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t Adds" sheetId="1" state="visible" r:id="rId2"/>
    <sheet name="Int Subs" sheetId="2" state="visible" r:id="rId3"/>
    <sheet name="Mixed adds+subs" sheetId="3" state="visible" r:id="rId4"/>
    <sheet name="Int Mults" sheetId="4" state="visible" r:id="rId5"/>
    <sheet name="Int Divs" sheetId="5" state="visible" r:id="rId6"/>
    <sheet name="Brackets" sheetId="6" state="visible" r:id="rId7"/>
    <sheet name="Primes" sheetId="7" state="visible" r:id="rId8"/>
    <sheet name="Fraction Additions" sheetId="8" state="visible" r:id="rId9"/>
    <sheet name="Fraction Subtractions" sheetId="9" state="visible" r:id="rId10"/>
    <sheet name="Fraction Multiplications" sheetId="10" state="visible" r:id="rId11"/>
    <sheet name="Fraction Divisions" sheetId="11" state="visible" r:id="rId12"/>
    <sheet name="Currency" sheetId="12" state="visible" r:id="rId13"/>
    <sheet name="Remainders" sheetId="13" state="visible" r:id="rId14"/>
    <sheet name="Ratios" sheetId="14" state="visible" r:id="rId15"/>
    <sheet name="Square Roots - Exact" sheetId="15" state="visible" r:id="rId16"/>
    <sheet name="Square Roots - Inexact" sheetId="16" state="visible" r:id="rId17"/>
    <sheet name="Next Squares" sheetId="17" state="visible" r:id="rId18"/>
    <sheet name="Cube Roots - Exact" sheetId="18" state="visible" r:id="rId19"/>
    <sheet name="Next Cubes" sheetId="19" state="visible" r:id="rId20"/>
    <sheet name="Calendars" sheetId="20" state="visible" r:id="rId21"/>
    <sheet name="Times Elapsed" sheetId="21" state="visible" r:id="rId22"/>
    <sheet name="Missing Information" sheetId="22" state="visible" r:id="rId23"/>
    <sheet name="Sums of Squares" sheetId="23" state="visible" r:id="rId24"/>
    <sheet name="appendix 1" sheetId="24" state="visible" r:id="rId25"/>
    <sheet name="appendix 2" sheetId="25" state="visible" r:id="rId26"/>
    <sheet name="Deep Roots ADD TO PREV PAGE" sheetId="26" state="hidden" r:id="rId27"/>
    <sheet name="Other Roots - USE HEADINGS ONLY" sheetId="27" state="hidden" r:id="rId28"/>
  </sheets>
  <definedNames>
    <definedName function="false" hidden="false" localSheetId="24" name="_xlnm.Print_Area" vbProcedure="false">'appendix 2'!$A$1:$J$75</definedName>
    <definedName function="false" hidden="false" localSheetId="5" name="_xlnm.Print_Area" vbProcedure="false">Brackets!$A$1:$S$46</definedName>
    <definedName function="false" hidden="false" localSheetId="19" name="_xlnm.Print_Area" vbProcedure="false">Calendars!$A$1:$L$56</definedName>
    <definedName function="false" hidden="false" localSheetId="17" name="_xlnm.Print_Area" vbProcedure="false">'Cube Roots - Exact'!$A$1:$J$58</definedName>
    <definedName function="false" hidden="false" localSheetId="11" name="_xlnm.Print_Area" vbProcedure="false">Currency!$A$1:$N$75</definedName>
    <definedName function="false" hidden="false" localSheetId="25" name="_xlnm.Print_Area" vbProcedure="false">'Deep Roots ADD TO PREV PAGE'!$A$1:$N$64</definedName>
    <definedName function="false" hidden="false" localSheetId="7" name="_xlnm.Print_Area" vbProcedure="false">'Fraction Additions'!$A$1:$K$321</definedName>
    <definedName function="false" hidden="false" localSheetId="10" name="_xlnm.Print_Area" vbProcedure="false">'Fraction Divisions'!$A$1:$AA$271</definedName>
    <definedName function="false" hidden="false" localSheetId="9" name="_xlnm.Print_Area" vbProcedure="false">'Fraction Multiplications'!$A$1:$AA$244</definedName>
    <definedName function="false" hidden="false" localSheetId="8" name="_xlnm.Print_Area" vbProcedure="false">'Fraction Subtractions'!$A$1:$J$244</definedName>
    <definedName function="false" hidden="false" localSheetId="0" name="_xlnm.Print_Area" vbProcedure="false">'Int Adds'!$A$1:$S$42</definedName>
    <definedName function="false" hidden="false" localSheetId="4" name="_xlnm.Print_Area" vbProcedure="false">'Int Divs'!$A$1:$L$39</definedName>
    <definedName function="false" hidden="false" localSheetId="3" name="_xlnm.Print_Area" vbProcedure="false">'Int Mults'!$A$1:$M$57</definedName>
    <definedName function="false" hidden="false" localSheetId="1" name="_xlnm.Print_Area" vbProcedure="false">'Int Subs'!$A$1:$L$42</definedName>
    <definedName function="false" hidden="false" localSheetId="21" name="_xlnm.Print_Area" vbProcedure="false">'Missing Information'!$A$1:$I$36</definedName>
    <definedName function="false" hidden="false" localSheetId="2" name="_xlnm.Print_Area" vbProcedure="false">'Mixed adds+subs'!$A$1:$Q$34</definedName>
    <definedName function="false" hidden="false" localSheetId="18" name="_xlnm.Print_Area" vbProcedure="false">'Next Cubes'!$A$1:$L$46</definedName>
    <definedName function="false" hidden="false" localSheetId="16" name="_xlnm.Print_Area" vbProcedure="false">'Next Squares'!$A$1:$L$49</definedName>
    <definedName function="false" hidden="false" localSheetId="26" name="_xlnm.Print_Area" vbProcedure="false">'Other Roots - USE HEADINGS ONLY'!$A$1:$K$43</definedName>
    <definedName function="false" hidden="false" localSheetId="6" name="_xlnm.Print_Area" vbProcedure="false">Primes!$A$1:$H$42</definedName>
    <definedName function="false" hidden="false" localSheetId="13" name="_xlnm.Print_Area" vbProcedure="false">Ratios!$A$1:$Q$48</definedName>
    <definedName function="false" hidden="false" localSheetId="12" name="_xlnm.Print_Area" vbProcedure="false">Remainders!$A$1:$L$46</definedName>
    <definedName function="false" hidden="false" localSheetId="14" name="_xlnm.Print_Area" vbProcedure="false">'Square Roots - Exact'!$A$1:$J$47</definedName>
    <definedName function="false" hidden="false" localSheetId="15" name="_xlnm.Print_Area" vbProcedure="false">'Square Roots - Inexact'!$A$1:$M$47</definedName>
    <definedName function="false" hidden="false" localSheetId="22" name="_xlnm.Print_Area" vbProcedure="false">'Sums of Squares'!$A$1:$I$58</definedName>
    <definedName function="false" hidden="false" localSheetId="20" name="_xlnm.Print_Area" vbProcedure="false">'Times Elapsed'!$A$1:$O$46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<sst xmlns="http://schemas.openxmlformats.org/spreadsheetml/2006/main" count="2806" uniqueCount="422">
  <si>
    <t xml:space="preserve"> </t>
  </si>
  <si>
    <t xml:space="preserve">Additionen / Additions</t>
  </si>
  <si>
    <t xml:space="preserve">Punkte /</t>
  </si>
  <si>
    <t xml:space="preserve">Min</t>
  </si>
  <si>
    <t xml:space="preserve">Max</t>
  </si>
  <si>
    <t xml:space="preserve">Valuation:</t>
  </si>
  <si>
    <t xml:space="preserve">plus number of numbers</t>
  </si>
  <si>
    <t xml:space="preserve">Points</t>
  </si>
  <si>
    <t xml:space="preserve">Minimum value = 1, maximum = 13</t>
  </si>
  <si>
    <t xml:space="preserve">Number of digits per number</t>
  </si>
  <si>
    <t xml:space="preserve">minus 3 = score value</t>
  </si>
  <si>
    <t xml:space="preserve">Spares</t>
  </si>
  <si>
    <t xml:space="preserve">Length</t>
  </si>
  <si>
    <t xml:space="preserve">Count</t>
  </si>
  <si>
    <t xml:space="preserve">Adjustment:</t>
  </si>
  <si>
    <t xml:space="preserve">+</t>
  </si>
  <si>
    <t xml:space="preserve">=</t>
  </si>
  <si>
    <t xml:space="preserve">points available</t>
  </si>
  <si>
    <t xml:space="preserve">previously</t>
  </si>
  <si>
    <t xml:space="preserve">Total value:</t>
  </si>
  <si>
    <t xml:space="preserve">Subtraktionen / Integer subtractions</t>
  </si>
  <si>
    <t xml:space="preserve">Minimum value = 2, maximum = 14</t>
  </si>
  <si>
    <t xml:space="preserve">-</t>
  </si>
  <si>
    <t xml:space="preserve">Number of digits in larger number = score value</t>
  </si>
  <si>
    <t xml:space="preserve">Addtion und Subtraktion gemischt</t>
  </si>
  <si>
    <t xml:space="preserve">Addition and Subtraction mixed</t>
  </si>
  <si>
    <t xml:space="preserve">Y5 = points. Minimum count 3, count 4 from 3 points, count 5 from 7 points.</t>
  </si>
  <si>
    <t xml:space="preserve">Multiplikation / Multiplications</t>
  </si>
  <si>
    <t xml:space="preserve">No 1</t>
  </si>
  <si>
    <t xml:space="preserve">No 2</t>
  </si>
  <si>
    <t xml:space="preserve">Minimum value = 2, maximum = 15</t>
  </si>
  <si>
    <t xml:space="preserve">Seq</t>
  </si>
  <si>
    <t xml:space="preserve">Value</t>
  </si>
  <si>
    <t xml:space="preserve">Min L2</t>
  </si>
  <si>
    <t xml:space="preserve">Max L2</t>
  </si>
  <si>
    <t xml:space="preserve">L2</t>
  </si>
  <si>
    <t xml:space="preserve">L1</t>
  </si>
  <si>
    <t xml:space="preserve">A1</t>
  </si>
  <si>
    <t xml:space="preserve">x</t>
  </si>
  <si>
    <t xml:space="preserve">B1</t>
  </si>
  <si>
    <t xml:space="preserve">A2</t>
  </si>
  <si>
    <t xml:space="preserve">B2</t>
  </si>
  <si>
    <t xml:space="preserve">A3</t>
  </si>
  <si>
    <t xml:space="preserve">B3</t>
  </si>
  <si>
    <t xml:space="preserve">A4</t>
  </si>
  <si>
    <t xml:space="preserve">B4</t>
  </si>
  <si>
    <t xml:space="preserve">A5</t>
  </si>
  <si>
    <t xml:space="preserve">B5</t>
  </si>
  <si>
    <t xml:space="preserve">A6</t>
  </si>
  <si>
    <t xml:space="preserve">B6</t>
  </si>
  <si>
    <t xml:space="preserve">A7</t>
  </si>
  <si>
    <t xml:space="preserve">B7</t>
  </si>
  <si>
    <t xml:space="preserve">A8</t>
  </si>
  <si>
    <t xml:space="preserve">B8</t>
  </si>
  <si>
    <t xml:space="preserve">A9</t>
  </si>
  <si>
    <t xml:space="preserve">B9</t>
  </si>
  <si>
    <t xml:space="preserve">A10</t>
  </si>
  <si>
    <t xml:space="preserve">B10</t>
  </si>
  <si>
    <t xml:space="preserve">Column value:</t>
  </si>
  <si>
    <t xml:space="preserve">Aufgehende Divisionen / integer divisions</t>
  </si>
  <si>
    <t xml:space="preserve">Size 1</t>
  </si>
  <si>
    <t xml:space="preserve">Size 2</t>
  </si>
  <si>
    <t xml:space="preserve">Number 1</t>
  </si>
  <si>
    <t xml:space="preserve">Number 2</t>
  </si>
  <si>
    <t xml:space="preserve">Intermediate</t>
  </si>
  <si>
    <t xml:space="preserve">Answer</t>
  </si>
  <si>
    <t xml:space="preserve">Score</t>
  </si>
  <si>
    <t xml:space="preserve">÷</t>
  </si>
  <si>
    <t xml:space="preserve">Klammern: die Antworten sind ganzzahlig</t>
  </si>
  <si>
    <t xml:space="preserve">Brackets, answers are whole numbers</t>
  </si>
  <si>
    <t xml:space="preserve">Minimum value = 2, maximum = 10</t>
  </si>
  <si>
    <t xml:space="preserve">(</t>
  </si>
  <si>
    <t xml:space="preserve">) x (</t>
  </si>
  <si>
    <t xml:space="preserve">)</t>
  </si>
  <si>
    <r>
      <rPr>
        <sz val="10"/>
        <rFont val="Arial"/>
        <family val="2"/>
        <charset val="1"/>
      </rPr>
      <t xml:space="preserve">) </t>
    </r>
    <r>
      <rPr>
        <sz val="10"/>
        <rFont val="Calibri"/>
        <family val="2"/>
        <charset val="1"/>
      </rPr>
      <t xml:space="preserve">÷</t>
    </r>
    <r>
      <rPr>
        <sz val="10"/>
        <rFont val="Arial"/>
        <family val="2"/>
        <charset val="1"/>
      </rPr>
      <t xml:space="preserve"> (</t>
    </r>
  </si>
  <si>
    <t xml:space="preserve"> + (</t>
  </si>
  <si>
    <t xml:space="preserve">)) x (</t>
  </si>
  <si>
    <t xml:space="preserve">((</t>
  </si>
  <si>
    <r>
      <rPr>
        <sz val="10"/>
        <rFont val="Arial"/>
        <family val="2"/>
        <charset val="1"/>
      </rPr>
      <t xml:space="preserve">) </t>
    </r>
    <r>
      <rPr>
        <sz val="10"/>
        <rFont val="Calibri"/>
        <family val="2"/>
        <charset val="1"/>
      </rPr>
      <t xml:space="preserve">÷</t>
    </r>
    <r>
      <rPr>
        <sz val="10"/>
        <rFont val="Arial"/>
        <family val="2"/>
        <charset val="1"/>
      </rPr>
      <t xml:space="preserve"> </t>
    </r>
  </si>
  <si>
    <t xml:space="preserve">Primzahlzerlegung / Factorisation</t>
  </si>
  <si>
    <t xml:space="preserve">Beispiel / E.g. 84 = 2×2×3×7</t>
  </si>
  <si>
    <t xml:space="preserve">Die Reihenfolge der Primfaktoren ist nicht wichtig</t>
  </si>
  <si>
    <t xml:space="preserve">The order of the prime factors does not matter</t>
  </si>
  <si>
    <t xml:space="preserve">Val = AJ2 (= F803-809 step 1)</t>
  </si>
  <si>
    <r>
      <rPr>
        <b val="true"/>
        <u val="single"/>
        <sz val="14"/>
        <rFont val="Arial"/>
        <family val="2"/>
        <charset val="1"/>
      </rPr>
      <t xml:space="preserve">Brüche addieren.</t>
    </r>
    <r>
      <rPr>
        <b val="true"/>
        <sz val="14"/>
        <rFont val="Arial"/>
        <family val="2"/>
        <charset val="1"/>
      </rPr>
      <t xml:space="preserve"> </t>
    </r>
    <r>
      <rPr>
        <sz val="14"/>
        <rFont val="Arial"/>
        <family val="2"/>
        <charset val="1"/>
      </rPr>
      <t xml:space="preserve"> Schreibe die Antworten als gemischten Bruch </t>
    </r>
  </si>
  <si>
    <t xml:space="preserve">Integer</t>
  </si>
  <si>
    <t xml:space="preserve">Numerator</t>
  </si>
  <si>
    <t xml:space="preserve">Denominator</t>
  </si>
  <si>
    <t xml:space="preserve">Valuations declared by selection parameters</t>
  </si>
  <si>
    <t xml:space="preserve">Created</t>
  </si>
  <si>
    <t xml:space="preserve">Secondary</t>
  </si>
  <si>
    <t xml:space="preserve">Test</t>
  </si>
  <si>
    <t xml:space="preserve">Final</t>
  </si>
  <si>
    <t xml:space="preserve">in seiner einfachsten Form. 3/2 oder  1 2/4 ist nicht richtig. Nur 1½ ist richtig </t>
  </si>
  <si>
    <t xml:space="preserve">Minimum value = 1, maximum = 10</t>
  </si>
  <si>
    <t xml:space="preserve">No</t>
  </si>
  <si>
    <t xml:space="preserve">Val</t>
  </si>
  <si>
    <t xml:space="preserve">Rand</t>
  </si>
  <si>
    <t xml:space="preserve">Adds</t>
  </si>
  <si>
    <t xml:space="preserve">PARAMETERS FOR TWO-FOLD ADDITIONS</t>
  </si>
  <si>
    <t xml:space="preserve">PARAMETERS FOR THREE-FOLD ADDITIONS</t>
  </si>
  <si>
    <t xml:space="preserve">Int</t>
  </si>
  <si>
    <t xml:space="preserve">Num/Den</t>
  </si>
  <si>
    <r>
      <rPr>
        <b val="true"/>
        <u val="single"/>
        <sz val="14"/>
        <rFont val="Arial"/>
        <family val="2"/>
        <charset val="1"/>
      </rPr>
      <t xml:space="preserve">Fraction additions.</t>
    </r>
    <r>
      <rPr>
        <b val="true"/>
        <sz val="14"/>
        <rFont val="Arial"/>
        <family val="2"/>
        <charset val="1"/>
      </rPr>
      <t xml:space="preserve"> </t>
    </r>
    <r>
      <rPr>
        <sz val="14"/>
        <rFont val="Arial"/>
        <family val="2"/>
        <charset val="1"/>
      </rPr>
      <t xml:space="preserve">Each question must be answered in its simplest form.</t>
    </r>
  </si>
  <si>
    <t xml:space="preserve">3/2 or 1 2/4 is not acceptable. This should be  1½.  </t>
  </si>
  <si>
    <t xml:space="preserve">First</t>
  </si>
  <si>
    <t xml:space="preserve">Second</t>
  </si>
  <si>
    <t xml:space="preserve">Third</t>
  </si>
  <si>
    <r>
      <rPr>
        <b val="true"/>
        <u val="single"/>
        <sz val="14"/>
        <rFont val="Arial"/>
        <family val="2"/>
        <charset val="1"/>
      </rPr>
      <t xml:space="preserve">Brüche subtrahieren.</t>
    </r>
    <r>
      <rPr>
        <sz val="14"/>
        <rFont val="Arial"/>
        <family val="2"/>
        <charset val="1"/>
      </rPr>
      <t xml:space="preserve">  Schreibe die Antworten als gemischten Bruch</t>
    </r>
  </si>
  <si>
    <t xml:space="preserve">in seiner einfachsten Form. 3/2 oder 1 2/4 ist nicht richtig! Nur 1½ ist richtig.</t>
  </si>
  <si>
    <t xml:space="preserve">Int min</t>
  </si>
  <si>
    <t xml:space="preserve">Int max</t>
  </si>
  <si>
    <t xml:space="preserve">Num min</t>
  </si>
  <si>
    <t xml:space="preserve">Num max</t>
  </si>
  <si>
    <t xml:space="preserve">Den min</t>
  </si>
  <si>
    <t xml:space="preserve">Den max</t>
  </si>
  <si>
    <t xml:space="preserve">Provisional</t>
  </si>
  <si>
    <r>
      <rPr>
        <b val="true"/>
        <u val="single"/>
        <sz val="14"/>
        <rFont val="Arial"/>
        <family val="2"/>
        <charset val="1"/>
      </rPr>
      <t xml:space="preserve">Fraction subtractions .</t>
    </r>
    <r>
      <rPr>
        <sz val="14"/>
        <rFont val="Arial"/>
        <family val="2"/>
        <charset val="1"/>
      </rPr>
      <t xml:space="preserve"> Each question must be answered in its simplest </t>
    </r>
  </si>
  <si>
    <t xml:space="preserve">form. 3/2 or 1 2/4 is not acceptable . This should be 1½.</t>
  </si>
  <si>
    <t xml:space="preserve">    Total value:</t>
  </si>
  <si>
    <r>
      <rPr>
        <b val="true"/>
        <u val="single"/>
        <sz val="13.5"/>
        <rFont val="Arial"/>
        <family val="2"/>
        <charset val="1"/>
      </rPr>
      <t xml:space="preserve">Brüche multiplizieren.</t>
    </r>
    <r>
      <rPr>
        <sz val="13.5"/>
        <rFont val="Arial"/>
        <family val="2"/>
        <charset val="1"/>
      </rPr>
      <t xml:space="preserve">  Schreibe die Antworten als gemischten Bruch</t>
    </r>
  </si>
  <si>
    <r>
      <rPr>
        <b val="true"/>
        <u val="single"/>
        <sz val="13.5"/>
        <rFont val="Arial"/>
        <family val="2"/>
        <charset val="1"/>
      </rPr>
      <t xml:space="preserve">Fraction multiplications .</t>
    </r>
    <r>
      <rPr>
        <sz val="13.5"/>
        <rFont val="Arial"/>
        <family val="2"/>
        <charset val="1"/>
      </rPr>
      <t xml:space="preserve"> Each question must be answered in its simplest </t>
    </r>
  </si>
  <si>
    <t xml:space="preserve">Minimum value = 2, maximum = 11</t>
  </si>
  <si>
    <t xml:space="preserve">INT</t>
  </si>
  <si>
    <t xml:space="preserve">MIN</t>
  </si>
  <si>
    <t xml:space="preserve">MAX</t>
  </si>
  <si>
    <t xml:space="preserve">NUM</t>
  </si>
  <si>
    <t xml:space="preserve">DEN</t>
  </si>
  <si>
    <t xml:space="preserve">SET</t>
  </si>
  <si>
    <r>
      <rPr>
        <b val="true"/>
        <u val="single"/>
        <sz val="14"/>
        <rFont val="Arial"/>
        <family val="2"/>
        <charset val="1"/>
      </rPr>
      <t xml:space="preserve">Brüche dividieren</t>
    </r>
    <r>
      <rPr>
        <sz val="14"/>
        <rFont val="Arial"/>
        <family val="2"/>
        <charset val="1"/>
      </rPr>
      <t xml:space="preserve">  </t>
    </r>
  </si>
  <si>
    <t xml:space="preserve">Schreibe die Antworten als gemischten Bruch in gekürzter Form</t>
  </si>
  <si>
    <t xml:space="preserve">3/2 oder 1 2/4 ist nicht richtig! Nur 1½ ist richtig.</t>
  </si>
  <si>
    <t xml:space="preserve">SET FIRST TWO QUESTIONS MANUALLY</t>
  </si>
  <si>
    <t xml:space="preserve">Fraction divisions</t>
  </si>
  <si>
    <t xml:space="preserve">Minimum value = 3, maximum = 12</t>
  </si>
  <si>
    <t xml:space="preserve">Each question must be answered in its simplest form</t>
  </si>
  <si>
    <t xml:space="preserve">3/2 or 1 2/4 is not acceptable . This should be 1½.</t>
  </si>
  <si>
    <t xml:space="preserve">Set</t>
  </si>
  <si>
    <t xml:space="preserve">Num</t>
  </si>
  <si>
    <t xml:space="preserve">Den</t>
  </si>
  <si>
    <r>
      <rPr>
        <sz val="13.5"/>
        <rFont val="Arial"/>
        <family val="2"/>
        <charset val="1"/>
      </rPr>
      <t xml:space="preserve">1  1/3  </t>
    </r>
    <r>
      <rPr>
        <sz val="13.5"/>
        <rFont val="Calibri"/>
        <family val="2"/>
        <charset val="1"/>
      </rPr>
      <t xml:space="preserve">÷</t>
    </r>
    <r>
      <rPr>
        <sz val="13.5"/>
        <rFont val="Arial"/>
        <family val="2"/>
        <charset val="1"/>
      </rPr>
      <t xml:space="preserve">  1  5/9</t>
    </r>
  </si>
  <si>
    <t xml:space="preserve">6/7</t>
  </si>
  <si>
    <t xml:space="preserve">  ÷  </t>
  </si>
  <si>
    <r>
      <rPr>
        <sz val="13.5"/>
        <rFont val="Arial"/>
        <family val="2"/>
        <charset val="1"/>
      </rPr>
      <t xml:space="preserve">1  5/9  </t>
    </r>
    <r>
      <rPr>
        <sz val="13.5"/>
        <rFont val="Calibri"/>
        <family val="2"/>
        <charset val="1"/>
      </rPr>
      <t xml:space="preserve">÷</t>
    </r>
    <r>
      <rPr>
        <sz val="13.5"/>
        <rFont val="Arial"/>
        <family val="2"/>
        <charset val="1"/>
      </rPr>
      <t xml:space="preserve">  1  2/3</t>
    </r>
  </si>
  <si>
    <t xml:space="preserve">14/15</t>
  </si>
  <si>
    <t xml:space="preserve">  Total value:</t>
  </si>
  <si>
    <t xml:space="preserve">WÄHRUNGS UMRECHNUNG</t>
  </si>
  <si>
    <t xml:space="preserve">CURRENCY CONVERSIONS</t>
  </si>
  <si>
    <t xml:space="preserve">Berechne folgende Währungen mit </t>
  </si>
  <si>
    <t xml:space="preserve">Nachkommastellen Genauigkeit:</t>
  </si>
  <si>
    <t xml:space="preserve">Calculate each of the following to </t>
  </si>
  <si>
    <t xml:space="preserve">d.p.</t>
  </si>
  <si>
    <t xml:space="preserve">Adjustment</t>
  </si>
  <si>
    <t xml:space="preserve">Reste / Remainders</t>
  </si>
  <si>
    <t xml:space="preserve">Valuation: Sum of lengths of both displayed numbers minus one = points value</t>
  </si>
  <si>
    <r>
      <rPr>
        <b val="true"/>
        <u val="single"/>
        <sz val="13.5"/>
        <rFont val="Arial"/>
        <family val="2"/>
        <charset val="1"/>
      </rPr>
      <t xml:space="preserve">Beispiel / Example: 19 </t>
    </r>
    <r>
      <rPr>
        <b val="true"/>
        <u val="single"/>
        <sz val="13.5"/>
        <rFont val="Calibri"/>
        <family val="2"/>
        <charset val="1"/>
      </rPr>
      <t xml:space="preserve">÷</t>
    </r>
    <r>
      <rPr>
        <b val="true"/>
        <u val="single"/>
        <sz val="13.5"/>
        <rFont val="Arial"/>
        <family val="2"/>
        <charset val="1"/>
      </rPr>
      <t xml:space="preserve"> 6 = 1</t>
    </r>
  </si>
  <si>
    <t xml:space="preserve">Minimum value = 2, maximum = 18</t>
  </si>
  <si>
    <t xml:space="preserve">Digits</t>
  </si>
  <si>
    <t xml:space="preserve">D1 min</t>
  </si>
  <si>
    <t xml:space="preserve">D1 max</t>
  </si>
  <si>
    <t xml:space="preserve">D1</t>
  </si>
  <si>
    <t xml:space="preserve">D2</t>
  </si>
  <si>
    <t xml:space="preserve">Berechnung von Verhältnissen /  Ratio calculations</t>
  </si>
  <si>
    <t xml:space="preserve">Die Antworten sind ganzzahlig / The answers are integer numbers </t>
  </si>
  <si>
    <t xml:space="preserve">Minimum value = 4, maximum = 14</t>
  </si>
  <si>
    <t xml:space="preserve">A</t>
  </si>
  <si>
    <t xml:space="preserve">R1</t>
  </si>
  <si>
    <t xml:space="preserve">R2</t>
  </si>
  <si>
    <t xml:space="preserve">B</t>
  </si>
  <si>
    <t xml:space="preserve">C</t>
  </si>
  <si>
    <t xml:space="preserve">D</t>
  </si>
  <si>
    <t xml:space="preserve">X  =</t>
  </si>
  <si>
    <t xml:space="preserve">Aufgehende Quadratwurzeln</t>
  </si>
  <si>
    <t xml:space="preserve">Integer square roots</t>
  </si>
  <si>
    <t xml:space="preserve">Minimum value = 2, maximum = 13</t>
  </si>
  <si>
    <t xml:space="preserve">Beispiel / Example:  √64 = 8</t>
  </si>
  <si>
    <t xml:space="preserve">DEZIMALE QUADRATWURZEL</t>
  </si>
  <si>
    <t xml:space="preserve">DP</t>
  </si>
  <si>
    <t xml:space="preserve">Base</t>
  </si>
  <si>
    <t xml:space="preserve">Root</t>
  </si>
  <si>
    <t xml:space="preserve">Multi</t>
  </si>
  <si>
    <t xml:space="preserve">INEXACT SQUARE ROOTS</t>
  </si>
  <si>
    <t xml:space="preserve">Minimum value = 4, maximum = 17</t>
  </si>
  <si>
    <t xml:space="preserve">Rmax</t>
  </si>
  <si>
    <t xml:space="preserve">R</t>
  </si>
  <si>
    <t xml:space="preserve">DPmin</t>
  </si>
  <si>
    <t xml:space="preserve">Beispiel / Example:  √59 (1 d.p.) = 7.7</t>
  </si>
  <si>
    <t xml:space="preserve">mit / to</t>
  </si>
  <si>
    <t xml:space="preserve">Nachfolgende Quadrate  / Next squares</t>
  </si>
  <si>
    <t xml:space="preserve">z.B : das nächste Quadrat nach 157 ist 169</t>
  </si>
  <si>
    <t xml:space="preserve">e.g. the next square after 157 = 169</t>
  </si>
  <si>
    <t xml:space="preserve">Welche ist die nächste Quadratzahl nach</t>
  </si>
  <si>
    <t xml:space="preserve">What is the next exact square after</t>
  </si>
  <si>
    <t xml:space="preserve">?</t>
  </si>
  <si>
    <t xml:space="preserve">AUFGEHENDE KUBIKWURZEL</t>
  </si>
  <si>
    <t xml:space="preserve">CUBE ROOTS: EXACT ANSWERS</t>
  </si>
  <si>
    <t xml:space="preserve">Minimum value = 3, maximum = 13</t>
  </si>
  <si>
    <t xml:space="preserve">Beispiel / Example:  3√50653 = 37</t>
  </si>
  <si>
    <t xml:space="preserve">Nächste Kubikzahl /  Next cubes</t>
  </si>
  <si>
    <t xml:space="preserve">z.B : die Kubikzahl nach 45 ist 64</t>
  </si>
  <si>
    <t xml:space="preserve">e.g. the next cube after 45 = 64</t>
  </si>
  <si>
    <t xml:space="preserve">Welche ist die nächste Kubikzahl nach</t>
  </si>
  <si>
    <t xml:space="preserve">What is the next exact cube after</t>
  </si>
  <si>
    <t xml:space="preserve">KALENDERRECHNEN</t>
  </si>
  <si>
    <t xml:space="preserve">CALENDAR CALCULATIONS</t>
  </si>
  <si>
    <t xml:space="preserve">Minimum value = 1901, maximum = 2099</t>
  </si>
  <si>
    <t xml:space="preserve">Auf welchen Wochentag fallen jeweils die folgenden Daten?</t>
  </si>
  <si>
    <t xml:space="preserve">MINIMUM RANGE IS 20 YEARS</t>
  </si>
  <si>
    <t xml:space="preserve">On which day of the week does each of the following dates occur?</t>
  </si>
  <si>
    <t xml:space="preserve">January</t>
  </si>
  <si>
    <t xml:space="preserve">Januar</t>
  </si>
  <si>
    <t xml:space="preserve">Januar(y)</t>
  </si>
  <si>
    <t xml:space="preserve">February</t>
  </si>
  <si>
    <t xml:space="preserve">Februar</t>
  </si>
  <si>
    <t xml:space="preserve">Februar(y)</t>
  </si>
  <si>
    <t xml:space="preserve">March</t>
  </si>
  <si>
    <r>
      <rPr>
        <sz val="10"/>
        <rFont val="Arial"/>
        <family val="2"/>
        <charset val="1"/>
      </rPr>
      <t xml:space="preserve">M</t>
    </r>
    <r>
      <rPr>
        <sz val="10"/>
        <rFont val="Calibri"/>
        <family val="2"/>
        <charset val="1"/>
      </rPr>
      <t xml:space="preserve">ä</t>
    </r>
    <r>
      <rPr>
        <sz val="10"/>
        <rFont val="Arial"/>
        <family val="2"/>
        <charset val="1"/>
      </rPr>
      <t xml:space="preserve">rz</t>
    </r>
  </si>
  <si>
    <r>
      <rPr>
        <sz val="10"/>
        <rFont val="Arial"/>
        <family val="2"/>
        <charset val="1"/>
      </rPr>
      <t xml:space="preserve">March/M</t>
    </r>
    <r>
      <rPr>
        <sz val="10"/>
        <rFont val="Calibri"/>
        <family val="2"/>
        <charset val="1"/>
      </rPr>
      <t xml:space="preserve">ä</t>
    </r>
    <r>
      <rPr>
        <sz val="10"/>
        <rFont val="Arial"/>
        <family val="2"/>
        <charset val="1"/>
      </rPr>
      <t xml:space="preserve">rz</t>
    </r>
  </si>
  <si>
    <t xml:space="preserve">April</t>
  </si>
  <si>
    <t xml:space="preserve">May</t>
  </si>
  <si>
    <t xml:space="preserve">Mai</t>
  </si>
  <si>
    <t xml:space="preserve">May/Mai</t>
  </si>
  <si>
    <t xml:space="preserve">June</t>
  </si>
  <si>
    <t xml:space="preserve">Juni</t>
  </si>
  <si>
    <t xml:space="preserve">June/Juni</t>
  </si>
  <si>
    <t xml:space="preserve">July</t>
  </si>
  <si>
    <t xml:space="preserve">Juli</t>
  </si>
  <si>
    <t xml:space="preserve">July/Juli</t>
  </si>
  <si>
    <t xml:space="preserve">August</t>
  </si>
  <si>
    <t xml:space="preserve">September</t>
  </si>
  <si>
    <t xml:space="preserve">October</t>
  </si>
  <si>
    <t xml:space="preserve">Oktober</t>
  </si>
  <si>
    <t xml:space="preserve">October/Oktober</t>
  </si>
  <si>
    <t xml:space="preserve">November</t>
  </si>
  <si>
    <t xml:space="preserve">December</t>
  </si>
  <si>
    <t xml:space="preserve">Dezember</t>
  </si>
  <si>
    <t xml:space="preserve">December/Dezember</t>
  </si>
  <si>
    <t xml:space="preserve">Fill in an appropriate month for each of the following.</t>
  </si>
  <si>
    <t xml:space="preserve">There may be more than one answer; only one is required.</t>
  </si>
  <si>
    <t xml:space="preserve">Trage einen passenden Monat ein.</t>
  </si>
  <si>
    <t xml:space="preserve">Januar(y), </t>
  </si>
  <si>
    <t xml:space="preserve">Februar(y), </t>
  </si>
  <si>
    <r>
      <rPr>
        <sz val="10"/>
        <rFont val="Arial"/>
        <family val="2"/>
        <charset val="1"/>
      </rPr>
      <t xml:space="preserve">March/M</t>
    </r>
    <r>
      <rPr>
        <sz val="10"/>
        <rFont val="Calibri"/>
        <family val="2"/>
        <charset val="1"/>
      </rPr>
      <t xml:space="preserve">ä</t>
    </r>
    <r>
      <rPr>
        <sz val="10"/>
        <rFont val="Arial"/>
        <family val="2"/>
        <charset val="1"/>
      </rPr>
      <t xml:space="preserve">rz, </t>
    </r>
  </si>
  <si>
    <t xml:space="preserve">April, </t>
  </si>
  <si>
    <t xml:space="preserve">May/Mai, </t>
  </si>
  <si>
    <t xml:space="preserve">June/Juni, </t>
  </si>
  <si>
    <t xml:space="preserve">July/Juli, </t>
  </si>
  <si>
    <t xml:space="preserve">August, </t>
  </si>
  <si>
    <t xml:space="preserve">September, </t>
  </si>
  <si>
    <t xml:space="preserve">October/Oktober, </t>
  </si>
  <si>
    <t xml:space="preserve">November, </t>
  </si>
  <si>
    <t xml:space="preserve">December/Dezember, </t>
  </si>
  <si>
    <t xml:space="preserve">Vergangene Zeit in Sekunden / Time elapsed in seconds</t>
  </si>
  <si>
    <t xml:space="preserve">Values available: 3, 4, 6, 8, 10, 12.</t>
  </si>
  <si>
    <t xml:space="preserve">Date 1</t>
  </si>
  <si>
    <t xml:space="preserve">Multiplied</t>
  </si>
  <si>
    <t xml:space="preserve">Re-set</t>
  </si>
  <si>
    <t xml:space="preserve">Hour</t>
  </si>
  <si>
    <t xml:space="preserve">Month</t>
  </si>
  <si>
    <t xml:space="preserve">Day</t>
  </si>
  <si>
    <t xml:space="preserve">Begin</t>
  </si>
  <si>
    <t xml:space="preserve">BUFFER</t>
  </si>
  <si>
    <t xml:space="preserve">3 points</t>
  </si>
  <si>
    <t xml:space="preserve">4 points</t>
  </si>
  <si>
    <t xml:space="preserve">6 points</t>
  </si>
  <si>
    <t xml:space="preserve">True 6p</t>
  </si>
  <si>
    <t xml:space="preserve">8 points</t>
  </si>
  <si>
    <t xml:space="preserve">10 points</t>
  </si>
  <si>
    <t xml:space="preserve">True 10p</t>
  </si>
  <si>
    <t xml:space="preserve">12 points</t>
  </si>
  <si>
    <t xml:space="preserve">End</t>
  </si>
  <si>
    <t xml:space="preserve">ANSWER</t>
  </si>
  <si>
    <t xml:space="preserve">Beispiel / example:</t>
  </si>
  <si>
    <t xml:space="preserve">von/from</t>
  </si>
  <si>
    <t xml:space="preserve">04:43:47</t>
  </si>
  <si>
    <t xml:space="preserve">bis/to</t>
  </si>
  <si>
    <t xml:space="preserve">04:58:21 = 904 Sekunden / seconds</t>
  </si>
  <si>
    <t xml:space="preserve">For Juniors 1: Under 1 hour, 3 points. 1-5 hours, 4 points. Over 5 hours, 5 points. All on same day.</t>
  </si>
  <si>
    <t xml:space="preserve">THIS FILE HAS BEEN LOCKED TO JUNIORS 1 SETUP</t>
  </si>
  <si>
    <t xml:space="preserve">r</t>
  </si>
  <si>
    <t xml:space="preserve">Fehlende Ziffern / Missing figures</t>
  </si>
  <si>
    <r>
      <rPr>
        <sz val="13.5"/>
        <rFont val="Arial"/>
        <family val="2"/>
        <charset val="1"/>
      </rPr>
      <t xml:space="preserve">Das Symbol "?" bedeutet, es fehlt </t>
    </r>
    <r>
      <rPr>
        <u val="single"/>
        <sz val="13.5"/>
        <rFont val="Arial"/>
        <family val="2"/>
        <charset val="1"/>
      </rPr>
      <t xml:space="preserve">eine</t>
    </r>
    <r>
      <rPr>
        <sz val="13.5"/>
        <rFont val="Arial"/>
        <family val="2"/>
        <charset val="1"/>
      </rPr>
      <t xml:space="preserve"> Ziffer pro Fragezeichen</t>
    </r>
  </si>
  <si>
    <t xml:space="preserve">Das Symbol "#" bedeutet, es fehlt eine unbekannte Anzahl von Ziffern</t>
  </si>
  <si>
    <r>
      <rPr>
        <sz val="13.5"/>
        <rFont val="Arial"/>
        <family val="2"/>
        <charset val="1"/>
      </rPr>
      <t xml:space="preserve">The symbol '?' shows </t>
    </r>
    <r>
      <rPr>
        <u val="single"/>
        <sz val="13.5"/>
        <rFont val="Arial"/>
        <family val="2"/>
        <charset val="1"/>
      </rPr>
      <t xml:space="preserve">one</t>
    </r>
    <r>
      <rPr>
        <sz val="13.5"/>
        <rFont val="Arial"/>
        <family val="2"/>
        <charset val="1"/>
      </rPr>
      <t xml:space="preserve"> missing digit.</t>
    </r>
  </si>
  <si>
    <r>
      <rPr>
        <sz val="13.5"/>
        <rFont val="Arial"/>
        <family val="2"/>
        <charset val="1"/>
      </rPr>
      <t xml:space="preserve">The symbol '#' shows </t>
    </r>
    <r>
      <rPr>
        <u val="single"/>
        <sz val="13.5"/>
        <rFont val="Arial"/>
        <family val="2"/>
        <charset val="1"/>
      </rPr>
      <t xml:space="preserve">any number</t>
    </r>
    <r>
      <rPr>
        <sz val="13.5"/>
        <rFont val="Arial"/>
        <family val="2"/>
        <charset val="1"/>
      </rPr>
      <t xml:space="preserve"> of missing digits.</t>
    </r>
  </si>
  <si>
    <r>
      <rPr>
        <sz val="10"/>
        <rFont val="Calibri"/>
        <family val="2"/>
        <charset val="1"/>
      </rPr>
      <t xml:space="preserve"> ÷</t>
    </r>
    <r>
      <rPr>
        <sz val="10"/>
        <rFont val="Arial"/>
        <family val="2"/>
        <charset val="1"/>
      </rPr>
      <t xml:space="preserve"> </t>
    </r>
  </si>
  <si>
    <t xml:space="preserve">Automatic:</t>
  </si>
  <si>
    <t xml:space="preserve">Option 1:</t>
  </si>
  <si>
    <t xml:space="preserve">Option 2:</t>
  </si>
  <si>
    <t xml:space="preserve">Option 3:</t>
  </si>
  <si>
    <t xml:space="preserve">Option 4:</t>
  </si>
  <si>
    <t xml:space="preserve">Option 5:</t>
  </si>
  <si>
    <t xml:space="preserve">Option 6:</t>
  </si>
  <si>
    <t xml:space="preserve">Option 7:</t>
  </si>
  <si>
    <t xml:space="preserve">Option 8:</t>
  </si>
  <si>
    <t xml:space="preserve">Option 9:</t>
  </si>
  <si>
    <t xml:space="preserve">Summe von Quadraten / Sum of squares</t>
  </si>
  <si>
    <t xml:space="preserve">Example / Beispiel:</t>
  </si>
  <si>
    <t xml:space="preserve">35 = 5² + 3² + 1²</t>
  </si>
  <si>
    <t xml:space="preserve">Each of the following numbers may be written as the sum of 2, 3,</t>
  </si>
  <si>
    <t xml:space="preserve">or 4 squares. Do not write more than 4 squares for any number.</t>
  </si>
  <si>
    <t xml:space="preserve">There may be more than one answer; only one is required in each case.</t>
  </si>
  <si>
    <t xml:space="preserve">Root 1</t>
  </si>
  <si>
    <t xml:space="preserve">Remainder</t>
  </si>
  <si>
    <t xml:space="preserve">Root 2</t>
  </si>
  <si>
    <t xml:space="preserve">Root 3</t>
  </si>
  <si>
    <t xml:space="preserve">Root 4</t>
  </si>
  <si>
    <t xml:space="preserve">Target</t>
  </si>
  <si>
    <t xml:space="preserve">Jede der folgenden Zahlen kann geschrieben werden als die Summe von</t>
  </si>
  <si>
    <t xml:space="preserve">2, 3 oder 4 Quadraten. Schreibe nicht mehr als 4 Quadrate pro Aufgabe.</t>
  </si>
  <si>
    <t xml:space="preserve">Mehrere Antworten sind möglich, eine Antwort reicht aber.</t>
  </si>
  <si>
    <t xml:space="preserve">Set:</t>
  </si>
  <si>
    <t xml:space="preserve">THIS SHEET IS FOR CONTROL PURPOSES ONLY AND IS NOT TO BE AMENDED</t>
  </si>
  <si>
    <t xml:space="preserve">Rates highlighted in orange may be updated to reflect historical variations</t>
  </si>
  <si>
    <t xml:space="preserve">One below =</t>
  </si>
  <si>
    <t xml:space="preserve">Hungarian Forint</t>
  </si>
  <si>
    <t xml:space="preserve">HUF</t>
  </si>
  <si>
    <t xml:space="preserve">Icelandic Krona</t>
  </si>
  <si>
    <t xml:space="preserve">ISK</t>
  </si>
  <si>
    <t xml:space="preserve">Hong Kong Dollar</t>
  </si>
  <si>
    <t xml:space="preserve">HKD</t>
  </si>
  <si>
    <t xml:space="preserve">Mexican Peso</t>
  </si>
  <si>
    <t xml:space="preserve">MXN</t>
  </si>
  <si>
    <t xml:space="preserve">Namibian Dollar</t>
  </si>
  <si>
    <t xml:space="preserve">NAD</t>
  </si>
  <si>
    <t xml:space="preserve">Lebanese Pound</t>
  </si>
  <si>
    <t xml:space="preserve">LBP</t>
  </si>
  <si>
    <t xml:space="preserve">Nepalese Rupee</t>
  </si>
  <si>
    <t xml:space="preserve">NPR</t>
  </si>
  <si>
    <t xml:space="preserve">Polish Zloty</t>
  </si>
  <si>
    <t xml:space="preserve">PLN</t>
  </si>
  <si>
    <t xml:space="preserve">South African Rand</t>
  </si>
  <si>
    <t xml:space="preserve">ZAR</t>
  </si>
  <si>
    <t xml:space="preserve">Turkish Lira</t>
  </si>
  <si>
    <t xml:space="preserve">TRY</t>
  </si>
  <si>
    <t xml:space="preserve">UAE Dirham</t>
  </si>
  <si>
    <t xml:space="preserve">AED</t>
  </si>
  <si>
    <t xml:space="preserve">Croatian Kuna</t>
  </si>
  <si>
    <t xml:space="preserve">HRK</t>
  </si>
  <si>
    <t xml:space="preserve">CURRENCY CONVERSIONS #2</t>
  </si>
  <si>
    <t xml:space="preserve">Primary:</t>
  </si>
  <si>
    <t xml:space="preserve">Comparison:</t>
  </si>
  <si>
    <t xml:space="preserve">1 = Automatic, 2 = Semi-automatic (see below)</t>
  </si>
  <si>
    <t xml:space="preserve">Automatic</t>
  </si>
  <si>
    <t xml:space="preserve">Semi-automatic</t>
  </si>
  <si>
    <t xml:space="preserve">Manual</t>
  </si>
  <si>
    <t xml:space="preserve">Final selection</t>
  </si>
  <si>
    <t xml:space="preserve">3 = Manual (see below)</t>
  </si>
  <si>
    <t xml:space="preserve">Random</t>
  </si>
  <si>
    <t xml:space="preserve">Comparison</t>
  </si>
  <si>
    <t xml:space="preserve">Currency amounts are to be converted as shown;</t>
  </si>
  <si>
    <t xml:space="preserve">1. Hungarian Forint</t>
  </si>
  <si>
    <t xml:space="preserve">all answers are required to 2 decimal places.</t>
  </si>
  <si>
    <t xml:space="preserve">2. Icelandic Krona</t>
  </si>
  <si>
    <t xml:space="preserve">3. Hong Kong Dollar</t>
  </si>
  <si>
    <t xml:space="preserve">4. Mexican Peso</t>
  </si>
  <si>
    <t xml:space="preserve">5. Namibian Dollar</t>
  </si>
  <si>
    <t xml:space="preserve">3+</t>
  </si>
  <si>
    <t xml:space="preserve">6. Lebanese Pound</t>
  </si>
  <si>
    <t xml:space="preserve">7. Nepalese Rupee</t>
  </si>
  <si>
    <t xml:space="preserve">8. Polish Zloty</t>
  </si>
  <si>
    <t xml:space="preserve">9. South African Rand</t>
  </si>
  <si>
    <t xml:space="preserve">10. Turkish Lira</t>
  </si>
  <si>
    <t xml:space="preserve">11. UAE Dirham</t>
  </si>
  <si>
    <t xml:space="preserve">12. Croatian Kuna</t>
  </si>
  <si>
    <t xml:space="preserve">`</t>
  </si>
  <si>
    <t xml:space="preserve">DEEP ROOTS- EXACT ANSWERS</t>
  </si>
  <si>
    <t xml:space="preserve">Depth of root</t>
  </si>
  <si>
    <t xml:space="preserve">plus (integer) half length of number</t>
  </si>
  <si>
    <t xml:space="preserve">RM</t>
  </si>
  <si>
    <t xml:space="preserve">RD</t>
  </si>
  <si>
    <t xml:space="preserve">d</t>
  </si>
  <si>
    <t xml:space="preserve">DS</t>
  </si>
  <si>
    <t xml:space="preserve">NL</t>
  </si>
  <si>
    <t xml:space="preserve">NH</t>
  </si>
  <si>
    <t xml:space="preserve">NP</t>
  </si>
  <si>
    <t xml:space="preserve">SP</t>
  </si>
  <si>
    <t xml:space="preserve">PP</t>
  </si>
  <si>
    <t xml:space="preserve">S</t>
  </si>
  <si>
    <t xml:space="preserve">N</t>
  </si>
  <si>
    <t xml:space="preserve">Base min</t>
  </si>
  <si>
    <t xml:space="preserve">Base max</t>
  </si>
  <si>
    <t xml:space="preserve">Number</t>
  </si>
  <si>
    <t xml:space="preserve">Depth</t>
  </si>
  <si>
    <t xml:space="preserve">th root of</t>
  </si>
  <si>
    <t xml:space="preserve">Juniors 1</t>
  </si>
  <si>
    <t xml:space="preserve">Juniors 2</t>
  </si>
  <si>
    <t xml:space="preserve">Seniors</t>
  </si>
  <si>
    <t xml:space="preserve">Low value</t>
  </si>
  <si>
    <t xml:space="preserve">High value</t>
  </si>
  <si>
    <t xml:space="preserve">Total value</t>
  </si>
  <si>
    <t xml:space="preserve">Volume</t>
  </si>
  <si>
    <t xml:space="preserve">1x5 (5.5)</t>
  </si>
  <si>
    <t xml:space="preserve">1x4 (5.5)</t>
  </si>
  <si>
    <t xml:space="preserve">1x6 (7.5)</t>
  </si>
  <si>
    <t xml:space="preserve">1x5 (7.5)</t>
  </si>
  <si>
    <t xml:space="preserve">1x6 (10.4)</t>
  </si>
  <si>
    <t xml:space="preserve">1x6 (9.4)</t>
  </si>
  <si>
    <t xml:space="preserve">1x5 (9.4)</t>
  </si>
  <si>
    <t xml:space="preserve">1x7 (9.5)</t>
  </si>
  <si>
    <t xml:space="preserve">1x6 (9.5)</t>
  </si>
  <si>
    <t xml:space="preserve">1x8 (9.6)</t>
  </si>
  <si>
    <t xml:space="preserve">1x7 (9.6)</t>
  </si>
  <si>
    <t xml:space="preserve">1x9 (11.6)</t>
  </si>
  <si>
    <t xml:space="preserve">1x9 (12.6)</t>
  </si>
  <si>
    <t xml:space="preserve">1x8 (12.6)</t>
  </si>
  <si>
    <t xml:space="preserve">1x11 (12.7)</t>
  </si>
  <si>
    <t xml:space="preserve">1x11 (11.7)</t>
  </si>
  <si>
    <t xml:space="preserve">1x9 (11.7)</t>
  </si>
  <si>
    <t xml:space="preserve">1x11 (15.5)</t>
  </si>
  <si>
    <t xml:space="preserve">1x9 (15.5)</t>
  </si>
  <si>
    <t xml:space="preserve">Held as the second part of 'Other Roots', along with</t>
  </si>
  <si>
    <t xml:space="preserve">Inexact Cube Roots.</t>
  </si>
  <si>
    <t xml:space="preserve">Weitere Wurzeln / Other Roots:</t>
  </si>
  <si>
    <t xml:space="preserve">Berechne die Kubikwurzel der folgenden Zahlen:</t>
  </si>
  <si>
    <t xml:space="preserve">Give the cube root for each of the following:</t>
  </si>
  <si>
    <t xml:space="preserve">Strength</t>
  </si>
  <si>
    <t xml:space="preserve">P</t>
  </si>
  <si>
    <t xml:space="preserve">to</t>
  </si>
  <si>
    <t xml:space="preserve"> d.p. =</t>
  </si>
  <si>
    <t xml:space="preserve">Berechne die folgenden ganzzahligen Wurzeln:</t>
  </si>
  <si>
    <t xml:space="preserve">Give each of the following as an exact root:</t>
  </si>
</sst>
</file>

<file path=xl/styles.xml><?xml version="1.0" encoding="utf-8"?>
<styleSheet xmlns="http://schemas.openxmlformats.org/spreadsheetml/2006/main">
  <numFmts count="15">
    <numFmt numFmtId="164" formatCode="General"/>
    <numFmt numFmtId="165" formatCode="h:mm:ss"/>
    <numFmt numFmtId="166" formatCode="General"/>
    <numFmt numFmtId="167" formatCode="0"/>
    <numFmt numFmtId="168" formatCode="0.0000"/>
    <numFmt numFmtId="169" formatCode="0.00"/>
    <numFmt numFmtId="170" formatCode="0.0"/>
    <numFmt numFmtId="171" formatCode="0.000"/>
    <numFmt numFmtId="172" formatCode="mmmm\ d&quot;, &quot;yyyy"/>
    <numFmt numFmtId="173" formatCode="m/d/yyyy"/>
    <numFmt numFmtId="174" formatCode="[$-F800]dddd&quot;, &quot;mmmm\ dd&quot;, &quot;yyyy"/>
    <numFmt numFmtId="175" formatCode="h:mm:ss;@"/>
    <numFmt numFmtId="176" formatCode="[$-F400]h:mm:ss\ AM/PM"/>
    <numFmt numFmtId="177" formatCode="@"/>
    <numFmt numFmtId="178" formatCode="0.000000000000"/>
  </numFmts>
  <fonts count="51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sz val="10"/>
      <name val="Arial"/>
      <family val="2"/>
      <charset val="1"/>
    </font>
    <font>
      <sz val="11"/>
      <color rgb="FF000000"/>
      <name val="Arial"/>
      <family val="2"/>
      <charset val="1"/>
    </font>
    <font>
      <sz val="10"/>
      <color rgb="FFFFFFFF"/>
      <name val="Arial"/>
      <family val="2"/>
      <charset val="1"/>
    </font>
    <font>
      <b val="true"/>
      <u val="single"/>
      <sz val="14"/>
      <color rgb="FF000000"/>
      <name val="Arial"/>
      <family val="2"/>
      <charset val="1"/>
    </font>
    <font>
      <u val="single"/>
      <sz val="10"/>
      <name val="Arial"/>
      <family val="2"/>
      <charset val="1"/>
    </font>
    <font>
      <b val="true"/>
      <sz val="10"/>
      <name val="Arial"/>
      <family val="2"/>
      <charset val="1"/>
    </font>
    <font>
      <b val="true"/>
      <u val="single"/>
      <sz val="10"/>
      <name val="Arial"/>
      <family val="2"/>
      <charset val="1"/>
    </font>
    <font>
      <sz val="13.5"/>
      <name val="Arial"/>
      <family val="2"/>
      <charset val="1"/>
    </font>
    <font>
      <sz val="13.5"/>
      <color rgb="FFFFFFFF"/>
      <name val="Arial"/>
      <family val="2"/>
      <charset val="1"/>
    </font>
    <font>
      <sz val="10"/>
      <color rgb="FFFF0000"/>
      <name val="Arial"/>
      <family val="2"/>
      <charset val="1"/>
    </font>
    <font>
      <b val="true"/>
      <sz val="11"/>
      <name val="Arial"/>
      <family val="2"/>
      <charset val="1"/>
    </font>
    <font>
      <b val="true"/>
      <u val="single"/>
      <sz val="10"/>
      <color rgb="FFFF0000"/>
      <name val="Arial"/>
      <family val="2"/>
      <charset val="1"/>
    </font>
    <font>
      <sz val="14"/>
      <name val="Arial"/>
      <family val="2"/>
      <charset val="1"/>
    </font>
    <font>
      <sz val="14"/>
      <color rgb="FFFFFFFF"/>
      <name val="Arial"/>
      <family val="2"/>
      <charset val="1"/>
    </font>
    <font>
      <b val="true"/>
      <u val="single"/>
      <sz val="14"/>
      <color rgb="FFFFFFFF"/>
      <name val="Arial"/>
      <family val="2"/>
      <charset val="1"/>
    </font>
    <font>
      <sz val="14"/>
      <color rgb="FFFF0000"/>
      <name val="Arial"/>
      <family val="2"/>
      <charset val="1"/>
    </font>
    <font>
      <b val="true"/>
      <u val="single"/>
      <sz val="14"/>
      <name val="Arial"/>
      <family val="2"/>
      <charset val="1"/>
    </font>
    <font>
      <b val="true"/>
      <sz val="14"/>
      <name val="Arial"/>
      <family val="2"/>
      <charset val="1"/>
    </font>
    <font>
      <u val="single"/>
      <sz val="14"/>
      <color rgb="FF993300"/>
      <name val="Arial"/>
      <family val="2"/>
      <charset val="1"/>
    </font>
    <font>
      <sz val="14"/>
      <color rgb="FF993300"/>
      <name val="Arial"/>
      <family val="2"/>
      <charset val="1"/>
    </font>
    <font>
      <b val="true"/>
      <u val="single"/>
      <sz val="10"/>
      <color rgb="FFFFFFFF"/>
      <name val="Arial"/>
      <family val="2"/>
      <charset val="1"/>
    </font>
    <font>
      <b val="true"/>
      <u val="single"/>
      <sz val="14"/>
      <color rgb="FFFF0000"/>
      <name val="Arial"/>
      <family val="2"/>
      <charset val="1"/>
    </font>
    <font>
      <sz val="14"/>
      <color rgb="FF000000"/>
      <name val="Arial"/>
      <family val="2"/>
      <charset val="1"/>
    </font>
    <font>
      <u val="single"/>
      <sz val="14"/>
      <name val="Arial"/>
      <family val="2"/>
      <charset val="1"/>
    </font>
    <font>
      <u val="single"/>
      <sz val="10"/>
      <color rgb="FFFF0000"/>
      <name val="Arial"/>
      <family val="2"/>
      <charset val="1"/>
    </font>
    <font>
      <sz val="10"/>
      <name val="Calibri"/>
      <family val="2"/>
      <charset val="1"/>
    </font>
    <font>
      <u val="single"/>
      <sz val="14"/>
      <color rgb="FFFF0000"/>
      <name val="Arial"/>
      <family val="2"/>
      <charset val="1"/>
    </font>
    <font>
      <sz val="11"/>
      <name val="Arial"/>
      <family val="2"/>
      <charset val="1"/>
    </font>
    <font>
      <sz val="13.5"/>
      <color rgb="FFFF0000"/>
      <name val="Arial"/>
      <family val="2"/>
      <charset val="1"/>
    </font>
    <font>
      <b val="true"/>
      <u val="single"/>
      <sz val="13.5"/>
      <name val="Arial"/>
      <family val="2"/>
      <charset val="1"/>
    </font>
    <font>
      <u val="single"/>
      <sz val="13.5"/>
      <name val="Arial"/>
      <family val="2"/>
      <charset val="1"/>
    </font>
    <font>
      <sz val="10.5"/>
      <name val="Arial"/>
      <family val="2"/>
      <charset val="1"/>
    </font>
    <font>
      <sz val="13.5"/>
      <name val="Calibri"/>
      <family val="2"/>
      <charset val="1"/>
    </font>
    <font>
      <sz val="10"/>
      <color rgb="FFFFFFFF"/>
      <name val="Calibri"/>
      <family val="2"/>
      <charset val="1"/>
    </font>
    <font>
      <b val="true"/>
      <u val="single"/>
      <sz val="13.5"/>
      <name val="Calibri"/>
      <family val="2"/>
      <charset val="1"/>
    </font>
    <font>
      <b val="true"/>
      <u val="single"/>
      <sz val="13.5"/>
      <color rgb="FF000000"/>
      <name val="Arial"/>
      <family val="2"/>
      <charset val="1"/>
    </font>
    <font>
      <sz val="13.5"/>
      <color rgb="FF000000"/>
      <name val="Arial"/>
      <family val="2"/>
      <charset val="1"/>
    </font>
    <font>
      <sz val="12"/>
      <name val="Arial"/>
      <family val="2"/>
      <charset val="1"/>
    </font>
    <font>
      <b val="true"/>
      <u val="single"/>
      <sz val="12"/>
      <name val="Arial"/>
      <family val="2"/>
      <charset val="1"/>
    </font>
    <font>
      <u val="single"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2"/>
      <color rgb="FFFFFFFF"/>
      <name val="Arial"/>
      <family val="2"/>
      <charset val="1"/>
    </font>
    <font>
      <u val="single"/>
      <sz val="13.5"/>
      <color rgb="FF000000"/>
      <name val="Arial"/>
      <family val="2"/>
      <charset val="1"/>
    </font>
    <font>
      <b val="true"/>
      <u val="single"/>
      <sz val="11"/>
      <color rgb="FF000000"/>
      <name val="Calibri"/>
      <family val="2"/>
      <charset val="1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DCE6F2"/>
        <bgColor rgb="FFE6E0EC"/>
      </patternFill>
    </fill>
    <fill>
      <patternFill patternType="solid">
        <fgColor rgb="FFF2DCDB"/>
        <bgColor rgb="FFE6E0EC"/>
      </patternFill>
    </fill>
    <fill>
      <patternFill patternType="solid">
        <fgColor rgb="FFEBF1DE"/>
        <bgColor rgb="FFDCE6F2"/>
      </patternFill>
    </fill>
    <fill>
      <patternFill patternType="solid">
        <fgColor rgb="FFE6E0EC"/>
        <bgColor rgb="FFDCE6F2"/>
      </patternFill>
    </fill>
    <fill>
      <patternFill patternType="solid">
        <fgColor rgb="FFD7E4BD"/>
        <bgColor rgb="FFDCE6F2"/>
      </patternFill>
    </fill>
    <fill>
      <patternFill patternType="solid">
        <fgColor rgb="FFC3D69B"/>
        <bgColor rgb="FFD7E4BD"/>
      </patternFill>
    </fill>
    <fill>
      <patternFill patternType="solid">
        <fgColor rgb="FFB3A2C7"/>
        <bgColor rgb="FFB2B2B2"/>
      </patternFill>
    </fill>
    <fill>
      <patternFill patternType="solid">
        <fgColor rgb="FFFAC090"/>
        <bgColor rgb="FFE6B9B8"/>
      </patternFill>
    </fill>
    <fill>
      <patternFill patternType="solid">
        <fgColor rgb="FFFFFFCC"/>
        <bgColor rgb="FFEBF1DE"/>
      </patternFill>
    </fill>
    <fill>
      <patternFill patternType="solid">
        <fgColor rgb="FFFFC000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C3D69B"/>
      </patternFill>
    </fill>
    <fill>
      <patternFill patternType="solid">
        <fgColor rgb="FFE6B9B8"/>
        <bgColor rgb="FFFAC090"/>
      </patternFill>
    </fill>
    <fill>
      <patternFill patternType="solid">
        <fgColor rgb="FF00B0F0"/>
        <bgColor rgb="FF33CCCC"/>
      </patternFill>
    </fill>
    <fill>
      <patternFill patternType="solid">
        <fgColor rgb="FF00B050"/>
        <bgColor rgb="FF008080"/>
      </patternFill>
    </fill>
    <fill>
      <patternFill patternType="solid">
        <fgColor rgb="FFFF0000"/>
        <bgColor rgb="FF993300"/>
      </patternFill>
    </fill>
    <fill>
      <patternFill patternType="solid">
        <fgColor rgb="FFFCD5B5"/>
        <bgColor rgb="FFF2DCDB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</borders>
  <cellStyleXfs count="3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5" fillId="7" borderId="0" applyFont="true" applyBorder="false" applyAlignment="true" applyProtection="false">
      <alignment horizontal="general" vertical="bottom" textRotation="0" wrapText="false" indent="0" shrinkToFit="false"/>
    </xf>
    <xf numFmtId="164" fontId="5" fillId="8" borderId="0" applyFont="true" applyBorder="false" applyAlignment="true" applyProtection="false">
      <alignment horizontal="general" vertical="bottom" textRotation="0" wrapText="false" indent="0" shrinkToFit="false"/>
    </xf>
    <xf numFmtId="164" fontId="5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0" borderId="1" applyFont="true" applyBorder="tru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0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1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8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19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1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3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1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5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1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3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4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1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1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5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5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3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3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8" fillId="0" borderId="0" xfId="3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</cellXfs>
  <cellStyles count="2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20% - Accent1 2" xfId="20"/>
    <cellStyle name="20% - Accent2 2" xfId="21"/>
    <cellStyle name="20% - Accent3 2" xfId="22"/>
    <cellStyle name="20% - Accent4 2" xfId="23"/>
    <cellStyle name="40% - Accent3 2" xfId="24"/>
    <cellStyle name="60% - Accent3 2" xfId="25"/>
    <cellStyle name="60% - Accent4 2" xfId="26"/>
    <cellStyle name="60% - Accent6 2" xfId="27"/>
    <cellStyle name="Normal 2" xfId="28"/>
    <cellStyle name="Normal 3" xfId="29"/>
    <cellStyle name="Note 2" xfId="30"/>
    <cellStyle name="Standaard 2" xfId="31"/>
    <cellStyle name="Standard 2" xfId="32"/>
    <cellStyle name="Standard 3" xfId="33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2B2B2"/>
      <rgbColor rgb="FF808080"/>
      <rgbColor rgb="FFF2DCDB"/>
      <rgbColor rgb="FF993366"/>
      <rgbColor rgb="FFFFFFCC"/>
      <rgbColor rgb="FFDCE6F2"/>
      <rgbColor rgb="FF660066"/>
      <rgbColor rgb="FFFF8080"/>
      <rgbColor rgb="FF0066CC"/>
      <rgbColor rgb="FFE6E0E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7E4BD"/>
      <rgbColor rgb="FFEBF1DE"/>
      <rgbColor rgb="FFFCD5B5"/>
      <rgbColor rgb="FFC3D69B"/>
      <rgbColor rgb="FFE6B9B8"/>
      <rgbColor rgb="FFB3A2C7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J4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O7" activeCellId="0" sqref="BO7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42"/>
    <col collapsed="false" customWidth="true" hidden="false" outlineLevel="0" max="2" min="2" style="1" width="14.14"/>
    <col collapsed="false" customWidth="true" hidden="false" outlineLevel="0" max="3" min="3" style="2" width="2.71"/>
    <col collapsed="false" customWidth="true" hidden="false" outlineLevel="0" max="4" min="4" style="1" width="15.29"/>
    <col collapsed="false" customWidth="true" hidden="false" outlineLevel="0" max="5" min="5" style="2" width="2.71"/>
    <col collapsed="false" customWidth="true" hidden="false" outlineLevel="0" max="6" min="6" style="1" width="14"/>
    <col collapsed="false" customWidth="true" hidden="false" outlineLevel="0" max="7" min="7" style="2" width="2.71"/>
    <col collapsed="false" customWidth="true" hidden="true" outlineLevel="0" max="8" min="8" style="1" width="12.42"/>
    <col collapsed="false" customWidth="true" hidden="true" outlineLevel="0" max="9" min="9" style="2" width="2.71"/>
    <col collapsed="false" customWidth="true" hidden="true" outlineLevel="0" max="10" min="10" style="1" width="11.29"/>
    <col collapsed="false" customWidth="true" hidden="true" outlineLevel="0" max="11" min="11" style="2" width="2.71"/>
    <col collapsed="false" customWidth="true" hidden="true" outlineLevel="0" max="12" min="12" style="1" width="11.29"/>
    <col collapsed="false" customWidth="true" hidden="false" outlineLevel="0" max="13" min="13" style="3" width="2.57"/>
    <col collapsed="false" customWidth="true" hidden="false" outlineLevel="0" max="14" min="14" style="3" width="2.86"/>
    <col collapsed="false" customWidth="true" hidden="false" outlineLevel="0" max="15" min="15" style="1" width="2"/>
    <col collapsed="false" customWidth="true" hidden="false" outlineLevel="0" max="16" min="16" style="1" width="16.43"/>
    <col collapsed="false" customWidth="true" hidden="false" outlineLevel="0" max="17" min="17" style="1" width="1.14"/>
    <col collapsed="false" customWidth="true" hidden="false" outlineLevel="0" max="18" min="18" style="1" width="4.42"/>
    <col collapsed="false" customWidth="true" hidden="false" outlineLevel="0" max="19" min="19" style="1" width="0.86"/>
    <col collapsed="false" customWidth="true" hidden="true" outlineLevel="0" max="26" min="20" style="1" width="10.29"/>
    <col collapsed="false" customWidth="true" hidden="false" outlineLevel="0" max="27" min="27" style="1" width="10.29"/>
    <col collapsed="false" customWidth="true" hidden="true" outlineLevel="0" max="28" min="28" style="4" width="11.53"/>
    <col collapsed="false" customWidth="false" hidden="true" outlineLevel="0" max="29" min="29" style="1" width="9.14"/>
    <col collapsed="false" customWidth="true" hidden="true" outlineLevel="0" max="30" min="30" style="1" width="11"/>
    <col collapsed="false" customWidth="true" hidden="true" outlineLevel="0" max="31" min="31" style="1" width="1.85"/>
    <col collapsed="false" customWidth="false" hidden="true" outlineLevel="0" max="32" min="32" style="1" width="9.14"/>
    <col collapsed="false" customWidth="true" hidden="true" outlineLevel="0" max="33" min="33" style="1" width="1.85"/>
    <col collapsed="false" customWidth="false" hidden="true" outlineLevel="0" max="34" min="34" style="1" width="9.14"/>
    <col collapsed="false" customWidth="true" hidden="true" outlineLevel="0" max="35" min="35" style="1" width="1.85"/>
    <col collapsed="false" customWidth="false" hidden="true" outlineLevel="0" max="36" min="36" style="1" width="9.14"/>
    <col collapsed="false" customWidth="true" hidden="true" outlineLevel="0" max="37" min="37" style="1" width="1.85"/>
    <col collapsed="false" customWidth="false" hidden="true" outlineLevel="0" max="38" min="38" style="1" width="9.14"/>
    <col collapsed="false" customWidth="true" hidden="true" outlineLevel="0" max="39" min="39" style="1" width="1.85"/>
    <col collapsed="false" customWidth="false" hidden="true" outlineLevel="0" max="40" min="40" style="1" width="9.14"/>
    <col collapsed="false" customWidth="true" hidden="true" outlineLevel="0" max="41" min="41" style="1" width="2"/>
    <col collapsed="false" customWidth="false" hidden="true" outlineLevel="0" max="66" min="42" style="1" width="9.14"/>
    <col collapsed="false" customWidth="false" hidden="false" outlineLevel="0" max="16384" min="67" style="1" width="9.14"/>
  </cols>
  <sheetData>
    <row r="1" customFormat="false" ht="14.25" hidden="false" customHeight="true" outlineLevel="0" collapsed="false">
      <c r="S1" s="1" t="s">
        <v>0</v>
      </c>
      <c r="X1" s="1" t="n">
        <v>1</v>
      </c>
      <c r="Z1" s="1" t="n">
        <v>13</v>
      </c>
    </row>
    <row r="2" customFormat="false" ht="18" hidden="false" customHeight="false" outlineLevel="0" collapsed="false">
      <c r="B2" s="5" t="s">
        <v>1</v>
      </c>
      <c r="F2" s="2"/>
      <c r="H2" s="2"/>
      <c r="J2" s="2"/>
      <c r="K2" s="6"/>
      <c r="L2" s="7"/>
      <c r="R2" s="8" t="s">
        <v>2</v>
      </c>
      <c r="U2" s="9"/>
      <c r="V2" s="9" t="str">
        <f aca="false">IF(X2&lt;X1,"NO",IF(X2&gt;Z1,"NO",IF(Z2&lt;X1,"NO",IF(Z2&gt;Z1,"NO",IF(X2&gt;Z2,"NO",IF(X2&gt;INT(X2),"NO",IF(Z2&gt;INT(Z2),"NO","OK")))))))</f>
        <v>OK</v>
      </c>
      <c r="W2" s="2" t="s">
        <v>3</v>
      </c>
      <c r="X2" s="2" t="n">
        <v>1</v>
      </c>
      <c r="Y2" s="2" t="s">
        <v>4</v>
      </c>
      <c r="Z2" s="2" t="n">
        <v>8</v>
      </c>
      <c r="AC2" s="1" t="n">
        <f aca="false">Z2-X2</f>
        <v>7</v>
      </c>
      <c r="AD2" s="1" t="n">
        <v>1</v>
      </c>
      <c r="AF2" s="1" t="n">
        <v>2</v>
      </c>
      <c r="AH2" s="1" t="n">
        <v>3</v>
      </c>
      <c r="AJ2" s="1" t="n">
        <v>4</v>
      </c>
      <c r="AL2" s="1" t="n">
        <v>5</v>
      </c>
      <c r="AN2" s="1" t="n">
        <v>6</v>
      </c>
      <c r="AV2" s="1" t="s">
        <v>5</v>
      </c>
      <c r="AY2" s="1" t="s">
        <v>6</v>
      </c>
    </row>
    <row r="3" customFormat="false" ht="12.75" hidden="false" customHeight="false" outlineLevel="0" collapsed="false">
      <c r="K3" s="1"/>
      <c r="R3" s="8" t="s">
        <v>7</v>
      </c>
      <c r="X3" s="9" t="s">
        <v>8</v>
      </c>
      <c r="AV3" s="1" t="s">
        <v>9</v>
      </c>
      <c r="AY3" s="1" t="s">
        <v>10</v>
      </c>
      <c r="BB3" s="2" t="s">
        <v>11</v>
      </c>
      <c r="BI3" s="2" t="s">
        <v>12</v>
      </c>
      <c r="BJ3" s="2" t="s">
        <v>13</v>
      </c>
    </row>
    <row r="4" customFormat="false" ht="12.75" hidden="false" customHeight="false" outlineLevel="0" collapsed="false">
      <c r="K4" s="1"/>
      <c r="M4" s="1"/>
      <c r="T4" s="2" t="s">
        <v>14</v>
      </c>
      <c r="AA4" s="2"/>
      <c r="BB4" s="2"/>
      <c r="BI4" s="2"/>
      <c r="BJ4" s="2"/>
    </row>
    <row r="5" customFormat="false" ht="17.25" hidden="false" customHeight="true" outlineLevel="0" collapsed="false">
      <c r="B5" s="10" t="n">
        <f aca="false">IF($BJ5&lt;AD$2,"",AD5)</f>
        <v>62</v>
      </c>
      <c r="C5" s="11" t="s">
        <v>15</v>
      </c>
      <c r="D5" s="10" t="n">
        <f aca="false">IF($BJ5&lt;AF$2,"",AF5)</f>
        <v>66</v>
      </c>
      <c r="E5" s="11" t="str">
        <f aca="false">IF(F5="","","+")</f>
        <v/>
      </c>
      <c r="F5" s="10" t="str">
        <f aca="false">IF($BJ5&lt;AH$2,"",AH5)</f>
        <v/>
      </c>
      <c r="G5" s="11" t="str">
        <f aca="false">IF(H5="","","+")</f>
        <v/>
      </c>
      <c r="H5" s="10" t="str">
        <f aca="false">IF($BJ5&lt;AJ$2,"",AJ5)</f>
        <v/>
      </c>
      <c r="I5" s="11" t="str">
        <f aca="false">IF(J5="","","+")</f>
        <v/>
      </c>
      <c r="J5" s="10" t="str">
        <f aca="false">IF($BJ5&lt;AL$2,"",AL5)</f>
        <v/>
      </c>
      <c r="K5" s="11" t="str">
        <f aca="false">IF(L5="","","+")</f>
        <v/>
      </c>
      <c r="L5" s="10" t="str">
        <f aca="false">IF($BJ5&lt;AN$2,"",AN5)</f>
        <v/>
      </c>
      <c r="M5" s="11"/>
      <c r="N5" s="11" t="s">
        <v>16</v>
      </c>
      <c r="O5" s="10"/>
      <c r="P5" s="12" t="n">
        <f aca="false">AZ5</f>
        <v>128</v>
      </c>
      <c r="Q5" s="10"/>
      <c r="R5" s="10" t="n">
        <f aca="false">AT5+T5</f>
        <v>1</v>
      </c>
      <c r="S5" s="10"/>
      <c r="T5" s="1" t="n">
        <v>0</v>
      </c>
      <c r="V5" s="1" t="n">
        <f aca="false">R41</f>
        <v>87</v>
      </c>
      <c r="W5" s="1" t="s">
        <v>17</v>
      </c>
      <c r="AB5" s="4" t="n">
        <v>1</v>
      </c>
      <c r="AC5" s="1" t="n">
        <f aca="false">X2</f>
        <v>1</v>
      </c>
      <c r="AD5" s="1" t="n">
        <f aca="true">INT(RAND()*99*10^($BI5-2)+10^($BI5-2))</f>
        <v>62</v>
      </c>
      <c r="AF5" s="1" t="n">
        <f aca="true">INT(RAND()*9*10^($BI5-1)+10^($BI5-1))</f>
        <v>66</v>
      </c>
      <c r="AH5" s="1" t="n">
        <f aca="true">INT(RAND()*99*10^($BI5-2)+10^($BI5-2))</f>
        <v>68</v>
      </c>
      <c r="AJ5" s="1" t="n">
        <f aca="true">INT(RAND()*99*10^($BI5-2)+10^($BI5-2))</f>
        <v>89</v>
      </c>
      <c r="AL5" s="1" t="n">
        <f aca="true">INT(RAND()*99*10^($BI5-2)+10^($BI5-2))</f>
        <v>91</v>
      </c>
      <c r="AN5" s="1" t="n">
        <f aca="true">INT(RAND()*99*10^($BI5-2)+10^($BI5-2))</f>
        <v>2</v>
      </c>
      <c r="AP5" s="1" t="n">
        <f aca="false">SUM(AD5:AN5)</f>
        <v>378</v>
      </c>
      <c r="AQ5" s="1" t="n">
        <f aca="false">MAX(AD5:AN5)</f>
        <v>91</v>
      </c>
      <c r="AR5" s="1" t="n">
        <f aca="false">COUNT(AD5:AN5)</f>
        <v>6</v>
      </c>
      <c r="AS5" s="1" t="n">
        <f aca="false">INT(LOG(AQ5+0.5))+1</f>
        <v>2</v>
      </c>
      <c r="AT5" s="1" t="n">
        <f aca="false">BI5+BJ5-3</f>
        <v>1</v>
      </c>
      <c r="AU5" s="1" t="n">
        <f aca="false">AD5+AF5</f>
        <v>128</v>
      </c>
      <c r="AV5" s="1" t="n">
        <f aca="false">IF(BJ5&gt;2,AH5,0)</f>
        <v>0</v>
      </c>
      <c r="AW5" s="1" t="n">
        <f aca="false">IF(BJ5&gt;3,AJ5,0)</f>
        <v>0</v>
      </c>
      <c r="AX5" s="1" t="n">
        <f aca="false">IF(BJ5&gt;4,AL5,0)</f>
        <v>0</v>
      </c>
      <c r="AY5" s="1" t="n">
        <f aca="false">IF(BJ5=6,AN5,0)</f>
        <v>0</v>
      </c>
      <c r="AZ5" s="1" t="n">
        <f aca="false">SUM(AU5:AY5)</f>
        <v>128</v>
      </c>
      <c r="BB5" s="1" t="n">
        <f aca="false">AC5-1</f>
        <v>0</v>
      </c>
      <c r="BC5" s="1" t="n">
        <f aca="false">INT(0.5+BB5/2)</f>
        <v>0</v>
      </c>
      <c r="BD5" s="1" t="n">
        <f aca="false">BB5-4</f>
        <v>-4</v>
      </c>
      <c r="BE5" s="1" t="n">
        <f aca="false">IF(BD5&gt;BC5,BD5,BC5)</f>
        <v>0</v>
      </c>
      <c r="BF5" s="1" t="n">
        <f aca="false">IF(BB5&gt;8,8,BB5)</f>
        <v>0</v>
      </c>
      <c r="BG5" s="1" t="n">
        <f aca="false">BF5-BE5</f>
        <v>0</v>
      </c>
      <c r="BH5" s="1" t="n">
        <f aca="true">INT((RAND()*BG5)+0.5)+BE5</f>
        <v>0</v>
      </c>
      <c r="BI5" s="1" t="n">
        <f aca="false">AC5+3-BJ5</f>
        <v>2</v>
      </c>
      <c r="BJ5" s="1" t="n">
        <v>2</v>
      </c>
    </row>
    <row r="6" customFormat="false" ht="17.25" hidden="false" customHeight="true" outlineLevel="0" collapsed="false">
      <c r="B6" s="10"/>
      <c r="C6" s="11"/>
      <c r="D6" s="10"/>
      <c r="E6" s="11"/>
      <c r="F6" s="10"/>
      <c r="G6" s="11"/>
      <c r="H6" s="10"/>
      <c r="I6" s="11"/>
      <c r="J6" s="10"/>
      <c r="K6" s="11"/>
      <c r="L6" s="10"/>
      <c r="M6" s="11"/>
      <c r="N6" s="11"/>
      <c r="O6" s="10"/>
      <c r="P6" s="13"/>
      <c r="Q6" s="10"/>
      <c r="R6" s="10"/>
      <c r="S6" s="10"/>
      <c r="V6" s="1" t="n">
        <v>69</v>
      </c>
      <c r="W6" s="1" t="s">
        <v>18</v>
      </c>
    </row>
    <row r="7" customFormat="false" ht="17.25" hidden="false" customHeight="true" outlineLevel="0" collapsed="false">
      <c r="B7" s="10" t="n">
        <f aca="false">IF($BJ7&lt;AD$2,"",AD7)</f>
        <v>26</v>
      </c>
      <c r="C7" s="11" t="s">
        <v>15</v>
      </c>
      <c r="D7" s="10" t="n">
        <f aca="false">IF($BJ7&lt;AF$2,"",AF7)</f>
        <v>98</v>
      </c>
      <c r="E7" s="11" t="str">
        <f aca="false">IF(F7="","","+")</f>
        <v/>
      </c>
      <c r="F7" s="10" t="str">
        <f aca="false">IF($BJ7&lt;AH$2,"",AH7)</f>
        <v/>
      </c>
      <c r="G7" s="11" t="str">
        <f aca="false">IF(H7="","","+")</f>
        <v/>
      </c>
      <c r="H7" s="10" t="str">
        <f aca="false">IF($BJ7&lt;AJ$2,"",AJ7)</f>
        <v/>
      </c>
      <c r="I7" s="11" t="str">
        <f aca="false">IF(J7="","","+")</f>
        <v/>
      </c>
      <c r="J7" s="10" t="str">
        <f aca="false">IF($BJ7&lt;AL$2,"",AL7)</f>
        <v/>
      </c>
      <c r="K7" s="11" t="str">
        <f aca="false">IF(L7="","","+")</f>
        <v/>
      </c>
      <c r="L7" s="10" t="str">
        <f aca="false">IF($BJ7&lt;AN$2,"",AN7)</f>
        <v/>
      </c>
      <c r="M7" s="11"/>
      <c r="N7" s="11" t="s">
        <v>16</v>
      </c>
      <c r="O7" s="10"/>
      <c r="P7" s="12" t="n">
        <f aca="false">AZ7</f>
        <v>124</v>
      </c>
      <c r="Q7" s="10"/>
      <c r="R7" s="10" t="n">
        <f aca="false">AT7+T7</f>
        <v>1</v>
      </c>
      <c r="S7" s="10"/>
      <c r="T7" s="1" t="n">
        <v>0</v>
      </c>
      <c r="AB7" s="4" t="n">
        <f aca="false">AB5+1</f>
        <v>2</v>
      </c>
      <c r="AC7" s="1" t="n">
        <f aca="false">INT(0.5+(AC$2/17*(AB7-1)))+X$2</f>
        <v>1</v>
      </c>
      <c r="AD7" s="1" t="n">
        <f aca="true">INT(RAND()*99*10^($BI7-2)+10^($BI7-2))</f>
        <v>26</v>
      </c>
      <c r="AF7" s="1" t="n">
        <f aca="true">INT(RAND()*9*10^($BI7-1)+10^($BI7-1))</f>
        <v>98</v>
      </c>
      <c r="AH7" s="1" t="n">
        <f aca="true">INT(RAND()*99*10^($BI7-2)+10^($BI7-2))</f>
        <v>95</v>
      </c>
      <c r="AJ7" s="1" t="n">
        <f aca="true">INT(RAND()*99*10^($BI7-2)+10^($BI7-2))</f>
        <v>83</v>
      </c>
      <c r="AL7" s="1" t="n">
        <f aca="true">INT(RAND()*99*10^($BI7-2)+10^($BI7-2))</f>
        <v>87</v>
      </c>
      <c r="AN7" s="1" t="n">
        <f aca="true">INT(RAND()*99*10^($BI7-2)+10^($BI7-2))</f>
        <v>93</v>
      </c>
      <c r="AP7" s="1" t="n">
        <f aca="false">SUM(AD7:AN7)</f>
        <v>482</v>
      </c>
      <c r="AQ7" s="1" t="n">
        <f aca="false">MAX(AD7:AN7)</f>
        <v>98</v>
      </c>
      <c r="AR7" s="1" t="n">
        <f aca="false">COUNT(AD7:AN7)</f>
        <v>6</v>
      </c>
      <c r="AS7" s="1" t="n">
        <f aca="false">INT(LOG(AQ7+0.5))+1</f>
        <v>2</v>
      </c>
      <c r="AT7" s="1" t="n">
        <f aca="false">BI7+BJ7-3</f>
        <v>1</v>
      </c>
      <c r="AU7" s="1" t="n">
        <f aca="false">AD7+AF7</f>
        <v>124</v>
      </c>
      <c r="AV7" s="1" t="n">
        <f aca="false">IF(BJ7&gt;2,AH7,0)</f>
        <v>0</v>
      </c>
      <c r="AW7" s="1" t="n">
        <f aca="false">IF(BJ7&gt;3,AJ7,0)</f>
        <v>0</v>
      </c>
      <c r="AX7" s="1" t="n">
        <f aca="false">IF(BJ7&gt;4,AL7,0)</f>
        <v>0</v>
      </c>
      <c r="AY7" s="1" t="n">
        <f aca="false">IF(BJ7=6,AN7,0)</f>
        <v>0</v>
      </c>
      <c r="AZ7" s="1" t="n">
        <f aca="false">SUM(AU7:AY7)</f>
        <v>124</v>
      </c>
      <c r="BB7" s="1" t="n">
        <f aca="false">AC7-1</f>
        <v>0</v>
      </c>
      <c r="BC7" s="1" t="n">
        <f aca="false">INT(0.5+BB7/2)</f>
        <v>0</v>
      </c>
      <c r="BD7" s="1" t="n">
        <f aca="false">BB7-4</f>
        <v>-4</v>
      </c>
      <c r="BE7" s="1" t="n">
        <f aca="false">IF(BD7&gt;BC7,BD7,BC7)</f>
        <v>0</v>
      </c>
      <c r="BF7" s="1" t="n">
        <f aca="false">IF(BB7&gt;8,8,BB7)</f>
        <v>0</v>
      </c>
      <c r="BG7" s="1" t="n">
        <f aca="false">BF7-BE7</f>
        <v>0</v>
      </c>
      <c r="BH7" s="1" t="n">
        <f aca="true">INT((RAND()*BG7)+0.5)+BE7</f>
        <v>0</v>
      </c>
      <c r="BI7" s="1" t="n">
        <f aca="false">AC7+3-BJ7</f>
        <v>2</v>
      </c>
      <c r="BJ7" s="1" t="n">
        <v>2</v>
      </c>
    </row>
    <row r="8" customFormat="false" ht="17.25" hidden="false" customHeight="true" outlineLevel="0" collapsed="false">
      <c r="B8" s="10"/>
      <c r="C8" s="11"/>
      <c r="D8" s="10"/>
      <c r="E8" s="11"/>
      <c r="F8" s="10"/>
      <c r="G8" s="11"/>
      <c r="H8" s="10"/>
      <c r="I8" s="11"/>
      <c r="J8" s="10"/>
      <c r="K8" s="11"/>
      <c r="L8" s="10"/>
      <c r="M8" s="11"/>
      <c r="N8" s="11"/>
      <c r="O8" s="10"/>
      <c r="P8" s="13"/>
      <c r="Q8" s="10"/>
      <c r="R8" s="10"/>
      <c r="S8" s="10"/>
    </row>
    <row r="9" customFormat="false" ht="17.25" hidden="false" customHeight="true" outlineLevel="0" collapsed="false">
      <c r="B9" s="10" t="n">
        <f aca="false">IF($BJ9&lt;AD$2,"",AD9)</f>
        <v>1</v>
      </c>
      <c r="C9" s="11" t="s">
        <v>15</v>
      </c>
      <c r="D9" s="10" t="n">
        <f aca="false">IF($BJ9&lt;AF$2,"",AF9)</f>
        <v>69</v>
      </c>
      <c r="E9" s="11" t="str">
        <f aca="false">IF(F9="","","+")</f>
        <v/>
      </c>
      <c r="F9" s="10" t="str">
        <f aca="false">IF($BJ9&lt;AH$2,"",AH9)</f>
        <v/>
      </c>
      <c r="G9" s="11" t="str">
        <f aca="false">IF(H9="","","+")</f>
        <v/>
      </c>
      <c r="H9" s="10" t="str">
        <f aca="false">IF($BJ9&lt;AJ$2,"",AJ9)</f>
        <v/>
      </c>
      <c r="I9" s="11" t="str">
        <f aca="false">IF(J9="","","+")</f>
        <v/>
      </c>
      <c r="J9" s="10" t="str">
        <f aca="false">IF($BJ9&lt;AL$2,"",AL9)</f>
        <v/>
      </c>
      <c r="K9" s="11" t="str">
        <f aca="false">IF(L9="","","+")</f>
        <v/>
      </c>
      <c r="L9" s="10" t="str">
        <f aca="false">IF($BJ9&lt;AN$2,"",AN9)</f>
        <v/>
      </c>
      <c r="M9" s="11"/>
      <c r="N9" s="11" t="s">
        <v>16</v>
      </c>
      <c r="O9" s="10"/>
      <c r="P9" s="12" t="n">
        <f aca="false">AZ9</f>
        <v>70</v>
      </c>
      <c r="Q9" s="10"/>
      <c r="R9" s="10" t="n">
        <f aca="false">AT9+T9</f>
        <v>2</v>
      </c>
      <c r="S9" s="10"/>
      <c r="T9" s="1" t="n">
        <v>1</v>
      </c>
      <c r="AB9" s="4" t="n">
        <f aca="false">AB7+1</f>
        <v>3</v>
      </c>
      <c r="AC9" s="1" t="n">
        <f aca="false">INT(0.5+(AC$2/17*(AB9-1)))+X$2-1</f>
        <v>1</v>
      </c>
      <c r="AD9" s="1" t="n">
        <f aca="true">INT(RAND()*99*10^($BI9-2)+10^($BI9-2))</f>
        <v>1</v>
      </c>
      <c r="AF9" s="1" t="n">
        <f aca="true">INT(RAND()*9*10^($BI9-1)+10^($BI9-1))</f>
        <v>69</v>
      </c>
      <c r="AH9" s="1" t="n">
        <f aca="true">INT(RAND()*99*10^($BI9-2)+10^($BI9-2))</f>
        <v>99</v>
      </c>
      <c r="AJ9" s="1" t="n">
        <f aca="true">INT(RAND()*99*10^($BI9-2)+10^($BI9-2))</f>
        <v>99</v>
      </c>
      <c r="AL9" s="1" t="n">
        <f aca="true">INT(RAND()*99*10^($BI9-2)+10^($BI9-2))</f>
        <v>11</v>
      </c>
      <c r="AN9" s="1" t="n">
        <f aca="true">INT(RAND()*99*10^($BI9-2)+10^($BI9-2))</f>
        <v>80</v>
      </c>
      <c r="AP9" s="1" t="n">
        <f aca="false">SUM(AD9:AN9)</f>
        <v>359</v>
      </c>
      <c r="AQ9" s="1" t="n">
        <f aca="false">MAX(AD9:AN9)</f>
        <v>99</v>
      </c>
      <c r="AR9" s="1" t="n">
        <f aca="false">COUNT(AD9:AN9)</f>
        <v>6</v>
      </c>
      <c r="AS9" s="1" t="n">
        <f aca="false">INT(LOG(AQ9+0.5))+1</f>
        <v>2</v>
      </c>
      <c r="AT9" s="1" t="n">
        <f aca="false">BI9+BJ9-3</f>
        <v>1</v>
      </c>
      <c r="AU9" s="1" t="n">
        <f aca="false">AD9+AF9</f>
        <v>70</v>
      </c>
      <c r="AV9" s="1" t="n">
        <f aca="false">IF(BJ9&gt;2,AH9,0)</f>
        <v>0</v>
      </c>
      <c r="AW9" s="1" t="n">
        <f aca="false">IF(BJ9&gt;3,AJ9,0)</f>
        <v>0</v>
      </c>
      <c r="AX9" s="1" t="n">
        <f aca="false">IF(BJ9&gt;4,AL9,0)</f>
        <v>0</v>
      </c>
      <c r="AY9" s="1" t="n">
        <f aca="false">IF(BJ9=6,AN9,0)</f>
        <v>0</v>
      </c>
      <c r="AZ9" s="1" t="n">
        <f aca="false">SUM(AU9:AY9)</f>
        <v>70</v>
      </c>
      <c r="BB9" s="1" t="n">
        <f aca="false">AC9-1</f>
        <v>0</v>
      </c>
      <c r="BC9" s="1" t="n">
        <f aca="false">INT(0.5+BB9/2)</f>
        <v>0</v>
      </c>
      <c r="BD9" s="1" t="n">
        <f aca="false">BB9-4</f>
        <v>-4</v>
      </c>
      <c r="BE9" s="1" t="n">
        <f aca="false">IF(BD9&gt;BC9,BD9,BC9)</f>
        <v>0</v>
      </c>
      <c r="BF9" s="1" t="n">
        <f aca="false">IF(BB9&gt;8,8,BB9)</f>
        <v>0</v>
      </c>
      <c r="BG9" s="1" t="n">
        <f aca="false">BF9-BE9</f>
        <v>0</v>
      </c>
      <c r="BH9" s="1" t="n">
        <f aca="true">INT((RAND()*BG9)+0.5)+BE9</f>
        <v>0</v>
      </c>
      <c r="BI9" s="1" t="n">
        <f aca="false">AC9+3-BJ9</f>
        <v>2</v>
      </c>
      <c r="BJ9" s="1" t="n">
        <v>2</v>
      </c>
    </row>
    <row r="10" customFormat="false" ht="17.25" hidden="false" customHeight="true" outlineLevel="0" collapsed="false">
      <c r="B10" s="10"/>
      <c r="C10" s="11"/>
      <c r="D10" s="10"/>
      <c r="E10" s="11"/>
      <c r="F10" s="10"/>
      <c r="G10" s="11"/>
      <c r="H10" s="10"/>
      <c r="I10" s="11"/>
      <c r="J10" s="10"/>
      <c r="K10" s="11"/>
      <c r="L10" s="10"/>
      <c r="M10" s="11"/>
      <c r="N10" s="11"/>
      <c r="O10" s="10"/>
      <c r="P10" s="13"/>
      <c r="Q10" s="10"/>
      <c r="R10" s="10"/>
      <c r="S10" s="10"/>
    </row>
    <row r="11" customFormat="false" ht="17.25" hidden="false" customHeight="true" outlineLevel="0" collapsed="false">
      <c r="B11" s="10" t="n">
        <f aca="false">IF($BJ11&lt;AD$2,"",AD11)</f>
        <v>86</v>
      </c>
      <c r="C11" s="11" t="s">
        <v>15</v>
      </c>
      <c r="D11" s="10" t="n">
        <f aca="false">IF($BJ11&lt;AF$2,"",AF11)</f>
        <v>90</v>
      </c>
      <c r="E11" s="11" t="str">
        <f aca="false">IF(F11="","","+")</f>
        <v/>
      </c>
      <c r="F11" s="10" t="str">
        <f aca="false">IF($BJ11&lt;AH$2,"",AH11)</f>
        <v/>
      </c>
      <c r="G11" s="11" t="str">
        <f aca="false">IF(H11="","","+")</f>
        <v/>
      </c>
      <c r="H11" s="10" t="str">
        <f aca="false">IF($BJ11&lt;AJ$2,"",AJ11)</f>
        <v/>
      </c>
      <c r="I11" s="11" t="str">
        <f aca="false">IF(J11="","","+")</f>
        <v/>
      </c>
      <c r="J11" s="10" t="str">
        <f aca="false">IF($BJ11&lt;AL$2,"",AL11)</f>
        <v/>
      </c>
      <c r="K11" s="11" t="str">
        <f aca="false">IF(L11="","","+")</f>
        <v/>
      </c>
      <c r="L11" s="10" t="str">
        <f aca="false">IF($BJ11&lt;AN$2,"",AN11)</f>
        <v/>
      </c>
      <c r="M11" s="11"/>
      <c r="N11" s="11" t="s">
        <v>16</v>
      </c>
      <c r="O11" s="10"/>
      <c r="P11" s="12" t="n">
        <f aca="false">AZ11</f>
        <v>176</v>
      </c>
      <c r="Q11" s="10"/>
      <c r="R11" s="10" t="n">
        <f aca="false">AT11+T11</f>
        <v>2</v>
      </c>
      <c r="S11" s="10"/>
      <c r="T11" s="1" t="n">
        <v>1</v>
      </c>
      <c r="AB11" s="4" t="n">
        <f aca="false">AB9+1</f>
        <v>4</v>
      </c>
      <c r="AC11" s="1" t="n">
        <f aca="false">INT(0.5+(AC$2/17*(AB11-1)))+X$2-1</f>
        <v>1</v>
      </c>
      <c r="AD11" s="1" t="n">
        <f aca="true">INT(RAND()*99*10^($BI11-2)+10^($BI11-2))</f>
        <v>86</v>
      </c>
      <c r="AF11" s="1" t="n">
        <f aca="true">INT(RAND()*9*10^($BI11-1)+10^($BI11-1))</f>
        <v>90</v>
      </c>
      <c r="AH11" s="1" t="n">
        <f aca="true">INT(RAND()*99*10^($BI11-2)+10^($BI11-2))</f>
        <v>15</v>
      </c>
      <c r="AJ11" s="1" t="n">
        <f aca="true">INT(RAND()*99*10^($BI11-2)+10^($BI11-2))</f>
        <v>73</v>
      </c>
      <c r="AL11" s="1" t="n">
        <f aca="true">INT(RAND()*99*10^($BI11-2)+10^($BI11-2))</f>
        <v>74</v>
      </c>
      <c r="AN11" s="1" t="n">
        <f aca="true">INT(RAND()*99*10^($BI11-2)+10^($BI11-2))</f>
        <v>52</v>
      </c>
      <c r="AP11" s="1" t="n">
        <f aca="false">SUM(AD11:AN11)</f>
        <v>390</v>
      </c>
      <c r="AQ11" s="1" t="n">
        <f aca="false">MAX(AD11:AN11)</f>
        <v>90</v>
      </c>
      <c r="AR11" s="1" t="n">
        <f aca="false">COUNT(AD11:AN11)</f>
        <v>6</v>
      </c>
      <c r="AS11" s="1" t="n">
        <f aca="false">INT(LOG(AQ11+0.5))+1</f>
        <v>2</v>
      </c>
      <c r="AT11" s="1" t="n">
        <f aca="false">BI11+BJ11-3</f>
        <v>1</v>
      </c>
      <c r="AU11" s="1" t="n">
        <f aca="false">AD11+AF11</f>
        <v>176</v>
      </c>
      <c r="AV11" s="1" t="n">
        <f aca="false">IF(BJ11&gt;2,AH11,0)</f>
        <v>0</v>
      </c>
      <c r="AW11" s="1" t="n">
        <f aca="false">IF(BJ11&gt;3,AJ11,0)</f>
        <v>0</v>
      </c>
      <c r="AX11" s="1" t="n">
        <f aca="false">IF(BJ11&gt;4,AL11,0)</f>
        <v>0</v>
      </c>
      <c r="AY11" s="1" t="n">
        <f aca="false">IF(BJ11=6,AN11,0)</f>
        <v>0</v>
      </c>
      <c r="AZ11" s="1" t="n">
        <f aca="false">SUM(AU11:AY11)</f>
        <v>176</v>
      </c>
      <c r="BB11" s="1" t="n">
        <f aca="false">AC11-1</f>
        <v>0</v>
      </c>
      <c r="BC11" s="1" t="n">
        <f aca="false">INT(0.5+BB11/2)</f>
        <v>0</v>
      </c>
      <c r="BD11" s="1" t="n">
        <f aca="false">BB11-4</f>
        <v>-4</v>
      </c>
      <c r="BE11" s="1" t="n">
        <f aca="false">IF(BD11&gt;BC11,BD11,BC11)</f>
        <v>0</v>
      </c>
      <c r="BF11" s="1" t="n">
        <f aca="false">IF(BB11&gt;8,8,BB11)</f>
        <v>0</v>
      </c>
      <c r="BG11" s="1" t="n">
        <f aca="false">BF11-BE11</f>
        <v>0</v>
      </c>
      <c r="BH11" s="1" t="n">
        <f aca="true">INT((RAND()*BG11)+0.5)+BE11</f>
        <v>0</v>
      </c>
      <c r="BI11" s="1" t="n">
        <f aca="false">AC11+3-BJ11</f>
        <v>2</v>
      </c>
      <c r="BJ11" s="1" t="n">
        <v>2</v>
      </c>
    </row>
    <row r="12" customFormat="false" ht="17.25" hidden="false" customHeight="true" outlineLevel="0" collapsed="false">
      <c r="B12" s="10"/>
      <c r="C12" s="11"/>
      <c r="D12" s="10"/>
      <c r="E12" s="11"/>
      <c r="F12" s="10"/>
      <c r="G12" s="11"/>
      <c r="H12" s="10"/>
      <c r="I12" s="11"/>
      <c r="J12" s="10"/>
      <c r="K12" s="11"/>
      <c r="L12" s="10"/>
      <c r="M12" s="11"/>
      <c r="N12" s="11"/>
      <c r="O12" s="10"/>
      <c r="P12" s="13"/>
      <c r="Q12" s="10"/>
      <c r="R12" s="10"/>
      <c r="S12" s="10"/>
    </row>
    <row r="13" customFormat="false" ht="17.25" hidden="false" customHeight="true" outlineLevel="0" collapsed="false">
      <c r="B13" s="10" t="n">
        <f aca="false">IF($BJ13&lt;AD$2,"",AD13)</f>
        <v>8692</v>
      </c>
      <c r="C13" s="11" t="s">
        <v>15</v>
      </c>
      <c r="D13" s="10" t="n">
        <f aca="false">IF($BJ13&lt;AF$2,"",AF13)</f>
        <v>9600</v>
      </c>
      <c r="E13" s="11" t="str">
        <f aca="false">IF(F13="","","+")</f>
        <v/>
      </c>
      <c r="F13" s="10" t="str">
        <f aca="false">IF($BJ13&lt;AH$2,"",AH13)</f>
        <v/>
      </c>
      <c r="G13" s="11" t="str">
        <f aca="false">IF(H13="","","+")</f>
        <v/>
      </c>
      <c r="H13" s="10" t="str">
        <f aca="false">IF($BJ13&lt;AJ$2,"",AJ13)</f>
        <v/>
      </c>
      <c r="I13" s="11" t="str">
        <f aca="false">IF(J13="","","+")</f>
        <v/>
      </c>
      <c r="J13" s="10" t="str">
        <f aca="false">IF($BJ13&lt;AL$2,"",AL13)</f>
        <v/>
      </c>
      <c r="K13" s="11" t="str">
        <f aca="false">IF(L13="","","+")</f>
        <v/>
      </c>
      <c r="L13" s="10" t="str">
        <f aca="false">IF($BJ13&lt;AN$2,"",AN13)</f>
        <v/>
      </c>
      <c r="M13" s="11"/>
      <c r="N13" s="11" t="s">
        <v>16</v>
      </c>
      <c r="O13" s="10"/>
      <c r="P13" s="12" t="n">
        <f aca="false">AZ13</f>
        <v>18292</v>
      </c>
      <c r="Q13" s="10"/>
      <c r="R13" s="10" t="n">
        <f aca="false">AT13+T13</f>
        <v>4</v>
      </c>
      <c r="S13" s="10"/>
      <c r="T13" s="1" t="n">
        <v>1</v>
      </c>
      <c r="AB13" s="4" t="n">
        <f aca="false">AB11+1</f>
        <v>5</v>
      </c>
      <c r="AC13" s="1" t="n">
        <f aca="false">INT(0.5+(AC$2/17*(AB13-1)))+X$2</f>
        <v>3</v>
      </c>
      <c r="AD13" s="1" t="n">
        <f aca="true">INT(RAND()*99*10^($BI13-2)+10^($BI13-2))</f>
        <v>8692</v>
      </c>
      <c r="AF13" s="1" t="n">
        <f aca="true">INT(RAND()*9*10^($BI13-1)+10^($BI13-1))</f>
        <v>9600</v>
      </c>
      <c r="AH13" s="1" t="n">
        <f aca="true">INT(RAND()*99*10^($BI13-2)+10^($BI13-2))</f>
        <v>9476</v>
      </c>
      <c r="AJ13" s="1" t="n">
        <f aca="true">INT(RAND()*99*10^($BI13-2)+10^($BI13-2))</f>
        <v>6681</v>
      </c>
      <c r="AL13" s="1" t="n">
        <f aca="true">INT(RAND()*99*10^($BI13-2)+10^($BI13-2))</f>
        <v>4565</v>
      </c>
      <c r="AN13" s="1" t="n">
        <f aca="true">INT(RAND()*99*10^($BI13-2)+10^($BI13-2))</f>
        <v>142</v>
      </c>
      <c r="AP13" s="1" t="n">
        <f aca="false">SUM(AD13:AN13)</f>
        <v>39156</v>
      </c>
      <c r="AQ13" s="1" t="n">
        <f aca="false">MAX(AD13:AN13)</f>
        <v>9600</v>
      </c>
      <c r="AR13" s="1" t="n">
        <f aca="false">COUNT(AD13:AN13)</f>
        <v>6</v>
      </c>
      <c r="AS13" s="1" t="n">
        <f aca="false">INT(LOG(AQ13+0.5))+1</f>
        <v>4</v>
      </c>
      <c r="AT13" s="1" t="n">
        <f aca="false">BI13+BJ13-3</f>
        <v>3</v>
      </c>
      <c r="AU13" s="1" t="n">
        <f aca="false">AD13+AF13</f>
        <v>18292</v>
      </c>
      <c r="AV13" s="1" t="n">
        <f aca="false">IF(BJ13&gt;2,AH13,0)</f>
        <v>0</v>
      </c>
      <c r="AW13" s="1" t="n">
        <f aca="false">IF(BJ13&gt;3,AJ13,0)</f>
        <v>0</v>
      </c>
      <c r="AX13" s="1" t="n">
        <f aca="false">IF(BJ13&gt;4,AL13,0)</f>
        <v>0</v>
      </c>
      <c r="AY13" s="1" t="n">
        <f aca="false">IF(BJ13=6,AN13,0)</f>
        <v>0</v>
      </c>
      <c r="AZ13" s="1" t="n">
        <f aca="false">SUM(AU13:AY13)</f>
        <v>18292</v>
      </c>
      <c r="BB13" s="1" t="n">
        <f aca="false">AC13-1</f>
        <v>2</v>
      </c>
      <c r="BC13" s="1" t="n">
        <f aca="false">INT(0.5+BB13/2)</f>
        <v>1</v>
      </c>
      <c r="BD13" s="1" t="n">
        <f aca="false">BB13-4</f>
        <v>-2</v>
      </c>
      <c r="BE13" s="1" t="n">
        <f aca="false">IF(BD13&gt;BC13,BD13,BC13)</f>
        <v>1</v>
      </c>
      <c r="BF13" s="1" t="n">
        <f aca="false">IF(BB13&gt;8,8,BB13)</f>
        <v>2</v>
      </c>
      <c r="BG13" s="1" t="n">
        <f aca="false">BF13-BE13</f>
        <v>1</v>
      </c>
      <c r="BH13" s="1" t="n">
        <f aca="true">INT((RAND()*BG13)+0.5)+BE13</f>
        <v>2</v>
      </c>
      <c r="BI13" s="1" t="n">
        <f aca="false">AC13+3-BJ13</f>
        <v>4</v>
      </c>
      <c r="BJ13" s="1" t="n">
        <v>2</v>
      </c>
    </row>
    <row r="14" customFormat="false" ht="17.25" hidden="false" customHeight="true" outlineLevel="0" collapsed="false">
      <c r="B14" s="10"/>
      <c r="C14" s="11"/>
      <c r="D14" s="10"/>
      <c r="E14" s="11"/>
      <c r="F14" s="10"/>
      <c r="G14" s="11"/>
      <c r="H14" s="10"/>
      <c r="I14" s="11"/>
      <c r="J14" s="10"/>
      <c r="K14" s="11"/>
      <c r="L14" s="10"/>
      <c r="M14" s="11"/>
      <c r="N14" s="11"/>
      <c r="O14" s="10"/>
      <c r="P14" s="13"/>
      <c r="Q14" s="10"/>
      <c r="R14" s="10"/>
      <c r="S14" s="10"/>
    </row>
    <row r="15" customFormat="false" ht="17.25" hidden="false" customHeight="true" outlineLevel="0" collapsed="false">
      <c r="B15" s="10" t="n">
        <f aca="false">IF($BJ15&lt;AD$2,"",AD15)</f>
        <v>5473</v>
      </c>
      <c r="C15" s="11" t="s">
        <v>15</v>
      </c>
      <c r="D15" s="10" t="n">
        <f aca="false">IF($BJ15&lt;AF$2,"",AF15)</f>
        <v>5907</v>
      </c>
      <c r="E15" s="11" t="str">
        <f aca="false">IF(F15="","","+")</f>
        <v/>
      </c>
      <c r="F15" s="10" t="str">
        <f aca="false">IF($BJ15&lt;AH$2,"",AH15)</f>
        <v/>
      </c>
      <c r="G15" s="11" t="str">
        <f aca="false">IF(H15="","","+")</f>
        <v/>
      </c>
      <c r="H15" s="10" t="str">
        <f aca="false">IF($BJ15&lt;AJ$2,"",AJ15)</f>
        <v/>
      </c>
      <c r="I15" s="11" t="str">
        <f aca="false">IF(J15="","","+")</f>
        <v/>
      </c>
      <c r="J15" s="10" t="str">
        <f aca="false">IF($BJ15&lt;AL$2,"",AL15)</f>
        <v/>
      </c>
      <c r="K15" s="11" t="str">
        <f aca="false">IF(L15="","","+")</f>
        <v/>
      </c>
      <c r="L15" s="10" t="str">
        <f aca="false">IF($BJ15&lt;AN$2,"",AN15)</f>
        <v/>
      </c>
      <c r="M15" s="11"/>
      <c r="N15" s="11" t="s">
        <v>16</v>
      </c>
      <c r="O15" s="10"/>
      <c r="P15" s="12" t="n">
        <f aca="false">AZ15</f>
        <v>11380</v>
      </c>
      <c r="Q15" s="10"/>
      <c r="R15" s="10" t="n">
        <f aca="false">AT15+T15</f>
        <v>4</v>
      </c>
      <c r="S15" s="10"/>
      <c r="T15" s="1" t="n">
        <v>1</v>
      </c>
      <c r="AB15" s="4" t="n">
        <f aca="false">AB13+1</f>
        <v>6</v>
      </c>
      <c r="AC15" s="1" t="n">
        <f aca="false">INT(0.5+(AC$2/17*(AB15-1)))+X$2</f>
        <v>3</v>
      </c>
      <c r="AD15" s="1" t="n">
        <f aca="true">INT(RAND()*99*10^($BI15-2)+10^($BI15-2))</f>
        <v>5473</v>
      </c>
      <c r="AF15" s="1" t="n">
        <f aca="true">INT(RAND()*9*10^($BI15-1)+10^($BI15-1))</f>
        <v>5907</v>
      </c>
      <c r="AH15" s="1" t="n">
        <f aca="true">INT(RAND()*99*10^($BI15-2)+10^($BI15-2))</f>
        <v>1692</v>
      </c>
      <c r="AJ15" s="1" t="n">
        <f aca="true">INT(RAND()*99*10^($BI15-2)+10^($BI15-2))</f>
        <v>875</v>
      </c>
      <c r="AL15" s="1" t="n">
        <f aca="true">INT(RAND()*99*10^($BI15-2)+10^($BI15-2))</f>
        <v>1438</v>
      </c>
      <c r="AN15" s="1" t="n">
        <f aca="true">INT(RAND()*99*10^($BI15-2)+10^($BI15-2))</f>
        <v>5542</v>
      </c>
      <c r="AP15" s="1" t="n">
        <f aca="false">SUM(AD15:AN15)</f>
        <v>20927</v>
      </c>
      <c r="AQ15" s="1" t="n">
        <f aca="false">MAX(AD15:AN15)</f>
        <v>5907</v>
      </c>
      <c r="AR15" s="1" t="n">
        <f aca="false">COUNT(AD15:AN15)</f>
        <v>6</v>
      </c>
      <c r="AS15" s="1" t="n">
        <f aca="false">INT(LOG(AQ15+0.5))+1</f>
        <v>4</v>
      </c>
      <c r="AT15" s="1" t="n">
        <f aca="false">BI15+BJ15-3</f>
        <v>3</v>
      </c>
      <c r="AU15" s="1" t="n">
        <f aca="false">AD15+AF15</f>
        <v>11380</v>
      </c>
      <c r="AV15" s="1" t="n">
        <f aca="false">IF(BJ15&gt;2,AH15,0)</f>
        <v>0</v>
      </c>
      <c r="AW15" s="1" t="n">
        <f aca="false">IF(BJ15&gt;3,AJ15,0)</f>
        <v>0</v>
      </c>
      <c r="AX15" s="1" t="n">
        <f aca="false">IF(BJ15&gt;4,AL15,0)</f>
        <v>0</v>
      </c>
      <c r="AY15" s="1" t="n">
        <f aca="false">IF(BJ15=6,AN15,0)</f>
        <v>0</v>
      </c>
      <c r="AZ15" s="1" t="n">
        <f aca="false">SUM(AU15:AY15)</f>
        <v>11380</v>
      </c>
      <c r="BB15" s="1" t="n">
        <f aca="false">AC15-1</f>
        <v>2</v>
      </c>
      <c r="BC15" s="1" t="n">
        <f aca="false">INT(0.5+BB15/2)</f>
        <v>1</v>
      </c>
      <c r="BD15" s="1" t="n">
        <f aca="false">BB15-4</f>
        <v>-2</v>
      </c>
      <c r="BE15" s="1" t="n">
        <f aca="false">IF(BD15&gt;BC15,BD15,BC15)</f>
        <v>1</v>
      </c>
      <c r="BF15" s="1" t="n">
        <f aca="false">IF(BB15&gt;8,8,BB15)</f>
        <v>2</v>
      </c>
      <c r="BG15" s="1" t="n">
        <f aca="false">BF15-BE15</f>
        <v>1</v>
      </c>
      <c r="BH15" s="1" t="n">
        <f aca="true">INT((RAND()*BG15)+0.5)+BE15</f>
        <v>1</v>
      </c>
      <c r="BI15" s="1" t="n">
        <f aca="false">AC15+3-BJ15</f>
        <v>4</v>
      </c>
      <c r="BJ15" s="1" t="n">
        <v>2</v>
      </c>
    </row>
    <row r="16" customFormat="false" ht="17.25" hidden="false" customHeight="true" outlineLevel="0" collapsed="false">
      <c r="B16" s="10"/>
      <c r="C16" s="11"/>
      <c r="D16" s="10"/>
      <c r="E16" s="11"/>
      <c r="F16" s="10"/>
      <c r="G16" s="11"/>
      <c r="H16" s="10"/>
      <c r="I16" s="11"/>
      <c r="J16" s="10"/>
      <c r="K16" s="11"/>
      <c r="L16" s="10"/>
      <c r="M16" s="11"/>
      <c r="N16" s="11"/>
      <c r="O16" s="10"/>
      <c r="P16" s="13"/>
      <c r="Q16" s="10"/>
      <c r="R16" s="10"/>
      <c r="S16" s="10"/>
    </row>
    <row r="17" customFormat="false" ht="17.25" hidden="false" customHeight="true" outlineLevel="0" collapsed="false">
      <c r="B17" s="10" t="n">
        <f aca="false">IF($BJ17&lt;AD$2,"",AD17)</f>
        <v>698</v>
      </c>
      <c r="C17" s="11" t="s">
        <v>15</v>
      </c>
      <c r="D17" s="10" t="n">
        <f aca="false">IF($BJ17&lt;AF$2,"",AF17)</f>
        <v>728</v>
      </c>
      <c r="E17" s="11" t="str">
        <f aca="false">IF(F17="","","+")</f>
        <v/>
      </c>
      <c r="F17" s="10" t="str">
        <f aca="false">IF($BJ17&lt;AH$2,"",AH17)</f>
        <v/>
      </c>
      <c r="G17" s="11" t="str">
        <f aca="false">IF(H17="","","+")</f>
        <v/>
      </c>
      <c r="H17" s="10" t="str">
        <f aca="false">IF($BJ17&lt;AJ$2,"",AJ17)</f>
        <v/>
      </c>
      <c r="I17" s="11" t="str">
        <f aca="false">IF(J17="","","+")</f>
        <v/>
      </c>
      <c r="J17" s="10" t="str">
        <f aca="false">IF($BJ17&lt;AL$2,"",AL17)</f>
        <v/>
      </c>
      <c r="K17" s="11" t="str">
        <f aca="false">IF(L17="","","+")</f>
        <v/>
      </c>
      <c r="L17" s="10" t="str">
        <f aca="false">IF($BJ17&lt;AN$2,"",AN17)</f>
        <v/>
      </c>
      <c r="M17" s="11"/>
      <c r="N17" s="11" t="s">
        <v>16</v>
      </c>
      <c r="O17" s="10"/>
      <c r="P17" s="12" t="n">
        <f aca="false">AZ17</f>
        <v>1426</v>
      </c>
      <c r="Q17" s="10"/>
      <c r="R17" s="10" t="n">
        <f aca="false">AT17+T17</f>
        <v>3</v>
      </c>
      <c r="S17" s="10"/>
      <c r="T17" s="1" t="n">
        <v>1</v>
      </c>
      <c r="AB17" s="4" t="n">
        <f aca="false">AB15+1</f>
        <v>7</v>
      </c>
      <c r="AC17" s="1" t="n">
        <f aca="false">INT(0.5+(AC$2/17*(AB17-1)))+X$2-1</f>
        <v>2</v>
      </c>
      <c r="AD17" s="1" t="n">
        <f aca="true">INT(RAND()*99*10^($BI17-2)+10^($BI17-2))</f>
        <v>698</v>
      </c>
      <c r="AF17" s="1" t="n">
        <f aca="true">INT(RAND()*9*10^($BI17-1)+10^($BI17-1))</f>
        <v>728</v>
      </c>
      <c r="AH17" s="1" t="n">
        <f aca="true">INT(RAND()*99*10^($BI17-2)+10^($BI17-2))</f>
        <v>971</v>
      </c>
      <c r="AJ17" s="1" t="n">
        <f aca="true">INT(RAND()*99*10^($BI17-2)+10^($BI17-2))</f>
        <v>671</v>
      </c>
      <c r="AL17" s="1" t="n">
        <f aca="true">INT(RAND()*99*10^($BI17-2)+10^($BI17-2))</f>
        <v>861</v>
      </c>
      <c r="AN17" s="1" t="n">
        <f aca="true">INT(RAND()*99*10^($BI17-2)+10^($BI17-2))</f>
        <v>403</v>
      </c>
      <c r="AP17" s="1" t="n">
        <f aca="false">SUM(AD17:AN17)</f>
        <v>4332</v>
      </c>
      <c r="AQ17" s="1" t="n">
        <f aca="false">MAX(AD17:AN17)</f>
        <v>971</v>
      </c>
      <c r="AR17" s="1" t="n">
        <f aca="false">COUNT(AD17:AN17)</f>
        <v>6</v>
      </c>
      <c r="AS17" s="1" t="n">
        <f aca="false">INT(LOG(AQ17+0.5))+1</f>
        <v>3</v>
      </c>
      <c r="AT17" s="1" t="n">
        <f aca="false">BI17+BJ17-3</f>
        <v>2</v>
      </c>
      <c r="AU17" s="1" t="n">
        <f aca="false">AD17+AF17</f>
        <v>1426</v>
      </c>
      <c r="AV17" s="1" t="n">
        <f aca="false">IF(BJ17&gt;2,AH17,0)</f>
        <v>0</v>
      </c>
      <c r="AW17" s="1" t="n">
        <f aca="false">IF(BJ17&gt;3,AJ17,0)</f>
        <v>0</v>
      </c>
      <c r="AX17" s="1" t="n">
        <f aca="false">IF(BJ17&gt;4,AL17,0)</f>
        <v>0</v>
      </c>
      <c r="AY17" s="1" t="n">
        <f aca="false">IF(BJ17=6,AN17,0)</f>
        <v>0</v>
      </c>
      <c r="AZ17" s="1" t="n">
        <f aca="false">SUM(AU17:AY17)</f>
        <v>1426</v>
      </c>
      <c r="BB17" s="1" t="n">
        <f aca="false">AC17-1</f>
        <v>1</v>
      </c>
      <c r="BC17" s="1" t="n">
        <f aca="false">INT(0.5+BB17/2)</f>
        <v>1</v>
      </c>
      <c r="BD17" s="1" t="n">
        <f aca="false">BB17-4</f>
        <v>-3</v>
      </c>
      <c r="BE17" s="1" t="n">
        <f aca="false">IF(BD17&gt;BC17,BD17,BC17)</f>
        <v>1</v>
      </c>
      <c r="BF17" s="1" t="n">
        <f aca="false">IF(BB17&gt;8,8,BB17)</f>
        <v>1</v>
      </c>
      <c r="BG17" s="1" t="n">
        <f aca="false">BF17-BE17</f>
        <v>0</v>
      </c>
      <c r="BH17" s="1" t="n">
        <f aca="true">INT((RAND()*BG17)+0.5)+BE17</f>
        <v>1</v>
      </c>
      <c r="BI17" s="1" t="n">
        <f aca="false">AC17+3-BJ17</f>
        <v>3</v>
      </c>
      <c r="BJ17" s="1" t="n">
        <v>2</v>
      </c>
    </row>
    <row r="18" customFormat="false" ht="17.25" hidden="false" customHeight="true" outlineLevel="0" collapsed="false">
      <c r="B18" s="10"/>
      <c r="C18" s="11"/>
      <c r="D18" s="10"/>
      <c r="E18" s="11"/>
      <c r="F18" s="10"/>
      <c r="G18" s="11"/>
      <c r="H18" s="10"/>
      <c r="I18" s="11"/>
      <c r="J18" s="10"/>
      <c r="K18" s="11"/>
      <c r="L18" s="10"/>
      <c r="M18" s="11"/>
      <c r="N18" s="11"/>
      <c r="O18" s="10"/>
      <c r="P18" s="13"/>
      <c r="Q18" s="10"/>
      <c r="R18" s="10"/>
      <c r="S18" s="10"/>
    </row>
    <row r="19" customFormat="false" ht="17.25" hidden="false" customHeight="true" outlineLevel="0" collapsed="false">
      <c r="B19" s="10" t="n">
        <f aca="false">IF($BJ19&lt;AD$2,"",AD19)</f>
        <v>61617</v>
      </c>
      <c r="C19" s="11" t="s">
        <v>15</v>
      </c>
      <c r="D19" s="10" t="n">
        <f aca="false">IF($BJ19&lt;AF$2,"",AF19)</f>
        <v>33263</v>
      </c>
      <c r="E19" s="11" t="str">
        <f aca="false">IF(F19="","","+")</f>
        <v/>
      </c>
      <c r="F19" s="10" t="str">
        <f aca="false">IF($BJ19&lt;AH$2,"",AH19)</f>
        <v/>
      </c>
      <c r="G19" s="11" t="str">
        <f aca="false">IF(H19="","","+")</f>
        <v/>
      </c>
      <c r="H19" s="10" t="str">
        <f aca="false">IF($BJ19&lt;AJ$2,"",AJ19)</f>
        <v/>
      </c>
      <c r="I19" s="11" t="str">
        <f aca="false">IF(J19="","","+")</f>
        <v/>
      </c>
      <c r="J19" s="10" t="str">
        <f aca="false">IF($BJ19&lt;AL$2,"",AL19)</f>
        <v/>
      </c>
      <c r="K19" s="11" t="str">
        <f aca="false">IF(L19="","","+")</f>
        <v/>
      </c>
      <c r="L19" s="10" t="str">
        <f aca="false">IF($BJ19&lt;AN$2,"",AN19)</f>
        <v/>
      </c>
      <c r="M19" s="11"/>
      <c r="N19" s="11" t="s">
        <v>16</v>
      </c>
      <c r="O19" s="10"/>
      <c r="P19" s="12" t="n">
        <f aca="false">AZ19</f>
        <v>94880</v>
      </c>
      <c r="Q19" s="10"/>
      <c r="R19" s="10" t="n">
        <f aca="false">AT19+T19</f>
        <v>5</v>
      </c>
      <c r="S19" s="10"/>
      <c r="T19" s="1" t="n">
        <v>1</v>
      </c>
      <c r="AB19" s="4" t="n">
        <f aca="false">AB17+1</f>
        <v>8</v>
      </c>
      <c r="AC19" s="1" t="n">
        <f aca="false">INT(0.5+(AC$2/17*(AB19-1)))+X$2</f>
        <v>4</v>
      </c>
      <c r="AD19" s="1" t="n">
        <f aca="true">INT(RAND()*99*10^($BI19-2)+10^($BI19-2))</f>
        <v>61617</v>
      </c>
      <c r="AF19" s="1" t="n">
        <f aca="true">INT(RAND()*9*10^($BI19-1)+10^($BI19-1))</f>
        <v>33263</v>
      </c>
      <c r="AH19" s="1" t="n">
        <f aca="true">INT(RAND()*99*10^($BI19-2)+10^($BI19-2))</f>
        <v>10932</v>
      </c>
      <c r="AJ19" s="1" t="n">
        <f aca="true">INT(RAND()*99*10^($BI19-2)+10^($BI19-2))</f>
        <v>84722</v>
      </c>
      <c r="AL19" s="1" t="n">
        <f aca="true">INT(RAND()*99*10^($BI19-2)+10^($BI19-2))</f>
        <v>68525</v>
      </c>
      <c r="AN19" s="1" t="n">
        <f aca="true">INT(RAND()*99*10^($BI19-2)+10^($BI19-2))</f>
        <v>7892</v>
      </c>
      <c r="AP19" s="1" t="n">
        <f aca="false">SUM(AD19:AN19)</f>
        <v>266951</v>
      </c>
      <c r="AQ19" s="1" t="n">
        <f aca="false">MAX(AD19:AN19)</f>
        <v>84722</v>
      </c>
      <c r="AR19" s="1" t="n">
        <f aca="false">COUNT(AD19:AN19)</f>
        <v>6</v>
      </c>
      <c r="AS19" s="1" t="n">
        <f aca="false">INT(LOG(AQ19+0.5))+1</f>
        <v>5</v>
      </c>
      <c r="AT19" s="1" t="n">
        <f aca="false">BI19+BJ19-3</f>
        <v>4</v>
      </c>
      <c r="AU19" s="1" t="n">
        <f aca="false">AD19+AF19</f>
        <v>94880</v>
      </c>
      <c r="AV19" s="1" t="n">
        <f aca="false">IF(BJ19&gt;2,AH19,0)</f>
        <v>0</v>
      </c>
      <c r="AW19" s="1" t="n">
        <f aca="false">IF(BJ19&gt;3,AJ19,0)</f>
        <v>0</v>
      </c>
      <c r="AX19" s="1" t="n">
        <f aca="false">IF(BJ19&gt;4,AL19,0)</f>
        <v>0</v>
      </c>
      <c r="AY19" s="1" t="n">
        <f aca="false">IF(BJ19=6,AN19,0)</f>
        <v>0</v>
      </c>
      <c r="AZ19" s="1" t="n">
        <f aca="false">SUM(AU19:AY19)</f>
        <v>94880</v>
      </c>
      <c r="BB19" s="1" t="n">
        <f aca="false">AC19-1</f>
        <v>3</v>
      </c>
      <c r="BC19" s="1" t="n">
        <f aca="false">INT(0.5+BB19/2)</f>
        <v>2</v>
      </c>
      <c r="BD19" s="1" t="n">
        <f aca="false">BB19-4</f>
        <v>-1</v>
      </c>
      <c r="BE19" s="1" t="n">
        <f aca="false">IF(BD19&gt;BC19,BD19,BC19)</f>
        <v>2</v>
      </c>
      <c r="BF19" s="1" t="n">
        <f aca="false">IF(BB19&gt;8,8,BB19)</f>
        <v>3</v>
      </c>
      <c r="BG19" s="1" t="n">
        <f aca="false">BF19-BE19</f>
        <v>1</v>
      </c>
      <c r="BH19" s="1" t="n">
        <f aca="true">INT((RAND()*BG19)+0.5)+BE19</f>
        <v>2</v>
      </c>
      <c r="BI19" s="1" t="n">
        <f aca="false">AC19+3-BJ19</f>
        <v>5</v>
      </c>
      <c r="BJ19" s="1" t="n">
        <v>2</v>
      </c>
    </row>
    <row r="20" customFormat="false" ht="17.25" hidden="false" customHeight="true" outlineLevel="0" collapsed="false">
      <c r="B20" s="10"/>
      <c r="C20" s="11"/>
      <c r="D20" s="10"/>
      <c r="E20" s="11"/>
      <c r="F20" s="10"/>
      <c r="G20" s="11"/>
      <c r="H20" s="10"/>
      <c r="I20" s="11"/>
      <c r="J20" s="10"/>
      <c r="K20" s="11"/>
      <c r="L20" s="10"/>
      <c r="M20" s="11"/>
      <c r="N20" s="11"/>
      <c r="O20" s="10"/>
      <c r="P20" s="13"/>
      <c r="Q20" s="10"/>
      <c r="R20" s="10"/>
      <c r="S20" s="10"/>
    </row>
    <row r="21" customFormat="false" ht="17.25" hidden="false" customHeight="true" outlineLevel="0" collapsed="false">
      <c r="B21" s="10" t="n">
        <f aca="false">IF($BJ21&lt;AD$2,"",AD21)</f>
        <v>96203</v>
      </c>
      <c r="C21" s="11" t="s">
        <v>15</v>
      </c>
      <c r="D21" s="10" t="n">
        <f aca="false">IF($BJ21&lt;AF$2,"",AF21)</f>
        <v>34621</v>
      </c>
      <c r="E21" s="11" t="str">
        <f aca="false">IF(F21="","","+")</f>
        <v/>
      </c>
      <c r="F21" s="10" t="str">
        <f aca="false">IF($BJ21&lt;AH$2,"",AH21)</f>
        <v/>
      </c>
      <c r="G21" s="11" t="str">
        <f aca="false">IF(H21="","","+")</f>
        <v/>
      </c>
      <c r="H21" s="10" t="str">
        <f aca="false">IF($BJ21&lt;AJ$2,"",AJ21)</f>
        <v/>
      </c>
      <c r="I21" s="11" t="str">
        <f aca="false">IF(J21="","","+")</f>
        <v/>
      </c>
      <c r="J21" s="10" t="str">
        <f aca="false">IF($BJ21&lt;AL$2,"",AL21)</f>
        <v/>
      </c>
      <c r="K21" s="11" t="str">
        <f aca="false">IF(L21="","","+")</f>
        <v/>
      </c>
      <c r="L21" s="10" t="str">
        <f aca="false">IF($BJ21&lt;AN$2,"",AN21)</f>
        <v/>
      </c>
      <c r="M21" s="11"/>
      <c r="N21" s="11" t="s">
        <v>16</v>
      </c>
      <c r="O21" s="10"/>
      <c r="P21" s="12" t="n">
        <f aca="false">AZ21</f>
        <v>130824</v>
      </c>
      <c r="Q21" s="10"/>
      <c r="R21" s="10" t="n">
        <f aca="false">AT21+T21</f>
        <v>5</v>
      </c>
      <c r="S21" s="10"/>
      <c r="T21" s="1" t="n">
        <v>1</v>
      </c>
      <c r="AB21" s="4" t="n">
        <f aca="false">AB19+1</f>
        <v>9</v>
      </c>
      <c r="AC21" s="1" t="n">
        <f aca="false">INT(0.5+(AC$2/17*(AB21-1)))+X$2</f>
        <v>4</v>
      </c>
      <c r="AD21" s="1" t="n">
        <f aca="true">INT(RAND()*99*10^($BI21-2)+10^($BI21-2))</f>
        <v>96203</v>
      </c>
      <c r="AF21" s="1" t="n">
        <f aca="true">INT(RAND()*9*10^($BI21-1)+10^($BI21-1))</f>
        <v>34621</v>
      </c>
      <c r="AH21" s="1" t="n">
        <f aca="true">INT(RAND()*99*10^($BI21-2)+10^($BI21-2))</f>
        <v>19158</v>
      </c>
      <c r="AJ21" s="1" t="n">
        <f aca="true">INT(RAND()*99*10^($BI21-2)+10^($BI21-2))</f>
        <v>88682</v>
      </c>
      <c r="AL21" s="1" t="n">
        <f aca="true">INT(RAND()*99*10^($BI21-2)+10^($BI21-2))</f>
        <v>32024</v>
      </c>
      <c r="AN21" s="1" t="n">
        <f aca="true">INT(RAND()*99*10^($BI21-2)+10^($BI21-2))</f>
        <v>80019</v>
      </c>
      <c r="AP21" s="1" t="n">
        <f aca="false">SUM(AD21:AN21)</f>
        <v>350707</v>
      </c>
      <c r="AQ21" s="1" t="n">
        <f aca="false">MAX(AD21:AN21)</f>
        <v>96203</v>
      </c>
      <c r="AR21" s="1" t="n">
        <f aca="false">COUNT(AD21:AN21)</f>
        <v>6</v>
      </c>
      <c r="AS21" s="1" t="n">
        <f aca="false">INT(LOG(AQ21+0.5))+1</f>
        <v>5</v>
      </c>
      <c r="AT21" s="1" t="n">
        <f aca="false">BI21+BJ21-3</f>
        <v>4</v>
      </c>
      <c r="AU21" s="1" t="n">
        <f aca="false">AD21+AF21</f>
        <v>130824</v>
      </c>
      <c r="AV21" s="1" t="n">
        <f aca="false">IF(BJ21&gt;2,AH21,0)</f>
        <v>0</v>
      </c>
      <c r="AW21" s="1" t="n">
        <f aca="false">IF(BJ21&gt;3,AJ21,0)</f>
        <v>0</v>
      </c>
      <c r="AX21" s="1" t="n">
        <f aca="false">IF(BJ21&gt;4,AL21,0)</f>
        <v>0</v>
      </c>
      <c r="AY21" s="1" t="n">
        <f aca="false">IF(BJ21=6,AN21,0)</f>
        <v>0</v>
      </c>
      <c r="AZ21" s="1" t="n">
        <f aca="false">SUM(AU21:AY21)</f>
        <v>130824</v>
      </c>
      <c r="BB21" s="1" t="n">
        <f aca="false">AC21-1</f>
        <v>3</v>
      </c>
      <c r="BC21" s="1" t="n">
        <f aca="false">INT(0.5+BB21/2)</f>
        <v>2</v>
      </c>
      <c r="BD21" s="1" t="n">
        <f aca="false">BB21-4</f>
        <v>-1</v>
      </c>
      <c r="BE21" s="1" t="n">
        <f aca="false">IF(BD21&gt;BC21,BD21,BC21)</f>
        <v>2</v>
      </c>
      <c r="BF21" s="1" t="n">
        <f aca="false">IF(BB21&gt;8,8,BB21)</f>
        <v>3</v>
      </c>
      <c r="BG21" s="1" t="n">
        <f aca="false">BF21-BE21</f>
        <v>1</v>
      </c>
      <c r="BH21" s="1" t="n">
        <f aca="true">INT((RAND()*BG21)+0.5)+BE21</f>
        <v>3</v>
      </c>
      <c r="BI21" s="1" t="n">
        <f aca="false">AC21+3-BJ21</f>
        <v>5</v>
      </c>
      <c r="BJ21" s="1" t="n">
        <v>2</v>
      </c>
    </row>
    <row r="22" customFormat="false" ht="17.25" hidden="false" customHeight="true" outlineLevel="0" collapsed="false">
      <c r="B22" s="10"/>
      <c r="C22" s="11"/>
      <c r="D22" s="10"/>
      <c r="E22" s="11"/>
      <c r="F22" s="10"/>
      <c r="G22" s="11"/>
      <c r="H22" s="10"/>
      <c r="I22" s="11"/>
      <c r="J22" s="10"/>
      <c r="K22" s="11"/>
      <c r="L22" s="10"/>
      <c r="M22" s="11"/>
      <c r="N22" s="11"/>
      <c r="O22" s="10"/>
      <c r="P22" s="13"/>
      <c r="Q22" s="10"/>
      <c r="R22" s="10"/>
      <c r="S22" s="10"/>
    </row>
    <row r="23" customFormat="false" ht="17.25" hidden="false" customHeight="true" outlineLevel="0" collapsed="false">
      <c r="B23" s="10" t="n">
        <f aca="false">IF($BJ23&lt;AD$2,"",AD23)</f>
        <v>2776</v>
      </c>
      <c r="C23" s="11" t="s">
        <v>15</v>
      </c>
      <c r="D23" s="10" t="n">
        <f aca="false">IF($BJ23&lt;AF$2,"",AF23)</f>
        <v>6751</v>
      </c>
      <c r="E23" s="11" t="str">
        <f aca="false">IF(F23="","","+")</f>
        <v>+</v>
      </c>
      <c r="F23" s="10" t="n">
        <f aca="false">IF($BJ23&lt;AH$2,"",AH23)</f>
        <v>2578</v>
      </c>
      <c r="G23" s="11" t="str">
        <f aca="false">IF(H23="","","+")</f>
        <v/>
      </c>
      <c r="H23" s="10" t="str">
        <f aca="false">IF($BJ23&lt;AJ$2,"",AJ23)</f>
        <v/>
      </c>
      <c r="I23" s="11" t="str">
        <f aca="false">IF(J23="","","+")</f>
        <v/>
      </c>
      <c r="J23" s="10" t="str">
        <f aca="false">IF($BJ23&lt;AL$2,"",AL23)</f>
        <v/>
      </c>
      <c r="K23" s="11" t="str">
        <f aca="false">IF(L23="","","+")</f>
        <v/>
      </c>
      <c r="L23" s="10" t="str">
        <f aca="false">IF($BJ23&lt;AN$2,"",AN23)</f>
        <v/>
      </c>
      <c r="M23" s="11"/>
      <c r="N23" s="11" t="s">
        <v>16</v>
      </c>
      <c r="O23" s="10"/>
      <c r="P23" s="12" t="n">
        <f aca="false">AZ23</f>
        <v>12105</v>
      </c>
      <c r="Q23" s="10"/>
      <c r="R23" s="10" t="n">
        <f aca="false">AT23+T23</f>
        <v>5</v>
      </c>
      <c r="S23" s="10"/>
      <c r="T23" s="1" t="n">
        <v>1</v>
      </c>
      <c r="AB23" s="4" t="n">
        <f aca="false">AB21+1</f>
        <v>10</v>
      </c>
      <c r="AC23" s="1" t="n">
        <f aca="false">INT(0.5+(AC$2/17*(AB23-1)))+X$2-1</f>
        <v>4</v>
      </c>
      <c r="AD23" s="1" t="n">
        <f aca="true">INT(RAND()*99*10^($BI23-2)+10^($BI23-2))</f>
        <v>2776</v>
      </c>
      <c r="AF23" s="1" t="n">
        <f aca="true">INT(RAND()*9*10^($BI23-1)+10^($BI23-1))</f>
        <v>6751</v>
      </c>
      <c r="AH23" s="1" t="n">
        <f aca="true">INT(RAND()*99*10^($BI23-2)+10^($BI23-2))</f>
        <v>2578</v>
      </c>
      <c r="AJ23" s="1" t="n">
        <f aca="true">INT(RAND()*99*10^($BI23-2)+10^($BI23-2))</f>
        <v>2241</v>
      </c>
      <c r="AL23" s="1" t="n">
        <f aca="true">INT(RAND()*99*10^($BI23-2)+10^($BI23-2))</f>
        <v>3390</v>
      </c>
      <c r="AN23" s="1" t="n">
        <f aca="true">INT(RAND()*99*10^($BI23-2)+10^($BI23-2))</f>
        <v>2233</v>
      </c>
      <c r="AP23" s="1" t="n">
        <f aca="false">SUM(AD23:AN23)</f>
        <v>19969</v>
      </c>
      <c r="AQ23" s="1" t="n">
        <f aca="false">MAX(AD23:AN23)</f>
        <v>6751</v>
      </c>
      <c r="AR23" s="1" t="n">
        <f aca="false">COUNT(AD23:AN23)</f>
        <v>6</v>
      </c>
      <c r="AS23" s="1" t="n">
        <f aca="false">INT(LOG(AQ23+0.5))+1</f>
        <v>4</v>
      </c>
      <c r="AT23" s="1" t="n">
        <f aca="false">BI23+BJ23-3</f>
        <v>4</v>
      </c>
      <c r="AU23" s="1" t="n">
        <f aca="false">AD23+AF23</f>
        <v>9527</v>
      </c>
      <c r="AV23" s="1" t="n">
        <f aca="false">IF(BJ23&gt;2,AH23,0)</f>
        <v>2578</v>
      </c>
      <c r="AW23" s="1" t="n">
        <f aca="false">IF(BJ23&gt;3,AJ23,0)</f>
        <v>0</v>
      </c>
      <c r="AX23" s="1" t="n">
        <f aca="false">IF(BJ23&gt;4,AL23,0)</f>
        <v>0</v>
      </c>
      <c r="AY23" s="1" t="n">
        <f aca="false">IF(BJ23=6,AN23,0)</f>
        <v>0</v>
      </c>
      <c r="AZ23" s="1" t="n">
        <f aca="false">SUM(AU23:AY23)</f>
        <v>12105</v>
      </c>
      <c r="BB23" s="1" t="n">
        <f aca="false">AC23-1</f>
        <v>3</v>
      </c>
      <c r="BC23" s="1" t="n">
        <f aca="false">INT(0.5+BB23/2)</f>
        <v>2</v>
      </c>
      <c r="BD23" s="1" t="n">
        <f aca="false">BB23-4</f>
        <v>-1</v>
      </c>
      <c r="BE23" s="1" t="n">
        <f aca="false">IF(BD23&gt;BC23,BD23,BC23)</f>
        <v>2</v>
      </c>
      <c r="BF23" s="1" t="n">
        <f aca="false">IF(BB23&gt;8,8,BB23)</f>
        <v>3</v>
      </c>
      <c r="BG23" s="1" t="n">
        <f aca="false">BF23-BE23</f>
        <v>1</v>
      </c>
      <c r="BH23" s="1" t="n">
        <f aca="true">INT((RAND()*BG23)+0.5)+BE23</f>
        <v>2</v>
      </c>
      <c r="BI23" s="1" t="n">
        <f aca="false">AC23+3-BJ23</f>
        <v>4</v>
      </c>
      <c r="BJ23" s="1" t="n">
        <v>3</v>
      </c>
    </row>
    <row r="24" customFormat="false" ht="17.25" hidden="false" customHeight="true" outlineLevel="0" collapsed="false">
      <c r="B24" s="10"/>
      <c r="C24" s="11"/>
      <c r="D24" s="10"/>
      <c r="E24" s="11"/>
      <c r="F24" s="10"/>
      <c r="G24" s="11"/>
      <c r="H24" s="10"/>
      <c r="I24" s="11"/>
      <c r="J24" s="10"/>
      <c r="K24" s="11"/>
      <c r="L24" s="10"/>
      <c r="M24" s="11"/>
      <c r="N24" s="11"/>
      <c r="O24" s="10"/>
      <c r="P24" s="13"/>
      <c r="Q24" s="10"/>
      <c r="R24" s="10"/>
      <c r="S24" s="10"/>
    </row>
    <row r="25" customFormat="false" ht="17.25" hidden="false" customHeight="true" outlineLevel="0" collapsed="false">
      <c r="B25" s="10" t="n">
        <f aca="false">IF($BJ25&lt;AD$2,"",AD25)</f>
        <v>4130</v>
      </c>
      <c r="C25" s="11" t="s">
        <v>15</v>
      </c>
      <c r="D25" s="10" t="n">
        <f aca="false">IF($BJ25&lt;AF$2,"",AF25)</f>
        <v>2815</v>
      </c>
      <c r="E25" s="11" t="str">
        <f aca="false">IF(F25="","","+")</f>
        <v>+</v>
      </c>
      <c r="F25" s="10" t="n">
        <f aca="false">IF($BJ25&lt;AH$2,"",AH25)</f>
        <v>3909</v>
      </c>
      <c r="G25" s="11" t="str">
        <f aca="false">IF(H25="","","+")</f>
        <v/>
      </c>
      <c r="H25" s="10" t="str">
        <f aca="false">IF($BJ25&lt;AJ$2,"",AJ25)</f>
        <v/>
      </c>
      <c r="I25" s="11" t="str">
        <f aca="false">IF(J25="","","+")</f>
        <v/>
      </c>
      <c r="J25" s="10" t="str">
        <f aca="false">IF($BJ25&lt;AL$2,"",AL25)</f>
        <v/>
      </c>
      <c r="K25" s="11" t="str">
        <f aca="false">IF(L25="","","+")</f>
        <v/>
      </c>
      <c r="L25" s="10" t="str">
        <f aca="false">IF($BJ25&lt;AN$2,"",AN25)</f>
        <v/>
      </c>
      <c r="M25" s="11"/>
      <c r="N25" s="11" t="s">
        <v>16</v>
      </c>
      <c r="O25" s="10"/>
      <c r="P25" s="12" t="n">
        <f aca="false">AZ25</f>
        <v>10854</v>
      </c>
      <c r="Q25" s="10"/>
      <c r="R25" s="10" t="n">
        <f aca="false">AT25+T25</f>
        <v>5</v>
      </c>
      <c r="S25" s="10"/>
      <c r="T25" s="1" t="n">
        <v>1</v>
      </c>
      <c r="AB25" s="4" t="n">
        <f aca="false">AB23+1</f>
        <v>11</v>
      </c>
      <c r="AC25" s="1" t="n">
        <f aca="false">INT(0.5+(AC$2/17*(AB25-1)))+X$2-1</f>
        <v>4</v>
      </c>
      <c r="AD25" s="1" t="n">
        <f aca="true">INT(RAND()*99*10^($BI25-2)+10^($BI25-2))</f>
        <v>4130</v>
      </c>
      <c r="AF25" s="1" t="n">
        <f aca="true">INT(RAND()*9*10^($BI25-1)+10^($BI25-1))</f>
        <v>2815</v>
      </c>
      <c r="AH25" s="1" t="n">
        <f aca="true">INT(RAND()*99*10^($BI25-2)+10^($BI25-2))</f>
        <v>3909</v>
      </c>
      <c r="AJ25" s="1" t="n">
        <f aca="true">INT(RAND()*99*10^($BI25-2)+10^($BI25-2))</f>
        <v>9853</v>
      </c>
      <c r="AL25" s="1" t="n">
        <f aca="true">INT(RAND()*99*10^($BI25-2)+10^($BI25-2))</f>
        <v>3082</v>
      </c>
      <c r="AN25" s="1" t="n">
        <f aca="true">INT(RAND()*99*10^($BI25-2)+10^($BI25-2))</f>
        <v>8015</v>
      </c>
      <c r="AP25" s="1" t="n">
        <f aca="false">SUM(AD25:AN25)</f>
        <v>31804</v>
      </c>
      <c r="AQ25" s="1" t="n">
        <f aca="false">MAX(AD25:AN25)</f>
        <v>9853</v>
      </c>
      <c r="AR25" s="1" t="n">
        <f aca="false">COUNT(AD25:AN25)</f>
        <v>6</v>
      </c>
      <c r="AS25" s="1" t="n">
        <f aca="false">INT(LOG(AQ25+0.5))+1</f>
        <v>4</v>
      </c>
      <c r="AT25" s="1" t="n">
        <f aca="false">BI25+BJ25-3</f>
        <v>4</v>
      </c>
      <c r="AU25" s="1" t="n">
        <f aca="false">AD25+AF25</f>
        <v>6945</v>
      </c>
      <c r="AV25" s="1" t="n">
        <f aca="false">IF(BJ25&gt;2,AH25,0)</f>
        <v>3909</v>
      </c>
      <c r="AW25" s="1" t="n">
        <f aca="false">IF(BJ25&gt;3,AJ25,0)</f>
        <v>0</v>
      </c>
      <c r="AX25" s="1" t="n">
        <f aca="false">IF(BJ25&gt;4,AL25,0)</f>
        <v>0</v>
      </c>
      <c r="AY25" s="1" t="n">
        <f aca="false">IF(BJ25=6,AN25,0)</f>
        <v>0</v>
      </c>
      <c r="AZ25" s="1" t="n">
        <f aca="false">SUM(AU25:AY25)</f>
        <v>10854</v>
      </c>
      <c r="BB25" s="1" t="n">
        <f aca="false">AC25-1</f>
        <v>3</v>
      </c>
      <c r="BC25" s="1" t="n">
        <f aca="false">INT(0.5+BB25/2)</f>
        <v>2</v>
      </c>
      <c r="BD25" s="1" t="n">
        <f aca="false">BB25-4</f>
        <v>-1</v>
      </c>
      <c r="BE25" s="1" t="n">
        <f aca="false">IF(BD25&gt;BC25,BD25,BC25)</f>
        <v>2</v>
      </c>
      <c r="BF25" s="1" t="n">
        <f aca="false">IF(BB25&gt;8,8,BB25)</f>
        <v>3</v>
      </c>
      <c r="BG25" s="1" t="n">
        <f aca="false">BF25-BE25</f>
        <v>1</v>
      </c>
      <c r="BH25" s="1" t="n">
        <f aca="true">INT((RAND()*BG25)+0.5)+BE25</f>
        <v>3</v>
      </c>
      <c r="BI25" s="1" t="n">
        <f aca="false">AC25+3-BJ25</f>
        <v>4</v>
      </c>
      <c r="BJ25" s="1" t="n">
        <v>3</v>
      </c>
    </row>
    <row r="26" customFormat="false" ht="17.25" hidden="false" customHeight="true" outlineLevel="0" collapsed="false">
      <c r="B26" s="10"/>
      <c r="C26" s="11"/>
      <c r="D26" s="10"/>
      <c r="E26" s="11"/>
      <c r="F26" s="10"/>
      <c r="G26" s="11"/>
      <c r="H26" s="10"/>
      <c r="I26" s="11"/>
      <c r="J26" s="10"/>
      <c r="K26" s="11"/>
      <c r="L26" s="10"/>
      <c r="M26" s="11"/>
      <c r="N26" s="11"/>
      <c r="O26" s="10"/>
      <c r="P26" s="13"/>
      <c r="Q26" s="10"/>
      <c r="R26" s="10"/>
      <c r="S26" s="10"/>
    </row>
    <row r="27" customFormat="false" ht="17.25" hidden="false" customHeight="true" outlineLevel="0" collapsed="false">
      <c r="B27" s="10" t="n">
        <f aca="false">IF($BJ27&lt;AD$2,"",AD27)</f>
        <v>22708</v>
      </c>
      <c r="C27" s="11" t="s">
        <v>15</v>
      </c>
      <c r="D27" s="10" t="n">
        <f aca="false">IF($BJ27&lt;AF$2,"",AF27)</f>
        <v>19340</v>
      </c>
      <c r="E27" s="11" t="str">
        <f aca="false">IF(F27="","","+")</f>
        <v>+</v>
      </c>
      <c r="F27" s="10" t="n">
        <f aca="false">IF($BJ27&lt;AH$2,"",AH27)</f>
        <v>33354</v>
      </c>
      <c r="G27" s="11" t="str">
        <f aca="false">IF(H27="","","+")</f>
        <v/>
      </c>
      <c r="H27" s="10" t="str">
        <f aca="false">IF($BJ27&lt;AJ$2,"",AJ27)</f>
        <v/>
      </c>
      <c r="I27" s="11" t="str">
        <f aca="false">IF(J27="","","+")</f>
        <v/>
      </c>
      <c r="J27" s="10" t="str">
        <f aca="false">IF($BJ27&lt;AL$2,"",AL27)</f>
        <v/>
      </c>
      <c r="K27" s="11" t="str">
        <f aca="false">IF(L27="","","+")</f>
        <v/>
      </c>
      <c r="L27" s="10" t="str">
        <f aca="false">IF($BJ27&lt;AN$2,"",AN27)</f>
        <v/>
      </c>
      <c r="M27" s="11"/>
      <c r="N27" s="11" t="s">
        <v>16</v>
      </c>
      <c r="O27" s="10"/>
      <c r="P27" s="12" t="n">
        <f aca="false">AZ27</f>
        <v>75402</v>
      </c>
      <c r="Q27" s="10"/>
      <c r="R27" s="10" t="n">
        <f aca="false">AT27+T27</f>
        <v>6</v>
      </c>
      <c r="S27" s="10"/>
      <c r="T27" s="1" t="n">
        <v>1</v>
      </c>
      <c r="AB27" s="4" t="n">
        <f aca="false">AB25+1</f>
        <v>12</v>
      </c>
      <c r="AC27" s="1" t="n">
        <f aca="false">INT(0.5+(AC$2/17*(AB27-1)))+X$2-1</f>
        <v>5</v>
      </c>
      <c r="AD27" s="1" t="n">
        <f aca="true">INT(RAND()*99*10^($BI27-2)+10^($BI27-2))</f>
        <v>22708</v>
      </c>
      <c r="AF27" s="1" t="n">
        <f aca="true">INT(RAND()*9*10^($BI27-1)+10^($BI27-1))</f>
        <v>19340</v>
      </c>
      <c r="AH27" s="1" t="n">
        <f aca="true">INT(RAND()*99*10^($BI27-2)+10^($BI27-2))</f>
        <v>33354</v>
      </c>
      <c r="AJ27" s="1" t="n">
        <f aca="true">INT(RAND()*99*10^($BI27-2)+10^($BI27-2))</f>
        <v>24333</v>
      </c>
      <c r="AL27" s="1" t="n">
        <f aca="true">INT(RAND()*99*10^($BI27-2)+10^($BI27-2))</f>
        <v>10135</v>
      </c>
      <c r="AN27" s="1" t="n">
        <f aca="true">INT(RAND()*99*10^($BI27-2)+10^($BI27-2))</f>
        <v>89631</v>
      </c>
      <c r="AP27" s="1" t="n">
        <f aca="false">SUM(AD27:AN27)</f>
        <v>199501</v>
      </c>
      <c r="AQ27" s="1" t="n">
        <f aca="false">MAX(AD27:AN27)</f>
        <v>89631</v>
      </c>
      <c r="AR27" s="1" t="n">
        <f aca="false">COUNT(AD27:AN27)</f>
        <v>6</v>
      </c>
      <c r="AS27" s="1" t="n">
        <f aca="false">INT(LOG(AQ27+0.5))+1</f>
        <v>5</v>
      </c>
      <c r="AT27" s="1" t="n">
        <f aca="false">BI27+BJ27-3</f>
        <v>5</v>
      </c>
      <c r="AU27" s="1" t="n">
        <f aca="false">AD27+AF27</f>
        <v>42048</v>
      </c>
      <c r="AV27" s="1" t="n">
        <f aca="false">IF(BJ27&gt;2,AH27,0)</f>
        <v>33354</v>
      </c>
      <c r="AW27" s="1" t="n">
        <f aca="false">IF(BJ27&gt;3,AJ27,0)</f>
        <v>0</v>
      </c>
      <c r="AX27" s="1" t="n">
        <f aca="false">IF(BJ27&gt;4,AL27,0)</f>
        <v>0</v>
      </c>
      <c r="AY27" s="1" t="n">
        <f aca="false">IF(BJ27=6,AN27,0)</f>
        <v>0</v>
      </c>
      <c r="AZ27" s="1" t="n">
        <f aca="false">SUM(AU27:AY27)</f>
        <v>75402</v>
      </c>
      <c r="BB27" s="1" t="n">
        <f aca="false">AC27-1</f>
        <v>4</v>
      </c>
      <c r="BC27" s="1" t="n">
        <f aca="false">INT(0.5+BB27/2)</f>
        <v>2</v>
      </c>
      <c r="BD27" s="1" t="n">
        <f aca="false">BB27-4</f>
        <v>0</v>
      </c>
      <c r="BE27" s="1" t="n">
        <f aca="false">IF(BD27&gt;BC27,BD27,BC27)</f>
        <v>2</v>
      </c>
      <c r="BF27" s="1" t="n">
        <f aca="false">IF(BB27&gt;8,8,BB27)</f>
        <v>4</v>
      </c>
      <c r="BG27" s="1" t="n">
        <f aca="false">BF27-BE27</f>
        <v>2</v>
      </c>
      <c r="BH27" s="1" t="n">
        <f aca="true">INT((RAND()*BG27)+0.5)+BE27</f>
        <v>2</v>
      </c>
      <c r="BI27" s="1" t="n">
        <f aca="false">AC27+3-BJ27</f>
        <v>5</v>
      </c>
      <c r="BJ27" s="1" t="n">
        <v>3</v>
      </c>
    </row>
    <row r="28" customFormat="false" ht="17.25" hidden="false" customHeight="true" outlineLevel="0" collapsed="false">
      <c r="B28" s="10"/>
      <c r="C28" s="11"/>
      <c r="D28" s="10"/>
      <c r="E28" s="11"/>
      <c r="F28" s="10"/>
      <c r="G28" s="11"/>
      <c r="H28" s="10"/>
      <c r="I28" s="11"/>
      <c r="J28" s="10"/>
      <c r="K28" s="11"/>
      <c r="L28" s="10"/>
      <c r="M28" s="11"/>
      <c r="N28" s="11"/>
      <c r="O28" s="10"/>
      <c r="P28" s="13"/>
      <c r="Q28" s="10"/>
      <c r="R28" s="10"/>
      <c r="S28" s="10"/>
    </row>
    <row r="29" customFormat="false" ht="17.25" hidden="false" customHeight="true" outlineLevel="0" collapsed="false">
      <c r="B29" s="10" t="n">
        <f aca="false">IF($BJ29&lt;AD$2,"",AD29)</f>
        <v>50607</v>
      </c>
      <c r="C29" s="11" t="s">
        <v>15</v>
      </c>
      <c r="D29" s="10" t="n">
        <f aca="false">IF($BJ29&lt;AF$2,"",AF29)</f>
        <v>84796</v>
      </c>
      <c r="E29" s="11" t="str">
        <f aca="false">IF(F29="","","+")</f>
        <v>+</v>
      </c>
      <c r="F29" s="10" t="n">
        <f aca="false">IF($BJ29&lt;AH$2,"",AH29)</f>
        <v>74435</v>
      </c>
      <c r="G29" s="11" t="str">
        <f aca="false">IF(H29="","","+")</f>
        <v/>
      </c>
      <c r="H29" s="10" t="str">
        <f aca="false">IF($BJ29&lt;AJ$2,"",AJ29)</f>
        <v/>
      </c>
      <c r="I29" s="11" t="str">
        <f aca="false">IF(J29="","","+")</f>
        <v/>
      </c>
      <c r="J29" s="10" t="str">
        <f aca="false">IF($BJ29&lt;AL$2,"",AL29)</f>
        <v/>
      </c>
      <c r="K29" s="11" t="str">
        <f aca="false">IF(L29="","","+")</f>
        <v/>
      </c>
      <c r="L29" s="10" t="str">
        <f aca="false">IF($BJ29&lt;AN$2,"",AN29)</f>
        <v/>
      </c>
      <c r="M29" s="11"/>
      <c r="N29" s="11" t="s">
        <v>16</v>
      </c>
      <c r="O29" s="10"/>
      <c r="P29" s="12" t="n">
        <f aca="false">AZ29</f>
        <v>209838</v>
      </c>
      <c r="Q29" s="10"/>
      <c r="R29" s="10" t="n">
        <f aca="false">AT29+T29</f>
        <v>6</v>
      </c>
      <c r="S29" s="10"/>
      <c r="T29" s="1" t="n">
        <v>1</v>
      </c>
      <c r="AB29" s="4" t="n">
        <f aca="false">AB27+1</f>
        <v>13</v>
      </c>
      <c r="AC29" s="1" t="n">
        <f aca="false">INT(0.5+(AC$2/17*(AB29-1)))+X$2-1</f>
        <v>5</v>
      </c>
      <c r="AD29" s="1" t="n">
        <f aca="true">INT(RAND()*99*10^($BI29-2)+10^($BI29-2))</f>
        <v>50607</v>
      </c>
      <c r="AF29" s="1" t="n">
        <f aca="true">INT(RAND()*9*10^($BI29-1)+10^($BI29-1))</f>
        <v>84796</v>
      </c>
      <c r="AH29" s="1" t="n">
        <f aca="true">INT(RAND()*99*10^($BI29-2)+10^($BI29-2))</f>
        <v>74435</v>
      </c>
      <c r="AJ29" s="1" t="n">
        <f aca="true">INT(RAND()*99*10^($BI29-2)+10^($BI29-2))</f>
        <v>18578</v>
      </c>
      <c r="AL29" s="1" t="n">
        <f aca="true">INT(RAND()*99*10^($BI29-2)+10^($BI29-2))</f>
        <v>23031</v>
      </c>
      <c r="AN29" s="1" t="n">
        <f aca="true">INT(RAND()*99*10^($BI29-2)+10^($BI29-2))</f>
        <v>90096</v>
      </c>
      <c r="AP29" s="1" t="n">
        <f aca="false">SUM(AD29:AN29)</f>
        <v>341543</v>
      </c>
      <c r="AQ29" s="1" t="n">
        <f aca="false">MAX(AD29:AN29)</f>
        <v>90096</v>
      </c>
      <c r="AR29" s="1" t="n">
        <f aca="false">COUNT(AD29:AN29)</f>
        <v>6</v>
      </c>
      <c r="AS29" s="1" t="n">
        <f aca="false">INT(LOG(AQ29+0.5))+1</f>
        <v>5</v>
      </c>
      <c r="AT29" s="1" t="n">
        <f aca="false">BI29+BJ29-3</f>
        <v>5</v>
      </c>
      <c r="AU29" s="1" t="n">
        <f aca="false">AD29+AF29</f>
        <v>135403</v>
      </c>
      <c r="AV29" s="1" t="n">
        <f aca="false">IF(BJ29&gt;2,AH29,0)</f>
        <v>74435</v>
      </c>
      <c r="AW29" s="1" t="n">
        <f aca="false">IF(BJ29&gt;3,AJ29,0)</f>
        <v>0</v>
      </c>
      <c r="AX29" s="1" t="n">
        <f aca="false">IF(BJ29&gt;4,AL29,0)</f>
        <v>0</v>
      </c>
      <c r="AY29" s="1" t="n">
        <f aca="false">IF(BJ29=6,AN29,0)</f>
        <v>0</v>
      </c>
      <c r="AZ29" s="1" t="n">
        <f aca="false">SUM(AU29:AY29)</f>
        <v>209838</v>
      </c>
      <c r="BB29" s="1" t="n">
        <f aca="false">AC29-1</f>
        <v>4</v>
      </c>
      <c r="BC29" s="1" t="n">
        <f aca="false">INT(0.5+BB29/2)</f>
        <v>2</v>
      </c>
      <c r="BD29" s="1" t="n">
        <f aca="false">BB29-4</f>
        <v>0</v>
      </c>
      <c r="BE29" s="1" t="n">
        <f aca="false">IF(BD29&gt;BC29,BD29,BC29)</f>
        <v>2</v>
      </c>
      <c r="BF29" s="1" t="n">
        <f aca="false">IF(BB29&gt;8,8,BB29)</f>
        <v>4</v>
      </c>
      <c r="BG29" s="1" t="n">
        <f aca="false">BF29-BE29</f>
        <v>2</v>
      </c>
      <c r="BH29" s="1" t="n">
        <f aca="true">INT((RAND()*BG29)+0.5)+BE29</f>
        <v>4</v>
      </c>
      <c r="BI29" s="1" t="n">
        <f aca="false">AC29+3-BJ29</f>
        <v>5</v>
      </c>
      <c r="BJ29" s="1" t="n">
        <v>3</v>
      </c>
    </row>
    <row r="30" customFormat="false" ht="17.25" hidden="false" customHeight="true" outlineLevel="0" collapsed="false">
      <c r="B30" s="10"/>
      <c r="C30" s="11"/>
      <c r="D30" s="10"/>
      <c r="E30" s="11"/>
      <c r="F30" s="10"/>
      <c r="G30" s="11"/>
      <c r="H30" s="10"/>
      <c r="I30" s="11"/>
      <c r="J30" s="10"/>
      <c r="K30" s="11"/>
      <c r="L30" s="10"/>
      <c r="M30" s="11"/>
      <c r="N30" s="11"/>
      <c r="O30" s="10"/>
      <c r="P30" s="13"/>
      <c r="Q30" s="10"/>
      <c r="R30" s="10"/>
      <c r="S30" s="10"/>
    </row>
    <row r="31" customFormat="false" ht="17.25" hidden="false" customHeight="true" outlineLevel="0" collapsed="false">
      <c r="B31" s="10" t="n">
        <f aca="false">IF($BJ31&lt;AD$2,"",AD31)</f>
        <v>42561</v>
      </c>
      <c r="C31" s="11" t="s">
        <v>15</v>
      </c>
      <c r="D31" s="10" t="n">
        <f aca="false">IF($BJ31&lt;AF$2,"",AF31)</f>
        <v>76723</v>
      </c>
      <c r="E31" s="11" t="str">
        <f aca="false">IF(F31="","","+")</f>
        <v>+</v>
      </c>
      <c r="F31" s="10" t="n">
        <f aca="false">IF($BJ31&lt;AH$2,"",AH31)</f>
        <v>22790</v>
      </c>
      <c r="G31" s="11" t="str">
        <f aca="false">IF(H31="","","+")</f>
        <v/>
      </c>
      <c r="H31" s="10" t="str">
        <f aca="false">IF($BJ31&lt;AJ$2,"",AJ31)</f>
        <v/>
      </c>
      <c r="I31" s="11" t="str">
        <f aca="false">IF(J31="","","+")</f>
        <v/>
      </c>
      <c r="J31" s="10" t="str">
        <f aca="false">IF($BJ31&lt;AL$2,"",AL31)</f>
        <v/>
      </c>
      <c r="K31" s="11" t="str">
        <f aca="false">IF(L31="","","+")</f>
        <v/>
      </c>
      <c r="L31" s="10" t="str">
        <f aca="false">IF($BJ31&lt;AN$2,"",AN31)</f>
        <v/>
      </c>
      <c r="M31" s="11"/>
      <c r="N31" s="11" t="s">
        <v>16</v>
      </c>
      <c r="O31" s="10"/>
      <c r="P31" s="12" t="n">
        <f aca="false">AZ31</f>
        <v>142074</v>
      </c>
      <c r="Q31" s="10"/>
      <c r="R31" s="10" t="n">
        <f aca="false">AT31+T31</f>
        <v>6</v>
      </c>
      <c r="S31" s="10"/>
      <c r="T31" s="1" t="n">
        <v>1</v>
      </c>
      <c r="AB31" s="4" t="n">
        <f aca="false">AB29+1</f>
        <v>14</v>
      </c>
      <c r="AC31" s="1" t="n">
        <f aca="false">INT(0.5+(AC$2/17*(AB31-1)))+X$2-1</f>
        <v>5</v>
      </c>
      <c r="AD31" s="1" t="n">
        <f aca="true">INT(RAND()*99*10^($BI31-2)+10^($BI31-2))</f>
        <v>42561</v>
      </c>
      <c r="AF31" s="1" t="n">
        <f aca="true">INT(RAND()*9*10^($BI31-1)+10^($BI31-1))</f>
        <v>76723</v>
      </c>
      <c r="AH31" s="1" t="n">
        <f aca="true">INT(RAND()*99*10^($BI31-2)+10^($BI31-2))</f>
        <v>22790</v>
      </c>
      <c r="AJ31" s="1" t="n">
        <f aca="true">INT(RAND()*99*10^($BI31-2)+10^($BI31-2))</f>
        <v>65510</v>
      </c>
      <c r="AL31" s="1" t="n">
        <f aca="true">INT(RAND()*99*10^($BI31-2)+10^($BI31-2))</f>
        <v>51503</v>
      </c>
      <c r="AN31" s="1" t="n">
        <f aca="true">INT(RAND()*99*10^($BI31-2)+10^($BI31-2))</f>
        <v>95685</v>
      </c>
      <c r="AP31" s="1" t="n">
        <f aca="false">SUM(AD31:AN31)</f>
        <v>354772</v>
      </c>
      <c r="AQ31" s="1" t="n">
        <f aca="false">MAX(AD31:AN31)</f>
        <v>95685</v>
      </c>
      <c r="AR31" s="1" t="n">
        <f aca="false">COUNT(AD31:AN31)</f>
        <v>6</v>
      </c>
      <c r="AS31" s="1" t="n">
        <f aca="false">INT(LOG(AQ31+0.5))+1</f>
        <v>5</v>
      </c>
      <c r="AT31" s="1" t="n">
        <f aca="false">BI31+BJ31-3</f>
        <v>5</v>
      </c>
      <c r="AU31" s="1" t="n">
        <f aca="false">AD31+AF31</f>
        <v>119284</v>
      </c>
      <c r="AV31" s="1" t="n">
        <f aca="false">IF(BJ31&gt;2,AH31,0)</f>
        <v>22790</v>
      </c>
      <c r="AW31" s="1" t="n">
        <f aca="false">IF(BJ31&gt;3,AJ31,0)</f>
        <v>0</v>
      </c>
      <c r="AX31" s="1" t="n">
        <f aca="false">IF(BJ31&gt;4,AL31,0)</f>
        <v>0</v>
      </c>
      <c r="AY31" s="1" t="n">
        <f aca="false">IF(BJ31=6,AN31,0)</f>
        <v>0</v>
      </c>
      <c r="AZ31" s="1" t="n">
        <f aca="false">SUM(AU31:AY31)</f>
        <v>142074</v>
      </c>
      <c r="BB31" s="1" t="n">
        <f aca="false">AC31-1</f>
        <v>4</v>
      </c>
      <c r="BC31" s="1" t="n">
        <f aca="false">INT(0.5+BB31/2)</f>
        <v>2</v>
      </c>
      <c r="BD31" s="1" t="n">
        <f aca="false">BB31-4</f>
        <v>0</v>
      </c>
      <c r="BE31" s="1" t="n">
        <f aca="false">IF(BD31&gt;BC31,BD31,BC31)</f>
        <v>2</v>
      </c>
      <c r="BF31" s="1" t="n">
        <f aca="false">IF(BB31&gt;8,8,BB31)</f>
        <v>4</v>
      </c>
      <c r="BG31" s="1" t="n">
        <f aca="false">BF31-BE31</f>
        <v>2</v>
      </c>
      <c r="BH31" s="1" t="n">
        <f aca="true">INT((RAND()*BG31)+0.5)+BE31</f>
        <v>4</v>
      </c>
      <c r="BI31" s="1" t="n">
        <f aca="false">AC31+3-BJ31</f>
        <v>5</v>
      </c>
      <c r="BJ31" s="1" t="n">
        <v>3</v>
      </c>
    </row>
    <row r="32" customFormat="false" ht="17.25" hidden="false" customHeight="true" outlineLevel="0" collapsed="false">
      <c r="B32" s="10"/>
      <c r="C32" s="11"/>
      <c r="D32" s="10"/>
      <c r="E32" s="11"/>
      <c r="F32" s="10"/>
      <c r="G32" s="11"/>
      <c r="H32" s="10"/>
      <c r="I32" s="11"/>
      <c r="J32" s="10"/>
      <c r="K32" s="11"/>
      <c r="L32" s="10"/>
      <c r="M32" s="11"/>
      <c r="N32" s="11"/>
      <c r="O32" s="10"/>
      <c r="P32" s="13"/>
      <c r="Q32" s="10"/>
      <c r="R32" s="10"/>
      <c r="S32" s="10"/>
    </row>
    <row r="33" customFormat="false" ht="17.25" hidden="false" customHeight="true" outlineLevel="0" collapsed="false">
      <c r="B33" s="10" t="n">
        <f aca="false">IF($BJ33&lt;AD$2,"",AD33)</f>
        <v>585274</v>
      </c>
      <c r="C33" s="11" t="s">
        <v>15</v>
      </c>
      <c r="D33" s="10" t="n">
        <f aca="false">IF($BJ33&lt;AF$2,"",AF33)</f>
        <v>548511</v>
      </c>
      <c r="E33" s="11" t="str">
        <f aca="false">IF(F33="","","+")</f>
        <v>+</v>
      </c>
      <c r="F33" s="10" t="n">
        <f aca="false">IF($BJ33&lt;AH$2,"",AH33)</f>
        <v>158606</v>
      </c>
      <c r="G33" s="11" t="str">
        <f aca="false">IF(H33="","","+")</f>
        <v/>
      </c>
      <c r="H33" s="10" t="str">
        <f aca="false">IF($BJ33&lt;AJ$2,"",AJ33)</f>
        <v/>
      </c>
      <c r="I33" s="11" t="str">
        <f aca="false">IF(J33="","","+")</f>
        <v/>
      </c>
      <c r="J33" s="10" t="str">
        <f aca="false">IF($BJ33&lt;AL$2,"",AL33)</f>
        <v/>
      </c>
      <c r="K33" s="11" t="str">
        <f aca="false">IF(L33="","","+")</f>
        <v/>
      </c>
      <c r="L33" s="10" t="str">
        <f aca="false">IF($BJ33&lt;AN$2,"",AN33)</f>
        <v/>
      </c>
      <c r="M33" s="11"/>
      <c r="N33" s="11" t="s">
        <v>16</v>
      </c>
      <c r="O33" s="10"/>
      <c r="P33" s="12" t="n">
        <f aca="false">AZ33</f>
        <v>1292391</v>
      </c>
      <c r="Q33" s="10"/>
      <c r="R33" s="10" t="n">
        <f aca="false">AT33+T33</f>
        <v>7</v>
      </c>
      <c r="S33" s="10"/>
      <c r="T33" s="1" t="n">
        <v>1</v>
      </c>
      <c r="AB33" s="4" t="n">
        <f aca="false">AB31+1</f>
        <v>15</v>
      </c>
      <c r="AC33" s="1" t="n">
        <f aca="false">INT(0.5+(AC$2/17*(AB33-1)))+X$2-1</f>
        <v>6</v>
      </c>
      <c r="AD33" s="1" t="n">
        <f aca="true">INT(RAND()*99*10^($BI33-2)+10^($BI33-2))</f>
        <v>585274</v>
      </c>
      <c r="AF33" s="1" t="n">
        <f aca="true">INT(RAND()*9*10^($BI33-1)+10^($BI33-1))</f>
        <v>548511</v>
      </c>
      <c r="AH33" s="1" t="n">
        <f aca="true">INT(RAND()*99*10^($BI33-2)+10^($BI33-2))</f>
        <v>158606</v>
      </c>
      <c r="AJ33" s="1" t="n">
        <f aca="true">INT(RAND()*99*10^($BI33-2)+10^($BI33-2))</f>
        <v>555473</v>
      </c>
      <c r="AL33" s="1" t="n">
        <f aca="true">INT(RAND()*99*10^($BI33-2)+10^($BI33-2))</f>
        <v>155271</v>
      </c>
      <c r="AN33" s="1" t="n">
        <f aca="true">INT(RAND()*99*10^($BI33-2)+10^($BI33-2))</f>
        <v>663171</v>
      </c>
      <c r="AP33" s="1" t="n">
        <f aca="false">SUM(AD33:AN33)</f>
        <v>2666306</v>
      </c>
      <c r="AQ33" s="1" t="n">
        <f aca="false">MAX(AD33:AN33)</f>
        <v>663171</v>
      </c>
      <c r="AR33" s="1" t="n">
        <f aca="false">COUNT(AD33:AN33)</f>
        <v>6</v>
      </c>
      <c r="AS33" s="1" t="n">
        <f aca="false">INT(LOG(AQ33+0.5))+1</f>
        <v>6</v>
      </c>
      <c r="AT33" s="1" t="n">
        <f aca="false">BI33+BJ33-3</f>
        <v>6</v>
      </c>
      <c r="AU33" s="1" t="n">
        <f aca="false">AD33+AF33</f>
        <v>1133785</v>
      </c>
      <c r="AV33" s="1" t="n">
        <f aca="false">IF(BJ33&gt;2,AH33,0)</f>
        <v>158606</v>
      </c>
      <c r="AW33" s="1" t="n">
        <f aca="false">IF(BJ33&gt;3,AJ33,0)</f>
        <v>0</v>
      </c>
      <c r="AX33" s="1" t="n">
        <f aca="false">IF(BJ33&gt;4,AL33,0)</f>
        <v>0</v>
      </c>
      <c r="AY33" s="1" t="n">
        <f aca="false">IF(BJ33=6,AN33,0)</f>
        <v>0</v>
      </c>
      <c r="AZ33" s="1" t="n">
        <f aca="false">SUM(AU33:AY33)</f>
        <v>1292391</v>
      </c>
      <c r="BB33" s="1" t="n">
        <f aca="false">AC33-1</f>
        <v>5</v>
      </c>
      <c r="BC33" s="1" t="n">
        <f aca="false">INT(0.5+BB33/2)</f>
        <v>3</v>
      </c>
      <c r="BD33" s="1" t="n">
        <f aca="false">BB33-4</f>
        <v>1</v>
      </c>
      <c r="BE33" s="1" t="n">
        <f aca="false">IF(BD33&gt;BC33,BD33,BC33)</f>
        <v>3</v>
      </c>
      <c r="BF33" s="1" t="n">
        <f aca="false">IF(BB33&gt;8,8,BB33)</f>
        <v>5</v>
      </c>
      <c r="BG33" s="1" t="n">
        <f aca="false">BF33-BE33</f>
        <v>2</v>
      </c>
      <c r="BH33" s="1" t="n">
        <f aca="true">INT((RAND()*BG33)+0.5)+BE33</f>
        <v>4</v>
      </c>
      <c r="BI33" s="1" t="n">
        <f aca="false">AC33+3-BJ33</f>
        <v>6</v>
      </c>
      <c r="BJ33" s="1" t="n">
        <v>3</v>
      </c>
    </row>
    <row r="34" customFormat="false" ht="17.25" hidden="false" customHeight="true" outlineLevel="0" collapsed="false">
      <c r="B34" s="10"/>
      <c r="C34" s="11"/>
      <c r="D34" s="10"/>
      <c r="E34" s="11"/>
      <c r="F34" s="10"/>
      <c r="G34" s="11"/>
      <c r="H34" s="10"/>
      <c r="I34" s="11"/>
      <c r="J34" s="10"/>
      <c r="K34" s="11"/>
      <c r="L34" s="10"/>
      <c r="M34" s="11"/>
      <c r="N34" s="11"/>
      <c r="O34" s="10"/>
      <c r="P34" s="13"/>
      <c r="Q34" s="10"/>
      <c r="R34" s="10"/>
      <c r="S34" s="10"/>
    </row>
    <row r="35" customFormat="false" ht="17.25" hidden="false" customHeight="true" outlineLevel="0" collapsed="false">
      <c r="B35" s="10" t="n">
        <f aca="false">IF($BJ35&lt;AD$2,"",AD35)</f>
        <v>9563325</v>
      </c>
      <c r="C35" s="11" t="s">
        <v>15</v>
      </c>
      <c r="D35" s="10" t="n">
        <f aca="false">IF($BJ35&lt;AF$2,"",AF35)</f>
        <v>5974540</v>
      </c>
      <c r="E35" s="11" t="str">
        <f aca="false">IF(F35="","","+")</f>
        <v>+</v>
      </c>
      <c r="F35" s="10" t="n">
        <f aca="false">IF($BJ35&lt;AH$2,"",AH35)</f>
        <v>6980051</v>
      </c>
      <c r="G35" s="11" t="str">
        <f aca="false">IF(H35="","","+")</f>
        <v/>
      </c>
      <c r="H35" s="10" t="str">
        <f aca="false">IF($BJ35&lt;AJ$2,"",AJ35)</f>
        <v/>
      </c>
      <c r="I35" s="11" t="str">
        <f aca="false">IF(J35="","","+")</f>
        <v/>
      </c>
      <c r="J35" s="10" t="str">
        <f aca="false">IF($BJ35&lt;AL$2,"",AL35)</f>
        <v/>
      </c>
      <c r="K35" s="11" t="str">
        <f aca="false">IF(L35="","","+")</f>
        <v/>
      </c>
      <c r="L35" s="10" t="str">
        <f aca="false">IF($BJ35&lt;AN$2,"",AN35)</f>
        <v/>
      </c>
      <c r="M35" s="11"/>
      <c r="N35" s="11" t="s">
        <v>16</v>
      </c>
      <c r="O35" s="10"/>
      <c r="P35" s="12" t="n">
        <f aca="false">AZ35</f>
        <v>22517916</v>
      </c>
      <c r="Q35" s="10"/>
      <c r="R35" s="10" t="n">
        <f aca="false">AT35+T35</f>
        <v>8</v>
      </c>
      <c r="S35" s="10"/>
      <c r="T35" s="1" t="n">
        <v>1</v>
      </c>
      <c r="AB35" s="4" t="n">
        <f aca="false">AB33+1</f>
        <v>16</v>
      </c>
      <c r="AC35" s="1" t="n">
        <f aca="false">INT(0.5+(AC$2/17*(AB35-1)))+X$2</f>
        <v>7</v>
      </c>
      <c r="AD35" s="1" t="n">
        <f aca="true">INT(RAND()*99*10^($BI35-2)+10^($BI35-2))</f>
        <v>9563325</v>
      </c>
      <c r="AF35" s="1" t="n">
        <f aca="true">INT(RAND()*9*10^($BI35-1)+10^($BI35-1))</f>
        <v>5974540</v>
      </c>
      <c r="AH35" s="1" t="n">
        <f aca="true">INT(RAND()*99*10^($BI35-2)+10^($BI35-2))</f>
        <v>6980051</v>
      </c>
      <c r="AJ35" s="1" t="n">
        <f aca="true">INT(RAND()*99*10^($BI35-2)+10^($BI35-2))</f>
        <v>6764060</v>
      </c>
      <c r="AL35" s="1" t="n">
        <f aca="true">INT(RAND()*99*10^($BI35-2)+10^($BI35-2))</f>
        <v>9361589</v>
      </c>
      <c r="AN35" s="1" t="n">
        <f aca="true">INT(RAND()*99*10^($BI35-2)+10^($BI35-2))</f>
        <v>2925225</v>
      </c>
      <c r="AP35" s="1" t="n">
        <f aca="false">SUM(AD35:AN35)</f>
        <v>41568790</v>
      </c>
      <c r="AQ35" s="1" t="n">
        <f aca="false">MAX(AD35:AN35)</f>
        <v>9563325</v>
      </c>
      <c r="AR35" s="1" t="n">
        <f aca="false">COUNT(AD35:AN35)</f>
        <v>6</v>
      </c>
      <c r="AS35" s="1" t="n">
        <f aca="false">INT(LOG(AQ35+0.5))+1</f>
        <v>7</v>
      </c>
      <c r="AT35" s="1" t="n">
        <f aca="false">BI35+BJ35-3</f>
        <v>7</v>
      </c>
      <c r="AU35" s="1" t="n">
        <f aca="false">AD35+AF35</f>
        <v>15537865</v>
      </c>
      <c r="AV35" s="1" t="n">
        <f aca="false">IF(BJ35&gt;2,AH35,0)</f>
        <v>6980051</v>
      </c>
      <c r="AW35" s="1" t="n">
        <f aca="false">IF(BJ35&gt;3,AJ35,0)</f>
        <v>0</v>
      </c>
      <c r="AX35" s="1" t="n">
        <f aca="false">IF(BJ35&gt;4,AL35,0)</f>
        <v>0</v>
      </c>
      <c r="AY35" s="1" t="n">
        <f aca="false">IF(BJ35=6,AN35,0)</f>
        <v>0</v>
      </c>
      <c r="AZ35" s="1" t="n">
        <f aca="false">SUM(AU35:AY35)</f>
        <v>22517916</v>
      </c>
      <c r="BB35" s="1" t="n">
        <f aca="false">AC35-1</f>
        <v>6</v>
      </c>
      <c r="BC35" s="1" t="n">
        <f aca="false">INT(0.5+BB35/2)</f>
        <v>3</v>
      </c>
      <c r="BD35" s="1" t="n">
        <f aca="false">BB35-4</f>
        <v>2</v>
      </c>
      <c r="BE35" s="1" t="n">
        <f aca="false">IF(BD35&gt;BC35,BD35,BC35)</f>
        <v>3</v>
      </c>
      <c r="BF35" s="1" t="n">
        <f aca="false">IF(BB35&gt;8,8,BB35)</f>
        <v>6</v>
      </c>
      <c r="BG35" s="1" t="n">
        <f aca="false">BF35-BE35</f>
        <v>3</v>
      </c>
      <c r="BH35" s="1" t="n">
        <f aca="true">INT((RAND()*BG35)+0.5)+BE35</f>
        <v>3</v>
      </c>
      <c r="BI35" s="1" t="n">
        <f aca="false">AC35+3-BJ35</f>
        <v>7</v>
      </c>
      <c r="BJ35" s="1" t="n">
        <v>3</v>
      </c>
    </row>
    <row r="36" customFormat="false" ht="17.25" hidden="false" customHeight="true" outlineLevel="0" collapsed="false">
      <c r="B36" s="10"/>
      <c r="C36" s="11"/>
      <c r="D36" s="10"/>
      <c r="E36" s="11"/>
      <c r="F36" s="10"/>
      <c r="G36" s="11"/>
      <c r="H36" s="10"/>
      <c r="I36" s="11"/>
      <c r="J36" s="10"/>
      <c r="K36" s="11"/>
      <c r="L36" s="10"/>
      <c r="M36" s="11"/>
      <c r="N36" s="11"/>
      <c r="O36" s="10"/>
      <c r="P36" s="13"/>
      <c r="Q36" s="10"/>
      <c r="R36" s="10"/>
      <c r="S36" s="10"/>
    </row>
    <row r="37" customFormat="false" ht="17.25" hidden="false" customHeight="true" outlineLevel="0" collapsed="false">
      <c r="B37" s="10" t="n">
        <f aca="false">IF($BJ37&lt;AD$2,"",AD37)</f>
        <v>8400112</v>
      </c>
      <c r="C37" s="11" t="s">
        <v>15</v>
      </c>
      <c r="D37" s="10" t="n">
        <f aca="false">IF($BJ37&lt;AF$2,"",AF37)</f>
        <v>9067773</v>
      </c>
      <c r="E37" s="11" t="str">
        <f aca="false">IF(F37="","","+")</f>
        <v>+</v>
      </c>
      <c r="F37" s="10" t="n">
        <f aca="false">IF($BJ37&lt;AH$2,"",AH37)</f>
        <v>3005565</v>
      </c>
      <c r="G37" s="11" t="str">
        <f aca="false">IF(H37="","","+")</f>
        <v/>
      </c>
      <c r="H37" s="10" t="str">
        <f aca="false">IF($BJ37&lt;AJ$2,"",AJ37)</f>
        <v/>
      </c>
      <c r="I37" s="11" t="str">
        <f aca="false">IF(J37="","","+")</f>
        <v/>
      </c>
      <c r="J37" s="10" t="str">
        <f aca="false">IF($BJ37&lt;AL$2,"",AL37)</f>
        <v/>
      </c>
      <c r="K37" s="11" t="str">
        <f aca="false">IF(L37="","","+")</f>
        <v/>
      </c>
      <c r="L37" s="10" t="str">
        <f aca="false">IF($BJ37&lt;AN$2,"",AN37)</f>
        <v/>
      </c>
      <c r="M37" s="11"/>
      <c r="N37" s="11" t="s">
        <v>16</v>
      </c>
      <c r="O37" s="10"/>
      <c r="P37" s="12" t="n">
        <f aca="false">AZ37</f>
        <v>20473450</v>
      </c>
      <c r="Q37" s="10"/>
      <c r="R37" s="10" t="n">
        <f aca="false">AT37+T37</f>
        <v>8</v>
      </c>
      <c r="S37" s="10"/>
      <c r="T37" s="1" t="n">
        <v>1</v>
      </c>
      <c r="AB37" s="4" t="n">
        <f aca="false">AB35+1</f>
        <v>17</v>
      </c>
      <c r="AC37" s="1" t="n">
        <f aca="false">INT(0.5+(AC$2/17*(AB37-1)))+X$2-1</f>
        <v>7</v>
      </c>
      <c r="AD37" s="1" t="n">
        <f aca="true">INT(RAND()*99*10^($BI37-2)+10^($BI37-2))</f>
        <v>8400112</v>
      </c>
      <c r="AF37" s="1" t="n">
        <f aca="true">INT(RAND()*9*10^($BI37-1)+10^($BI37-1))</f>
        <v>9067773</v>
      </c>
      <c r="AH37" s="1" t="n">
        <f aca="true">INT(RAND()*99*10^($BI37-2)+10^($BI37-2))</f>
        <v>3005565</v>
      </c>
      <c r="AJ37" s="1" t="n">
        <f aca="true">INT(RAND()*99*10^($BI37-2)+10^($BI37-2))</f>
        <v>1249091</v>
      </c>
      <c r="AL37" s="1" t="n">
        <f aca="true">INT(RAND()*99*10^($BI37-2)+10^($BI37-2))</f>
        <v>375916</v>
      </c>
      <c r="AN37" s="1" t="n">
        <f aca="true">INT(RAND()*99*10^($BI37-2)+10^($BI37-2))</f>
        <v>205822</v>
      </c>
      <c r="AP37" s="1" t="n">
        <f aca="false">SUM(AD37:AN37)</f>
        <v>22304279</v>
      </c>
      <c r="AQ37" s="1" t="n">
        <f aca="false">MAX(AD37:AN37)</f>
        <v>9067773</v>
      </c>
      <c r="AR37" s="1" t="n">
        <f aca="false">COUNT(AD37:AN37)</f>
        <v>6</v>
      </c>
      <c r="AS37" s="1" t="n">
        <f aca="false">INT(LOG(AQ37+0.5))+1</f>
        <v>7</v>
      </c>
      <c r="AT37" s="1" t="n">
        <f aca="false">BI37+BJ37-3</f>
        <v>7</v>
      </c>
      <c r="AU37" s="1" t="n">
        <f aca="false">AD37+AF37</f>
        <v>17467885</v>
      </c>
      <c r="AV37" s="1" t="n">
        <f aca="false">IF(BJ37&gt;2,AH37,0)</f>
        <v>3005565</v>
      </c>
      <c r="AW37" s="1" t="n">
        <f aca="false">IF(BJ37&gt;3,AJ37,0)</f>
        <v>0</v>
      </c>
      <c r="AX37" s="1" t="n">
        <f aca="false">IF(BJ37&gt;4,AL37,0)</f>
        <v>0</v>
      </c>
      <c r="AY37" s="1" t="n">
        <f aca="false">IF(BJ37=6,AN37,0)</f>
        <v>0</v>
      </c>
      <c r="AZ37" s="1" t="n">
        <f aca="false">SUM(AU37:AY37)</f>
        <v>20473450</v>
      </c>
      <c r="BB37" s="1" t="n">
        <f aca="false">AC37-1</f>
        <v>6</v>
      </c>
      <c r="BC37" s="1" t="n">
        <f aca="false">INT(0.5+BB37/2)</f>
        <v>3</v>
      </c>
      <c r="BD37" s="1" t="n">
        <f aca="false">BB37-4</f>
        <v>2</v>
      </c>
      <c r="BE37" s="1" t="n">
        <f aca="false">IF(BD37&gt;BC37,BD37,BC37)</f>
        <v>3</v>
      </c>
      <c r="BF37" s="1" t="n">
        <f aca="false">IF(BB37&gt;8,8,BB37)</f>
        <v>6</v>
      </c>
      <c r="BG37" s="1" t="n">
        <f aca="false">BF37-BE37</f>
        <v>3</v>
      </c>
      <c r="BH37" s="1" t="n">
        <f aca="true">INT((RAND()*BG37)+0.5)+BE37</f>
        <v>3</v>
      </c>
      <c r="BI37" s="1" t="n">
        <f aca="false">AC37+3-BJ37</f>
        <v>7</v>
      </c>
      <c r="BJ37" s="1" t="n">
        <v>3</v>
      </c>
    </row>
    <row r="38" customFormat="false" ht="17.25" hidden="false" customHeight="true" outlineLevel="0" collapsed="false">
      <c r="B38" s="10"/>
      <c r="C38" s="11"/>
      <c r="D38" s="10"/>
      <c r="E38" s="11"/>
      <c r="F38" s="10"/>
      <c r="G38" s="11"/>
      <c r="H38" s="10"/>
      <c r="I38" s="11"/>
      <c r="J38" s="10"/>
      <c r="K38" s="11"/>
      <c r="L38" s="10"/>
      <c r="M38" s="11"/>
      <c r="N38" s="11"/>
      <c r="O38" s="10"/>
      <c r="P38" s="13"/>
      <c r="Q38" s="10"/>
      <c r="R38" s="10"/>
      <c r="S38" s="10"/>
    </row>
    <row r="39" customFormat="false" ht="17.25" hidden="false" customHeight="true" outlineLevel="0" collapsed="false">
      <c r="B39" s="10" t="n">
        <f aca="false">IF($BJ39&lt;AD$2,"",AD39)</f>
        <v>47346785</v>
      </c>
      <c r="C39" s="11" t="s">
        <v>15</v>
      </c>
      <c r="D39" s="10" t="n">
        <f aca="false">IF($BJ39&lt;AF$2,"",AF39)</f>
        <v>95940785</v>
      </c>
      <c r="E39" s="11" t="str">
        <f aca="false">IF(F39="","","+")</f>
        <v>+</v>
      </c>
      <c r="F39" s="10" t="n">
        <f aca="false">IF($BJ39&lt;AH$2,"",AH39)</f>
        <v>48726943</v>
      </c>
      <c r="G39" s="11" t="str">
        <f aca="false">IF(H39="","","+")</f>
        <v/>
      </c>
      <c r="H39" s="10" t="str">
        <f aca="false">IF($BJ39&lt;AJ$2,"",AJ39)</f>
        <v/>
      </c>
      <c r="I39" s="11" t="str">
        <f aca="false">IF(J39="","","+")</f>
        <v/>
      </c>
      <c r="J39" s="10" t="str">
        <f aca="false">IF($BJ39&lt;AL$2,"",AL39)</f>
        <v/>
      </c>
      <c r="K39" s="11" t="str">
        <f aca="false">IF(L39="","","+")</f>
        <v/>
      </c>
      <c r="L39" s="10" t="str">
        <f aca="false">IF($BJ39&lt;AN$2,"",AN39)</f>
        <v/>
      </c>
      <c r="M39" s="11"/>
      <c r="N39" s="11" t="s">
        <v>16</v>
      </c>
      <c r="O39" s="10"/>
      <c r="P39" s="12" t="n">
        <f aca="false">AZ39</f>
        <v>192014513</v>
      </c>
      <c r="Q39" s="10"/>
      <c r="R39" s="10" t="n">
        <f aca="false">AT39+T39</f>
        <v>9</v>
      </c>
      <c r="S39" s="10"/>
      <c r="T39" s="1" t="n">
        <v>1</v>
      </c>
      <c r="AB39" s="4" t="n">
        <f aca="false">AB37+1</f>
        <v>18</v>
      </c>
      <c r="AC39" s="1" t="n">
        <f aca="false">INT(0.5+(AC$2/17*(AB39-1)))+X$2</f>
        <v>8</v>
      </c>
      <c r="AD39" s="1" t="n">
        <f aca="true">INT(RAND()*99*10^($BI39-2)+10^($BI39-2))</f>
        <v>47346785</v>
      </c>
      <c r="AF39" s="1" t="n">
        <f aca="true">INT(RAND()*9*10^($BI39-1)+10^($BI39-1))</f>
        <v>95940785</v>
      </c>
      <c r="AH39" s="1" t="n">
        <f aca="true">INT(RAND()*99*10^($BI39-2)+10^($BI39-2))</f>
        <v>48726943</v>
      </c>
      <c r="AJ39" s="1" t="n">
        <f aca="true">INT(RAND()*99*10^($BI39-2)+10^($BI39-2))</f>
        <v>27318065</v>
      </c>
      <c r="AL39" s="1" t="n">
        <f aca="true">INT(RAND()*99*10^($BI39-2)+10^($BI39-2))</f>
        <v>18084285</v>
      </c>
      <c r="AN39" s="1" t="n">
        <f aca="true">INT(RAND()*99*10^($BI39-2)+10^($BI39-2))</f>
        <v>90384235</v>
      </c>
      <c r="AP39" s="1" t="n">
        <f aca="false">SUM(AD39:AN39)</f>
        <v>327801098</v>
      </c>
      <c r="AQ39" s="1" t="n">
        <f aca="false">MAX(AD39:AN39)</f>
        <v>95940785</v>
      </c>
      <c r="AR39" s="1" t="n">
        <f aca="false">COUNT(AD39:AN39)</f>
        <v>6</v>
      </c>
      <c r="AS39" s="1" t="n">
        <f aca="false">INT(LOG(AQ39+0.5))+1</f>
        <v>8</v>
      </c>
      <c r="AT39" s="1" t="n">
        <f aca="false">BI39+BJ39-3</f>
        <v>8</v>
      </c>
      <c r="AU39" s="1" t="n">
        <f aca="false">AD39+AF39</f>
        <v>143287570</v>
      </c>
      <c r="AV39" s="1" t="n">
        <f aca="false">IF(BJ39&gt;2,AH39,0)</f>
        <v>48726943</v>
      </c>
      <c r="AW39" s="1" t="n">
        <f aca="false">IF(BJ39&gt;3,AJ39,0)</f>
        <v>0</v>
      </c>
      <c r="AX39" s="1" t="n">
        <f aca="false">IF(BJ39&gt;4,AL39,0)</f>
        <v>0</v>
      </c>
      <c r="AY39" s="1" t="n">
        <f aca="false">IF(BJ39=6,AN39,0)</f>
        <v>0</v>
      </c>
      <c r="AZ39" s="1" t="n">
        <f aca="false">SUM(AU39:AY39)</f>
        <v>192014513</v>
      </c>
      <c r="BB39" s="1" t="n">
        <f aca="false">AC39-1</f>
        <v>7</v>
      </c>
      <c r="BC39" s="1" t="n">
        <f aca="false">INT(0.5+BB39/2)</f>
        <v>4</v>
      </c>
      <c r="BD39" s="1" t="n">
        <f aca="false">BB39-4</f>
        <v>3</v>
      </c>
      <c r="BE39" s="1" t="n">
        <f aca="false">IF(BD39&gt;BC39,BD39,BC39)</f>
        <v>4</v>
      </c>
      <c r="BF39" s="1" t="n">
        <f aca="false">IF(BB39&gt;8,8,BB39)</f>
        <v>7</v>
      </c>
      <c r="BG39" s="1" t="n">
        <f aca="false">BF39-BE39</f>
        <v>3</v>
      </c>
      <c r="BH39" s="1" t="n">
        <f aca="true">INT((RAND()*BG39)+0.5)+BE39</f>
        <v>6</v>
      </c>
      <c r="BI39" s="1" t="n">
        <f aca="false">AC39+3-BJ39</f>
        <v>8</v>
      </c>
      <c r="BJ39" s="1" t="n">
        <v>3</v>
      </c>
    </row>
    <row r="40" customFormat="false" ht="21" hidden="false" customHeight="true" outlineLevel="0" collapsed="false">
      <c r="B40" s="10"/>
      <c r="C40" s="14"/>
      <c r="D40" s="10"/>
      <c r="E40" s="14"/>
      <c r="F40" s="10"/>
      <c r="G40" s="14"/>
      <c r="H40" s="10"/>
      <c r="I40" s="14"/>
      <c r="J40" s="10"/>
      <c r="K40" s="14"/>
      <c r="L40" s="10"/>
      <c r="M40" s="11"/>
      <c r="N40" s="11"/>
      <c r="O40" s="10"/>
      <c r="P40" s="10"/>
      <c r="Q40" s="10"/>
      <c r="R40" s="10"/>
      <c r="S40" s="10"/>
    </row>
    <row r="41" customFormat="false" ht="17.25" hidden="false" customHeight="false" outlineLevel="0" collapsed="false">
      <c r="B41" s="10"/>
      <c r="C41" s="14"/>
      <c r="D41" s="10"/>
      <c r="E41" s="14"/>
      <c r="F41" s="10"/>
      <c r="G41" s="14"/>
      <c r="H41" s="10"/>
      <c r="I41" s="14"/>
      <c r="J41" s="10"/>
      <c r="K41" s="14"/>
      <c r="L41" s="10"/>
      <c r="M41" s="11"/>
      <c r="N41" s="11"/>
      <c r="O41" s="10"/>
      <c r="P41" s="10" t="s">
        <v>19</v>
      </c>
      <c r="Q41" s="10"/>
      <c r="R41" s="10" t="n">
        <f aca="false">SUM(R5:R39)</f>
        <v>87</v>
      </c>
      <c r="S41" s="10"/>
    </row>
    <row r="42" customFormat="false" ht="4.5" hidden="false" customHeight="true" outlineLevel="0" collapsed="false">
      <c r="A42" s="1" t="s">
        <v>0</v>
      </c>
      <c r="S42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L24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29"/>
    <col collapsed="false" customWidth="true" hidden="false" outlineLevel="0" max="2" min="2" style="1" width="26.42"/>
    <col collapsed="false" customWidth="true" hidden="false" outlineLevel="0" max="3" min="3" style="1" width="2.57"/>
    <col collapsed="false" customWidth="true" hidden="true" outlineLevel="0" max="4" min="4" style="1" width="5.71"/>
    <col collapsed="false" customWidth="true" hidden="true" outlineLevel="0" max="5" min="5" style="1" width="3.15"/>
    <col collapsed="false" customWidth="true" hidden="true" outlineLevel="0" max="6" min="6" style="57" width="4.57"/>
    <col collapsed="false" customWidth="true" hidden="true" outlineLevel="0" max="7" min="7" style="1" width="11.53"/>
    <col collapsed="false" customWidth="true" hidden="true" outlineLevel="0" max="8" min="8" style="57" width="5.71"/>
    <col collapsed="false" customWidth="true" hidden="true" outlineLevel="0" max="10" min="9" style="1" width="11.53"/>
    <col collapsed="false" customWidth="true" hidden="true" outlineLevel="0" max="11" min="11" style="1" width="3.15"/>
    <col collapsed="false" customWidth="true" hidden="true" outlineLevel="0" max="12" min="12" style="57" width="4.57"/>
    <col collapsed="false" customWidth="true" hidden="true" outlineLevel="0" max="13" min="13" style="1" width="11.53"/>
    <col collapsed="false" customWidth="true" hidden="true" outlineLevel="0" max="14" min="14" style="1" width="5.71"/>
    <col collapsed="false" customWidth="true" hidden="true" outlineLevel="0" max="15" min="15" style="1" width="11.53"/>
    <col collapsed="false" customWidth="false" hidden="false" outlineLevel="0" max="16" min="16" style="1" width="9.14"/>
    <col collapsed="false" customWidth="true" hidden="false" outlineLevel="0" max="17" min="17" style="1" width="3.15"/>
    <col collapsed="false" customWidth="true" hidden="false" outlineLevel="0" max="18" min="18" style="1" width="4.57"/>
    <col collapsed="false" customWidth="false" hidden="false" outlineLevel="0" max="19" min="19" style="57" width="9.14"/>
    <col collapsed="false" customWidth="true" hidden="false" outlineLevel="0" max="20" min="20" style="1" width="23.14"/>
    <col collapsed="false" customWidth="true" hidden="true" outlineLevel="0" max="21" min="21" style="1" width="2.29"/>
    <col collapsed="false" customWidth="true" hidden="false" outlineLevel="0" max="22" min="22" style="1" width="1"/>
    <col collapsed="false" customWidth="true" hidden="false" outlineLevel="0" max="23" min="23" style="1" width="0.29"/>
    <col collapsed="false" customWidth="true" hidden="false" outlineLevel="0" max="24" min="24" style="57" width="3.57"/>
    <col collapsed="false" customWidth="true" hidden="false" outlineLevel="0" max="25" min="25" style="1" width="1"/>
    <col collapsed="false" customWidth="true" hidden="false" outlineLevel="0" max="26" min="26" style="1" width="5.86"/>
    <col collapsed="false" customWidth="true" hidden="false" outlineLevel="0" max="27" min="27" style="1" width="1"/>
    <col collapsed="false" customWidth="true" hidden="true" outlineLevel="0" max="28" min="28" style="4" width="40.43"/>
    <col collapsed="false" customWidth="true" hidden="false" outlineLevel="0" max="29" min="29" style="1" width="3.86"/>
    <col collapsed="false" customWidth="true" hidden="false" outlineLevel="0" max="30" min="30" style="1" width="9.71"/>
    <col collapsed="false" customWidth="true" hidden="true" outlineLevel="0" max="31" min="31" style="4" width="9.71"/>
    <col collapsed="false" customWidth="true" hidden="true" outlineLevel="0" max="34" min="32" style="4" width="11.29"/>
    <col collapsed="false" customWidth="true" hidden="true" outlineLevel="0" max="36" min="35" style="4" width="9.71"/>
    <col collapsed="false" customWidth="false" hidden="true" outlineLevel="0" max="249" min="37" style="1" width="9.14"/>
    <col collapsed="false" customWidth="false" hidden="false" outlineLevel="0" max="16384" min="250" style="1" width="9.14"/>
  </cols>
  <sheetData>
    <row r="1" customFormat="false" ht="18" hidden="false" customHeight="true" outlineLevel="0" collapsed="false">
      <c r="B1" s="10"/>
      <c r="C1" s="10"/>
      <c r="D1" s="10"/>
      <c r="E1" s="10"/>
      <c r="F1" s="61"/>
      <c r="G1" s="10"/>
      <c r="H1" s="61"/>
      <c r="I1" s="10"/>
      <c r="J1" s="10"/>
      <c r="K1" s="10"/>
      <c r="L1" s="61"/>
      <c r="M1" s="10"/>
      <c r="N1" s="10"/>
      <c r="O1" s="10"/>
      <c r="P1" s="10"/>
      <c r="Q1" s="10"/>
      <c r="R1" s="10"/>
      <c r="S1" s="61"/>
      <c r="T1" s="10"/>
      <c r="U1" s="10"/>
      <c r="V1" s="10"/>
      <c r="W1" s="10"/>
      <c r="X1" s="61"/>
      <c r="Y1" s="10"/>
      <c r="Z1" s="10"/>
      <c r="AA1" s="10" t="s">
        <v>0</v>
      </c>
      <c r="AG1" s="4" t="n">
        <v>2</v>
      </c>
      <c r="AI1" s="4" t="n">
        <v>11</v>
      </c>
    </row>
    <row r="2" s="2" customFormat="true" ht="17.25" hidden="false" customHeight="false" outlineLevel="0" collapsed="false">
      <c r="B2" s="80" t="s">
        <v>120</v>
      </c>
      <c r="C2" s="80"/>
      <c r="D2" s="80"/>
      <c r="E2" s="80"/>
      <c r="F2" s="80"/>
      <c r="G2" s="14"/>
      <c r="H2" s="61"/>
      <c r="I2" s="14"/>
      <c r="J2" s="14"/>
      <c r="K2" s="14"/>
      <c r="L2" s="61"/>
      <c r="M2" s="14"/>
      <c r="N2" s="14"/>
      <c r="O2" s="14"/>
      <c r="P2" s="14"/>
      <c r="Q2" s="14"/>
      <c r="R2" s="14"/>
      <c r="S2" s="14"/>
      <c r="T2" s="14"/>
      <c r="U2" s="14"/>
      <c r="V2" s="81"/>
      <c r="W2" s="14"/>
      <c r="X2" s="82"/>
      <c r="Y2" s="14"/>
      <c r="Z2" s="14"/>
      <c r="AA2" s="14"/>
      <c r="AB2" s="4"/>
      <c r="AC2" s="1"/>
      <c r="AE2" s="49" t="str">
        <f aca="false">IF(AG2&lt;AG1,"NO",IF(AG2&gt;AI1,"NO",IF(AI2&lt;AG1,"NO",IF(AI2&gt;AI1,"NO",IF(AG2&gt;AI2,"NO",IF(AG2&gt;INT(AG2),"NO",IF(AI2&gt;INT(AI2),"NO","OK")))))))</f>
        <v>OK</v>
      </c>
      <c r="AF2" s="50" t="s">
        <v>3</v>
      </c>
      <c r="AG2" s="50" t="n">
        <v>2</v>
      </c>
      <c r="AH2" s="50" t="s">
        <v>4</v>
      </c>
      <c r="AI2" s="50" t="n">
        <v>7</v>
      </c>
      <c r="AJ2" s="4" t="n">
        <f aca="false">AI2-AG2</f>
        <v>5</v>
      </c>
      <c r="DM2" s="57"/>
    </row>
    <row r="3" s="2" customFormat="true" ht="17.25" hidden="false" customHeight="false" outlineLevel="0" collapsed="false">
      <c r="B3" s="10" t="s">
        <v>109</v>
      </c>
      <c r="C3" s="80"/>
      <c r="D3" s="80"/>
      <c r="E3" s="80"/>
      <c r="F3" s="80"/>
      <c r="G3" s="14"/>
      <c r="H3" s="61"/>
      <c r="I3" s="14"/>
      <c r="J3" s="14"/>
      <c r="K3" s="14"/>
      <c r="L3" s="61"/>
      <c r="M3" s="14"/>
      <c r="N3" s="14"/>
      <c r="O3" s="14"/>
      <c r="P3" s="14"/>
      <c r="Q3" s="14"/>
      <c r="R3" s="14"/>
      <c r="S3" s="14"/>
      <c r="T3" s="14"/>
      <c r="U3" s="14"/>
      <c r="V3" s="81"/>
      <c r="W3" s="14"/>
      <c r="X3" s="82"/>
      <c r="Y3" s="14"/>
      <c r="Z3" s="14"/>
      <c r="AA3" s="14"/>
      <c r="AB3" s="4"/>
      <c r="AC3" s="1"/>
      <c r="AE3" s="49"/>
      <c r="AF3" s="50"/>
      <c r="AG3" s="50"/>
      <c r="AH3" s="50"/>
      <c r="AI3" s="50"/>
      <c r="AJ3" s="4"/>
      <c r="DM3" s="57"/>
    </row>
    <row r="4" s="2" customFormat="true" ht="17.25" hidden="false" customHeight="false" outlineLevel="0" collapsed="false">
      <c r="B4" s="14"/>
      <c r="C4" s="14"/>
      <c r="D4" s="14"/>
      <c r="E4" s="80"/>
      <c r="F4" s="80"/>
      <c r="G4" s="14"/>
      <c r="H4" s="61"/>
      <c r="I4" s="14"/>
      <c r="J4" s="14"/>
      <c r="K4" s="14"/>
      <c r="L4" s="61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82"/>
      <c r="Y4" s="14"/>
      <c r="Z4" s="14"/>
      <c r="AA4" s="14"/>
      <c r="AB4" s="4"/>
      <c r="AC4" s="1"/>
      <c r="AE4" s="49"/>
      <c r="AF4" s="50"/>
      <c r="AG4" s="50"/>
      <c r="AH4" s="50"/>
      <c r="AI4" s="50"/>
      <c r="AJ4" s="4"/>
      <c r="DM4" s="57"/>
    </row>
    <row r="5" s="2" customFormat="true" ht="17.25" hidden="false" customHeight="false" outlineLevel="0" collapsed="false">
      <c r="B5" s="80" t="s">
        <v>121</v>
      </c>
      <c r="C5" s="80"/>
      <c r="D5" s="80"/>
      <c r="E5" s="80"/>
      <c r="F5" s="80"/>
      <c r="G5" s="14"/>
      <c r="H5" s="61"/>
      <c r="I5" s="14"/>
      <c r="J5" s="14"/>
      <c r="K5" s="14"/>
      <c r="L5" s="61"/>
      <c r="M5" s="14"/>
      <c r="N5" s="14"/>
      <c r="O5" s="14"/>
      <c r="P5" s="14"/>
      <c r="Q5" s="14"/>
      <c r="R5" s="14"/>
      <c r="S5" s="14"/>
      <c r="T5" s="14"/>
      <c r="U5" s="14"/>
      <c r="V5" s="81"/>
      <c r="W5" s="14"/>
      <c r="X5" s="82"/>
      <c r="Y5" s="14"/>
      <c r="Z5" s="14"/>
      <c r="AA5" s="14"/>
      <c r="AB5" s="4"/>
      <c r="AC5" s="1"/>
      <c r="AE5" s="49"/>
      <c r="AF5" s="50"/>
      <c r="AG5" s="50"/>
      <c r="AH5" s="50"/>
      <c r="AI5" s="50"/>
      <c r="AJ5" s="4"/>
      <c r="DM5" s="57"/>
    </row>
    <row r="6" s="2" customFormat="true" ht="17.25" hidden="false" customHeight="false" outlineLevel="0" collapsed="false">
      <c r="B6" s="10" t="s">
        <v>118</v>
      </c>
      <c r="C6" s="80"/>
      <c r="D6" s="80"/>
      <c r="E6" s="80"/>
      <c r="F6" s="80"/>
      <c r="G6" s="14"/>
      <c r="H6" s="61"/>
      <c r="I6" s="14"/>
      <c r="J6" s="14"/>
      <c r="K6" s="14"/>
      <c r="L6" s="61"/>
      <c r="M6" s="14"/>
      <c r="N6" s="14"/>
      <c r="O6" s="14"/>
      <c r="P6" s="14"/>
      <c r="Q6" s="14"/>
      <c r="R6" s="14"/>
      <c r="S6" s="14"/>
      <c r="T6" s="14"/>
      <c r="U6" s="14"/>
      <c r="V6" s="81"/>
      <c r="W6" s="14"/>
      <c r="X6" s="82"/>
      <c r="Y6" s="14"/>
      <c r="Z6" s="14"/>
      <c r="AA6" s="14"/>
      <c r="AB6" s="4"/>
      <c r="AC6" s="1"/>
      <c r="AE6" s="49"/>
      <c r="AF6" s="50"/>
      <c r="AG6" s="50"/>
      <c r="AH6" s="50"/>
      <c r="AI6" s="50"/>
      <c r="AJ6" s="4"/>
      <c r="DM6" s="57"/>
    </row>
    <row r="7" customFormat="false" ht="16.5" hidden="false" customHeight="true" outlineLevel="0" collapsed="false">
      <c r="B7" s="80"/>
      <c r="C7" s="80"/>
      <c r="D7" s="80"/>
      <c r="E7" s="80"/>
      <c r="F7" s="80"/>
      <c r="G7" s="80"/>
      <c r="H7" s="80"/>
      <c r="I7" s="11"/>
      <c r="J7" s="11"/>
      <c r="K7" s="11"/>
      <c r="L7" s="11"/>
      <c r="M7" s="11"/>
      <c r="N7" s="11"/>
      <c r="O7" s="80"/>
      <c r="P7" s="80"/>
      <c r="Q7" s="80"/>
      <c r="R7" s="80"/>
      <c r="S7" s="61"/>
      <c r="T7" s="80"/>
      <c r="U7" s="80"/>
      <c r="V7" s="80"/>
      <c r="W7" s="80"/>
      <c r="X7" s="61"/>
      <c r="Y7" s="80"/>
      <c r="Z7" s="83" t="s">
        <v>2</v>
      </c>
      <c r="AA7" s="80"/>
      <c r="AB7" s="50" t="s">
        <v>14</v>
      </c>
      <c r="AD7" s="2"/>
      <c r="AG7" s="49" t="s">
        <v>122</v>
      </c>
      <c r="AK7" s="2" t="s">
        <v>123</v>
      </c>
      <c r="AL7" s="2" t="s">
        <v>124</v>
      </c>
      <c r="AM7" s="2" t="s">
        <v>123</v>
      </c>
      <c r="AN7" s="2" t="s">
        <v>125</v>
      </c>
      <c r="AO7" s="2" t="s">
        <v>126</v>
      </c>
      <c r="AP7" s="2" t="s">
        <v>124</v>
      </c>
      <c r="AQ7" s="2" t="s">
        <v>126</v>
      </c>
      <c r="AR7" s="2" t="s">
        <v>125</v>
      </c>
      <c r="AS7" s="2" t="s">
        <v>127</v>
      </c>
      <c r="AT7" s="2" t="s">
        <v>124</v>
      </c>
      <c r="AU7" s="2" t="s">
        <v>127</v>
      </c>
      <c r="AV7" s="2" t="s">
        <v>125</v>
      </c>
      <c r="AW7" s="2" t="s">
        <v>128</v>
      </c>
      <c r="AX7" s="2" t="s">
        <v>128</v>
      </c>
      <c r="AY7" s="2" t="s">
        <v>128</v>
      </c>
      <c r="AZ7" s="2" t="s">
        <v>128</v>
      </c>
      <c r="BA7" s="2" t="s">
        <v>128</v>
      </c>
      <c r="BB7" s="2" t="s">
        <v>128</v>
      </c>
      <c r="GJ7" s="15" t="n">
        <v>2</v>
      </c>
      <c r="GK7" s="15" t="n">
        <v>3</v>
      </c>
      <c r="GL7" s="15" t="n">
        <v>5</v>
      </c>
      <c r="GM7" s="15" t="n">
        <v>7</v>
      </c>
      <c r="GN7" s="15" t="n">
        <v>11</v>
      </c>
      <c r="GO7" s="15" t="n">
        <v>13</v>
      </c>
      <c r="GP7" s="15" t="n">
        <v>17</v>
      </c>
      <c r="GQ7" s="15" t="n">
        <v>19</v>
      </c>
      <c r="GR7" s="15" t="n">
        <v>23</v>
      </c>
      <c r="GS7" s="15" t="n">
        <v>29</v>
      </c>
      <c r="GT7" s="15" t="n">
        <v>31</v>
      </c>
      <c r="GU7" s="15" t="n">
        <v>37</v>
      </c>
      <c r="GV7" s="15" t="n">
        <v>41</v>
      </c>
      <c r="GW7" s="15" t="n">
        <v>43</v>
      </c>
      <c r="GX7" s="15" t="n">
        <v>47</v>
      </c>
      <c r="GY7" s="15" t="n">
        <v>53</v>
      </c>
      <c r="GZ7" s="15" t="n">
        <v>59</v>
      </c>
      <c r="HA7" s="15" t="n">
        <v>61</v>
      </c>
      <c r="HB7" s="15" t="n">
        <v>67</v>
      </c>
      <c r="HC7" s="15" t="n">
        <v>71</v>
      </c>
      <c r="HD7" s="15" t="n">
        <v>73</v>
      </c>
      <c r="HE7" s="15" t="n">
        <v>79</v>
      </c>
      <c r="HF7" s="15" t="n">
        <v>83</v>
      </c>
      <c r="HG7" s="15" t="n">
        <v>89</v>
      </c>
      <c r="HH7" s="15" t="n">
        <v>97</v>
      </c>
      <c r="HI7" s="15" t="n">
        <v>101</v>
      </c>
      <c r="HJ7" s="15" t="n">
        <v>103</v>
      </c>
      <c r="HK7" s="15" t="n">
        <v>107</v>
      </c>
      <c r="HL7" s="15" t="n">
        <v>109</v>
      </c>
      <c r="HM7" s="15" t="n">
        <v>113</v>
      </c>
      <c r="HN7" s="15" t="n">
        <v>127</v>
      </c>
      <c r="HO7" s="15" t="n">
        <v>131</v>
      </c>
      <c r="HP7" s="15" t="n">
        <v>137</v>
      </c>
      <c r="HQ7" s="15" t="n">
        <v>139</v>
      </c>
      <c r="HR7" s="15" t="n">
        <v>149</v>
      </c>
    </row>
    <row r="8" customFormat="false" ht="16.5" hidden="false" customHeight="true" outlineLevel="0" collapsed="false">
      <c r="B8" s="80"/>
      <c r="C8" s="80"/>
      <c r="D8" s="80"/>
      <c r="E8" s="80"/>
      <c r="F8" s="80"/>
      <c r="G8" s="80"/>
      <c r="H8" s="80"/>
      <c r="I8" s="11"/>
      <c r="J8" s="11"/>
      <c r="K8" s="11"/>
      <c r="L8" s="11"/>
      <c r="M8" s="11"/>
      <c r="N8" s="11"/>
      <c r="O8" s="80"/>
      <c r="P8" s="80"/>
      <c r="Q8" s="80"/>
      <c r="R8" s="80"/>
      <c r="S8" s="61"/>
      <c r="T8" s="80"/>
      <c r="U8" s="80"/>
      <c r="V8" s="80"/>
      <c r="W8" s="80"/>
      <c r="X8" s="61"/>
      <c r="Y8" s="80"/>
      <c r="Z8" s="83" t="s">
        <v>7</v>
      </c>
      <c r="AA8" s="80"/>
      <c r="AB8" s="50"/>
      <c r="AD8" s="2"/>
      <c r="AG8" s="49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</row>
    <row r="9" customFormat="false" ht="24.75" hidden="false" customHeight="true" outlineLevel="0" collapsed="false">
      <c r="B9" s="80" t="str">
        <f aca="false">ID9</f>
        <v>1  2/3  x  2  2/3</v>
      </c>
      <c r="C9" s="80"/>
      <c r="D9" s="80"/>
      <c r="E9" s="11"/>
      <c r="F9" s="61"/>
      <c r="G9" s="80"/>
      <c r="H9" s="61"/>
      <c r="I9" s="80"/>
      <c r="J9" s="80"/>
      <c r="K9" s="11"/>
      <c r="L9" s="61"/>
      <c r="M9" s="80"/>
      <c r="N9" s="80"/>
      <c r="O9" s="80"/>
      <c r="P9" s="80"/>
      <c r="Q9" s="80"/>
      <c r="R9" s="80"/>
      <c r="S9" s="61" t="s">
        <v>16</v>
      </c>
      <c r="T9" s="66" t="str">
        <f aca="false">IL9</f>
        <v>4  4/9</v>
      </c>
      <c r="U9" s="12"/>
      <c r="V9" s="12"/>
      <c r="W9" s="72"/>
      <c r="X9" s="73"/>
      <c r="Y9" s="80"/>
      <c r="Z9" s="80" t="n">
        <f aca="false">AI9+AB9</f>
        <v>2</v>
      </c>
      <c r="AA9" s="80"/>
      <c r="AB9" s="4" t="n">
        <v>0</v>
      </c>
      <c r="AH9" s="4" t="n">
        <v>1</v>
      </c>
      <c r="AI9" s="4" t="n">
        <f aca="false">AG2</f>
        <v>2</v>
      </c>
      <c r="AK9" s="1" t="n">
        <f aca="false">IF(AI9=2,1,IF(AI9=3,1,IF(AI9=4,2,IF(AI9=5,4,IF(AI9=6,8,0)))))</f>
        <v>1</v>
      </c>
      <c r="AL9" s="1" t="n">
        <f aca="false">IF(AI9=7,15,IF(AI9=8,25,IF(AI9=9,35,IF(AI9=10,55,IF(AI9=11,75,0)))))</f>
        <v>0</v>
      </c>
      <c r="AM9" s="1" t="n">
        <f aca="false">IF(AI9=2,2,IF(AI9=3,3,IF(AI9=4,5,IF(AI9=5,10,IF(AI9=6,16,0)))))</f>
        <v>2</v>
      </c>
      <c r="AN9" s="1" t="n">
        <f aca="false">IF(AI9=7,28,IF(AI9=8,40,IF(AI9=9,60,IF(AI9=10,80,100))))</f>
        <v>100</v>
      </c>
      <c r="AO9" s="1" t="n">
        <f aca="false">IF(AI9=2,1,IF(AI9=3,1,IF(AI9=4,4,IF(AI9=5,8,IF(AI9=6,11,IF(AI9=7,15,0))))))</f>
        <v>1</v>
      </c>
      <c r="AP9" s="1" t="n">
        <f aca="false">IF(AI9=8,19,IF(AI9=9,24,IF(AI9=10,39,59)))</f>
        <v>59</v>
      </c>
      <c r="AQ9" s="1" t="n">
        <f aca="false">IF(AI9=2,2,IF(AI9=3,4,IF(AI9=4,8,IF(AI9=5,11,IF(AI9=6,15,0)))))</f>
        <v>2</v>
      </c>
      <c r="AR9" s="1" t="n">
        <f aca="false">IF(AI9=7,19,IF(AI9=8,24,IF(AI9=9,39,IF(AI9=10,59,79))))</f>
        <v>79</v>
      </c>
      <c r="AS9" s="1" t="n">
        <f aca="false">IF(AI9=2,2,IF(AI9=3,2,IF(AI9=4,5,IF(AI9=5,9,IF(AI9=6,12,0)))))</f>
        <v>2</v>
      </c>
      <c r="AT9" s="1" t="n">
        <f aca="false">IF(AI9=7,16,IF(AI9=8,20,IF(AI9=9,25,IF(AI9=10,40,60))))</f>
        <v>60</v>
      </c>
      <c r="AU9" s="1" t="n">
        <f aca="false">IF(AI9=2,3,IF(AI9=3,5,IF(AI9=4,9,IF(AI9=5,12,IF(AI9=6,16,0)))))</f>
        <v>3</v>
      </c>
      <c r="AV9" s="1" t="n">
        <f aca="false">IF(AI9=7,20,IF(AI9=8,25,IF(AI9=9,40,IF(AI9=10,60,80))))</f>
        <v>80</v>
      </c>
      <c r="AW9" s="1" t="n">
        <f aca="false">IF(AK9=0,AL9,AK9)</f>
        <v>1</v>
      </c>
      <c r="AX9" s="1" t="n">
        <f aca="false">IF(AM9=0,AN9,AM9)</f>
        <v>2</v>
      </c>
      <c r="AY9" s="1" t="n">
        <f aca="false">IF(AO9=0,AP9,AO9)</f>
        <v>1</v>
      </c>
      <c r="AZ9" s="1" t="n">
        <f aca="false">IF(AQ9=0,AR9,AQ9)</f>
        <v>2</v>
      </c>
      <c r="BA9" s="1" t="n">
        <f aca="false">IF(AS9=0,AT9,AS9)</f>
        <v>2</v>
      </c>
      <c r="BB9" s="1" t="n">
        <f aca="false">IF(AU9=0,AV9,AU9)</f>
        <v>3</v>
      </c>
      <c r="BC9" s="1" t="s">
        <v>105</v>
      </c>
      <c r="BD9" s="15" t="n">
        <f aca="true">INT((RAND()*(AX9-AW9+1)+AW9))</f>
        <v>1</v>
      </c>
      <c r="BE9" s="15" t="n">
        <f aca="true">INT((RAND()*(AZ9-AY9+1)+AY9))</f>
        <v>2</v>
      </c>
      <c r="BF9" s="1" t="n">
        <f aca="false">BE9-BE10*(BD10-BD9)</f>
        <v>2</v>
      </c>
      <c r="BG9" s="1" t="n">
        <v>256</v>
      </c>
      <c r="BH9" s="15" t="n">
        <f aca="false">IF(BF9/BG9=INT(BF9/BG9),1,0)</f>
        <v>0</v>
      </c>
      <c r="BI9" s="15" t="n">
        <f aca="false">IF(BH9=0,BF9,BF9/BG9)</f>
        <v>2</v>
      </c>
      <c r="BJ9" s="15" t="n">
        <v>16</v>
      </c>
      <c r="BK9" s="15" t="n">
        <f aca="false">IF(BI9/BJ9=INT(BI9/BJ9),1,0)</f>
        <v>0</v>
      </c>
      <c r="BL9" s="15" t="n">
        <f aca="false">IF(BK9=0,BI9,BI9/BJ9)</f>
        <v>2</v>
      </c>
      <c r="BM9" s="15" t="n">
        <v>4</v>
      </c>
      <c r="BN9" s="15" t="n">
        <f aca="false">IF(BL9/BM9=INT(BL9/BM9),1,0)</f>
        <v>0</v>
      </c>
      <c r="BO9" s="15" t="n">
        <f aca="false">IF(BN9=0,BL9,BL9/BM9)</f>
        <v>2</v>
      </c>
      <c r="BP9" s="15" t="n">
        <v>2</v>
      </c>
      <c r="BQ9" s="15" t="n">
        <f aca="false">IF(BO9/BP9=INT(BO9/BP9),1,0)</f>
        <v>1</v>
      </c>
      <c r="BR9" s="15" t="n">
        <f aca="false">IF(BQ9=0,BO9,BO9/BP9)</f>
        <v>1</v>
      </c>
      <c r="BS9" s="15" t="n">
        <v>81</v>
      </c>
      <c r="BT9" s="15" t="n">
        <f aca="false">IF(BR9/BS9=INT(BR9/BS9),1,0)</f>
        <v>0</v>
      </c>
      <c r="BU9" s="15" t="n">
        <f aca="false">IF(BT9=0,BR9,BR9/BS9)</f>
        <v>1</v>
      </c>
      <c r="BV9" s="15" t="n">
        <v>9</v>
      </c>
      <c r="BW9" s="15" t="n">
        <f aca="false">IF(BU9/BV9=INT(BU9/BV9),1,0)</f>
        <v>0</v>
      </c>
      <c r="BX9" s="15" t="n">
        <f aca="false">IF(BW9=0,BU9,BU9/BV9)</f>
        <v>1</v>
      </c>
      <c r="BY9" s="15" t="n">
        <v>3</v>
      </c>
      <c r="BZ9" s="15" t="n">
        <f aca="false">IF(BX9/BY9=INT(BX9/BY9),1,0)</f>
        <v>0</v>
      </c>
      <c r="CA9" s="15" t="n">
        <f aca="false">IF(BZ9=0,BX9,BX9/BY9)</f>
        <v>1</v>
      </c>
      <c r="CB9" s="15" t="n">
        <v>25</v>
      </c>
      <c r="CC9" s="15" t="n">
        <f aca="false">IF(CA9/CB9=INT(CA9/CB9),1,0)</f>
        <v>0</v>
      </c>
      <c r="CD9" s="15" t="n">
        <f aca="false">IF(CC9=0,CA9,CA9/CB9)</f>
        <v>1</v>
      </c>
      <c r="CE9" s="15" t="n">
        <v>5</v>
      </c>
      <c r="CF9" s="15" t="n">
        <f aca="false">IF(CD9/CE9=INT(CD9/CE9),1,0)</f>
        <v>0</v>
      </c>
      <c r="CG9" s="15" t="n">
        <f aca="false">IF(CF9=0,CD9,CD9/CE9)</f>
        <v>1</v>
      </c>
      <c r="CH9" s="15" t="n">
        <v>49</v>
      </c>
      <c r="CI9" s="15" t="n">
        <f aca="false">IF(CG9/CH9=INT(CG9/CH9),1,0)</f>
        <v>0</v>
      </c>
      <c r="CJ9" s="15" t="n">
        <f aca="false">IF(CI9=0,CG9,CG9/CH9)</f>
        <v>1</v>
      </c>
      <c r="CK9" s="15" t="n">
        <v>7</v>
      </c>
      <c r="CL9" s="15" t="n">
        <f aca="false">IF(CJ9/CK9=INT(CJ9/CK9),1,0)</f>
        <v>0</v>
      </c>
      <c r="CM9" s="15" t="n">
        <f aca="false">IF(CL9=0,CJ9,CJ9/CK9)</f>
        <v>1</v>
      </c>
      <c r="CN9" s="15" t="n">
        <v>121</v>
      </c>
      <c r="CO9" s="15" t="n">
        <f aca="false">IF(CM9/CN9=INT(CM9/CN9),1,0)</f>
        <v>0</v>
      </c>
      <c r="CP9" s="15" t="n">
        <f aca="false">IF(CO9=0,CM9,CM9/CN9)</f>
        <v>1</v>
      </c>
      <c r="CQ9" s="15" t="n">
        <v>11</v>
      </c>
      <c r="CR9" s="15" t="n">
        <f aca="false">IF(CP9/CQ9=INT(CP9/CQ9),1,0)</f>
        <v>0</v>
      </c>
      <c r="CS9" s="15" t="n">
        <f aca="false">IF(CR9=0,CP9,CP9/CQ9)</f>
        <v>1</v>
      </c>
      <c r="CT9" s="15" t="n">
        <v>169</v>
      </c>
      <c r="CU9" s="15" t="n">
        <f aca="false">IF(CS9/CT9=INT(CS9/CT9),1,0)</f>
        <v>0</v>
      </c>
      <c r="CV9" s="15" t="n">
        <f aca="false">IF(CU9=0,CS9,CS9/CT9)</f>
        <v>1</v>
      </c>
      <c r="CW9" s="15" t="n">
        <v>13</v>
      </c>
      <c r="CX9" s="15" t="n">
        <f aca="false">IF(CV9/CW9=INT(CV9/CW9),1,0)</f>
        <v>0</v>
      </c>
      <c r="CY9" s="15" t="n">
        <f aca="false">IF(CX9=0,CV9,CV9/CW9)</f>
        <v>1</v>
      </c>
      <c r="CZ9" s="15" t="n">
        <v>17</v>
      </c>
      <c r="DA9" s="15" t="n">
        <f aca="false">IF(CY9/CZ9=INT(CY9/CZ9),1,0)</f>
        <v>0</v>
      </c>
      <c r="DB9" s="15" t="n">
        <f aca="false">IF(DA9=0,CY9,CY9/CZ9)</f>
        <v>1</v>
      </c>
      <c r="DC9" s="15" t="n">
        <v>19</v>
      </c>
      <c r="DD9" s="15" t="n">
        <f aca="false">IF(DB9/DC9=INT(DB9/DC9),1,0)</f>
        <v>0</v>
      </c>
      <c r="DE9" s="15" t="n">
        <f aca="false">IF(DD9=0,DB9,DB9/DC9)</f>
        <v>1</v>
      </c>
      <c r="DF9" s="15" t="n">
        <v>23</v>
      </c>
      <c r="DG9" s="15" t="n">
        <f aca="false">IF(DE9/DF9=INT(DE9/DF9),1,0)</f>
        <v>0</v>
      </c>
      <c r="DH9" s="15" t="n">
        <f aca="false">IF(DG9=0,DE9,DE9/DF9)</f>
        <v>1</v>
      </c>
      <c r="DI9" s="15" t="n">
        <v>29</v>
      </c>
      <c r="DJ9" s="15" t="n">
        <f aca="false">IF(DH9/DI9=INT(DH9/DI9),1,0)</f>
        <v>0</v>
      </c>
      <c r="DK9" s="15" t="n">
        <f aca="false">IF(DJ9=0,DH9,DH9/DI9)</f>
        <v>1</v>
      </c>
      <c r="DL9" s="15" t="n">
        <v>31</v>
      </c>
      <c r="DM9" s="15" t="n">
        <f aca="false">IF(DK9/DL9=INT(DK9/DL9),1,0)</f>
        <v>0</v>
      </c>
      <c r="DN9" s="15" t="n">
        <f aca="false">IF(DM9=0,DK9,DK9/DL9)</f>
        <v>1</v>
      </c>
      <c r="DO9" s="15" t="n">
        <v>37</v>
      </c>
      <c r="DP9" s="15" t="n">
        <f aca="false">IF(DN9/DO9=INT(DN9/DO9),1,0)</f>
        <v>0</v>
      </c>
      <c r="DQ9" s="15" t="n">
        <f aca="false">IF(DP9=0,DN9,DN9/DO9)</f>
        <v>1</v>
      </c>
      <c r="DR9" s="15" t="n">
        <v>41</v>
      </c>
      <c r="DS9" s="15" t="n">
        <f aca="false">IF(DQ9/DR9=INT(DQ9/DR9),1,0)</f>
        <v>0</v>
      </c>
      <c r="DT9" s="15" t="n">
        <f aca="false">IF(DS9=0,DQ9,DQ9/DR9)</f>
        <v>1</v>
      </c>
      <c r="DU9" s="15" t="n">
        <v>43</v>
      </c>
      <c r="DV9" s="15" t="n">
        <f aca="false">IF(DT9/DU9=INT(DT9/DU9),1,0)</f>
        <v>0</v>
      </c>
      <c r="DW9" s="15" t="n">
        <f aca="false">IF(DV9=0,DT9,DT9/DU9)</f>
        <v>1</v>
      </c>
      <c r="DX9" s="15" t="n">
        <v>47</v>
      </c>
      <c r="DY9" s="15" t="n">
        <f aca="false">IF(DW9/DX9=INT(DW9/DX9),1,0)</f>
        <v>0</v>
      </c>
      <c r="DZ9" s="15" t="n">
        <f aca="false">IF(DY9=0,DW9,DW9/DX9)</f>
        <v>1</v>
      </c>
      <c r="EA9" s="15" t="n">
        <v>53</v>
      </c>
      <c r="EB9" s="15" t="n">
        <f aca="false">IF(DZ9/EA9=INT(DZ9/EA9),1,0)</f>
        <v>0</v>
      </c>
      <c r="EC9" s="15" t="n">
        <f aca="false">IF(EB9=0,DZ9,DZ9/EA9)</f>
        <v>1</v>
      </c>
      <c r="ED9" s="15" t="n">
        <v>59</v>
      </c>
      <c r="EE9" s="15" t="n">
        <f aca="false">IF(EC9/ED9=INT(EC9/ED9),1,0)</f>
        <v>0</v>
      </c>
      <c r="EF9" s="15" t="n">
        <f aca="false">IF(EE9=0,EC9,EC9/ED9)</f>
        <v>1</v>
      </c>
      <c r="EG9" s="15" t="n">
        <v>61</v>
      </c>
      <c r="EH9" s="15" t="n">
        <f aca="false">IF(EF9/EG9=INT(EF9/EG9),1,0)</f>
        <v>0</v>
      </c>
      <c r="EI9" s="15" t="n">
        <f aca="false">IF(EH9=0,EF9,EF9/EG9)</f>
        <v>1</v>
      </c>
      <c r="EJ9" s="15" t="n">
        <v>67</v>
      </c>
      <c r="EK9" s="15" t="n">
        <f aca="false">IF(EI9/EJ9=INT(EI9/EJ9),1,0)</f>
        <v>0</v>
      </c>
      <c r="EL9" s="15" t="n">
        <f aca="false">IF(EK9=0,EI9,EI9/EJ9)</f>
        <v>1</v>
      </c>
      <c r="EM9" s="15" t="n">
        <v>71</v>
      </c>
      <c r="EN9" s="15" t="n">
        <f aca="false">IF(EL9/EM9=INT(EL9/EM9),1,0)</f>
        <v>0</v>
      </c>
      <c r="EO9" s="15" t="n">
        <f aca="false">IF(EN9=0,EL9,EL9/EM9)</f>
        <v>1</v>
      </c>
      <c r="EP9" s="15" t="n">
        <v>73</v>
      </c>
      <c r="EQ9" s="15" t="n">
        <f aca="false">IF(EO9/EP9=INT(EO9/EP9),1,0)</f>
        <v>0</v>
      </c>
      <c r="ER9" s="15" t="n">
        <f aca="false">IF(EQ9=0,EO9,EO9/EP9)</f>
        <v>1</v>
      </c>
      <c r="ES9" s="15" t="n">
        <v>79</v>
      </c>
      <c r="ET9" s="15" t="n">
        <f aca="false">IF(ER9/ES9=INT(ER9/ES9),1,0)</f>
        <v>0</v>
      </c>
      <c r="EU9" s="15" t="n">
        <f aca="false">IF(ET9=0,ER9,ER9/ES9)</f>
        <v>1</v>
      </c>
      <c r="EV9" s="15" t="n">
        <v>83</v>
      </c>
      <c r="EW9" s="15" t="n">
        <f aca="false">IF(EU9/EV9=INT(EU9/EV9),1,0)</f>
        <v>0</v>
      </c>
      <c r="EX9" s="15" t="n">
        <f aca="false">IF(EW9=0,EU9,EU9/EV9)</f>
        <v>1</v>
      </c>
      <c r="EY9" s="15" t="n">
        <v>89</v>
      </c>
      <c r="EZ9" s="15" t="n">
        <f aca="false">IF(EX9/EY9=INT(EX9/EY9),1,0)</f>
        <v>0</v>
      </c>
      <c r="FA9" s="15" t="n">
        <f aca="false">IF(EZ9=0,EX9,EX9/EY9)</f>
        <v>1</v>
      </c>
      <c r="FB9" s="15" t="n">
        <v>97</v>
      </c>
      <c r="FC9" s="15" t="n">
        <f aca="false">IF(FA9/FB9=INT(FA9/FB9),1,0)</f>
        <v>0</v>
      </c>
      <c r="FD9" s="15" t="n">
        <f aca="false">IF(FC9=0,FA9,FA9/FB9)</f>
        <v>1</v>
      </c>
      <c r="FE9" s="15" t="n">
        <v>101</v>
      </c>
      <c r="FF9" s="15" t="n">
        <f aca="false">IF(FD9/FE9=INT(FD9/FE9),1,0)</f>
        <v>0</v>
      </c>
      <c r="FG9" s="15" t="n">
        <f aca="false">IF(FF9=0,FD9,FD9/FE9)</f>
        <v>1</v>
      </c>
      <c r="FH9" s="15" t="n">
        <v>103</v>
      </c>
      <c r="FI9" s="15" t="n">
        <f aca="false">IF(FG9/FH9=INT(FG9/FH9),1,0)</f>
        <v>0</v>
      </c>
      <c r="FJ9" s="15" t="n">
        <f aca="false">IF(FI9=0,FG9,FG9/FH9)</f>
        <v>1</v>
      </c>
      <c r="FK9" s="15" t="n">
        <v>107</v>
      </c>
      <c r="FL9" s="15" t="n">
        <f aca="false">IF(FJ9/FK9=INT(FJ9/FK9),1,0)</f>
        <v>0</v>
      </c>
      <c r="FM9" s="15" t="n">
        <f aca="false">IF(FL9=0,FJ9,FJ9/FK9)</f>
        <v>1</v>
      </c>
      <c r="FN9" s="15" t="n">
        <v>109</v>
      </c>
      <c r="FO9" s="15" t="n">
        <f aca="false">IF(FM9/FN9=INT(FM9/FN9),1,0)</f>
        <v>0</v>
      </c>
      <c r="FP9" s="15" t="n">
        <f aca="false">IF(FO9=0,FM9,FM9/FN9)</f>
        <v>1</v>
      </c>
      <c r="FQ9" s="15" t="n">
        <v>113</v>
      </c>
      <c r="FR9" s="15" t="n">
        <f aca="false">IF(FP9/FQ9=INT(FP9/FQ9),1,0)</f>
        <v>0</v>
      </c>
      <c r="FS9" s="15" t="n">
        <f aca="false">IF(FR9=0,FP9,FP9/FQ9)</f>
        <v>1</v>
      </c>
      <c r="FT9" s="15" t="n">
        <v>127</v>
      </c>
      <c r="FU9" s="15" t="n">
        <f aca="false">IF(FS9/FT9=INT(FS9/FT9),1,0)</f>
        <v>0</v>
      </c>
      <c r="FV9" s="15" t="n">
        <f aca="false">IF(FU9=0,FS9,FS9/FT9)</f>
        <v>1</v>
      </c>
      <c r="FW9" s="15" t="n">
        <v>131</v>
      </c>
      <c r="FX9" s="15" t="n">
        <f aca="false">IF(FV9/FW9=INT(FV9/FW9),1,0)</f>
        <v>0</v>
      </c>
      <c r="FY9" s="15" t="n">
        <f aca="false">IF(FX9=0,FV9,FV9/FW9)</f>
        <v>1</v>
      </c>
      <c r="FZ9" s="15" t="n">
        <v>137</v>
      </c>
      <c r="GA9" s="15" t="n">
        <f aca="false">IF(FY9/FZ9=INT(FY9/FZ9),1,0)</f>
        <v>0</v>
      </c>
      <c r="GB9" s="15" t="n">
        <f aca="false">IF(GA9=0,FY9,FY9/FZ9)</f>
        <v>1</v>
      </c>
      <c r="GC9" s="15" t="n">
        <v>139</v>
      </c>
      <c r="GD9" s="15" t="n">
        <f aca="false">IF(GB9/GC9=INT(GB9/GC9),1,0)</f>
        <v>0</v>
      </c>
      <c r="GE9" s="15" t="n">
        <f aca="false">IF(GD9=0,GB9,GB9/GC9)</f>
        <v>1</v>
      </c>
      <c r="GF9" s="15" t="n">
        <v>149</v>
      </c>
      <c r="GG9" s="15" t="n">
        <f aca="false">IF(GE9/GF9=INT(GE9/GF9),1,0)</f>
        <v>0</v>
      </c>
      <c r="GH9" s="15" t="n">
        <f aca="false">IF(GG9=0,GE9,GE9/GF9)</f>
        <v>1</v>
      </c>
      <c r="GI9" s="15"/>
      <c r="GJ9" s="15" t="n">
        <f aca="false">8*BH9+4*BK9+2*BN9+BQ9</f>
        <v>1</v>
      </c>
      <c r="GK9" s="15" t="n">
        <f aca="false">4*BT9+2*BW9+BZ9</f>
        <v>0</v>
      </c>
      <c r="GL9" s="15" t="n">
        <f aca="false">2*CC9+CF9</f>
        <v>0</v>
      </c>
      <c r="GM9" s="15" t="n">
        <f aca="false">2*CI9+CL9</f>
        <v>0</v>
      </c>
      <c r="GN9" s="15" t="n">
        <f aca="false">2*CO9+CR9</f>
        <v>0</v>
      </c>
      <c r="GO9" s="15" t="n">
        <f aca="false">2*CU9+CX9</f>
        <v>0</v>
      </c>
      <c r="GP9" s="15" t="n">
        <f aca="false">DA9</f>
        <v>0</v>
      </c>
      <c r="GQ9" s="15" t="n">
        <f aca="false">DD9</f>
        <v>0</v>
      </c>
      <c r="GR9" s="15" t="n">
        <f aca="false">DG9</f>
        <v>0</v>
      </c>
      <c r="GS9" s="15" t="n">
        <f aca="false">DJ9</f>
        <v>0</v>
      </c>
      <c r="GT9" s="15" t="n">
        <f aca="false">DM9</f>
        <v>0</v>
      </c>
      <c r="GU9" s="1" t="n">
        <f aca="false">DP9</f>
        <v>0</v>
      </c>
      <c r="GV9" s="1" t="n">
        <f aca="false">DS9</f>
        <v>0</v>
      </c>
      <c r="GW9" s="1" t="n">
        <f aca="false">DV9</f>
        <v>0</v>
      </c>
      <c r="GX9" s="1" t="n">
        <f aca="false">DY9</f>
        <v>0</v>
      </c>
      <c r="GY9" s="1" t="n">
        <f aca="false">EB9</f>
        <v>0</v>
      </c>
      <c r="GZ9" s="1" t="n">
        <f aca="false">EE9</f>
        <v>0</v>
      </c>
      <c r="HA9" s="1" t="n">
        <f aca="false">EH9</f>
        <v>0</v>
      </c>
      <c r="HB9" s="1" t="n">
        <f aca="false">EK9</f>
        <v>0</v>
      </c>
      <c r="HC9" s="1" t="n">
        <f aca="false">EN9</f>
        <v>0</v>
      </c>
      <c r="HD9" s="1" t="n">
        <f aca="false">EQ9</f>
        <v>0</v>
      </c>
      <c r="HE9" s="1" t="n">
        <f aca="false">ET9</f>
        <v>0</v>
      </c>
      <c r="HF9" s="1" t="n">
        <f aca="false">EW9</f>
        <v>0</v>
      </c>
      <c r="HG9" s="1" t="n">
        <f aca="false">EZ9</f>
        <v>0</v>
      </c>
      <c r="HH9" s="1" t="n">
        <f aca="false">FC9</f>
        <v>0</v>
      </c>
      <c r="HI9" s="1" t="n">
        <f aca="false">FF9</f>
        <v>0</v>
      </c>
      <c r="HJ9" s="1" t="n">
        <f aca="false">FI9</f>
        <v>0</v>
      </c>
      <c r="HK9" s="1" t="n">
        <f aca="false">FL9</f>
        <v>0</v>
      </c>
      <c r="HL9" s="1" t="n">
        <f aca="false">FO9</f>
        <v>0</v>
      </c>
      <c r="HM9" s="1" t="n">
        <f aca="false">FR9</f>
        <v>0</v>
      </c>
      <c r="HN9" s="1" t="n">
        <f aca="false">FU9</f>
        <v>0</v>
      </c>
      <c r="HO9" s="1" t="n">
        <f aca="false">FX9</f>
        <v>0</v>
      </c>
      <c r="HP9" s="1" t="n">
        <f aca="false">GA9</f>
        <v>0</v>
      </c>
      <c r="HQ9" s="1" t="n">
        <f aca="false">GD9</f>
        <v>0</v>
      </c>
      <c r="HR9" s="1" t="n">
        <f aca="false">GG9</f>
        <v>0</v>
      </c>
      <c r="HS9" s="1" t="n">
        <f aca="false">BF9</f>
        <v>2</v>
      </c>
      <c r="HT9" s="1" t="n">
        <f aca="false">HS9/HR12</f>
        <v>2</v>
      </c>
      <c r="HU9" s="1" t="n">
        <f aca="false">BD10</f>
        <v>1</v>
      </c>
      <c r="HV9" s="1" t="n">
        <f aca="false">HU9*HT10+HT9</f>
        <v>5</v>
      </c>
      <c r="HX9" s="1" t="n">
        <f aca="false">BD10</f>
        <v>1</v>
      </c>
      <c r="HY9" s="1" t="n">
        <f aca="false">HT9</f>
        <v>2</v>
      </c>
      <c r="HZ9" s="1" t="n">
        <f aca="false">HT10</f>
        <v>3</v>
      </c>
      <c r="IA9" s="1" t="n">
        <f aca="false">BD14</f>
        <v>2</v>
      </c>
      <c r="IB9" s="1" t="n">
        <f aca="false">HT13</f>
        <v>2</v>
      </c>
      <c r="IC9" s="1" t="n">
        <f aca="false">HT14</f>
        <v>3</v>
      </c>
      <c r="ID9" s="1" t="str">
        <f aca="false">HX9&amp;"  "&amp;HY9&amp;"/"&amp;HZ9&amp;"  x  "&amp;IA9&amp;"  "&amp;IB9&amp;"/"&amp;IC9</f>
        <v>1  2/3  x  2  2/3</v>
      </c>
      <c r="IG9" s="1" t="n">
        <f aca="false">BD18</f>
        <v>4</v>
      </c>
      <c r="IH9" s="1" t="n">
        <f aca="false">HT17</f>
        <v>4</v>
      </c>
      <c r="II9" s="1" t="n">
        <f aca="false">HT18</f>
        <v>9</v>
      </c>
      <c r="IJ9" s="1" t="str">
        <f aca="false">IG9&amp;"  "&amp;IH9&amp;"/"&amp;II9</f>
        <v>4  4/9</v>
      </c>
      <c r="IK9" s="1" t="str">
        <f aca="false">IG9&amp;"   "</f>
        <v>4   </v>
      </c>
      <c r="IL9" s="1" t="str">
        <f aca="false">IF(IH9=0,IK9,IJ9)</f>
        <v>4  4/9</v>
      </c>
    </row>
    <row r="10" customFormat="false" ht="17.25" hidden="true" customHeight="true" outlineLevel="0" collapsed="false">
      <c r="B10" s="80"/>
      <c r="C10" s="80"/>
      <c r="D10" s="80"/>
      <c r="E10" s="11"/>
      <c r="F10" s="61"/>
      <c r="G10" s="80"/>
      <c r="H10" s="61"/>
      <c r="I10" s="80"/>
      <c r="J10" s="80"/>
      <c r="K10" s="11"/>
      <c r="L10" s="61"/>
      <c r="M10" s="80"/>
      <c r="N10" s="80"/>
      <c r="O10" s="80"/>
      <c r="P10" s="80"/>
      <c r="Q10" s="80"/>
      <c r="R10" s="80"/>
      <c r="S10" s="61"/>
      <c r="T10" s="78"/>
      <c r="U10" s="13"/>
      <c r="V10" s="13"/>
      <c r="W10" s="75"/>
      <c r="X10" s="74"/>
      <c r="Y10" s="80"/>
      <c r="Z10" s="80"/>
      <c r="AA10" s="80"/>
      <c r="BD10" s="1" t="n">
        <f aca="false">BD9+INT(BE9/BE10)</f>
        <v>1</v>
      </c>
      <c r="BE10" s="15" t="n">
        <f aca="true">IF(BA9&gt;BE9,INT((RAND()*(BB9-BA9+1)+BA9)),INT((RAND()*(BB9-BE9)+BE9+1)))</f>
        <v>3</v>
      </c>
      <c r="BF10" s="1" t="n">
        <f aca="false">BE10</f>
        <v>3</v>
      </c>
      <c r="BG10" s="1" t="n">
        <v>256</v>
      </c>
      <c r="BH10" s="15" t="n">
        <f aca="false">IF(BF10/BG10=INT(BF10/BG10),1,0)</f>
        <v>0</v>
      </c>
      <c r="BI10" s="15" t="n">
        <f aca="false">IF(BH10=0,BF10,BF10/BG10)</f>
        <v>3</v>
      </c>
      <c r="BJ10" s="15" t="n">
        <v>16</v>
      </c>
      <c r="BK10" s="15" t="n">
        <f aca="false">IF(BI10/BJ10=INT(BI10/BJ10),1,0)</f>
        <v>0</v>
      </c>
      <c r="BL10" s="15" t="n">
        <f aca="false">IF(BK10=0,BI10,BI10/BJ10)</f>
        <v>3</v>
      </c>
      <c r="BM10" s="15" t="n">
        <v>4</v>
      </c>
      <c r="BN10" s="15" t="n">
        <f aca="false">IF(BL10/BM10=INT(BL10/BM10),1,0)</f>
        <v>0</v>
      </c>
      <c r="BO10" s="15" t="n">
        <f aca="false">IF(BN10=0,BL10,BL10/BM10)</f>
        <v>3</v>
      </c>
      <c r="BP10" s="15" t="n">
        <v>2</v>
      </c>
      <c r="BQ10" s="15" t="n">
        <f aca="false">IF(BO10/BP10=INT(BO10/BP10),1,0)</f>
        <v>0</v>
      </c>
      <c r="BR10" s="15" t="n">
        <f aca="false">IF(BQ10=0,BO10,BO10/BP10)</f>
        <v>3</v>
      </c>
      <c r="BS10" s="15" t="n">
        <v>81</v>
      </c>
      <c r="BT10" s="15" t="n">
        <f aca="false">IF(BR10/BS10=INT(BR10/BS10),1,0)</f>
        <v>0</v>
      </c>
      <c r="BU10" s="15" t="n">
        <f aca="false">IF(BT10=0,BR10,BR10/BS10)</f>
        <v>3</v>
      </c>
      <c r="BV10" s="15" t="n">
        <v>9</v>
      </c>
      <c r="BW10" s="15" t="n">
        <f aca="false">IF(BU10/BV10=INT(BU10/BV10),1,0)</f>
        <v>0</v>
      </c>
      <c r="BX10" s="15" t="n">
        <f aca="false">IF(BW10=0,BU10,BU10/BV10)</f>
        <v>3</v>
      </c>
      <c r="BY10" s="15" t="n">
        <v>3</v>
      </c>
      <c r="BZ10" s="15" t="n">
        <f aca="false">IF(BX10/BY10=INT(BX10/BY10),1,0)</f>
        <v>1</v>
      </c>
      <c r="CA10" s="15" t="n">
        <f aca="false">IF(BZ10=0,BX10,BX10/BY10)</f>
        <v>1</v>
      </c>
      <c r="CB10" s="15" t="n">
        <v>25</v>
      </c>
      <c r="CC10" s="15" t="n">
        <f aca="false">IF(CA10/CB10=INT(CA10/CB10),1,0)</f>
        <v>0</v>
      </c>
      <c r="CD10" s="15" t="n">
        <f aca="false">IF(CC10=0,CA10,CA10/CB10)</f>
        <v>1</v>
      </c>
      <c r="CE10" s="15" t="n">
        <v>5</v>
      </c>
      <c r="CF10" s="15" t="n">
        <f aca="false">IF(CD10/CE10=INT(CD10/CE10),1,0)</f>
        <v>0</v>
      </c>
      <c r="CG10" s="15" t="n">
        <f aca="false">IF(CF10=0,CD10,CD10/CE10)</f>
        <v>1</v>
      </c>
      <c r="CH10" s="15" t="n">
        <v>49</v>
      </c>
      <c r="CI10" s="15" t="n">
        <f aca="false">IF(CG10/CH10=INT(CG10/CH10),1,0)</f>
        <v>0</v>
      </c>
      <c r="CJ10" s="15" t="n">
        <f aca="false">IF(CI10=0,CG10,CG10/CH10)</f>
        <v>1</v>
      </c>
      <c r="CK10" s="15" t="n">
        <v>7</v>
      </c>
      <c r="CL10" s="15" t="n">
        <f aca="false">IF(CJ10/CK10=INT(CJ10/CK10),1,0)</f>
        <v>0</v>
      </c>
      <c r="CM10" s="15" t="n">
        <f aca="false">IF(CL10=0,CJ10,CJ10/CK10)</f>
        <v>1</v>
      </c>
      <c r="CN10" s="15" t="n">
        <v>121</v>
      </c>
      <c r="CO10" s="15" t="n">
        <f aca="false">IF(CM10/CN10=INT(CM10/CN10),1,0)</f>
        <v>0</v>
      </c>
      <c r="CP10" s="15" t="n">
        <f aca="false">IF(CO10=0,CM10,CM10/CN10)</f>
        <v>1</v>
      </c>
      <c r="CQ10" s="15" t="n">
        <v>11</v>
      </c>
      <c r="CR10" s="15" t="n">
        <f aca="false">IF(CP10/CQ10=INT(CP10/CQ10),1,0)</f>
        <v>0</v>
      </c>
      <c r="CS10" s="15" t="n">
        <f aca="false">IF(CR10=0,CP10,CP10/CQ10)</f>
        <v>1</v>
      </c>
      <c r="CT10" s="15" t="n">
        <v>169</v>
      </c>
      <c r="CU10" s="15" t="n">
        <f aca="false">IF(CS10/CT10=INT(CS10/CT10),1,0)</f>
        <v>0</v>
      </c>
      <c r="CV10" s="15" t="n">
        <f aca="false">IF(CU10=0,CS10,CS10/CT10)</f>
        <v>1</v>
      </c>
      <c r="CW10" s="15" t="n">
        <v>13</v>
      </c>
      <c r="CX10" s="15" t="n">
        <f aca="false">IF(CV10/CW10=INT(CV10/CW10),1,0)</f>
        <v>0</v>
      </c>
      <c r="CY10" s="15" t="n">
        <f aca="false">IF(CX10=0,CV10,CV10/CW10)</f>
        <v>1</v>
      </c>
      <c r="CZ10" s="15" t="n">
        <v>17</v>
      </c>
      <c r="DA10" s="15" t="n">
        <f aca="false">IF(CY10/CZ10=INT(CY10/CZ10),1,0)</f>
        <v>0</v>
      </c>
      <c r="DB10" s="15" t="n">
        <f aca="false">IF(DA10=0,CY10,CY10/CZ10)</f>
        <v>1</v>
      </c>
      <c r="DC10" s="15" t="n">
        <v>19</v>
      </c>
      <c r="DD10" s="15" t="n">
        <f aca="false">IF(DB10/DC10=INT(DB10/DC10),1,0)</f>
        <v>0</v>
      </c>
      <c r="DE10" s="15" t="n">
        <f aca="false">IF(DD10=0,DB10,DB10/DC10)</f>
        <v>1</v>
      </c>
      <c r="DF10" s="15" t="n">
        <v>23</v>
      </c>
      <c r="DG10" s="15" t="n">
        <f aca="false">IF(DE10/DF10=INT(DE10/DF10),1,0)</f>
        <v>0</v>
      </c>
      <c r="DH10" s="15" t="n">
        <f aca="false">IF(DG10=0,DE10,DE10/DF10)</f>
        <v>1</v>
      </c>
      <c r="DI10" s="15" t="n">
        <v>29</v>
      </c>
      <c r="DJ10" s="15" t="n">
        <f aca="false">IF(DH10/DI10=INT(DH10/DI10),1,0)</f>
        <v>0</v>
      </c>
      <c r="DK10" s="15" t="n">
        <f aca="false">IF(DJ10=0,DH10,DH10/DI10)</f>
        <v>1</v>
      </c>
      <c r="DL10" s="15" t="n">
        <v>31</v>
      </c>
      <c r="DM10" s="15" t="n">
        <f aca="false">IF(DK10/DL10=INT(DK10/DL10),1,0)</f>
        <v>0</v>
      </c>
      <c r="DN10" s="15" t="n">
        <f aca="false">IF(DM10=0,DK10,DK10/DL10)</f>
        <v>1</v>
      </c>
      <c r="DO10" s="15" t="n">
        <v>37</v>
      </c>
      <c r="DP10" s="15" t="n">
        <f aca="false">IF(DN10/DO10=INT(DN10/DO10),1,0)</f>
        <v>0</v>
      </c>
      <c r="DQ10" s="15" t="n">
        <f aca="false">IF(DP10=0,DN10,DN10/DO10)</f>
        <v>1</v>
      </c>
      <c r="DR10" s="15" t="n">
        <v>41</v>
      </c>
      <c r="DS10" s="15" t="n">
        <f aca="false">IF(DQ10/DR10=INT(DQ10/DR10),1,0)</f>
        <v>0</v>
      </c>
      <c r="DT10" s="15" t="n">
        <f aca="false">IF(DS10=0,DQ10,DQ10/DR10)</f>
        <v>1</v>
      </c>
      <c r="DU10" s="15" t="n">
        <v>43</v>
      </c>
      <c r="DV10" s="15" t="n">
        <f aca="false">IF(DT10/DU10=INT(DT10/DU10),1,0)</f>
        <v>0</v>
      </c>
      <c r="DW10" s="15" t="n">
        <f aca="false">IF(DV10=0,DT10,DT10/DU10)</f>
        <v>1</v>
      </c>
      <c r="DX10" s="15" t="n">
        <v>47</v>
      </c>
      <c r="DY10" s="15" t="n">
        <f aca="false">IF(DW10/DX10=INT(DW10/DX10),1,0)</f>
        <v>0</v>
      </c>
      <c r="DZ10" s="15" t="n">
        <f aca="false">IF(DY10=0,DW10,DW10/DX10)</f>
        <v>1</v>
      </c>
      <c r="EA10" s="15" t="n">
        <v>53</v>
      </c>
      <c r="EB10" s="15" t="n">
        <f aca="false">IF(DZ10/EA10=INT(DZ10/EA10),1,0)</f>
        <v>0</v>
      </c>
      <c r="EC10" s="15" t="n">
        <f aca="false">IF(EB10=0,DZ10,DZ10/EA10)</f>
        <v>1</v>
      </c>
      <c r="ED10" s="15" t="n">
        <v>59</v>
      </c>
      <c r="EE10" s="15" t="n">
        <f aca="false">IF(EC10/ED10=INT(EC10/ED10),1,0)</f>
        <v>0</v>
      </c>
      <c r="EF10" s="15" t="n">
        <f aca="false">IF(EE10=0,EC10,EC10/ED10)</f>
        <v>1</v>
      </c>
      <c r="EG10" s="15" t="n">
        <v>61</v>
      </c>
      <c r="EH10" s="15" t="n">
        <f aca="false">IF(EF10/EG10=INT(EF10/EG10),1,0)</f>
        <v>0</v>
      </c>
      <c r="EI10" s="15" t="n">
        <f aca="false">IF(EH10=0,EF10,EF10/EG10)</f>
        <v>1</v>
      </c>
      <c r="EJ10" s="15" t="n">
        <v>67</v>
      </c>
      <c r="EK10" s="15" t="n">
        <f aca="false">IF(EI10/EJ10=INT(EI10/EJ10),1,0)</f>
        <v>0</v>
      </c>
      <c r="EL10" s="15" t="n">
        <f aca="false">IF(EK10=0,EI10,EI10/EJ10)</f>
        <v>1</v>
      </c>
      <c r="EM10" s="15" t="n">
        <v>71</v>
      </c>
      <c r="EN10" s="15" t="n">
        <f aca="false">IF(EL10/EM10=INT(EL10/EM10),1,0)</f>
        <v>0</v>
      </c>
      <c r="EO10" s="15" t="n">
        <f aca="false">IF(EN10=0,EL10,EL10/EM10)</f>
        <v>1</v>
      </c>
      <c r="EP10" s="15" t="n">
        <v>73</v>
      </c>
      <c r="EQ10" s="15" t="n">
        <f aca="false">IF(EO10/EP10=INT(EO10/EP10),1,0)</f>
        <v>0</v>
      </c>
      <c r="ER10" s="15" t="n">
        <f aca="false">IF(EQ10=0,EO10,EO10/EP10)</f>
        <v>1</v>
      </c>
      <c r="ES10" s="15" t="n">
        <v>79</v>
      </c>
      <c r="ET10" s="15" t="n">
        <f aca="false">IF(ER10/ES10=INT(ER10/ES10),1,0)</f>
        <v>0</v>
      </c>
      <c r="EU10" s="15" t="n">
        <f aca="false">IF(ET10=0,ER10,ER10/ES10)</f>
        <v>1</v>
      </c>
      <c r="EV10" s="15" t="n">
        <v>83</v>
      </c>
      <c r="EW10" s="15" t="n">
        <f aca="false">IF(EU10/EV10=INT(EU10/EV10),1,0)</f>
        <v>0</v>
      </c>
      <c r="EX10" s="15" t="n">
        <f aca="false">IF(EW10=0,EU10,EU10/EV10)</f>
        <v>1</v>
      </c>
      <c r="EY10" s="15" t="n">
        <v>89</v>
      </c>
      <c r="EZ10" s="15" t="n">
        <f aca="false">IF(EX10/EY10=INT(EX10/EY10),1,0)</f>
        <v>0</v>
      </c>
      <c r="FA10" s="15" t="n">
        <f aca="false">IF(EZ10=0,EX10,EX10/EY10)</f>
        <v>1</v>
      </c>
      <c r="FB10" s="15" t="n">
        <v>97</v>
      </c>
      <c r="FC10" s="15" t="n">
        <f aca="false">IF(FA10/FB10=INT(FA10/FB10),1,0)</f>
        <v>0</v>
      </c>
      <c r="FD10" s="15" t="n">
        <f aca="false">IF(FC10=0,FA10,FA10/FB10)</f>
        <v>1</v>
      </c>
      <c r="FE10" s="15" t="n">
        <v>101</v>
      </c>
      <c r="FF10" s="15" t="n">
        <f aca="false">IF(FD10/FE10=INT(FD10/FE10),1,0)</f>
        <v>0</v>
      </c>
      <c r="FG10" s="15" t="n">
        <f aca="false">IF(FF10=0,FD10,FD10/FE10)</f>
        <v>1</v>
      </c>
      <c r="FH10" s="15" t="n">
        <v>103</v>
      </c>
      <c r="FI10" s="15" t="n">
        <f aca="false">IF(FG10/FH10=INT(FG10/FH10),1,0)</f>
        <v>0</v>
      </c>
      <c r="FJ10" s="15" t="n">
        <f aca="false">IF(FI10=0,FG10,FG10/FH10)</f>
        <v>1</v>
      </c>
      <c r="FK10" s="15" t="n">
        <v>107</v>
      </c>
      <c r="FL10" s="15" t="n">
        <f aca="false">IF(FJ10/FK10=INT(FJ10/FK10),1,0)</f>
        <v>0</v>
      </c>
      <c r="FM10" s="15" t="n">
        <f aca="false">IF(FL10=0,FJ10,FJ10/FK10)</f>
        <v>1</v>
      </c>
      <c r="FN10" s="15" t="n">
        <v>109</v>
      </c>
      <c r="FO10" s="15" t="n">
        <f aca="false">IF(FM10/FN10=INT(FM10/FN10),1,0)</f>
        <v>0</v>
      </c>
      <c r="FP10" s="15" t="n">
        <f aca="false">IF(FO10=0,FM10,FM10/FN10)</f>
        <v>1</v>
      </c>
      <c r="FQ10" s="15" t="n">
        <v>113</v>
      </c>
      <c r="FR10" s="15" t="n">
        <f aca="false">IF(FP10/FQ10=INT(FP10/FQ10),1,0)</f>
        <v>0</v>
      </c>
      <c r="FS10" s="15" t="n">
        <f aca="false">IF(FR10=0,FP10,FP10/FQ10)</f>
        <v>1</v>
      </c>
      <c r="FT10" s="15" t="n">
        <v>127</v>
      </c>
      <c r="FU10" s="15" t="n">
        <f aca="false">IF(FS10/FT10=INT(FS10/FT10),1,0)</f>
        <v>0</v>
      </c>
      <c r="FV10" s="15" t="n">
        <f aca="false">IF(FU10=0,FS10,FS10/FT10)</f>
        <v>1</v>
      </c>
      <c r="FW10" s="15" t="n">
        <v>131</v>
      </c>
      <c r="FX10" s="15" t="n">
        <f aca="false">IF(FV10/FW10=INT(FV10/FW10),1,0)</f>
        <v>0</v>
      </c>
      <c r="FY10" s="15" t="n">
        <f aca="false">IF(FX10=0,FV10,FV10/FW10)</f>
        <v>1</v>
      </c>
      <c r="FZ10" s="15" t="n">
        <v>137</v>
      </c>
      <c r="GA10" s="15" t="n">
        <f aca="false">IF(FY10/FZ10=INT(FY10/FZ10),1,0)</f>
        <v>0</v>
      </c>
      <c r="GB10" s="15" t="n">
        <f aca="false">IF(GA10=0,FY10,FY10/FZ10)</f>
        <v>1</v>
      </c>
      <c r="GC10" s="15" t="n">
        <v>139</v>
      </c>
      <c r="GD10" s="15" t="n">
        <f aca="false">IF(GB10/GC10=INT(GB10/GC10),1,0)</f>
        <v>0</v>
      </c>
      <c r="GE10" s="15" t="n">
        <f aca="false">IF(GD10=0,GB10,GB10/GC10)</f>
        <v>1</v>
      </c>
      <c r="GF10" s="15" t="n">
        <v>149</v>
      </c>
      <c r="GG10" s="15" t="n">
        <f aca="false">IF(GE10/GF10=INT(GE10/GF10),1,0)</f>
        <v>0</v>
      </c>
      <c r="GH10" s="15" t="n">
        <f aca="false">IF(GG10=0,GE10,GE10/GF10)</f>
        <v>1</v>
      </c>
      <c r="GI10" s="15"/>
      <c r="GJ10" s="15" t="n">
        <f aca="false">8*BH10+4*BK10+2*BN10+BQ10</f>
        <v>0</v>
      </c>
      <c r="GK10" s="15" t="n">
        <f aca="false">4*BT10+2*BW10+BZ10</f>
        <v>1</v>
      </c>
      <c r="GL10" s="15" t="n">
        <f aca="false">2*CC10+CF10</f>
        <v>0</v>
      </c>
      <c r="GM10" s="15" t="n">
        <f aca="false">2*CI10+CL10</f>
        <v>0</v>
      </c>
      <c r="GN10" s="15" t="n">
        <f aca="false">2*CO10+CR10</f>
        <v>0</v>
      </c>
      <c r="GO10" s="15" t="n">
        <f aca="false">2*CU10+CX10</f>
        <v>0</v>
      </c>
      <c r="GP10" s="15" t="n">
        <f aca="false">DA10</f>
        <v>0</v>
      </c>
      <c r="GQ10" s="15" t="n">
        <f aca="false">DD10</f>
        <v>0</v>
      </c>
      <c r="GR10" s="15" t="n">
        <f aca="false">DG10</f>
        <v>0</v>
      </c>
      <c r="GS10" s="15" t="n">
        <f aca="false">DJ10</f>
        <v>0</v>
      </c>
      <c r="GT10" s="15" t="n">
        <f aca="false">DM10</f>
        <v>0</v>
      </c>
      <c r="GU10" s="1" t="n">
        <f aca="false">DP10</f>
        <v>0</v>
      </c>
      <c r="GV10" s="1" t="n">
        <f aca="false">DS10</f>
        <v>0</v>
      </c>
      <c r="GW10" s="1" t="n">
        <f aca="false">DV10</f>
        <v>0</v>
      </c>
      <c r="GX10" s="1" t="n">
        <f aca="false">DY10</f>
        <v>0</v>
      </c>
      <c r="GY10" s="1" t="n">
        <f aca="false">EB10</f>
        <v>0</v>
      </c>
      <c r="GZ10" s="1" t="n">
        <f aca="false">EE10</f>
        <v>0</v>
      </c>
      <c r="HA10" s="1" t="n">
        <f aca="false">EH10</f>
        <v>0</v>
      </c>
      <c r="HB10" s="1" t="n">
        <f aca="false">EK10</f>
        <v>0</v>
      </c>
      <c r="HC10" s="1" t="n">
        <f aca="false">EN10</f>
        <v>0</v>
      </c>
      <c r="HD10" s="1" t="n">
        <f aca="false">EQ10</f>
        <v>0</v>
      </c>
      <c r="HE10" s="1" t="n">
        <f aca="false">ET10</f>
        <v>0</v>
      </c>
      <c r="HF10" s="1" t="n">
        <f aca="false">EW10</f>
        <v>0</v>
      </c>
      <c r="HG10" s="1" t="n">
        <f aca="false">EZ10</f>
        <v>0</v>
      </c>
      <c r="HH10" s="1" t="n">
        <f aca="false">FC10</f>
        <v>0</v>
      </c>
      <c r="HI10" s="1" t="n">
        <f aca="false">FF10</f>
        <v>0</v>
      </c>
      <c r="HJ10" s="1" t="n">
        <f aca="false">FI10</f>
        <v>0</v>
      </c>
      <c r="HK10" s="1" t="n">
        <f aca="false">FL10</f>
        <v>0</v>
      </c>
      <c r="HL10" s="1" t="n">
        <f aca="false">FO10</f>
        <v>0</v>
      </c>
      <c r="HM10" s="1" t="n">
        <f aca="false">FR10</f>
        <v>0</v>
      </c>
      <c r="HN10" s="1" t="n">
        <f aca="false">FU10</f>
        <v>0</v>
      </c>
      <c r="HO10" s="1" t="n">
        <f aca="false">FX10</f>
        <v>0</v>
      </c>
      <c r="HP10" s="1" t="n">
        <f aca="false">GA10</f>
        <v>0</v>
      </c>
      <c r="HQ10" s="1" t="n">
        <f aca="false">GD10</f>
        <v>0</v>
      </c>
      <c r="HR10" s="1" t="n">
        <f aca="false">GG10</f>
        <v>0</v>
      </c>
      <c r="HS10" s="1" t="n">
        <f aca="false">BF10</f>
        <v>3</v>
      </c>
      <c r="HT10" s="1" t="n">
        <f aca="false">HS10/HR12</f>
        <v>3</v>
      </c>
    </row>
    <row r="11" customFormat="false" ht="17.25" hidden="true" customHeight="true" outlineLevel="0" collapsed="false">
      <c r="B11" s="80"/>
      <c r="C11" s="80"/>
      <c r="D11" s="80"/>
      <c r="E11" s="11"/>
      <c r="F11" s="61"/>
      <c r="G11" s="80"/>
      <c r="H11" s="61"/>
      <c r="I11" s="80"/>
      <c r="J11" s="80"/>
      <c r="K11" s="11"/>
      <c r="L11" s="61"/>
      <c r="M11" s="80"/>
      <c r="N11" s="80"/>
      <c r="O11" s="80"/>
      <c r="P11" s="80"/>
      <c r="Q11" s="80"/>
      <c r="R11" s="80"/>
      <c r="S11" s="61"/>
      <c r="T11" s="78"/>
      <c r="U11" s="13"/>
      <c r="V11" s="13"/>
      <c r="W11" s="75"/>
      <c r="X11" s="74"/>
      <c r="Y11" s="80"/>
      <c r="Z11" s="80"/>
      <c r="AA11" s="80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 t="n">
        <f aca="false">IF(GJ9&lt;GJ10,GJ9,GJ10)</f>
        <v>0</v>
      </c>
      <c r="GK11" s="15" t="n">
        <f aca="false">IF(GK9&lt;GK10,GK9,GK10)</f>
        <v>0</v>
      </c>
      <c r="GL11" s="15" t="n">
        <f aca="false">IF(GL9&lt;GL10,GL9,GL10)</f>
        <v>0</v>
      </c>
      <c r="GM11" s="15" t="n">
        <f aca="false">IF(GM9&lt;GM10,GM9,GM10)</f>
        <v>0</v>
      </c>
      <c r="GN11" s="15" t="n">
        <f aca="false">IF(GN9&lt;GN10,GN9,GN10)</f>
        <v>0</v>
      </c>
      <c r="GO11" s="15" t="n">
        <f aca="false">IF(GO9&lt;GO10,GO9,GO10)</f>
        <v>0</v>
      </c>
      <c r="GP11" s="15" t="n">
        <f aca="false">IF(GP9&lt;GP10,GP9,GP10)</f>
        <v>0</v>
      </c>
      <c r="GQ11" s="15" t="n">
        <f aca="false">IF(GQ9&lt;GQ10,GQ9,GQ10)</f>
        <v>0</v>
      </c>
      <c r="GR11" s="15" t="n">
        <f aca="false">IF(GR9&lt;GR10,GR9,GR10)</f>
        <v>0</v>
      </c>
      <c r="GS11" s="15" t="n">
        <f aca="false">IF(GS9&lt;GS10,GS9,GS10)</f>
        <v>0</v>
      </c>
      <c r="GT11" s="15" t="n">
        <f aca="false">IF(GT9&lt;GT10,GT9,GT10)</f>
        <v>0</v>
      </c>
      <c r="GU11" s="15" t="n">
        <f aca="false">IF(GU9&lt;GU10,GU9,GU10)</f>
        <v>0</v>
      </c>
      <c r="GV11" s="15" t="n">
        <f aca="false">IF(GV9&lt;GV10,GV9,GV10)</f>
        <v>0</v>
      </c>
      <c r="GW11" s="15" t="n">
        <f aca="false">IF(GW9&lt;GW10,GW9,GW10)</f>
        <v>0</v>
      </c>
      <c r="GX11" s="15" t="n">
        <f aca="false">IF(GX9&lt;GX10,GX9,GX10)</f>
        <v>0</v>
      </c>
      <c r="GY11" s="15" t="n">
        <f aca="false">IF(GY9&lt;GY10,GY9,GY10)</f>
        <v>0</v>
      </c>
      <c r="GZ11" s="15" t="n">
        <f aca="false">IF(GZ9&lt;GZ10,GZ9,GZ10)</f>
        <v>0</v>
      </c>
      <c r="HA11" s="15" t="n">
        <f aca="false">IF(HA9&lt;HA10,HA9,HA10)</f>
        <v>0</v>
      </c>
      <c r="HB11" s="15" t="n">
        <f aca="false">IF(HB9&lt;HB10,HB9,HB10)</f>
        <v>0</v>
      </c>
      <c r="HC11" s="15" t="n">
        <f aca="false">IF(HC9&lt;HC10,HC9,HC10)</f>
        <v>0</v>
      </c>
      <c r="HD11" s="15" t="n">
        <f aca="false">IF(HD9&lt;HD10,HD9,HD10)</f>
        <v>0</v>
      </c>
      <c r="HE11" s="15" t="n">
        <f aca="false">IF(HE9&lt;HE10,HE9,HE10)</f>
        <v>0</v>
      </c>
      <c r="HF11" s="15" t="n">
        <f aca="false">IF(HF9&lt;HF10,HF9,HF10)</f>
        <v>0</v>
      </c>
      <c r="HG11" s="15" t="n">
        <f aca="false">IF(HG9&lt;HG10,HG9,HG10)</f>
        <v>0</v>
      </c>
      <c r="HH11" s="15" t="n">
        <f aca="false">IF(HH9&lt;HH10,HH9,HH10)</f>
        <v>0</v>
      </c>
      <c r="HI11" s="15" t="n">
        <f aca="false">IF(HI9&lt;HI10,HI9,HI10)</f>
        <v>0</v>
      </c>
      <c r="HJ11" s="15" t="n">
        <f aca="false">IF(HJ9&lt;HJ10,HJ9,HJ10)</f>
        <v>0</v>
      </c>
      <c r="HK11" s="15" t="n">
        <f aca="false">IF(HK9&lt;HK10,HK9,HK10)</f>
        <v>0</v>
      </c>
      <c r="HL11" s="15" t="n">
        <f aca="false">IF(HL9&lt;HL10,HL9,HL10)</f>
        <v>0</v>
      </c>
      <c r="HM11" s="15" t="n">
        <f aca="false">IF(HM9&lt;HM10,HM9,HM10)</f>
        <v>0</v>
      </c>
      <c r="HN11" s="15" t="n">
        <f aca="false">IF(HN9&lt;HN10,HN9,HN10)</f>
        <v>0</v>
      </c>
      <c r="HO11" s="15" t="n">
        <f aca="false">IF(HO9&lt;HO10,HO9,HO10)</f>
        <v>0</v>
      </c>
      <c r="HP11" s="15" t="n">
        <f aca="false">IF(HP9&lt;HP10,HP9,HP10)</f>
        <v>0</v>
      </c>
      <c r="HQ11" s="15" t="n">
        <f aca="false">IF(HQ9&lt;HQ10,HQ9,HQ10)</f>
        <v>0</v>
      </c>
      <c r="HR11" s="15" t="n">
        <f aca="false">IF(HR9&lt;HR10,HR9,HR10)</f>
        <v>0</v>
      </c>
    </row>
    <row r="12" customFormat="false" ht="17.25" hidden="true" customHeight="true" outlineLevel="0" collapsed="false">
      <c r="B12" s="80"/>
      <c r="C12" s="80"/>
      <c r="D12" s="80"/>
      <c r="E12" s="11"/>
      <c r="F12" s="61"/>
      <c r="G12" s="80"/>
      <c r="H12" s="61"/>
      <c r="I12" s="80"/>
      <c r="J12" s="80"/>
      <c r="K12" s="11"/>
      <c r="L12" s="61"/>
      <c r="M12" s="80"/>
      <c r="N12" s="80"/>
      <c r="O12" s="80"/>
      <c r="P12" s="80"/>
      <c r="Q12" s="80"/>
      <c r="R12" s="80"/>
      <c r="S12" s="61"/>
      <c r="T12" s="78"/>
      <c r="U12" s="13"/>
      <c r="V12" s="13"/>
      <c r="W12" s="75"/>
      <c r="X12" s="74"/>
      <c r="Y12" s="80"/>
      <c r="Z12" s="80"/>
      <c r="AA12" s="80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" t="n">
        <f aca="false">GJ$7^GJ11</f>
        <v>1</v>
      </c>
      <c r="GK12" s="1" t="n">
        <f aca="false">GK$7^GK11*GJ12</f>
        <v>1</v>
      </c>
      <c r="GL12" s="1" t="n">
        <f aca="false">GL$7^GL11*GK12</f>
        <v>1</v>
      </c>
      <c r="GM12" s="1" t="n">
        <f aca="false">GM$7^GM11*GL12</f>
        <v>1</v>
      </c>
      <c r="GN12" s="1" t="n">
        <f aca="false">GN$7^GN11*GM12</f>
        <v>1</v>
      </c>
      <c r="GO12" s="1" t="n">
        <f aca="false">GO$7^GO11*GN12</f>
        <v>1</v>
      </c>
      <c r="GP12" s="1" t="n">
        <f aca="false">GP$7^GP11*GO12</f>
        <v>1</v>
      </c>
      <c r="GQ12" s="1" t="n">
        <f aca="false">GQ$7^GQ11*GP12</f>
        <v>1</v>
      </c>
      <c r="GR12" s="1" t="n">
        <f aca="false">GR$7^GR11*GQ12</f>
        <v>1</v>
      </c>
      <c r="GS12" s="1" t="n">
        <f aca="false">GS$7^GS11*GR12</f>
        <v>1</v>
      </c>
      <c r="GT12" s="1" t="n">
        <f aca="false">GT$7^GT11*GS12</f>
        <v>1</v>
      </c>
      <c r="GU12" s="1" t="n">
        <f aca="false">GU$7^GU11*GT12</f>
        <v>1</v>
      </c>
      <c r="GV12" s="1" t="n">
        <f aca="false">GV$7^GV11*GU12</f>
        <v>1</v>
      </c>
      <c r="GW12" s="1" t="n">
        <f aca="false">GW$7^GW11*GV12</f>
        <v>1</v>
      </c>
      <c r="GX12" s="1" t="n">
        <f aca="false">GX$7^GX11*GW12</f>
        <v>1</v>
      </c>
      <c r="GY12" s="1" t="n">
        <f aca="false">GY$7^GY11*GX12</f>
        <v>1</v>
      </c>
      <c r="GZ12" s="1" t="n">
        <f aca="false">GZ$7^GZ11*GY12</f>
        <v>1</v>
      </c>
      <c r="HA12" s="1" t="n">
        <f aca="false">HA$7^HA11*GZ12</f>
        <v>1</v>
      </c>
      <c r="HB12" s="1" t="n">
        <f aca="false">HB$7^HB11*HA12</f>
        <v>1</v>
      </c>
      <c r="HC12" s="1" t="n">
        <f aca="false">HC$7^HC11*HB12</f>
        <v>1</v>
      </c>
      <c r="HD12" s="1" t="n">
        <f aca="false">HD$7^HD11*HC12</f>
        <v>1</v>
      </c>
      <c r="HE12" s="1" t="n">
        <f aca="false">HE$7^HE11*HD12</f>
        <v>1</v>
      </c>
      <c r="HF12" s="1" t="n">
        <f aca="false">HF$7^HF11*HE12</f>
        <v>1</v>
      </c>
      <c r="HG12" s="1" t="n">
        <f aca="false">HG$7^HG11*HF12</f>
        <v>1</v>
      </c>
      <c r="HH12" s="1" t="n">
        <f aca="false">HH$7^HH11*HG12</f>
        <v>1</v>
      </c>
      <c r="HI12" s="1" t="n">
        <f aca="false">HI$7^HI11*HH12</f>
        <v>1</v>
      </c>
      <c r="HJ12" s="1" t="n">
        <f aca="false">HJ$7^HJ11*HI12</f>
        <v>1</v>
      </c>
      <c r="HK12" s="1" t="n">
        <f aca="false">HK$7^HK11*HJ12</f>
        <v>1</v>
      </c>
      <c r="HL12" s="1" t="n">
        <f aca="false">HL$7^HL11*HK12</f>
        <v>1</v>
      </c>
      <c r="HM12" s="1" t="n">
        <f aca="false">HM$7^HM11*HL12</f>
        <v>1</v>
      </c>
      <c r="HN12" s="1" t="n">
        <f aca="false">HN$7^HN11*HM12</f>
        <v>1</v>
      </c>
      <c r="HO12" s="1" t="n">
        <f aca="false">HO$7^HO11*HN12</f>
        <v>1</v>
      </c>
      <c r="HP12" s="1" t="n">
        <f aca="false">HP$7^HP11*HO12</f>
        <v>1</v>
      </c>
      <c r="HQ12" s="1" t="n">
        <f aca="false">HQ$7^HQ11*HP12</f>
        <v>1</v>
      </c>
      <c r="HR12" s="1" t="n">
        <f aca="false">HR$7^HR11*HQ12</f>
        <v>1</v>
      </c>
    </row>
    <row r="13" customFormat="false" ht="17.25" hidden="true" customHeight="true" outlineLevel="0" collapsed="false">
      <c r="B13" s="80"/>
      <c r="C13" s="80"/>
      <c r="D13" s="80"/>
      <c r="E13" s="11"/>
      <c r="F13" s="61"/>
      <c r="G13" s="80"/>
      <c r="H13" s="61"/>
      <c r="I13" s="80"/>
      <c r="J13" s="80"/>
      <c r="K13" s="11"/>
      <c r="L13" s="61"/>
      <c r="M13" s="80"/>
      <c r="N13" s="80"/>
      <c r="O13" s="80"/>
      <c r="P13" s="80"/>
      <c r="Q13" s="80"/>
      <c r="R13" s="80"/>
      <c r="S13" s="61"/>
      <c r="T13" s="78"/>
      <c r="U13" s="13"/>
      <c r="V13" s="13"/>
      <c r="W13" s="75"/>
      <c r="X13" s="74"/>
      <c r="Y13" s="80"/>
      <c r="Z13" s="80"/>
      <c r="AA13" s="80"/>
      <c r="BC13" s="1" t="s">
        <v>106</v>
      </c>
      <c r="BD13" s="15" t="n">
        <f aca="true">INT((RAND()*(AX9-AW9+1)+AW9))</f>
        <v>2</v>
      </c>
      <c r="BE13" s="15" t="n">
        <f aca="true">INT((RAND()*(AZ9-AY9+1)+AY9))</f>
        <v>2</v>
      </c>
      <c r="BF13" s="1" t="n">
        <f aca="false">BE13-BE14*(BD14-BD13)</f>
        <v>2</v>
      </c>
      <c r="BG13" s="1" t="n">
        <v>256</v>
      </c>
      <c r="BH13" s="15" t="n">
        <f aca="false">IF(BF13/BG13=INT(BF13/BG13),1,0)</f>
        <v>0</v>
      </c>
      <c r="BI13" s="15" t="n">
        <f aca="false">IF(BH13=0,BF13,BF13/BG13)</f>
        <v>2</v>
      </c>
      <c r="BJ13" s="15" t="n">
        <v>16</v>
      </c>
      <c r="BK13" s="15" t="n">
        <f aca="false">IF(BI13/BJ13=INT(BI13/BJ13),1,0)</f>
        <v>0</v>
      </c>
      <c r="BL13" s="15" t="n">
        <f aca="false">IF(BK13=0,BI13,BI13/BJ13)</f>
        <v>2</v>
      </c>
      <c r="BM13" s="15" t="n">
        <v>4</v>
      </c>
      <c r="BN13" s="15" t="n">
        <f aca="false">IF(BL13/BM13=INT(BL13/BM13),1,0)</f>
        <v>0</v>
      </c>
      <c r="BO13" s="15" t="n">
        <f aca="false">IF(BN13=0,BL13,BL13/BM13)</f>
        <v>2</v>
      </c>
      <c r="BP13" s="15" t="n">
        <v>2</v>
      </c>
      <c r="BQ13" s="15" t="n">
        <f aca="false">IF(BO13/BP13=INT(BO13/BP13),1,0)</f>
        <v>1</v>
      </c>
      <c r="BR13" s="15" t="n">
        <f aca="false">IF(BQ13=0,BO13,BO13/BP13)</f>
        <v>1</v>
      </c>
      <c r="BS13" s="15" t="n">
        <v>81</v>
      </c>
      <c r="BT13" s="15" t="n">
        <f aca="false">IF(BR13/BS13=INT(BR13/BS13),1,0)</f>
        <v>0</v>
      </c>
      <c r="BU13" s="15" t="n">
        <f aca="false">IF(BT13=0,BR13,BR13/BS13)</f>
        <v>1</v>
      </c>
      <c r="BV13" s="15" t="n">
        <v>9</v>
      </c>
      <c r="BW13" s="15" t="n">
        <f aca="false">IF(BU13/BV13=INT(BU13/BV13),1,0)</f>
        <v>0</v>
      </c>
      <c r="BX13" s="15" t="n">
        <f aca="false">IF(BW13=0,BU13,BU13/BV13)</f>
        <v>1</v>
      </c>
      <c r="BY13" s="15" t="n">
        <v>3</v>
      </c>
      <c r="BZ13" s="15" t="n">
        <f aca="false">IF(BX13/BY13=INT(BX13/BY13),1,0)</f>
        <v>0</v>
      </c>
      <c r="CA13" s="15" t="n">
        <f aca="false">IF(BZ13=0,BX13,BX13/BY13)</f>
        <v>1</v>
      </c>
      <c r="CB13" s="15" t="n">
        <v>25</v>
      </c>
      <c r="CC13" s="15" t="n">
        <f aca="false">IF(CA13/CB13=INT(CA13/CB13),1,0)</f>
        <v>0</v>
      </c>
      <c r="CD13" s="15" t="n">
        <f aca="false">IF(CC13=0,CA13,CA13/CB13)</f>
        <v>1</v>
      </c>
      <c r="CE13" s="15" t="n">
        <v>5</v>
      </c>
      <c r="CF13" s="15" t="n">
        <f aca="false">IF(CD13/CE13=INT(CD13/CE13),1,0)</f>
        <v>0</v>
      </c>
      <c r="CG13" s="15" t="n">
        <f aca="false">IF(CF13=0,CD13,CD13/CE13)</f>
        <v>1</v>
      </c>
      <c r="CH13" s="15" t="n">
        <v>49</v>
      </c>
      <c r="CI13" s="15" t="n">
        <f aca="false">IF(CG13/CH13=INT(CG13/CH13),1,0)</f>
        <v>0</v>
      </c>
      <c r="CJ13" s="15" t="n">
        <f aca="false">IF(CI13=0,CG13,CG13/CH13)</f>
        <v>1</v>
      </c>
      <c r="CK13" s="15" t="n">
        <v>7</v>
      </c>
      <c r="CL13" s="15" t="n">
        <f aca="false">IF(CJ13/CK13=INT(CJ13/CK13),1,0)</f>
        <v>0</v>
      </c>
      <c r="CM13" s="15" t="n">
        <f aca="false">IF(CL13=0,CJ13,CJ13/CK13)</f>
        <v>1</v>
      </c>
      <c r="CN13" s="15" t="n">
        <v>121</v>
      </c>
      <c r="CO13" s="15" t="n">
        <f aca="false">IF(CM13/CN13=INT(CM13/CN13),1,0)</f>
        <v>0</v>
      </c>
      <c r="CP13" s="15" t="n">
        <f aca="false">IF(CO13=0,CM13,CM13/CN13)</f>
        <v>1</v>
      </c>
      <c r="CQ13" s="15" t="n">
        <v>11</v>
      </c>
      <c r="CR13" s="15" t="n">
        <f aca="false">IF(CP13/CQ13=INT(CP13/CQ13),1,0)</f>
        <v>0</v>
      </c>
      <c r="CS13" s="15" t="n">
        <f aca="false">IF(CR13=0,CP13,CP13/CQ13)</f>
        <v>1</v>
      </c>
      <c r="CT13" s="15" t="n">
        <v>169</v>
      </c>
      <c r="CU13" s="15" t="n">
        <f aca="false">IF(CS13/CT13=INT(CS13/CT13),1,0)</f>
        <v>0</v>
      </c>
      <c r="CV13" s="15" t="n">
        <f aca="false">IF(CU13=0,CS13,CS13/CT13)</f>
        <v>1</v>
      </c>
      <c r="CW13" s="15" t="n">
        <v>13</v>
      </c>
      <c r="CX13" s="15" t="n">
        <f aca="false">IF(CV13/CW13=INT(CV13/CW13),1,0)</f>
        <v>0</v>
      </c>
      <c r="CY13" s="15" t="n">
        <f aca="false">IF(CX13=0,CV13,CV13/CW13)</f>
        <v>1</v>
      </c>
      <c r="CZ13" s="15" t="n">
        <v>17</v>
      </c>
      <c r="DA13" s="15" t="n">
        <f aca="false">IF(CY13/CZ13=INT(CY13/CZ13),1,0)</f>
        <v>0</v>
      </c>
      <c r="DB13" s="15" t="n">
        <f aca="false">IF(DA13=0,CY13,CY13/CZ13)</f>
        <v>1</v>
      </c>
      <c r="DC13" s="15" t="n">
        <v>19</v>
      </c>
      <c r="DD13" s="15" t="n">
        <f aca="false">IF(DB13/DC13=INT(DB13/DC13),1,0)</f>
        <v>0</v>
      </c>
      <c r="DE13" s="15" t="n">
        <f aca="false">IF(DD13=0,DB13,DB13/DC13)</f>
        <v>1</v>
      </c>
      <c r="DF13" s="15" t="n">
        <v>23</v>
      </c>
      <c r="DG13" s="15" t="n">
        <f aca="false">IF(DE13/DF13=INT(DE13/DF13),1,0)</f>
        <v>0</v>
      </c>
      <c r="DH13" s="15" t="n">
        <f aca="false">IF(DG13=0,DE13,DE13/DF13)</f>
        <v>1</v>
      </c>
      <c r="DI13" s="15" t="n">
        <v>29</v>
      </c>
      <c r="DJ13" s="15" t="n">
        <f aca="false">IF(DH13/DI13=INT(DH13/DI13),1,0)</f>
        <v>0</v>
      </c>
      <c r="DK13" s="15" t="n">
        <f aca="false">IF(DJ13=0,DH13,DH13/DI13)</f>
        <v>1</v>
      </c>
      <c r="DL13" s="15" t="n">
        <v>31</v>
      </c>
      <c r="DM13" s="15" t="n">
        <f aca="false">IF(DK13/DL13=INT(DK13/DL13),1,0)</f>
        <v>0</v>
      </c>
      <c r="DN13" s="15" t="n">
        <f aca="false">IF(DM13=0,DK13,DK13/DL13)</f>
        <v>1</v>
      </c>
      <c r="DO13" s="15" t="n">
        <v>37</v>
      </c>
      <c r="DP13" s="15" t="n">
        <f aca="false">IF(DN13/DO13=INT(DN13/DO13),1,0)</f>
        <v>0</v>
      </c>
      <c r="DQ13" s="15" t="n">
        <f aca="false">IF(DP13=0,DN13,DN13/DO13)</f>
        <v>1</v>
      </c>
      <c r="DR13" s="15" t="n">
        <v>41</v>
      </c>
      <c r="DS13" s="15" t="n">
        <f aca="false">IF(DQ13/DR13=INT(DQ13/DR13),1,0)</f>
        <v>0</v>
      </c>
      <c r="DT13" s="15" t="n">
        <f aca="false">IF(DS13=0,DQ13,DQ13/DR13)</f>
        <v>1</v>
      </c>
      <c r="DU13" s="15" t="n">
        <v>43</v>
      </c>
      <c r="DV13" s="15" t="n">
        <f aca="false">IF(DT13/DU13=INT(DT13/DU13),1,0)</f>
        <v>0</v>
      </c>
      <c r="DW13" s="15" t="n">
        <f aca="false">IF(DV13=0,DT13,DT13/DU13)</f>
        <v>1</v>
      </c>
      <c r="DX13" s="15" t="n">
        <v>47</v>
      </c>
      <c r="DY13" s="15" t="n">
        <f aca="false">IF(DW13/DX13=INT(DW13/DX13),1,0)</f>
        <v>0</v>
      </c>
      <c r="DZ13" s="15" t="n">
        <f aca="false">IF(DY13=0,DW13,DW13/DX13)</f>
        <v>1</v>
      </c>
      <c r="EA13" s="15" t="n">
        <v>53</v>
      </c>
      <c r="EB13" s="15" t="n">
        <f aca="false">IF(DZ13/EA13=INT(DZ13/EA13),1,0)</f>
        <v>0</v>
      </c>
      <c r="EC13" s="15" t="n">
        <f aca="false">IF(EB13=0,DZ13,DZ13/EA13)</f>
        <v>1</v>
      </c>
      <c r="ED13" s="15" t="n">
        <v>59</v>
      </c>
      <c r="EE13" s="15" t="n">
        <f aca="false">IF(EC13/ED13=INT(EC13/ED13),1,0)</f>
        <v>0</v>
      </c>
      <c r="EF13" s="15" t="n">
        <f aca="false">IF(EE13=0,EC13,EC13/ED13)</f>
        <v>1</v>
      </c>
      <c r="EG13" s="15" t="n">
        <v>61</v>
      </c>
      <c r="EH13" s="15" t="n">
        <f aca="false">IF(EF13/EG13=INT(EF13/EG13),1,0)</f>
        <v>0</v>
      </c>
      <c r="EI13" s="15" t="n">
        <f aca="false">IF(EH13=0,EF13,EF13/EG13)</f>
        <v>1</v>
      </c>
      <c r="EJ13" s="15" t="n">
        <v>67</v>
      </c>
      <c r="EK13" s="15" t="n">
        <f aca="false">IF(EI13/EJ13=INT(EI13/EJ13),1,0)</f>
        <v>0</v>
      </c>
      <c r="EL13" s="15" t="n">
        <f aca="false">IF(EK13=0,EI13,EI13/EJ13)</f>
        <v>1</v>
      </c>
      <c r="EM13" s="15" t="n">
        <v>71</v>
      </c>
      <c r="EN13" s="15" t="n">
        <f aca="false">IF(EL13/EM13=INT(EL13/EM13),1,0)</f>
        <v>0</v>
      </c>
      <c r="EO13" s="15" t="n">
        <f aca="false">IF(EN13=0,EL13,EL13/EM13)</f>
        <v>1</v>
      </c>
      <c r="EP13" s="15" t="n">
        <v>73</v>
      </c>
      <c r="EQ13" s="15" t="n">
        <f aca="false">IF(EO13/EP13=INT(EO13/EP13),1,0)</f>
        <v>0</v>
      </c>
      <c r="ER13" s="15" t="n">
        <f aca="false">IF(EQ13=0,EO13,EO13/EP13)</f>
        <v>1</v>
      </c>
      <c r="ES13" s="15" t="n">
        <v>79</v>
      </c>
      <c r="ET13" s="15" t="n">
        <f aca="false">IF(ER13/ES13=INT(ER13/ES13),1,0)</f>
        <v>0</v>
      </c>
      <c r="EU13" s="15" t="n">
        <f aca="false">IF(ET13=0,ER13,ER13/ES13)</f>
        <v>1</v>
      </c>
      <c r="EV13" s="15" t="n">
        <v>83</v>
      </c>
      <c r="EW13" s="15" t="n">
        <f aca="false">IF(EU13/EV13=INT(EU13/EV13),1,0)</f>
        <v>0</v>
      </c>
      <c r="EX13" s="15" t="n">
        <f aca="false">IF(EW13=0,EU13,EU13/EV13)</f>
        <v>1</v>
      </c>
      <c r="EY13" s="15" t="n">
        <v>89</v>
      </c>
      <c r="EZ13" s="15" t="n">
        <f aca="false">IF(EX13/EY13=INT(EX13/EY13),1,0)</f>
        <v>0</v>
      </c>
      <c r="FA13" s="15" t="n">
        <f aca="false">IF(EZ13=0,EX13,EX13/EY13)</f>
        <v>1</v>
      </c>
      <c r="FB13" s="15" t="n">
        <v>97</v>
      </c>
      <c r="FC13" s="15" t="n">
        <f aca="false">IF(FA13/FB13=INT(FA13/FB13),1,0)</f>
        <v>0</v>
      </c>
      <c r="FD13" s="15" t="n">
        <f aca="false">IF(FC13=0,FA13,FA13/FB13)</f>
        <v>1</v>
      </c>
      <c r="FE13" s="15" t="n">
        <v>101</v>
      </c>
      <c r="FF13" s="15" t="n">
        <f aca="false">IF(FD13/FE13=INT(FD13/FE13),1,0)</f>
        <v>0</v>
      </c>
      <c r="FG13" s="15" t="n">
        <f aca="false">IF(FF13=0,FD13,FD13/FE13)</f>
        <v>1</v>
      </c>
      <c r="FH13" s="15" t="n">
        <v>103</v>
      </c>
      <c r="FI13" s="15" t="n">
        <f aca="false">IF(FG13/FH13=INT(FG13/FH13),1,0)</f>
        <v>0</v>
      </c>
      <c r="FJ13" s="15" t="n">
        <f aca="false">IF(FI13=0,FG13,FG13/FH13)</f>
        <v>1</v>
      </c>
      <c r="FK13" s="15" t="n">
        <v>107</v>
      </c>
      <c r="FL13" s="15" t="n">
        <f aca="false">IF(FJ13/FK13=INT(FJ13/FK13),1,0)</f>
        <v>0</v>
      </c>
      <c r="FM13" s="15" t="n">
        <f aca="false">IF(FL13=0,FJ13,FJ13/FK13)</f>
        <v>1</v>
      </c>
      <c r="FN13" s="15" t="n">
        <v>109</v>
      </c>
      <c r="FO13" s="15" t="n">
        <f aca="false">IF(FM13/FN13=INT(FM13/FN13),1,0)</f>
        <v>0</v>
      </c>
      <c r="FP13" s="15" t="n">
        <f aca="false">IF(FO13=0,FM13,FM13/FN13)</f>
        <v>1</v>
      </c>
      <c r="FQ13" s="15" t="n">
        <v>113</v>
      </c>
      <c r="FR13" s="15" t="n">
        <f aca="false">IF(FP13/FQ13=INT(FP13/FQ13),1,0)</f>
        <v>0</v>
      </c>
      <c r="FS13" s="15" t="n">
        <f aca="false">IF(FR13=0,FP13,FP13/FQ13)</f>
        <v>1</v>
      </c>
      <c r="FT13" s="15" t="n">
        <v>127</v>
      </c>
      <c r="FU13" s="15" t="n">
        <f aca="false">IF(FS13/FT13=INT(FS13/FT13),1,0)</f>
        <v>0</v>
      </c>
      <c r="FV13" s="15" t="n">
        <f aca="false">IF(FU13=0,FS13,FS13/FT13)</f>
        <v>1</v>
      </c>
      <c r="FW13" s="15" t="n">
        <v>131</v>
      </c>
      <c r="FX13" s="15" t="n">
        <f aca="false">IF(FV13/FW13=INT(FV13/FW13),1,0)</f>
        <v>0</v>
      </c>
      <c r="FY13" s="15" t="n">
        <f aca="false">IF(FX13=0,FV13,FV13/FW13)</f>
        <v>1</v>
      </c>
      <c r="FZ13" s="15" t="n">
        <v>137</v>
      </c>
      <c r="GA13" s="15" t="n">
        <f aca="false">IF(FY13/FZ13=INT(FY13/FZ13),1,0)</f>
        <v>0</v>
      </c>
      <c r="GB13" s="15" t="n">
        <f aca="false">IF(GA13=0,FY13,FY13/FZ13)</f>
        <v>1</v>
      </c>
      <c r="GC13" s="15" t="n">
        <v>139</v>
      </c>
      <c r="GD13" s="15" t="n">
        <f aca="false">IF(GB13/GC13=INT(GB13/GC13),1,0)</f>
        <v>0</v>
      </c>
      <c r="GE13" s="15" t="n">
        <f aca="false">IF(GD13=0,GB13,GB13/GC13)</f>
        <v>1</v>
      </c>
      <c r="GF13" s="15" t="n">
        <v>149</v>
      </c>
      <c r="GG13" s="15" t="n">
        <f aca="false">IF(GE13/GF13=INT(GE13/GF13),1,0)</f>
        <v>0</v>
      </c>
      <c r="GH13" s="15" t="n">
        <f aca="false">IF(GG13=0,GE13,GE13/GF13)</f>
        <v>1</v>
      </c>
      <c r="GI13" s="15"/>
      <c r="GJ13" s="15" t="n">
        <f aca="false">8*BH13+4*BK13+2*BN13+BQ13</f>
        <v>1</v>
      </c>
      <c r="GK13" s="15" t="n">
        <f aca="false">4*BT13+2*BW13+BZ13</f>
        <v>0</v>
      </c>
      <c r="GL13" s="15" t="n">
        <f aca="false">2*CC13+CF13</f>
        <v>0</v>
      </c>
      <c r="GM13" s="15" t="n">
        <f aca="false">2*CI13+CL13</f>
        <v>0</v>
      </c>
      <c r="GN13" s="15" t="n">
        <f aca="false">2*CO13+CR13</f>
        <v>0</v>
      </c>
      <c r="GO13" s="15" t="n">
        <f aca="false">2*CU13+CX13</f>
        <v>0</v>
      </c>
      <c r="GP13" s="15" t="n">
        <f aca="false">DA13</f>
        <v>0</v>
      </c>
      <c r="GQ13" s="15" t="n">
        <f aca="false">DD13</f>
        <v>0</v>
      </c>
      <c r="GR13" s="15" t="n">
        <f aca="false">DG13</f>
        <v>0</v>
      </c>
      <c r="GS13" s="15" t="n">
        <f aca="false">DJ13</f>
        <v>0</v>
      </c>
      <c r="GT13" s="15" t="n">
        <f aca="false">DM13</f>
        <v>0</v>
      </c>
      <c r="GU13" s="1" t="n">
        <f aca="false">DP13</f>
        <v>0</v>
      </c>
      <c r="GV13" s="1" t="n">
        <f aca="false">DS13</f>
        <v>0</v>
      </c>
      <c r="GW13" s="1" t="n">
        <f aca="false">DV13</f>
        <v>0</v>
      </c>
      <c r="GX13" s="1" t="n">
        <f aca="false">DY13</f>
        <v>0</v>
      </c>
      <c r="GY13" s="1" t="n">
        <f aca="false">EB13</f>
        <v>0</v>
      </c>
      <c r="GZ13" s="1" t="n">
        <f aca="false">EE13</f>
        <v>0</v>
      </c>
      <c r="HA13" s="1" t="n">
        <f aca="false">EH13</f>
        <v>0</v>
      </c>
      <c r="HB13" s="1" t="n">
        <f aca="false">EK13</f>
        <v>0</v>
      </c>
      <c r="HC13" s="1" t="n">
        <f aca="false">EN13</f>
        <v>0</v>
      </c>
      <c r="HD13" s="1" t="n">
        <f aca="false">EQ13</f>
        <v>0</v>
      </c>
      <c r="HE13" s="1" t="n">
        <f aca="false">ET13</f>
        <v>0</v>
      </c>
      <c r="HF13" s="1" t="n">
        <f aca="false">EW13</f>
        <v>0</v>
      </c>
      <c r="HG13" s="1" t="n">
        <f aca="false">EZ13</f>
        <v>0</v>
      </c>
      <c r="HH13" s="1" t="n">
        <f aca="false">FC13</f>
        <v>0</v>
      </c>
      <c r="HI13" s="1" t="n">
        <f aca="false">FF13</f>
        <v>0</v>
      </c>
      <c r="HJ13" s="1" t="n">
        <f aca="false">FI13</f>
        <v>0</v>
      </c>
      <c r="HK13" s="1" t="n">
        <f aca="false">FL13</f>
        <v>0</v>
      </c>
      <c r="HL13" s="1" t="n">
        <f aca="false">FO13</f>
        <v>0</v>
      </c>
      <c r="HM13" s="1" t="n">
        <f aca="false">FR13</f>
        <v>0</v>
      </c>
      <c r="HN13" s="1" t="n">
        <f aca="false">FU13</f>
        <v>0</v>
      </c>
      <c r="HO13" s="1" t="n">
        <f aca="false">FX13</f>
        <v>0</v>
      </c>
      <c r="HP13" s="1" t="n">
        <f aca="false">GA13</f>
        <v>0</v>
      </c>
      <c r="HQ13" s="1" t="n">
        <f aca="false">GD13</f>
        <v>0</v>
      </c>
      <c r="HR13" s="1" t="n">
        <f aca="false">GG13</f>
        <v>0</v>
      </c>
      <c r="HS13" s="1" t="n">
        <f aca="false">BF13</f>
        <v>2</v>
      </c>
      <c r="HT13" s="1" t="n">
        <f aca="false">HS13/HR16</f>
        <v>2</v>
      </c>
      <c r="HU13" s="1" t="n">
        <f aca="false">BD14</f>
        <v>2</v>
      </c>
      <c r="HV13" s="1" t="n">
        <f aca="false">HU13*HT14+HT13</f>
        <v>8</v>
      </c>
      <c r="HW13" s="1" t="n">
        <f aca="false">HV13*HV9</f>
        <v>40</v>
      </c>
      <c r="HX13" s="1" t="n">
        <f aca="false">HT10*HT14</f>
        <v>9</v>
      </c>
      <c r="HY13" s="1" t="n">
        <f aca="false">INT(HW13/HX13)</f>
        <v>4</v>
      </c>
      <c r="HZ13" s="1" t="n">
        <f aca="false">HW13-HY13*HX13</f>
        <v>4</v>
      </c>
      <c r="IA13" s="1" t="n">
        <f aca="false">HX13</f>
        <v>9</v>
      </c>
    </row>
    <row r="14" customFormat="false" ht="17.25" hidden="true" customHeight="true" outlineLevel="0" collapsed="false">
      <c r="B14" s="80"/>
      <c r="C14" s="80"/>
      <c r="D14" s="80"/>
      <c r="E14" s="11"/>
      <c r="F14" s="61"/>
      <c r="G14" s="80"/>
      <c r="H14" s="61"/>
      <c r="I14" s="80"/>
      <c r="J14" s="80"/>
      <c r="K14" s="11"/>
      <c r="L14" s="61"/>
      <c r="M14" s="80"/>
      <c r="N14" s="80"/>
      <c r="O14" s="80"/>
      <c r="P14" s="80"/>
      <c r="Q14" s="80"/>
      <c r="R14" s="80"/>
      <c r="S14" s="61"/>
      <c r="T14" s="78"/>
      <c r="U14" s="13"/>
      <c r="V14" s="13"/>
      <c r="W14" s="75"/>
      <c r="X14" s="74"/>
      <c r="Y14" s="80"/>
      <c r="Z14" s="80"/>
      <c r="AA14" s="80"/>
      <c r="BD14" s="1" t="n">
        <f aca="false">BD13+INT(BE13/BE14)</f>
        <v>2</v>
      </c>
      <c r="BE14" s="15" t="n">
        <f aca="true">IF(BA9&gt;BE13,INT((RAND()*(BB9-BA9+1)+BA9)),INT((RAND()*(BB9-BE13)+BE13+1)))</f>
        <v>3</v>
      </c>
      <c r="BF14" s="1" t="n">
        <f aca="false">BE14</f>
        <v>3</v>
      </c>
      <c r="BG14" s="1" t="n">
        <v>256</v>
      </c>
      <c r="BH14" s="15" t="n">
        <f aca="false">IF(BF14/BG14=INT(BF14/BG14),1,0)</f>
        <v>0</v>
      </c>
      <c r="BI14" s="15" t="n">
        <f aca="false">IF(BH14=0,BF14,BF14/BG14)</f>
        <v>3</v>
      </c>
      <c r="BJ14" s="15" t="n">
        <v>16</v>
      </c>
      <c r="BK14" s="15" t="n">
        <f aca="false">IF(BI14/BJ14=INT(BI14/BJ14),1,0)</f>
        <v>0</v>
      </c>
      <c r="BL14" s="15" t="n">
        <f aca="false">IF(BK14=0,BI14,BI14/BJ14)</f>
        <v>3</v>
      </c>
      <c r="BM14" s="15" t="n">
        <v>4</v>
      </c>
      <c r="BN14" s="15" t="n">
        <f aca="false">IF(BL14/BM14=INT(BL14/BM14),1,0)</f>
        <v>0</v>
      </c>
      <c r="BO14" s="15" t="n">
        <f aca="false">IF(BN14=0,BL14,BL14/BM14)</f>
        <v>3</v>
      </c>
      <c r="BP14" s="15" t="n">
        <v>2</v>
      </c>
      <c r="BQ14" s="15" t="n">
        <f aca="false">IF(BO14/BP14=INT(BO14/BP14),1,0)</f>
        <v>0</v>
      </c>
      <c r="BR14" s="15" t="n">
        <f aca="false">IF(BQ14=0,BO14,BO14/BP14)</f>
        <v>3</v>
      </c>
      <c r="BS14" s="15" t="n">
        <v>81</v>
      </c>
      <c r="BT14" s="15" t="n">
        <f aca="false">IF(BR14/BS14=INT(BR14/BS14),1,0)</f>
        <v>0</v>
      </c>
      <c r="BU14" s="15" t="n">
        <f aca="false">IF(BT14=0,BR14,BR14/BS14)</f>
        <v>3</v>
      </c>
      <c r="BV14" s="15" t="n">
        <v>9</v>
      </c>
      <c r="BW14" s="15" t="n">
        <f aca="false">IF(BU14/BV14=INT(BU14/BV14),1,0)</f>
        <v>0</v>
      </c>
      <c r="BX14" s="15" t="n">
        <f aca="false">IF(BW14=0,BU14,BU14/BV14)</f>
        <v>3</v>
      </c>
      <c r="BY14" s="15" t="n">
        <v>3</v>
      </c>
      <c r="BZ14" s="15" t="n">
        <f aca="false">IF(BX14/BY14=INT(BX14/BY14),1,0)</f>
        <v>1</v>
      </c>
      <c r="CA14" s="15" t="n">
        <f aca="false">IF(BZ14=0,BX14,BX14/BY14)</f>
        <v>1</v>
      </c>
      <c r="CB14" s="15" t="n">
        <v>25</v>
      </c>
      <c r="CC14" s="15" t="n">
        <f aca="false">IF(CA14/CB14=INT(CA14/CB14),1,0)</f>
        <v>0</v>
      </c>
      <c r="CD14" s="15" t="n">
        <f aca="false">IF(CC14=0,CA14,CA14/CB14)</f>
        <v>1</v>
      </c>
      <c r="CE14" s="15" t="n">
        <v>5</v>
      </c>
      <c r="CF14" s="15" t="n">
        <f aca="false">IF(CD14/CE14=INT(CD14/CE14),1,0)</f>
        <v>0</v>
      </c>
      <c r="CG14" s="15" t="n">
        <f aca="false">IF(CF14=0,CD14,CD14/CE14)</f>
        <v>1</v>
      </c>
      <c r="CH14" s="15" t="n">
        <v>49</v>
      </c>
      <c r="CI14" s="15" t="n">
        <f aca="false">IF(CG14/CH14=INT(CG14/CH14),1,0)</f>
        <v>0</v>
      </c>
      <c r="CJ14" s="15" t="n">
        <f aca="false">IF(CI14=0,CG14,CG14/CH14)</f>
        <v>1</v>
      </c>
      <c r="CK14" s="15" t="n">
        <v>7</v>
      </c>
      <c r="CL14" s="15" t="n">
        <f aca="false">IF(CJ14/CK14=INT(CJ14/CK14),1,0)</f>
        <v>0</v>
      </c>
      <c r="CM14" s="15" t="n">
        <f aca="false">IF(CL14=0,CJ14,CJ14/CK14)</f>
        <v>1</v>
      </c>
      <c r="CN14" s="15" t="n">
        <v>121</v>
      </c>
      <c r="CO14" s="15" t="n">
        <f aca="false">IF(CM14/CN14=INT(CM14/CN14),1,0)</f>
        <v>0</v>
      </c>
      <c r="CP14" s="15" t="n">
        <f aca="false">IF(CO14=0,CM14,CM14/CN14)</f>
        <v>1</v>
      </c>
      <c r="CQ14" s="15" t="n">
        <v>11</v>
      </c>
      <c r="CR14" s="15" t="n">
        <f aca="false">IF(CP14/CQ14=INT(CP14/CQ14),1,0)</f>
        <v>0</v>
      </c>
      <c r="CS14" s="15" t="n">
        <f aca="false">IF(CR14=0,CP14,CP14/CQ14)</f>
        <v>1</v>
      </c>
      <c r="CT14" s="15" t="n">
        <v>169</v>
      </c>
      <c r="CU14" s="15" t="n">
        <f aca="false">IF(CS14/CT14=INT(CS14/CT14),1,0)</f>
        <v>0</v>
      </c>
      <c r="CV14" s="15" t="n">
        <f aca="false">IF(CU14=0,CS14,CS14/CT14)</f>
        <v>1</v>
      </c>
      <c r="CW14" s="15" t="n">
        <v>13</v>
      </c>
      <c r="CX14" s="15" t="n">
        <f aca="false">IF(CV14/CW14=INT(CV14/CW14),1,0)</f>
        <v>0</v>
      </c>
      <c r="CY14" s="15" t="n">
        <f aca="false">IF(CX14=0,CV14,CV14/CW14)</f>
        <v>1</v>
      </c>
      <c r="CZ14" s="15" t="n">
        <v>17</v>
      </c>
      <c r="DA14" s="15" t="n">
        <f aca="false">IF(CY14/CZ14=INT(CY14/CZ14),1,0)</f>
        <v>0</v>
      </c>
      <c r="DB14" s="15" t="n">
        <f aca="false">IF(DA14=0,CY14,CY14/CZ14)</f>
        <v>1</v>
      </c>
      <c r="DC14" s="15" t="n">
        <v>19</v>
      </c>
      <c r="DD14" s="15" t="n">
        <f aca="false">IF(DB14/DC14=INT(DB14/DC14),1,0)</f>
        <v>0</v>
      </c>
      <c r="DE14" s="15" t="n">
        <f aca="false">IF(DD14=0,DB14,DB14/DC14)</f>
        <v>1</v>
      </c>
      <c r="DF14" s="15" t="n">
        <v>23</v>
      </c>
      <c r="DG14" s="15" t="n">
        <f aca="false">IF(DE14/DF14=INT(DE14/DF14),1,0)</f>
        <v>0</v>
      </c>
      <c r="DH14" s="15" t="n">
        <f aca="false">IF(DG14=0,DE14,DE14/DF14)</f>
        <v>1</v>
      </c>
      <c r="DI14" s="15" t="n">
        <v>29</v>
      </c>
      <c r="DJ14" s="15" t="n">
        <f aca="false">IF(DH14/DI14=INT(DH14/DI14),1,0)</f>
        <v>0</v>
      </c>
      <c r="DK14" s="15" t="n">
        <f aca="false">IF(DJ14=0,DH14,DH14/DI14)</f>
        <v>1</v>
      </c>
      <c r="DL14" s="15" t="n">
        <v>31</v>
      </c>
      <c r="DM14" s="15" t="n">
        <f aca="false">IF(DK14/DL14=INT(DK14/DL14),1,0)</f>
        <v>0</v>
      </c>
      <c r="DN14" s="15" t="n">
        <f aca="false">IF(DM14=0,DK14,DK14/DL14)</f>
        <v>1</v>
      </c>
      <c r="DO14" s="15" t="n">
        <v>37</v>
      </c>
      <c r="DP14" s="15" t="n">
        <f aca="false">IF(DN14/DO14=INT(DN14/DO14),1,0)</f>
        <v>0</v>
      </c>
      <c r="DQ14" s="15" t="n">
        <f aca="false">IF(DP14=0,DN14,DN14/DO14)</f>
        <v>1</v>
      </c>
      <c r="DR14" s="15" t="n">
        <v>41</v>
      </c>
      <c r="DS14" s="15" t="n">
        <f aca="false">IF(DQ14/DR14=INT(DQ14/DR14),1,0)</f>
        <v>0</v>
      </c>
      <c r="DT14" s="15" t="n">
        <f aca="false">IF(DS14=0,DQ14,DQ14/DR14)</f>
        <v>1</v>
      </c>
      <c r="DU14" s="15" t="n">
        <v>43</v>
      </c>
      <c r="DV14" s="15" t="n">
        <f aca="false">IF(DT14/DU14=INT(DT14/DU14),1,0)</f>
        <v>0</v>
      </c>
      <c r="DW14" s="15" t="n">
        <f aca="false">IF(DV14=0,DT14,DT14/DU14)</f>
        <v>1</v>
      </c>
      <c r="DX14" s="15" t="n">
        <v>47</v>
      </c>
      <c r="DY14" s="15" t="n">
        <f aca="false">IF(DW14/DX14=INT(DW14/DX14),1,0)</f>
        <v>0</v>
      </c>
      <c r="DZ14" s="15" t="n">
        <f aca="false">IF(DY14=0,DW14,DW14/DX14)</f>
        <v>1</v>
      </c>
      <c r="EA14" s="15" t="n">
        <v>53</v>
      </c>
      <c r="EB14" s="15" t="n">
        <f aca="false">IF(DZ14/EA14=INT(DZ14/EA14),1,0)</f>
        <v>0</v>
      </c>
      <c r="EC14" s="15" t="n">
        <f aca="false">IF(EB14=0,DZ14,DZ14/EA14)</f>
        <v>1</v>
      </c>
      <c r="ED14" s="15" t="n">
        <v>59</v>
      </c>
      <c r="EE14" s="15" t="n">
        <f aca="false">IF(EC14/ED14=INT(EC14/ED14),1,0)</f>
        <v>0</v>
      </c>
      <c r="EF14" s="15" t="n">
        <f aca="false">IF(EE14=0,EC14,EC14/ED14)</f>
        <v>1</v>
      </c>
      <c r="EG14" s="15" t="n">
        <v>61</v>
      </c>
      <c r="EH14" s="15" t="n">
        <f aca="false">IF(EF14/EG14=INT(EF14/EG14),1,0)</f>
        <v>0</v>
      </c>
      <c r="EI14" s="15" t="n">
        <f aca="false">IF(EH14=0,EF14,EF14/EG14)</f>
        <v>1</v>
      </c>
      <c r="EJ14" s="15" t="n">
        <v>67</v>
      </c>
      <c r="EK14" s="15" t="n">
        <f aca="false">IF(EI14/EJ14=INT(EI14/EJ14),1,0)</f>
        <v>0</v>
      </c>
      <c r="EL14" s="15" t="n">
        <f aca="false">IF(EK14=0,EI14,EI14/EJ14)</f>
        <v>1</v>
      </c>
      <c r="EM14" s="15" t="n">
        <v>71</v>
      </c>
      <c r="EN14" s="15" t="n">
        <f aca="false">IF(EL14/EM14=INT(EL14/EM14),1,0)</f>
        <v>0</v>
      </c>
      <c r="EO14" s="15" t="n">
        <f aca="false">IF(EN14=0,EL14,EL14/EM14)</f>
        <v>1</v>
      </c>
      <c r="EP14" s="15" t="n">
        <v>73</v>
      </c>
      <c r="EQ14" s="15" t="n">
        <f aca="false">IF(EO14/EP14=INT(EO14/EP14),1,0)</f>
        <v>0</v>
      </c>
      <c r="ER14" s="15" t="n">
        <f aca="false">IF(EQ14=0,EO14,EO14/EP14)</f>
        <v>1</v>
      </c>
      <c r="ES14" s="15" t="n">
        <v>79</v>
      </c>
      <c r="ET14" s="15" t="n">
        <f aca="false">IF(ER14/ES14=INT(ER14/ES14),1,0)</f>
        <v>0</v>
      </c>
      <c r="EU14" s="15" t="n">
        <f aca="false">IF(ET14=0,ER14,ER14/ES14)</f>
        <v>1</v>
      </c>
      <c r="EV14" s="15" t="n">
        <v>83</v>
      </c>
      <c r="EW14" s="15" t="n">
        <f aca="false">IF(EU14/EV14=INT(EU14/EV14),1,0)</f>
        <v>0</v>
      </c>
      <c r="EX14" s="15" t="n">
        <f aca="false">IF(EW14=0,EU14,EU14/EV14)</f>
        <v>1</v>
      </c>
      <c r="EY14" s="15" t="n">
        <v>89</v>
      </c>
      <c r="EZ14" s="15" t="n">
        <f aca="false">IF(EX14/EY14=INT(EX14/EY14),1,0)</f>
        <v>0</v>
      </c>
      <c r="FA14" s="15" t="n">
        <f aca="false">IF(EZ14=0,EX14,EX14/EY14)</f>
        <v>1</v>
      </c>
      <c r="FB14" s="15" t="n">
        <v>97</v>
      </c>
      <c r="FC14" s="15" t="n">
        <f aca="false">IF(FA14/FB14=INT(FA14/FB14),1,0)</f>
        <v>0</v>
      </c>
      <c r="FD14" s="15" t="n">
        <f aca="false">IF(FC14=0,FA14,FA14/FB14)</f>
        <v>1</v>
      </c>
      <c r="FE14" s="15" t="n">
        <v>101</v>
      </c>
      <c r="FF14" s="15" t="n">
        <f aca="false">IF(FD14/FE14=INT(FD14/FE14),1,0)</f>
        <v>0</v>
      </c>
      <c r="FG14" s="15" t="n">
        <f aca="false">IF(FF14=0,FD14,FD14/FE14)</f>
        <v>1</v>
      </c>
      <c r="FH14" s="15" t="n">
        <v>103</v>
      </c>
      <c r="FI14" s="15" t="n">
        <f aca="false">IF(FG14/FH14=INT(FG14/FH14),1,0)</f>
        <v>0</v>
      </c>
      <c r="FJ14" s="15" t="n">
        <f aca="false">IF(FI14=0,FG14,FG14/FH14)</f>
        <v>1</v>
      </c>
      <c r="FK14" s="15" t="n">
        <v>107</v>
      </c>
      <c r="FL14" s="15" t="n">
        <f aca="false">IF(FJ14/FK14=INT(FJ14/FK14),1,0)</f>
        <v>0</v>
      </c>
      <c r="FM14" s="15" t="n">
        <f aca="false">IF(FL14=0,FJ14,FJ14/FK14)</f>
        <v>1</v>
      </c>
      <c r="FN14" s="15" t="n">
        <v>109</v>
      </c>
      <c r="FO14" s="15" t="n">
        <f aca="false">IF(FM14/FN14=INT(FM14/FN14),1,0)</f>
        <v>0</v>
      </c>
      <c r="FP14" s="15" t="n">
        <f aca="false">IF(FO14=0,FM14,FM14/FN14)</f>
        <v>1</v>
      </c>
      <c r="FQ14" s="15" t="n">
        <v>113</v>
      </c>
      <c r="FR14" s="15" t="n">
        <f aca="false">IF(FP14/FQ14=INT(FP14/FQ14),1,0)</f>
        <v>0</v>
      </c>
      <c r="FS14" s="15" t="n">
        <f aca="false">IF(FR14=0,FP14,FP14/FQ14)</f>
        <v>1</v>
      </c>
      <c r="FT14" s="15" t="n">
        <v>127</v>
      </c>
      <c r="FU14" s="15" t="n">
        <f aca="false">IF(FS14/FT14=INT(FS14/FT14),1,0)</f>
        <v>0</v>
      </c>
      <c r="FV14" s="15" t="n">
        <f aca="false">IF(FU14=0,FS14,FS14/FT14)</f>
        <v>1</v>
      </c>
      <c r="FW14" s="15" t="n">
        <v>131</v>
      </c>
      <c r="FX14" s="15" t="n">
        <f aca="false">IF(FV14/FW14=INT(FV14/FW14),1,0)</f>
        <v>0</v>
      </c>
      <c r="FY14" s="15" t="n">
        <f aca="false">IF(FX14=0,FV14,FV14/FW14)</f>
        <v>1</v>
      </c>
      <c r="FZ14" s="15" t="n">
        <v>137</v>
      </c>
      <c r="GA14" s="15" t="n">
        <f aca="false">IF(FY14/FZ14=INT(FY14/FZ14),1,0)</f>
        <v>0</v>
      </c>
      <c r="GB14" s="15" t="n">
        <f aca="false">IF(GA14=0,FY14,FY14/FZ14)</f>
        <v>1</v>
      </c>
      <c r="GC14" s="15" t="n">
        <v>139</v>
      </c>
      <c r="GD14" s="15" t="n">
        <f aca="false">IF(GB14/GC14=INT(GB14/GC14),1,0)</f>
        <v>0</v>
      </c>
      <c r="GE14" s="15" t="n">
        <f aca="false">IF(GD14=0,GB14,GB14/GC14)</f>
        <v>1</v>
      </c>
      <c r="GF14" s="15" t="n">
        <v>149</v>
      </c>
      <c r="GG14" s="15" t="n">
        <f aca="false">IF(GE14/GF14=INT(GE14/GF14),1,0)</f>
        <v>0</v>
      </c>
      <c r="GH14" s="15" t="n">
        <f aca="false">IF(GG14=0,GE14,GE14/GF14)</f>
        <v>1</v>
      </c>
      <c r="GI14" s="15"/>
      <c r="GJ14" s="15" t="n">
        <f aca="false">8*BH14+4*BK14+2*BN14+BQ14</f>
        <v>0</v>
      </c>
      <c r="GK14" s="15" t="n">
        <f aca="false">4*BT14+2*BW14+BZ14</f>
        <v>1</v>
      </c>
      <c r="GL14" s="15" t="n">
        <f aca="false">2*CC14+CF14</f>
        <v>0</v>
      </c>
      <c r="GM14" s="15" t="n">
        <f aca="false">2*CI14+CL14</f>
        <v>0</v>
      </c>
      <c r="GN14" s="15" t="n">
        <f aca="false">2*CO14+CR14</f>
        <v>0</v>
      </c>
      <c r="GO14" s="15" t="n">
        <f aca="false">2*CU14+CX14</f>
        <v>0</v>
      </c>
      <c r="GP14" s="15" t="n">
        <f aca="false">DA14</f>
        <v>0</v>
      </c>
      <c r="GQ14" s="15" t="n">
        <f aca="false">DD14</f>
        <v>0</v>
      </c>
      <c r="GR14" s="15" t="n">
        <f aca="false">DG14</f>
        <v>0</v>
      </c>
      <c r="GS14" s="15" t="n">
        <f aca="false">DJ14</f>
        <v>0</v>
      </c>
      <c r="GT14" s="15" t="n">
        <f aca="false">DM14</f>
        <v>0</v>
      </c>
      <c r="GU14" s="1" t="n">
        <f aca="false">DP14</f>
        <v>0</v>
      </c>
      <c r="GV14" s="1" t="n">
        <f aca="false">DS14</f>
        <v>0</v>
      </c>
      <c r="GW14" s="1" t="n">
        <f aca="false">DV14</f>
        <v>0</v>
      </c>
      <c r="GX14" s="1" t="n">
        <f aca="false">DY14</f>
        <v>0</v>
      </c>
      <c r="GY14" s="1" t="n">
        <f aca="false">EB14</f>
        <v>0</v>
      </c>
      <c r="GZ14" s="1" t="n">
        <f aca="false">EE14</f>
        <v>0</v>
      </c>
      <c r="HA14" s="1" t="n">
        <f aca="false">EH14</f>
        <v>0</v>
      </c>
      <c r="HB14" s="1" t="n">
        <f aca="false">EK14</f>
        <v>0</v>
      </c>
      <c r="HC14" s="1" t="n">
        <f aca="false">EN14</f>
        <v>0</v>
      </c>
      <c r="HD14" s="1" t="n">
        <f aca="false">EQ14</f>
        <v>0</v>
      </c>
      <c r="HE14" s="1" t="n">
        <f aca="false">ET14</f>
        <v>0</v>
      </c>
      <c r="HF14" s="1" t="n">
        <f aca="false">EW14</f>
        <v>0</v>
      </c>
      <c r="HG14" s="1" t="n">
        <f aca="false">EZ14</f>
        <v>0</v>
      </c>
      <c r="HH14" s="1" t="n">
        <f aca="false">FC14</f>
        <v>0</v>
      </c>
      <c r="HI14" s="1" t="n">
        <f aca="false">FF14</f>
        <v>0</v>
      </c>
      <c r="HJ14" s="1" t="n">
        <f aca="false">FI14</f>
        <v>0</v>
      </c>
      <c r="HK14" s="1" t="n">
        <f aca="false">FL14</f>
        <v>0</v>
      </c>
      <c r="HL14" s="1" t="n">
        <f aca="false">FO14</f>
        <v>0</v>
      </c>
      <c r="HM14" s="1" t="n">
        <f aca="false">FR14</f>
        <v>0</v>
      </c>
      <c r="HN14" s="1" t="n">
        <f aca="false">FU14</f>
        <v>0</v>
      </c>
      <c r="HO14" s="1" t="n">
        <f aca="false">FX14</f>
        <v>0</v>
      </c>
      <c r="HP14" s="1" t="n">
        <f aca="false">GA14</f>
        <v>0</v>
      </c>
      <c r="HQ14" s="1" t="n">
        <f aca="false">GD14</f>
        <v>0</v>
      </c>
      <c r="HR14" s="1" t="n">
        <f aca="false">GG14</f>
        <v>0</v>
      </c>
      <c r="HS14" s="1" t="n">
        <f aca="false">BF14</f>
        <v>3</v>
      </c>
      <c r="HT14" s="1" t="n">
        <f aca="false">HS14/HR16</f>
        <v>3</v>
      </c>
    </row>
    <row r="15" customFormat="false" ht="17.25" hidden="true" customHeight="true" outlineLevel="0" collapsed="false">
      <c r="B15" s="80"/>
      <c r="C15" s="80"/>
      <c r="D15" s="80"/>
      <c r="E15" s="11"/>
      <c r="F15" s="61"/>
      <c r="G15" s="80"/>
      <c r="H15" s="61"/>
      <c r="I15" s="80"/>
      <c r="J15" s="80"/>
      <c r="K15" s="11"/>
      <c r="L15" s="61"/>
      <c r="M15" s="80"/>
      <c r="N15" s="80"/>
      <c r="O15" s="80"/>
      <c r="P15" s="80"/>
      <c r="Q15" s="80"/>
      <c r="R15" s="80"/>
      <c r="S15" s="61"/>
      <c r="T15" s="78"/>
      <c r="U15" s="13"/>
      <c r="V15" s="13"/>
      <c r="W15" s="75"/>
      <c r="X15" s="74"/>
      <c r="Y15" s="80"/>
      <c r="Z15" s="80"/>
      <c r="AA15" s="80"/>
      <c r="GJ15" s="15" t="n">
        <f aca="false">IF(GJ13&lt;GJ14,GJ13,GJ14)</f>
        <v>0</v>
      </c>
      <c r="GK15" s="15" t="n">
        <f aca="false">IF(GK13&lt;GK14,GK13,GK14)</f>
        <v>0</v>
      </c>
      <c r="GL15" s="15" t="n">
        <f aca="false">IF(GL13&lt;GL14,GL13,GL14)</f>
        <v>0</v>
      </c>
      <c r="GM15" s="15" t="n">
        <f aca="false">IF(GM13&lt;GM14,GM13,GM14)</f>
        <v>0</v>
      </c>
      <c r="GN15" s="15" t="n">
        <f aca="false">IF(GN13&lt;GN14,GN13,GN14)</f>
        <v>0</v>
      </c>
      <c r="GO15" s="15" t="n">
        <f aca="false">IF(GO13&lt;GO14,GO13,GO14)</f>
        <v>0</v>
      </c>
      <c r="GP15" s="15" t="n">
        <f aca="false">IF(GP13&lt;GP14,GP13,GP14)</f>
        <v>0</v>
      </c>
      <c r="GQ15" s="15" t="n">
        <f aca="false">IF(GQ13&lt;GQ14,GQ13,GQ14)</f>
        <v>0</v>
      </c>
      <c r="GR15" s="15" t="n">
        <f aca="false">IF(GR13&lt;GR14,GR13,GR14)</f>
        <v>0</v>
      </c>
      <c r="GS15" s="15" t="n">
        <f aca="false">IF(GS13&lt;GS14,GS13,GS14)</f>
        <v>0</v>
      </c>
      <c r="GT15" s="15" t="n">
        <f aca="false">IF(GT13&lt;GT14,GT13,GT14)</f>
        <v>0</v>
      </c>
      <c r="GU15" s="15" t="n">
        <f aca="false">IF(GU13&lt;GU14,GU13,GU14)</f>
        <v>0</v>
      </c>
      <c r="GV15" s="15" t="n">
        <f aca="false">IF(GV13&lt;GV14,GV13,GV14)</f>
        <v>0</v>
      </c>
      <c r="GW15" s="15" t="n">
        <f aca="false">IF(GW13&lt;GW14,GW13,GW14)</f>
        <v>0</v>
      </c>
      <c r="GX15" s="15" t="n">
        <f aca="false">IF(GX13&lt;GX14,GX13,GX14)</f>
        <v>0</v>
      </c>
      <c r="GY15" s="15" t="n">
        <f aca="false">IF(GY13&lt;GY14,GY13,GY14)</f>
        <v>0</v>
      </c>
      <c r="GZ15" s="15" t="n">
        <f aca="false">IF(GZ13&lt;GZ14,GZ13,GZ14)</f>
        <v>0</v>
      </c>
      <c r="HA15" s="15" t="n">
        <f aca="false">IF(HA13&lt;HA14,HA13,HA14)</f>
        <v>0</v>
      </c>
      <c r="HB15" s="15" t="n">
        <f aca="false">IF(HB13&lt;HB14,HB13,HB14)</f>
        <v>0</v>
      </c>
      <c r="HC15" s="15" t="n">
        <f aca="false">IF(HC13&lt;HC14,HC13,HC14)</f>
        <v>0</v>
      </c>
      <c r="HD15" s="15" t="n">
        <f aca="false">IF(HD13&lt;HD14,HD13,HD14)</f>
        <v>0</v>
      </c>
      <c r="HE15" s="15" t="n">
        <f aca="false">IF(HE13&lt;HE14,HE13,HE14)</f>
        <v>0</v>
      </c>
      <c r="HF15" s="15" t="n">
        <f aca="false">IF(HF13&lt;HF14,HF13,HF14)</f>
        <v>0</v>
      </c>
      <c r="HG15" s="15" t="n">
        <f aca="false">IF(HG13&lt;HG14,HG13,HG14)</f>
        <v>0</v>
      </c>
      <c r="HH15" s="15" t="n">
        <f aca="false">IF(HH13&lt;HH14,HH13,HH14)</f>
        <v>0</v>
      </c>
      <c r="HI15" s="15" t="n">
        <f aca="false">IF(HI13&lt;HI14,HI13,HI14)</f>
        <v>0</v>
      </c>
      <c r="HJ15" s="15" t="n">
        <f aca="false">IF(HJ13&lt;HJ14,HJ13,HJ14)</f>
        <v>0</v>
      </c>
      <c r="HK15" s="15" t="n">
        <f aca="false">IF(HK13&lt;HK14,HK13,HK14)</f>
        <v>0</v>
      </c>
      <c r="HL15" s="15" t="n">
        <f aca="false">IF(HL13&lt;HL14,HL13,HL14)</f>
        <v>0</v>
      </c>
      <c r="HM15" s="15" t="n">
        <f aca="false">IF(HM13&lt;HM14,HM13,HM14)</f>
        <v>0</v>
      </c>
      <c r="HN15" s="15" t="n">
        <f aca="false">IF(HN13&lt;HN14,HN13,HN14)</f>
        <v>0</v>
      </c>
      <c r="HO15" s="15" t="n">
        <f aca="false">IF(HO13&lt;HO14,HO13,HO14)</f>
        <v>0</v>
      </c>
      <c r="HP15" s="15" t="n">
        <f aca="false">IF(HP13&lt;HP14,HP13,HP14)</f>
        <v>0</v>
      </c>
      <c r="HQ15" s="15" t="n">
        <f aca="false">IF(HQ13&lt;HQ14,HQ13,HQ14)</f>
        <v>0</v>
      </c>
      <c r="HR15" s="15" t="n">
        <f aca="false">IF(HR13&lt;HR14,HR13,HR14)</f>
        <v>0</v>
      </c>
    </row>
    <row r="16" customFormat="false" ht="17.25" hidden="true" customHeight="true" outlineLevel="0" collapsed="false">
      <c r="B16" s="80"/>
      <c r="C16" s="80"/>
      <c r="D16" s="80"/>
      <c r="E16" s="11"/>
      <c r="F16" s="61"/>
      <c r="G16" s="80"/>
      <c r="H16" s="61"/>
      <c r="I16" s="80"/>
      <c r="J16" s="80"/>
      <c r="K16" s="11"/>
      <c r="L16" s="61"/>
      <c r="M16" s="80"/>
      <c r="N16" s="80"/>
      <c r="O16" s="80"/>
      <c r="P16" s="80"/>
      <c r="Q16" s="80"/>
      <c r="R16" s="80"/>
      <c r="S16" s="61"/>
      <c r="T16" s="78"/>
      <c r="U16" s="13"/>
      <c r="V16" s="13"/>
      <c r="W16" s="75"/>
      <c r="X16" s="74"/>
      <c r="Y16" s="80"/>
      <c r="Z16" s="80"/>
      <c r="AA16" s="80"/>
      <c r="GJ16" s="1" t="n">
        <f aca="false">GJ$7^GJ15</f>
        <v>1</v>
      </c>
      <c r="GK16" s="1" t="n">
        <f aca="false">GK$7^GK15*GJ16</f>
        <v>1</v>
      </c>
      <c r="GL16" s="1" t="n">
        <f aca="false">GL$7^GL15*GK16</f>
        <v>1</v>
      </c>
      <c r="GM16" s="1" t="n">
        <f aca="false">GM$7^GM15*GL16</f>
        <v>1</v>
      </c>
      <c r="GN16" s="1" t="n">
        <f aca="false">GN$7^GN15*GM16</f>
        <v>1</v>
      </c>
      <c r="GO16" s="1" t="n">
        <f aca="false">GO$7^GO15*GN16</f>
        <v>1</v>
      </c>
      <c r="GP16" s="1" t="n">
        <f aca="false">GP$7^GP15*GO16</f>
        <v>1</v>
      </c>
      <c r="GQ16" s="1" t="n">
        <f aca="false">GQ$7^GQ15*GP16</f>
        <v>1</v>
      </c>
      <c r="GR16" s="1" t="n">
        <f aca="false">GR$7^GR15*GQ16</f>
        <v>1</v>
      </c>
      <c r="GS16" s="1" t="n">
        <f aca="false">GS$7^GS15*GR16</f>
        <v>1</v>
      </c>
      <c r="GT16" s="1" t="n">
        <f aca="false">GT$7^GT15*GS16</f>
        <v>1</v>
      </c>
      <c r="GU16" s="1" t="n">
        <f aca="false">GU$7^GU15*GT16</f>
        <v>1</v>
      </c>
      <c r="GV16" s="1" t="n">
        <f aca="false">GV$7^GV15*GU16</f>
        <v>1</v>
      </c>
      <c r="GW16" s="1" t="n">
        <f aca="false">GW$7^GW15*GV16</f>
        <v>1</v>
      </c>
      <c r="GX16" s="1" t="n">
        <f aca="false">GX$7^GX15*GW16</f>
        <v>1</v>
      </c>
      <c r="GY16" s="1" t="n">
        <f aca="false">GY$7^GY15*GX16</f>
        <v>1</v>
      </c>
      <c r="GZ16" s="1" t="n">
        <f aca="false">GZ$7^GZ15*GY16</f>
        <v>1</v>
      </c>
      <c r="HA16" s="1" t="n">
        <f aca="false">HA$7^HA15*GZ16</f>
        <v>1</v>
      </c>
      <c r="HB16" s="1" t="n">
        <f aca="false">HB$7^HB15*HA16</f>
        <v>1</v>
      </c>
      <c r="HC16" s="1" t="n">
        <f aca="false">HC$7^HC15*HB16</f>
        <v>1</v>
      </c>
      <c r="HD16" s="1" t="n">
        <f aca="false">HD$7^HD15*HC16</f>
        <v>1</v>
      </c>
      <c r="HE16" s="1" t="n">
        <f aca="false">HE$7^HE15*HD16</f>
        <v>1</v>
      </c>
      <c r="HF16" s="1" t="n">
        <f aca="false">HF$7^HF15*HE16</f>
        <v>1</v>
      </c>
      <c r="HG16" s="1" t="n">
        <f aca="false">HG$7^HG15*HF16</f>
        <v>1</v>
      </c>
      <c r="HH16" s="1" t="n">
        <f aca="false">HH$7^HH15*HG16</f>
        <v>1</v>
      </c>
      <c r="HI16" s="1" t="n">
        <f aca="false">HI$7^HI15*HH16</f>
        <v>1</v>
      </c>
      <c r="HJ16" s="1" t="n">
        <f aca="false">HJ$7^HJ15*HI16</f>
        <v>1</v>
      </c>
      <c r="HK16" s="1" t="n">
        <f aca="false">HK$7^HK15*HJ16</f>
        <v>1</v>
      </c>
      <c r="HL16" s="1" t="n">
        <f aca="false">HL$7^HL15*HK16</f>
        <v>1</v>
      </c>
      <c r="HM16" s="1" t="n">
        <f aca="false">HM$7^HM15*HL16</f>
        <v>1</v>
      </c>
      <c r="HN16" s="1" t="n">
        <f aca="false">HN$7^HN15*HM16</f>
        <v>1</v>
      </c>
      <c r="HO16" s="1" t="n">
        <f aca="false">HO$7^HO15*HN16</f>
        <v>1</v>
      </c>
      <c r="HP16" s="1" t="n">
        <f aca="false">HP$7^HP15*HO16</f>
        <v>1</v>
      </c>
      <c r="HQ16" s="1" t="n">
        <f aca="false">HQ$7^HQ15*HP16</f>
        <v>1</v>
      </c>
      <c r="HR16" s="1" t="n">
        <f aca="false">HR$7^HR15*HQ16</f>
        <v>1</v>
      </c>
    </row>
    <row r="17" customFormat="false" ht="17.25" hidden="true" customHeight="true" outlineLevel="0" collapsed="false">
      <c r="B17" s="80"/>
      <c r="C17" s="80"/>
      <c r="D17" s="80"/>
      <c r="E17" s="11"/>
      <c r="F17" s="61"/>
      <c r="G17" s="80"/>
      <c r="H17" s="61"/>
      <c r="I17" s="80"/>
      <c r="J17" s="80"/>
      <c r="K17" s="11"/>
      <c r="L17" s="61"/>
      <c r="M17" s="80"/>
      <c r="N17" s="80"/>
      <c r="O17" s="80"/>
      <c r="P17" s="80"/>
      <c r="Q17" s="80"/>
      <c r="R17" s="80"/>
      <c r="S17" s="61"/>
      <c r="T17" s="78"/>
      <c r="U17" s="13"/>
      <c r="V17" s="13"/>
      <c r="W17" s="75"/>
      <c r="X17" s="74"/>
      <c r="Y17" s="80"/>
      <c r="Z17" s="80"/>
      <c r="AA17" s="80"/>
      <c r="BC17" s="1" t="s">
        <v>65</v>
      </c>
      <c r="BD17" s="1" t="n">
        <f aca="false">HY13</f>
        <v>4</v>
      </c>
      <c r="BE17" s="1" t="n">
        <f aca="false">HZ13</f>
        <v>4</v>
      </c>
      <c r="BF17" s="1" t="n">
        <f aca="false">BE17-BE18*(BD18-BD17)</f>
        <v>4</v>
      </c>
      <c r="BG17" s="1" t="n">
        <v>256</v>
      </c>
      <c r="BH17" s="15" t="n">
        <f aca="false">IF(BF17/BG17=INT(BF17/BG17),1,0)</f>
        <v>0</v>
      </c>
      <c r="BI17" s="15" t="n">
        <f aca="false">IF(BH17=0,BF17,BF17/BG17)</f>
        <v>4</v>
      </c>
      <c r="BJ17" s="15" t="n">
        <v>16</v>
      </c>
      <c r="BK17" s="15" t="n">
        <f aca="false">IF(BI17/BJ17=INT(BI17/BJ17),1,0)</f>
        <v>0</v>
      </c>
      <c r="BL17" s="15" t="n">
        <f aca="false">IF(BK17=0,BI17,BI17/BJ17)</f>
        <v>4</v>
      </c>
      <c r="BM17" s="15" t="n">
        <v>4</v>
      </c>
      <c r="BN17" s="15" t="n">
        <f aca="false">IF(BL17/BM17=INT(BL17/BM17),1,0)</f>
        <v>1</v>
      </c>
      <c r="BO17" s="15" t="n">
        <f aca="false">IF(BN17=0,BL17,BL17/BM17)</f>
        <v>1</v>
      </c>
      <c r="BP17" s="15" t="n">
        <v>2</v>
      </c>
      <c r="BQ17" s="15" t="n">
        <f aca="false">IF(BO17/BP17=INT(BO17/BP17),1,0)</f>
        <v>0</v>
      </c>
      <c r="BR17" s="15" t="n">
        <f aca="false">IF(BQ17=0,BO17,BO17/BP17)</f>
        <v>1</v>
      </c>
      <c r="BS17" s="15" t="n">
        <v>81</v>
      </c>
      <c r="BT17" s="15" t="n">
        <f aca="false">IF(BR17/BS17=INT(BR17/BS17),1,0)</f>
        <v>0</v>
      </c>
      <c r="BU17" s="15" t="n">
        <f aca="false">IF(BT17=0,BR17,BR17/BS17)</f>
        <v>1</v>
      </c>
      <c r="BV17" s="15" t="n">
        <v>9</v>
      </c>
      <c r="BW17" s="15" t="n">
        <f aca="false">IF(BU17/BV17=INT(BU17/BV17),1,0)</f>
        <v>0</v>
      </c>
      <c r="BX17" s="15" t="n">
        <f aca="false">IF(BW17=0,BU17,BU17/BV17)</f>
        <v>1</v>
      </c>
      <c r="BY17" s="15" t="n">
        <v>3</v>
      </c>
      <c r="BZ17" s="15" t="n">
        <f aca="false">IF(BX17/BY17=INT(BX17/BY17),1,0)</f>
        <v>0</v>
      </c>
      <c r="CA17" s="15" t="n">
        <f aca="false">IF(BZ17=0,BX17,BX17/BY17)</f>
        <v>1</v>
      </c>
      <c r="CB17" s="15" t="n">
        <v>25</v>
      </c>
      <c r="CC17" s="15" t="n">
        <f aca="false">IF(CA17/CB17=INT(CA17/CB17),1,0)</f>
        <v>0</v>
      </c>
      <c r="CD17" s="15" t="n">
        <f aca="false">IF(CC17=0,CA17,CA17/CB17)</f>
        <v>1</v>
      </c>
      <c r="CE17" s="15" t="n">
        <v>5</v>
      </c>
      <c r="CF17" s="15" t="n">
        <f aca="false">IF(CD17/CE17=INT(CD17/CE17),1,0)</f>
        <v>0</v>
      </c>
      <c r="CG17" s="15" t="n">
        <f aca="false">IF(CF17=0,CD17,CD17/CE17)</f>
        <v>1</v>
      </c>
      <c r="CH17" s="15" t="n">
        <v>49</v>
      </c>
      <c r="CI17" s="15" t="n">
        <f aca="false">IF(CG17/CH17=INT(CG17/CH17),1,0)</f>
        <v>0</v>
      </c>
      <c r="CJ17" s="15" t="n">
        <f aca="false">IF(CI17=0,CG17,CG17/CH17)</f>
        <v>1</v>
      </c>
      <c r="CK17" s="15" t="n">
        <v>7</v>
      </c>
      <c r="CL17" s="15" t="n">
        <f aca="false">IF(CJ17/CK17=INT(CJ17/CK17),1,0)</f>
        <v>0</v>
      </c>
      <c r="CM17" s="15" t="n">
        <f aca="false">IF(CL17=0,CJ17,CJ17/CK17)</f>
        <v>1</v>
      </c>
      <c r="CN17" s="15" t="n">
        <v>121</v>
      </c>
      <c r="CO17" s="15" t="n">
        <f aca="false">IF(CM17/CN17=INT(CM17/CN17),1,0)</f>
        <v>0</v>
      </c>
      <c r="CP17" s="15" t="n">
        <f aca="false">IF(CO17=0,CM17,CM17/CN17)</f>
        <v>1</v>
      </c>
      <c r="CQ17" s="15" t="n">
        <v>11</v>
      </c>
      <c r="CR17" s="15" t="n">
        <f aca="false">IF(CP17/CQ17=INT(CP17/CQ17),1,0)</f>
        <v>0</v>
      </c>
      <c r="CS17" s="15" t="n">
        <f aca="false">IF(CR17=0,CP17,CP17/CQ17)</f>
        <v>1</v>
      </c>
      <c r="CT17" s="15" t="n">
        <v>169</v>
      </c>
      <c r="CU17" s="15" t="n">
        <f aca="false">IF(CS17/CT17=INT(CS17/CT17),1,0)</f>
        <v>0</v>
      </c>
      <c r="CV17" s="15" t="n">
        <f aca="false">IF(CU17=0,CS17,CS17/CT17)</f>
        <v>1</v>
      </c>
      <c r="CW17" s="15" t="n">
        <v>13</v>
      </c>
      <c r="CX17" s="15" t="n">
        <f aca="false">IF(CV17/CW17=INT(CV17/CW17),1,0)</f>
        <v>0</v>
      </c>
      <c r="CY17" s="15" t="n">
        <f aca="false">IF(CX17=0,CV17,CV17/CW17)</f>
        <v>1</v>
      </c>
      <c r="CZ17" s="15" t="n">
        <v>17</v>
      </c>
      <c r="DA17" s="15" t="n">
        <f aca="false">IF(CY17/CZ17=INT(CY17/CZ17),1,0)</f>
        <v>0</v>
      </c>
      <c r="DB17" s="15" t="n">
        <f aca="false">IF(DA17=0,CY17,CY17/CZ17)</f>
        <v>1</v>
      </c>
      <c r="DC17" s="15" t="n">
        <v>19</v>
      </c>
      <c r="DD17" s="15" t="n">
        <f aca="false">IF(DB17/DC17=INT(DB17/DC17),1,0)</f>
        <v>0</v>
      </c>
      <c r="DE17" s="15" t="n">
        <f aca="false">IF(DD17=0,DB17,DB17/DC17)</f>
        <v>1</v>
      </c>
      <c r="DF17" s="15" t="n">
        <v>23</v>
      </c>
      <c r="DG17" s="15" t="n">
        <f aca="false">IF(DE17/DF17=INT(DE17/DF17),1,0)</f>
        <v>0</v>
      </c>
      <c r="DH17" s="15" t="n">
        <f aca="false">IF(DG17=0,DE17,DE17/DF17)</f>
        <v>1</v>
      </c>
      <c r="DI17" s="15" t="n">
        <v>29</v>
      </c>
      <c r="DJ17" s="15" t="n">
        <f aca="false">IF(DH17/DI17=INT(DH17/DI17),1,0)</f>
        <v>0</v>
      </c>
      <c r="DK17" s="15" t="n">
        <f aca="false">IF(DJ17=0,DH17,DH17/DI17)</f>
        <v>1</v>
      </c>
      <c r="DL17" s="15" t="n">
        <v>31</v>
      </c>
      <c r="DM17" s="15" t="n">
        <f aca="false">IF(DK17/DL17=INT(DK17/DL17),1,0)</f>
        <v>0</v>
      </c>
      <c r="DN17" s="15" t="n">
        <f aca="false">IF(DM17=0,DK17,DK17/DL17)</f>
        <v>1</v>
      </c>
      <c r="DO17" s="15" t="n">
        <v>37</v>
      </c>
      <c r="DP17" s="15" t="n">
        <f aca="false">IF(DN17/DO17=INT(DN17/DO17),1,0)</f>
        <v>0</v>
      </c>
      <c r="DQ17" s="15" t="n">
        <f aca="false">IF(DP17=0,DN17,DN17/DO17)</f>
        <v>1</v>
      </c>
      <c r="DR17" s="15" t="n">
        <v>41</v>
      </c>
      <c r="DS17" s="15" t="n">
        <f aca="false">IF(DQ17/DR17=INT(DQ17/DR17),1,0)</f>
        <v>0</v>
      </c>
      <c r="DT17" s="15" t="n">
        <f aca="false">IF(DS17=0,DQ17,DQ17/DR17)</f>
        <v>1</v>
      </c>
      <c r="DU17" s="15" t="n">
        <v>43</v>
      </c>
      <c r="DV17" s="15" t="n">
        <f aca="false">IF(DT17/DU17=INT(DT17/DU17),1,0)</f>
        <v>0</v>
      </c>
      <c r="DW17" s="15" t="n">
        <f aca="false">IF(DV17=0,DT17,DT17/DU17)</f>
        <v>1</v>
      </c>
      <c r="DX17" s="15" t="n">
        <v>47</v>
      </c>
      <c r="DY17" s="15" t="n">
        <f aca="false">IF(DW17/DX17=INT(DW17/DX17),1,0)</f>
        <v>0</v>
      </c>
      <c r="DZ17" s="15" t="n">
        <f aca="false">IF(DY17=0,DW17,DW17/DX17)</f>
        <v>1</v>
      </c>
      <c r="EA17" s="15" t="n">
        <v>53</v>
      </c>
      <c r="EB17" s="15" t="n">
        <f aca="false">IF(DZ17/EA17=INT(DZ17/EA17),1,0)</f>
        <v>0</v>
      </c>
      <c r="EC17" s="15" t="n">
        <f aca="false">IF(EB17=0,DZ17,DZ17/EA17)</f>
        <v>1</v>
      </c>
      <c r="ED17" s="15" t="n">
        <v>59</v>
      </c>
      <c r="EE17" s="15" t="n">
        <f aca="false">IF(EC17/ED17=INT(EC17/ED17),1,0)</f>
        <v>0</v>
      </c>
      <c r="EF17" s="15" t="n">
        <f aca="false">IF(EE17=0,EC17,EC17/ED17)</f>
        <v>1</v>
      </c>
      <c r="EG17" s="15" t="n">
        <v>61</v>
      </c>
      <c r="EH17" s="15" t="n">
        <f aca="false">IF(EF17/EG17=INT(EF17/EG17),1,0)</f>
        <v>0</v>
      </c>
      <c r="EI17" s="15" t="n">
        <f aca="false">IF(EH17=0,EF17,EF17/EG17)</f>
        <v>1</v>
      </c>
      <c r="EJ17" s="15" t="n">
        <v>67</v>
      </c>
      <c r="EK17" s="15" t="n">
        <f aca="false">IF(EI17/EJ17=INT(EI17/EJ17),1,0)</f>
        <v>0</v>
      </c>
      <c r="EL17" s="15" t="n">
        <f aca="false">IF(EK17=0,EI17,EI17/EJ17)</f>
        <v>1</v>
      </c>
      <c r="EM17" s="15" t="n">
        <v>71</v>
      </c>
      <c r="EN17" s="15" t="n">
        <f aca="false">IF(EL17/EM17=INT(EL17/EM17),1,0)</f>
        <v>0</v>
      </c>
      <c r="EO17" s="15" t="n">
        <f aca="false">IF(EN17=0,EL17,EL17/EM17)</f>
        <v>1</v>
      </c>
      <c r="EP17" s="15" t="n">
        <v>73</v>
      </c>
      <c r="EQ17" s="15" t="n">
        <f aca="false">IF(EO17/EP17=INT(EO17/EP17),1,0)</f>
        <v>0</v>
      </c>
      <c r="ER17" s="15" t="n">
        <f aca="false">IF(EQ17=0,EO17,EO17/EP17)</f>
        <v>1</v>
      </c>
      <c r="ES17" s="15" t="n">
        <v>79</v>
      </c>
      <c r="ET17" s="15" t="n">
        <f aca="false">IF(ER17/ES17=INT(ER17/ES17),1,0)</f>
        <v>0</v>
      </c>
      <c r="EU17" s="15" t="n">
        <f aca="false">IF(ET17=0,ER17,ER17/ES17)</f>
        <v>1</v>
      </c>
      <c r="EV17" s="15" t="n">
        <v>83</v>
      </c>
      <c r="EW17" s="15" t="n">
        <f aca="false">IF(EU17/EV17=INT(EU17/EV17),1,0)</f>
        <v>0</v>
      </c>
      <c r="EX17" s="15" t="n">
        <f aca="false">IF(EW17=0,EU17,EU17/EV17)</f>
        <v>1</v>
      </c>
      <c r="EY17" s="15" t="n">
        <v>89</v>
      </c>
      <c r="EZ17" s="15" t="n">
        <f aca="false">IF(EX17/EY17=INT(EX17/EY17),1,0)</f>
        <v>0</v>
      </c>
      <c r="FA17" s="15" t="n">
        <f aca="false">IF(EZ17=0,EX17,EX17/EY17)</f>
        <v>1</v>
      </c>
      <c r="FB17" s="15" t="n">
        <v>97</v>
      </c>
      <c r="FC17" s="15" t="n">
        <f aca="false">IF(FA17/FB17=INT(FA17/FB17),1,0)</f>
        <v>0</v>
      </c>
      <c r="FD17" s="15" t="n">
        <f aca="false">IF(FC17=0,FA17,FA17/FB17)</f>
        <v>1</v>
      </c>
      <c r="FE17" s="15" t="n">
        <v>101</v>
      </c>
      <c r="FF17" s="15" t="n">
        <f aca="false">IF(FD17/FE17=INT(FD17/FE17),1,0)</f>
        <v>0</v>
      </c>
      <c r="FG17" s="15" t="n">
        <f aca="false">IF(FF17=0,FD17,FD17/FE17)</f>
        <v>1</v>
      </c>
      <c r="FH17" s="15" t="n">
        <v>103</v>
      </c>
      <c r="FI17" s="15" t="n">
        <f aca="false">IF(FG17/FH17=INT(FG17/FH17),1,0)</f>
        <v>0</v>
      </c>
      <c r="FJ17" s="15" t="n">
        <f aca="false">IF(FI17=0,FG17,FG17/FH17)</f>
        <v>1</v>
      </c>
      <c r="FK17" s="15" t="n">
        <v>107</v>
      </c>
      <c r="FL17" s="15" t="n">
        <f aca="false">IF(FJ17/FK17=INT(FJ17/FK17),1,0)</f>
        <v>0</v>
      </c>
      <c r="FM17" s="15" t="n">
        <f aca="false">IF(FL17=0,FJ17,FJ17/FK17)</f>
        <v>1</v>
      </c>
      <c r="FN17" s="15" t="n">
        <v>109</v>
      </c>
      <c r="FO17" s="15" t="n">
        <f aca="false">IF(FM17/FN17=INT(FM17/FN17),1,0)</f>
        <v>0</v>
      </c>
      <c r="FP17" s="15" t="n">
        <f aca="false">IF(FO17=0,FM17,FM17/FN17)</f>
        <v>1</v>
      </c>
      <c r="FQ17" s="15" t="n">
        <v>113</v>
      </c>
      <c r="FR17" s="15" t="n">
        <f aca="false">IF(FP17/FQ17=INT(FP17/FQ17),1,0)</f>
        <v>0</v>
      </c>
      <c r="FS17" s="15" t="n">
        <f aca="false">IF(FR17=0,FP17,FP17/FQ17)</f>
        <v>1</v>
      </c>
      <c r="FT17" s="15" t="n">
        <v>127</v>
      </c>
      <c r="FU17" s="15" t="n">
        <f aca="false">IF(FS17/FT17=INT(FS17/FT17),1,0)</f>
        <v>0</v>
      </c>
      <c r="FV17" s="15" t="n">
        <f aca="false">IF(FU17=0,FS17,FS17/FT17)</f>
        <v>1</v>
      </c>
      <c r="FW17" s="15" t="n">
        <v>131</v>
      </c>
      <c r="FX17" s="15" t="n">
        <f aca="false">IF(FV17/FW17=INT(FV17/FW17),1,0)</f>
        <v>0</v>
      </c>
      <c r="FY17" s="15" t="n">
        <f aca="false">IF(FX17=0,FV17,FV17/FW17)</f>
        <v>1</v>
      </c>
      <c r="FZ17" s="15" t="n">
        <v>137</v>
      </c>
      <c r="GA17" s="15" t="n">
        <f aca="false">IF(FY17/FZ17=INT(FY17/FZ17),1,0)</f>
        <v>0</v>
      </c>
      <c r="GB17" s="15" t="n">
        <f aca="false">IF(GA17=0,FY17,FY17/FZ17)</f>
        <v>1</v>
      </c>
      <c r="GC17" s="15" t="n">
        <v>139</v>
      </c>
      <c r="GD17" s="15" t="n">
        <f aca="false">IF(GB17/GC17=INT(GB17/GC17),1,0)</f>
        <v>0</v>
      </c>
      <c r="GE17" s="15" t="n">
        <f aca="false">IF(GD17=0,GB17,GB17/GC17)</f>
        <v>1</v>
      </c>
      <c r="GF17" s="15" t="n">
        <v>149</v>
      </c>
      <c r="GG17" s="15" t="n">
        <f aca="false">IF(GE17/GF17=INT(GE17/GF17),1,0)</f>
        <v>0</v>
      </c>
      <c r="GH17" s="15" t="n">
        <f aca="false">IF(GG17=0,GE17,GE17/GF17)</f>
        <v>1</v>
      </c>
      <c r="GI17" s="15"/>
      <c r="GJ17" s="15" t="n">
        <f aca="false">8*BH17+4*BK17+2*BN17+BQ17</f>
        <v>2</v>
      </c>
      <c r="GK17" s="15" t="n">
        <f aca="false">4*BT17+2*BW17+BZ17</f>
        <v>0</v>
      </c>
      <c r="GL17" s="15" t="n">
        <f aca="false">2*CC17+CF17</f>
        <v>0</v>
      </c>
      <c r="GM17" s="15" t="n">
        <f aca="false">2*CI17+CL17</f>
        <v>0</v>
      </c>
      <c r="GN17" s="15" t="n">
        <f aca="false">2*CO17+CR17</f>
        <v>0</v>
      </c>
      <c r="GO17" s="15" t="n">
        <f aca="false">2*CU17+CX17</f>
        <v>0</v>
      </c>
      <c r="GP17" s="15" t="n">
        <f aca="false">DA17</f>
        <v>0</v>
      </c>
      <c r="GQ17" s="15" t="n">
        <f aca="false">DD17</f>
        <v>0</v>
      </c>
      <c r="GR17" s="15" t="n">
        <f aca="false">DG17</f>
        <v>0</v>
      </c>
      <c r="GS17" s="15" t="n">
        <f aca="false">DJ17</f>
        <v>0</v>
      </c>
      <c r="GT17" s="15" t="n">
        <f aca="false">DM17</f>
        <v>0</v>
      </c>
      <c r="GU17" s="1" t="n">
        <f aca="false">DP17</f>
        <v>0</v>
      </c>
      <c r="GV17" s="1" t="n">
        <f aca="false">DS17</f>
        <v>0</v>
      </c>
      <c r="GW17" s="1" t="n">
        <f aca="false">DV17</f>
        <v>0</v>
      </c>
      <c r="GX17" s="1" t="n">
        <f aca="false">DY17</f>
        <v>0</v>
      </c>
      <c r="GY17" s="1" t="n">
        <f aca="false">EB17</f>
        <v>0</v>
      </c>
      <c r="GZ17" s="1" t="n">
        <f aca="false">EE17</f>
        <v>0</v>
      </c>
      <c r="HA17" s="1" t="n">
        <f aca="false">EH17</f>
        <v>0</v>
      </c>
      <c r="HB17" s="1" t="n">
        <f aca="false">EK17</f>
        <v>0</v>
      </c>
      <c r="HC17" s="1" t="n">
        <f aca="false">EN17</f>
        <v>0</v>
      </c>
      <c r="HD17" s="1" t="n">
        <f aca="false">EQ17</f>
        <v>0</v>
      </c>
      <c r="HE17" s="1" t="n">
        <f aca="false">ET17</f>
        <v>0</v>
      </c>
      <c r="HF17" s="1" t="n">
        <f aca="false">EW17</f>
        <v>0</v>
      </c>
      <c r="HG17" s="1" t="n">
        <f aca="false">EZ17</f>
        <v>0</v>
      </c>
      <c r="HH17" s="1" t="n">
        <f aca="false">FC17</f>
        <v>0</v>
      </c>
      <c r="HI17" s="1" t="n">
        <f aca="false">FF17</f>
        <v>0</v>
      </c>
      <c r="HJ17" s="1" t="n">
        <f aca="false">FI17</f>
        <v>0</v>
      </c>
      <c r="HK17" s="1" t="n">
        <f aca="false">FL17</f>
        <v>0</v>
      </c>
      <c r="HL17" s="1" t="n">
        <f aca="false">FO17</f>
        <v>0</v>
      </c>
      <c r="HM17" s="1" t="n">
        <f aca="false">FR17</f>
        <v>0</v>
      </c>
      <c r="HN17" s="1" t="n">
        <f aca="false">FU17</f>
        <v>0</v>
      </c>
      <c r="HO17" s="1" t="n">
        <f aca="false">FX17</f>
        <v>0</v>
      </c>
      <c r="HP17" s="1" t="n">
        <f aca="false">GA17</f>
        <v>0</v>
      </c>
      <c r="HQ17" s="1" t="n">
        <f aca="false">GD17</f>
        <v>0</v>
      </c>
      <c r="HR17" s="1" t="n">
        <f aca="false">GG17</f>
        <v>0</v>
      </c>
      <c r="HS17" s="1" t="n">
        <f aca="false">BF17</f>
        <v>4</v>
      </c>
      <c r="HT17" s="1" t="n">
        <f aca="false">HS17/HR20</f>
        <v>4</v>
      </c>
    </row>
    <row r="18" customFormat="false" ht="17.25" hidden="true" customHeight="true" outlineLevel="0" collapsed="false">
      <c r="B18" s="80"/>
      <c r="C18" s="80"/>
      <c r="D18" s="80"/>
      <c r="E18" s="11"/>
      <c r="F18" s="61"/>
      <c r="G18" s="80"/>
      <c r="H18" s="61"/>
      <c r="I18" s="80"/>
      <c r="J18" s="80"/>
      <c r="K18" s="11"/>
      <c r="L18" s="61"/>
      <c r="M18" s="80"/>
      <c r="N18" s="80"/>
      <c r="O18" s="80"/>
      <c r="P18" s="80"/>
      <c r="Q18" s="80"/>
      <c r="R18" s="80"/>
      <c r="S18" s="61"/>
      <c r="T18" s="78"/>
      <c r="U18" s="13"/>
      <c r="V18" s="13"/>
      <c r="W18" s="75"/>
      <c r="X18" s="74"/>
      <c r="Y18" s="80"/>
      <c r="Z18" s="80"/>
      <c r="AA18" s="80"/>
      <c r="BD18" s="1" t="n">
        <f aca="false">BD17+INT(BE17/BE18)</f>
        <v>4</v>
      </c>
      <c r="BE18" s="1" t="n">
        <f aca="false">IA13</f>
        <v>9</v>
      </c>
      <c r="BF18" s="1" t="n">
        <f aca="false">BE18</f>
        <v>9</v>
      </c>
      <c r="BG18" s="1" t="n">
        <v>256</v>
      </c>
      <c r="BH18" s="15" t="n">
        <f aca="false">IF(BF18/BG18=INT(BF18/BG18),1,0)</f>
        <v>0</v>
      </c>
      <c r="BI18" s="15" t="n">
        <f aca="false">IF(BH18=0,BF18,BF18/BG18)</f>
        <v>9</v>
      </c>
      <c r="BJ18" s="15" t="n">
        <v>16</v>
      </c>
      <c r="BK18" s="15" t="n">
        <f aca="false">IF(BI18/BJ18=INT(BI18/BJ18),1,0)</f>
        <v>0</v>
      </c>
      <c r="BL18" s="15" t="n">
        <f aca="false">IF(BK18=0,BI18,BI18/BJ18)</f>
        <v>9</v>
      </c>
      <c r="BM18" s="15" t="n">
        <v>4</v>
      </c>
      <c r="BN18" s="15" t="n">
        <f aca="false">IF(BL18/BM18=INT(BL18/BM18),1,0)</f>
        <v>0</v>
      </c>
      <c r="BO18" s="15" t="n">
        <f aca="false">IF(BN18=0,BL18,BL18/BM18)</f>
        <v>9</v>
      </c>
      <c r="BP18" s="15" t="n">
        <v>2</v>
      </c>
      <c r="BQ18" s="15" t="n">
        <f aca="false">IF(BO18/BP18=INT(BO18/BP18),1,0)</f>
        <v>0</v>
      </c>
      <c r="BR18" s="15" t="n">
        <f aca="false">IF(BQ18=0,BO18,BO18/BP18)</f>
        <v>9</v>
      </c>
      <c r="BS18" s="15" t="n">
        <v>81</v>
      </c>
      <c r="BT18" s="15" t="n">
        <f aca="false">IF(BR18/BS18=INT(BR18/BS18),1,0)</f>
        <v>0</v>
      </c>
      <c r="BU18" s="15" t="n">
        <f aca="false">IF(BT18=0,BR18,BR18/BS18)</f>
        <v>9</v>
      </c>
      <c r="BV18" s="15" t="n">
        <v>9</v>
      </c>
      <c r="BW18" s="15" t="n">
        <f aca="false">IF(BU18/BV18=INT(BU18/BV18),1,0)</f>
        <v>1</v>
      </c>
      <c r="BX18" s="15" t="n">
        <f aca="false">IF(BW18=0,BU18,BU18/BV18)</f>
        <v>1</v>
      </c>
      <c r="BY18" s="15" t="n">
        <v>3</v>
      </c>
      <c r="BZ18" s="15" t="n">
        <f aca="false">IF(BX18/BY18=INT(BX18/BY18),1,0)</f>
        <v>0</v>
      </c>
      <c r="CA18" s="15" t="n">
        <f aca="false">IF(BZ18=0,BX18,BX18/BY18)</f>
        <v>1</v>
      </c>
      <c r="CB18" s="15" t="n">
        <v>25</v>
      </c>
      <c r="CC18" s="15" t="n">
        <f aca="false">IF(CA18/CB18=INT(CA18/CB18),1,0)</f>
        <v>0</v>
      </c>
      <c r="CD18" s="15" t="n">
        <f aca="false">IF(CC18=0,CA18,CA18/CB18)</f>
        <v>1</v>
      </c>
      <c r="CE18" s="15" t="n">
        <v>5</v>
      </c>
      <c r="CF18" s="15" t="n">
        <f aca="false">IF(CD18/CE18=INT(CD18/CE18),1,0)</f>
        <v>0</v>
      </c>
      <c r="CG18" s="15" t="n">
        <f aca="false">IF(CF18=0,CD18,CD18/CE18)</f>
        <v>1</v>
      </c>
      <c r="CH18" s="15" t="n">
        <v>49</v>
      </c>
      <c r="CI18" s="15" t="n">
        <f aca="false">IF(CG18/CH18=INT(CG18/CH18),1,0)</f>
        <v>0</v>
      </c>
      <c r="CJ18" s="15" t="n">
        <f aca="false">IF(CI18=0,CG18,CG18/CH18)</f>
        <v>1</v>
      </c>
      <c r="CK18" s="15" t="n">
        <v>7</v>
      </c>
      <c r="CL18" s="15" t="n">
        <f aca="false">IF(CJ18/CK18=INT(CJ18/CK18),1,0)</f>
        <v>0</v>
      </c>
      <c r="CM18" s="15" t="n">
        <f aca="false">IF(CL18=0,CJ18,CJ18/CK18)</f>
        <v>1</v>
      </c>
      <c r="CN18" s="15" t="n">
        <v>121</v>
      </c>
      <c r="CO18" s="15" t="n">
        <f aca="false">IF(CM18/CN18=INT(CM18/CN18),1,0)</f>
        <v>0</v>
      </c>
      <c r="CP18" s="15" t="n">
        <f aca="false">IF(CO18=0,CM18,CM18/CN18)</f>
        <v>1</v>
      </c>
      <c r="CQ18" s="15" t="n">
        <v>11</v>
      </c>
      <c r="CR18" s="15" t="n">
        <f aca="false">IF(CP18/CQ18=INT(CP18/CQ18),1,0)</f>
        <v>0</v>
      </c>
      <c r="CS18" s="15" t="n">
        <f aca="false">IF(CR18=0,CP18,CP18/CQ18)</f>
        <v>1</v>
      </c>
      <c r="CT18" s="15" t="n">
        <v>169</v>
      </c>
      <c r="CU18" s="15" t="n">
        <f aca="false">IF(CS18/CT18=INT(CS18/CT18),1,0)</f>
        <v>0</v>
      </c>
      <c r="CV18" s="15" t="n">
        <f aca="false">IF(CU18=0,CS18,CS18/CT18)</f>
        <v>1</v>
      </c>
      <c r="CW18" s="15" t="n">
        <v>13</v>
      </c>
      <c r="CX18" s="15" t="n">
        <f aca="false">IF(CV18/CW18=INT(CV18/CW18),1,0)</f>
        <v>0</v>
      </c>
      <c r="CY18" s="15" t="n">
        <f aca="false">IF(CX18=0,CV18,CV18/CW18)</f>
        <v>1</v>
      </c>
      <c r="CZ18" s="15" t="n">
        <v>17</v>
      </c>
      <c r="DA18" s="15" t="n">
        <f aca="false">IF(CY18/CZ18=INT(CY18/CZ18),1,0)</f>
        <v>0</v>
      </c>
      <c r="DB18" s="15" t="n">
        <f aca="false">IF(DA18=0,CY18,CY18/CZ18)</f>
        <v>1</v>
      </c>
      <c r="DC18" s="15" t="n">
        <v>19</v>
      </c>
      <c r="DD18" s="15" t="n">
        <f aca="false">IF(DB18/DC18=INT(DB18/DC18),1,0)</f>
        <v>0</v>
      </c>
      <c r="DE18" s="15" t="n">
        <f aca="false">IF(DD18=0,DB18,DB18/DC18)</f>
        <v>1</v>
      </c>
      <c r="DF18" s="15" t="n">
        <v>23</v>
      </c>
      <c r="DG18" s="15" t="n">
        <f aca="false">IF(DE18/DF18=INT(DE18/DF18),1,0)</f>
        <v>0</v>
      </c>
      <c r="DH18" s="15" t="n">
        <f aca="false">IF(DG18=0,DE18,DE18/DF18)</f>
        <v>1</v>
      </c>
      <c r="DI18" s="15" t="n">
        <v>29</v>
      </c>
      <c r="DJ18" s="15" t="n">
        <f aca="false">IF(DH18/DI18=INT(DH18/DI18),1,0)</f>
        <v>0</v>
      </c>
      <c r="DK18" s="15" t="n">
        <f aca="false">IF(DJ18=0,DH18,DH18/DI18)</f>
        <v>1</v>
      </c>
      <c r="DL18" s="15" t="n">
        <v>31</v>
      </c>
      <c r="DM18" s="15" t="n">
        <f aca="false">IF(DK18/DL18=INT(DK18/DL18),1,0)</f>
        <v>0</v>
      </c>
      <c r="DN18" s="15" t="n">
        <f aca="false">IF(DM18=0,DK18,DK18/DL18)</f>
        <v>1</v>
      </c>
      <c r="DO18" s="15" t="n">
        <v>37</v>
      </c>
      <c r="DP18" s="15" t="n">
        <f aca="false">IF(DN18/DO18=INT(DN18/DO18),1,0)</f>
        <v>0</v>
      </c>
      <c r="DQ18" s="15" t="n">
        <f aca="false">IF(DP18=0,DN18,DN18/DO18)</f>
        <v>1</v>
      </c>
      <c r="DR18" s="15" t="n">
        <v>41</v>
      </c>
      <c r="DS18" s="15" t="n">
        <f aca="false">IF(DQ18/DR18=INT(DQ18/DR18),1,0)</f>
        <v>0</v>
      </c>
      <c r="DT18" s="15" t="n">
        <f aca="false">IF(DS18=0,DQ18,DQ18/DR18)</f>
        <v>1</v>
      </c>
      <c r="DU18" s="15" t="n">
        <v>43</v>
      </c>
      <c r="DV18" s="15" t="n">
        <f aca="false">IF(DT18/DU18=INT(DT18/DU18),1,0)</f>
        <v>0</v>
      </c>
      <c r="DW18" s="15" t="n">
        <f aca="false">IF(DV18=0,DT18,DT18/DU18)</f>
        <v>1</v>
      </c>
      <c r="DX18" s="15" t="n">
        <v>47</v>
      </c>
      <c r="DY18" s="15" t="n">
        <f aca="false">IF(DW18/DX18=INT(DW18/DX18),1,0)</f>
        <v>0</v>
      </c>
      <c r="DZ18" s="15" t="n">
        <f aca="false">IF(DY18=0,DW18,DW18/DX18)</f>
        <v>1</v>
      </c>
      <c r="EA18" s="15" t="n">
        <v>53</v>
      </c>
      <c r="EB18" s="15" t="n">
        <f aca="false">IF(DZ18/EA18=INT(DZ18/EA18),1,0)</f>
        <v>0</v>
      </c>
      <c r="EC18" s="15" t="n">
        <f aca="false">IF(EB18=0,DZ18,DZ18/EA18)</f>
        <v>1</v>
      </c>
      <c r="ED18" s="15" t="n">
        <v>59</v>
      </c>
      <c r="EE18" s="15" t="n">
        <f aca="false">IF(EC18/ED18=INT(EC18/ED18),1,0)</f>
        <v>0</v>
      </c>
      <c r="EF18" s="15" t="n">
        <f aca="false">IF(EE18=0,EC18,EC18/ED18)</f>
        <v>1</v>
      </c>
      <c r="EG18" s="15" t="n">
        <v>61</v>
      </c>
      <c r="EH18" s="15" t="n">
        <f aca="false">IF(EF18/EG18=INT(EF18/EG18),1,0)</f>
        <v>0</v>
      </c>
      <c r="EI18" s="15" t="n">
        <f aca="false">IF(EH18=0,EF18,EF18/EG18)</f>
        <v>1</v>
      </c>
      <c r="EJ18" s="15" t="n">
        <v>67</v>
      </c>
      <c r="EK18" s="15" t="n">
        <f aca="false">IF(EI18/EJ18=INT(EI18/EJ18),1,0)</f>
        <v>0</v>
      </c>
      <c r="EL18" s="15" t="n">
        <f aca="false">IF(EK18=0,EI18,EI18/EJ18)</f>
        <v>1</v>
      </c>
      <c r="EM18" s="15" t="n">
        <v>71</v>
      </c>
      <c r="EN18" s="15" t="n">
        <f aca="false">IF(EL18/EM18=INT(EL18/EM18),1,0)</f>
        <v>0</v>
      </c>
      <c r="EO18" s="15" t="n">
        <f aca="false">IF(EN18=0,EL18,EL18/EM18)</f>
        <v>1</v>
      </c>
      <c r="EP18" s="15" t="n">
        <v>73</v>
      </c>
      <c r="EQ18" s="15" t="n">
        <f aca="false">IF(EO18/EP18=INT(EO18/EP18),1,0)</f>
        <v>0</v>
      </c>
      <c r="ER18" s="15" t="n">
        <f aca="false">IF(EQ18=0,EO18,EO18/EP18)</f>
        <v>1</v>
      </c>
      <c r="ES18" s="15" t="n">
        <v>79</v>
      </c>
      <c r="ET18" s="15" t="n">
        <f aca="false">IF(ER18/ES18=INT(ER18/ES18),1,0)</f>
        <v>0</v>
      </c>
      <c r="EU18" s="15" t="n">
        <f aca="false">IF(ET18=0,ER18,ER18/ES18)</f>
        <v>1</v>
      </c>
      <c r="EV18" s="15" t="n">
        <v>83</v>
      </c>
      <c r="EW18" s="15" t="n">
        <f aca="false">IF(EU18/EV18=INT(EU18/EV18),1,0)</f>
        <v>0</v>
      </c>
      <c r="EX18" s="15" t="n">
        <f aca="false">IF(EW18=0,EU18,EU18/EV18)</f>
        <v>1</v>
      </c>
      <c r="EY18" s="15" t="n">
        <v>89</v>
      </c>
      <c r="EZ18" s="15" t="n">
        <f aca="false">IF(EX18/EY18=INT(EX18/EY18),1,0)</f>
        <v>0</v>
      </c>
      <c r="FA18" s="15" t="n">
        <f aca="false">IF(EZ18=0,EX18,EX18/EY18)</f>
        <v>1</v>
      </c>
      <c r="FB18" s="15" t="n">
        <v>97</v>
      </c>
      <c r="FC18" s="15" t="n">
        <f aca="false">IF(FA18/FB18=INT(FA18/FB18),1,0)</f>
        <v>0</v>
      </c>
      <c r="FD18" s="15" t="n">
        <f aca="false">IF(FC18=0,FA18,FA18/FB18)</f>
        <v>1</v>
      </c>
      <c r="FE18" s="15" t="n">
        <v>101</v>
      </c>
      <c r="FF18" s="15" t="n">
        <f aca="false">IF(FD18/FE18=INT(FD18/FE18),1,0)</f>
        <v>0</v>
      </c>
      <c r="FG18" s="15" t="n">
        <f aca="false">IF(FF18=0,FD18,FD18/FE18)</f>
        <v>1</v>
      </c>
      <c r="FH18" s="15" t="n">
        <v>103</v>
      </c>
      <c r="FI18" s="15" t="n">
        <f aca="false">IF(FG18/FH18=INT(FG18/FH18),1,0)</f>
        <v>0</v>
      </c>
      <c r="FJ18" s="15" t="n">
        <f aca="false">IF(FI18=0,FG18,FG18/FH18)</f>
        <v>1</v>
      </c>
      <c r="FK18" s="15" t="n">
        <v>107</v>
      </c>
      <c r="FL18" s="15" t="n">
        <f aca="false">IF(FJ18/FK18=INT(FJ18/FK18),1,0)</f>
        <v>0</v>
      </c>
      <c r="FM18" s="15" t="n">
        <f aca="false">IF(FL18=0,FJ18,FJ18/FK18)</f>
        <v>1</v>
      </c>
      <c r="FN18" s="15" t="n">
        <v>109</v>
      </c>
      <c r="FO18" s="15" t="n">
        <f aca="false">IF(FM18/FN18=INT(FM18/FN18),1,0)</f>
        <v>0</v>
      </c>
      <c r="FP18" s="15" t="n">
        <f aca="false">IF(FO18=0,FM18,FM18/FN18)</f>
        <v>1</v>
      </c>
      <c r="FQ18" s="15" t="n">
        <v>113</v>
      </c>
      <c r="FR18" s="15" t="n">
        <f aca="false">IF(FP18/FQ18=INT(FP18/FQ18),1,0)</f>
        <v>0</v>
      </c>
      <c r="FS18" s="15" t="n">
        <f aca="false">IF(FR18=0,FP18,FP18/FQ18)</f>
        <v>1</v>
      </c>
      <c r="FT18" s="15" t="n">
        <v>127</v>
      </c>
      <c r="FU18" s="15" t="n">
        <f aca="false">IF(FS18/FT18=INT(FS18/FT18),1,0)</f>
        <v>0</v>
      </c>
      <c r="FV18" s="15" t="n">
        <f aca="false">IF(FU18=0,FS18,FS18/FT18)</f>
        <v>1</v>
      </c>
      <c r="FW18" s="15" t="n">
        <v>131</v>
      </c>
      <c r="FX18" s="15" t="n">
        <f aca="false">IF(FV18/FW18=INT(FV18/FW18),1,0)</f>
        <v>0</v>
      </c>
      <c r="FY18" s="15" t="n">
        <f aca="false">IF(FX18=0,FV18,FV18/FW18)</f>
        <v>1</v>
      </c>
      <c r="FZ18" s="15" t="n">
        <v>137</v>
      </c>
      <c r="GA18" s="15" t="n">
        <f aca="false">IF(FY18/FZ18=INT(FY18/FZ18),1,0)</f>
        <v>0</v>
      </c>
      <c r="GB18" s="15" t="n">
        <f aca="false">IF(GA18=0,FY18,FY18/FZ18)</f>
        <v>1</v>
      </c>
      <c r="GC18" s="15" t="n">
        <v>139</v>
      </c>
      <c r="GD18" s="15" t="n">
        <f aca="false">IF(GB18/GC18=INT(GB18/GC18),1,0)</f>
        <v>0</v>
      </c>
      <c r="GE18" s="15" t="n">
        <f aca="false">IF(GD18=0,GB18,GB18/GC18)</f>
        <v>1</v>
      </c>
      <c r="GF18" s="15" t="n">
        <v>149</v>
      </c>
      <c r="GG18" s="15" t="n">
        <f aca="false">IF(GE18/GF18=INT(GE18/GF18),1,0)</f>
        <v>0</v>
      </c>
      <c r="GH18" s="15" t="n">
        <f aca="false">IF(GG18=0,GE18,GE18/GF18)</f>
        <v>1</v>
      </c>
      <c r="GI18" s="15"/>
      <c r="GJ18" s="15" t="n">
        <f aca="false">8*BH18+4*BK18+2*BN18+BQ18</f>
        <v>0</v>
      </c>
      <c r="GK18" s="15" t="n">
        <f aca="false">4*BT18+2*BW18+BZ18</f>
        <v>2</v>
      </c>
      <c r="GL18" s="15" t="n">
        <f aca="false">2*CC18+CF18</f>
        <v>0</v>
      </c>
      <c r="GM18" s="15" t="n">
        <f aca="false">2*CI18+CL18</f>
        <v>0</v>
      </c>
      <c r="GN18" s="15" t="n">
        <f aca="false">2*CO18+CR18</f>
        <v>0</v>
      </c>
      <c r="GO18" s="15" t="n">
        <f aca="false">2*CU18+CX18</f>
        <v>0</v>
      </c>
      <c r="GP18" s="15" t="n">
        <f aca="false">DA18</f>
        <v>0</v>
      </c>
      <c r="GQ18" s="15" t="n">
        <f aca="false">DD18</f>
        <v>0</v>
      </c>
      <c r="GR18" s="15" t="n">
        <f aca="false">DG18</f>
        <v>0</v>
      </c>
      <c r="GS18" s="15" t="n">
        <f aca="false">DJ18</f>
        <v>0</v>
      </c>
      <c r="GT18" s="15" t="n">
        <f aca="false">DM18</f>
        <v>0</v>
      </c>
      <c r="GU18" s="1" t="n">
        <f aca="false">DP18</f>
        <v>0</v>
      </c>
      <c r="GV18" s="1" t="n">
        <f aca="false">DS18</f>
        <v>0</v>
      </c>
      <c r="GW18" s="1" t="n">
        <f aca="false">DV18</f>
        <v>0</v>
      </c>
      <c r="GX18" s="1" t="n">
        <f aca="false">DY18</f>
        <v>0</v>
      </c>
      <c r="GY18" s="1" t="n">
        <f aca="false">EB18</f>
        <v>0</v>
      </c>
      <c r="GZ18" s="1" t="n">
        <f aca="false">EE18</f>
        <v>0</v>
      </c>
      <c r="HA18" s="1" t="n">
        <f aca="false">EH18</f>
        <v>0</v>
      </c>
      <c r="HB18" s="1" t="n">
        <f aca="false">EK18</f>
        <v>0</v>
      </c>
      <c r="HC18" s="1" t="n">
        <f aca="false">EN18</f>
        <v>0</v>
      </c>
      <c r="HD18" s="1" t="n">
        <f aca="false">EQ18</f>
        <v>0</v>
      </c>
      <c r="HE18" s="1" t="n">
        <f aca="false">ET18</f>
        <v>0</v>
      </c>
      <c r="HF18" s="1" t="n">
        <f aca="false">EW18</f>
        <v>0</v>
      </c>
      <c r="HG18" s="1" t="n">
        <f aca="false">EZ18</f>
        <v>0</v>
      </c>
      <c r="HH18" s="1" t="n">
        <f aca="false">FC18</f>
        <v>0</v>
      </c>
      <c r="HI18" s="1" t="n">
        <f aca="false">FF18</f>
        <v>0</v>
      </c>
      <c r="HJ18" s="1" t="n">
        <f aca="false">FI18</f>
        <v>0</v>
      </c>
      <c r="HK18" s="1" t="n">
        <f aca="false">FL18</f>
        <v>0</v>
      </c>
      <c r="HL18" s="1" t="n">
        <f aca="false">FO18</f>
        <v>0</v>
      </c>
      <c r="HM18" s="1" t="n">
        <f aca="false">FR18</f>
        <v>0</v>
      </c>
      <c r="HN18" s="1" t="n">
        <f aca="false">FU18</f>
        <v>0</v>
      </c>
      <c r="HO18" s="1" t="n">
        <f aca="false">FX18</f>
        <v>0</v>
      </c>
      <c r="HP18" s="1" t="n">
        <f aca="false">GA18</f>
        <v>0</v>
      </c>
      <c r="HQ18" s="1" t="n">
        <f aca="false">GD18</f>
        <v>0</v>
      </c>
      <c r="HR18" s="1" t="n">
        <f aca="false">GG18</f>
        <v>0</v>
      </c>
      <c r="HS18" s="1" t="n">
        <f aca="false">BF18</f>
        <v>9</v>
      </c>
      <c r="HT18" s="1" t="n">
        <f aca="false">HS18/HR20</f>
        <v>9</v>
      </c>
    </row>
    <row r="19" customFormat="false" ht="17.25" hidden="true" customHeight="true" outlineLevel="0" collapsed="false">
      <c r="B19" s="80"/>
      <c r="C19" s="80"/>
      <c r="D19" s="80"/>
      <c r="E19" s="11"/>
      <c r="F19" s="61"/>
      <c r="G19" s="80"/>
      <c r="H19" s="61"/>
      <c r="I19" s="80"/>
      <c r="J19" s="80"/>
      <c r="K19" s="11"/>
      <c r="L19" s="61"/>
      <c r="M19" s="80"/>
      <c r="N19" s="80"/>
      <c r="O19" s="80"/>
      <c r="P19" s="80"/>
      <c r="Q19" s="80"/>
      <c r="R19" s="80"/>
      <c r="S19" s="61"/>
      <c r="T19" s="78"/>
      <c r="U19" s="13"/>
      <c r="V19" s="13"/>
      <c r="W19" s="75"/>
      <c r="X19" s="74"/>
      <c r="Y19" s="80"/>
      <c r="Z19" s="80"/>
      <c r="AA19" s="80"/>
      <c r="GJ19" s="15" t="n">
        <f aca="false">IF(GJ17&lt;GJ18,GJ17,GJ18)</f>
        <v>0</v>
      </c>
      <c r="GK19" s="15" t="n">
        <f aca="false">IF(GK17&lt;GK18,GK17,GK18)</f>
        <v>0</v>
      </c>
      <c r="GL19" s="15" t="n">
        <f aca="false">IF(GL17&lt;GL18,GL17,GL18)</f>
        <v>0</v>
      </c>
      <c r="GM19" s="15" t="n">
        <f aca="false">IF(GM17&lt;GM18,GM17,GM18)</f>
        <v>0</v>
      </c>
      <c r="GN19" s="15" t="n">
        <f aca="false">IF(GN17&lt;GN18,GN17,GN18)</f>
        <v>0</v>
      </c>
      <c r="GO19" s="15" t="n">
        <f aca="false">IF(GO17&lt;GO18,GO17,GO18)</f>
        <v>0</v>
      </c>
      <c r="GP19" s="15" t="n">
        <f aca="false">IF(GP17&lt;GP18,GP17,GP18)</f>
        <v>0</v>
      </c>
      <c r="GQ19" s="15" t="n">
        <f aca="false">IF(GQ17&lt;GQ18,GQ17,GQ18)</f>
        <v>0</v>
      </c>
      <c r="GR19" s="15" t="n">
        <f aca="false">IF(GR17&lt;GR18,GR17,GR18)</f>
        <v>0</v>
      </c>
      <c r="GS19" s="15" t="n">
        <f aca="false">IF(GS17&lt;GS18,GS17,GS18)</f>
        <v>0</v>
      </c>
      <c r="GT19" s="15" t="n">
        <f aca="false">IF(GT17&lt;GT18,GT17,GT18)</f>
        <v>0</v>
      </c>
      <c r="GU19" s="15" t="n">
        <f aca="false">IF(GU17&lt;GU18,GU17,GU18)</f>
        <v>0</v>
      </c>
      <c r="GV19" s="15" t="n">
        <f aca="false">IF(GV17&lt;GV18,GV17,GV18)</f>
        <v>0</v>
      </c>
      <c r="GW19" s="15" t="n">
        <f aca="false">IF(GW17&lt;GW18,GW17,GW18)</f>
        <v>0</v>
      </c>
      <c r="GX19" s="15" t="n">
        <f aca="false">IF(GX17&lt;GX18,GX17,GX18)</f>
        <v>0</v>
      </c>
      <c r="GY19" s="15" t="n">
        <f aca="false">IF(GY17&lt;GY18,GY17,GY18)</f>
        <v>0</v>
      </c>
      <c r="GZ19" s="15" t="n">
        <f aca="false">IF(GZ17&lt;GZ18,GZ17,GZ18)</f>
        <v>0</v>
      </c>
      <c r="HA19" s="15" t="n">
        <f aca="false">IF(HA17&lt;HA18,HA17,HA18)</f>
        <v>0</v>
      </c>
      <c r="HB19" s="15" t="n">
        <f aca="false">IF(HB17&lt;HB18,HB17,HB18)</f>
        <v>0</v>
      </c>
      <c r="HC19" s="15" t="n">
        <f aca="false">IF(HC17&lt;HC18,HC17,HC18)</f>
        <v>0</v>
      </c>
      <c r="HD19" s="15" t="n">
        <f aca="false">IF(HD17&lt;HD18,HD17,HD18)</f>
        <v>0</v>
      </c>
      <c r="HE19" s="15" t="n">
        <f aca="false">IF(HE17&lt;HE18,HE17,HE18)</f>
        <v>0</v>
      </c>
      <c r="HF19" s="15" t="n">
        <f aca="false">IF(HF17&lt;HF18,HF17,HF18)</f>
        <v>0</v>
      </c>
      <c r="HG19" s="15" t="n">
        <f aca="false">IF(HG17&lt;HG18,HG17,HG18)</f>
        <v>0</v>
      </c>
      <c r="HH19" s="15" t="n">
        <f aca="false">IF(HH17&lt;HH18,HH17,HH18)</f>
        <v>0</v>
      </c>
      <c r="HI19" s="15" t="n">
        <f aca="false">IF(HI17&lt;HI18,HI17,HI18)</f>
        <v>0</v>
      </c>
      <c r="HJ19" s="15" t="n">
        <f aca="false">IF(HJ17&lt;HJ18,HJ17,HJ18)</f>
        <v>0</v>
      </c>
      <c r="HK19" s="15" t="n">
        <f aca="false">IF(HK17&lt;HK18,HK17,HK18)</f>
        <v>0</v>
      </c>
      <c r="HL19" s="15" t="n">
        <f aca="false">IF(HL17&lt;HL18,HL17,HL18)</f>
        <v>0</v>
      </c>
      <c r="HM19" s="15" t="n">
        <f aca="false">IF(HM17&lt;HM18,HM17,HM18)</f>
        <v>0</v>
      </c>
      <c r="HN19" s="15" t="n">
        <f aca="false">IF(HN17&lt;HN18,HN17,HN18)</f>
        <v>0</v>
      </c>
      <c r="HO19" s="15" t="n">
        <f aca="false">IF(HO17&lt;HO18,HO17,HO18)</f>
        <v>0</v>
      </c>
      <c r="HP19" s="15" t="n">
        <f aca="false">IF(HP17&lt;HP18,HP17,HP18)</f>
        <v>0</v>
      </c>
      <c r="HQ19" s="15" t="n">
        <f aca="false">IF(HQ17&lt;HQ18,HQ17,HQ18)</f>
        <v>0</v>
      </c>
      <c r="HR19" s="15" t="n">
        <f aca="false">IF(HR17&lt;HR18,HR17,HR18)</f>
        <v>0</v>
      </c>
    </row>
    <row r="20" customFormat="false" ht="17.25" hidden="true" customHeight="true" outlineLevel="0" collapsed="false">
      <c r="B20" s="80"/>
      <c r="C20" s="80"/>
      <c r="D20" s="80"/>
      <c r="E20" s="11"/>
      <c r="F20" s="61"/>
      <c r="G20" s="80"/>
      <c r="H20" s="61"/>
      <c r="I20" s="80"/>
      <c r="J20" s="80"/>
      <c r="K20" s="11"/>
      <c r="L20" s="61"/>
      <c r="M20" s="80"/>
      <c r="N20" s="80"/>
      <c r="O20" s="80"/>
      <c r="P20" s="80"/>
      <c r="Q20" s="80"/>
      <c r="R20" s="80"/>
      <c r="S20" s="61"/>
      <c r="T20" s="78"/>
      <c r="U20" s="13"/>
      <c r="V20" s="13"/>
      <c r="W20" s="75"/>
      <c r="X20" s="74"/>
      <c r="Y20" s="80"/>
      <c r="Z20" s="80"/>
      <c r="AA20" s="80"/>
      <c r="GJ20" s="1" t="n">
        <f aca="false">GJ$7^GJ19</f>
        <v>1</v>
      </c>
      <c r="GK20" s="1" t="n">
        <f aca="false">GK$7^GK19*GJ20</f>
        <v>1</v>
      </c>
      <c r="GL20" s="1" t="n">
        <f aca="false">GL$7^GL19*GK20</f>
        <v>1</v>
      </c>
      <c r="GM20" s="1" t="n">
        <f aca="false">GM$7^GM19*GL20</f>
        <v>1</v>
      </c>
      <c r="GN20" s="1" t="n">
        <f aca="false">GN$7^GN19*GM20</f>
        <v>1</v>
      </c>
      <c r="GO20" s="1" t="n">
        <f aca="false">GO$7^GO19*GN20</f>
        <v>1</v>
      </c>
      <c r="GP20" s="1" t="n">
        <f aca="false">GP$7^GP19*GO20</f>
        <v>1</v>
      </c>
      <c r="GQ20" s="1" t="n">
        <f aca="false">GQ$7^GQ19*GP20</f>
        <v>1</v>
      </c>
      <c r="GR20" s="1" t="n">
        <f aca="false">GR$7^GR19*GQ20</f>
        <v>1</v>
      </c>
      <c r="GS20" s="1" t="n">
        <f aca="false">GS$7^GS19*GR20</f>
        <v>1</v>
      </c>
      <c r="GT20" s="1" t="n">
        <f aca="false">GT$7^GT19*GS20</f>
        <v>1</v>
      </c>
      <c r="GU20" s="1" t="n">
        <f aca="false">GU$7^GU19*GT20</f>
        <v>1</v>
      </c>
      <c r="GV20" s="1" t="n">
        <f aca="false">GV$7^GV19*GU20</f>
        <v>1</v>
      </c>
      <c r="GW20" s="1" t="n">
        <f aca="false">GW$7^GW19*GV20</f>
        <v>1</v>
      </c>
      <c r="GX20" s="1" t="n">
        <f aca="false">GX$7^GX19*GW20</f>
        <v>1</v>
      </c>
      <c r="GY20" s="1" t="n">
        <f aca="false">GY$7^GY19*GX20</f>
        <v>1</v>
      </c>
      <c r="GZ20" s="1" t="n">
        <f aca="false">GZ$7^GZ19*GY20</f>
        <v>1</v>
      </c>
      <c r="HA20" s="1" t="n">
        <f aca="false">HA$7^HA19*GZ20</f>
        <v>1</v>
      </c>
      <c r="HB20" s="1" t="n">
        <f aca="false">HB$7^HB19*HA20</f>
        <v>1</v>
      </c>
      <c r="HC20" s="1" t="n">
        <f aca="false">HC$7^HC19*HB20</f>
        <v>1</v>
      </c>
      <c r="HD20" s="1" t="n">
        <f aca="false">HD$7^HD19*HC20</f>
        <v>1</v>
      </c>
      <c r="HE20" s="1" t="n">
        <f aca="false">HE$7^HE19*HD20</f>
        <v>1</v>
      </c>
      <c r="HF20" s="1" t="n">
        <f aca="false">HF$7^HF19*HE20</f>
        <v>1</v>
      </c>
      <c r="HG20" s="1" t="n">
        <f aca="false">HG$7^HG19*HF20</f>
        <v>1</v>
      </c>
      <c r="HH20" s="1" t="n">
        <f aca="false">HH$7^HH19*HG20</f>
        <v>1</v>
      </c>
      <c r="HI20" s="1" t="n">
        <f aca="false">HI$7^HI19*HH20</f>
        <v>1</v>
      </c>
      <c r="HJ20" s="1" t="n">
        <f aca="false">HJ$7^HJ19*HI20</f>
        <v>1</v>
      </c>
      <c r="HK20" s="1" t="n">
        <f aca="false">HK$7^HK19*HJ20</f>
        <v>1</v>
      </c>
      <c r="HL20" s="1" t="n">
        <f aca="false">HL$7^HL19*HK20</f>
        <v>1</v>
      </c>
      <c r="HM20" s="1" t="n">
        <f aca="false">HM$7^HM19*HL20</f>
        <v>1</v>
      </c>
      <c r="HN20" s="1" t="n">
        <f aca="false">HN$7^HN19*HM20</f>
        <v>1</v>
      </c>
      <c r="HO20" s="1" t="n">
        <f aca="false">HO$7^HO19*HN20</f>
        <v>1</v>
      </c>
      <c r="HP20" s="1" t="n">
        <f aca="false">HP$7^HP19*HO20</f>
        <v>1</v>
      </c>
      <c r="HQ20" s="1" t="n">
        <f aca="false">HQ$7^HQ19*HP20</f>
        <v>1</v>
      </c>
      <c r="HR20" s="1" t="n">
        <f aca="false">HR$7^HR19*HQ20</f>
        <v>1</v>
      </c>
    </row>
    <row r="21" customFormat="false" ht="9" hidden="false" customHeight="true" outlineLevel="0" collapsed="false">
      <c r="B21" s="80"/>
      <c r="C21" s="80"/>
      <c r="D21" s="80"/>
      <c r="E21" s="11"/>
      <c r="F21" s="61"/>
      <c r="G21" s="80"/>
      <c r="H21" s="61"/>
      <c r="I21" s="80"/>
      <c r="J21" s="80"/>
      <c r="K21" s="11"/>
      <c r="L21" s="61"/>
      <c r="M21" s="80"/>
      <c r="N21" s="80"/>
      <c r="O21" s="80"/>
      <c r="P21" s="80"/>
      <c r="Q21" s="80"/>
      <c r="R21" s="80"/>
      <c r="S21" s="61"/>
      <c r="T21" s="78"/>
      <c r="U21" s="13"/>
      <c r="V21" s="13"/>
      <c r="W21" s="75"/>
      <c r="X21" s="74"/>
      <c r="Y21" s="80"/>
      <c r="Z21" s="80"/>
      <c r="AA21" s="80"/>
    </row>
    <row r="22" customFormat="false" ht="19.5" hidden="false" customHeight="true" outlineLevel="0" collapsed="false">
      <c r="B22" s="80" t="str">
        <f aca="false">ID22</f>
        <v>2  1/3  x  1  2/3</v>
      </c>
      <c r="C22" s="80"/>
      <c r="D22" s="80"/>
      <c r="E22" s="11"/>
      <c r="F22" s="61"/>
      <c r="G22" s="80"/>
      <c r="H22" s="61"/>
      <c r="I22" s="80"/>
      <c r="J22" s="80"/>
      <c r="K22" s="11"/>
      <c r="L22" s="61"/>
      <c r="M22" s="80"/>
      <c r="N22" s="80"/>
      <c r="O22" s="80"/>
      <c r="P22" s="80"/>
      <c r="Q22" s="80"/>
      <c r="R22" s="80"/>
      <c r="S22" s="61" t="s">
        <v>16</v>
      </c>
      <c r="T22" s="66" t="str">
        <f aca="false">IL22</f>
        <v>3  8/9</v>
      </c>
      <c r="U22" s="12"/>
      <c r="V22" s="12"/>
      <c r="W22" s="72"/>
      <c r="X22" s="73"/>
      <c r="Y22" s="80"/>
      <c r="Z22" s="80" t="n">
        <f aca="false">AI22+AB22</f>
        <v>2</v>
      </c>
      <c r="AA22" s="80"/>
      <c r="AB22" s="4" t="n">
        <v>0</v>
      </c>
      <c r="AH22" s="4" t="n">
        <f aca="false">AH9+1</f>
        <v>2</v>
      </c>
      <c r="AI22" s="4" t="n">
        <f aca="false">INT(0.5+(AJ$2/19*(AH22-1)))+AG$2</f>
        <v>2</v>
      </c>
      <c r="AK22" s="1" t="n">
        <f aca="false">IF(AI22=2,1,IF(AI22=3,1,IF(AI22=4,2,IF(AI22=5,4,IF(AI22=6,8,0)))))</f>
        <v>1</v>
      </c>
      <c r="AL22" s="1" t="n">
        <f aca="false">IF(AI22=7,15,IF(AI22=8,25,IF(AI22=9,35,IF(AI22=10,55,IF(AI22=11,75,0)))))</f>
        <v>0</v>
      </c>
      <c r="AM22" s="1" t="n">
        <f aca="false">IF(AI22=2,2,IF(AI22=3,3,IF(AI22=4,5,IF(AI22=5,10,IF(AI22=6,16,0)))))</f>
        <v>2</v>
      </c>
      <c r="AN22" s="1" t="n">
        <f aca="false">IF(AI22=7,28,IF(AI22=8,40,IF(AI22=9,60,IF(AI22=10,80,100))))</f>
        <v>100</v>
      </c>
      <c r="AO22" s="1" t="n">
        <f aca="false">IF(AI22=2,1,IF(AI22=3,1,IF(AI22=4,4,IF(AI22=5,8,IF(AI22=6,11,IF(AI22=7,15,0))))))</f>
        <v>1</v>
      </c>
      <c r="AP22" s="1" t="n">
        <f aca="false">IF(AI22=8,19,IF(AI22=9,24,IF(AI22=10,39,59)))</f>
        <v>59</v>
      </c>
      <c r="AQ22" s="1" t="n">
        <f aca="false">IF(AI22=2,2,IF(AI22=3,4,IF(AI22=4,8,IF(AI22=5,11,IF(AI22=6,15,0)))))</f>
        <v>2</v>
      </c>
      <c r="AR22" s="1" t="n">
        <f aca="false">IF(AI22=7,19,IF(AI22=8,24,IF(AI22=9,39,IF(AI22=10,59,79))))</f>
        <v>79</v>
      </c>
      <c r="AS22" s="1" t="n">
        <f aca="false">IF(AI22=2,2,IF(AI22=3,2,IF(AI22=4,5,IF(AI22=5,9,IF(AI22=6,12,0)))))</f>
        <v>2</v>
      </c>
      <c r="AT22" s="1" t="n">
        <f aca="false">IF(AI22=7,16,IF(AI22=8,20,IF(AI22=9,25,IF(AI22=10,40,60))))</f>
        <v>60</v>
      </c>
      <c r="AU22" s="1" t="n">
        <f aca="false">IF(AI22=2,3,IF(AI22=3,5,IF(AI22=4,9,IF(AI22=5,12,IF(AI22=6,16,0)))))</f>
        <v>3</v>
      </c>
      <c r="AV22" s="1" t="n">
        <f aca="false">IF(AI22=7,20,IF(AI22=8,25,IF(AI22=9,40,IF(AI22=10,60,80))))</f>
        <v>80</v>
      </c>
      <c r="AW22" s="1" t="n">
        <f aca="false">IF(AK22=0,AL22,AK22)</f>
        <v>1</v>
      </c>
      <c r="AX22" s="1" t="n">
        <f aca="false">IF(AM22=0,AN22,AM22)</f>
        <v>2</v>
      </c>
      <c r="AY22" s="1" t="n">
        <f aca="false">IF(AO22=0,AP22,AO22)</f>
        <v>1</v>
      </c>
      <c r="AZ22" s="1" t="n">
        <f aca="false">IF(AQ22=0,AR22,AQ22)</f>
        <v>2</v>
      </c>
      <c r="BA22" s="1" t="n">
        <f aca="false">IF(AS22=0,AT22,AS22)</f>
        <v>2</v>
      </c>
      <c r="BB22" s="1" t="n">
        <f aca="false">IF(AU22=0,AV22,AU22)</f>
        <v>3</v>
      </c>
      <c r="BC22" s="1" t="s">
        <v>105</v>
      </c>
      <c r="BD22" s="15" t="n">
        <f aca="true">INT((RAND()*(AX22-AW22+1)+AW22))</f>
        <v>2</v>
      </c>
      <c r="BE22" s="15" t="n">
        <f aca="true">INT((RAND()*(AZ22-AY22+1)+AY22))</f>
        <v>1</v>
      </c>
      <c r="BF22" s="1" t="n">
        <f aca="false">BE22-BE23*(BD23-BD22)</f>
        <v>1</v>
      </c>
      <c r="BG22" s="1" t="n">
        <v>256</v>
      </c>
      <c r="BH22" s="15" t="n">
        <f aca="false">IF(BF22/BG22=INT(BF22/BG22),1,0)</f>
        <v>0</v>
      </c>
      <c r="BI22" s="15" t="n">
        <f aca="false">IF(BH22=0,BF22,BF22/BG22)</f>
        <v>1</v>
      </c>
      <c r="BJ22" s="15" t="n">
        <v>16</v>
      </c>
      <c r="BK22" s="15" t="n">
        <f aca="false">IF(BI22/BJ22=INT(BI22/BJ22),1,0)</f>
        <v>0</v>
      </c>
      <c r="BL22" s="15" t="n">
        <f aca="false">IF(BK22=0,BI22,BI22/BJ22)</f>
        <v>1</v>
      </c>
      <c r="BM22" s="15" t="n">
        <v>4</v>
      </c>
      <c r="BN22" s="15" t="n">
        <f aca="false">IF(BL22/BM22=INT(BL22/BM22),1,0)</f>
        <v>0</v>
      </c>
      <c r="BO22" s="15" t="n">
        <f aca="false">IF(BN22=0,BL22,BL22/BM22)</f>
        <v>1</v>
      </c>
      <c r="BP22" s="15" t="n">
        <v>2</v>
      </c>
      <c r="BQ22" s="15" t="n">
        <f aca="false">IF(BO22/BP22=INT(BO22/BP22),1,0)</f>
        <v>0</v>
      </c>
      <c r="BR22" s="15" t="n">
        <f aca="false">IF(BQ22=0,BO22,BO22/BP22)</f>
        <v>1</v>
      </c>
      <c r="BS22" s="15" t="n">
        <v>81</v>
      </c>
      <c r="BT22" s="15" t="n">
        <f aca="false">IF(BR22/BS22=INT(BR22/BS22),1,0)</f>
        <v>0</v>
      </c>
      <c r="BU22" s="15" t="n">
        <f aca="false">IF(BT22=0,BR22,BR22/BS22)</f>
        <v>1</v>
      </c>
      <c r="BV22" s="15" t="n">
        <v>9</v>
      </c>
      <c r="BW22" s="15" t="n">
        <f aca="false">IF(BU22/BV22=INT(BU22/BV22),1,0)</f>
        <v>0</v>
      </c>
      <c r="BX22" s="15" t="n">
        <f aca="false">IF(BW22=0,BU22,BU22/BV22)</f>
        <v>1</v>
      </c>
      <c r="BY22" s="15" t="n">
        <v>3</v>
      </c>
      <c r="BZ22" s="15" t="n">
        <f aca="false">IF(BX22/BY22=INT(BX22/BY22),1,0)</f>
        <v>0</v>
      </c>
      <c r="CA22" s="15" t="n">
        <f aca="false">IF(BZ22=0,BX22,BX22/BY22)</f>
        <v>1</v>
      </c>
      <c r="CB22" s="15" t="n">
        <v>25</v>
      </c>
      <c r="CC22" s="15" t="n">
        <f aca="false">IF(CA22/CB22=INT(CA22/CB22),1,0)</f>
        <v>0</v>
      </c>
      <c r="CD22" s="15" t="n">
        <f aca="false">IF(CC22=0,CA22,CA22/CB22)</f>
        <v>1</v>
      </c>
      <c r="CE22" s="15" t="n">
        <v>5</v>
      </c>
      <c r="CF22" s="15" t="n">
        <f aca="false">IF(CD22/CE22=INT(CD22/CE22),1,0)</f>
        <v>0</v>
      </c>
      <c r="CG22" s="15" t="n">
        <f aca="false">IF(CF22=0,CD22,CD22/CE22)</f>
        <v>1</v>
      </c>
      <c r="CH22" s="15" t="n">
        <v>49</v>
      </c>
      <c r="CI22" s="15" t="n">
        <f aca="false">IF(CG22/CH22=INT(CG22/CH22),1,0)</f>
        <v>0</v>
      </c>
      <c r="CJ22" s="15" t="n">
        <f aca="false">IF(CI22=0,CG22,CG22/CH22)</f>
        <v>1</v>
      </c>
      <c r="CK22" s="15" t="n">
        <v>7</v>
      </c>
      <c r="CL22" s="15" t="n">
        <f aca="false">IF(CJ22/CK22=INT(CJ22/CK22),1,0)</f>
        <v>0</v>
      </c>
      <c r="CM22" s="15" t="n">
        <f aca="false">IF(CL22=0,CJ22,CJ22/CK22)</f>
        <v>1</v>
      </c>
      <c r="CN22" s="15" t="n">
        <v>121</v>
      </c>
      <c r="CO22" s="15" t="n">
        <f aca="false">IF(CM22/CN22=INT(CM22/CN22),1,0)</f>
        <v>0</v>
      </c>
      <c r="CP22" s="15" t="n">
        <f aca="false">IF(CO22=0,CM22,CM22/CN22)</f>
        <v>1</v>
      </c>
      <c r="CQ22" s="15" t="n">
        <v>11</v>
      </c>
      <c r="CR22" s="15" t="n">
        <f aca="false">IF(CP22/CQ22=INT(CP22/CQ22),1,0)</f>
        <v>0</v>
      </c>
      <c r="CS22" s="15" t="n">
        <f aca="false">IF(CR22=0,CP22,CP22/CQ22)</f>
        <v>1</v>
      </c>
      <c r="CT22" s="15" t="n">
        <v>169</v>
      </c>
      <c r="CU22" s="15" t="n">
        <f aca="false">IF(CS22/CT22=INT(CS22/CT22),1,0)</f>
        <v>0</v>
      </c>
      <c r="CV22" s="15" t="n">
        <f aca="false">IF(CU22=0,CS22,CS22/CT22)</f>
        <v>1</v>
      </c>
      <c r="CW22" s="15" t="n">
        <v>13</v>
      </c>
      <c r="CX22" s="15" t="n">
        <f aca="false">IF(CV22/CW22=INT(CV22/CW22),1,0)</f>
        <v>0</v>
      </c>
      <c r="CY22" s="15" t="n">
        <f aca="false">IF(CX22=0,CV22,CV22/CW22)</f>
        <v>1</v>
      </c>
      <c r="CZ22" s="15" t="n">
        <v>17</v>
      </c>
      <c r="DA22" s="15" t="n">
        <f aca="false">IF(CY22/CZ22=INT(CY22/CZ22),1,0)</f>
        <v>0</v>
      </c>
      <c r="DB22" s="15" t="n">
        <f aca="false">IF(DA22=0,CY22,CY22/CZ22)</f>
        <v>1</v>
      </c>
      <c r="DC22" s="15" t="n">
        <v>19</v>
      </c>
      <c r="DD22" s="15" t="n">
        <f aca="false">IF(DB22/DC22=INT(DB22/DC22),1,0)</f>
        <v>0</v>
      </c>
      <c r="DE22" s="15" t="n">
        <f aca="false">IF(DD22=0,DB22,DB22/DC22)</f>
        <v>1</v>
      </c>
      <c r="DF22" s="15" t="n">
        <v>23</v>
      </c>
      <c r="DG22" s="15" t="n">
        <f aca="false">IF(DE22/DF22=INT(DE22/DF22),1,0)</f>
        <v>0</v>
      </c>
      <c r="DH22" s="15" t="n">
        <f aca="false">IF(DG22=0,DE22,DE22/DF22)</f>
        <v>1</v>
      </c>
      <c r="DI22" s="15" t="n">
        <v>29</v>
      </c>
      <c r="DJ22" s="15" t="n">
        <f aca="false">IF(DH22/DI22=INT(DH22/DI22),1,0)</f>
        <v>0</v>
      </c>
      <c r="DK22" s="15" t="n">
        <f aca="false">IF(DJ22=0,DH22,DH22/DI22)</f>
        <v>1</v>
      </c>
      <c r="DL22" s="15" t="n">
        <v>31</v>
      </c>
      <c r="DM22" s="15" t="n">
        <f aca="false">IF(DK22/DL22=INT(DK22/DL22),1,0)</f>
        <v>0</v>
      </c>
      <c r="DN22" s="15" t="n">
        <f aca="false">IF(DM22=0,DK22,DK22/DL22)</f>
        <v>1</v>
      </c>
      <c r="DO22" s="15" t="n">
        <v>37</v>
      </c>
      <c r="DP22" s="15" t="n">
        <f aca="false">IF(DN22/DO22=INT(DN22/DO22),1,0)</f>
        <v>0</v>
      </c>
      <c r="DQ22" s="15" t="n">
        <f aca="false">IF(DP22=0,DN22,DN22/DO22)</f>
        <v>1</v>
      </c>
      <c r="DR22" s="15" t="n">
        <v>41</v>
      </c>
      <c r="DS22" s="15" t="n">
        <f aca="false">IF(DQ22/DR22=INT(DQ22/DR22),1,0)</f>
        <v>0</v>
      </c>
      <c r="DT22" s="15" t="n">
        <f aca="false">IF(DS22=0,DQ22,DQ22/DR22)</f>
        <v>1</v>
      </c>
      <c r="DU22" s="15" t="n">
        <v>43</v>
      </c>
      <c r="DV22" s="15" t="n">
        <f aca="false">IF(DT22/DU22=INT(DT22/DU22),1,0)</f>
        <v>0</v>
      </c>
      <c r="DW22" s="15" t="n">
        <f aca="false">IF(DV22=0,DT22,DT22/DU22)</f>
        <v>1</v>
      </c>
      <c r="DX22" s="15" t="n">
        <v>47</v>
      </c>
      <c r="DY22" s="15" t="n">
        <f aca="false">IF(DW22/DX22=INT(DW22/DX22),1,0)</f>
        <v>0</v>
      </c>
      <c r="DZ22" s="15" t="n">
        <f aca="false">IF(DY22=0,DW22,DW22/DX22)</f>
        <v>1</v>
      </c>
      <c r="EA22" s="15" t="n">
        <v>53</v>
      </c>
      <c r="EB22" s="15" t="n">
        <f aca="false">IF(DZ22/EA22=INT(DZ22/EA22),1,0)</f>
        <v>0</v>
      </c>
      <c r="EC22" s="15" t="n">
        <f aca="false">IF(EB22=0,DZ22,DZ22/EA22)</f>
        <v>1</v>
      </c>
      <c r="ED22" s="15" t="n">
        <v>59</v>
      </c>
      <c r="EE22" s="15" t="n">
        <f aca="false">IF(EC22/ED22=INT(EC22/ED22),1,0)</f>
        <v>0</v>
      </c>
      <c r="EF22" s="15" t="n">
        <f aca="false">IF(EE22=0,EC22,EC22/ED22)</f>
        <v>1</v>
      </c>
      <c r="EG22" s="15" t="n">
        <v>61</v>
      </c>
      <c r="EH22" s="15" t="n">
        <f aca="false">IF(EF22/EG22=INT(EF22/EG22),1,0)</f>
        <v>0</v>
      </c>
      <c r="EI22" s="15" t="n">
        <f aca="false">IF(EH22=0,EF22,EF22/EG22)</f>
        <v>1</v>
      </c>
      <c r="EJ22" s="15" t="n">
        <v>67</v>
      </c>
      <c r="EK22" s="15" t="n">
        <f aca="false">IF(EI22/EJ22=INT(EI22/EJ22),1,0)</f>
        <v>0</v>
      </c>
      <c r="EL22" s="15" t="n">
        <f aca="false">IF(EK22=0,EI22,EI22/EJ22)</f>
        <v>1</v>
      </c>
      <c r="EM22" s="15" t="n">
        <v>71</v>
      </c>
      <c r="EN22" s="15" t="n">
        <f aca="false">IF(EL22/EM22=INT(EL22/EM22),1,0)</f>
        <v>0</v>
      </c>
      <c r="EO22" s="15" t="n">
        <f aca="false">IF(EN22=0,EL22,EL22/EM22)</f>
        <v>1</v>
      </c>
      <c r="EP22" s="15" t="n">
        <v>73</v>
      </c>
      <c r="EQ22" s="15" t="n">
        <f aca="false">IF(EO22/EP22=INT(EO22/EP22),1,0)</f>
        <v>0</v>
      </c>
      <c r="ER22" s="15" t="n">
        <f aca="false">IF(EQ22=0,EO22,EO22/EP22)</f>
        <v>1</v>
      </c>
      <c r="ES22" s="15" t="n">
        <v>79</v>
      </c>
      <c r="ET22" s="15" t="n">
        <f aca="false">IF(ER22/ES22=INT(ER22/ES22),1,0)</f>
        <v>0</v>
      </c>
      <c r="EU22" s="15" t="n">
        <f aca="false">IF(ET22=0,ER22,ER22/ES22)</f>
        <v>1</v>
      </c>
      <c r="EV22" s="15" t="n">
        <v>83</v>
      </c>
      <c r="EW22" s="15" t="n">
        <f aca="false">IF(EU22/EV22=INT(EU22/EV22),1,0)</f>
        <v>0</v>
      </c>
      <c r="EX22" s="15" t="n">
        <f aca="false">IF(EW22=0,EU22,EU22/EV22)</f>
        <v>1</v>
      </c>
      <c r="EY22" s="15" t="n">
        <v>89</v>
      </c>
      <c r="EZ22" s="15" t="n">
        <f aca="false">IF(EX22/EY22=INT(EX22/EY22),1,0)</f>
        <v>0</v>
      </c>
      <c r="FA22" s="15" t="n">
        <f aca="false">IF(EZ22=0,EX22,EX22/EY22)</f>
        <v>1</v>
      </c>
      <c r="FB22" s="15" t="n">
        <v>97</v>
      </c>
      <c r="FC22" s="15" t="n">
        <f aca="false">IF(FA22/FB22=INT(FA22/FB22),1,0)</f>
        <v>0</v>
      </c>
      <c r="FD22" s="15" t="n">
        <f aca="false">IF(FC22=0,FA22,FA22/FB22)</f>
        <v>1</v>
      </c>
      <c r="FE22" s="15" t="n">
        <v>101</v>
      </c>
      <c r="FF22" s="15" t="n">
        <f aca="false">IF(FD22/FE22=INT(FD22/FE22),1,0)</f>
        <v>0</v>
      </c>
      <c r="FG22" s="15" t="n">
        <f aca="false">IF(FF22=0,FD22,FD22/FE22)</f>
        <v>1</v>
      </c>
      <c r="FH22" s="15" t="n">
        <v>103</v>
      </c>
      <c r="FI22" s="15" t="n">
        <f aca="false">IF(FG22/FH22=INT(FG22/FH22),1,0)</f>
        <v>0</v>
      </c>
      <c r="FJ22" s="15" t="n">
        <f aca="false">IF(FI22=0,FG22,FG22/FH22)</f>
        <v>1</v>
      </c>
      <c r="FK22" s="15" t="n">
        <v>107</v>
      </c>
      <c r="FL22" s="15" t="n">
        <f aca="false">IF(FJ22/FK22=INT(FJ22/FK22),1,0)</f>
        <v>0</v>
      </c>
      <c r="FM22" s="15" t="n">
        <f aca="false">IF(FL22=0,FJ22,FJ22/FK22)</f>
        <v>1</v>
      </c>
      <c r="FN22" s="15" t="n">
        <v>109</v>
      </c>
      <c r="FO22" s="15" t="n">
        <f aca="false">IF(FM22/FN22=INT(FM22/FN22),1,0)</f>
        <v>0</v>
      </c>
      <c r="FP22" s="15" t="n">
        <f aca="false">IF(FO22=0,FM22,FM22/FN22)</f>
        <v>1</v>
      </c>
      <c r="FQ22" s="15" t="n">
        <v>113</v>
      </c>
      <c r="FR22" s="15" t="n">
        <f aca="false">IF(FP22/FQ22=INT(FP22/FQ22),1,0)</f>
        <v>0</v>
      </c>
      <c r="FS22" s="15" t="n">
        <f aca="false">IF(FR22=0,FP22,FP22/FQ22)</f>
        <v>1</v>
      </c>
      <c r="FT22" s="15" t="n">
        <v>127</v>
      </c>
      <c r="FU22" s="15" t="n">
        <f aca="false">IF(FS22/FT22=INT(FS22/FT22),1,0)</f>
        <v>0</v>
      </c>
      <c r="FV22" s="15" t="n">
        <f aca="false">IF(FU22=0,FS22,FS22/FT22)</f>
        <v>1</v>
      </c>
      <c r="FW22" s="15" t="n">
        <v>131</v>
      </c>
      <c r="FX22" s="15" t="n">
        <f aca="false">IF(FV22/FW22=INT(FV22/FW22),1,0)</f>
        <v>0</v>
      </c>
      <c r="FY22" s="15" t="n">
        <f aca="false">IF(FX22=0,FV22,FV22/FW22)</f>
        <v>1</v>
      </c>
      <c r="FZ22" s="15" t="n">
        <v>137</v>
      </c>
      <c r="GA22" s="15" t="n">
        <f aca="false">IF(FY22/FZ22=INT(FY22/FZ22),1,0)</f>
        <v>0</v>
      </c>
      <c r="GB22" s="15" t="n">
        <f aca="false">IF(GA22=0,FY22,FY22/FZ22)</f>
        <v>1</v>
      </c>
      <c r="GC22" s="15" t="n">
        <v>139</v>
      </c>
      <c r="GD22" s="15" t="n">
        <f aca="false">IF(GB22/GC22=INT(GB22/GC22),1,0)</f>
        <v>0</v>
      </c>
      <c r="GE22" s="15" t="n">
        <f aca="false">IF(GD22=0,GB22,GB22/GC22)</f>
        <v>1</v>
      </c>
      <c r="GF22" s="15" t="n">
        <v>149</v>
      </c>
      <c r="GG22" s="15" t="n">
        <f aca="false">IF(GE22/GF22=INT(GE22/GF22),1,0)</f>
        <v>0</v>
      </c>
      <c r="GH22" s="15" t="n">
        <f aca="false">IF(GG22=0,GE22,GE22/GF22)</f>
        <v>1</v>
      </c>
      <c r="GI22" s="15"/>
      <c r="GJ22" s="15" t="n">
        <f aca="false">8*BH22+4*BK22+2*BN22+BQ22</f>
        <v>0</v>
      </c>
      <c r="GK22" s="15" t="n">
        <f aca="false">4*BT22+2*BW22+BZ22</f>
        <v>0</v>
      </c>
      <c r="GL22" s="15" t="n">
        <f aca="false">2*CC22+CF22</f>
        <v>0</v>
      </c>
      <c r="GM22" s="15" t="n">
        <f aca="false">2*CI22+CL22</f>
        <v>0</v>
      </c>
      <c r="GN22" s="15" t="n">
        <f aca="false">2*CO22+CR22</f>
        <v>0</v>
      </c>
      <c r="GO22" s="15" t="n">
        <f aca="false">2*CU22+CX22</f>
        <v>0</v>
      </c>
      <c r="GP22" s="15" t="n">
        <f aca="false">DA22</f>
        <v>0</v>
      </c>
      <c r="GQ22" s="15" t="n">
        <f aca="false">DD22</f>
        <v>0</v>
      </c>
      <c r="GR22" s="15" t="n">
        <f aca="false">DG22</f>
        <v>0</v>
      </c>
      <c r="GS22" s="15" t="n">
        <f aca="false">DJ22</f>
        <v>0</v>
      </c>
      <c r="GT22" s="15" t="n">
        <f aca="false">DM22</f>
        <v>0</v>
      </c>
      <c r="GU22" s="1" t="n">
        <f aca="false">DP22</f>
        <v>0</v>
      </c>
      <c r="GV22" s="1" t="n">
        <f aca="false">DS22</f>
        <v>0</v>
      </c>
      <c r="GW22" s="1" t="n">
        <f aca="false">DV22</f>
        <v>0</v>
      </c>
      <c r="GX22" s="1" t="n">
        <f aca="false">DY22</f>
        <v>0</v>
      </c>
      <c r="GY22" s="1" t="n">
        <f aca="false">EB22</f>
        <v>0</v>
      </c>
      <c r="GZ22" s="1" t="n">
        <f aca="false">EE22</f>
        <v>0</v>
      </c>
      <c r="HA22" s="1" t="n">
        <f aca="false">EH22</f>
        <v>0</v>
      </c>
      <c r="HB22" s="1" t="n">
        <f aca="false">EK22</f>
        <v>0</v>
      </c>
      <c r="HC22" s="1" t="n">
        <f aca="false">EN22</f>
        <v>0</v>
      </c>
      <c r="HD22" s="1" t="n">
        <f aca="false">EQ22</f>
        <v>0</v>
      </c>
      <c r="HE22" s="1" t="n">
        <f aca="false">ET22</f>
        <v>0</v>
      </c>
      <c r="HF22" s="1" t="n">
        <f aca="false">EW22</f>
        <v>0</v>
      </c>
      <c r="HG22" s="1" t="n">
        <f aca="false">EZ22</f>
        <v>0</v>
      </c>
      <c r="HH22" s="1" t="n">
        <f aca="false">FC22</f>
        <v>0</v>
      </c>
      <c r="HI22" s="1" t="n">
        <f aca="false">FF22</f>
        <v>0</v>
      </c>
      <c r="HJ22" s="1" t="n">
        <f aca="false">FI22</f>
        <v>0</v>
      </c>
      <c r="HK22" s="1" t="n">
        <f aca="false">FL22</f>
        <v>0</v>
      </c>
      <c r="HL22" s="1" t="n">
        <f aca="false">FO22</f>
        <v>0</v>
      </c>
      <c r="HM22" s="1" t="n">
        <f aca="false">FR22</f>
        <v>0</v>
      </c>
      <c r="HN22" s="1" t="n">
        <f aca="false">FU22</f>
        <v>0</v>
      </c>
      <c r="HO22" s="1" t="n">
        <f aca="false">FX22</f>
        <v>0</v>
      </c>
      <c r="HP22" s="1" t="n">
        <f aca="false">GA22</f>
        <v>0</v>
      </c>
      <c r="HQ22" s="1" t="n">
        <f aca="false">GD22</f>
        <v>0</v>
      </c>
      <c r="HR22" s="1" t="n">
        <f aca="false">GG22</f>
        <v>0</v>
      </c>
      <c r="HS22" s="1" t="n">
        <f aca="false">BF22</f>
        <v>1</v>
      </c>
      <c r="HT22" s="1" t="n">
        <f aca="false">HS22/HR25</f>
        <v>1</v>
      </c>
      <c r="HU22" s="1" t="n">
        <f aca="false">BD23</f>
        <v>2</v>
      </c>
      <c r="HV22" s="1" t="n">
        <f aca="false">HU22*HT23+HT22</f>
        <v>7</v>
      </c>
      <c r="HX22" s="1" t="n">
        <f aca="false">BD23</f>
        <v>2</v>
      </c>
      <c r="HY22" s="1" t="n">
        <f aca="false">HT22</f>
        <v>1</v>
      </c>
      <c r="HZ22" s="1" t="n">
        <f aca="false">HT23</f>
        <v>3</v>
      </c>
      <c r="IA22" s="1" t="n">
        <f aca="false">BD27</f>
        <v>1</v>
      </c>
      <c r="IB22" s="1" t="n">
        <f aca="false">HT26</f>
        <v>2</v>
      </c>
      <c r="IC22" s="1" t="n">
        <f aca="false">HT27</f>
        <v>3</v>
      </c>
      <c r="ID22" s="1" t="str">
        <f aca="false">HX22&amp;"  "&amp;HY22&amp;"/"&amp;HZ22&amp;"  x  "&amp;IA22&amp;"  "&amp;IB22&amp;"/"&amp;IC22</f>
        <v>2  1/3  x  1  2/3</v>
      </c>
      <c r="IG22" s="1" t="n">
        <f aca="false">BD31</f>
        <v>3</v>
      </c>
      <c r="IH22" s="1" t="n">
        <f aca="false">HT30</f>
        <v>8</v>
      </c>
      <c r="II22" s="1" t="n">
        <f aca="false">HT31</f>
        <v>9</v>
      </c>
      <c r="IJ22" s="1" t="str">
        <f aca="false">IG22&amp;"  "&amp;IH22&amp;"/"&amp;II22</f>
        <v>3  8/9</v>
      </c>
      <c r="IK22" s="1" t="str">
        <f aca="false">IG22&amp;"   "</f>
        <v>3   </v>
      </c>
      <c r="IL22" s="1" t="str">
        <f aca="false">IF(IH22=0,IK22,IJ22)</f>
        <v>3  8/9</v>
      </c>
    </row>
    <row r="23" customFormat="false" ht="6" hidden="true" customHeight="true" outlineLevel="0" collapsed="false">
      <c r="B23" s="74"/>
      <c r="C23" s="80"/>
      <c r="D23" s="74"/>
      <c r="E23" s="80"/>
      <c r="F23" s="74"/>
      <c r="G23" s="80"/>
      <c r="H23" s="61"/>
      <c r="I23" s="74"/>
      <c r="J23" s="74"/>
      <c r="K23" s="74"/>
      <c r="L23" s="74"/>
      <c r="M23" s="80"/>
      <c r="N23" s="80"/>
      <c r="O23" s="80"/>
      <c r="P23" s="80"/>
      <c r="Q23" s="80"/>
      <c r="R23" s="80"/>
      <c r="S23" s="61"/>
      <c r="T23" s="78"/>
      <c r="U23" s="13"/>
      <c r="V23" s="13"/>
      <c r="W23" s="13"/>
      <c r="X23" s="74"/>
      <c r="Y23" s="80"/>
      <c r="Z23" s="80"/>
      <c r="AA23" s="80"/>
      <c r="BD23" s="1" t="n">
        <f aca="false">BD22+INT(BE22/BE23)</f>
        <v>2</v>
      </c>
      <c r="BE23" s="15" t="n">
        <f aca="true">IF(BA22&gt;BE22,INT((RAND()*(BB22-BA22+1)+BA22)),INT((RAND()*(BB22-BE22)+BE22+1)))</f>
        <v>3</v>
      </c>
      <c r="BF23" s="1" t="n">
        <f aca="false">BE23</f>
        <v>3</v>
      </c>
      <c r="BG23" s="1" t="n">
        <v>256</v>
      </c>
      <c r="BH23" s="15" t="n">
        <f aca="false">IF(BF23/BG23=INT(BF23/BG23),1,0)</f>
        <v>0</v>
      </c>
      <c r="BI23" s="15" t="n">
        <f aca="false">IF(BH23=0,BF23,BF23/BG23)</f>
        <v>3</v>
      </c>
      <c r="BJ23" s="15" t="n">
        <v>16</v>
      </c>
      <c r="BK23" s="15" t="n">
        <f aca="false">IF(BI23/BJ23=INT(BI23/BJ23),1,0)</f>
        <v>0</v>
      </c>
      <c r="BL23" s="15" t="n">
        <f aca="false">IF(BK23=0,BI23,BI23/BJ23)</f>
        <v>3</v>
      </c>
      <c r="BM23" s="15" t="n">
        <v>4</v>
      </c>
      <c r="BN23" s="15" t="n">
        <f aca="false">IF(BL23/BM23=INT(BL23/BM23),1,0)</f>
        <v>0</v>
      </c>
      <c r="BO23" s="15" t="n">
        <f aca="false">IF(BN23=0,BL23,BL23/BM23)</f>
        <v>3</v>
      </c>
      <c r="BP23" s="15" t="n">
        <v>2</v>
      </c>
      <c r="BQ23" s="15" t="n">
        <f aca="false">IF(BO23/BP23=INT(BO23/BP23),1,0)</f>
        <v>0</v>
      </c>
      <c r="BR23" s="15" t="n">
        <f aca="false">IF(BQ23=0,BO23,BO23/BP23)</f>
        <v>3</v>
      </c>
      <c r="BS23" s="15" t="n">
        <v>81</v>
      </c>
      <c r="BT23" s="15" t="n">
        <f aca="false">IF(BR23/BS23=INT(BR23/BS23),1,0)</f>
        <v>0</v>
      </c>
      <c r="BU23" s="15" t="n">
        <f aca="false">IF(BT23=0,BR23,BR23/BS23)</f>
        <v>3</v>
      </c>
      <c r="BV23" s="15" t="n">
        <v>9</v>
      </c>
      <c r="BW23" s="15" t="n">
        <f aca="false">IF(BU23/BV23=INT(BU23/BV23),1,0)</f>
        <v>0</v>
      </c>
      <c r="BX23" s="15" t="n">
        <f aca="false">IF(BW23=0,BU23,BU23/BV23)</f>
        <v>3</v>
      </c>
      <c r="BY23" s="15" t="n">
        <v>3</v>
      </c>
      <c r="BZ23" s="15" t="n">
        <f aca="false">IF(BX23/BY23=INT(BX23/BY23),1,0)</f>
        <v>1</v>
      </c>
      <c r="CA23" s="15" t="n">
        <f aca="false">IF(BZ23=0,BX23,BX23/BY23)</f>
        <v>1</v>
      </c>
      <c r="CB23" s="15" t="n">
        <v>25</v>
      </c>
      <c r="CC23" s="15" t="n">
        <f aca="false">IF(CA23/CB23=INT(CA23/CB23),1,0)</f>
        <v>0</v>
      </c>
      <c r="CD23" s="15" t="n">
        <f aca="false">IF(CC23=0,CA23,CA23/CB23)</f>
        <v>1</v>
      </c>
      <c r="CE23" s="15" t="n">
        <v>5</v>
      </c>
      <c r="CF23" s="15" t="n">
        <f aca="false">IF(CD23/CE23=INT(CD23/CE23),1,0)</f>
        <v>0</v>
      </c>
      <c r="CG23" s="15" t="n">
        <f aca="false">IF(CF23=0,CD23,CD23/CE23)</f>
        <v>1</v>
      </c>
      <c r="CH23" s="15" t="n">
        <v>49</v>
      </c>
      <c r="CI23" s="15" t="n">
        <f aca="false">IF(CG23/CH23=INT(CG23/CH23),1,0)</f>
        <v>0</v>
      </c>
      <c r="CJ23" s="15" t="n">
        <f aca="false">IF(CI23=0,CG23,CG23/CH23)</f>
        <v>1</v>
      </c>
      <c r="CK23" s="15" t="n">
        <v>7</v>
      </c>
      <c r="CL23" s="15" t="n">
        <f aca="false">IF(CJ23/CK23=INT(CJ23/CK23),1,0)</f>
        <v>0</v>
      </c>
      <c r="CM23" s="15" t="n">
        <f aca="false">IF(CL23=0,CJ23,CJ23/CK23)</f>
        <v>1</v>
      </c>
      <c r="CN23" s="15" t="n">
        <v>121</v>
      </c>
      <c r="CO23" s="15" t="n">
        <f aca="false">IF(CM23/CN23=INT(CM23/CN23),1,0)</f>
        <v>0</v>
      </c>
      <c r="CP23" s="15" t="n">
        <f aca="false">IF(CO23=0,CM23,CM23/CN23)</f>
        <v>1</v>
      </c>
      <c r="CQ23" s="15" t="n">
        <v>11</v>
      </c>
      <c r="CR23" s="15" t="n">
        <f aca="false">IF(CP23/CQ23=INT(CP23/CQ23),1,0)</f>
        <v>0</v>
      </c>
      <c r="CS23" s="15" t="n">
        <f aca="false">IF(CR23=0,CP23,CP23/CQ23)</f>
        <v>1</v>
      </c>
      <c r="CT23" s="15" t="n">
        <v>169</v>
      </c>
      <c r="CU23" s="15" t="n">
        <f aca="false">IF(CS23/CT23=INT(CS23/CT23),1,0)</f>
        <v>0</v>
      </c>
      <c r="CV23" s="15" t="n">
        <f aca="false">IF(CU23=0,CS23,CS23/CT23)</f>
        <v>1</v>
      </c>
      <c r="CW23" s="15" t="n">
        <v>13</v>
      </c>
      <c r="CX23" s="15" t="n">
        <f aca="false">IF(CV23/CW23=INT(CV23/CW23),1,0)</f>
        <v>0</v>
      </c>
      <c r="CY23" s="15" t="n">
        <f aca="false">IF(CX23=0,CV23,CV23/CW23)</f>
        <v>1</v>
      </c>
      <c r="CZ23" s="15" t="n">
        <v>17</v>
      </c>
      <c r="DA23" s="15" t="n">
        <f aca="false">IF(CY23/CZ23=INT(CY23/CZ23),1,0)</f>
        <v>0</v>
      </c>
      <c r="DB23" s="15" t="n">
        <f aca="false">IF(DA23=0,CY23,CY23/CZ23)</f>
        <v>1</v>
      </c>
      <c r="DC23" s="15" t="n">
        <v>19</v>
      </c>
      <c r="DD23" s="15" t="n">
        <f aca="false">IF(DB23/DC23=INT(DB23/DC23),1,0)</f>
        <v>0</v>
      </c>
      <c r="DE23" s="15" t="n">
        <f aca="false">IF(DD23=0,DB23,DB23/DC23)</f>
        <v>1</v>
      </c>
      <c r="DF23" s="15" t="n">
        <v>23</v>
      </c>
      <c r="DG23" s="15" t="n">
        <f aca="false">IF(DE23/DF23=INT(DE23/DF23),1,0)</f>
        <v>0</v>
      </c>
      <c r="DH23" s="15" t="n">
        <f aca="false">IF(DG23=0,DE23,DE23/DF23)</f>
        <v>1</v>
      </c>
      <c r="DI23" s="15" t="n">
        <v>29</v>
      </c>
      <c r="DJ23" s="15" t="n">
        <f aca="false">IF(DH23/DI23=INT(DH23/DI23),1,0)</f>
        <v>0</v>
      </c>
      <c r="DK23" s="15" t="n">
        <f aca="false">IF(DJ23=0,DH23,DH23/DI23)</f>
        <v>1</v>
      </c>
      <c r="DL23" s="15" t="n">
        <v>31</v>
      </c>
      <c r="DM23" s="15" t="n">
        <f aca="false">IF(DK23/DL23=INT(DK23/DL23),1,0)</f>
        <v>0</v>
      </c>
      <c r="DN23" s="15" t="n">
        <f aca="false">IF(DM23=0,DK23,DK23/DL23)</f>
        <v>1</v>
      </c>
      <c r="DO23" s="15" t="n">
        <v>37</v>
      </c>
      <c r="DP23" s="15" t="n">
        <f aca="false">IF(DN23/DO23=INT(DN23/DO23),1,0)</f>
        <v>0</v>
      </c>
      <c r="DQ23" s="15" t="n">
        <f aca="false">IF(DP23=0,DN23,DN23/DO23)</f>
        <v>1</v>
      </c>
      <c r="DR23" s="15" t="n">
        <v>41</v>
      </c>
      <c r="DS23" s="15" t="n">
        <f aca="false">IF(DQ23/DR23=INT(DQ23/DR23),1,0)</f>
        <v>0</v>
      </c>
      <c r="DT23" s="15" t="n">
        <f aca="false">IF(DS23=0,DQ23,DQ23/DR23)</f>
        <v>1</v>
      </c>
      <c r="DU23" s="15" t="n">
        <v>43</v>
      </c>
      <c r="DV23" s="15" t="n">
        <f aca="false">IF(DT23/DU23=INT(DT23/DU23),1,0)</f>
        <v>0</v>
      </c>
      <c r="DW23" s="15" t="n">
        <f aca="false">IF(DV23=0,DT23,DT23/DU23)</f>
        <v>1</v>
      </c>
      <c r="DX23" s="15" t="n">
        <v>47</v>
      </c>
      <c r="DY23" s="15" t="n">
        <f aca="false">IF(DW23/DX23=INT(DW23/DX23),1,0)</f>
        <v>0</v>
      </c>
      <c r="DZ23" s="15" t="n">
        <f aca="false">IF(DY23=0,DW23,DW23/DX23)</f>
        <v>1</v>
      </c>
      <c r="EA23" s="15" t="n">
        <v>53</v>
      </c>
      <c r="EB23" s="15" t="n">
        <f aca="false">IF(DZ23/EA23=INT(DZ23/EA23),1,0)</f>
        <v>0</v>
      </c>
      <c r="EC23" s="15" t="n">
        <f aca="false">IF(EB23=0,DZ23,DZ23/EA23)</f>
        <v>1</v>
      </c>
      <c r="ED23" s="15" t="n">
        <v>59</v>
      </c>
      <c r="EE23" s="15" t="n">
        <f aca="false">IF(EC23/ED23=INT(EC23/ED23),1,0)</f>
        <v>0</v>
      </c>
      <c r="EF23" s="15" t="n">
        <f aca="false">IF(EE23=0,EC23,EC23/ED23)</f>
        <v>1</v>
      </c>
      <c r="EG23" s="15" t="n">
        <v>61</v>
      </c>
      <c r="EH23" s="15" t="n">
        <f aca="false">IF(EF23/EG23=INT(EF23/EG23),1,0)</f>
        <v>0</v>
      </c>
      <c r="EI23" s="15" t="n">
        <f aca="false">IF(EH23=0,EF23,EF23/EG23)</f>
        <v>1</v>
      </c>
      <c r="EJ23" s="15" t="n">
        <v>67</v>
      </c>
      <c r="EK23" s="15" t="n">
        <f aca="false">IF(EI23/EJ23=INT(EI23/EJ23),1,0)</f>
        <v>0</v>
      </c>
      <c r="EL23" s="15" t="n">
        <f aca="false">IF(EK23=0,EI23,EI23/EJ23)</f>
        <v>1</v>
      </c>
      <c r="EM23" s="15" t="n">
        <v>71</v>
      </c>
      <c r="EN23" s="15" t="n">
        <f aca="false">IF(EL23/EM23=INT(EL23/EM23),1,0)</f>
        <v>0</v>
      </c>
      <c r="EO23" s="15" t="n">
        <f aca="false">IF(EN23=0,EL23,EL23/EM23)</f>
        <v>1</v>
      </c>
      <c r="EP23" s="15" t="n">
        <v>73</v>
      </c>
      <c r="EQ23" s="15" t="n">
        <f aca="false">IF(EO23/EP23=INT(EO23/EP23),1,0)</f>
        <v>0</v>
      </c>
      <c r="ER23" s="15" t="n">
        <f aca="false">IF(EQ23=0,EO23,EO23/EP23)</f>
        <v>1</v>
      </c>
      <c r="ES23" s="15" t="n">
        <v>79</v>
      </c>
      <c r="ET23" s="15" t="n">
        <f aca="false">IF(ER23/ES23=INT(ER23/ES23),1,0)</f>
        <v>0</v>
      </c>
      <c r="EU23" s="15" t="n">
        <f aca="false">IF(ET23=0,ER23,ER23/ES23)</f>
        <v>1</v>
      </c>
      <c r="EV23" s="15" t="n">
        <v>83</v>
      </c>
      <c r="EW23" s="15" t="n">
        <f aca="false">IF(EU23/EV23=INT(EU23/EV23),1,0)</f>
        <v>0</v>
      </c>
      <c r="EX23" s="15" t="n">
        <f aca="false">IF(EW23=0,EU23,EU23/EV23)</f>
        <v>1</v>
      </c>
      <c r="EY23" s="15" t="n">
        <v>89</v>
      </c>
      <c r="EZ23" s="15" t="n">
        <f aca="false">IF(EX23/EY23=INT(EX23/EY23),1,0)</f>
        <v>0</v>
      </c>
      <c r="FA23" s="15" t="n">
        <f aca="false">IF(EZ23=0,EX23,EX23/EY23)</f>
        <v>1</v>
      </c>
      <c r="FB23" s="15" t="n">
        <v>97</v>
      </c>
      <c r="FC23" s="15" t="n">
        <f aca="false">IF(FA23/FB23=INT(FA23/FB23),1,0)</f>
        <v>0</v>
      </c>
      <c r="FD23" s="15" t="n">
        <f aca="false">IF(FC23=0,FA23,FA23/FB23)</f>
        <v>1</v>
      </c>
      <c r="FE23" s="15" t="n">
        <v>101</v>
      </c>
      <c r="FF23" s="15" t="n">
        <f aca="false">IF(FD23/FE23=INT(FD23/FE23),1,0)</f>
        <v>0</v>
      </c>
      <c r="FG23" s="15" t="n">
        <f aca="false">IF(FF23=0,FD23,FD23/FE23)</f>
        <v>1</v>
      </c>
      <c r="FH23" s="15" t="n">
        <v>103</v>
      </c>
      <c r="FI23" s="15" t="n">
        <f aca="false">IF(FG23/FH23=INT(FG23/FH23),1,0)</f>
        <v>0</v>
      </c>
      <c r="FJ23" s="15" t="n">
        <f aca="false">IF(FI23=0,FG23,FG23/FH23)</f>
        <v>1</v>
      </c>
      <c r="FK23" s="15" t="n">
        <v>107</v>
      </c>
      <c r="FL23" s="15" t="n">
        <f aca="false">IF(FJ23/FK23=INT(FJ23/FK23),1,0)</f>
        <v>0</v>
      </c>
      <c r="FM23" s="15" t="n">
        <f aca="false">IF(FL23=0,FJ23,FJ23/FK23)</f>
        <v>1</v>
      </c>
      <c r="FN23" s="15" t="n">
        <v>109</v>
      </c>
      <c r="FO23" s="15" t="n">
        <f aca="false">IF(FM23/FN23=INT(FM23/FN23),1,0)</f>
        <v>0</v>
      </c>
      <c r="FP23" s="15" t="n">
        <f aca="false">IF(FO23=0,FM23,FM23/FN23)</f>
        <v>1</v>
      </c>
      <c r="FQ23" s="15" t="n">
        <v>113</v>
      </c>
      <c r="FR23" s="15" t="n">
        <f aca="false">IF(FP23/FQ23=INT(FP23/FQ23),1,0)</f>
        <v>0</v>
      </c>
      <c r="FS23" s="15" t="n">
        <f aca="false">IF(FR23=0,FP23,FP23/FQ23)</f>
        <v>1</v>
      </c>
      <c r="FT23" s="15" t="n">
        <v>127</v>
      </c>
      <c r="FU23" s="15" t="n">
        <f aca="false">IF(FS23/FT23=INT(FS23/FT23),1,0)</f>
        <v>0</v>
      </c>
      <c r="FV23" s="15" t="n">
        <f aca="false">IF(FU23=0,FS23,FS23/FT23)</f>
        <v>1</v>
      </c>
      <c r="FW23" s="15" t="n">
        <v>131</v>
      </c>
      <c r="FX23" s="15" t="n">
        <f aca="false">IF(FV23/FW23=INT(FV23/FW23),1,0)</f>
        <v>0</v>
      </c>
      <c r="FY23" s="15" t="n">
        <f aca="false">IF(FX23=0,FV23,FV23/FW23)</f>
        <v>1</v>
      </c>
      <c r="FZ23" s="15" t="n">
        <v>137</v>
      </c>
      <c r="GA23" s="15" t="n">
        <f aca="false">IF(FY23/FZ23=INT(FY23/FZ23),1,0)</f>
        <v>0</v>
      </c>
      <c r="GB23" s="15" t="n">
        <f aca="false">IF(GA23=0,FY23,FY23/FZ23)</f>
        <v>1</v>
      </c>
      <c r="GC23" s="15" t="n">
        <v>139</v>
      </c>
      <c r="GD23" s="15" t="n">
        <f aca="false">IF(GB23/GC23=INT(GB23/GC23),1,0)</f>
        <v>0</v>
      </c>
      <c r="GE23" s="15" t="n">
        <f aca="false">IF(GD23=0,GB23,GB23/GC23)</f>
        <v>1</v>
      </c>
      <c r="GF23" s="15" t="n">
        <v>149</v>
      </c>
      <c r="GG23" s="15" t="n">
        <f aca="false">IF(GE23/GF23=INT(GE23/GF23),1,0)</f>
        <v>0</v>
      </c>
      <c r="GH23" s="15" t="n">
        <f aca="false">IF(GG23=0,GE23,GE23/GF23)</f>
        <v>1</v>
      </c>
      <c r="GI23" s="15"/>
      <c r="GJ23" s="15" t="n">
        <f aca="false">8*BH23+4*BK23+2*BN23+BQ23</f>
        <v>0</v>
      </c>
      <c r="GK23" s="15" t="n">
        <f aca="false">4*BT23+2*BW23+BZ23</f>
        <v>1</v>
      </c>
      <c r="GL23" s="15" t="n">
        <f aca="false">2*CC23+CF23</f>
        <v>0</v>
      </c>
      <c r="GM23" s="15" t="n">
        <f aca="false">2*CI23+CL23</f>
        <v>0</v>
      </c>
      <c r="GN23" s="15" t="n">
        <f aca="false">2*CO23+CR23</f>
        <v>0</v>
      </c>
      <c r="GO23" s="15" t="n">
        <f aca="false">2*CU23+CX23</f>
        <v>0</v>
      </c>
      <c r="GP23" s="15" t="n">
        <f aca="false">DA23</f>
        <v>0</v>
      </c>
      <c r="GQ23" s="15" t="n">
        <f aca="false">DD23</f>
        <v>0</v>
      </c>
      <c r="GR23" s="15" t="n">
        <f aca="false">DG23</f>
        <v>0</v>
      </c>
      <c r="GS23" s="15" t="n">
        <f aca="false">DJ23</f>
        <v>0</v>
      </c>
      <c r="GT23" s="15" t="n">
        <f aca="false">DM23</f>
        <v>0</v>
      </c>
      <c r="GU23" s="1" t="n">
        <f aca="false">DP23</f>
        <v>0</v>
      </c>
      <c r="GV23" s="1" t="n">
        <f aca="false">DS23</f>
        <v>0</v>
      </c>
      <c r="GW23" s="1" t="n">
        <f aca="false">DV23</f>
        <v>0</v>
      </c>
      <c r="GX23" s="1" t="n">
        <f aca="false">DY23</f>
        <v>0</v>
      </c>
      <c r="GY23" s="1" t="n">
        <f aca="false">EB23</f>
        <v>0</v>
      </c>
      <c r="GZ23" s="1" t="n">
        <f aca="false">EE23</f>
        <v>0</v>
      </c>
      <c r="HA23" s="1" t="n">
        <f aca="false">EH23</f>
        <v>0</v>
      </c>
      <c r="HB23" s="1" t="n">
        <f aca="false">EK23</f>
        <v>0</v>
      </c>
      <c r="HC23" s="1" t="n">
        <f aca="false">EN23</f>
        <v>0</v>
      </c>
      <c r="HD23" s="1" t="n">
        <f aca="false">EQ23</f>
        <v>0</v>
      </c>
      <c r="HE23" s="1" t="n">
        <f aca="false">ET23</f>
        <v>0</v>
      </c>
      <c r="HF23" s="1" t="n">
        <f aca="false">EW23</f>
        <v>0</v>
      </c>
      <c r="HG23" s="1" t="n">
        <f aca="false">EZ23</f>
        <v>0</v>
      </c>
      <c r="HH23" s="1" t="n">
        <f aca="false">FC23</f>
        <v>0</v>
      </c>
      <c r="HI23" s="1" t="n">
        <f aca="false">FF23</f>
        <v>0</v>
      </c>
      <c r="HJ23" s="1" t="n">
        <f aca="false">FI23</f>
        <v>0</v>
      </c>
      <c r="HK23" s="1" t="n">
        <f aca="false">FL23</f>
        <v>0</v>
      </c>
      <c r="HL23" s="1" t="n">
        <f aca="false">FO23</f>
        <v>0</v>
      </c>
      <c r="HM23" s="1" t="n">
        <f aca="false">FR23</f>
        <v>0</v>
      </c>
      <c r="HN23" s="1" t="n">
        <f aca="false">FU23</f>
        <v>0</v>
      </c>
      <c r="HO23" s="1" t="n">
        <f aca="false">FX23</f>
        <v>0</v>
      </c>
      <c r="HP23" s="1" t="n">
        <f aca="false">GA23</f>
        <v>0</v>
      </c>
      <c r="HQ23" s="1" t="n">
        <f aca="false">GD23</f>
        <v>0</v>
      </c>
      <c r="HR23" s="1" t="n">
        <f aca="false">GG23</f>
        <v>0</v>
      </c>
      <c r="HS23" s="1" t="n">
        <f aca="false">BF23</f>
        <v>3</v>
      </c>
      <c r="HT23" s="1" t="n">
        <f aca="false">HS23/HR25</f>
        <v>3</v>
      </c>
    </row>
    <row r="24" customFormat="false" ht="6" hidden="true" customHeight="true" outlineLevel="0" collapsed="false">
      <c r="B24" s="80"/>
      <c r="C24" s="80"/>
      <c r="D24" s="80"/>
      <c r="E24" s="80"/>
      <c r="F24" s="61"/>
      <c r="G24" s="80"/>
      <c r="H24" s="61"/>
      <c r="I24" s="80"/>
      <c r="J24" s="80"/>
      <c r="K24" s="80"/>
      <c r="L24" s="61"/>
      <c r="M24" s="80"/>
      <c r="N24" s="80"/>
      <c r="O24" s="80"/>
      <c r="P24" s="80"/>
      <c r="Q24" s="80"/>
      <c r="R24" s="80"/>
      <c r="S24" s="61"/>
      <c r="T24" s="78"/>
      <c r="U24" s="13"/>
      <c r="V24" s="13"/>
      <c r="W24" s="13"/>
      <c r="X24" s="74"/>
      <c r="Y24" s="80"/>
      <c r="Z24" s="80"/>
      <c r="AA24" s="80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 t="n">
        <f aca="false">IF(GJ22&lt;GJ23,GJ22,GJ23)</f>
        <v>0</v>
      </c>
      <c r="GK24" s="15" t="n">
        <f aca="false">IF(GK22&lt;GK23,GK22,GK23)</f>
        <v>0</v>
      </c>
      <c r="GL24" s="15" t="n">
        <f aca="false">IF(GL22&lt;GL23,GL22,GL23)</f>
        <v>0</v>
      </c>
      <c r="GM24" s="15" t="n">
        <f aca="false">IF(GM22&lt;GM23,GM22,GM23)</f>
        <v>0</v>
      </c>
      <c r="GN24" s="15" t="n">
        <f aca="false">IF(GN22&lt;GN23,GN22,GN23)</f>
        <v>0</v>
      </c>
      <c r="GO24" s="15" t="n">
        <f aca="false">IF(GO22&lt;GO23,GO22,GO23)</f>
        <v>0</v>
      </c>
      <c r="GP24" s="15" t="n">
        <f aca="false">IF(GP22&lt;GP23,GP22,GP23)</f>
        <v>0</v>
      </c>
      <c r="GQ24" s="15" t="n">
        <f aca="false">IF(GQ22&lt;GQ23,GQ22,GQ23)</f>
        <v>0</v>
      </c>
      <c r="GR24" s="15" t="n">
        <f aca="false">IF(GR22&lt;GR23,GR22,GR23)</f>
        <v>0</v>
      </c>
      <c r="GS24" s="15" t="n">
        <f aca="false">IF(GS22&lt;GS23,GS22,GS23)</f>
        <v>0</v>
      </c>
      <c r="GT24" s="15" t="n">
        <f aca="false">IF(GT22&lt;GT23,GT22,GT23)</f>
        <v>0</v>
      </c>
      <c r="GU24" s="15" t="n">
        <f aca="false">IF(GU22&lt;GU23,GU22,GU23)</f>
        <v>0</v>
      </c>
      <c r="GV24" s="15" t="n">
        <f aca="false">IF(GV22&lt;GV23,GV22,GV23)</f>
        <v>0</v>
      </c>
      <c r="GW24" s="15" t="n">
        <f aca="false">IF(GW22&lt;GW23,GW22,GW23)</f>
        <v>0</v>
      </c>
      <c r="GX24" s="15" t="n">
        <f aca="false">IF(GX22&lt;GX23,GX22,GX23)</f>
        <v>0</v>
      </c>
      <c r="GY24" s="15" t="n">
        <f aca="false">IF(GY22&lt;GY23,GY22,GY23)</f>
        <v>0</v>
      </c>
      <c r="GZ24" s="15" t="n">
        <f aca="false">IF(GZ22&lt;GZ23,GZ22,GZ23)</f>
        <v>0</v>
      </c>
      <c r="HA24" s="15" t="n">
        <f aca="false">IF(HA22&lt;HA23,HA22,HA23)</f>
        <v>0</v>
      </c>
      <c r="HB24" s="15" t="n">
        <f aca="false">IF(HB22&lt;HB23,HB22,HB23)</f>
        <v>0</v>
      </c>
      <c r="HC24" s="15" t="n">
        <f aca="false">IF(HC22&lt;HC23,HC22,HC23)</f>
        <v>0</v>
      </c>
      <c r="HD24" s="15" t="n">
        <f aca="false">IF(HD22&lt;HD23,HD22,HD23)</f>
        <v>0</v>
      </c>
      <c r="HE24" s="15" t="n">
        <f aca="false">IF(HE22&lt;HE23,HE22,HE23)</f>
        <v>0</v>
      </c>
      <c r="HF24" s="15" t="n">
        <f aca="false">IF(HF22&lt;HF23,HF22,HF23)</f>
        <v>0</v>
      </c>
      <c r="HG24" s="15" t="n">
        <f aca="false">IF(HG22&lt;HG23,HG22,HG23)</f>
        <v>0</v>
      </c>
      <c r="HH24" s="15" t="n">
        <f aca="false">IF(HH22&lt;HH23,HH22,HH23)</f>
        <v>0</v>
      </c>
      <c r="HI24" s="15" t="n">
        <f aca="false">IF(HI22&lt;HI23,HI22,HI23)</f>
        <v>0</v>
      </c>
      <c r="HJ24" s="15" t="n">
        <f aca="false">IF(HJ22&lt;HJ23,HJ22,HJ23)</f>
        <v>0</v>
      </c>
      <c r="HK24" s="15" t="n">
        <f aca="false">IF(HK22&lt;HK23,HK22,HK23)</f>
        <v>0</v>
      </c>
      <c r="HL24" s="15" t="n">
        <f aca="false">IF(HL22&lt;HL23,HL22,HL23)</f>
        <v>0</v>
      </c>
      <c r="HM24" s="15" t="n">
        <f aca="false">IF(HM22&lt;HM23,HM22,HM23)</f>
        <v>0</v>
      </c>
      <c r="HN24" s="15" t="n">
        <f aca="false">IF(HN22&lt;HN23,HN22,HN23)</f>
        <v>0</v>
      </c>
      <c r="HO24" s="15" t="n">
        <f aca="false">IF(HO22&lt;HO23,HO22,HO23)</f>
        <v>0</v>
      </c>
      <c r="HP24" s="15" t="n">
        <f aca="false">IF(HP22&lt;HP23,HP22,HP23)</f>
        <v>0</v>
      </c>
      <c r="HQ24" s="15" t="n">
        <f aca="false">IF(HQ22&lt;HQ23,HQ22,HQ23)</f>
        <v>0</v>
      </c>
      <c r="HR24" s="15" t="n">
        <f aca="false">IF(HR22&lt;HR23,HR22,HR23)</f>
        <v>0</v>
      </c>
    </row>
    <row r="25" customFormat="false" ht="6" hidden="true" customHeight="true" outlineLevel="0" collapsed="false">
      <c r="B25" s="80"/>
      <c r="C25" s="80"/>
      <c r="D25" s="80"/>
      <c r="E25" s="80"/>
      <c r="F25" s="61"/>
      <c r="G25" s="80"/>
      <c r="H25" s="61"/>
      <c r="I25" s="80"/>
      <c r="J25" s="80"/>
      <c r="K25" s="80"/>
      <c r="L25" s="61"/>
      <c r="M25" s="80"/>
      <c r="N25" s="80"/>
      <c r="O25" s="80"/>
      <c r="P25" s="80"/>
      <c r="Q25" s="80"/>
      <c r="R25" s="80"/>
      <c r="S25" s="61"/>
      <c r="T25" s="78"/>
      <c r="U25" s="13"/>
      <c r="V25" s="13"/>
      <c r="W25" s="13"/>
      <c r="X25" s="74"/>
      <c r="Y25" s="80"/>
      <c r="Z25" s="80"/>
      <c r="AA25" s="80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" t="n">
        <f aca="false">GJ$7^GJ24</f>
        <v>1</v>
      </c>
      <c r="GK25" s="1" t="n">
        <f aca="false">GK$7^GK24*GJ25</f>
        <v>1</v>
      </c>
      <c r="GL25" s="1" t="n">
        <f aca="false">GL$7^GL24*GK25</f>
        <v>1</v>
      </c>
      <c r="GM25" s="1" t="n">
        <f aca="false">GM$7^GM24*GL25</f>
        <v>1</v>
      </c>
      <c r="GN25" s="1" t="n">
        <f aca="false">GN$7^GN24*GM25</f>
        <v>1</v>
      </c>
      <c r="GO25" s="1" t="n">
        <f aca="false">GO$7^GO24*GN25</f>
        <v>1</v>
      </c>
      <c r="GP25" s="1" t="n">
        <f aca="false">GP$7^GP24*GO25</f>
        <v>1</v>
      </c>
      <c r="GQ25" s="1" t="n">
        <f aca="false">GQ$7^GQ24*GP25</f>
        <v>1</v>
      </c>
      <c r="GR25" s="1" t="n">
        <f aca="false">GR$7^GR24*GQ25</f>
        <v>1</v>
      </c>
      <c r="GS25" s="1" t="n">
        <f aca="false">GS$7^GS24*GR25</f>
        <v>1</v>
      </c>
      <c r="GT25" s="1" t="n">
        <f aca="false">GT$7^GT24*GS25</f>
        <v>1</v>
      </c>
      <c r="GU25" s="1" t="n">
        <f aca="false">GU$7^GU24*GT25</f>
        <v>1</v>
      </c>
      <c r="GV25" s="1" t="n">
        <f aca="false">GV$7^GV24*GU25</f>
        <v>1</v>
      </c>
      <c r="GW25" s="1" t="n">
        <f aca="false">GW$7^GW24*GV25</f>
        <v>1</v>
      </c>
      <c r="GX25" s="1" t="n">
        <f aca="false">GX$7^GX24*GW25</f>
        <v>1</v>
      </c>
      <c r="GY25" s="1" t="n">
        <f aca="false">GY$7^GY24*GX25</f>
        <v>1</v>
      </c>
      <c r="GZ25" s="1" t="n">
        <f aca="false">GZ$7^GZ24*GY25</f>
        <v>1</v>
      </c>
      <c r="HA25" s="1" t="n">
        <f aca="false">HA$7^HA24*GZ25</f>
        <v>1</v>
      </c>
      <c r="HB25" s="1" t="n">
        <f aca="false">HB$7^HB24*HA25</f>
        <v>1</v>
      </c>
      <c r="HC25" s="1" t="n">
        <f aca="false">HC$7^HC24*HB25</f>
        <v>1</v>
      </c>
      <c r="HD25" s="1" t="n">
        <f aca="false">HD$7^HD24*HC25</f>
        <v>1</v>
      </c>
      <c r="HE25" s="1" t="n">
        <f aca="false">HE$7^HE24*HD25</f>
        <v>1</v>
      </c>
      <c r="HF25" s="1" t="n">
        <f aca="false">HF$7^HF24*HE25</f>
        <v>1</v>
      </c>
      <c r="HG25" s="1" t="n">
        <f aca="false">HG$7^HG24*HF25</f>
        <v>1</v>
      </c>
      <c r="HH25" s="1" t="n">
        <f aca="false">HH$7^HH24*HG25</f>
        <v>1</v>
      </c>
      <c r="HI25" s="1" t="n">
        <f aca="false">HI$7^HI24*HH25</f>
        <v>1</v>
      </c>
      <c r="HJ25" s="1" t="n">
        <f aca="false">HJ$7^HJ24*HI25</f>
        <v>1</v>
      </c>
      <c r="HK25" s="1" t="n">
        <f aca="false">HK$7^HK24*HJ25</f>
        <v>1</v>
      </c>
      <c r="HL25" s="1" t="n">
        <f aca="false">HL$7^HL24*HK25</f>
        <v>1</v>
      </c>
      <c r="HM25" s="1" t="n">
        <f aca="false">HM$7^HM24*HL25</f>
        <v>1</v>
      </c>
      <c r="HN25" s="1" t="n">
        <f aca="false">HN$7^HN24*HM25</f>
        <v>1</v>
      </c>
      <c r="HO25" s="1" t="n">
        <f aca="false">HO$7^HO24*HN25</f>
        <v>1</v>
      </c>
      <c r="HP25" s="1" t="n">
        <f aca="false">HP$7^HP24*HO25</f>
        <v>1</v>
      </c>
      <c r="HQ25" s="1" t="n">
        <f aca="false">HQ$7^HQ24*HP25</f>
        <v>1</v>
      </c>
      <c r="HR25" s="1" t="n">
        <f aca="false">HR$7^HR24*HQ25</f>
        <v>1</v>
      </c>
    </row>
    <row r="26" customFormat="false" ht="6" hidden="true" customHeight="true" outlineLevel="0" collapsed="false">
      <c r="B26" s="80"/>
      <c r="C26" s="80"/>
      <c r="D26" s="80"/>
      <c r="E26" s="80"/>
      <c r="F26" s="61"/>
      <c r="G26" s="80"/>
      <c r="H26" s="61"/>
      <c r="I26" s="80"/>
      <c r="J26" s="80"/>
      <c r="K26" s="80"/>
      <c r="L26" s="61"/>
      <c r="M26" s="80"/>
      <c r="N26" s="80"/>
      <c r="O26" s="80"/>
      <c r="P26" s="80"/>
      <c r="Q26" s="80"/>
      <c r="R26" s="80"/>
      <c r="S26" s="61"/>
      <c r="T26" s="78"/>
      <c r="U26" s="13"/>
      <c r="V26" s="13"/>
      <c r="W26" s="13"/>
      <c r="X26" s="74"/>
      <c r="Y26" s="80"/>
      <c r="Z26" s="80"/>
      <c r="AA26" s="80"/>
      <c r="BC26" s="1" t="s">
        <v>106</v>
      </c>
      <c r="BD26" s="15" t="n">
        <f aca="true">INT((RAND()*(AX22-AW22+1)+AW22))</f>
        <v>1</v>
      </c>
      <c r="BE26" s="15" t="n">
        <f aca="true">INT((RAND()*(AZ22-AY22+1)+AY22))</f>
        <v>2</v>
      </c>
      <c r="BF26" s="1" t="n">
        <f aca="false">BE26-BE27*(BD27-BD26)</f>
        <v>2</v>
      </c>
      <c r="BG26" s="1" t="n">
        <v>256</v>
      </c>
      <c r="BH26" s="15" t="n">
        <f aca="false">IF(BF26/BG26=INT(BF26/BG26),1,0)</f>
        <v>0</v>
      </c>
      <c r="BI26" s="15" t="n">
        <f aca="false">IF(BH26=0,BF26,BF26/BG26)</f>
        <v>2</v>
      </c>
      <c r="BJ26" s="15" t="n">
        <v>16</v>
      </c>
      <c r="BK26" s="15" t="n">
        <f aca="false">IF(BI26/BJ26=INT(BI26/BJ26),1,0)</f>
        <v>0</v>
      </c>
      <c r="BL26" s="15" t="n">
        <f aca="false">IF(BK26=0,BI26,BI26/BJ26)</f>
        <v>2</v>
      </c>
      <c r="BM26" s="15" t="n">
        <v>4</v>
      </c>
      <c r="BN26" s="15" t="n">
        <f aca="false">IF(BL26/BM26=INT(BL26/BM26),1,0)</f>
        <v>0</v>
      </c>
      <c r="BO26" s="15" t="n">
        <f aca="false">IF(BN26=0,BL26,BL26/BM26)</f>
        <v>2</v>
      </c>
      <c r="BP26" s="15" t="n">
        <v>2</v>
      </c>
      <c r="BQ26" s="15" t="n">
        <f aca="false">IF(BO26/BP26=INT(BO26/BP26),1,0)</f>
        <v>1</v>
      </c>
      <c r="BR26" s="15" t="n">
        <f aca="false">IF(BQ26=0,BO26,BO26/BP26)</f>
        <v>1</v>
      </c>
      <c r="BS26" s="15" t="n">
        <v>81</v>
      </c>
      <c r="BT26" s="15" t="n">
        <f aca="false">IF(BR26/BS26=INT(BR26/BS26),1,0)</f>
        <v>0</v>
      </c>
      <c r="BU26" s="15" t="n">
        <f aca="false">IF(BT26=0,BR26,BR26/BS26)</f>
        <v>1</v>
      </c>
      <c r="BV26" s="15" t="n">
        <v>9</v>
      </c>
      <c r="BW26" s="15" t="n">
        <f aca="false">IF(BU26/BV26=INT(BU26/BV26),1,0)</f>
        <v>0</v>
      </c>
      <c r="BX26" s="15" t="n">
        <f aca="false">IF(BW26=0,BU26,BU26/BV26)</f>
        <v>1</v>
      </c>
      <c r="BY26" s="15" t="n">
        <v>3</v>
      </c>
      <c r="BZ26" s="15" t="n">
        <f aca="false">IF(BX26/BY26=INT(BX26/BY26),1,0)</f>
        <v>0</v>
      </c>
      <c r="CA26" s="15" t="n">
        <f aca="false">IF(BZ26=0,BX26,BX26/BY26)</f>
        <v>1</v>
      </c>
      <c r="CB26" s="15" t="n">
        <v>25</v>
      </c>
      <c r="CC26" s="15" t="n">
        <f aca="false">IF(CA26/CB26=INT(CA26/CB26),1,0)</f>
        <v>0</v>
      </c>
      <c r="CD26" s="15" t="n">
        <f aca="false">IF(CC26=0,CA26,CA26/CB26)</f>
        <v>1</v>
      </c>
      <c r="CE26" s="15" t="n">
        <v>5</v>
      </c>
      <c r="CF26" s="15" t="n">
        <f aca="false">IF(CD26/CE26=INT(CD26/CE26),1,0)</f>
        <v>0</v>
      </c>
      <c r="CG26" s="15" t="n">
        <f aca="false">IF(CF26=0,CD26,CD26/CE26)</f>
        <v>1</v>
      </c>
      <c r="CH26" s="15" t="n">
        <v>49</v>
      </c>
      <c r="CI26" s="15" t="n">
        <f aca="false">IF(CG26/CH26=INT(CG26/CH26),1,0)</f>
        <v>0</v>
      </c>
      <c r="CJ26" s="15" t="n">
        <f aca="false">IF(CI26=0,CG26,CG26/CH26)</f>
        <v>1</v>
      </c>
      <c r="CK26" s="15" t="n">
        <v>7</v>
      </c>
      <c r="CL26" s="15" t="n">
        <f aca="false">IF(CJ26/CK26=INT(CJ26/CK26),1,0)</f>
        <v>0</v>
      </c>
      <c r="CM26" s="15" t="n">
        <f aca="false">IF(CL26=0,CJ26,CJ26/CK26)</f>
        <v>1</v>
      </c>
      <c r="CN26" s="15" t="n">
        <v>121</v>
      </c>
      <c r="CO26" s="15" t="n">
        <f aca="false">IF(CM26/CN26=INT(CM26/CN26),1,0)</f>
        <v>0</v>
      </c>
      <c r="CP26" s="15" t="n">
        <f aca="false">IF(CO26=0,CM26,CM26/CN26)</f>
        <v>1</v>
      </c>
      <c r="CQ26" s="15" t="n">
        <v>11</v>
      </c>
      <c r="CR26" s="15" t="n">
        <f aca="false">IF(CP26/CQ26=INT(CP26/CQ26),1,0)</f>
        <v>0</v>
      </c>
      <c r="CS26" s="15" t="n">
        <f aca="false">IF(CR26=0,CP26,CP26/CQ26)</f>
        <v>1</v>
      </c>
      <c r="CT26" s="15" t="n">
        <v>169</v>
      </c>
      <c r="CU26" s="15" t="n">
        <f aca="false">IF(CS26/CT26=INT(CS26/CT26),1,0)</f>
        <v>0</v>
      </c>
      <c r="CV26" s="15" t="n">
        <f aca="false">IF(CU26=0,CS26,CS26/CT26)</f>
        <v>1</v>
      </c>
      <c r="CW26" s="15" t="n">
        <v>13</v>
      </c>
      <c r="CX26" s="15" t="n">
        <f aca="false">IF(CV26/CW26=INT(CV26/CW26),1,0)</f>
        <v>0</v>
      </c>
      <c r="CY26" s="15" t="n">
        <f aca="false">IF(CX26=0,CV26,CV26/CW26)</f>
        <v>1</v>
      </c>
      <c r="CZ26" s="15" t="n">
        <v>17</v>
      </c>
      <c r="DA26" s="15" t="n">
        <f aca="false">IF(CY26/CZ26=INT(CY26/CZ26),1,0)</f>
        <v>0</v>
      </c>
      <c r="DB26" s="15" t="n">
        <f aca="false">IF(DA26=0,CY26,CY26/CZ26)</f>
        <v>1</v>
      </c>
      <c r="DC26" s="15" t="n">
        <v>19</v>
      </c>
      <c r="DD26" s="15" t="n">
        <f aca="false">IF(DB26/DC26=INT(DB26/DC26),1,0)</f>
        <v>0</v>
      </c>
      <c r="DE26" s="15" t="n">
        <f aca="false">IF(DD26=0,DB26,DB26/DC26)</f>
        <v>1</v>
      </c>
      <c r="DF26" s="15" t="n">
        <v>23</v>
      </c>
      <c r="DG26" s="15" t="n">
        <f aca="false">IF(DE26/DF26=INT(DE26/DF26),1,0)</f>
        <v>0</v>
      </c>
      <c r="DH26" s="15" t="n">
        <f aca="false">IF(DG26=0,DE26,DE26/DF26)</f>
        <v>1</v>
      </c>
      <c r="DI26" s="15" t="n">
        <v>29</v>
      </c>
      <c r="DJ26" s="15" t="n">
        <f aca="false">IF(DH26/DI26=INT(DH26/DI26),1,0)</f>
        <v>0</v>
      </c>
      <c r="DK26" s="15" t="n">
        <f aca="false">IF(DJ26=0,DH26,DH26/DI26)</f>
        <v>1</v>
      </c>
      <c r="DL26" s="15" t="n">
        <v>31</v>
      </c>
      <c r="DM26" s="15" t="n">
        <f aca="false">IF(DK26/DL26=INT(DK26/DL26),1,0)</f>
        <v>0</v>
      </c>
      <c r="DN26" s="15" t="n">
        <f aca="false">IF(DM26=0,DK26,DK26/DL26)</f>
        <v>1</v>
      </c>
      <c r="DO26" s="15" t="n">
        <v>37</v>
      </c>
      <c r="DP26" s="15" t="n">
        <f aca="false">IF(DN26/DO26=INT(DN26/DO26),1,0)</f>
        <v>0</v>
      </c>
      <c r="DQ26" s="15" t="n">
        <f aca="false">IF(DP26=0,DN26,DN26/DO26)</f>
        <v>1</v>
      </c>
      <c r="DR26" s="15" t="n">
        <v>41</v>
      </c>
      <c r="DS26" s="15" t="n">
        <f aca="false">IF(DQ26/DR26=INT(DQ26/DR26),1,0)</f>
        <v>0</v>
      </c>
      <c r="DT26" s="15" t="n">
        <f aca="false">IF(DS26=0,DQ26,DQ26/DR26)</f>
        <v>1</v>
      </c>
      <c r="DU26" s="15" t="n">
        <v>43</v>
      </c>
      <c r="DV26" s="15" t="n">
        <f aca="false">IF(DT26/DU26=INT(DT26/DU26),1,0)</f>
        <v>0</v>
      </c>
      <c r="DW26" s="15" t="n">
        <f aca="false">IF(DV26=0,DT26,DT26/DU26)</f>
        <v>1</v>
      </c>
      <c r="DX26" s="15" t="n">
        <v>47</v>
      </c>
      <c r="DY26" s="15" t="n">
        <f aca="false">IF(DW26/DX26=INT(DW26/DX26),1,0)</f>
        <v>0</v>
      </c>
      <c r="DZ26" s="15" t="n">
        <f aca="false">IF(DY26=0,DW26,DW26/DX26)</f>
        <v>1</v>
      </c>
      <c r="EA26" s="15" t="n">
        <v>53</v>
      </c>
      <c r="EB26" s="15" t="n">
        <f aca="false">IF(DZ26/EA26=INT(DZ26/EA26),1,0)</f>
        <v>0</v>
      </c>
      <c r="EC26" s="15" t="n">
        <f aca="false">IF(EB26=0,DZ26,DZ26/EA26)</f>
        <v>1</v>
      </c>
      <c r="ED26" s="15" t="n">
        <v>59</v>
      </c>
      <c r="EE26" s="15" t="n">
        <f aca="false">IF(EC26/ED26=INT(EC26/ED26),1,0)</f>
        <v>0</v>
      </c>
      <c r="EF26" s="15" t="n">
        <f aca="false">IF(EE26=0,EC26,EC26/ED26)</f>
        <v>1</v>
      </c>
      <c r="EG26" s="15" t="n">
        <v>61</v>
      </c>
      <c r="EH26" s="15" t="n">
        <f aca="false">IF(EF26/EG26=INT(EF26/EG26),1,0)</f>
        <v>0</v>
      </c>
      <c r="EI26" s="15" t="n">
        <f aca="false">IF(EH26=0,EF26,EF26/EG26)</f>
        <v>1</v>
      </c>
      <c r="EJ26" s="15" t="n">
        <v>67</v>
      </c>
      <c r="EK26" s="15" t="n">
        <f aca="false">IF(EI26/EJ26=INT(EI26/EJ26),1,0)</f>
        <v>0</v>
      </c>
      <c r="EL26" s="15" t="n">
        <f aca="false">IF(EK26=0,EI26,EI26/EJ26)</f>
        <v>1</v>
      </c>
      <c r="EM26" s="15" t="n">
        <v>71</v>
      </c>
      <c r="EN26" s="15" t="n">
        <f aca="false">IF(EL26/EM26=INT(EL26/EM26),1,0)</f>
        <v>0</v>
      </c>
      <c r="EO26" s="15" t="n">
        <f aca="false">IF(EN26=0,EL26,EL26/EM26)</f>
        <v>1</v>
      </c>
      <c r="EP26" s="15" t="n">
        <v>73</v>
      </c>
      <c r="EQ26" s="15" t="n">
        <f aca="false">IF(EO26/EP26=INT(EO26/EP26),1,0)</f>
        <v>0</v>
      </c>
      <c r="ER26" s="15" t="n">
        <f aca="false">IF(EQ26=0,EO26,EO26/EP26)</f>
        <v>1</v>
      </c>
      <c r="ES26" s="15" t="n">
        <v>79</v>
      </c>
      <c r="ET26" s="15" t="n">
        <f aca="false">IF(ER26/ES26=INT(ER26/ES26),1,0)</f>
        <v>0</v>
      </c>
      <c r="EU26" s="15" t="n">
        <f aca="false">IF(ET26=0,ER26,ER26/ES26)</f>
        <v>1</v>
      </c>
      <c r="EV26" s="15" t="n">
        <v>83</v>
      </c>
      <c r="EW26" s="15" t="n">
        <f aca="false">IF(EU26/EV26=INT(EU26/EV26),1,0)</f>
        <v>0</v>
      </c>
      <c r="EX26" s="15" t="n">
        <f aca="false">IF(EW26=0,EU26,EU26/EV26)</f>
        <v>1</v>
      </c>
      <c r="EY26" s="15" t="n">
        <v>89</v>
      </c>
      <c r="EZ26" s="15" t="n">
        <f aca="false">IF(EX26/EY26=INT(EX26/EY26),1,0)</f>
        <v>0</v>
      </c>
      <c r="FA26" s="15" t="n">
        <f aca="false">IF(EZ26=0,EX26,EX26/EY26)</f>
        <v>1</v>
      </c>
      <c r="FB26" s="15" t="n">
        <v>97</v>
      </c>
      <c r="FC26" s="15" t="n">
        <f aca="false">IF(FA26/FB26=INT(FA26/FB26),1,0)</f>
        <v>0</v>
      </c>
      <c r="FD26" s="15" t="n">
        <f aca="false">IF(FC26=0,FA26,FA26/FB26)</f>
        <v>1</v>
      </c>
      <c r="FE26" s="15" t="n">
        <v>101</v>
      </c>
      <c r="FF26" s="15" t="n">
        <f aca="false">IF(FD26/FE26=INT(FD26/FE26),1,0)</f>
        <v>0</v>
      </c>
      <c r="FG26" s="15" t="n">
        <f aca="false">IF(FF26=0,FD26,FD26/FE26)</f>
        <v>1</v>
      </c>
      <c r="FH26" s="15" t="n">
        <v>103</v>
      </c>
      <c r="FI26" s="15" t="n">
        <f aca="false">IF(FG26/FH26=INT(FG26/FH26),1,0)</f>
        <v>0</v>
      </c>
      <c r="FJ26" s="15" t="n">
        <f aca="false">IF(FI26=0,FG26,FG26/FH26)</f>
        <v>1</v>
      </c>
      <c r="FK26" s="15" t="n">
        <v>107</v>
      </c>
      <c r="FL26" s="15" t="n">
        <f aca="false">IF(FJ26/FK26=INT(FJ26/FK26),1,0)</f>
        <v>0</v>
      </c>
      <c r="FM26" s="15" t="n">
        <f aca="false">IF(FL26=0,FJ26,FJ26/FK26)</f>
        <v>1</v>
      </c>
      <c r="FN26" s="15" t="n">
        <v>109</v>
      </c>
      <c r="FO26" s="15" t="n">
        <f aca="false">IF(FM26/FN26=INT(FM26/FN26),1,0)</f>
        <v>0</v>
      </c>
      <c r="FP26" s="15" t="n">
        <f aca="false">IF(FO26=0,FM26,FM26/FN26)</f>
        <v>1</v>
      </c>
      <c r="FQ26" s="15" t="n">
        <v>113</v>
      </c>
      <c r="FR26" s="15" t="n">
        <f aca="false">IF(FP26/FQ26=INT(FP26/FQ26),1,0)</f>
        <v>0</v>
      </c>
      <c r="FS26" s="15" t="n">
        <f aca="false">IF(FR26=0,FP26,FP26/FQ26)</f>
        <v>1</v>
      </c>
      <c r="FT26" s="15" t="n">
        <v>127</v>
      </c>
      <c r="FU26" s="15" t="n">
        <f aca="false">IF(FS26/FT26=INT(FS26/FT26),1,0)</f>
        <v>0</v>
      </c>
      <c r="FV26" s="15" t="n">
        <f aca="false">IF(FU26=0,FS26,FS26/FT26)</f>
        <v>1</v>
      </c>
      <c r="FW26" s="15" t="n">
        <v>131</v>
      </c>
      <c r="FX26" s="15" t="n">
        <f aca="false">IF(FV26/FW26=INT(FV26/FW26),1,0)</f>
        <v>0</v>
      </c>
      <c r="FY26" s="15" t="n">
        <f aca="false">IF(FX26=0,FV26,FV26/FW26)</f>
        <v>1</v>
      </c>
      <c r="FZ26" s="15" t="n">
        <v>137</v>
      </c>
      <c r="GA26" s="15" t="n">
        <f aca="false">IF(FY26/FZ26=INT(FY26/FZ26),1,0)</f>
        <v>0</v>
      </c>
      <c r="GB26" s="15" t="n">
        <f aca="false">IF(GA26=0,FY26,FY26/FZ26)</f>
        <v>1</v>
      </c>
      <c r="GC26" s="15" t="n">
        <v>139</v>
      </c>
      <c r="GD26" s="15" t="n">
        <f aca="false">IF(GB26/GC26=INT(GB26/GC26),1,0)</f>
        <v>0</v>
      </c>
      <c r="GE26" s="15" t="n">
        <f aca="false">IF(GD26=0,GB26,GB26/GC26)</f>
        <v>1</v>
      </c>
      <c r="GF26" s="15" t="n">
        <v>149</v>
      </c>
      <c r="GG26" s="15" t="n">
        <f aca="false">IF(GE26/GF26=INT(GE26/GF26),1,0)</f>
        <v>0</v>
      </c>
      <c r="GH26" s="15" t="n">
        <f aca="false">IF(GG26=0,GE26,GE26/GF26)</f>
        <v>1</v>
      </c>
      <c r="GI26" s="15"/>
      <c r="GJ26" s="15" t="n">
        <f aca="false">8*BH26+4*BK26+2*BN26+BQ26</f>
        <v>1</v>
      </c>
      <c r="GK26" s="15" t="n">
        <f aca="false">4*BT26+2*BW26+BZ26</f>
        <v>0</v>
      </c>
      <c r="GL26" s="15" t="n">
        <f aca="false">2*CC26+CF26</f>
        <v>0</v>
      </c>
      <c r="GM26" s="15" t="n">
        <f aca="false">2*CI26+CL26</f>
        <v>0</v>
      </c>
      <c r="GN26" s="15" t="n">
        <f aca="false">2*CO26+CR26</f>
        <v>0</v>
      </c>
      <c r="GO26" s="15" t="n">
        <f aca="false">2*CU26+CX26</f>
        <v>0</v>
      </c>
      <c r="GP26" s="15" t="n">
        <f aca="false">DA26</f>
        <v>0</v>
      </c>
      <c r="GQ26" s="15" t="n">
        <f aca="false">DD26</f>
        <v>0</v>
      </c>
      <c r="GR26" s="15" t="n">
        <f aca="false">DG26</f>
        <v>0</v>
      </c>
      <c r="GS26" s="15" t="n">
        <f aca="false">DJ26</f>
        <v>0</v>
      </c>
      <c r="GT26" s="15" t="n">
        <f aca="false">DM26</f>
        <v>0</v>
      </c>
      <c r="GU26" s="1" t="n">
        <f aca="false">DP26</f>
        <v>0</v>
      </c>
      <c r="GV26" s="1" t="n">
        <f aca="false">DS26</f>
        <v>0</v>
      </c>
      <c r="GW26" s="1" t="n">
        <f aca="false">DV26</f>
        <v>0</v>
      </c>
      <c r="GX26" s="1" t="n">
        <f aca="false">DY26</f>
        <v>0</v>
      </c>
      <c r="GY26" s="1" t="n">
        <f aca="false">EB26</f>
        <v>0</v>
      </c>
      <c r="GZ26" s="1" t="n">
        <f aca="false">EE26</f>
        <v>0</v>
      </c>
      <c r="HA26" s="1" t="n">
        <f aca="false">EH26</f>
        <v>0</v>
      </c>
      <c r="HB26" s="1" t="n">
        <f aca="false">EK26</f>
        <v>0</v>
      </c>
      <c r="HC26" s="1" t="n">
        <f aca="false">EN26</f>
        <v>0</v>
      </c>
      <c r="HD26" s="1" t="n">
        <f aca="false">EQ26</f>
        <v>0</v>
      </c>
      <c r="HE26" s="1" t="n">
        <f aca="false">ET26</f>
        <v>0</v>
      </c>
      <c r="HF26" s="1" t="n">
        <f aca="false">EW26</f>
        <v>0</v>
      </c>
      <c r="HG26" s="1" t="n">
        <f aca="false">EZ26</f>
        <v>0</v>
      </c>
      <c r="HH26" s="1" t="n">
        <f aca="false">FC26</f>
        <v>0</v>
      </c>
      <c r="HI26" s="1" t="n">
        <f aca="false">FF26</f>
        <v>0</v>
      </c>
      <c r="HJ26" s="1" t="n">
        <f aca="false">FI26</f>
        <v>0</v>
      </c>
      <c r="HK26" s="1" t="n">
        <f aca="false">FL26</f>
        <v>0</v>
      </c>
      <c r="HL26" s="1" t="n">
        <f aca="false">FO26</f>
        <v>0</v>
      </c>
      <c r="HM26" s="1" t="n">
        <f aca="false">FR26</f>
        <v>0</v>
      </c>
      <c r="HN26" s="1" t="n">
        <f aca="false">FU26</f>
        <v>0</v>
      </c>
      <c r="HO26" s="1" t="n">
        <f aca="false">FX26</f>
        <v>0</v>
      </c>
      <c r="HP26" s="1" t="n">
        <f aca="false">GA26</f>
        <v>0</v>
      </c>
      <c r="HQ26" s="1" t="n">
        <f aca="false">GD26</f>
        <v>0</v>
      </c>
      <c r="HR26" s="1" t="n">
        <f aca="false">GG26</f>
        <v>0</v>
      </c>
      <c r="HS26" s="1" t="n">
        <f aca="false">BF26</f>
        <v>2</v>
      </c>
      <c r="HT26" s="1" t="n">
        <f aca="false">HS26/HR29</f>
        <v>2</v>
      </c>
      <c r="HU26" s="1" t="n">
        <f aca="false">BD27</f>
        <v>1</v>
      </c>
      <c r="HV26" s="1" t="n">
        <f aca="false">HU26*HT27+HT26</f>
        <v>5</v>
      </c>
      <c r="HW26" s="1" t="n">
        <f aca="false">HV26*HV22</f>
        <v>35</v>
      </c>
      <c r="HX26" s="1" t="n">
        <f aca="false">HT23*HT27</f>
        <v>9</v>
      </c>
      <c r="HY26" s="1" t="n">
        <f aca="false">INT(HW26/HX26)</f>
        <v>3</v>
      </c>
      <c r="HZ26" s="1" t="n">
        <f aca="false">HW26-HY26*HX26</f>
        <v>8</v>
      </c>
      <c r="IA26" s="1" t="n">
        <f aca="false">HX26</f>
        <v>9</v>
      </c>
    </row>
    <row r="27" customFormat="false" ht="6" hidden="true" customHeight="true" outlineLevel="0" collapsed="false">
      <c r="B27" s="80"/>
      <c r="C27" s="80"/>
      <c r="D27" s="80"/>
      <c r="E27" s="80"/>
      <c r="F27" s="61"/>
      <c r="G27" s="80"/>
      <c r="H27" s="61"/>
      <c r="I27" s="80"/>
      <c r="J27" s="80"/>
      <c r="K27" s="80"/>
      <c r="L27" s="61"/>
      <c r="M27" s="80"/>
      <c r="N27" s="80"/>
      <c r="O27" s="80"/>
      <c r="P27" s="80"/>
      <c r="Q27" s="80"/>
      <c r="R27" s="80"/>
      <c r="S27" s="61"/>
      <c r="T27" s="78"/>
      <c r="U27" s="13"/>
      <c r="V27" s="13"/>
      <c r="W27" s="13"/>
      <c r="X27" s="74"/>
      <c r="Y27" s="80"/>
      <c r="Z27" s="80"/>
      <c r="AA27" s="80"/>
      <c r="BD27" s="1" t="n">
        <f aca="false">BD26+INT(BE26/BE27)</f>
        <v>1</v>
      </c>
      <c r="BE27" s="15" t="n">
        <f aca="true">IF(BA22&gt;BE26,INT((RAND()*(BB22-BA22+1)+BA22)),INT((RAND()*(BB22-BE26)+BE26+1)))</f>
        <v>3</v>
      </c>
      <c r="BF27" s="1" t="n">
        <f aca="false">BE27</f>
        <v>3</v>
      </c>
      <c r="BG27" s="1" t="n">
        <v>256</v>
      </c>
      <c r="BH27" s="15" t="n">
        <f aca="false">IF(BF27/BG27=INT(BF27/BG27),1,0)</f>
        <v>0</v>
      </c>
      <c r="BI27" s="15" t="n">
        <f aca="false">IF(BH27=0,BF27,BF27/BG27)</f>
        <v>3</v>
      </c>
      <c r="BJ27" s="15" t="n">
        <v>16</v>
      </c>
      <c r="BK27" s="15" t="n">
        <f aca="false">IF(BI27/BJ27=INT(BI27/BJ27),1,0)</f>
        <v>0</v>
      </c>
      <c r="BL27" s="15" t="n">
        <f aca="false">IF(BK27=0,BI27,BI27/BJ27)</f>
        <v>3</v>
      </c>
      <c r="BM27" s="15" t="n">
        <v>4</v>
      </c>
      <c r="BN27" s="15" t="n">
        <f aca="false">IF(BL27/BM27=INT(BL27/BM27),1,0)</f>
        <v>0</v>
      </c>
      <c r="BO27" s="15" t="n">
        <f aca="false">IF(BN27=0,BL27,BL27/BM27)</f>
        <v>3</v>
      </c>
      <c r="BP27" s="15" t="n">
        <v>2</v>
      </c>
      <c r="BQ27" s="15" t="n">
        <f aca="false">IF(BO27/BP27=INT(BO27/BP27),1,0)</f>
        <v>0</v>
      </c>
      <c r="BR27" s="15" t="n">
        <f aca="false">IF(BQ27=0,BO27,BO27/BP27)</f>
        <v>3</v>
      </c>
      <c r="BS27" s="15" t="n">
        <v>81</v>
      </c>
      <c r="BT27" s="15" t="n">
        <f aca="false">IF(BR27/BS27=INT(BR27/BS27),1,0)</f>
        <v>0</v>
      </c>
      <c r="BU27" s="15" t="n">
        <f aca="false">IF(BT27=0,BR27,BR27/BS27)</f>
        <v>3</v>
      </c>
      <c r="BV27" s="15" t="n">
        <v>9</v>
      </c>
      <c r="BW27" s="15" t="n">
        <f aca="false">IF(BU27/BV27=INT(BU27/BV27),1,0)</f>
        <v>0</v>
      </c>
      <c r="BX27" s="15" t="n">
        <f aca="false">IF(BW27=0,BU27,BU27/BV27)</f>
        <v>3</v>
      </c>
      <c r="BY27" s="15" t="n">
        <v>3</v>
      </c>
      <c r="BZ27" s="15" t="n">
        <f aca="false">IF(BX27/BY27=INT(BX27/BY27),1,0)</f>
        <v>1</v>
      </c>
      <c r="CA27" s="15" t="n">
        <f aca="false">IF(BZ27=0,BX27,BX27/BY27)</f>
        <v>1</v>
      </c>
      <c r="CB27" s="15" t="n">
        <v>25</v>
      </c>
      <c r="CC27" s="15" t="n">
        <f aca="false">IF(CA27/CB27=INT(CA27/CB27),1,0)</f>
        <v>0</v>
      </c>
      <c r="CD27" s="15" t="n">
        <f aca="false">IF(CC27=0,CA27,CA27/CB27)</f>
        <v>1</v>
      </c>
      <c r="CE27" s="15" t="n">
        <v>5</v>
      </c>
      <c r="CF27" s="15" t="n">
        <f aca="false">IF(CD27/CE27=INT(CD27/CE27),1,0)</f>
        <v>0</v>
      </c>
      <c r="CG27" s="15" t="n">
        <f aca="false">IF(CF27=0,CD27,CD27/CE27)</f>
        <v>1</v>
      </c>
      <c r="CH27" s="15" t="n">
        <v>49</v>
      </c>
      <c r="CI27" s="15" t="n">
        <f aca="false">IF(CG27/CH27=INT(CG27/CH27),1,0)</f>
        <v>0</v>
      </c>
      <c r="CJ27" s="15" t="n">
        <f aca="false">IF(CI27=0,CG27,CG27/CH27)</f>
        <v>1</v>
      </c>
      <c r="CK27" s="15" t="n">
        <v>7</v>
      </c>
      <c r="CL27" s="15" t="n">
        <f aca="false">IF(CJ27/CK27=INT(CJ27/CK27),1,0)</f>
        <v>0</v>
      </c>
      <c r="CM27" s="15" t="n">
        <f aca="false">IF(CL27=0,CJ27,CJ27/CK27)</f>
        <v>1</v>
      </c>
      <c r="CN27" s="15" t="n">
        <v>121</v>
      </c>
      <c r="CO27" s="15" t="n">
        <f aca="false">IF(CM27/CN27=INT(CM27/CN27),1,0)</f>
        <v>0</v>
      </c>
      <c r="CP27" s="15" t="n">
        <f aca="false">IF(CO27=0,CM27,CM27/CN27)</f>
        <v>1</v>
      </c>
      <c r="CQ27" s="15" t="n">
        <v>11</v>
      </c>
      <c r="CR27" s="15" t="n">
        <f aca="false">IF(CP27/CQ27=INT(CP27/CQ27),1,0)</f>
        <v>0</v>
      </c>
      <c r="CS27" s="15" t="n">
        <f aca="false">IF(CR27=0,CP27,CP27/CQ27)</f>
        <v>1</v>
      </c>
      <c r="CT27" s="15" t="n">
        <v>169</v>
      </c>
      <c r="CU27" s="15" t="n">
        <f aca="false">IF(CS27/CT27=INT(CS27/CT27),1,0)</f>
        <v>0</v>
      </c>
      <c r="CV27" s="15" t="n">
        <f aca="false">IF(CU27=0,CS27,CS27/CT27)</f>
        <v>1</v>
      </c>
      <c r="CW27" s="15" t="n">
        <v>13</v>
      </c>
      <c r="CX27" s="15" t="n">
        <f aca="false">IF(CV27/CW27=INT(CV27/CW27),1,0)</f>
        <v>0</v>
      </c>
      <c r="CY27" s="15" t="n">
        <f aca="false">IF(CX27=0,CV27,CV27/CW27)</f>
        <v>1</v>
      </c>
      <c r="CZ27" s="15" t="n">
        <v>17</v>
      </c>
      <c r="DA27" s="15" t="n">
        <f aca="false">IF(CY27/CZ27=INT(CY27/CZ27),1,0)</f>
        <v>0</v>
      </c>
      <c r="DB27" s="15" t="n">
        <f aca="false">IF(DA27=0,CY27,CY27/CZ27)</f>
        <v>1</v>
      </c>
      <c r="DC27" s="15" t="n">
        <v>19</v>
      </c>
      <c r="DD27" s="15" t="n">
        <f aca="false">IF(DB27/DC27=INT(DB27/DC27),1,0)</f>
        <v>0</v>
      </c>
      <c r="DE27" s="15" t="n">
        <f aca="false">IF(DD27=0,DB27,DB27/DC27)</f>
        <v>1</v>
      </c>
      <c r="DF27" s="15" t="n">
        <v>23</v>
      </c>
      <c r="DG27" s="15" t="n">
        <f aca="false">IF(DE27/DF27=INT(DE27/DF27),1,0)</f>
        <v>0</v>
      </c>
      <c r="DH27" s="15" t="n">
        <f aca="false">IF(DG27=0,DE27,DE27/DF27)</f>
        <v>1</v>
      </c>
      <c r="DI27" s="15" t="n">
        <v>29</v>
      </c>
      <c r="DJ27" s="15" t="n">
        <f aca="false">IF(DH27/DI27=INT(DH27/DI27),1,0)</f>
        <v>0</v>
      </c>
      <c r="DK27" s="15" t="n">
        <f aca="false">IF(DJ27=0,DH27,DH27/DI27)</f>
        <v>1</v>
      </c>
      <c r="DL27" s="15" t="n">
        <v>31</v>
      </c>
      <c r="DM27" s="15" t="n">
        <f aca="false">IF(DK27/DL27=INT(DK27/DL27),1,0)</f>
        <v>0</v>
      </c>
      <c r="DN27" s="15" t="n">
        <f aca="false">IF(DM27=0,DK27,DK27/DL27)</f>
        <v>1</v>
      </c>
      <c r="DO27" s="15" t="n">
        <v>37</v>
      </c>
      <c r="DP27" s="15" t="n">
        <f aca="false">IF(DN27/DO27=INT(DN27/DO27),1,0)</f>
        <v>0</v>
      </c>
      <c r="DQ27" s="15" t="n">
        <f aca="false">IF(DP27=0,DN27,DN27/DO27)</f>
        <v>1</v>
      </c>
      <c r="DR27" s="15" t="n">
        <v>41</v>
      </c>
      <c r="DS27" s="15" t="n">
        <f aca="false">IF(DQ27/DR27=INT(DQ27/DR27),1,0)</f>
        <v>0</v>
      </c>
      <c r="DT27" s="15" t="n">
        <f aca="false">IF(DS27=0,DQ27,DQ27/DR27)</f>
        <v>1</v>
      </c>
      <c r="DU27" s="15" t="n">
        <v>43</v>
      </c>
      <c r="DV27" s="15" t="n">
        <f aca="false">IF(DT27/DU27=INT(DT27/DU27),1,0)</f>
        <v>0</v>
      </c>
      <c r="DW27" s="15" t="n">
        <f aca="false">IF(DV27=0,DT27,DT27/DU27)</f>
        <v>1</v>
      </c>
      <c r="DX27" s="15" t="n">
        <v>47</v>
      </c>
      <c r="DY27" s="15" t="n">
        <f aca="false">IF(DW27/DX27=INT(DW27/DX27),1,0)</f>
        <v>0</v>
      </c>
      <c r="DZ27" s="15" t="n">
        <f aca="false">IF(DY27=0,DW27,DW27/DX27)</f>
        <v>1</v>
      </c>
      <c r="EA27" s="15" t="n">
        <v>53</v>
      </c>
      <c r="EB27" s="15" t="n">
        <f aca="false">IF(DZ27/EA27=INT(DZ27/EA27),1,0)</f>
        <v>0</v>
      </c>
      <c r="EC27" s="15" t="n">
        <f aca="false">IF(EB27=0,DZ27,DZ27/EA27)</f>
        <v>1</v>
      </c>
      <c r="ED27" s="15" t="n">
        <v>59</v>
      </c>
      <c r="EE27" s="15" t="n">
        <f aca="false">IF(EC27/ED27=INT(EC27/ED27),1,0)</f>
        <v>0</v>
      </c>
      <c r="EF27" s="15" t="n">
        <f aca="false">IF(EE27=0,EC27,EC27/ED27)</f>
        <v>1</v>
      </c>
      <c r="EG27" s="15" t="n">
        <v>61</v>
      </c>
      <c r="EH27" s="15" t="n">
        <f aca="false">IF(EF27/EG27=INT(EF27/EG27),1,0)</f>
        <v>0</v>
      </c>
      <c r="EI27" s="15" t="n">
        <f aca="false">IF(EH27=0,EF27,EF27/EG27)</f>
        <v>1</v>
      </c>
      <c r="EJ27" s="15" t="n">
        <v>67</v>
      </c>
      <c r="EK27" s="15" t="n">
        <f aca="false">IF(EI27/EJ27=INT(EI27/EJ27),1,0)</f>
        <v>0</v>
      </c>
      <c r="EL27" s="15" t="n">
        <f aca="false">IF(EK27=0,EI27,EI27/EJ27)</f>
        <v>1</v>
      </c>
      <c r="EM27" s="15" t="n">
        <v>71</v>
      </c>
      <c r="EN27" s="15" t="n">
        <f aca="false">IF(EL27/EM27=INT(EL27/EM27),1,0)</f>
        <v>0</v>
      </c>
      <c r="EO27" s="15" t="n">
        <f aca="false">IF(EN27=0,EL27,EL27/EM27)</f>
        <v>1</v>
      </c>
      <c r="EP27" s="15" t="n">
        <v>73</v>
      </c>
      <c r="EQ27" s="15" t="n">
        <f aca="false">IF(EO27/EP27=INT(EO27/EP27),1,0)</f>
        <v>0</v>
      </c>
      <c r="ER27" s="15" t="n">
        <f aca="false">IF(EQ27=0,EO27,EO27/EP27)</f>
        <v>1</v>
      </c>
      <c r="ES27" s="15" t="n">
        <v>79</v>
      </c>
      <c r="ET27" s="15" t="n">
        <f aca="false">IF(ER27/ES27=INT(ER27/ES27),1,0)</f>
        <v>0</v>
      </c>
      <c r="EU27" s="15" t="n">
        <f aca="false">IF(ET27=0,ER27,ER27/ES27)</f>
        <v>1</v>
      </c>
      <c r="EV27" s="15" t="n">
        <v>83</v>
      </c>
      <c r="EW27" s="15" t="n">
        <f aca="false">IF(EU27/EV27=INT(EU27/EV27),1,0)</f>
        <v>0</v>
      </c>
      <c r="EX27" s="15" t="n">
        <f aca="false">IF(EW27=0,EU27,EU27/EV27)</f>
        <v>1</v>
      </c>
      <c r="EY27" s="15" t="n">
        <v>89</v>
      </c>
      <c r="EZ27" s="15" t="n">
        <f aca="false">IF(EX27/EY27=INT(EX27/EY27),1,0)</f>
        <v>0</v>
      </c>
      <c r="FA27" s="15" t="n">
        <f aca="false">IF(EZ27=0,EX27,EX27/EY27)</f>
        <v>1</v>
      </c>
      <c r="FB27" s="15" t="n">
        <v>97</v>
      </c>
      <c r="FC27" s="15" t="n">
        <f aca="false">IF(FA27/FB27=INT(FA27/FB27),1,0)</f>
        <v>0</v>
      </c>
      <c r="FD27" s="15" t="n">
        <f aca="false">IF(FC27=0,FA27,FA27/FB27)</f>
        <v>1</v>
      </c>
      <c r="FE27" s="15" t="n">
        <v>101</v>
      </c>
      <c r="FF27" s="15" t="n">
        <f aca="false">IF(FD27/FE27=INT(FD27/FE27),1,0)</f>
        <v>0</v>
      </c>
      <c r="FG27" s="15" t="n">
        <f aca="false">IF(FF27=0,FD27,FD27/FE27)</f>
        <v>1</v>
      </c>
      <c r="FH27" s="15" t="n">
        <v>103</v>
      </c>
      <c r="FI27" s="15" t="n">
        <f aca="false">IF(FG27/FH27=INT(FG27/FH27),1,0)</f>
        <v>0</v>
      </c>
      <c r="FJ27" s="15" t="n">
        <f aca="false">IF(FI27=0,FG27,FG27/FH27)</f>
        <v>1</v>
      </c>
      <c r="FK27" s="15" t="n">
        <v>107</v>
      </c>
      <c r="FL27" s="15" t="n">
        <f aca="false">IF(FJ27/FK27=INT(FJ27/FK27),1,0)</f>
        <v>0</v>
      </c>
      <c r="FM27" s="15" t="n">
        <f aca="false">IF(FL27=0,FJ27,FJ27/FK27)</f>
        <v>1</v>
      </c>
      <c r="FN27" s="15" t="n">
        <v>109</v>
      </c>
      <c r="FO27" s="15" t="n">
        <f aca="false">IF(FM27/FN27=INT(FM27/FN27),1,0)</f>
        <v>0</v>
      </c>
      <c r="FP27" s="15" t="n">
        <f aca="false">IF(FO27=0,FM27,FM27/FN27)</f>
        <v>1</v>
      </c>
      <c r="FQ27" s="15" t="n">
        <v>113</v>
      </c>
      <c r="FR27" s="15" t="n">
        <f aca="false">IF(FP27/FQ27=INT(FP27/FQ27),1,0)</f>
        <v>0</v>
      </c>
      <c r="FS27" s="15" t="n">
        <f aca="false">IF(FR27=0,FP27,FP27/FQ27)</f>
        <v>1</v>
      </c>
      <c r="FT27" s="15" t="n">
        <v>127</v>
      </c>
      <c r="FU27" s="15" t="n">
        <f aca="false">IF(FS27/FT27=INT(FS27/FT27),1,0)</f>
        <v>0</v>
      </c>
      <c r="FV27" s="15" t="n">
        <f aca="false">IF(FU27=0,FS27,FS27/FT27)</f>
        <v>1</v>
      </c>
      <c r="FW27" s="15" t="n">
        <v>131</v>
      </c>
      <c r="FX27" s="15" t="n">
        <f aca="false">IF(FV27/FW27=INT(FV27/FW27),1,0)</f>
        <v>0</v>
      </c>
      <c r="FY27" s="15" t="n">
        <f aca="false">IF(FX27=0,FV27,FV27/FW27)</f>
        <v>1</v>
      </c>
      <c r="FZ27" s="15" t="n">
        <v>137</v>
      </c>
      <c r="GA27" s="15" t="n">
        <f aca="false">IF(FY27/FZ27=INT(FY27/FZ27),1,0)</f>
        <v>0</v>
      </c>
      <c r="GB27" s="15" t="n">
        <f aca="false">IF(GA27=0,FY27,FY27/FZ27)</f>
        <v>1</v>
      </c>
      <c r="GC27" s="15" t="n">
        <v>139</v>
      </c>
      <c r="GD27" s="15" t="n">
        <f aca="false">IF(GB27/GC27=INT(GB27/GC27),1,0)</f>
        <v>0</v>
      </c>
      <c r="GE27" s="15" t="n">
        <f aca="false">IF(GD27=0,GB27,GB27/GC27)</f>
        <v>1</v>
      </c>
      <c r="GF27" s="15" t="n">
        <v>149</v>
      </c>
      <c r="GG27" s="15" t="n">
        <f aca="false">IF(GE27/GF27=INT(GE27/GF27),1,0)</f>
        <v>0</v>
      </c>
      <c r="GH27" s="15" t="n">
        <f aca="false">IF(GG27=0,GE27,GE27/GF27)</f>
        <v>1</v>
      </c>
      <c r="GI27" s="15"/>
      <c r="GJ27" s="15" t="n">
        <f aca="false">8*BH27+4*BK27+2*BN27+BQ27</f>
        <v>0</v>
      </c>
      <c r="GK27" s="15" t="n">
        <f aca="false">4*BT27+2*BW27+BZ27</f>
        <v>1</v>
      </c>
      <c r="GL27" s="15" t="n">
        <f aca="false">2*CC27+CF27</f>
        <v>0</v>
      </c>
      <c r="GM27" s="15" t="n">
        <f aca="false">2*CI27+CL27</f>
        <v>0</v>
      </c>
      <c r="GN27" s="15" t="n">
        <f aca="false">2*CO27+CR27</f>
        <v>0</v>
      </c>
      <c r="GO27" s="15" t="n">
        <f aca="false">2*CU27+CX27</f>
        <v>0</v>
      </c>
      <c r="GP27" s="15" t="n">
        <f aca="false">DA27</f>
        <v>0</v>
      </c>
      <c r="GQ27" s="15" t="n">
        <f aca="false">DD27</f>
        <v>0</v>
      </c>
      <c r="GR27" s="15" t="n">
        <f aca="false">DG27</f>
        <v>0</v>
      </c>
      <c r="GS27" s="15" t="n">
        <f aca="false">DJ27</f>
        <v>0</v>
      </c>
      <c r="GT27" s="15" t="n">
        <f aca="false">DM27</f>
        <v>0</v>
      </c>
      <c r="GU27" s="1" t="n">
        <f aca="false">DP27</f>
        <v>0</v>
      </c>
      <c r="GV27" s="1" t="n">
        <f aca="false">DS27</f>
        <v>0</v>
      </c>
      <c r="GW27" s="1" t="n">
        <f aca="false">DV27</f>
        <v>0</v>
      </c>
      <c r="GX27" s="1" t="n">
        <f aca="false">DY27</f>
        <v>0</v>
      </c>
      <c r="GY27" s="1" t="n">
        <f aca="false">EB27</f>
        <v>0</v>
      </c>
      <c r="GZ27" s="1" t="n">
        <f aca="false">EE27</f>
        <v>0</v>
      </c>
      <c r="HA27" s="1" t="n">
        <f aca="false">EH27</f>
        <v>0</v>
      </c>
      <c r="HB27" s="1" t="n">
        <f aca="false">EK27</f>
        <v>0</v>
      </c>
      <c r="HC27" s="1" t="n">
        <f aca="false">EN27</f>
        <v>0</v>
      </c>
      <c r="HD27" s="1" t="n">
        <f aca="false">EQ27</f>
        <v>0</v>
      </c>
      <c r="HE27" s="1" t="n">
        <f aca="false">ET27</f>
        <v>0</v>
      </c>
      <c r="HF27" s="1" t="n">
        <f aca="false">EW27</f>
        <v>0</v>
      </c>
      <c r="HG27" s="1" t="n">
        <f aca="false">EZ27</f>
        <v>0</v>
      </c>
      <c r="HH27" s="1" t="n">
        <f aca="false">FC27</f>
        <v>0</v>
      </c>
      <c r="HI27" s="1" t="n">
        <f aca="false">FF27</f>
        <v>0</v>
      </c>
      <c r="HJ27" s="1" t="n">
        <f aca="false">FI27</f>
        <v>0</v>
      </c>
      <c r="HK27" s="1" t="n">
        <f aca="false">FL27</f>
        <v>0</v>
      </c>
      <c r="HL27" s="1" t="n">
        <f aca="false">FO27</f>
        <v>0</v>
      </c>
      <c r="HM27" s="1" t="n">
        <f aca="false">FR27</f>
        <v>0</v>
      </c>
      <c r="HN27" s="1" t="n">
        <f aca="false">FU27</f>
        <v>0</v>
      </c>
      <c r="HO27" s="1" t="n">
        <f aca="false">FX27</f>
        <v>0</v>
      </c>
      <c r="HP27" s="1" t="n">
        <f aca="false">GA27</f>
        <v>0</v>
      </c>
      <c r="HQ27" s="1" t="n">
        <f aca="false">GD27</f>
        <v>0</v>
      </c>
      <c r="HR27" s="1" t="n">
        <f aca="false">GG27</f>
        <v>0</v>
      </c>
      <c r="HS27" s="1" t="n">
        <f aca="false">BF27</f>
        <v>3</v>
      </c>
      <c r="HT27" s="1" t="n">
        <f aca="false">HS27/HR29</f>
        <v>3</v>
      </c>
    </row>
    <row r="28" customFormat="false" ht="6" hidden="true" customHeight="true" outlineLevel="0" collapsed="false">
      <c r="B28" s="80"/>
      <c r="C28" s="80"/>
      <c r="D28" s="80"/>
      <c r="E28" s="80"/>
      <c r="F28" s="61"/>
      <c r="G28" s="80"/>
      <c r="H28" s="61"/>
      <c r="I28" s="80"/>
      <c r="J28" s="80"/>
      <c r="K28" s="80"/>
      <c r="L28" s="61"/>
      <c r="M28" s="80"/>
      <c r="N28" s="80"/>
      <c r="O28" s="80"/>
      <c r="P28" s="80"/>
      <c r="Q28" s="80"/>
      <c r="R28" s="80"/>
      <c r="S28" s="61"/>
      <c r="T28" s="78"/>
      <c r="U28" s="13"/>
      <c r="V28" s="13"/>
      <c r="W28" s="13"/>
      <c r="X28" s="74"/>
      <c r="Y28" s="80"/>
      <c r="Z28" s="80"/>
      <c r="AA28" s="80"/>
      <c r="GJ28" s="15" t="n">
        <f aca="false">IF(GJ26&lt;GJ27,GJ26,GJ27)</f>
        <v>0</v>
      </c>
      <c r="GK28" s="15" t="n">
        <f aca="false">IF(GK26&lt;GK27,GK26,GK27)</f>
        <v>0</v>
      </c>
      <c r="GL28" s="15" t="n">
        <f aca="false">IF(GL26&lt;GL27,GL26,GL27)</f>
        <v>0</v>
      </c>
      <c r="GM28" s="15" t="n">
        <f aca="false">IF(GM26&lt;GM27,GM26,GM27)</f>
        <v>0</v>
      </c>
      <c r="GN28" s="15" t="n">
        <f aca="false">IF(GN26&lt;GN27,GN26,GN27)</f>
        <v>0</v>
      </c>
      <c r="GO28" s="15" t="n">
        <f aca="false">IF(GO26&lt;GO27,GO26,GO27)</f>
        <v>0</v>
      </c>
      <c r="GP28" s="15" t="n">
        <f aca="false">IF(GP26&lt;GP27,GP26,GP27)</f>
        <v>0</v>
      </c>
      <c r="GQ28" s="15" t="n">
        <f aca="false">IF(GQ26&lt;GQ27,GQ26,GQ27)</f>
        <v>0</v>
      </c>
      <c r="GR28" s="15" t="n">
        <f aca="false">IF(GR26&lt;GR27,GR26,GR27)</f>
        <v>0</v>
      </c>
      <c r="GS28" s="15" t="n">
        <f aca="false">IF(GS26&lt;GS27,GS26,GS27)</f>
        <v>0</v>
      </c>
      <c r="GT28" s="15" t="n">
        <f aca="false">IF(GT26&lt;GT27,GT26,GT27)</f>
        <v>0</v>
      </c>
      <c r="GU28" s="15" t="n">
        <f aca="false">IF(GU26&lt;GU27,GU26,GU27)</f>
        <v>0</v>
      </c>
      <c r="GV28" s="15" t="n">
        <f aca="false">IF(GV26&lt;GV27,GV26,GV27)</f>
        <v>0</v>
      </c>
      <c r="GW28" s="15" t="n">
        <f aca="false">IF(GW26&lt;GW27,GW26,GW27)</f>
        <v>0</v>
      </c>
      <c r="GX28" s="15" t="n">
        <f aca="false">IF(GX26&lt;GX27,GX26,GX27)</f>
        <v>0</v>
      </c>
      <c r="GY28" s="15" t="n">
        <f aca="false">IF(GY26&lt;GY27,GY26,GY27)</f>
        <v>0</v>
      </c>
      <c r="GZ28" s="15" t="n">
        <f aca="false">IF(GZ26&lt;GZ27,GZ26,GZ27)</f>
        <v>0</v>
      </c>
      <c r="HA28" s="15" t="n">
        <f aca="false">IF(HA26&lt;HA27,HA26,HA27)</f>
        <v>0</v>
      </c>
      <c r="HB28" s="15" t="n">
        <f aca="false">IF(HB26&lt;HB27,HB26,HB27)</f>
        <v>0</v>
      </c>
      <c r="HC28" s="15" t="n">
        <f aca="false">IF(HC26&lt;HC27,HC26,HC27)</f>
        <v>0</v>
      </c>
      <c r="HD28" s="15" t="n">
        <f aca="false">IF(HD26&lt;HD27,HD26,HD27)</f>
        <v>0</v>
      </c>
      <c r="HE28" s="15" t="n">
        <f aca="false">IF(HE26&lt;HE27,HE26,HE27)</f>
        <v>0</v>
      </c>
      <c r="HF28" s="15" t="n">
        <f aca="false">IF(HF26&lt;HF27,HF26,HF27)</f>
        <v>0</v>
      </c>
      <c r="HG28" s="15" t="n">
        <f aca="false">IF(HG26&lt;HG27,HG26,HG27)</f>
        <v>0</v>
      </c>
      <c r="HH28" s="15" t="n">
        <f aca="false">IF(HH26&lt;HH27,HH26,HH27)</f>
        <v>0</v>
      </c>
      <c r="HI28" s="15" t="n">
        <f aca="false">IF(HI26&lt;HI27,HI26,HI27)</f>
        <v>0</v>
      </c>
      <c r="HJ28" s="15" t="n">
        <f aca="false">IF(HJ26&lt;HJ27,HJ26,HJ27)</f>
        <v>0</v>
      </c>
      <c r="HK28" s="15" t="n">
        <f aca="false">IF(HK26&lt;HK27,HK26,HK27)</f>
        <v>0</v>
      </c>
      <c r="HL28" s="15" t="n">
        <f aca="false">IF(HL26&lt;HL27,HL26,HL27)</f>
        <v>0</v>
      </c>
      <c r="HM28" s="15" t="n">
        <f aca="false">IF(HM26&lt;HM27,HM26,HM27)</f>
        <v>0</v>
      </c>
      <c r="HN28" s="15" t="n">
        <f aca="false">IF(HN26&lt;HN27,HN26,HN27)</f>
        <v>0</v>
      </c>
      <c r="HO28" s="15" t="n">
        <f aca="false">IF(HO26&lt;HO27,HO26,HO27)</f>
        <v>0</v>
      </c>
      <c r="HP28" s="15" t="n">
        <f aca="false">IF(HP26&lt;HP27,HP26,HP27)</f>
        <v>0</v>
      </c>
      <c r="HQ28" s="15" t="n">
        <f aca="false">IF(HQ26&lt;HQ27,HQ26,HQ27)</f>
        <v>0</v>
      </c>
      <c r="HR28" s="15" t="n">
        <f aca="false">IF(HR26&lt;HR27,HR26,HR27)</f>
        <v>0</v>
      </c>
    </row>
    <row r="29" customFormat="false" ht="6" hidden="true" customHeight="true" outlineLevel="0" collapsed="false">
      <c r="B29" s="80"/>
      <c r="C29" s="80"/>
      <c r="D29" s="80"/>
      <c r="E29" s="80"/>
      <c r="F29" s="61"/>
      <c r="G29" s="80"/>
      <c r="H29" s="61"/>
      <c r="I29" s="80"/>
      <c r="J29" s="80"/>
      <c r="K29" s="80"/>
      <c r="L29" s="61"/>
      <c r="M29" s="80"/>
      <c r="N29" s="80"/>
      <c r="O29" s="80"/>
      <c r="P29" s="80"/>
      <c r="Q29" s="80"/>
      <c r="R29" s="80"/>
      <c r="S29" s="61"/>
      <c r="T29" s="78"/>
      <c r="U29" s="13"/>
      <c r="V29" s="13"/>
      <c r="W29" s="13"/>
      <c r="X29" s="74"/>
      <c r="Y29" s="80"/>
      <c r="Z29" s="80"/>
      <c r="AA29" s="80"/>
      <c r="GJ29" s="1" t="n">
        <f aca="false">GJ$7^GJ28</f>
        <v>1</v>
      </c>
      <c r="GK29" s="1" t="n">
        <f aca="false">GK$7^GK28*GJ29</f>
        <v>1</v>
      </c>
      <c r="GL29" s="1" t="n">
        <f aca="false">GL$7^GL28*GK29</f>
        <v>1</v>
      </c>
      <c r="GM29" s="1" t="n">
        <f aca="false">GM$7^GM28*GL29</f>
        <v>1</v>
      </c>
      <c r="GN29" s="1" t="n">
        <f aca="false">GN$7^GN28*GM29</f>
        <v>1</v>
      </c>
      <c r="GO29" s="1" t="n">
        <f aca="false">GO$7^GO28*GN29</f>
        <v>1</v>
      </c>
      <c r="GP29" s="1" t="n">
        <f aca="false">GP$7^GP28*GO29</f>
        <v>1</v>
      </c>
      <c r="GQ29" s="1" t="n">
        <f aca="false">GQ$7^GQ28*GP29</f>
        <v>1</v>
      </c>
      <c r="GR29" s="1" t="n">
        <f aca="false">GR$7^GR28*GQ29</f>
        <v>1</v>
      </c>
      <c r="GS29" s="1" t="n">
        <f aca="false">GS$7^GS28*GR29</f>
        <v>1</v>
      </c>
      <c r="GT29" s="1" t="n">
        <f aca="false">GT$7^GT28*GS29</f>
        <v>1</v>
      </c>
      <c r="GU29" s="1" t="n">
        <f aca="false">GU$7^GU28*GT29</f>
        <v>1</v>
      </c>
      <c r="GV29" s="1" t="n">
        <f aca="false">GV$7^GV28*GU29</f>
        <v>1</v>
      </c>
      <c r="GW29" s="1" t="n">
        <f aca="false">GW$7^GW28*GV29</f>
        <v>1</v>
      </c>
      <c r="GX29" s="1" t="n">
        <f aca="false">GX$7^GX28*GW29</f>
        <v>1</v>
      </c>
      <c r="GY29" s="1" t="n">
        <f aca="false">GY$7^GY28*GX29</f>
        <v>1</v>
      </c>
      <c r="GZ29" s="1" t="n">
        <f aca="false">GZ$7^GZ28*GY29</f>
        <v>1</v>
      </c>
      <c r="HA29" s="1" t="n">
        <f aca="false">HA$7^HA28*GZ29</f>
        <v>1</v>
      </c>
      <c r="HB29" s="1" t="n">
        <f aca="false">HB$7^HB28*HA29</f>
        <v>1</v>
      </c>
      <c r="HC29" s="1" t="n">
        <f aca="false">HC$7^HC28*HB29</f>
        <v>1</v>
      </c>
      <c r="HD29" s="1" t="n">
        <f aca="false">HD$7^HD28*HC29</f>
        <v>1</v>
      </c>
      <c r="HE29" s="1" t="n">
        <f aca="false">HE$7^HE28*HD29</f>
        <v>1</v>
      </c>
      <c r="HF29" s="1" t="n">
        <f aca="false">HF$7^HF28*HE29</f>
        <v>1</v>
      </c>
      <c r="HG29" s="1" t="n">
        <f aca="false">HG$7^HG28*HF29</f>
        <v>1</v>
      </c>
      <c r="HH29" s="1" t="n">
        <f aca="false">HH$7^HH28*HG29</f>
        <v>1</v>
      </c>
      <c r="HI29" s="1" t="n">
        <f aca="false">HI$7^HI28*HH29</f>
        <v>1</v>
      </c>
      <c r="HJ29" s="1" t="n">
        <f aca="false">HJ$7^HJ28*HI29</f>
        <v>1</v>
      </c>
      <c r="HK29" s="1" t="n">
        <f aca="false">HK$7^HK28*HJ29</f>
        <v>1</v>
      </c>
      <c r="HL29" s="1" t="n">
        <f aca="false">HL$7^HL28*HK29</f>
        <v>1</v>
      </c>
      <c r="HM29" s="1" t="n">
        <f aca="false">HM$7^HM28*HL29</f>
        <v>1</v>
      </c>
      <c r="HN29" s="1" t="n">
        <f aca="false">HN$7^HN28*HM29</f>
        <v>1</v>
      </c>
      <c r="HO29" s="1" t="n">
        <f aca="false">HO$7^HO28*HN29</f>
        <v>1</v>
      </c>
      <c r="HP29" s="1" t="n">
        <f aca="false">HP$7^HP28*HO29</f>
        <v>1</v>
      </c>
      <c r="HQ29" s="1" t="n">
        <f aca="false">HQ$7^HQ28*HP29</f>
        <v>1</v>
      </c>
      <c r="HR29" s="1" t="n">
        <f aca="false">HR$7^HR28*HQ29</f>
        <v>1</v>
      </c>
    </row>
    <row r="30" customFormat="false" ht="6" hidden="true" customHeight="true" outlineLevel="0" collapsed="false">
      <c r="B30" s="80"/>
      <c r="C30" s="80"/>
      <c r="D30" s="80"/>
      <c r="E30" s="80"/>
      <c r="F30" s="61"/>
      <c r="G30" s="80"/>
      <c r="H30" s="61"/>
      <c r="I30" s="80"/>
      <c r="J30" s="80"/>
      <c r="K30" s="80"/>
      <c r="L30" s="61"/>
      <c r="M30" s="80"/>
      <c r="N30" s="80"/>
      <c r="O30" s="80"/>
      <c r="P30" s="80"/>
      <c r="Q30" s="80"/>
      <c r="R30" s="80"/>
      <c r="S30" s="61"/>
      <c r="T30" s="78"/>
      <c r="U30" s="13"/>
      <c r="V30" s="13"/>
      <c r="W30" s="13"/>
      <c r="X30" s="74"/>
      <c r="Y30" s="80"/>
      <c r="Z30" s="80"/>
      <c r="AA30" s="80"/>
      <c r="BC30" s="1" t="s">
        <v>65</v>
      </c>
      <c r="BD30" s="1" t="n">
        <f aca="false">HY26</f>
        <v>3</v>
      </c>
      <c r="BE30" s="1" t="n">
        <f aca="false">HZ26</f>
        <v>8</v>
      </c>
      <c r="BF30" s="1" t="n">
        <f aca="false">BE30-BE31*(BD31-BD30)</f>
        <v>8</v>
      </c>
      <c r="BG30" s="1" t="n">
        <v>256</v>
      </c>
      <c r="BH30" s="15" t="n">
        <f aca="false">IF(BF30/BG30=INT(BF30/BG30),1,0)</f>
        <v>0</v>
      </c>
      <c r="BI30" s="15" t="n">
        <f aca="false">IF(BH30=0,BF30,BF30/BG30)</f>
        <v>8</v>
      </c>
      <c r="BJ30" s="15" t="n">
        <v>16</v>
      </c>
      <c r="BK30" s="15" t="n">
        <f aca="false">IF(BI30/BJ30=INT(BI30/BJ30),1,0)</f>
        <v>0</v>
      </c>
      <c r="BL30" s="15" t="n">
        <f aca="false">IF(BK30=0,BI30,BI30/BJ30)</f>
        <v>8</v>
      </c>
      <c r="BM30" s="15" t="n">
        <v>4</v>
      </c>
      <c r="BN30" s="15" t="n">
        <f aca="false">IF(BL30/BM30=INT(BL30/BM30),1,0)</f>
        <v>1</v>
      </c>
      <c r="BO30" s="15" t="n">
        <f aca="false">IF(BN30=0,BL30,BL30/BM30)</f>
        <v>2</v>
      </c>
      <c r="BP30" s="15" t="n">
        <v>2</v>
      </c>
      <c r="BQ30" s="15" t="n">
        <f aca="false">IF(BO30/BP30=INT(BO30/BP30),1,0)</f>
        <v>1</v>
      </c>
      <c r="BR30" s="15" t="n">
        <f aca="false">IF(BQ30=0,BO30,BO30/BP30)</f>
        <v>1</v>
      </c>
      <c r="BS30" s="15" t="n">
        <v>81</v>
      </c>
      <c r="BT30" s="15" t="n">
        <f aca="false">IF(BR30/BS30=INT(BR30/BS30),1,0)</f>
        <v>0</v>
      </c>
      <c r="BU30" s="15" t="n">
        <f aca="false">IF(BT30=0,BR30,BR30/BS30)</f>
        <v>1</v>
      </c>
      <c r="BV30" s="15" t="n">
        <v>9</v>
      </c>
      <c r="BW30" s="15" t="n">
        <f aca="false">IF(BU30/BV30=INT(BU30/BV30),1,0)</f>
        <v>0</v>
      </c>
      <c r="BX30" s="15" t="n">
        <f aca="false">IF(BW30=0,BU30,BU30/BV30)</f>
        <v>1</v>
      </c>
      <c r="BY30" s="15" t="n">
        <v>3</v>
      </c>
      <c r="BZ30" s="15" t="n">
        <f aca="false">IF(BX30/BY30=INT(BX30/BY30),1,0)</f>
        <v>0</v>
      </c>
      <c r="CA30" s="15" t="n">
        <f aca="false">IF(BZ30=0,BX30,BX30/BY30)</f>
        <v>1</v>
      </c>
      <c r="CB30" s="15" t="n">
        <v>25</v>
      </c>
      <c r="CC30" s="15" t="n">
        <f aca="false">IF(CA30/CB30=INT(CA30/CB30),1,0)</f>
        <v>0</v>
      </c>
      <c r="CD30" s="15" t="n">
        <f aca="false">IF(CC30=0,CA30,CA30/CB30)</f>
        <v>1</v>
      </c>
      <c r="CE30" s="15" t="n">
        <v>5</v>
      </c>
      <c r="CF30" s="15" t="n">
        <f aca="false">IF(CD30/CE30=INT(CD30/CE30),1,0)</f>
        <v>0</v>
      </c>
      <c r="CG30" s="15" t="n">
        <f aca="false">IF(CF30=0,CD30,CD30/CE30)</f>
        <v>1</v>
      </c>
      <c r="CH30" s="15" t="n">
        <v>49</v>
      </c>
      <c r="CI30" s="15" t="n">
        <f aca="false">IF(CG30/CH30=INT(CG30/CH30),1,0)</f>
        <v>0</v>
      </c>
      <c r="CJ30" s="15" t="n">
        <f aca="false">IF(CI30=0,CG30,CG30/CH30)</f>
        <v>1</v>
      </c>
      <c r="CK30" s="15" t="n">
        <v>7</v>
      </c>
      <c r="CL30" s="15" t="n">
        <f aca="false">IF(CJ30/CK30=INT(CJ30/CK30),1,0)</f>
        <v>0</v>
      </c>
      <c r="CM30" s="15" t="n">
        <f aca="false">IF(CL30=0,CJ30,CJ30/CK30)</f>
        <v>1</v>
      </c>
      <c r="CN30" s="15" t="n">
        <v>121</v>
      </c>
      <c r="CO30" s="15" t="n">
        <f aca="false">IF(CM30/CN30=INT(CM30/CN30),1,0)</f>
        <v>0</v>
      </c>
      <c r="CP30" s="15" t="n">
        <f aca="false">IF(CO30=0,CM30,CM30/CN30)</f>
        <v>1</v>
      </c>
      <c r="CQ30" s="15" t="n">
        <v>11</v>
      </c>
      <c r="CR30" s="15" t="n">
        <f aca="false">IF(CP30/CQ30=INT(CP30/CQ30),1,0)</f>
        <v>0</v>
      </c>
      <c r="CS30" s="15" t="n">
        <f aca="false">IF(CR30=0,CP30,CP30/CQ30)</f>
        <v>1</v>
      </c>
      <c r="CT30" s="15" t="n">
        <v>169</v>
      </c>
      <c r="CU30" s="15" t="n">
        <f aca="false">IF(CS30/CT30=INT(CS30/CT30),1,0)</f>
        <v>0</v>
      </c>
      <c r="CV30" s="15" t="n">
        <f aca="false">IF(CU30=0,CS30,CS30/CT30)</f>
        <v>1</v>
      </c>
      <c r="CW30" s="15" t="n">
        <v>13</v>
      </c>
      <c r="CX30" s="15" t="n">
        <f aca="false">IF(CV30/CW30=INT(CV30/CW30),1,0)</f>
        <v>0</v>
      </c>
      <c r="CY30" s="15" t="n">
        <f aca="false">IF(CX30=0,CV30,CV30/CW30)</f>
        <v>1</v>
      </c>
      <c r="CZ30" s="15" t="n">
        <v>17</v>
      </c>
      <c r="DA30" s="15" t="n">
        <f aca="false">IF(CY30/CZ30=INT(CY30/CZ30),1,0)</f>
        <v>0</v>
      </c>
      <c r="DB30" s="15" t="n">
        <f aca="false">IF(DA30=0,CY30,CY30/CZ30)</f>
        <v>1</v>
      </c>
      <c r="DC30" s="15" t="n">
        <v>19</v>
      </c>
      <c r="DD30" s="15" t="n">
        <f aca="false">IF(DB30/DC30=INT(DB30/DC30),1,0)</f>
        <v>0</v>
      </c>
      <c r="DE30" s="15" t="n">
        <f aca="false">IF(DD30=0,DB30,DB30/DC30)</f>
        <v>1</v>
      </c>
      <c r="DF30" s="15" t="n">
        <v>23</v>
      </c>
      <c r="DG30" s="15" t="n">
        <f aca="false">IF(DE30/DF30=INT(DE30/DF30),1,0)</f>
        <v>0</v>
      </c>
      <c r="DH30" s="15" t="n">
        <f aca="false">IF(DG30=0,DE30,DE30/DF30)</f>
        <v>1</v>
      </c>
      <c r="DI30" s="15" t="n">
        <v>29</v>
      </c>
      <c r="DJ30" s="15" t="n">
        <f aca="false">IF(DH30/DI30=INT(DH30/DI30),1,0)</f>
        <v>0</v>
      </c>
      <c r="DK30" s="15" t="n">
        <f aca="false">IF(DJ30=0,DH30,DH30/DI30)</f>
        <v>1</v>
      </c>
      <c r="DL30" s="15" t="n">
        <v>31</v>
      </c>
      <c r="DM30" s="15" t="n">
        <f aca="false">IF(DK30/DL30=INT(DK30/DL30),1,0)</f>
        <v>0</v>
      </c>
      <c r="DN30" s="15" t="n">
        <f aca="false">IF(DM30=0,DK30,DK30/DL30)</f>
        <v>1</v>
      </c>
      <c r="DO30" s="15" t="n">
        <v>37</v>
      </c>
      <c r="DP30" s="15" t="n">
        <f aca="false">IF(DN30/DO30=INT(DN30/DO30),1,0)</f>
        <v>0</v>
      </c>
      <c r="DQ30" s="15" t="n">
        <f aca="false">IF(DP30=0,DN30,DN30/DO30)</f>
        <v>1</v>
      </c>
      <c r="DR30" s="15" t="n">
        <v>41</v>
      </c>
      <c r="DS30" s="15" t="n">
        <f aca="false">IF(DQ30/DR30=INT(DQ30/DR30),1,0)</f>
        <v>0</v>
      </c>
      <c r="DT30" s="15" t="n">
        <f aca="false">IF(DS30=0,DQ30,DQ30/DR30)</f>
        <v>1</v>
      </c>
      <c r="DU30" s="15" t="n">
        <v>43</v>
      </c>
      <c r="DV30" s="15" t="n">
        <f aca="false">IF(DT30/DU30=INT(DT30/DU30),1,0)</f>
        <v>0</v>
      </c>
      <c r="DW30" s="15" t="n">
        <f aca="false">IF(DV30=0,DT30,DT30/DU30)</f>
        <v>1</v>
      </c>
      <c r="DX30" s="15" t="n">
        <v>47</v>
      </c>
      <c r="DY30" s="15" t="n">
        <f aca="false">IF(DW30/DX30=INT(DW30/DX30),1,0)</f>
        <v>0</v>
      </c>
      <c r="DZ30" s="15" t="n">
        <f aca="false">IF(DY30=0,DW30,DW30/DX30)</f>
        <v>1</v>
      </c>
      <c r="EA30" s="15" t="n">
        <v>53</v>
      </c>
      <c r="EB30" s="15" t="n">
        <f aca="false">IF(DZ30/EA30=INT(DZ30/EA30),1,0)</f>
        <v>0</v>
      </c>
      <c r="EC30" s="15" t="n">
        <f aca="false">IF(EB30=0,DZ30,DZ30/EA30)</f>
        <v>1</v>
      </c>
      <c r="ED30" s="15" t="n">
        <v>59</v>
      </c>
      <c r="EE30" s="15" t="n">
        <f aca="false">IF(EC30/ED30=INT(EC30/ED30),1,0)</f>
        <v>0</v>
      </c>
      <c r="EF30" s="15" t="n">
        <f aca="false">IF(EE30=0,EC30,EC30/ED30)</f>
        <v>1</v>
      </c>
      <c r="EG30" s="15" t="n">
        <v>61</v>
      </c>
      <c r="EH30" s="15" t="n">
        <f aca="false">IF(EF30/EG30=INT(EF30/EG30),1,0)</f>
        <v>0</v>
      </c>
      <c r="EI30" s="15" t="n">
        <f aca="false">IF(EH30=0,EF30,EF30/EG30)</f>
        <v>1</v>
      </c>
      <c r="EJ30" s="15" t="n">
        <v>67</v>
      </c>
      <c r="EK30" s="15" t="n">
        <f aca="false">IF(EI30/EJ30=INT(EI30/EJ30),1,0)</f>
        <v>0</v>
      </c>
      <c r="EL30" s="15" t="n">
        <f aca="false">IF(EK30=0,EI30,EI30/EJ30)</f>
        <v>1</v>
      </c>
      <c r="EM30" s="15" t="n">
        <v>71</v>
      </c>
      <c r="EN30" s="15" t="n">
        <f aca="false">IF(EL30/EM30=INT(EL30/EM30),1,0)</f>
        <v>0</v>
      </c>
      <c r="EO30" s="15" t="n">
        <f aca="false">IF(EN30=0,EL30,EL30/EM30)</f>
        <v>1</v>
      </c>
      <c r="EP30" s="15" t="n">
        <v>73</v>
      </c>
      <c r="EQ30" s="15" t="n">
        <f aca="false">IF(EO30/EP30=INT(EO30/EP30),1,0)</f>
        <v>0</v>
      </c>
      <c r="ER30" s="15" t="n">
        <f aca="false">IF(EQ30=0,EO30,EO30/EP30)</f>
        <v>1</v>
      </c>
      <c r="ES30" s="15" t="n">
        <v>79</v>
      </c>
      <c r="ET30" s="15" t="n">
        <f aca="false">IF(ER30/ES30=INT(ER30/ES30),1,0)</f>
        <v>0</v>
      </c>
      <c r="EU30" s="15" t="n">
        <f aca="false">IF(ET30=0,ER30,ER30/ES30)</f>
        <v>1</v>
      </c>
      <c r="EV30" s="15" t="n">
        <v>83</v>
      </c>
      <c r="EW30" s="15" t="n">
        <f aca="false">IF(EU30/EV30=INT(EU30/EV30),1,0)</f>
        <v>0</v>
      </c>
      <c r="EX30" s="15" t="n">
        <f aca="false">IF(EW30=0,EU30,EU30/EV30)</f>
        <v>1</v>
      </c>
      <c r="EY30" s="15" t="n">
        <v>89</v>
      </c>
      <c r="EZ30" s="15" t="n">
        <f aca="false">IF(EX30/EY30=INT(EX30/EY30),1,0)</f>
        <v>0</v>
      </c>
      <c r="FA30" s="15" t="n">
        <f aca="false">IF(EZ30=0,EX30,EX30/EY30)</f>
        <v>1</v>
      </c>
      <c r="FB30" s="15" t="n">
        <v>97</v>
      </c>
      <c r="FC30" s="15" t="n">
        <f aca="false">IF(FA30/FB30=INT(FA30/FB30),1,0)</f>
        <v>0</v>
      </c>
      <c r="FD30" s="15" t="n">
        <f aca="false">IF(FC30=0,FA30,FA30/FB30)</f>
        <v>1</v>
      </c>
      <c r="FE30" s="15" t="n">
        <v>101</v>
      </c>
      <c r="FF30" s="15" t="n">
        <f aca="false">IF(FD30/FE30=INT(FD30/FE30),1,0)</f>
        <v>0</v>
      </c>
      <c r="FG30" s="15" t="n">
        <f aca="false">IF(FF30=0,FD30,FD30/FE30)</f>
        <v>1</v>
      </c>
      <c r="FH30" s="15" t="n">
        <v>103</v>
      </c>
      <c r="FI30" s="15" t="n">
        <f aca="false">IF(FG30/FH30=INT(FG30/FH30),1,0)</f>
        <v>0</v>
      </c>
      <c r="FJ30" s="15" t="n">
        <f aca="false">IF(FI30=0,FG30,FG30/FH30)</f>
        <v>1</v>
      </c>
      <c r="FK30" s="15" t="n">
        <v>107</v>
      </c>
      <c r="FL30" s="15" t="n">
        <f aca="false">IF(FJ30/FK30=INT(FJ30/FK30),1,0)</f>
        <v>0</v>
      </c>
      <c r="FM30" s="15" t="n">
        <f aca="false">IF(FL30=0,FJ30,FJ30/FK30)</f>
        <v>1</v>
      </c>
      <c r="FN30" s="15" t="n">
        <v>109</v>
      </c>
      <c r="FO30" s="15" t="n">
        <f aca="false">IF(FM30/FN30=INT(FM30/FN30),1,0)</f>
        <v>0</v>
      </c>
      <c r="FP30" s="15" t="n">
        <f aca="false">IF(FO30=0,FM30,FM30/FN30)</f>
        <v>1</v>
      </c>
      <c r="FQ30" s="15" t="n">
        <v>113</v>
      </c>
      <c r="FR30" s="15" t="n">
        <f aca="false">IF(FP30/FQ30=INT(FP30/FQ30),1,0)</f>
        <v>0</v>
      </c>
      <c r="FS30" s="15" t="n">
        <f aca="false">IF(FR30=0,FP30,FP30/FQ30)</f>
        <v>1</v>
      </c>
      <c r="FT30" s="15" t="n">
        <v>127</v>
      </c>
      <c r="FU30" s="15" t="n">
        <f aca="false">IF(FS30/FT30=INT(FS30/FT30),1,0)</f>
        <v>0</v>
      </c>
      <c r="FV30" s="15" t="n">
        <f aca="false">IF(FU30=0,FS30,FS30/FT30)</f>
        <v>1</v>
      </c>
      <c r="FW30" s="15" t="n">
        <v>131</v>
      </c>
      <c r="FX30" s="15" t="n">
        <f aca="false">IF(FV30/FW30=INT(FV30/FW30),1,0)</f>
        <v>0</v>
      </c>
      <c r="FY30" s="15" t="n">
        <f aca="false">IF(FX30=0,FV30,FV30/FW30)</f>
        <v>1</v>
      </c>
      <c r="FZ30" s="15" t="n">
        <v>137</v>
      </c>
      <c r="GA30" s="15" t="n">
        <f aca="false">IF(FY30/FZ30=INT(FY30/FZ30),1,0)</f>
        <v>0</v>
      </c>
      <c r="GB30" s="15" t="n">
        <f aca="false">IF(GA30=0,FY30,FY30/FZ30)</f>
        <v>1</v>
      </c>
      <c r="GC30" s="15" t="n">
        <v>139</v>
      </c>
      <c r="GD30" s="15" t="n">
        <f aca="false">IF(GB30/GC30=INT(GB30/GC30),1,0)</f>
        <v>0</v>
      </c>
      <c r="GE30" s="15" t="n">
        <f aca="false">IF(GD30=0,GB30,GB30/GC30)</f>
        <v>1</v>
      </c>
      <c r="GF30" s="15" t="n">
        <v>149</v>
      </c>
      <c r="GG30" s="15" t="n">
        <f aca="false">IF(GE30/GF30=INT(GE30/GF30),1,0)</f>
        <v>0</v>
      </c>
      <c r="GH30" s="15" t="n">
        <f aca="false">IF(GG30=0,GE30,GE30/GF30)</f>
        <v>1</v>
      </c>
      <c r="GI30" s="15"/>
      <c r="GJ30" s="15" t="n">
        <f aca="false">8*BH30+4*BK30+2*BN30+BQ30</f>
        <v>3</v>
      </c>
      <c r="GK30" s="15" t="n">
        <f aca="false">4*BT30+2*BW30+BZ30</f>
        <v>0</v>
      </c>
      <c r="GL30" s="15" t="n">
        <f aca="false">2*CC30+CF30</f>
        <v>0</v>
      </c>
      <c r="GM30" s="15" t="n">
        <f aca="false">2*CI30+CL30</f>
        <v>0</v>
      </c>
      <c r="GN30" s="15" t="n">
        <f aca="false">2*CO30+CR30</f>
        <v>0</v>
      </c>
      <c r="GO30" s="15" t="n">
        <f aca="false">2*CU30+CX30</f>
        <v>0</v>
      </c>
      <c r="GP30" s="15" t="n">
        <f aca="false">DA30</f>
        <v>0</v>
      </c>
      <c r="GQ30" s="15" t="n">
        <f aca="false">DD30</f>
        <v>0</v>
      </c>
      <c r="GR30" s="15" t="n">
        <f aca="false">DG30</f>
        <v>0</v>
      </c>
      <c r="GS30" s="15" t="n">
        <f aca="false">DJ30</f>
        <v>0</v>
      </c>
      <c r="GT30" s="15" t="n">
        <f aca="false">DM30</f>
        <v>0</v>
      </c>
      <c r="GU30" s="1" t="n">
        <f aca="false">DP30</f>
        <v>0</v>
      </c>
      <c r="GV30" s="1" t="n">
        <f aca="false">DS30</f>
        <v>0</v>
      </c>
      <c r="GW30" s="1" t="n">
        <f aca="false">DV30</f>
        <v>0</v>
      </c>
      <c r="GX30" s="1" t="n">
        <f aca="false">DY30</f>
        <v>0</v>
      </c>
      <c r="GY30" s="1" t="n">
        <f aca="false">EB30</f>
        <v>0</v>
      </c>
      <c r="GZ30" s="1" t="n">
        <f aca="false">EE30</f>
        <v>0</v>
      </c>
      <c r="HA30" s="1" t="n">
        <f aca="false">EH30</f>
        <v>0</v>
      </c>
      <c r="HB30" s="1" t="n">
        <f aca="false">EK30</f>
        <v>0</v>
      </c>
      <c r="HC30" s="1" t="n">
        <f aca="false">EN30</f>
        <v>0</v>
      </c>
      <c r="HD30" s="1" t="n">
        <f aca="false">EQ30</f>
        <v>0</v>
      </c>
      <c r="HE30" s="1" t="n">
        <f aca="false">ET30</f>
        <v>0</v>
      </c>
      <c r="HF30" s="1" t="n">
        <f aca="false">EW30</f>
        <v>0</v>
      </c>
      <c r="HG30" s="1" t="n">
        <f aca="false">EZ30</f>
        <v>0</v>
      </c>
      <c r="HH30" s="1" t="n">
        <f aca="false">FC30</f>
        <v>0</v>
      </c>
      <c r="HI30" s="1" t="n">
        <f aca="false">FF30</f>
        <v>0</v>
      </c>
      <c r="HJ30" s="1" t="n">
        <f aca="false">FI30</f>
        <v>0</v>
      </c>
      <c r="HK30" s="1" t="n">
        <f aca="false">FL30</f>
        <v>0</v>
      </c>
      <c r="HL30" s="1" t="n">
        <f aca="false">FO30</f>
        <v>0</v>
      </c>
      <c r="HM30" s="1" t="n">
        <f aca="false">FR30</f>
        <v>0</v>
      </c>
      <c r="HN30" s="1" t="n">
        <f aca="false">FU30</f>
        <v>0</v>
      </c>
      <c r="HO30" s="1" t="n">
        <f aca="false">FX30</f>
        <v>0</v>
      </c>
      <c r="HP30" s="1" t="n">
        <f aca="false">GA30</f>
        <v>0</v>
      </c>
      <c r="HQ30" s="1" t="n">
        <f aca="false">GD30</f>
        <v>0</v>
      </c>
      <c r="HR30" s="1" t="n">
        <f aca="false">GG30</f>
        <v>0</v>
      </c>
      <c r="HS30" s="1" t="n">
        <f aca="false">BF30</f>
        <v>8</v>
      </c>
      <c r="HT30" s="1" t="n">
        <f aca="false">HS30/HR33</f>
        <v>8</v>
      </c>
    </row>
    <row r="31" customFormat="false" ht="6" hidden="true" customHeight="true" outlineLevel="0" collapsed="false">
      <c r="B31" s="80"/>
      <c r="C31" s="80"/>
      <c r="D31" s="80"/>
      <c r="E31" s="80"/>
      <c r="F31" s="61"/>
      <c r="G31" s="80"/>
      <c r="H31" s="61"/>
      <c r="I31" s="80"/>
      <c r="J31" s="80"/>
      <c r="K31" s="80"/>
      <c r="L31" s="61"/>
      <c r="M31" s="80"/>
      <c r="N31" s="80"/>
      <c r="O31" s="80"/>
      <c r="P31" s="80"/>
      <c r="Q31" s="80"/>
      <c r="R31" s="80"/>
      <c r="S31" s="61"/>
      <c r="T31" s="78"/>
      <c r="U31" s="13"/>
      <c r="V31" s="13"/>
      <c r="W31" s="13"/>
      <c r="X31" s="74"/>
      <c r="Y31" s="80"/>
      <c r="Z31" s="80"/>
      <c r="AA31" s="80"/>
      <c r="BD31" s="1" t="n">
        <f aca="false">BD30+INT(BE30/BE31)</f>
        <v>3</v>
      </c>
      <c r="BE31" s="1" t="n">
        <f aca="false">IA26</f>
        <v>9</v>
      </c>
      <c r="BF31" s="1" t="n">
        <f aca="false">BE31</f>
        <v>9</v>
      </c>
      <c r="BG31" s="1" t="n">
        <v>256</v>
      </c>
      <c r="BH31" s="15" t="n">
        <f aca="false">IF(BF31/BG31=INT(BF31/BG31),1,0)</f>
        <v>0</v>
      </c>
      <c r="BI31" s="15" t="n">
        <f aca="false">IF(BH31=0,BF31,BF31/BG31)</f>
        <v>9</v>
      </c>
      <c r="BJ31" s="15" t="n">
        <v>16</v>
      </c>
      <c r="BK31" s="15" t="n">
        <f aca="false">IF(BI31/BJ31=INT(BI31/BJ31),1,0)</f>
        <v>0</v>
      </c>
      <c r="BL31" s="15" t="n">
        <f aca="false">IF(BK31=0,BI31,BI31/BJ31)</f>
        <v>9</v>
      </c>
      <c r="BM31" s="15" t="n">
        <v>4</v>
      </c>
      <c r="BN31" s="15" t="n">
        <f aca="false">IF(BL31/BM31=INT(BL31/BM31),1,0)</f>
        <v>0</v>
      </c>
      <c r="BO31" s="15" t="n">
        <f aca="false">IF(BN31=0,BL31,BL31/BM31)</f>
        <v>9</v>
      </c>
      <c r="BP31" s="15" t="n">
        <v>2</v>
      </c>
      <c r="BQ31" s="15" t="n">
        <f aca="false">IF(BO31/BP31=INT(BO31/BP31),1,0)</f>
        <v>0</v>
      </c>
      <c r="BR31" s="15" t="n">
        <f aca="false">IF(BQ31=0,BO31,BO31/BP31)</f>
        <v>9</v>
      </c>
      <c r="BS31" s="15" t="n">
        <v>81</v>
      </c>
      <c r="BT31" s="15" t="n">
        <f aca="false">IF(BR31/BS31=INT(BR31/BS31),1,0)</f>
        <v>0</v>
      </c>
      <c r="BU31" s="15" t="n">
        <f aca="false">IF(BT31=0,BR31,BR31/BS31)</f>
        <v>9</v>
      </c>
      <c r="BV31" s="15" t="n">
        <v>9</v>
      </c>
      <c r="BW31" s="15" t="n">
        <f aca="false">IF(BU31/BV31=INT(BU31/BV31),1,0)</f>
        <v>1</v>
      </c>
      <c r="BX31" s="15" t="n">
        <f aca="false">IF(BW31=0,BU31,BU31/BV31)</f>
        <v>1</v>
      </c>
      <c r="BY31" s="15" t="n">
        <v>3</v>
      </c>
      <c r="BZ31" s="15" t="n">
        <f aca="false">IF(BX31/BY31=INT(BX31/BY31),1,0)</f>
        <v>0</v>
      </c>
      <c r="CA31" s="15" t="n">
        <f aca="false">IF(BZ31=0,BX31,BX31/BY31)</f>
        <v>1</v>
      </c>
      <c r="CB31" s="15" t="n">
        <v>25</v>
      </c>
      <c r="CC31" s="15" t="n">
        <f aca="false">IF(CA31/CB31=INT(CA31/CB31),1,0)</f>
        <v>0</v>
      </c>
      <c r="CD31" s="15" t="n">
        <f aca="false">IF(CC31=0,CA31,CA31/CB31)</f>
        <v>1</v>
      </c>
      <c r="CE31" s="15" t="n">
        <v>5</v>
      </c>
      <c r="CF31" s="15" t="n">
        <f aca="false">IF(CD31/CE31=INT(CD31/CE31),1,0)</f>
        <v>0</v>
      </c>
      <c r="CG31" s="15" t="n">
        <f aca="false">IF(CF31=0,CD31,CD31/CE31)</f>
        <v>1</v>
      </c>
      <c r="CH31" s="15" t="n">
        <v>49</v>
      </c>
      <c r="CI31" s="15" t="n">
        <f aca="false">IF(CG31/CH31=INT(CG31/CH31),1,0)</f>
        <v>0</v>
      </c>
      <c r="CJ31" s="15" t="n">
        <f aca="false">IF(CI31=0,CG31,CG31/CH31)</f>
        <v>1</v>
      </c>
      <c r="CK31" s="15" t="n">
        <v>7</v>
      </c>
      <c r="CL31" s="15" t="n">
        <f aca="false">IF(CJ31/CK31=INT(CJ31/CK31),1,0)</f>
        <v>0</v>
      </c>
      <c r="CM31" s="15" t="n">
        <f aca="false">IF(CL31=0,CJ31,CJ31/CK31)</f>
        <v>1</v>
      </c>
      <c r="CN31" s="15" t="n">
        <v>121</v>
      </c>
      <c r="CO31" s="15" t="n">
        <f aca="false">IF(CM31/CN31=INT(CM31/CN31),1,0)</f>
        <v>0</v>
      </c>
      <c r="CP31" s="15" t="n">
        <f aca="false">IF(CO31=0,CM31,CM31/CN31)</f>
        <v>1</v>
      </c>
      <c r="CQ31" s="15" t="n">
        <v>11</v>
      </c>
      <c r="CR31" s="15" t="n">
        <f aca="false">IF(CP31/CQ31=INT(CP31/CQ31),1,0)</f>
        <v>0</v>
      </c>
      <c r="CS31" s="15" t="n">
        <f aca="false">IF(CR31=0,CP31,CP31/CQ31)</f>
        <v>1</v>
      </c>
      <c r="CT31" s="15" t="n">
        <v>169</v>
      </c>
      <c r="CU31" s="15" t="n">
        <f aca="false">IF(CS31/CT31=INT(CS31/CT31),1,0)</f>
        <v>0</v>
      </c>
      <c r="CV31" s="15" t="n">
        <f aca="false">IF(CU31=0,CS31,CS31/CT31)</f>
        <v>1</v>
      </c>
      <c r="CW31" s="15" t="n">
        <v>13</v>
      </c>
      <c r="CX31" s="15" t="n">
        <f aca="false">IF(CV31/CW31=INT(CV31/CW31),1,0)</f>
        <v>0</v>
      </c>
      <c r="CY31" s="15" t="n">
        <f aca="false">IF(CX31=0,CV31,CV31/CW31)</f>
        <v>1</v>
      </c>
      <c r="CZ31" s="15" t="n">
        <v>17</v>
      </c>
      <c r="DA31" s="15" t="n">
        <f aca="false">IF(CY31/CZ31=INT(CY31/CZ31),1,0)</f>
        <v>0</v>
      </c>
      <c r="DB31" s="15" t="n">
        <f aca="false">IF(DA31=0,CY31,CY31/CZ31)</f>
        <v>1</v>
      </c>
      <c r="DC31" s="15" t="n">
        <v>19</v>
      </c>
      <c r="DD31" s="15" t="n">
        <f aca="false">IF(DB31/DC31=INT(DB31/DC31),1,0)</f>
        <v>0</v>
      </c>
      <c r="DE31" s="15" t="n">
        <f aca="false">IF(DD31=0,DB31,DB31/DC31)</f>
        <v>1</v>
      </c>
      <c r="DF31" s="15" t="n">
        <v>23</v>
      </c>
      <c r="DG31" s="15" t="n">
        <f aca="false">IF(DE31/DF31=INT(DE31/DF31),1,0)</f>
        <v>0</v>
      </c>
      <c r="DH31" s="15" t="n">
        <f aca="false">IF(DG31=0,DE31,DE31/DF31)</f>
        <v>1</v>
      </c>
      <c r="DI31" s="15" t="n">
        <v>29</v>
      </c>
      <c r="DJ31" s="15" t="n">
        <f aca="false">IF(DH31/DI31=INT(DH31/DI31),1,0)</f>
        <v>0</v>
      </c>
      <c r="DK31" s="15" t="n">
        <f aca="false">IF(DJ31=0,DH31,DH31/DI31)</f>
        <v>1</v>
      </c>
      <c r="DL31" s="15" t="n">
        <v>31</v>
      </c>
      <c r="DM31" s="15" t="n">
        <f aca="false">IF(DK31/DL31=INT(DK31/DL31),1,0)</f>
        <v>0</v>
      </c>
      <c r="DN31" s="15" t="n">
        <f aca="false">IF(DM31=0,DK31,DK31/DL31)</f>
        <v>1</v>
      </c>
      <c r="DO31" s="15" t="n">
        <v>37</v>
      </c>
      <c r="DP31" s="15" t="n">
        <f aca="false">IF(DN31/DO31=INT(DN31/DO31),1,0)</f>
        <v>0</v>
      </c>
      <c r="DQ31" s="15" t="n">
        <f aca="false">IF(DP31=0,DN31,DN31/DO31)</f>
        <v>1</v>
      </c>
      <c r="DR31" s="15" t="n">
        <v>41</v>
      </c>
      <c r="DS31" s="15" t="n">
        <f aca="false">IF(DQ31/DR31=INT(DQ31/DR31),1,0)</f>
        <v>0</v>
      </c>
      <c r="DT31" s="15" t="n">
        <f aca="false">IF(DS31=0,DQ31,DQ31/DR31)</f>
        <v>1</v>
      </c>
      <c r="DU31" s="15" t="n">
        <v>43</v>
      </c>
      <c r="DV31" s="15" t="n">
        <f aca="false">IF(DT31/DU31=INT(DT31/DU31),1,0)</f>
        <v>0</v>
      </c>
      <c r="DW31" s="15" t="n">
        <f aca="false">IF(DV31=0,DT31,DT31/DU31)</f>
        <v>1</v>
      </c>
      <c r="DX31" s="15" t="n">
        <v>47</v>
      </c>
      <c r="DY31" s="15" t="n">
        <f aca="false">IF(DW31/DX31=INT(DW31/DX31),1,0)</f>
        <v>0</v>
      </c>
      <c r="DZ31" s="15" t="n">
        <f aca="false">IF(DY31=0,DW31,DW31/DX31)</f>
        <v>1</v>
      </c>
      <c r="EA31" s="15" t="n">
        <v>53</v>
      </c>
      <c r="EB31" s="15" t="n">
        <f aca="false">IF(DZ31/EA31=INT(DZ31/EA31),1,0)</f>
        <v>0</v>
      </c>
      <c r="EC31" s="15" t="n">
        <f aca="false">IF(EB31=0,DZ31,DZ31/EA31)</f>
        <v>1</v>
      </c>
      <c r="ED31" s="15" t="n">
        <v>59</v>
      </c>
      <c r="EE31" s="15" t="n">
        <f aca="false">IF(EC31/ED31=INT(EC31/ED31),1,0)</f>
        <v>0</v>
      </c>
      <c r="EF31" s="15" t="n">
        <f aca="false">IF(EE31=0,EC31,EC31/ED31)</f>
        <v>1</v>
      </c>
      <c r="EG31" s="15" t="n">
        <v>61</v>
      </c>
      <c r="EH31" s="15" t="n">
        <f aca="false">IF(EF31/EG31=INT(EF31/EG31),1,0)</f>
        <v>0</v>
      </c>
      <c r="EI31" s="15" t="n">
        <f aca="false">IF(EH31=0,EF31,EF31/EG31)</f>
        <v>1</v>
      </c>
      <c r="EJ31" s="15" t="n">
        <v>67</v>
      </c>
      <c r="EK31" s="15" t="n">
        <f aca="false">IF(EI31/EJ31=INT(EI31/EJ31),1,0)</f>
        <v>0</v>
      </c>
      <c r="EL31" s="15" t="n">
        <f aca="false">IF(EK31=0,EI31,EI31/EJ31)</f>
        <v>1</v>
      </c>
      <c r="EM31" s="15" t="n">
        <v>71</v>
      </c>
      <c r="EN31" s="15" t="n">
        <f aca="false">IF(EL31/EM31=INT(EL31/EM31),1,0)</f>
        <v>0</v>
      </c>
      <c r="EO31" s="15" t="n">
        <f aca="false">IF(EN31=0,EL31,EL31/EM31)</f>
        <v>1</v>
      </c>
      <c r="EP31" s="15" t="n">
        <v>73</v>
      </c>
      <c r="EQ31" s="15" t="n">
        <f aca="false">IF(EO31/EP31=INT(EO31/EP31),1,0)</f>
        <v>0</v>
      </c>
      <c r="ER31" s="15" t="n">
        <f aca="false">IF(EQ31=0,EO31,EO31/EP31)</f>
        <v>1</v>
      </c>
      <c r="ES31" s="15" t="n">
        <v>79</v>
      </c>
      <c r="ET31" s="15" t="n">
        <f aca="false">IF(ER31/ES31=INT(ER31/ES31),1,0)</f>
        <v>0</v>
      </c>
      <c r="EU31" s="15" t="n">
        <f aca="false">IF(ET31=0,ER31,ER31/ES31)</f>
        <v>1</v>
      </c>
      <c r="EV31" s="15" t="n">
        <v>83</v>
      </c>
      <c r="EW31" s="15" t="n">
        <f aca="false">IF(EU31/EV31=INT(EU31/EV31),1,0)</f>
        <v>0</v>
      </c>
      <c r="EX31" s="15" t="n">
        <f aca="false">IF(EW31=0,EU31,EU31/EV31)</f>
        <v>1</v>
      </c>
      <c r="EY31" s="15" t="n">
        <v>89</v>
      </c>
      <c r="EZ31" s="15" t="n">
        <f aca="false">IF(EX31/EY31=INT(EX31/EY31),1,0)</f>
        <v>0</v>
      </c>
      <c r="FA31" s="15" t="n">
        <f aca="false">IF(EZ31=0,EX31,EX31/EY31)</f>
        <v>1</v>
      </c>
      <c r="FB31" s="15" t="n">
        <v>97</v>
      </c>
      <c r="FC31" s="15" t="n">
        <f aca="false">IF(FA31/FB31=INT(FA31/FB31),1,0)</f>
        <v>0</v>
      </c>
      <c r="FD31" s="15" t="n">
        <f aca="false">IF(FC31=0,FA31,FA31/FB31)</f>
        <v>1</v>
      </c>
      <c r="FE31" s="15" t="n">
        <v>101</v>
      </c>
      <c r="FF31" s="15" t="n">
        <f aca="false">IF(FD31/FE31=INT(FD31/FE31),1,0)</f>
        <v>0</v>
      </c>
      <c r="FG31" s="15" t="n">
        <f aca="false">IF(FF31=0,FD31,FD31/FE31)</f>
        <v>1</v>
      </c>
      <c r="FH31" s="15" t="n">
        <v>103</v>
      </c>
      <c r="FI31" s="15" t="n">
        <f aca="false">IF(FG31/FH31=INT(FG31/FH31),1,0)</f>
        <v>0</v>
      </c>
      <c r="FJ31" s="15" t="n">
        <f aca="false">IF(FI31=0,FG31,FG31/FH31)</f>
        <v>1</v>
      </c>
      <c r="FK31" s="15" t="n">
        <v>107</v>
      </c>
      <c r="FL31" s="15" t="n">
        <f aca="false">IF(FJ31/FK31=INT(FJ31/FK31),1,0)</f>
        <v>0</v>
      </c>
      <c r="FM31" s="15" t="n">
        <f aca="false">IF(FL31=0,FJ31,FJ31/FK31)</f>
        <v>1</v>
      </c>
      <c r="FN31" s="15" t="n">
        <v>109</v>
      </c>
      <c r="FO31" s="15" t="n">
        <f aca="false">IF(FM31/FN31=INT(FM31/FN31),1,0)</f>
        <v>0</v>
      </c>
      <c r="FP31" s="15" t="n">
        <f aca="false">IF(FO31=0,FM31,FM31/FN31)</f>
        <v>1</v>
      </c>
      <c r="FQ31" s="15" t="n">
        <v>113</v>
      </c>
      <c r="FR31" s="15" t="n">
        <f aca="false">IF(FP31/FQ31=INT(FP31/FQ31),1,0)</f>
        <v>0</v>
      </c>
      <c r="FS31" s="15" t="n">
        <f aca="false">IF(FR31=0,FP31,FP31/FQ31)</f>
        <v>1</v>
      </c>
      <c r="FT31" s="15" t="n">
        <v>127</v>
      </c>
      <c r="FU31" s="15" t="n">
        <f aca="false">IF(FS31/FT31=INT(FS31/FT31),1,0)</f>
        <v>0</v>
      </c>
      <c r="FV31" s="15" t="n">
        <f aca="false">IF(FU31=0,FS31,FS31/FT31)</f>
        <v>1</v>
      </c>
      <c r="FW31" s="15" t="n">
        <v>131</v>
      </c>
      <c r="FX31" s="15" t="n">
        <f aca="false">IF(FV31/FW31=INT(FV31/FW31),1,0)</f>
        <v>0</v>
      </c>
      <c r="FY31" s="15" t="n">
        <f aca="false">IF(FX31=0,FV31,FV31/FW31)</f>
        <v>1</v>
      </c>
      <c r="FZ31" s="15" t="n">
        <v>137</v>
      </c>
      <c r="GA31" s="15" t="n">
        <f aca="false">IF(FY31/FZ31=INT(FY31/FZ31),1,0)</f>
        <v>0</v>
      </c>
      <c r="GB31" s="15" t="n">
        <f aca="false">IF(GA31=0,FY31,FY31/FZ31)</f>
        <v>1</v>
      </c>
      <c r="GC31" s="15" t="n">
        <v>139</v>
      </c>
      <c r="GD31" s="15" t="n">
        <f aca="false">IF(GB31/GC31=INT(GB31/GC31),1,0)</f>
        <v>0</v>
      </c>
      <c r="GE31" s="15" t="n">
        <f aca="false">IF(GD31=0,GB31,GB31/GC31)</f>
        <v>1</v>
      </c>
      <c r="GF31" s="15" t="n">
        <v>149</v>
      </c>
      <c r="GG31" s="15" t="n">
        <f aca="false">IF(GE31/GF31=INT(GE31/GF31),1,0)</f>
        <v>0</v>
      </c>
      <c r="GH31" s="15" t="n">
        <f aca="false">IF(GG31=0,GE31,GE31/GF31)</f>
        <v>1</v>
      </c>
      <c r="GI31" s="15"/>
      <c r="GJ31" s="15" t="n">
        <f aca="false">8*BH31+4*BK31+2*BN31+BQ31</f>
        <v>0</v>
      </c>
      <c r="GK31" s="15" t="n">
        <f aca="false">4*BT31+2*BW31+BZ31</f>
        <v>2</v>
      </c>
      <c r="GL31" s="15" t="n">
        <f aca="false">2*CC31+CF31</f>
        <v>0</v>
      </c>
      <c r="GM31" s="15" t="n">
        <f aca="false">2*CI31+CL31</f>
        <v>0</v>
      </c>
      <c r="GN31" s="15" t="n">
        <f aca="false">2*CO31+CR31</f>
        <v>0</v>
      </c>
      <c r="GO31" s="15" t="n">
        <f aca="false">2*CU31+CX31</f>
        <v>0</v>
      </c>
      <c r="GP31" s="15" t="n">
        <f aca="false">DA31</f>
        <v>0</v>
      </c>
      <c r="GQ31" s="15" t="n">
        <f aca="false">DD31</f>
        <v>0</v>
      </c>
      <c r="GR31" s="15" t="n">
        <f aca="false">DG31</f>
        <v>0</v>
      </c>
      <c r="GS31" s="15" t="n">
        <f aca="false">DJ31</f>
        <v>0</v>
      </c>
      <c r="GT31" s="15" t="n">
        <f aca="false">DM31</f>
        <v>0</v>
      </c>
      <c r="GU31" s="1" t="n">
        <f aca="false">DP31</f>
        <v>0</v>
      </c>
      <c r="GV31" s="1" t="n">
        <f aca="false">DS31</f>
        <v>0</v>
      </c>
      <c r="GW31" s="1" t="n">
        <f aca="false">DV31</f>
        <v>0</v>
      </c>
      <c r="GX31" s="1" t="n">
        <f aca="false">DY31</f>
        <v>0</v>
      </c>
      <c r="GY31" s="1" t="n">
        <f aca="false">EB31</f>
        <v>0</v>
      </c>
      <c r="GZ31" s="1" t="n">
        <f aca="false">EE31</f>
        <v>0</v>
      </c>
      <c r="HA31" s="1" t="n">
        <f aca="false">EH31</f>
        <v>0</v>
      </c>
      <c r="HB31" s="1" t="n">
        <f aca="false">EK31</f>
        <v>0</v>
      </c>
      <c r="HC31" s="1" t="n">
        <f aca="false">EN31</f>
        <v>0</v>
      </c>
      <c r="HD31" s="1" t="n">
        <f aca="false">EQ31</f>
        <v>0</v>
      </c>
      <c r="HE31" s="1" t="n">
        <f aca="false">ET31</f>
        <v>0</v>
      </c>
      <c r="HF31" s="1" t="n">
        <f aca="false">EW31</f>
        <v>0</v>
      </c>
      <c r="HG31" s="1" t="n">
        <f aca="false">EZ31</f>
        <v>0</v>
      </c>
      <c r="HH31" s="1" t="n">
        <f aca="false">FC31</f>
        <v>0</v>
      </c>
      <c r="HI31" s="1" t="n">
        <f aca="false">FF31</f>
        <v>0</v>
      </c>
      <c r="HJ31" s="1" t="n">
        <f aca="false">FI31</f>
        <v>0</v>
      </c>
      <c r="HK31" s="1" t="n">
        <f aca="false">FL31</f>
        <v>0</v>
      </c>
      <c r="HL31" s="1" t="n">
        <f aca="false">FO31</f>
        <v>0</v>
      </c>
      <c r="HM31" s="1" t="n">
        <f aca="false">FR31</f>
        <v>0</v>
      </c>
      <c r="HN31" s="1" t="n">
        <f aca="false">FU31</f>
        <v>0</v>
      </c>
      <c r="HO31" s="1" t="n">
        <f aca="false">FX31</f>
        <v>0</v>
      </c>
      <c r="HP31" s="1" t="n">
        <f aca="false">GA31</f>
        <v>0</v>
      </c>
      <c r="HQ31" s="1" t="n">
        <f aca="false">GD31</f>
        <v>0</v>
      </c>
      <c r="HR31" s="1" t="n">
        <f aca="false">GG31</f>
        <v>0</v>
      </c>
      <c r="HS31" s="1" t="n">
        <f aca="false">BF31</f>
        <v>9</v>
      </c>
      <c r="HT31" s="1" t="n">
        <f aca="false">HS31/HR33</f>
        <v>9</v>
      </c>
    </row>
    <row r="32" customFormat="false" ht="6" hidden="true" customHeight="true" outlineLevel="0" collapsed="false">
      <c r="B32" s="80"/>
      <c r="C32" s="80"/>
      <c r="D32" s="80"/>
      <c r="E32" s="80"/>
      <c r="F32" s="61"/>
      <c r="G32" s="80"/>
      <c r="H32" s="61"/>
      <c r="I32" s="80"/>
      <c r="J32" s="80"/>
      <c r="K32" s="80"/>
      <c r="L32" s="61"/>
      <c r="M32" s="80"/>
      <c r="N32" s="80"/>
      <c r="O32" s="80"/>
      <c r="P32" s="80"/>
      <c r="Q32" s="80"/>
      <c r="R32" s="80"/>
      <c r="S32" s="61"/>
      <c r="T32" s="78"/>
      <c r="U32" s="13"/>
      <c r="V32" s="13"/>
      <c r="W32" s="13"/>
      <c r="X32" s="74"/>
      <c r="Y32" s="80"/>
      <c r="Z32" s="80"/>
      <c r="AA32" s="80"/>
      <c r="GJ32" s="15" t="n">
        <f aca="false">IF(GJ30&lt;GJ31,GJ30,GJ31)</f>
        <v>0</v>
      </c>
      <c r="GK32" s="15" t="n">
        <f aca="false">IF(GK30&lt;GK31,GK30,GK31)</f>
        <v>0</v>
      </c>
      <c r="GL32" s="15" t="n">
        <f aca="false">IF(GL30&lt;GL31,GL30,GL31)</f>
        <v>0</v>
      </c>
      <c r="GM32" s="15" t="n">
        <f aca="false">IF(GM30&lt;GM31,GM30,GM31)</f>
        <v>0</v>
      </c>
      <c r="GN32" s="15" t="n">
        <f aca="false">IF(GN30&lt;GN31,GN30,GN31)</f>
        <v>0</v>
      </c>
      <c r="GO32" s="15" t="n">
        <f aca="false">IF(GO30&lt;GO31,GO30,GO31)</f>
        <v>0</v>
      </c>
      <c r="GP32" s="15" t="n">
        <f aca="false">IF(GP30&lt;GP31,GP30,GP31)</f>
        <v>0</v>
      </c>
      <c r="GQ32" s="15" t="n">
        <f aca="false">IF(GQ30&lt;GQ31,GQ30,GQ31)</f>
        <v>0</v>
      </c>
      <c r="GR32" s="15" t="n">
        <f aca="false">IF(GR30&lt;GR31,GR30,GR31)</f>
        <v>0</v>
      </c>
      <c r="GS32" s="15" t="n">
        <f aca="false">IF(GS30&lt;GS31,GS30,GS31)</f>
        <v>0</v>
      </c>
      <c r="GT32" s="15" t="n">
        <f aca="false">IF(GT30&lt;GT31,GT30,GT31)</f>
        <v>0</v>
      </c>
      <c r="GU32" s="15" t="n">
        <f aca="false">IF(GU30&lt;GU31,GU30,GU31)</f>
        <v>0</v>
      </c>
      <c r="GV32" s="15" t="n">
        <f aca="false">IF(GV30&lt;GV31,GV30,GV31)</f>
        <v>0</v>
      </c>
      <c r="GW32" s="15" t="n">
        <f aca="false">IF(GW30&lt;GW31,GW30,GW31)</f>
        <v>0</v>
      </c>
      <c r="GX32" s="15" t="n">
        <f aca="false">IF(GX30&lt;GX31,GX30,GX31)</f>
        <v>0</v>
      </c>
      <c r="GY32" s="15" t="n">
        <f aca="false">IF(GY30&lt;GY31,GY30,GY31)</f>
        <v>0</v>
      </c>
      <c r="GZ32" s="15" t="n">
        <f aca="false">IF(GZ30&lt;GZ31,GZ30,GZ31)</f>
        <v>0</v>
      </c>
      <c r="HA32" s="15" t="n">
        <f aca="false">IF(HA30&lt;HA31,HA30,HA31)</f>
        <v>0</v>
      </c>
      <c r="HB32" s="15" t="n">
        <f aca="false">IF(HB30&lt;HB31,HB30,HB31)</f>
        <v>0</v>
      </c>
      <c r="HC32" s="15" t="n">
        <f aca="false">IF(HC30&lt;HC31,HC30,HC31)</f>
        <v>0</v>
      </c>
      <c r="HD32" s="15" t="n">
        <f aca="false">IF(HD30&lt;HD31,HD30,HD31)</f>
        <v>0</v>
      </c>
      <c r="HE32" s="15" t="n">
        <f aca="false">IF(HE30&lt;HE31,HE30,HE31)</f>
        <v>0</v>
      </c>
      <c r="HF32" s="15" t="n">
        <f aca="false">IF(HF30&lt;HF31,HF30,HF31)</f>
        <v>0</v>
      </c>
      <c r="HG32" s="15" t="n">
        <f aca="false">IF(HG30&lt;HG31,HG30,HG31)</f>
        <v>0</v>
      </c>
      <c r="HH32" s="15" t="n">
        <f aca="false">IF(HH30&lt;HH31,HH30,HH31)</f>
        <v>0</v>
      </c>
      <c r="HI32" s="15" t="n">
        <f aca="false">IF(HI30&lt;HI31,HI30,HI31)</f>
        <v>0</v>
      </c>
      <c r="HJ32" s="15" t="n">
        <f aca="false">IF(HJ30&lt;HJ31,HJ30,HJ31)</f>
        <v>0</v>
      </c>
      <c r="HK32" s="15" t="n">
        <f aca="false">IF(HK30&lt;HK31,HK30,HK31)</f>
        <v>0</v>
      </c>
      <c r="HL32" s="15" t="n">
        <f aca="false">IF(HL30&lt;HL31,HL30,HL31)</f>
        <v>0</v>
      </c>
      <c r="HM32" s="15" t="n">
        <f aca="false">IF(HM30&lt;HM31,HM30,HM31)</f>
        <v>0</v>
      </c>
      <c r="HN32" s="15" t="n">
        <f aca="false">IF(HN30&lt;HN31,HN30,HN31)</f>
        <v>0</v>
      </c>
      <c r="HO32" s="15" t="n">
        <f aca="false">IF(HO30&lt;HO31,HO30,HO31)</f>
        <v>0</v>
      </c>
      <c r="HP32" s="15" t="n">
        <f aca="false">IF(HP30&lt;HP31,HP30,HP31)</f>
        <v>0</v>
      </c>
      <c r="HQ32" s="15" t="n">
        <f aca="false">IF(HQ30&lt;HQ31,HQ30,HQ31)</f>
        <v>0</v>
      </c>
      <c r="HR32" s="15" t="n">
        <f aca="false">IF(HR30&lt;HR31,HR30,HR31)</f>
        <v>0</v>
      </c>
    </row>
    <row r="33" customFormat="false" ht="6" hidden="true" customHeight="true" outlineLevel="0" collapsed="false">
      <c r="B33" s="80"/>
      <c r="C33" s="80"/>
      <c r="D33" s="80"/>
      <c r="E33" s="80"/>
      <c r="F33" s="61"/>
      <c r="G33" s="80"/>
      <c r="H33" s="61"/>
      <c r="I33" s="80"/>
      <c r="J33" s="80"/>
      <c r="K33" s="80"/>
      <c r="L33" s="61"/>
      <c r="M33" s="80"/>
      <c r="N33" s="80"/>
      <c r="O33" s="80"/>
      <c r="P33" s="80"/>
      <c r="Q33" s="80"/>
      <c r="R33" s="80"/>
      <c r="S33" s="61"/>
      <c r="T33" s="78"/>
      <c r="U33" s="13"/>
      <c r="V33" s="13"/>
      <c r="W33" s="13"/>
      <c r="X33" s="74"/>
      <c r="Y33" s="80"/>
      <c r="Z33" s="80"/>
      <c r="AA33" s="80"/>
      <c r="GJ33" s="1" t="n">
        <f aca="false">GJ$7^GJ32</f>
        <v>1</v>
      </c>
      <c r="GK33" s="1" t="n">
        <f aca="false">GK$7^GK32*GJ33</f>
        <v>1</v>
      </c>
      <c r="GL33" s="1" t="n">
        <f aca="false">GL$7^GL32*GK33</f>
        <v>1</v>
      </c>
      <c r="GM33" s="1" t="n">
        <f aca="false">GM$7^GM32*GL33</f>
        <v>1</v>
      </c>
      <c r="GN33" s="1" t="n">
        <f aca="false">GN$7^GN32*GM33</f>
        <v>1</v>
      </c>
      <c r="GO33" s="1" t="n">
        <f aca="false">GO$7^GO32*GN33</f>
        <v>1</v>
      </c>
      <c r="GP33" s="1" t="n">
        <f aca="false">GP$7^GP32*GO33</f>
        <v>1</v>
      </c>
      <c r="GQ33" s="1" t="n">
        <f aca="false">GQ$7^GQ32*GP33</f>
        <v>1</v>
      </c>
      <c r="GR33" s="1" t="n">
        <f aca="false">GR$7^GR32*GQ33</f>
        <v>1</v>
      </c>
      <c r="GS33" s="1" t="n">
        <f aca="false">GS$7^GS32*GR33</f>
        <v>1</v>
      </c>
      <c r="GT33" s="1" t="n">
        <f aca="false">GT$7^GT32*GS33</f>
        <v>1</v>
      </c>
      <c r="GU33" s="1" t="n">
        <f aca="false">GU$7^GU32*GT33</f>
        <v>1</v>
      </c>
      <c r="GV33" s="1" t="n">
        <f aca="false">GV$7^GV32*GU33</f>
        <v>1</v>
      </c>
      <c r="GW33" s="1" t="n">
        <f aca="false">GW$7^GW32*GV33</f>
        <v>1</v>
      </c>
      <c r="GX33" s="1" t="n">
        <f aca="false">GX$7^GX32*GW33</f>
        <v>1</v>
      </c>
      <c r="GY33" s="1" t="n">
        <f aca="false">GY$7^GY32*GX33</f>
        <v>1</v>
      </c>
      <c r="GZ33" s="1" t="n">
        <f aca="false">GZ$7^GZ32*GY33</f>
        <v>1</v>
      </c>
      <c r="HA33" s="1" t="n">
        <f aca="false">HA$7^HA32*GZ33</f>
        <v>1</v>
      </c>
      <c r="HB33" s="1" t="n">
        <f aca="false">HB$7^HB32*HA33</f>
        <v>1</v>
      </c>
      <c r="HC33" s="1" t="n">
        <f aca="false">HC$7^HC32*HB33</f>
        <v>1</v>
      </c>
      <c r="HD33" s="1" t="n">
        <f aca="false">HD$7^HD32*HC33</f>
        <v>1</v>
      </c>
      <c r="HE33" s="1" t="n">
        <f aca="false">HE$7^HE32*HD33</f>
        <v>1</v>
      </c>
      <c r="HF33" s="1" t="n">
        <f aca="false">HF$7^HF32*HE33</f>
        <v>1</v>
      </c>
      <c r="HG33" s="1" t="n">
        <f aca="false">HG$7^HG32*HF33</f>
        <v>1</v>
      </c>
      <c r="HH33" s="1" t="n">
        <f aca="false">HH$7^HH32*HG33</f>
        <v>1</v>
      </c>
      <c r="HI33" s="1" t="n">
        <f aca="false">HI$7^HI32*HH33</f>
        <v>1</v>
      </c>
      <c r="HJ33" s="1" t="n">
        <f aca="false">HJ$7^HJ32*HI33</f>
        <v>1</v>
      </c>
      <c r="HK33" s="1" t="n">
        <f aca="false">HK$7^HK32*HJ33</f>
        <v>1</v>
      </c>
      <c r="HL33" s="1" t="n">
        <f aca="false">HL$7^HL32*HK33</f>
        <v>1</v>
      </c>
      <c r="HM33" s="1" t="n">
        <f aca="false">HM$7^HM32*HL33</f>
        <v>1</v>
      </c>
      <c r="HN33" s="1" t="n">
        <f aca="false">HN$7^HN32*HM33</f>
        <v>1</v>
      </c>
      <c r="HO33" s="1" t="n">
        <f aca="false">HO$7^HO32*HN33</f>
        <v>1</v>
      </c>
      <c r="HP33" s="1" t="n">
        <f aca="false">HP$7^HP32*HO33</f>
        <v>1</v>
      </c>
      <c r="HQ33" s="1" t="n">
        <f aca="false">HQ$7^HQ32*HP33</f>
        <v>1</v>
      </c>
      <c r="HR33" s="1" t="n">
        <f aca="false">HR$7^HR32*HQ33</f>
        <v>1</v>
      </c>
    </row>
    <row r="34" customFormat="false" ht="9" hidden="false" customHeight="true" outlineLevel="0" collapsed="false">
      <c r="B34" s="80"/>
      <c r="C34" s="80"/>
      <c r="D34" s="80"/>
      <c r="E34" s="11"/>
      <c r="F34" s="61"/>
      <c r="G34" s="80"/>
      <c r="H34" s="61"/>
      <c r="I34" s="80"/>
      <c r="J34" s="80"/>
      <c r="K34" s="11"/>
      <c r="L34" s="61"/>
      <c r="M34" s="80"/>
      <c r="N34" s="80"/>
      <c r="O34" s="80"/>
      <c r="P34" s="80"/>
      <c r="Q34" s="80"/>
      <c r="R34" s="80"/>
      <c r="S34" s="61"/>
      <c r="T34" s="78"/>
      <c r="U34" s="13"/>
      <c r="V34" s="13"/>
      <c r="W34" s="75"/>
      <c r="X34" s="74"/>
      <c r="Y34" s="80"/>
      <c r="Z34" s="80"/>
      <c r="AA34" s="80"/>
    </row>
    <row r="35" customFormat="false" ht="19.5" hidden="false" customHeight="true" outlineLevel="0" collapsed="false">
      <c r="B35" s="80" t="str">
        <f aca="false">ID35</f>
        <v>3  3/4  x  3  3/4</v>
      </c>
      <c r="C35" s="80"/>
      <c r="D35" s="80"/>
      <c r="E35" s="11"/>
      <c r="F35" s="61"/>
      <c r="G35" s="80"/>
      <c r="H35" s="61"/>
      <c r="I35" s="80"/>
      <c r="J35" s="80"/>
      <c r="K35" s="11"/>
      <c r="L35" s="61"/>
      <c r="M35" s="80"/>
      <c r="N35" s="80"/>
      <c r="O35" s="80"/>
      <c r="P35" s="80"/>
      <c r="Q35" s="80"/>
      <c r="R35" s="80"/>
      <c r="S35" s="61" t="s">
        <v>16</v>
      </c>
      <c r="T35" s="66" t="str">
        <f aca="false">IL35</f>
        <v>14  1/16</v>
      </c>
      <c r="U35" s="12"/>
      <c r="V35" s="12"/>
      <c r="W35" s="72"/>
      <c r="X35" s="73"/>
      <c r="Y35" s="80"/>
      <c r="Z35" s="80" t="n">
        <f aca="false">AI35+AB35</f>
        <v>3</v>
      </c>
      <c r="AA35" s="80"/>
      <c r="AB35" s="4" t="n">
        <v>0</v>
      </c>
      <c r="AH35" s="4" t="n">
        <f aca="false">AH22+1</f>
        <v>3</v>
      </c>
      <c r="AI35" s="4" t="n">
        <f aca="false">INT(0.5+(AJ$2/19*(AH35-1)))+AG$2</f>
        <v>3</v>
      </c>
      <c r="AK35" s="1" t="n">
        <f aca="false">IF(AI35=2,1,IF(AI35=3,1,IF(AI35=4,2,IF(AI35=5,4,IF(AI35=6,8,0)))))</f>
        <v>1</v>
      </c>
      <c r="AL35" s="1" t="n">
        <f aca="false">IF(AI35=7,15,IF(AI35=8,25,IF(AI35=9,35,IF(AI35=10,55,IF(AI35=11,75,0)))))</f>
        <v>0</v>
      </c>
      <c r="AM35" s="1" t="n">
        <f aca="false">IF(AI35=2,2,IF(AI35=3,3,IF(AI35=4,5,IF(AI35=5,10,IF(AI35=6,16,0)))))</f>
        <v>3</v>
      </c>
      <c r="AN35" s="1" t="n">
        <f aca="false">IF(AI35=7,28,IF(AI35=8,40,IF(AI35=9,60,IF(AI35=10,80,100))))</f>
        <v>100</v>
      </c>
      <c r="AO35" s="1" t="n">
        <f aca="false">IF(AI35=2,1,IF(AI35=3,1,IF(AI35=4,4,IF(AI35=5,8,IF(AI35=6,11,IF(AI35=7,15,0))))))</f>
        <v>1</v>
      </c>
      <c r="AP35" s="1" t="n">
        <f aca="false">IF(AI35=8,19,IF(AI35=9,24,IF(AI35=10,39,59)))</f>
        <v>59</v>
      </c>
      <c r="AQ35" s="1" t="n">
        <f aca="false">IF(AI35=2,2,IF(AI35=3,4,IF(AI35=4,8,IF(AI35=5,11,IF(AI35=6,15,0)))))</f>
        <v>4</v>
      </c>
      <c r="AR35" s="1" t="n">
        <f aca="false">IF(AI35=7,19,IF(AI35=8,24,IF(AI35=9,39,IF(AI35=10,59,79))))</f>
        <v>79</v>
      </c>
      <c r="AS35" s="1" t="n">
        <f aca="false">IF(AI35=2,2,IF(AI35=3,2,IF(AI35=4,5,IF(AI35=5,9,IF(AI35=6,12,0)))))</f>
        <v>2</v>
      </c>
      <c r="AT35" s="1" t="n">
        <f aca="false">IF(AI35=7,16,IF(AI35=8,20,IF(AI35=9,25,IF(AI35=10,40,60))))</f>
        <v>60</v>
      </c>
      <c r="AU35" s="1" t="n">
        <f aca="false">IF(AI35=2,3,IF(AI35=3,5,IF(AI35=4,9,IF(AI35=5,12,IF(AI35=6,16,0)))))</f>
        <v>5</v>
      </c>
      <c r="AV35" s="1" t="n">
        <f aca="false">IF(AI35=7,20,IF(AI35=8,25,IF(AI35=9,40,IF(AI35=10,60,80))))</f>
        <v>80</v>
      </c>
      <c r="AW35" s="1" t="n">
        <f aca="false">IF(AK35=0,AL35,AK35)</f>
        <v>1</v>
      </c>
      <c r="AX35" s="1" t="n">
        <f aca="false">IF(AM35=0,AN35,AM35)</f>
        <v>3</v>
      </c>
      <c r="AY35" s="1" t="n">
        <f aca="false">IF(AO35=0,AP35,AO35)</f>
        <v>1</v>
      </c>
      <c r="AZ35" s="1" t="n">
        <f aca="false">IF(AQ35=0,AR35,AQ35)</f>
        <v>4</v>
      </c>
      <c r="BA35" s="1" t="n">
        <f aca="false">IF(AS35=0,AT35,AS35)</f>
        <v>2</v>
      </c>
      <c r="BB35" s="1" t="n">
        <f aca="false">IF(AU35=0,AV35,AU35)</f>
        <v>5</v>
      </c>
      <c r="BC35" s="1" t="s">
        <v>105</v>
      </c>
      <c r="BD35" s="15" t="n">
        <f aca="true">INT((RAND()*(AX35-AW35+1)+AW35))</f>
        <v>3</v>
      </c>
      <c r="BE35" s="15" t="n">
        <f aca="true">INT((RAND()*(AZ35-AY35+1)+AY35))</f>
        <v>3</v>
      </c>
      <c r="BF35" s="1" t="n">
        <f aca="false">BE35-BE36*(BD36-BD35)</f>
        <v>3</v>
      </c>
      <c r="BG35" s="1" t="n">
        <v>256</v>
      </c>
      <c r="BH35" s="15" t="n">
        <f aca="false">IF(BF35/BG35=INT(BF35/BG35),1,0)</f>
        <v>0</v>
      </c>
      <c r="BI35" s="15" t="n">
        <f aca="false">IF(BH35=0,BF35,BF35/BG35)</f>
        <v>3</v>
      </c>
      <c r="BJ35" s="15" t="n">
        <v>16</v>
      </c>
      <c r="BK35" s="15" t="n">
        <f aca="false">IF(BI35/BJ35=INT(BI35/BJ35),1,0)</f>
        <v>0</v>
      </c>
      <c r="BL35" s="15" t="n">
        <f aca="false">IF(BK35=0,BI35,BI35/BJ35)</f>
        <v>3</v>
      </c>
      <c r="BM35" s="15" t="n">
        <v>4</v>
      </c>
      <c r="BN35" s="15" t="n">
        <f aca="false">IF(BL35/BM35=INT(BL35/BM35),1,0)</f>
        <v>0</v>
      </c>
      <c r="BO35" s="15" t="n">
        <f aca="false">IF(BN35=0,BL35,BL35/BM35)</f>
        <v>3</v>
      </c>
      <c r="BP35" s="15" t="n">
        <v>2</v>
      </c>
      <c r="BQ35" s="15" t="n">
        <f aca="false">IF(BO35/BP35=INT(BO35/BP35),1,0)</f>
        <v>0</v>
      </c>
      <c r="BR35" s="15" t="n">
        <f aca="false">IF(BQ35=0,BO35,BO35/BP35)</f>
        <v>3</v>
      </c>
      <c r="BS35" s="15" t="n">
        <v>81</v>
      </c>
      <c r="BT35" s="15" t="n">
        <f aca="false">IF(BR35/BS35=INT(BR35/BS35),1,0)</f>
        <v>0</v>
      </c>
      <c r="BU35" s="15" t="n">
        <f aca="false">IF(BT35=0,BR35,BR35/BS35)</f>
        <v>3</v>
      </c>
      <c r="BV35" s="15" t="n">
        <v>9</v>
      </c>
      <c r="BW35" s="15" t="n">
        <f aca="false">IF(BU35/BV35=INT(BU35/BV35),1,0)</f>
        <v>0</v>
      </c>
      <c r="BX35" s="15" t="n">
        <f aca="false">IF(BW35=0,BU35,BU35/BV35)</f>
        <v>3</v>
      </c>
      <c r="BY35" s="15" t="n">
        <v>3</v>
      </c>
      <c r="BZ35" s="15" t="n">
        <f aca="false">IF(BX35/BY35=INT(BX35/BY35),1,0)</f>
        <v>1</v>
      </c>
      <c r="CA35" s="15" t="n">
        <f aca="false">IF(BZ35=0,BX35,BX35/BY35)</f>
        <v>1</v>
      </c>
      <c r="CB35" s="15" t="n">
        <v>25</v>
      </c>
      <c r="CC35" s="15" t="n">
        <f aca="false">IF(CA35/CB35=INT(CA35/CB35),1,0)</f>
        <v>0</v>
      </c>
      <c r="CD35" s="15" t="n">
        <f aca="false">IF(CC35=0,CA35,CA35/CB35)</f>
        <v>1</v>
      </c>
      <c r="CE35" s="15" t="n">
        <v>5</v>
      </c>
      <c r="CF35" s="15" t="n">
        <f aca="false">IF(CD35/CE35=INT(CD35/CE35),1,0)</f>
        <v>0</v>
      </c>
      <c r="CG35" s="15" t="n">
        <f aca="false">IF(CF35=0,CD35,CD35/CE35)</f>
        <v>1</v>
      </c>
      <c r="CH35" s="15" t="n">
        <v>49</v>
      </c>
      <c r="CI35" s="15" t="n">
        <f aca="false">IF(CG35/CH35=INT(CG35/CH35),1,0)</f>
        <v>0</v>
      </c>
      <c r="CJ35" s="15" t="n">
        <f aca="false">IF(CI35=0,CG35,CG35/CH35)</f>
        <v>1</v>
      </c>
      <c r="CK35" s="15" t="n">
        <v>7</v>
      </c>
      <c r="CL35" s="15" t="n">
        <f aca="false">IF(CJ35/CK35=INT(CJ35/CK35),1,0)</f>
        <v>0</v>
      </c>
      <c r="CM35" s="15" t="n">
        <f aca="false">IF(CL35=0,CJ35,CJ35/CK35)</f>
        <v>1</v>
      </c>
      <c r="CN35" s="15" t="n">
        <v>121</v>
      </c>
      <c r="CO35" s="15" t="n">
        <f aca="false">IF(CM35/CN35=INT(CM35/CN35),1,0)</f>
        <v>0</v>
      </c>
      <c r="CP35" s="15" t="n">
        <f aca="false">IF(CO35=0,CM35,CM35/CN35)</f>
        <v>1</v>
      </c>
      <c r="CQ35" s="15" t="n">
        <v>11</v>
      </c>
      <c r="CR35" s="15" t="n">
        <f aca="false">IF(CP35/CQ35=INT(CP35/CQ35),1,0)</f>
        <v>0</v>
      </c>
      <c r="CS35" s="15" t="n">
        <f aca="false">IF(CR35=0,CP35,CP35/CQ35)</f>
        <v>1</v>
      </c>
      <c r="CT35" s="15" t="n">
        <v>169</v>
      </c>
      <c r="CU35" s="15" t="n">
        <f aca="false">IF(CS35/CT35=INT(CS35/CT35),1,0)</f>
        <v>0</v>
      </c>
      <c r="CV35" s="15" t="n">
        <f aca="false">IF(CU35=0,CS35,CS35/CT35)</f>
        <v>1</v>
      </c>
      <c r="CW35" s="15" t="n">
        <v>13</v>
      </c>
      <c r="CX35" s="15" t="n">
        <f aca="false">IF(CV35/CW35=INT(CV35/CW35),1,0)</f>
        <v>0</v>
      </c>
      <c r="CY35" s="15" t="n">
        <f aca="false">IF(CX35=0,CV35,CV35/CW35)</f>
        <v>1</v>
      </c>
      <c r="CZ35" s="15" t="n">
        <v>17</v>
      </c>
      <c r="DA35" s="15" t="n">
        <f aca="false">IF(CY35/CZ35=INT(CY35/CZ35),1,0)</f>
        <v>0</v>
      </c>
      <c r="DB35" s="15" t="n">
        <f aca="false">IF(DA35=0,CY35,CY35/CZ35)</f>
        <v>1</v>
      </c>
      <c r="DC35" s="15" t="n">
        <v>19</v>
      </c>
      <c r="DD35" s="15" t="n">
        <f aca="false">IF(DB35/DC35=INT(DB35/DC35),1,0)</f>
        <v>0</v>
      </c>
      <c r="DE35" s="15" t="n">
        <f aca="false">IF(DD35=0,DB35,DB35/DC35)</f>
        <v>1</v>
      </c>
      <c r="DF35" s="15" t="n">
        <v>23</v>
      </c>
      <c r="DG35" s="15" t="n">
        <f aca="false">IF(DE35/DF35=INT(DE35/DF35),1,0)</f>
        <v>0</v>
      </c>
      <c r="DH35" s="15" t="n">
        <f aca="false">IF(DG35=0,DE35,DE35/DF35)</f>
        <v>1</v>
      </c>
      <c r="DI35" s="15" t="n">
        <v>29</v>
      </c>
      <c r="DJ35" s="15" t="n">
        <f aca="false">IF(DH35/DI35=INT(DH35/DI35),1,0)</f>
        <v>0</v>
      </c>
      <c r="DK35" s="15" t="n">
        <f aca="false">IF(DJ35=0,DH35,DH35/DI35)</f>
        <v>1</v>
      </c>
      <c r="DL35" s="15" t="n">
        <v>31</v>
      </c>
      <c r="DM35" s="15" t="n">
        <f aca="false">IF(DK35/DL35=INT(DK35/DL35),1,0)</f>
        <v>0</v>
      </c>
      <c r="DN35" s="15" t="n">
        <f aca="false">IF(DM35=0,DK35,DK35/DL35)</f>
        <v>1</v>
      </c>
      <c r="DO35" s="15" t="n">
        <v>37</v>
      </c>
      <c r="DP35" s="15" t="n">
        <f aca="false">IF(DN35/DO35=INT(DN35/DO35),1,0)</f>
        <v>0</v>
      </c>
      <c r="DQ35" s="15" t="n">
        <f aca="false">IF(DP35=0,DN35,DN35/DO35)</f>
        <v>1</v>
      </c>
      <c r="DR35" s="15" t="n">
        <v>41</v>
      </c>
      <c r="DS35" s="15" t="n">
        <f aca="false">IF(DQ35/DR35=INT(DQ35/DR35),1,0)</f>
        <v>0</v>
      </c>
      <c r="DT35" s="15" t="n">
        <f aca="false">IF(DS35=0,DQ35,DQ35/DR35)</f>
        <v>1</v>
      </c>
      <c r="DU35" s="15" t="n">
        <v>43</v>
      </c>
      <c r="DV35" s="15" t="n">
        <f aca="false">IF(DT35/DU35=INT(DT35/DU35),1,0)</f>
        <v>0</v>
      </c>
      <c r="DW35" s="15" t="n">
        <f aca="false">IF(DV35=0,DT35,DT35/DU35)</f>
        <v>1</v>
      </c>
      <c r="DX35" s="15" t="n">
        <v>47</v>
      </c>
      <c r="DY35" s="15" t="n">
        <f aca="false">IF(DW35/DX35=INT(DW35/DX35),1,0)</f>
        <v>0</v>
      </c>
      <c r="DZ35" s="15" t="n">
        <f aca="false">IF(DY35=0,DW35,DW35/DX35)</f>
        <v>1</v>
      </c>
      <c r="EA35" s="15" t="n">
        <v>53</v>
      </c>
      <c r="EB35" s="15" t="n">
        <f aca="false">IF(DZ35/EA35=INT(DZ35/EA35),1,0)</f>
        <v>0</v>
      </c>
      <c r="EC35" s="15" t="n">
        <f aca="false">IF(EB35=0,DZ35,DZ35/EA35)</f>
        <v>1</v>
      </c>
      <c r="ED35" s="15" t="n">
        <v>59</v>
      </c>
      <c r="EE35" s="15" t="n">
        <f aca="false">IF(EC35/ED35=INT(EC35/ED35),1,0)</f>
        <v>0</v>
      </c>
      <c r="EF35" s="15" t="n">
        <f aca="false">IF(EE35=0,EC35,EC35/ED35)</f>
        <v>1</v>
      </c>
      <c r="EG35" s="15" t="n">
        <v>61</v>
      </c>
      <c r="EH35" s="15" t="n">
        <f aca="false">IF(EF35/EG35=INT(EF35/EG35),1,0)</f>
        <v>0</v>
      </c>
      <c r="EI35" s="15" t="n">
        <f aca="false">IF(EH35=0,EF35,EF35/EG35)</f>
        <v>1</v>
      </c>
      <c r="EJ35" s="15" t="n">
        <v>67</v>
      </c>
      <c r="EK35" s="15" t="n">
        <f aca="false">IF(EI35/EJ35=INT(EI35/EJ35),1,0)</f>
        <v>0</v>
      </c>
      <c r="EL35" s="15" t="n">
        <f aca="false">IF(EK35=0,EI35,EI35/EJ35)</f>
        <v>1</v>
      </c>
      <c r="EM35" s="15" t="n">
        <v>71</v>
      </c>
      <c r="EN35" s="15" t="n">
        <f aca="false">IF(EL35/EM35=INT(EL35/EM35),1,0)</f>
        <v>0</v>
      </c>
      <c r="EO35" s="15" t="n">
        <f aca="false">IF(EN35=0,EL35,EL35/EM35)</f>
        <v>1</v>
      </c>
      <c r="EP35" s="15" t="n">
        <v>73</v>
      </c>
      <c r="EQ35" s="15" t="n">
        <f aca="false">IF(EO35/EP35=INT(EO35/EP35),1,0)</f>
        <v>0</v>
      </c>
      <c r="ER35" s="15" t="n">
        <f aca="false">IF(EQ35=0,EO35,EO35/EP35)</f>
        <v>1</v>
      </c>
      <c r="ES35" s="15" t="n">
        <v>79</v>
      </c>
      <c r="ET35" s="15" t="n">
        <f aca="false">IF(ER35/ES35=INT(ER35/ES35),1,0)</f>
        <v>0</v>
      </c>
      <c r="EU35" s="15" t="n">
        <f aca="false">IF(ET35=0,ER35,ER35/ES35)</f>
        <v>1</v>
      </c>
      <c r="EV35" s="15" t="n">
        <v>83</v>
      </c>
      <c r="EW35" s="15" t="n">
        <f aca="false">IF(EU35/EV35=INT(EU35/EV35),1,0)</f>
        <v>0</v>
      </c>
      <c r="EX35" s="15" t="n">
        <f aca="false">IF(EW35=0,EU35,EU35/EV35)</f>
        <v>1</v>
      </c>
      <c r="EY35" s="15" t="n">
        <v>89</v>
      </c>
      <c r="EZ35" s="15" t="n">
        <f aca="false">IF(EX35/EY35=INT(EX35/EY35),1,0)</f>
        <v>0</v>
      </c>
      <c r="FA35" s="15" t="n">
        <f aca="false">IF(EZ35=0,EX35,EX35/EY35)</f>
        <v>1</v>
      </c>
      <c r="FB35" s="15" t="n">
        <v>97</v>
      </c>
      <c r="FC35" s="15" t="n">
        <f aca="false">IF(FA35/FB35=INT(FA35/FB35),1,0)</f>
        <v>0</v>
      </c>
      <c r="FD35" s="15" t="n">
        <f aca="false">IF(FC35=0,FA35,FA35/FB35)</f>
        <v>1</v>
      </c>
      <c r="FE35" s="15" t="n">
        <v>101</v>
      </c>
      <c r="FF35" s="15" t="n">
        <f aca="false">IF(FD35/FE35=INT(FD35/FE35),1,0)</f>
        <v>0</v>
      </c>
      <c r="FG35" s="15" t="n">
        <f aca="false">IF(FF35=0,FD35,FD35/FE35)</f>
        <v>1</v>
      </c>
      <c r="FH35" s="15" t="n">
        <v>103</v>
      </c>
      <c r="FI35" s="15" t="n">
        <f aca="false">IF(FG35/FH35=INT(FG35/FH35),1,0)</f>
        <v>0</v>
      </c>
      <c r="FJ35" s="15" t="n">
        <f aca="false">IF(FI35=0,FG35,FG35/FH35)</f>
        <v>1</v>
      </c>
      <c r="FK35" s="15" t="n">
        <v>107</v>
      </c>
      <c r="FL35" s="15" t="n">
        <f aca="false">IF(FJ35/FK35=INT(FJ35/FK35),1,0)</f>
        <v>0</v>
      </c>
      <c r="FM35" s="15" t="n">
        <f aca="false">IF(FL35=0,FJ35,FJ35/FK35)</f>
        <v>1</v>
      </c>
      <c r="FN35" s="15" t="n">
        <v>109</v>
      </c>
      <c r="FO35" s="15" t="n">
        <f aca="false">IF(FM35/FN35=INT(FM35/FN35),1,0)</f>
        <v>0</v>
      </c>
      <c r="FP35" s="15" t="n">
        <f aca="false">IF(FO35=0,FM35,FM35/FN35)</f>
        <v>1</v>
      </c>
      <c r="FQ35" s="15" t="n">
        <v>113</v>
      </c>
      <c r="FR35" s="15" t="n">
        <f aca="false">IF(FP35/FQ35=INT(FP35/FQ35),1,0)</f>
        <v>0</v>
      </c>
      <c r="FS35" s="15" t="n">
        <f aca="false">IF(FR35=0,FP35,FP35/FQ35)</f>
        <v>1</v>
      </c>
      <c r="FT35" s="15" t="n">
        <v>127</v>
      </c>
      <c r="FU35" s="15" t="n">
        <f aca="false">IF(FS35/FT35=INT(FS35/FT35),1,0)</f>
        <v>0</v>
      </c>
      <c r="FV35" s="15" t="n">
        <f aca="false">IF(FU35=0,FS35,FS35/FT35)</f>
        <v>1</v>
      </c>
      <c r="FW35" s="15" t="n">
        <v>131</v>
      </c>
      <c r="FX35" s="15" t="n">
        <f aca="false">IF(FV35/FW35=INT(FV35/FW35),1,0)</f>
        <v>0</v>
      </c>
      <c r="FY35" s="15" t="n">
        <f aca="false">IF(FX35=0,FV35,FV35/FW35)</f>
        <v>1</v>
      </c>
      <c r="FZ35" s="15" t="n">
        <v>137</v>
      </c>
      <c r="GA35" s="15" t="n">
        <f aca="false">IF(FY35/FZ35=INT(FY35/FZ35),1,0)</f>
        <v>0</v>
      </c>
      <c r="GB35" s="15" t="n">
        <f aca="false">IF(GA35=0,FY35,FY35/FZ35)</f>
        <v>1</v>
      </c>
      <c r="GC35" s="15" t="n">
        <v>139</v>
      </c>
      <c r="GD35" s="15" t="n">
        <f aca="false">IF(GB35/GC35=INT(GB35/GC35),1,0)</f>
        <v>0</v>
      </c>
      <c r="GE35" s="15" t="n">
        <f aca="false">IF(GD35=0,GB35,GB35/GC35)</f>
        <v>1</v>
      </c>
      <c r="GF35" s="15" t="n">
        <v>149</v>
      </c>
      <c r="GG35" s="15" t="n">
        <f aca="false">IF(GE35/GF35=INT(GE35/GF35),1,0)</f>
        <v>0</v>
      </c>
      <c r="GH35" s="15" t="n">
        <f aca="false">IF(GG35=0,GE35,GE35/GF35)</f>
        <v>1</v>
      </c>
      <c r="GI35" s="15"/>
      <c r="GJ35" s="15" t="n">
        <f aca="false">8*BH35+4*BK35+2*BN35+BQ35</f>
        <v>0</v>
      </c>
      <c r="GK35" s="15" t="n">
        <f aca="false">4*BT35+2*BW35+BZ35</f>
        <v>1</v>
      </c>
      <c r="GL35" s="15" t="n">
        <f aca="false">2*CC35+CF35</f>
        <v>0</v>
      </c>
      <c r="GM35" s="15" t="n">
        <f aca="false">2*CI35+CL35</f>
        <v>0</v>
      </c>
      <c r="GN35" s="15" t="n">
        <f aca="false">2*CO35+CR35</f>
        <v>0</v>
      </c>
      <c r="GO35" s="15" t="n">
        <f aca="false">2*CU35+CX35</f>
        <v>0</v>
      </c>
      <c r="GP35" s="15" t="n">
        <f aca="false">DA35</f>
        <v>0</v>
      </c>
      <c r="GQ35" s="15" t="n">
        <f aca="false">DD35</f>
        <v>0</v>
      </c>
      <c r="GR35" s="15" t="n">
        <f aca="false">DG35</f>
        <v>0</v>
      </c>
      <c r="GS35" s="15" t="n">
        <f aca="false">DJ35</f>
        <v>0</v>
      </c>
      <c r="GT35" s="15" t="n">
        <f aca="false">DM35</f>
        <v>0</v>
      </c>
      <c r="GU35" s="1" t="n">
        <f aca="false">DP35</f>
        <v>0</v>
      </c>
      <c r="GV35" s="1" t="n">
        <f aca="false">DS35</f>
        <v>0</v>
      </c>
      <c r="GW35" s="1" t="n">
        <f aca="false">DV35</f>
        <v>0</v>
      </c>
      <c r="GX35" s="1" t="n">
        <f aca="false">DY35</f>
        <v>0</v>
      </c>
      <c r="GY35" s="1" t="n">
        <f aca="false">EB35</f>
        <v>0</v>
      </c>
      <c r="GZ35" s="1" t="n">
        <f aca="false">EE35</f>
        <v>0</v>
      </c>
      <c r="HA35" s="1" t="n">
        <f aca="false">EH35</f>
        <v>0</v>
      </c>
      <c r="HB35" s="1" t="n">
        <f aca="false">EK35</f>
        <v>0</v>
      </c>
      <c r="HC35" s="1" t="n">
        <f aca="false">EN35</f>
        <v>0</v>
      </c>
      <c r="HD35" s="1" t="n">
        <f aca="false">EQ35</f>
        <v>0</v>
      </c>
      <c r="HE35" s="1" t="n">
        <f aca="false">ET35</f>
        <v>0</v>
      </c>
      <c r="HF35" s="1" t="n">
        <f aca="false">EW35</f>
        <v>0</v>
      </c>
      <c r="HG35" s="1" t="n">
        <f aca="false">EZ35</f>
        <v>0</v>
      </c>
      <c r="HH35" s="1" t="n">
        <f aca="false">FC35</f>
        <v>0</v>
      </c>
      <c r="HI35" s="1" t="n">
        <f aca="false">FF35</f>
        <v>0</v>
      </c>
      <c r="HJ35" s="1" t="n">
        <f aca="false">FI35</f>
        <v>0</v>
      </c>
      <c r="HK35" s="1" t="n">
        <f aca="false">FL35</f>
        <v>0</v>
      </c>
      <c r="HL35" s="1" t="n">
        <f aca="false">FO35</f>
        <v>0</v>
      </c>
      <c r="HM35" s="1" t="n">
        <f aca="false">FR35</f>
        <v>0</v>
      </c>
      <c r="HN35" s="1" t="n">
        <f aca="false">FU35</f>
        <v>0</v>
      </c>
      <c r="HO35" s="1" t="n">
        <f aca="false">FX35</f>
        <v>0</v>
      </c>
      <c r="HP35" s="1" t="n">
        <f aca="false">GA35</f>
        <v>0</v>
      </c>
      <c r="HQ35" s="1" t="n">
        <f aca="false">GD35</f>
        <v>0</v>
      </c>
      <c r="HR35" s="1" t="n">
        <f aca="false">GG35</f>
        <v>0</v>
      </c>
      <c r="HS35" s="1" t="n">
        <f aca="false">BF35</f>
        <v>3</v>
      </c>
      <c r="HT35" s="1" t="n">
        <f aca="false">HS35/HR38</f>
        <v>3</v>
      </c>
      <c r="HU35" s="1" t="n">
        <f aca="false">BD36</f>
        <v>3</v>
      </c>
      <c r="HV35" s="1" t="n">
        <f aca="false">HU35*HT36+HT35</f>
        <v>15</v>
      </c>
      <c r="HX35" s="1" t="n">
        <f aca="false">BD36</f>
        <v>3</v>
      </c>
      <c r="HY35" s="1" t="n">
        <f aca="false">HT35</f>
        <v>3</v>
      </c>
      <c r="HZ35" s="1" t="n">
        <f aca="false">HT36</f>
        <v>4</v>
      </c>
      <c r="IA35" s="1" t="n">
        <f aca="false">BD40</f>
        <v>3</v>
      </c>
      <c r="IB35" s="1" t="n">
        <f aca="false">HT39</f>
        <v>3</v>
      </c>
      <c r="IC35" s="1" t="n">
        <f aca="false">HT40</f>
        <v>4</v>
      </c>
      <c r="ID35" s="1" t="str">
        <f aca="false">HX35&amp;"  "&amp;HY35&amp;"/"&amp;HZ35&amp;"  x  "&amp;IA35&amp;"  "&amp;IB35&amp;"/"&amp;IC35</f>
        <v>3  3/4  x  3  3/4</v>
      </c>
      <c r="IG35" s="1" t="n">
        <f aca="false">BD44</f>
        <v>14</v>
      </c>
      <c r="IH35" s="1" t="n">
        <f aca="false">HT43</f>
        <v>1</v>
      </c>
      <c r="II35" s="1" t="n">
        <f aca="false">HT44</f>
        <v>16</v>
      </c>
      <c r="IJ35" s="1" t="str">
        <f aca="false">IG35&amp;"  "&amp;IH35&amp;"/"&amp;II35</f>
        <v>14  1/16</v>
      </c>
      <c r="IK35" s="1" t="str">
        <f aca="false">IG35&amp;"   "</f>
        <v>14   </v>
      </c>
      <c r="IL35" s="1" t="str">
        <f aca="false">IF(IH35=0,IK35,IJ35)</f>
        <v>14  1/16</v>
      </c>
    </row>
    <row r="36" customFormat="false" ht="6" hidden="true" customHeight="true" outlineLevel="0" collapsed="false">
      <c r="B36" s="74"/>
      <c r="C36" s="80"/>
      <c r="D36" s="74"/>
      <c r="E36" s="80"/>
      <c r="F36" s="74"/>
      <c r="G36" s="80"/>
      <c r="H36" s="61"/>
      <c r="I36" s="74"/>
      <c r="J36" s="74"/>
      <c r="K36" s="74"/>
      <c r="L36" s="74"/>
      <c r="M36" s="80"/>
      <c r="N36" s="80"/>
      <c r="O36" s="80"/>
      <c r="P36" s="80"/>
      <c r="Q36" s="80"/>
      <c r="R36" s="80"/>
      <c r="S36" s="61"/>
      <c r="T36" s="78"/>
      <c r="U36" s="13"/>
      <c r="V36" s="13"/>
      <c r="W36" s="13"/>
      <c r="X36" s="74"/>
      <c r="Y36" s="80"/>
      <c r="Z36" s="80"/>
      <c r="AA36" s="80"/>
      <c r="BD36" s="1" t="n">
        <f aca="false">BD35+INT(BE35/BE36)</f>
        <v>3</v>
      </c>
      <c r="BE36" s="15" t="n">
        <f aca="true">IF(BA35&gt;BE35,INT((RAND()*(BB35-BA35+1)+BA35)),INT((RAND()*(BB35-BE35)+BE35+1)))</f>
        <v>4</v>
      </c>
      <c r="BF36" s="1" t="n">
        <f aca="false">BE36</f>
        <v>4</v>
      </c>
      <c r="BG36" s="1" t="n">
        <v>256</v>
      </c>
      <c r="BH36" s="15" t="n">
        <f aca="false">IF(BF36/BG36=INT(BF36/BG36),1,0)</f>
        <v>0</v>
      </c>
      <c r="BI36" s="15" t="n">
        <f aca="false">IF(BH36=0,BF36,BF36/BG36)</f>
        <v>4</v>
      </c>
      <c r="BJ36" s="15" t="n">
        <v>16</v>
      </c>
      <c r="BK36" s="15" t="n">
        <f aca="false">IF(BI36/BJ36=INT(BI36/BJ36),1,0)</f>
        <v>0</v>
      </c>
      <c r="BL36" s="15" t="n">
        <f aca="false">IF(BK36=0,BI36,BI36/BJ36)</f>
        <v>4</v>
      </c>
      <c r="BM36" s="15" t="n">
        <v>4</v>
      </c>
      <c r="BN36" s="15" t="n">
        <f aca="false">IF(BL36/BM36=INT(BL36/BM36),1,0)</f>
        <v>1</v>
      </c>
      <c r="BO36" s="15" t="n">
        <f aca="false">IF(BN36=0,BL36,BL36/BM36)</f>
        <v>1</v>
      </c>
      <c r="BP36" s="15" t="n">
        <v>2</v>
      </c>
      <c r="BQ36" s="15" t="n">
        <f aca="false">IF(BO36/BP36=INT(BO36/BP36),1,0)</f>
        <v>0</v>
      </c>
      <c r="BR36" s="15" t="n">
        <f aca="false">IF(BQ36=0,BO36,BO36/BP36)</f>
        <v>1</v>
      </c>
      <c r="BS36" s="15" t="n">
        <v>81</v>
      </c>
      <c r="BT36" s="15" t="n">
        <f aca="false">IF(BR36/BS36=INT(BR36/BS36),1,0)</f>
        <v>0</v>
      </c>
      <c r="BU36" s="15" t="n">
        <f aca="false">IF(BT36=0,BR36,BR36/BS36)</f>
        <v>1</v>
      </c>
      <c r="BV36" s="15" t="n">
        <v>9</v>
      </c>
      <c r="BW36" s="15" t="n">
        <f aca="false">IF(BU36/BV36=INT(BU36/BV36),1,0)</f>
        <v>0</v>
      </c>
      <c r="BX36" s="15" t="n">
        <f aca="false">IF(BW36=0,BU36,BU36/BV36)</f>
        <v>1</v>
      </c>
      <c r="BY36" s="15" t="n">
        <v>3</v>
      </c>
      <c r="BZ36" s="15" t="n">
        <f aca="false">IF(BX36/BY36=INT(BX36/BY36),1,0)</f>
        <v>0</v>
      </c>
      <c r="CA36" s="15" t="n">
        <f aca="false">IF(BZ36=0,BX36,BX36/BY36)</f>
        <v>1</v>
      </c>
      <c r="CB36" s="15" t="n">
        <v>25</v>
      </c>
      <c r="CC36" s="15" t="n">
        <f aca="false">IF(CA36/CB36=INT(CA36/CB36),1,0)</f>
        <v>0</v>
      </c>
      <c r="CD36" s="15" t="n">
        <f aca="false">IF(CC36=0,CA36,CA36/CB36)</f>
        <v>1</v>
      </c>
      <c r="CE36" s="15" t="n">
        <v>5</v>
      </c>
      <c r="CF36" s="15" t="n">
        <f aca="false">IF(CD36/CE36=INT(CD36/CE36),1,0)</f>
        <v>0</v>
      </c>
      <c r="CG36" s="15" t="n">
        <f aca="false">IF(CF36=0,CD36,CD36/CE36)</f>
        <v>1</v>
      </c>
      <c r="CH36" s="15" t="n">
        <v>49</v>
      </c>
      <c r="CI36" s="15" t="n">
        <f aca="false">IF(CG36/CH36=INT(CG36/CH36),1,0)</f>
        <v>0</v>
      </c>
      <c r="CJ36" s="15" t="n">
        <f aca="false">IF(CI36=0,CG36,CG36/CH36)</f>
        <v>1</v>
      </c>
      <c r="CK36" s="15" t="n">
        <v>7</v>
      </c>
      <c r="CL36" s="15" t="n">
        <f aca="false">IF(CJ36/CK36=INT(CJ36/CK36),1,0)</f>
        <v>0</v>
      </c>
      <c r="CM36" s="15" t="n">
        <f aca="false">IF(CL36=0,CJ36,CJ36/CK36)</f>
        <v>1</v>
      </c>
      <c r="CN36" s="15" t="n">
        <v>121</v>
      </c>
      <c r="CO36" s="15" t="n">
        <f aca="false">IF(CM36/CN36=INT(CM36/CN36),1,0)</f>
        <v>0</v>
      </c>
      <c r="CP36" s="15" t="n">
        <f aca="false">IF(CO36=0,CM36,CM36/CN36)</f>
        <v>1</v>
      </c>
      <c r="CQ36" s="15" t="n">
        <v>11</v>
      </c>
      <c r="CR36" s="15" t="n">
        <f aca="false">IF(CP36/CQ36=INT(CP36/CQ36),1,0)</f>
        <v>0</v>
      </c>
      <c r="CS36" s="15" t="n">
        <f aca="false">IF(CR36=0,CP36,CP36/CQ36)</f>
        <v>1</v>
      </c>
      <c r="CT36" s="15" t="n">
        <v>169</v>
      </c>
      <c r="CU36" s="15" t="n">
        <f aca="false">IF(CS36/CT36=INT(CS36/CT36),1,0)</f>
        <v>0</v>
      </c>
      <c r="CV36" s="15" t="n">
        <f aca="false">IF(CU36=0,CS36,CS36/CT36)</f>
        <v>1</v>
      </c>
      <c r="CW36" s="15" t="n">
        <v>13</v>
      </c>
      <c r="CX36" s="15" t="n">
        <f aca="false">IF(CV36/CW36=INT(CV36/CW36),1,0)</f>
        <v>0</v>
      </c>
      <c r="CY36" s="15" t="n">
        <f aca="false">IF(CX36=0,CV36,CV36/CW36)</f>
        <v>1</v>
      </c>
      <c r="CZ36" s="15" t="n">
        <v>17</v>
      </c>
      <c r="DA36" s="15" t="n">
        <f aca="false">IF(CY36/CZ36=INT(CY36/CZ36),1,0)</f>
        <v>0</v>
      </c>
      <c r="DB36" s="15" t="n">
        <f aca="false">IF(DA36=0,CY36,CY36/CZ36)</f>
        <v>1</v>
      </c>
      <c r="DC36" s="15" t="n">
        <v>19</v>
      </c>
      <c r="DD36" s="15" t="n">
        <f aca="false">IF(DB36/DC36=INT(DB36/DC36),1,0)</f>
        <v>0</v>
      </c>
      <c r="DE36" s="15" t="n">
        <f aca="false">IF(DD36=0,DB36,DB36/DC36)</f>
        <v>1</v>
      </c>
      <c r="DF36" s="15" t="n">
        <v>23</v>
      </c>
      <c r="DG36" s="15" t="n">
        <f aca="false">IF(DE36/DF36=INT(DE36/DF36),1,0)</f>
        <v>0</v>
      </c>
      <c r="DH36" s="15" t="n">
        <f aca="false">IF(DG36=0,DE36,DE36/DF36)</f>
        <v>1</v>
      </c>
      <c r="DI36" s="15" t="n">
        <v>29</v>
      </c>
      <c r="DJ36" s="15" t="n">
        <f aca="false">IF(DH36/DI36=INT(DH36/DI36),1,0)</f>
        <v>0</v>
      </c>
      <c r="DK36" s="15" t="n">
        <f aca="false">IF(DJ36=0,DH36,DH36/DI36)</f>
        <v>1</v>
      </c>
      <c r="DL36" s="15" t="n">
        <v>31</v>
      </c>
      <c r="DM36" s="15" t="n">
        <f aca="false">IF(DK36/DL36=INT(DK36/DL36),1,0)</f>
        <v>0</v>
      </c>
      <c r="DN36" s="15" t="n">
        <f aca="false">IF(DM36=0,DK36,DK36/DL36)</f>
        <v>1</v>
      </c>
      <c r="DO36" s="15" t="n">
        <v>37</v>
      </c>
      <c r="DP36" s="15" t="n">
        <f aca="false">IF(DN36/DO36=INT(DN36/DO36),1,0)</f>
        <v>0</v>
      </c>
      <c r="DQ36" s="15" t="n">
        <f aca="false">IF(DP36=0,DN36,DN36/DO36)</f>
        <v>1</v>
      </c>
      <c r="DR36" s="15" t="n">
        <v>41</v>
      </c>
      <c r="DS36" s="15" t="n">
        <f aca="false">IF(DQ36/DR36=INT(DQ36/DR36),1,0)</f>
        <v>0</v>
      </c>
      <c r="DT36" s="15" t="n">
        <f aca="false">IF(DS36=0,DQ36,DQ36/DR36)</f>
        <v>1</v>
      </c>
      <c r="DU36" s="15" t="n">
        <v>43</v>
      </c>
      <c r="DV36" s="15" t="n">
        <f aca="false">IF(DT36/DU36=INT(DT36/DU36),1,0)</f>
        <v>0</v>
      </c>
      <c r="DW36" s="15" t="n">
        <f aca="false">IF(DV36=0,DT36,DT36/DU36)</f>
        <v>1</v>
      </c>
      <c r="DX36" s="15" t="n">
        <v>47</v>
      </c>
      <c r="DY36" s="15" t="n">
        <f aca="false">IF(DW36/DX36=INT(DW36/DX36),1,0)</f>
        <v>0</v>
      </c>
      <c r="DZ36" s="15" t="n">
        <f aca="false">IF(DY36=0,DW36,DW36/DX36)</f>
        <v>1</v>
      </c>
      <c r="EA36" s="15" t="n">
        <v>53</v>
      </c>
      <c r="EB36" s="15" t="n">
        <f aca="false">IF(DZ36/EA36=INT(DZ36/EA36),1,0)</f>
        <v>0</v>
      </c>
      <c r="EC36" s="15" t="n">
        <f aca="false">IF(EB36=0,DZ36,DZ36/EA36)</f>
        <v>1</v>
      </c>
      <c r="ED36" s="15" t="n">
        <v>59</v>
      </c>
      <c r="EE36" s="15" t="n">
        <f aca="false">IF(EC36/ED36=INT(EC36/ED36),1,0)</f>
        <v>0</v>
      </c>
      <c r="EF36" s="15" t="n">
        <f aca="false">IF(EE36=0,EC36,EC36/ED36)</f>
        <v>1</v>
      </c>
      <c r="EG36" s="15" t="n">
        <v>61</v>
      </c>
      <c r="EH36" s="15" t="n">
        <f aca="false">IF(EF36/EG36=INT(EF36/EG36),1,0)</f>
        <v>0</v>
      </c>
      <c r="EI36" s="15" t="n">
        <f aca="false">IF(EH36=0,EF36,EF36/EG36)</f>
        <v>1</v>
      </c>
      <c r="EJ36" s="15" t="n">
        <v>67</v>
      </c>
      <c r="EK36" s="15" t="n">
        <f aca="false">IF(EI36/EJ36=INT(EI36/EJ36),1,0)</f>
        <v>0</v>
      </c>
      <c r="EL36" s="15" t="n">
        <f aca="false">IF(EK36=0,EI36,EI36/EJ36)</f>
        <v>1</v>
      </c>
      <c r="EM36" s="15" t="n">
        <v>71</v>
      </c>
      <c r="EN36" s="15" t="n">
        <f aca="false">IF(EL36/EM36=INT(EL36/EM36),1,0)</f>
        <v>0</v>
      </c>
      <c r="EO36" s="15" t="n">
        <f aca="false">IF(EN36=0,EL36,EL36/EM36)</f>
        <v>1</v>
      </c>
      <c r="EP36" s="15" t="n">
        <v>73</v>
      </c>
      <c r="EQ36" s="15" t="n">
        <f aca="false">IF(EO36/EP36=INT(EO36/EP36),1,0)</f>
        <v>0</v>
      </c>
      <c r="ER36" s="15" t="n">
        <f aca="false">IF(EQ36=0,EO36,EO36/EP36)</f>
        <v>1</v>
      </c>
      <c r="ES36" s="15" t="n">
        <v>79</v>
      </c>
      <c r="ET36" s="15" t="n">
        <f aca="false">IF(ER36/ES36=INT(ER36/ES36),1,0)</f>
        <v>0</v>
      </c>
      <c r="EU36" s="15" t="n">
        <f aca="false">IF(ET36=0,ER36,ER36/ES36)</f>
        <v>1</v>
      </c>
      <c r="EV36" s="15" t="n">
        <v>83</v>
      </c>
      <c r="EW36" s="15" t="n">
        <f aca="false">IF(EU36/EV36=INT(EU36/EV36),1,0)</f>
        <v>0</v>
      </c>
      <c r="EX36" s="15" t="n">
        <f aca="false">IF(EW36=0,EU36,EU36/EV36)</f>
        <v>1</v>
      </c>
      <c r="EY36" s="15" t="n">
        <v>89</v>
      </c>
      <c r="EZ36" s="15" t="n">
        <f aca="false">IF(EX36/EY36=INT(EX36/EY36),1,0)</f>
        <v>0</v>
      </c>
      <c r="FA36" s="15" t="n">
        <f aca="false">IF(EZ36=0,EX36,EX36/EY36)</f>
        <v>1</v>
      </c>
      <c r="FB36" s="15" t="n">
        <v>97</v>
      </c>
      <c r="FC36" s="15" t="n">
        <f aca="false">IF(FA36/FB36=INT(FA36/FB36),1,0)</f>
        <v>0</v>
      </c>
      <c r="FD36" s="15" t="n">
        <f aca="false">IF(FC36=0,FA36,FA36/FB36)</f>
        <v>1</v>
      </c>
      <c r="FE36" s="15" t="n">
        <v>101</v>
      </c>
      <c r="FF36" s="15" t="n">
        <f aca="false">IF(FD36/FE36=INT(FD36/FE36),1,0)</f>
        <v>0</v>
      </c>
      <c r="FG36" s="15" t="n">
        <f aca="false">IF(FF36=0,FD36,FD36/FE36)</f>
        <v>1</v>
      </c>
      <c r="FH36" s="15" t="n">
        <v>103</v>
      </c>
      <c r="FI36" s="15" t="n">
        <f aca="false">IF(FG36/FH36=INT(FG36/FH36),1,0)</f>
        <v>0</v>
      </c>
      <c r="FJ36" s="15" t="n">
        <f aca="false">IF(FI36=0,FG36,FG36/FH36)</f>
        <v>1</v>
      </c>
      <c r="FK36" s="15" t="n">
        <v>107</v>
      </c>
      <c r="FL36" s="15" t="n">
        <f aca="false">IF(FJ36/FK36=INT(FJ36/FK36),1,0)</f>
        <v>0</v>
      </c>
      <c r="FM36" s="15" t="n">
        <f aca="false">IF(FL36=0,FJ36,FJ36/FK36)</f>
        <v>1</v>
      </c>
      <c r="FN36" s="15" t="n">
        <v>109</v>
      </c>
      <c r="FO36" s="15" t="n">
        <f aca="false">IF(FM36/FN36=INT(FM36/FN36),1,0)</f>
        <v>0</v>
      </c>
      <c r="FP36" s="15" t="n">
        <f aca="false">IF(FO36=0,FM36,FM36/FN36)</f>
        <v>1</v>
      </c>
      <c r="FQ36" s="15" t="n">
        <v>113</v>
      </c>
      <c r="FR36" s="15" t="n">
        <f aca="false">IF(FP36/FQ36=INT(FP36/FQ36),1,0)</f>
        <v>0</v>
      </c>
      <c r="FS36" s="15" t="n">
        <f aca="false">IF(FR36=0,FP36,FP36/FQ36)</f>
        <v>1</v>
      </c>
      <c r="FT36" s="15" t="n">
        <v>127</v>
      </c>
      <c r="FU36" s="15" t="n">
        <f aca="false">IF(FS36/FT36=INT(FS36/FT36),1,0)</f>
        <v>0</v>
      </c>
      <c r="FV36" s="15" t="n">
        <f aca="false">IF(FU36=0,FS36,FS36/FT36)</f>
        <v>1</v>
      </c>
      <c r="FW36" s="15" t="n">
        <v>131</v>
      </c>
      <c r="FX36" s="15" t="n">
        <f aca="false">IF(FV36/FW36=INT(FV36/FW36),1,0)</f>
        <v>0</v>
      </c>
      <c r="FY36" s="15" t="n">
        <f aca="false">IF(FX36=0,FV36,FV36/FW36)</f>
        <v>1</v>
      </c>
      <c r="FZ36" s="15" t="n">
        <v>137</v>
      </c>
      <c r="GA36" s="15" t="n">
        <f aca="false">IF(FY36/FZ36=INT(FY36/FZ36),1,0)</f>
        <v>0</v>
      </c>
      <c r="GB36" s="15" t="n">
        <f aca="false">IF(GA36=0,FY36,FY36/FZ36)</f>
        <v>1</v>
      </c>
      <c r="GC36" s="15" t="n">
        <v>139</v>
      </c>
      <c r="GD36" s="15" t="n">
        <f aca="false">IF(GB36/GC36=INT(GB36/GC36),1,0)</f>
        <v>0</v>
      </c>
      <c r="GE36" s="15" t="n">
        <f aca="false">IF(GD36=0,GB36,GB36/GC36)</f>
        <v>1</v>
      </c>
      <c r="GF36" s="15" t="n">
        <v>149</v>
      </c>
      <c r="GG36" s="15" t="n">
        <f aca="false">IF(GE36/GF36=INT(GE36/GF36),1,0)</f>
        <v>0</v>
      </c>
      <c r="GH36" s="15" t="n">
        <f aca="false">IF(GG36=0,GE36,GE36/GF36)</f>
        <v>1</v>
      </c>
      <c r="GI36" s="15"/>
      <c r="GJ36" s="15" t="n">
        <f aca="false">8*BH36+4*BK36+2*BN36+BQ36</f>
        <v>2</v>
      </c>
      <c r="GK36" s="15" t="n">
        <f aca="false">4*BT36+2*BW36+BZ36</f>
        <v>0</v>
      </c>
      <c r="GL36" s="15" t="n">
        <f aca="false">2*CC36+CF36</f>
        <v>0</v>
      </c>
      <c r="GM36" s="15" t="n">
        <f aca="false">2*CI36+CL36</f>
        <v>0</v>
      </c>
      <c r="GN36" s="15" t="n">
        <f aca="false">2*CO36+CR36</f>
        <v>0</v>
      </c>
      <c r="GO36" s="15" t="n">
        <f aca="false">2*CU36+CX36</f>
        <v>0</v>
      </c>
      <c r="GP36" s="15" t="n">
        <f aca="false">DA36</f>
        <v>0</v>
      </c>
      <c r="GQ36" s="15" t="n">
        <f aca="false">DD36</f>
        <v>0</v>
      </c>
      <c r="GR36" s="15" t="n">
        <f aca="false">DG36</f>
        <v>0</v>
      </c>
      <c r="GS36" s="15" t="n">
        <f aca="false">DJ36</f>
        <v>0</v>
      </c>
      <c r="GT36" s="15" t="n">
        <f aca="false">DM36</f>
        <v>0</v>
      </c>
      <c r="GU36" s="1" t="n">
        <f aca="false">DP36</f>
        <v>0</v>
      </c>
      <c r="GV36" s="1" t="n">
        <f aca="false">DS36</f>
        <v>0</v>
      </c>
      <c r="GW36" s="1" t="n">
        <f aca="false">DV36</f>
        <v>0</v>
      </c>
      <c r="GX36" s="1" t="n">
        <f aca="false">DY36</f>
        <v>0</v>
      </c>
      <c r="GY36" s="1" t="n">
        <f aca="false">EB36</f>
        <v>0</v>
      </c>
      <c r="GZ36" s="1" t="n">
        <f aca="false">EE36</f>
        <v>0</v>
      </c>
      <c r="HA36" s="1" t="n">
        <f aca="false">EH36</f>
        <v>0</v>
      </c>
      <c r="HB36" s="1" t="n">
        <f aca="false">EK36</f>
        <v>0</v>
      </c>
      <c r="HC36" s="1" t="n">
        <f aca="false">EN36</f>
        <v>0</v>
      </c>
      <c r="HD36" s="1" t="n">
        <f aca="false">EQ36</f>
        <v>0</v>
      </c>
      <c r="HE36" s="1" t="n">
        <f aca="false">ET36</f>
        <v>0</v>
      </c>
      <c r="HF36" s="1" t="n">
        <f aca="false">EW36</f>
        <v>0</v>
      </c>
      <c r="HG36" s="1" t="n">
        <f aca="false">EZ36</f>
        <v>0</v>
      </c>
      <c r="HH36" s="1" t="n">
        <f aca="false">FC36</f>
        <v>0</v>
      </c>
      <c r="HI36" s="1" t="n">
        <f aca="false">FF36</f>
        <v>0</v>
      </c>
      <c r="HJ36" s="1" t="n">
        <f aca="false">FI36</f>
        <v>0</v>
      </c>
      <c r="HK36" s="1" t="n">
        <f aca="false">FL36</f>
        <v>0</v>
      </c>
      <c r="HL36" s="1" t="n">
        <f aca="false">FO36</f>
        <v>0</v>
      </c>
      <c r="HM36" s="1" t="n">
        <f aca="false">FR36</f>
        <v>0</v>
      </c>
      <c r="HN36" s="1" t="n">
        <f aca="false">FU36</f>
        <v>0</v>
      </c>
      <c r="HO36" s="1" t="n">
        <f aca="false">FX36</f>
        <v>0</v>
      </c>
      <c r="HP36" s="1" t="n">
        <f aca="false">GA36</f>
        <v>0</v>
      </c>
      <c r="HQ36" s="1" t="n">
        <f aca="false">GD36</f>
        <v>0</v>
      </c>
      <c r="HR36" s="1" t="n">
        <f aca="false">GG36</f>
        <v>0</v>
      </c>
      <c r="HS36" s="1" t="n">
        <f aca="false">BF36</f>
        <v>4</v>
      </c>
      <c r="HT36" s="1" t="n">
        <f aca="false">HS36/HR38</f>
        <v>4</v>
      </c>
    </row>
    <row r="37" customFormat="false" ht="6" hidden="true" customHeight="true" outlineLevel="0" collapsed="false">
      <c r="B37" s="80"/>
      <c r="C37" s="80"/>
      <c r="D37" s="80"/>
      <c r="E37" s="80"/>
      <c r="F37" s="61"/>
      <c r="G37" s="80"/>
      <c r="H37" s="61"/>
      <c r="I37" s="80"/>
      <c r="J37" s="80"/>
      <c r="K37" s="80"/>
      <c r="L37" s="61"/>
      <c r="M37" s="80"/>
      <c r="N37" s="80"/>
      <c r="O37" s="80"/>
      <c r="P37" s="80"/>
      <c r="Q37" s="80"/>
      <c r="R37" s="80"/>
      <c r="S37" s="61"/>
      <c r="T37" s="78"/>
      <c r="U37" s="13"/>
      <c r="V37" s="13"/>
      <c r="W37" s="13"/>
      <c r="X37" s="74"/>
      <c r="Y37" s="80"/>
      <c r="Z37" s="80"/>
      <c r="AA37" s="80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 t="n">
        <f aca="false">IF(GJ35&lt;GJ36,GJ35,GJ36)</f>
        <v>0</v>
      </c>
      <c r="GK37" s="15" t="n">
        <f aca="false">IF(GK35&lt;GK36,GK35,GK36)</f>
        <v>0</v>
      </c>
      <c r="GL37" s="15" t="n">
        <f aca="false">IF(GL35&lt;GL36,GL35,GL36)</f>
        <v>0</v>
      </c>
      <c r="GM37" s="15" t="n">
        <f aca="false">IF(GM35&lt;GM36,GM35,GM36)</f>
        <v>0</v>
      </c>
      <c r="GN37" s="15" t="n">
        <f aca="false">IF(GN35&lt;GN36,GN35,GN36)</f>
        <v>0</v>
      </c>
      <c r="GO37" s="15" t="n">
        <f aca="false">IF(GO35&lt;GO36,GO35,GO36)</f>
        <v>0</v>
      </c>
      <c r="GP37" s="15" t="n">
        <f aca="false">IF(GP35&lt;GP36,GP35,GP36)</f>
        <v>0</v>
      </c>
      <c r="GQ37" s="15" t="n">
        <f aca="false">IF(GQ35&lt;GQ36,GQ35,GQ36)</f>
        <v>0</v>
      </c>
      <c r="GR37" s="15" t="n">
        <f aca="false">IF(GR35&lt;GR36,GR35,GR36)</f>
        <v>0</v>
      </c>
      <c r="GS37" s="15" t="n">
        <f aca="false">IF(GS35&lt;GS36,GS35,GS36)</f>
        <v>0</v>
      </c>
      <c r="GT37" s="15" t="n">
        <f aca="false">IF(GT35&lt;GT36,GT35,GT36)</f>
        <v>0</v>
      </c>
      <c r="GU37" s="15" t="n">
        <f aca="false">IF(GU35&lt;GU36,GU35,GU36)</f>
        <v>0</v>
      </c>
      <c r="GV37" s="15" t="n">
        <f aca="false">IF(GV35&lt;GV36,GV35,GV36)</f>
        <v>0</v>
      </c>
      <c r="GW37" s="15" t="n">
        <f aca="false">IF(GW35&lt;GW36,GW35,GW36)</f>
        <v>0</v>
      </c>
      <c r="GX37" s="15" t="n">
        <f aca="false">IF(GX35&lt;GX36,GX35,GX36)</f>
        <v>0</v>
      </c>
      <c r="GY37" s="15" t="n">
        <f aca="false">IF(GY35&lt;GY36,GY35,GY36)</f>
        <v>0</v>
      </c>
      <c r="GZ37" s="15" t="n">
        <f aca="false">IF(GZ35&lt;GZ36,GZ35,GZ36)</f>
        <v>0</v>
      </c>
      <c r="HA37" s="15" t="n">
        <f aca="false">IF(HA35&lt;HA36,HA35,HA36)</f>
        <v>0</v>
      </c>
      <c r="HB37" s="15" t="n">
        <f aca="false">IF(HB35&lt;HB36,HB35,HB36)</f>
        <v>0</v>
      </c>
      <c r="HC37" s="15" t="n">
        <f aca="false">IF(HC35&lt;HC36,HC35,HC36)</f>
        <v>0</v>
      </c>
      <c r="HD37" s="15" t="n">
        <f aca="false">IF(HD35&lt;HD36,HD35,HD36)</f>
        <v>0</v>
      </c>
      <c r="HE37" s="15" t="n">
        <f aca="false">IF(HE35&lt;HE36,HE35,HE36)</f>
        <v>0</v>
      </c>
      <c r="HF37" s="15" t="n">
        <f aca="false">IF(HF35&lt;HF36,HF35,HF36)</f>
        <v>0</v>
      </c>
      <c r="HG37" s="15" t="n">
        <f aca="false">IF(HG35&lt;HG36,HG35,HG36)</f>
        <v>0</v>
      </c>
      <c r="HH37" s="15" t="n">
        <f aca="false">IF(HH35&lt;HH36,HH35,HH36)</f>
        <v>0</v>
      </c>
      <c r="HI37" s="15" t="n">
        <f aca="false">IF(HI35&lt;HI36,HI35,HI36)</f>
        <v>0</v>
      </c>
      <c r="HJ37" s="15" t="n">
        <f aca="false">IF(HJ35&lt;HJ36,HJ35,HJ36)</f>
        <v>0</v>
      </c>
      <c r="HK37" s="15" t="n">
        <f aca="false">IF(HK35&lt;HK36,HK35,HK36)</f>
        <v>0</v>
      </c>
      <c r="HL37" s="15" t="n">
        <f aca="false">IF(HL35&lt;HL36,HL35,HL36)</f>
        <v>0</v>
      </c>
      <c r="HM37" s="15" t="n">
        <f aca="false">IF(HM35&lt;HM36,HM35,HM36)</f>
        <v>0</v>
      </c>
      <c r="HN37" s="15" t="n">
        <f aca="false">IF(HN35&lt;HN36,HN35,HN36)</f>
        <v>0</v>
      </c>
      <c r="HO37" s="15" t="n">
        <f aca="false">IF(HO35&lt;HO36,HO35,HO36)</f>
        <v>0</v>
      </c>
      <c r="HP37" s="15" t="n">
        <f aca="false">IF(HP35&lt;HP36,HP35,HP36)</f>
        <v>0</v>
      </c>
      <c r="HQ37" s="15" t="n">
        <f aca="false">IF(HQ35&lt;HQ36,HQ35,HQ36)</f>
        <v>0</v>
      </c>
      <c r="HR37" s="15" t="n">
        <f aca="false">IF(HR35&lt;HR36,HR35,HR36)</f>
        <v>0</v>
      </c>
    </row>
    <row r="38" customFormat="false" ht="6" hidden="true" customHeight="true" outlineLevel="0" collapsed="false">
      <c r="B38" s="80"/>
      <c r="C38" s="80"/>
      <c r="D38" s="80"/>
      <c r="E38" s="80"/>
      <c r="F38" s="61"/>
      <c r="G38" s="80"/>
      <c r="H38" s="61"/>
      <c r="I38" s="80"/>
      <c r="J38" s="80"/>
      <c r="K38" s="80"/>
      <c r="L38" s="61"/>
      <c r="M38" s="80"/>
      <c r="N38" s="80"/>
      <c r="O38" s="80"/>
      <c r="P38" s="80"/>
      <c r="Q38" s="80"/>
      <c r="R38" s="80"/>
      <c r="S38" s="61"/>
      <c r="T38" s="78"/>
      <c r="U38" s="13"/>
      <c r="V38" s="13"/>
      <c r="W38" s="13"/>
      <c r="X38" s="74"/>
      <c r="Y38" s="80"/>
      <c r="Z38" s="80"/>
      <c r="AA38" s="80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" t="n">
        <f aca="false">GJ$7^GJ37</f>
        <v>1</v>
      </c>
      <c r="GK38" s="1" t="n">
        <f aca="false">GK$7^GK37*GJ38</f>
        <v>1</v>
      </c>
      <c r="GL38" s="1" t="n">
        <f aca="false">GL$7^GL37*GK38</f>
        <v>1</v>
      </c>
      <c r="GM38" s="1" t="n">
        <f aca="false">GM$7^GM37*GL38</f>
        <v>1</v>
      </c>
      <c r="GN38" s="1" t="n">
        <f aca="false">GN$7^GN37*GM38</f>
        <v>1</v>
      </c>
      <c r="GO38" s="1" t="n">
        <f aca="false">GO$7^GO37*GN38</f>
        <v>1</v>
      </c>
      <c r="GP38" s="1" t="n">
        <f aca="false">GP$7^GP37*GO38</f>
        <v>1</v>
      </c>
      <c r="GQ38" s="1" t="n">
        <f aca="false">GQ$7^GQ37*GP38</f>
        <v>1</v>
      </c>
      <c r="GR38" s="1" t="n">
        <f aca="false">GR$7^GR37*GQ38</f>
        <v>1</v>
      </c>
      <c r="GS38" s="1" t="n">
        <f aca="false">GS$7^GS37*GR38</f>
        <v>1</v>
      </c>
      <c r="GT38" s="1" t="n">
        <f aca="false">GT$7^GT37*GS38</f>
        <v>1</v>
      </c>
      <c r="GU38" s="1" t="n">
        <f aca="false">GU$7^GU37*GT38</f>
        <v>1</v>
      </c>
      <c r="GV38" s="1" t="n">
        <f aca="false">GV$7^GV37*GU38</f>
        <v>1</v>
      </c>
      <c r="GW38" s="1" t="n">
        <f aca="false">GW$7^GW37*GV38</f>
        <v>1</v>
      </c>
      <c r="GX38" s="1" t="n">
        <f aca="false">GX$7^GX37*GW38</f>
        <v>1</v>
      </c>
      <c r="GY38" s="1" t="n">
        <f aca="false">GY$7^GY37*GX38</f>
        <v>1</v>
      </c>
      <c r="GZ38" s="1" t="n">
        <f aca="false">GZ$7^GZ37*GY38</f>
        <v>1</v>
      </c>
      <c r="HA38" s="1" t="n">
        <f aca="false">HA$7^HA37*GZ38</f>
        <v>1</v>
      </c>
      <c r="HB38" s="1" t="n">
        <f aca="false">HB$7^HB37*HA38</f>
        <v>1</v>
      </c>
      <c r="HC38" s="1" t="n">
        <f aca="false">HC$7^HC37*HB38</f>
        <v>1</v>
      </c>
      <c r="HD38" s="1" t="n">
        <f aca="false">HD$7^HD37*HC38</f>
        <v>1</v>
      </c>
      <c r="HE38" s="1" t="n">
        <f aca="false">HE$7^HE37*HD38</f>
        <v>1</v>
      </c>
      <c r="HF38" s="1" t="n">
        <f aca="false">HF$7^HF37*HE38</f>
        <v>1</v>
      </c>
      <c r="HG38" s="1" t="n">
        <f aca="false">HG$7^HG37*HF38</f>
        <v>1</v>
      </c>
      <c r="HH38" s="1" t="n">
        <f aca="false">HH$7^HH37*HG38</f>
        <v>1</v>
      </c>
      <c r="HI38" s="1" t="n">
        <f aca="false">HI$7^HI37*HH38</f>
        <v>1</v>
      </c>
      <c r="HJ38" s="1" t="n">
        <f aca="false">HJ$7^HJ37*HI38</f>
        <v>1</v>
      </c>
      <c r="HK38" s="1" t="n">
        <f aca="false">HK$7^HK37*HJ38</f>
        <v>1</v>
      </c>
      <c r="HL38" s="1" t="n">
        <f aca="false">HL$7^HL37*HK38</f>
        <v>1</v>
      </c>
      <c r="HM38" s="1" t="n">
        <f aca="false">HM$7^HM37*HL38</f>
        <v>1</v>
      </c>
      <c r="HN38" s="1" t="n">
        <f aca="false">HN$7^HN37*HM38</f>
        <v>1</v>
      </c>
      <c r="HO38" s="1" t="n">
        <f aca="false">HO$7^HO37*HN38</f>
        <v>1</v>
      </c>
      <c r="HP38" s="1" t="n">
        <f aca="false">HP$7^HP37*HO38</f>
        <v>1</v>
      </c>
      <c r="HQ38" s="1" t="n">
        <f aca="false">HQ$7^HQ37*HP38</f>
        <v>1</v>
      </c>
      <c r="HR38" s="1" t="n">
        <f aca="false">HR$7^HR37*HQ38</f>
        <v>1</v>
      </c>
    </row>
    <row r="39" customFormat="false" ht="6" hidden="true" customHeight="true" outlineLevel="0" collapsed="false">
      <c r="B39" s="80"/>
      <c r="C39" s="80"/>
      <c r="D39" s="80"/>
      <c r="E39" s="80"/>
      <c r="F39" s="61"/>
      <c r="G39" s="80"/>
      <c r="H39" s="61"/>
      <c r="I39" s="80"/>
      <c r="J39" s="80"/>
      <c r="K39" s="80"/>
      <c r="L39" s="61"/>
      <c r="M39" s="80"/>
      <c r="N39" s="80"/>
      <c r="O39" s="80"/>
      <c r="P39" s="80"/>
      <c r="Q39" s="80"/>
      <c r="R39" s="80"/>
      <c r="S39" s="61"/>
      <c r="T39" s="78"/>
      <c r="U39" s="13"/>
      <c r="V39" s="13"/>
      <c r="W39" s="13"/>
      <c r="X39" s="74"/>
      <c r="Y39" s="80"/>
      <c r="Z39" s="80"/>
      <c r="AA39" s="80"/>
      <c r="BC39" s="1" t="s">
        <v>106</v>
      </c>
      <c r="BD39" s="15" t="n">
        <f aca="true">INT((RAND()*(AX35-AW35+1)+AW35))</f>
        <v>3</v>
      </c>
      <c r="BE39" s="15" t="n">
        <f aca="true">INT((RAND()*(AZ35-AY35+1)+AY35))</f>
        <v>3</v>
      </c>
      <c r="BF39" s="1" t="n">
        <f aca="false">BE39-BE40*(BD40-BD39)</f>
        <v>3</v>
      </c>
      <c r="BG39" s="1" t="n">
        <v>256</v>
      </c>
      <c r="BH39" s="15" t="n">
        <f aca="false">IF(BF39/BG39=INT(BF39/BG39),1,0)</f>
        <v>0</v>
      </c>
      <c r="BI39" s="15" t="n">
        <f aca="false">IF(BH39=0,BF39,BF39/BG39)</f>
        <v>3</v>
      </c>
      <c r="BJ39" s="15" t="n">
        <v>16</v>
      </c>
      <c r="BK39" s="15" t="n">
        <f aca="false">IF(BI39/BJ39=INT(BI39/BJ39),1,0)</f>
        <v>0</v>
      </c>
      <c r="BL39" s="15" t="n">
        <f aca="false">IF(BK39=0,BI39,BI39/BJ39)</f>
        <v>3</v>
      </c>
      <c r="BM39" s="15" t="n">
        <v>4</v>
      </c>
      <c r="BN39" s="15" t="n">
        <f aca="false">IF(BL39/BM39=INT(BL39/BM39),1,0)</f>
        <v>0</v>
      </c>
      <c r="BO39" s="15" t="n">
        <f aca="false">IF(BN39=0,BL39,BL39/BM39)</f>
        <v>3</v>
      </c>
      <c r="BP39" s="15" t="n">
        <v>2</v>
      </c>
      <c r="BQ39" s="15" t="n">
        <f aca="false">IF(BO39/BP39=INT(BO39/BP39),1,0)</f>
        <v>0</v>
      </c>
      <c r="BR39" s="15" t="n">
        <f aca="false">IF(BQ39=0,BO39,BO39/BP39)</f>
        <v>3</v>
      </c>
      <c r="BS39" s="15" t="n">
        <v>81</v>
      </c>
      <c r="BT39" s="15" t="n">
        <f aca="false">IF(BR39/BS39=INT(BR39/BS39),1,0)</f>
        <v>0</v>
      </c>
      <c r="BU39" s="15" t="n">
        <f aca="false">IF(BT39=0,BR39,BR39/BS39)</f>
        <v>3</v>
      </c>
      <c r="BV39" s="15" t="n">
        <v>9</v>
      </c>
      <c r="BW39" s="15" t="n">
        <f aca="false">IF(BU39/BV39=INT(BU39/BV39),1,0)</f>
        <v>0</v>
      </c>
      <c r="BX39" s="15" t="n">
        <f aca="false">IF(BW39=0,BU39,BU39/BV39)</f>
        <v>3</v>
      </c>
      <c r="BY39" s="15" t="n">
        <v>3</v>
      </c>
      <c r="BZ39" s="15" t="n">
        <f aca="false">IF(BX39/BY39=INT(BX39/BY39),1,0)</f>
        <v>1</v>
      </c>
      <c r="CA39" s="15" t="n">
        <f aca="false">IF(BZ39=0,BX39,BX39/BY39)</f>
        <v>1</v>
      </c>
      <c r="CB39" s="15" t="n">
        <v>25</v>
      </c>
      <c r="CC39" s="15" t="n">
        <f aca="false">IF(CA39/CB39=INT(CA39/CB39),1,0)</f>
        <v>0</v>
      </c>
      <c r="CD39" s="15" t="n">
        <f aca="false">IF(CC39=0,CA39,CA39/CB39)</f>
        <v>1</v>
      </c>
      <c r="CE39" s="15" t="n">
        <v>5</v>
      </c>
      <c r="CF39" s="15" t="n">
        <f aca="false">IF(CD39/CE39=INT(CD39/CE39),1,0)</f>
        <v>0</v>
      </c>
      <c r="CG39" s="15" t="n">
        <f aca="false">IF(CF39=0,CD39,CD39/CE39)</f>
        <v>1</v>
      </c>
      <c r="CH39" s="15" t="n">
        <v>49</v>
      </c>
      <c r="CI39" s="15" t="n">
        <f aca="false">IF(CG39/CH39=INT(CG39/CH39),1,0)</f>
        <v>0</v>
      </c>
      <c r="CJ39" s="15" t="n">
        <f aca="false">IF(CI39=0,CG39,CG39/CH39)</f>
        <v>1</v>
      </c>
      <c r="CK39" s="15" t="n">
        <v>7</v>
      </c>
      <c r="CL39" s="15" t="n">
        <f aca="false">IF(CJ39/CK39=INT(CJ39/CK39),1,0)</f>
        <v>0</v>
      </c>
      <c r="CM39" s="15" t="n">
        <f aca="false">IF(CL39=0,CJ39,CJ39/CK39)</f>
        <v>1</v>
      </c>
      <c r="CN39" s="15" t="n">
        <v>121</v>
      </c>
      <c r="CO39" s="15" t="n">
        <f aca="false">IF(CM39/CN39=INT(CM39/CN39),1,0)</f>
        <v>0</v>
      </c>
      <c r="CP39" s="15" t="n">
        <f aca="false">IF(CO39=0,CM39,CM39/CN39)</f>
        <v>1</v>
      </c>
      <c r="CQ39" s="15" t="n">
        <v>11</v>
      </c>
      <c r="CR39" s="15" t="n">
        <f aca="false">IF(CP39/CQ39=INT(CP39/CQ39),1,0)</f>
        <v>0</v>
      </c>
      <c r="CS39" s="15" t="n">
        <f aca="false">IF(CR39=0,CP39,CP39/CQ39)</f>
        <v>1</v>
      </c>
      <c r="CT39" s="15" t="n">
        <v>169</v>
      </c>
      <c r="CU39" s="15" t="n">
        <f aca="false">IF(CS39/CT39=INT(CS39/CT39),1,0)</f>
        <v>0</v>
      </c>
      <c r="CV39" s="15" t="n">
        <f aca="false">IF(CU39=0,CS39,CS39/CT39)</f>
        <v>1</v>
      </c>
      <c r="CW39" s="15" t="n">
        <v>13</v>
      </c>
      <c r="CX39" s="15" t="n">
        <f aca="false">IF(CV39/CW39=INT(CV39/CW39),1,0)</f>
        <v>0</v>
      </c>
      <c r="CY39" s="15" t="n">
        <f aca="false">IF(CX39=0,CV39,CV39/CW39)</f>
        <v>1</v>
      </c>
      <c r="CZ39" s="15" t="n">
        <v>17</v>
      </c>
      <c r="DA39" s="15" t="n">
        <f aca="false">IF(CY39/CZ39=INT(CY39/CZ39),1,0)</f>
        <v>0</v>
      </c>
      <c r="DB39" s="15" t="n">
        <f aca="false">IF(DA39=0,CY39,CY39/CZ39)</f>
        <v>1</v>
      </c>
      <c r="DC39" s="15" t="n">
        <v>19</v>
      </c>
      <c r="DD39" s="15" t="n">
        <f aca="false">IF(DB39/DC39=INT(DB39/DC39),1,0)</f>
        <v>0</v>
      </c>
      <c r="DE39" s="15" t="n">
        <f aca="false">IF(DD39=0,DB39,DB39/DC39)</f>
        <v>1</v>
      </c>
      <c r="DF39" s="15" t="n">
        <v>23</v>
      </c>
      <c r="DG39" s="15" t="n">
        <f aca="false">IF(DE39/DF39=INT(DE39/DF39),1,0)</f>
        <v>0</v>
      </c>
      <c r="DH39" s="15" t="n">
        <f aca="false">IF(DG39=0,DE39,DE39/DF39)</f>
        <v>1</v>
      </c>
      <c r="DI39" s="15" t="n">
        <v>29</v>
      </c>
      <c r="DJ39" s="15" t="n">
        <f aca="false">IF(DH39/DI39=INT(DH39/DI39),1,0)</f>
        <v>0</v>
      </c>
      <c r="DK39" s="15" t="n">
        <f aca="false">IF(DJ39=0,DH39,DH39/DI39)</f>
        <v>1</v>
      </c>
      <c r="DL39" s="15" t="n">
        <v>31</v>
      </c>
      <c r="DM39" s="15" t="n">
        <f aca="false">IF(DK39/DL39=INT(DK39/DL39),1,0)</f>
        <v>0</v>
      </c>
      <c r="DN39" s="15" t="n">
        <f aca="false">IF(DM39=0,DK39,DK39/DL39)</f>
        <v>1</v>
      </c>
      <c r="DO39" s="15" t="n">
        <v>37</v>
      </c>
      <c r="DP39" s="15" t="n">
        <f aca="false">IF(DN39/DO39=INT(DN39/DO39),1,0)</f>
        <v>0</v>
      </c>
      <c r="DQ39" s="15" t="n">
        <f aca="false">IF(DP39=0,DN39,DN39/DO39)</f>
        <v>1</v>
      </c>
      <c r="DR39" s="15" t="n">
        <v>41</v>
      </c>
      <c r="DS39" s="15" t="n">
        <f aca="false">IF(DQ39/DR39=INT(DQ39/DR39),1,0)</f>
        <v>0</v>
      </c>
      <c r="DT39" s="15" t="n">
        <f aca="false">IF(DS39=0,DQ39,DQ39/DR39)</f>
        <v>1</v>
      </c>
      <c r="DU39" s="15" t="n">
        <v>43</v>
      </c>
      <c r="DV39" s="15" t="n">
        <f aca="false">IF(DT39/DU39=INT(DT39/DU39),1,0)</f>
        <v>0</v>
      </c>
      <c r="DW39" s="15" t="n">
        <f aca="false">IF(DV39=0,DT39,DT39/DU39)</f>
        <v>1</v>
      </c>
      <c r="DX39" s="15" t="n">
        <v>47</v>
      </c>
      <c r="DY39" s="15" t="n">
        <f aca="false">IF(DW39/DX39=INT(DW39/DX39),1,0)</f>
        <v>0</v>
      </c>
      <c r="DZ39" s="15" t="n">
        <f aca="false">IF(DY39=0,DW39,DW39/DX39)</f>
        <v>1</v>
      </c>
      <c r="EA39" s="15" t="n">
        <v>53</v>
      </c>
      <c r="EB39" s="15" t="n">
        <f aca="false">IF(DZ39/EA39=INT(DZ39/EA39),1,0)</f>
        <v>0</v>
      </c>
      <c r="EC39" s="15" t="n">
        <f aca="false">IF(EB39=0,DZ39,DZ39/EA39)</f>
        <v>1</v>
      </c>
      <c r="ED39" s="15" t="n">
        <v>59</v>
      </c>
      <c r="EE39" s="15" t="n">
        <f aca="false">IF(EC39/ED39=INT(EC39/ED39),1,0)</f>
        <v>0</v>
      </c>
      <c r="EF39" s="15" t="n">
        <f aca="false">IF(EE39=0,EC39,EC39/ED39)</f>
        <v>1</v>
      </c>
      <c r="EG39" s="15" t="n">
        <v>61</v>
      </c>
      <c r="EH39" s="15" t="n">
        <f aca="false">IF(EF39/EG39=INT(EF39/EG39),1,0)</f>
        <v>0</v>
      </c>
      <c r="EI39" s="15" t="n">
        <f aca="false">IF(EH39=0,EF39,EF39/EG39)</f>
        <v>1</v>
      </c>
      <c r="EJ39" s="15" t="n">
        <v>67</v>
      </c>
      <c r="EK39" s="15" t="n">
        <f aca="false">IF(EI39/EJ39=INT(EI39/EJ39),1,0)</f>
        <v>0</v>
      </c>
      <c r="EL39" s="15" t="n">
        <f aca="false">IF(EK39=0,EI39,EI39/EJ39)</f>
        <v>1</v>
      </c>
      <c r="EM39" s="15" t="n">
        <v>71</v>
      </c>
      <c r="EN39" s="15" t="n">
        <f aca="false">IF(EL39/EM39=INT(EL39/EM39),1,0)</f>
        <v>0</v>
      </c>
      <c r="EO39" s="15" t="n">
        <f aca="false">IF(EN39=0,EL39,EL39/EM39)</f>
        <v>1</v>
      </c>
      <c r="EP39" s="15" t="n">
        <v>73</v>
      </c>
      <c r="EQ39" s="15" t="n">
        <f aca="false">IF(EO39/EP39=INT(EO39/EP39),1,0)</f>
        <v>0</v>
      </c>
      <c r="ER39" s="15" t="n">
        <f aca="false">IF(EQ39=0,EO39,EO39/EP39)</f>
        <v>1</v>
      </c>
      <c r="ES39" s="15" t="n">
        <v>79</v>
      </c>
      <c r="ET39" s="15" t="n">
        <f aca="false">IF(ER39/ES39=INT(ER39/ES39),1,0)</f>
        <v>0</v>
      </c>
      <c r="EU39" s="15" t="n">
        <f aca="false">IF(ET39=0,ER39,ER39/ES39)</f>
        <v>1</v>
      </c>
      <c r="EV39" s="15" t="n">
        <v>83</v>
      </c>
      <c r="EW39" s="15" t="n">
        <f aca="false">IF(EU39/EV39=INT(EU39/EV39),1,0)</f>
        <v>0</v>
      </c>
      <c r="EX39" s="15" t="n">
        <f aca="false">IF(EW39=0,EU39,EU39/EV39)</f>
        <v>1</v>
      </c>
      <c r="EY39" s="15" t="n">
        <v>89</v>
      </c>
      <c r="EZ39" s="15" t="n">
        <f aca="false">IF(EX39/EY39=INT(EX39/EY39),1,0)</f>
        <v>0</v>
      </c>
      <c r="FA39" s="15" t="n">
        <f aca="false">IF(EZ39=0,EX39,EX39/EY39)</f>
        <v>1</v>
      </c>
      <c r="FB39" s="15" t="n">
        <v>97</v>
      </c>
      <c r="FC39" s="15" t="n">
        <f aca="false">IF(FA39/FB39=INT(FA39/FB39),1,0)</f>
        <v>0</v>
      </c>
      <c r="FD39" s="15" t="n">
        <f aca="false">IF(FC39=0,FA39,FA39/FB39)</f>
        <v>1</v>
      </c>
      <c r="FE39" s="15" t="n">
        <v>101</v>
      </c>
      <c r="FF39" s="15" t="n">
        <f aca="false">IF(FD39/FE39=INT(FD39/FE39),1,0)</f>
        <v>0</v>
      </c>
      <c r="FG39" s="15" t="n">
        <f aca="false">IF(FF39=0,FD39,FD39/FE39)</f>
        <v>1</v>
      </c>
      <c r="FH39" s="15" t="n">
        <v>103</v>
      </c>
      <c r="FI39" s="15" t="n">
        <f aca="false">IF(FG39/FH39=INT(FG39/FH39),1,0)</f>
        <v>0</v>
      </c>
      <c r="FJ39" s="15" t="n">
        <f aca="false">IF(FI39=0,FG39,FG39/FH39)</f>
        <v>1</v>
      </c>
      <c r="FK39" s="15" t="n">
        <v>107</v>
      </c>
      <c r="FL39" s="15" t="n">
        <f aca="false">IF(FJ39/FK39=INT(FJ39/FK39),1,0)</f>
        <v>0</v>
      </c>
      <c r="FM39" s="15" t="n">
        <f aca="false">IF(FL39=0,FJ39,FJ39/FK39)</f>
        <v>1</v>
      </c>
      <c r="FN39" s="15" t="n">
        <v>109</v>
      </c>
      <c r="FO39" s="15" t="n">
        <f aca="false">IF(FM39/FN39=INT(FM39/FN39),1,0)</f>
        <v>0</v>
      </c>
      <c r="FP39" s="15" t="n">
        <f aca="false">IF(FO39=0,FM39,FM39/FN39)</f>
        <v>1</v>
      </c>
      <c r="FQ39" s="15" t="n">
        <v>113</v>
      </c>
      <c r="FR39" s="15" t="n">
        <f aca="false">IF(FP39/FQ39=INT(FP39/FQ39),1,0)</f>
        <v>0</v>
      </c>
      <c r="FS39" s="15" t="n">
        <f aca="false">IF(FR39=0,FP39,FP39/FQ39)</f>
        <v>1</v>
      </c>
      <c r="FT39" s="15" t="n">
        <v>127</v>
      </c>
      <c r="FU39" s="15" t="n">
        <f aca="false">IF(FS39/FT39=INT(FS39/FT39),1,0)</f>
        <v>0</v>
      </c>
      <c r="FV39" s="15" t="n">
        <f aca="false">IF(FU39=0,FS39,FS39/FT39)</f>
        <v>1</v>
      </c>
      <c r="FW39" s="15" t="n">
        <v>131</v>
      </c>
      <c r="FX39" s="15" t="n">
        <f aca="false">IF(FV39/FW39=INT(FV39/FW39),1,0)</f>
        <v>0</v>
      </c>
      <c r="FY39" s="15" t="n">
        <f aca="false">IF(FX39=0,FV39,FV39/FW39)</f>
        <v>1</v>
      </c>
      <c r="FZ39" s="15" t="n">
        <v>137</v>
      </c>
      <c r="GA39" s="15" t="n">
        <f aca="false">IF(FY39/FZ39=INT(FY39/FZ39),1,0)</f>
        <v>0</v>
      </c>
      <c r="GB39" s="15" t="n">
        <f aca="false">IF(GA39=0,FY39,FY39/FZ39)</f>
        <v>1</v>
      </c>
      <c r="GC39" s="15" t="n">
        <v>139</v>
      </c>
      <c r="GD39" s="15" t="n">
        <f aca="false">IF(GB39/GC39=INT(GB39/GC39),1,0)</f>
        <v>0</v>
      </c>
      <c r="GE39" s="15" t="n">
        <f aca="false">IF(GD39=0,GB39,GB39/GC39)</f>
        <v>1</v>
      </c>
      <c r="GF39" s="15" t="n">
        <v>149</v>
      </c>
      <c r="GG39" s="15" t="n">
        <f aca="false">IF(GE39/GF39=INT(GE39/GF39),1,0)</f>
        <v>0</v>
      </c>
      <c r="GH39" s="15" t="n">
        <f aca="false">IF(GG39=0,GE39,GE39/GF39)</f>
        <v>1</v>
      </c>
      <c r="GI39" s="15"/>
      <c r="GJ39" s="15" t="n">
        <f aca="false">8*BH39+4*BK39+2*BN39+BQ39</f>
        <v>0</v>
      </c>
      <c r="GK39" s="15" t="n">
        <f aca="false">4*BT39+2*BW39+BZ39</f>
        <v>1</v>
      </c>
      <c r="GL39" s="15" t="n">
        <f aca="false">2*CC39+CF39</f>
        <v>0</v>
      </c>
      <c r="GM39" s="15" t="n">
        <f aca="false">2*CI39+CL39</f>
        <v>0</v>
      </c>
      <c r="GN39" s="15" t="n">
        <f aca="false">2*CO39+CR39</f>
        <v>0</v>
      </c>
      <c r="GO39" s="15" t="n">
        <f aca="false">2*CU39+CX39</f>
        <v>0</v>
      </c>
      <c r="GP39" s="15" t="n">
        <f aca="false">DA39</f>
        <v>0</v>
      </c>
      <c r="GQ39" s="15" t="n">
        <f aca="false">DD39</f>
        <v>0</v>
      </c>
      <c r="GR39" s="15" t="n">
        <f aca="false">DG39</f>
        <v>0</v>
      </c>
      <c r="GS39" s="15" t="n">
        <f aca="false">DJ39</f>
        <v>0</v>
      </c>
      <c r="GT39" s="15" t="n">
        <f aca="false">DM39</f>
        <v>0</v>
      </c>
      <c r="GU39" s="1" t="n">
        <f aca="false">DP39</f>
        <v>0</v>
      </c>
      <c r="GV39" s="1" t="n">
        <f aca="false">DS39</f>
        <v>0</v>
      </c>
      <c r="GW39" s="1" t="n">
        <f aca="false">DV39</f>
        <v>0</v>
      </c>
      <c r="GX39" s="1" t="n">
        <f aca="false">DY39</f>
        <v>0</v>
      </c>
      <c r="GY39" s="1" t="n">
        <f aca="false">EB39</f>
        <v>0</v>
      </c>
      <c r="GZ39" s="1" t="n">
        <f aca="false">EE39</f>
        <v>0</v>
      </c>
      <c r="HA39" s="1" t="n">
        <f aca="false">EH39</f>
        <v>0</v>
      </c>
      <c r="HB39" s="1" t="n">
        <f aca="false">EK39</f>
        <v>0</v>
      </c>
      <c r="HC39" s="1" t="n">
        <f aca="false">EN39</f>
        <v>0</v>
      </c>
      <c r="HD39" s="1" t="n">
        <f aca="false">EQ39</f>
        <v>0</v>
      </c>
      <c r="HE39" s="1" t="n">
        <f aca="false">ET39</f>
        <v>0</v>
      </c>
      <c r="HF39" s="1" t="n">
        <f aca="false">EW39</f>
        <v>0</v>
      </c>
      <c r="HG39" s="1" t="n">
        <f aca="false">EZ39</f>
        <v>0</v>
      </c>
      <c r="HH39" s="1" t="n">
        <f aca="false">FC39</f>
        <v>0</v>
      </c>
      <c r="HI39" s="1" t="n">
        <f aca="false">FF39</f>
        <v>0</v>
      </c>
      <c r="HJ39" s="1" t="n">
        <f aca="false">FI39</f>
        <v>0</v>
      </c>
      <c r="HK39" s="1" t="n">
        <f aca="false">FL39</f>
        <v>0</v>
      </c>
      <c r="HL39" s="1" t="n">
        <f aca="false">FO39</f>
        <v>0</v>
      </c>
      <c r="HM39" s="1" t="n">
        <f aca="false">FR39</f>
        <v>0</v>
      </c>
      <c r="HN39" s="1" t="n">
        <f aca="false">FU39</f>
        <v>0</v>
      </c>
      <c r="HO39" s="1" t="n">
        <f aca="false">FX39</f>
        <v>0</v>
      </c>
      <c r="HP39" s="1" t="n">
        <f aca="false">GA39</f>
        <v>0</v>
      </c>
      <c r="HQ39" s="1" t="n">
        <f aca="false">GD39</f>
        <v>0</v>
      </c>
      <c r="HR39" s="1" t="n">
        <f aca="false">GG39</f>
        <v>0</v>
      </c>
      <c r="HS39" s="1" t="n">
        <f aca="false">BF39</f>
        <v>3</v>
      </c>
      <c r="HT39" s="1" t="n">
        <f aca="false">HS39/HR42</f>
        <v>3</v>
      </c>
      <c r="HU39" s="1" t="n">
        <f aca="false">BD40</f>
        <v>3</v>
      </c>
      <c r="HV39" s="1" t="n">
        <f aca="false">HU39*HT40+HT39</f>
        <v>15</v>
      </c>
      <c r="HW39" s="1" t="n">
        <f aca="false">HV39*HV35</f>
        <v>225</v>
      </c>
      <c r="HX39" s="1" t="n">
        <f aca="false">HT36*HT40</f>
        <v>16</v>
      </c>
      <c r="HY39" s="1" t="n">
        <f aca="false">INT(HW39/HX39)</f>
        <v>14</v>
      </c>
      <c r="HZ39" s="1" t="n">
        <f aca="false">HW39-HY39*HX39</f>
        <v>1</v>
      </c>
      <c r="IA39" s="1" t="n">
        <f aca="false">HX39</f>
        <v>16</v>
      </c>
    </row>
    <row r="40" customFormat="false" ht="6" hidden="true" customHeight="true" outlineLevel="0" collapsed="false">
      <c r="B40" s="80"/>
      <c r="C40" s="80"/>
      <c r="D40" s="80"/>
      <c r="E40" s="80"/>
      <c r="F40" s="61"/>
      <c r="G40" s="80"/>
      <c r="H40" s="61"/>
      <c r="I40" s="80"/>
      <c r="J40" s="80"/>
      <c r="K40" s="80"/>
      <c r="L40" s="61"/>
      <c r="M40" s="80"/>
      <c r="N40" s="80"/>
      <c r="O40" s="80"/>
      <c r="P40" s="80"/>
      <c r="Q40" s="80"/>
      <c r="R40" s="80"/>
      <c r="S40" s="61"/>
      <c r="T40" s="78"/>
      <c r="U40" s="13"/>
      <c r="V40" s="13"/>
      <c r="W40" s="13"/>
      <c r="X40" s="74"/>
      <c r="Y40" s="80"/>
      <c r="Z40" s="80"/>
      <c r="AA40" s="80"/>
      <c r="BD40" s="1" t="n">
        <f aca="false">BD39+INT(BE39/BE40)</f>
        <v>3</v>
      </c>
      <c r="BE40" s="15" t="n">
        <f aca="true">IF(BA35&gt;BE39,INT((RAND()*(BB35-BA35+1)+BA35)),INT((RAND()*(BB35-BE39)+BE39+1)))</f>
        <v>4</v>
      </c>
      <c r="BF40" s="1" t="n">
        <f aca="false">BE40</f>
        <v>4</v>
      </c>
      <c r="BG40" s="1" t="n">
        <v>256</v>
      </c>
      <c r="BH40" s="15" t="n">
        <f aca="false">IF(BF40/BG40=INT(BF40/BG40),1,0)</f>
        <v>0</v>
      </c>
      <c r="BI40" s="15" t="n">
        <f aca="false">IF(BH40=0,BF40,BF40/BG40)</f>
        <v>4</v>
      </c>
      <c r="BJ40" s="15" t="n">
        <v>16</v>
      </c>
      <c r="BK40" s="15" t="n">
        <f aca="false">IF(BI40/BJ40=INT(BI40/BJ40),1,0)</f>
        <v>0</v>
      </c>
      <c r="BL40" s="15" t="n">
        <f aca="false">IF(BK40=0,BI40,BI40/BJ40)</f>
        <v>4</v>
      </c>
      <c r="BM40" s="15" t="n">
        <v>4</v>
      </c>
      <c r="BN40" s="15" t="n">
        <f aca="false">IF(BL40/BM40=INT(BL40/BM40),1,0)</f>
        <v>1</v>
      </c>
      <c r="BO40" s="15" t="n">
        <f aca="false">IF(BN40=0,BL40,BL40/BM40)</f>
        <v>1</v>
      </c>
      <c r="BP40" s="15" t="n">
        <v>2</v>
      </c>
      <c r="BQ40" s="15" t="n">
        <f aca="false">IF(BO40/BP40=INT(BO40/BP40),1,0)</f>
        <v>0</v>
      </c>
      <c r="BR40" s="15" t="n">
        <f aca="false">IF(BQ40=0,BO40,BO40/BP40)</f>
        <v>1</v>
      </c>
      <c r="BS40" s="15" t="n">
        <v>81</v>
      </c>
      <c r="BT40" s="15" t="n">
        <f aca="false">IF(BR40/BS40=INT(BR40/BS40),1,0)</f>
        <v>0</v>
      </c>
      <c r="BU40" s="15" t="n">
        <f aca="false">IF(BT40=0,BR40,BR40/BS40)</f>
        <v>1</v>
      </c>
      <c r="BV40" s="15" t="n">
        <v>9</v>
      </c>
      <c r="BW40" s="15" t="n">
        <f aca="false">IF(BU40/BV40=INT(BU40/BV40),1,0)</f>
        <v>0</v>
      </c>
      <c r="BX40" s="15" t="n">
        <f aca="false">IF(BW40=0,BU40,BU40/BV40)</f>
        <v>1</v>
      </c>
      <c r="BY40" s="15" t="n">
        <v>3</v>
      </c>
      <c r="BZ40" s="15" t="n">
        <f aca="false">IF(BX40/BY40=INT(BX40/BY40),1,0)</f>
        <v>0</v>
      </c>
      <c r="CA40" s="15" t="n">
        <f aca="false">IF(BZ40=0,BX40,BX40/BY40)</f>
        <v>1</v>
      </c>
      <c r="CB40" s="15" t="n">
        <v>25</v>
      </c>
      <c r="CC40" s="15" t="n">
        <f aca="false">IF(CA40/CB40=INT(CA40/CB40),1,0)</f>
        <v>0</v>
      </c>
      <c r="CD40" s="15" t="n">
        <f aca="false">IF(CC40=0,CA40,CA40/CB40)</f>
        <v>1</v>
      </c>
      <c r="CE40" s="15" t="n">
        <v>5</v>
      </c>
      <c r="CF40" s="15" t="n">
        <f aca="false">IF(CD40/CE40=INT(CD40/CE40),1,0)</f>
        <v>0</v>
      </c>
      <c r="CG40" s="15" t="n">
        <f aca="false">IF(CF40=0,CD40,CD40/CE40)</f>
        <v>1</v>
      </c>
      <c r="CH40" s="15" t="n">
        <v>49</v>
      </c>
      <c r="CI40" s="15" t="n">
        <f aca="false">IF(CG40/CH40=INT(CG40/CH40),1,0)</f>
        <v>0</v>
      </c>
      <c r="CJ40" s="15" t="n">
        <f aca="false">IF(CI40=0,CG40,CG40/CH40)</f>
        <v>1</v>
      </c>
      <c r="CK40" s="15" t="n">
        <v>7</v>
      </c>
      <c r="CL40" s="15" t="n">
        <f aca="false">IF(CJ40/CK40=INT(CJ40/CK40),1,0)</f>
        <v>0</v>
      </c>
      <c r="CM40" s="15" t="n">
        <f aca="false">IF(CL40=0,CJ40,CJ40/CK40)</f>
        <v>1</v>
      </c>
      <c r="CN40" s="15" t="n">
        <v>121</v>
      </c>
      <c r="CO40" s="15" t="n">
        <f aca="false">IF(CM40/CN40=INT(CM40/CN40),1,0)</f>
        <v>0</v>
      </c>
      <c r="CP40" s="15" t="n">
        <f aca="false">IF(CO40=0,CM40,CM40/CN40)</f>
        <v>1</v>
      </c>
      <c r="CQ40" s="15" t="n">
        <v>11</v>
      </c>
      <c r="CR40" s="15" t="n">
        <f aca="false">IF(CP40/CQ40=INT(CP40/CQ40),1,0)</f>
        <v>0</v>
      </c>
      <c r="CS40" s="15" t="n">
        <f aca="false">IF(CR40=0,CP40,CP40/CQ40)</f>
        <v>1</v>
      </c>
      <c r="CT40" s="15" t="n">
        <v>169</v>
      </c>
      <c r="CU40" s="15" t="n">
        <f aca="false">IF(CS40/CT40=INT(CS40/CT40),1,0)</f>
        <v>0</v>
      </c>
      <c r="CV40" s="15" t="n">
        <f aca="false">IF(CU40=0,CS40,CS40/CT40)</f>
        <v>1</v>
      </c>
      <c r="CW40" s="15" t="n">
        <v>13</v>
      </c>
      <c r="CX40" s="15" t="n">
        <f aca="false">IF(CV40/CW40=INT(CV40/CW40),1,0)</f>
        <v>0</v>
      </c>
      <c r="CY40" s="15" t="n">
        <f aca="false">IF(CX40=0,CV40,CV40/CW40)</f>
        <v>1</v>
      </c>
      <c r="CZ40" s="15" t="n">
        <v>17</v>
      </c>
      <c r="DA40" s="15" t="n">
        <f aca="false">IF(CY40/CZ40=INT(CY40/CZ40),1,0)</f>
        <v>0</v>
      </c>
      <c r="DB40" s="15" t="n">
        <f aca="false">IF(DA40=0,CY40,CY40/CZ40)</f>
        <v>1</v>
      </c>
      <c r="DC40" s="15" t="n">
        <v>19</v>
      </c>
      <c r="DD40" s="15" t="n">
        <f aca="false">IF(DB40/DC40=INT(DB40/DC40),1,0)</f>
        <v>0</v>
      </c>
      <c r="DE40" s="15" t="n">
        <f aca="false">IF(DD40=0,DB40,DB40/DC40)</f>
        <v>1</v>
      </c>
      <c r="DF40" s="15" t="n">
        <v>23</v>
      </c>
      <c r="DG40" s="15" t="n">
        <f aca="false">IF(DE40/DF40=INT(DE40/DF40),1,0)</f>
        <v>0</v>
      </c>
      <c r="DH40" s="15" t="n">
        <f aca="false">IF(DG40=0,DE40,DE40/DF40)</f>
        <v>1</v>
      </c>
      <c r="DI40" s="15" t="n">
        <v>29</v>
      </c>
      <c r="DJ40" s="15" t="n">
        <f aca="false">IF(DH40/DI40=INT(DH40/DI40),1,0)</f>
        <v>0</v>
      </c>
      <c r="DK40" s="15" t="n">
        <f aca="false">IF(DJ40=0,DH40,DH40/DI40)</f>
        <v>1</v>
      </c>
      <c r="DL40" s="15" t="n">
        <v>31</v>
      </c>
      <c r="DM40" s="15" t="n">
        <f aca="false">IF(DK40/DL40=INT(DK40/DL40),1,0)</f>
        <v>0</v>
      </c>
      <c r="DN40" s="15" t="n">
        <f aca="false">IF(DM40=0,DK40,DK40/DL40)</f>
        <v>1</v>
      </c>
      <c r="DO40" s="15" t="n">
        <v>37</v>
      </c>
      <c r="DP40" s="15" t="n">
        <f aca="false">IF(DN40/DO40=INT(DN40/DO40),1,0)</f>
        <v>0</v>
      </c>
      <c r="DQ40" s="15" t="n">
        <f aca="false">IF(DP40=0,DN40,DN40/DO40)</f>
        <v>1</v>
      </c>
      <c r="DR40" s="15" t="n">
        <v>41</v>
      </c>
      <c r="DS40" s="15" t="n">
        <f aca="false">IF(DQ40/DR40=INT(DQ40/DR40),1,0)</f>
        <v>0</v>
      </c>
      <c r="DT40" s="15" t="n">
        <f aca="false">IF(DS40=0,DQ40,DQ40/DR40)</f>
        <v>1</v>
      </c>
      <c r="DU40" s="15" t="n">
        <v>43</v>
      </c>
      <c r="DV40" s="15" t="n">
        <f aca="false">IF(DT40/DU40=INT(DT40/DU40),1,0)</f>
        <v>0</v>
      </c>
      <c r="DW40" s="15" t="n">
        <f aca="false">IF(DV40=0,DT40,DT40/DU40)</f>
        <v>1</v>
      </c>
      <c r="DX40" s="15" t="n">
        <v>47</v>
      </c>
      <c r="DY40" s="15" t="n">
        <f aca="false">IF(DW40/DX40=INT(DW40/DX40),1,0)</f>
        <v>0</v>
      </c>
      <c r="DZ40" s="15" t="n">
        <f aca="false">IF(DY40=0,DW40,DW40/DX40)</f>
        <v>1</v>
      </c>
      <c r="EA40" s="15" t="n">
        <v>53</v>
      </c>
      <c r="EB40" s="15" t="n">
        <f aca="false">IF(DZ40/EA40=INT(DZ40/EA40),1,0)</f>
        <v>0</v>
      </c>
      <c r="EC40" s="15" t="n">
        <f aca="false">IF(EB40=0,DZ40,DZ40/EA40)</f>
        <v>1</v>
      </c>
      <c r="ED40" s="15" t="n">
        <v>59</v>
      </c>
      <c r="EE40" s="15" t="n">
        <f aca="false">IF(EC40/ED40=INT(EC40/ED40),1,0)</f>
        <v>0</v>
      </c>
      <c r="EF40" s="15" t="n">
        <f aca="false">IF(EE40=0,EC40,EC40/ED40)</f>
        <v>1</v>
      </c>
      <c r="EG40" s="15" t="n">
        <v>61</v>
      </c>
      <c r="EH40" s="15" t="n">
        <f aca="false">IF(EF40/EG40=INT(EF40/EG40),1,0)</f>
        <v>0</v>
      </c>
      <c r="EI40" s="15" t="n">
        <f aca="false">IF(EH40=0,EF40,EF40/EG40)</f>
        <v>1</v>
      </c>
      <c r="EJ40" s="15" t="n">
        <v>67</v>
      </c>
      <c r="EK40" s="15" t="n">
        <f aca="false">IF(EI40/EJ40=INT(EI40/EJ40),1,0)</f>
        <v>0</v>
      </c>
      <c r="EL40" s="15" t="n">
        <f aca="false">IF(EK40=0,EI40,EI40/EJ40)</f>
        <v>1</v>
      </c>
      <c r="EM40" s="15" t="n">
        <v>71</v>
      </c>
      <c r="EN40" s="15" t="n">
        <f aca="false">IF(EL40/EM40=INT(EL40/EM40),1,0)</f>
        <v>0</v>
      </c>
      <c r="EO40" s="15" t="n">
        <f aca="false">IF(EN40=0,EL40,EL40/EM40)</f>
        <v>1</v>
      </c>
      <c r="EP40" s="15" t="n">
        <v>73</v>
      </c>
      <c r="EQ40" s="15" t="n">
        <f aca="false">IF(EO40/EP40=INT(EO40/EP40),1,0)</f>
        <v>0</v>
      </c>
      <c r="ER40" s="15" t="n">
        <f aca="false">IF(EQ40=0,EO40,EO40/EP40)</f>
        <v>1</v>
      </c>
      <c r="ES40" s="15" t="n">
        <v>79</v>
      </c>
      <c r="ET40" s="15" t="n">
        <f aca="false">IF(ER40/ES40=INT(ER40/ES40),1,0)</f>
        <v>0</v>
      </c>
      <c r="EU40" s="15" t="n">
        <f aca="false">IF(ET40=0,ER40,ER40/ES40)</f>
        <v>1</v>
      </c>
      <c r="EV40" s="15" t="n">
        <v>83</v>
      </c>
      <c r="EW40" s="15" t="n">
        <f aca="false">IF(EU40/EV40=INT(EU40/EV40),1,0)</f>
        <v>0</v>
      </c>
      <c r="EX40" s="15" t="n">
        <f aca="false">IF(EW40=0,EU40,EU40/EV40)</f>
        <v>1</v>
      </c>
      <c r="EY40" s="15" t="n">
        <v>89</v>
      </c>
      <c r="EZ40" s="15" t="n">
        <f aca="false">IF(EX40/EY40=INT(EX40/EY40),1,0)</f>
        <v>0</v>
      </c>
      <c r="FA40" s="15" t="n">
        <f aca="false">IF(EZ40=0,EX40,EX40/EY40)</f>
        <v>1</v>
      </c>
      <c r="FB40" s="15" t="n">
        <v>97</v>
      </c>
      <c r="FC40" s="15" t="n">
        <f aca="false">IF(FA40/FB40=INT(FA40/FB40),1,0)</f>
        <v>0</v>
      </c>
      <c r="FD40" s="15" t="n">
        <f aca="false">IF(FC40=0,FA40,FA40/FB40)</f>
        <v>1</v>
      </c>
      <c r="FE40" s="15" t="n">
        <v>101</v>
      </c>
      <c r="FF40" s="15" t="n">
        <f aca="false">IF(FD40/FE40=INT(FD40/FE40),1,0)</f>
        <v>0</v>
      </c>
      <c r="FG40" s="15" t="n">
        <f aca="false">IF(FF40=0,FD40,FD40/FE40)</f>
        <v>1</v>
      </c>
      <c r="FH40" s="15" t="n">
        <v>103</v>
      </c>
      <c r="FI40" s="15" t="n">
        <f aca="false">IF(FG40/FH40=INT(FG40/FH40),1,0)</f>
        <v>0</v>
      </c>
      <c r="FJ40" s="15" t="n">
        <f aca="false">IF(FI40=0,FG40,FG40/FH40)</f>
        <v>1</v>
      </c>
      <c r="FK40" s="15" t="n">
        <v>107</v>
      </c>
      <c r="FL40" s="15" t="n">
        <f aca="false">IF(FJ40/FK40=INT(FJ40/FK40),1,0)</f>
        <v>0</v>
      </c>
      <c r="FM40" s="15" t="n">
        <f aca="false">IF(FL40=0,FJ40,FJ40/FK40)</f>
        <v>1</v>
      </c>
      <c r="FN40" s="15" t="n">
        <v>109</v>
      </c>
      <c r="FO40" s="15" t="n">
        <f aca="false">IF(FM40/FN40=INT(FM40/FN40),1,0)</f>
        <v>0</v>
      </c>
      <c r="FP40" s="15" t="n">
        <f aca="false">IF(FO40=0,FM40,FM40/FN40)</f>
        <v>1</v>
      </c>
      <c r="FQ40" s="15" t="n">
        <v>113</v>
      </c>
      <c r="FR40" s="15" t="n">
        <f aca="false">IF(FP40/FQ40=INT(FP40/FQ40),1,0)</f>
        <v>0</v>
      </c>
      <c r="FS40" s="15" t="n">
        <f aca="false">IF(FR40=0,FP40,FP40/FQ40)</f>
        <v>1</v>
      </c>
      <c r="FT40" s="15" t="n">
        <v>127</v>
      </c>
      <c r="FU40" s="15" t="n">
        <f aca="false">IF(FS40/FT40=INT(FS40/FT40),1,0)</f>
        <v>0</v>
      </c>
      <c r="FV40" s="15" t="n">
        <f aca="false">IF(FU40=0,FS40,FS40/FT40)</f>
        <v>1</v>
      </c>
      <c r="FW40" s="15" t="n">
        <v>131</v>
      </c>
      <c r="FX40" s="15" t="n">
        <f aca="false">IF(FV40/FW40=INT(FV40/FW40),1,0)</f>
        <v>0</v>
      </c>
      <c r="FY40" s="15" t="n">
        <f aca="false">IF(FX40=0,FV40,FV40/FW40)</f>
        <v>1</v>
      </c>
      <c r="FZ40" s="15" t="n">
        <v>137</v>
      </c>
      <c r="GA40" s="15" t="n">
        <f aca="false">IF(FY40/FZ40=INT(FY40/FZ40),1,0)</f>
        <v>0</v>
      </c>
      <c r="GB40" s="15" t="n">
        <f aca="false">IF(GA40=0,FY40,FY40/FZ40)</f>
        <v>1</v>
      </c>
      <c r="GC40" s="15" t="n">
        <v>139</v>
      </c>
      <c r="GD40" s="15" t="n">
        <f aca="false">IF(GB40/GC40=INT(GB40/GC40),1,0)</f>
        <v>0</v>
      </c>
      <c r="GE40" s="15" t="n">
        <f aca="false">IF(GD40=0,GB40,GB40/GC40)</f>
        <v>1</v>
      </c>
      <c r="GF40" s="15" t="n">
        <v>149</v>
      </c>
      <c r="GG40" s="15" t="n">
        <f aca="false">IF(GE40/GF40=INT(GE40/GF40),1,0)</f>
        <v>0</v>
      </c>
      <c r="GH40" s="15" t="n">
        <f aca="false">IF(GG40=0,GE40,GE40/GF40)</f>
        <v>1</v>
      </c>
      <c r="GI40" s="15"/>
      <c r="GJ40" s="15" t="n">
        <f aca="false">8*BH40+4*BK40+2*BN40+BQ40</f>
        <v>2</v>
      </c>
      <c r="GK40" s="15" t="n">
        <f aca="false">4*BT40+2*BW40+BZ40</f>
        <v>0</v>
      </c>
      <c r="GL40" s="15" t="n">
        <f aca="false">2*CC40+CF40</f>
        <v>0</v>
      </c>
      <c r="GM40" s="15" t="n">
        <f aca="false">2*CI40+CL40</f>
        <v>0</v>
      </c>
      <c r="GN40" s="15" t="n">
        <f aca="false">2*CO40+CR40</f>
        <v>0</v>
      </c>
      <c r="GO40" s="15" t="n">
        <f aca="false">2*CU40+CX40</f>
        <v>0</v>
      </c>
      <c r="GP40" s="15" t="n">
        <f aca="false">DA40</f>
        <v>0</v>
      </c>
      <c r="GQ40" s="15" t="n">
        <f aca="false">DD40</f>
        <v>0</v>
      </c>
      <c r="GR40" s="15" t="n">
        <f aca="false">DG40</f>
        <v>0</v>
      </c>
      <c r="GS40" s="15" t="n">
        <f aca="false">DJ40</f>
        <v>0</v>
      </c>
      <c r="GT40" s="15" t="n">
        <f aca="false">DM40</f>
        <v>0</v>
      </c>
      <c r="GU40" s="1" t="n">
        <f aca="false">DP40</f>
        <v>0</v>
      </c>
      <c r="GV40" s="1" t="n">
        <f aca="false">DS40</f>
        <v>0</v>
      </c>
      <c r="GW40" s="1" t="n">
        <f aca="false">DV40</f>
        <v>0</v>
      </c>
      <c r="GX40" s="1" t="n">
        <f aca="false">DY40</f>
        <v>0</v>
      </c>
      <c r="GY40" s="1" t="n">
        <f aca="false">EB40</f>
        <v>0</v>
      </c>
      <c r="GZ40" s="1" t="n">
        <f aca="false">EE40</f>
        <v>0</v>
      </c>
      <c r="HA40" s="1" t="n">
        <f aca="false">EH40</f>
        <v>0</v>
      </c>
      <c r="HB40" s="1" t="n">
        <f aca="false">EK40</f>
        <v>0</v>
      </c>
      <c r="HC40" s="1" t="n">
        <f aca="false">EN40</f>
        <v>0</v>
      </c>
      <c r="HD40" s="1" t="n">
        <f aca="false">EQ40</f>
        <v>0</v>
      </c>
      <c r="HE40" s="1" t="n">
        <f aca="false">ET40</f>
        <v>0</v>
      </c>
      <c r="HF40" s="1" t="n">
        <f aca="false">EW40</f>
        <v>0</v>
      </c>
      <c r="HG40" s="1" t="n">
        <f aca="false">EZ40</f>
        <v>0</v>
      </c>
      <c r="HH40" s="1" t="n">
        <f aca="false">FC40</f>
        <v>0</v>
      </c>
      <c r="HI40" s="1" t="n">
        <f aca="false">FF40</f>
        <v>0</v>
      </c>
      <c r="HJ40" s="1" t="n">
        <f aca="false">FI40</f>
        <v>0</v>
      </c>
      <c r="HK40" s="1" t="n">
        <f aca="false">FL40</f>
        <v>0</v>
      </c>
      <c r="HL40" s="1" t="n">
        <f aca="false">FO40</f>
        <v>0</v>
      </c>
      <c r="HM40" s="1" t="n">
        <f aca="false">FR40</f>
        <v>0</v>
      </c>
      <c r="HN40" s="1" t="n">
        <f aca="false">FU40</f>
        <v>0</v>
      </c>
      <c r="HO40" s="1" t="n">
        <f aca="false">FX40</f>
        <v>0</v>
      </c>
      <c r="HP40" s="1" t="n">
        <f aca="false">GA40</f>
        <v>0</v>
      </c>
      <c r="HQ40" s="1" t="n">
        <f aca="false">GD40</f>
        <v>0</v>
      </c>
      <c r="HR40" s="1" t="n">
        <f aca="false">GG40</f>
        <v>0</v>
      </c>
      <c r="HS40" s="1" t="n">
        <f aca="false">BF40</f>
        <v>4</v>
      </c>
      <c r="HT40" s="1" t="n">
        <f aca="false">HS40/HR42</f>
        <v>4</v>
      </c>
    </row>
    <row r="41" customFormat="false" ht="6" hidden="true" customHeight="true" outlineLevel="0" collapsed="false">
      <c r="B41" s="80"/>
      <c r="C41" s="80"/>
      <c r="D41" s="80"/>
      <c r="E41" s="80"/>
      <c r="F41" s="61"/>
      <c r="G41" s="80"/>
      <c r="H41" s="61"/>
      <c r="I41" s="80"/>
      <c r="J41" s="80"/>
      <c r="K41" s="80"/>
      <c r="L41" s="61"/>
      <c r="M41" s="80"/>
      <c r="N41" s="80"/>
      <c r="O41" s="80"/>
      <c r="P41" s="80"/>
      <c r="Q41" s="80"/>
      <c r="R41" s="80"/>
      <c r="S41" s="61"/>
      <c r="T41" s="78"/>
      <c r="U41" s="13"/>
      <c r="V41" s="13"/>
      <c r="W41" s="13"/>
      <c r="X41" s="74"/>
      <c r="Y41" s="80"/>
      <c r="Z41" s="80"/>
      <c r="AA41" s="80"/>
      <c r="GJ41" s="15" t="n">
        <f aca="false">IF(GJ39&lt;GJ40,GJ39,GJ40)</f>
        <v>0</v>
      </c>
      <c r="GK41" s="15" t="n">
        <f aca="false">IF(GK39&lt;GK40,GK39,GK40)</f>
        <v>0</v>
      </c>
      <c r="GL41" s="15" t="n">
        <f aca="false">IF(GL39&lt;GL40,GL39,GL40)</f>
        <v>0</v>
      </c>
      <c r="GM41" s="15" t="n">
        <f aca="false">IF(GM39&lt;GM40,GM39,GM40)</f>
        <v>0</v>
      </c>
      <c r="GN41" s="15" t="n">
        <f aca="false">IF(GN39&lt;GN40,GN39,GN40)</f>
        <v>0</v>
      </c>
      <c r="GO41" s="15" t="n">
        <f aca="false">IF(GO39&lt;GO40,GO39,GO40)</f>
        <v>0</v>
      </c>
      <c r="GP41" s="15" t="n">
        <f aca="false">IF(GP39&lt;GP40,GP39,GP40)</f>
        <v>0</v>
      </c>
      <c r="GQ41" s="15" t="n">
        <f aca="false">IF(GQ39&lt;GQ40,GQ39,GQ40)</f>
        <v>0</v>
      </c>
      <c r="GR41" s="15" t="n">
        <f aca="false">IF(GR39&lt;GR40,GR39,GR40)</f>
        <v>0</v>
      </c>
      <c r="GS41" s="15" t="n">
        <f aca="false">IF(GS39&lt;GS40,GS39,GS40)</f>
        <v>0</v>
      </c>
      <c r="GT41" s="15" t="n">
        <f aca="false">IF(GT39&lt;GT40,GT39,GT40)</f>
        <v>0</v>
      </c>
      <c r="GU41" s="15" t="n">
        <f aca="false">IF(GU39&lt;GU40,GU39,GU40)</f>
        <v>0</v>
      </c>
      <c r="GV41" s="15" t="n">
        <f aca="false">IF(GV39&lt;GV40,GV39,GV40)</f>
        <v>0</v>
      </c>
      <c r="GW41" s="15" t="n">
        <f aca="false">IF(GW39&lt;GW40,GW39,GW40)</f>
        <v>0</v>
      </c>
      <c r="GX41" s="15" t="n">
        <f aca="false">IF(GX39&lt;GX40,GX39,GX40)</f>
        <v>0</v>
      </c>
      <c r="GY41" s="15" t="n">
        <f aca="false">IF(GY39&lt;GY40,GY39,GY40)</f>
        <v>0</v>
      </c>
      <c r="GZ41" s="15" t="n">
        <f aca="false">IF(GZ39&lt;GZ40,GZ39,GZ40)</f>
        <v>0</v>
      </c>
      <c r="HA41" s="15" t="n">
        <f aca="false">IF(HA39&lt;HA40,HA39,HA40)</f>
        <v>0</v>
      </c>
      <c r="HB41" s="15" t="n">
        <f aca="false">IF(HB39&lt;HB40,HB39,HB40)</f>
        <v>0</v>
      </c>
      <c r="HC41" s="15" t="n">
        <f aca="false">IF(HC39&lt;HC40,HC39,HC40)</f>
        <v>0</v>
      </c>
      <c r="HD41" s="15" t="n">
        <f aca="false">IF(HD39&lt;HD40,HD39,HD40)</f>
        <v>0</v>
      </c>
      <c r="HE41" s="15" t="n">
        <f aca="false">IF(HE39&lt;HE40,HE39,HE40)</f>
        <v>0</v>
      </c>
      <c r="HF41" s="15" t="n">
        <f aca="false">IF(HF39&lt;HF40,HF39,HF40)</f>
        <v>0</v>
      </c>
      <c r="HG41" s="15" t="n">
        <f aca="false">IF(HG39&lt;HG40,HG39,HG40)</f>
        <v>0</v>
      </c>
      <c r="HH41" s="15" t="n">
        <f aca="false">IF(HH39&lt;HH40,HH39,HH40)</f>
        <v>0</v>
      </c>
      <c r="HI41" s="15" t="n">
        <f aca="false">IF(HI39&lt;HI40,HI39,HI40)</f>
        <v>0</v>
      </c>
      <c r="HJ41" s="15" t="n">
        <f aca="false">IF(HJ39&lt;HJ40,HJ39,HJ40)</f>
        <v>0</v>
      </c>
      <c r="HK41" s="15" t="n">
        <f aca="false">IF(HK39&lt;HK40,HK39,HK40)</f>
        <v>0</v>
      </c>
      <c r="HL41" s="15" t="n">
        <f aca="false">IF(HL39&lt;HL40,HL39,HL40)</f>
        <v>0</v>
      </c>
      <c r="HM41" s="15" t="n">
        <f aca="false">IF(HM39&lt;HM40,HM39,HM40)</f>
        <v>0</v>
      </c>
      <c r="HN41" s="15" t="n">
        <f aca="false">IF(HN39&lt;HN40,HN39,HN40)</f>
        <v>0</v>
      </c>
      <c r="HO41" s="15" t="n">
        <f aca="false">IF(HO39&lt;HO40,HO39,HO40)</f>
        <v>0</v>
      </c>
      <c r="HP41" s="15" t="n">
        <f aca="false">IF(HP39&lt;HP40,HP39,HP40)</f>
        <v>0</v>
      </c>
      <c r="HQ41" s="15" t="n">
        <f aca="false">IF(HQ39&lt;HQ40,HQ39,HQ40)</f>
        <v>0</v>
      </c>
      <c r="HR41" s="15" t="n">
        <f aca="false">IF(HR39&lt;HR40,HR39,HR40)</f>
        <v>0</v>
      </c>
    </row>
    <row r="42" customFormat="false" ht="6" hidden="true" customHeight="true" outlineLevel="0" collapsed="false">
      <c r="B42" s="80"/>
      <c r="C42" s="80"/>
      <c r="D42" s="80"/>
      <c r="E42" s="80"/>
      <c r="F42" s="61"/>
      <c r="G42" s="80"/>
      <c r="H42" s="61"/>
      <c r="I42" s="80"/>
      <c r="J42" s="80"/>
      <c r="K42" s="80"/>
      <c r="L42" s="61"/>
      <c r="M42" s="80"/>
      <c r="N42" s="80"/>
      <c r="O42" s="80"/>
      <c r="P42" s="80"/>
      <c r="Q42" s="80"/>
      <c r="R42" s="80"/>
      <c r="S42" s="61"/>
      <c r="T42" s="78"/>
      <c r="U42" s="13"/>
      <c r="V42" s="13"/>
      <c r="W42" s="13"/>
      <c r="X42" s="74"/>
      <c r="Y42" s="80"/>
      <c r="Z42" s="80"/>
      <c r="AA42" s="80"/>
      <c r="GJ42" s="1" t="n">
        <f aca="false">GJ$7^GJ41</f>
        <v>1</v>
      </c>
      <c r="GK42" s="1" t="n">
        <f aca="false">GK$7^GK41*GJ42</f>
        <v>1</v>
      </c>
      <c r="GL42" s="1" t="n">
        <f aca="false">GL$7^GL41*GK42</f>
        <v>1</v>
      </c>
      <c r="GM42" s="1" t="n">
        <f aca="false">GM$7^GM41*GL42</f>
        <v>1</v>
      </c>
      <c r="GN42" s="1" t="n">
        <f aca="false">GN$7^GN41*GM42</f>
        <v>1</v>
      </c>
      <c r="GO42" s="1" t="n">
        <f aca="false">GO$7^GO41*GN42</f>
        <v>1</v>
      </c>
      <c r="GP42" s="1" t="n">
        <f aca="false">GP$7^GP41*GO42</f>
        <v>1</v>
      </c>
      <c r="GQ42" s="1" t="n">
        <f aca="false">GQ$7^GQ41*GP42</f>
        <v>1</v>
      </c>
      <c r="GR42" s="1" t="n">
        <f aca="false">GR$7^GR41*GQ42</f>
        <v>1</v>
      </c>
      <c r="GS42" s="1" t="n">
        <f aca="false">GS$7^GS41*GR42</f>
        <v>1</v>
      </c>
      <c r="GT42" s="1" t="n">
        <f aca="false">GT$7^GT41*GS42</f>
        <v>1</v>
      </c>
      <c r="GU42" s="1" t="n">
        <f aca="false">GU$7^GU41*GT42</f>
        <v>1</v>
      </c>
      <c r="GV42" s="1" t="n">
        <f aca="false">GV$7^GV41*GU42</f>
        <v>1</v>
      </c>
      <c r="GW42" s="1" t="n">
        <f aca="false">GW$7^GW41*GV42</f>
        <v>1</v>
      </c>
      <c r="GX42" s="1" t="n">
        <f aca="false">GX$7^GX41*GW42</f>
        <v>1</v>
      </c>
      <c r="GY42" s="1" t="n">
        <f aca="false">GY$7^GY41*GX42</f>
        <v>1</v>
      </c>
      <c r="GZ42" s="1" t="n">
        <f aca="false">GZ$7^GZ41*GY42</f>
        <v>1</v>
      </c>
      <c r="HA42" s="1" t="n">
        <f aca="false">HA$7^HA41*GZ42</f>
        <v>1</v>
      </c>
      <c r="HB42" s="1" t="n">
        <f aca="false">HB$7^HB41*HA42</f>
        <v>1</v>
      </c>
      <c r="HC42" s="1" t="n">
        <f aca="false">HC$7^HC41*HB42</f>
        <v>1</v>
      </c>
      <c r="HD42" s="1" t="n">
        <f aca="false">HD$7^HD41*HC42</f>
        <v>1</v>
      </c>
      <c r="HE42" s="1" t="n">
        <f aca="false">HE$7^HE41*HD42</f>
        <v>1</v>
      </c>
      <c r="HF42" s="1" t="n">
        <f aca="false">HF$7^HF41*HE42</f>
        <v>1</v>
      </c>
      <c r="HG42" s="1" t="n">
        <f aca="false">HG$7^HG41*HF42</f>
        <v>1</v>
      </c>
      <c r="HH42" s="1" t="n">
        <f aca="false">HH$7^HH41*HG42</f>
        <v>1</v>
      </c>
      <c r="HI42" s="1" t="n">
        <f aca="false">HI$7^HI41*HH42</f>
        <v>1</v>
      </c>
      <c r="HJ42" s="1" t="n">
        <f aca="false">HJ$7^HJ41*HI42</f>
        <v>1</v>
      </c>
      <c r="HK42" s="1" t="n">
        <f aca="false">HK$7^HK41*HJ42</f>
        <v>1</v>
      </c>
      <c r="HL42" s="1" t="n">
        <f aca="false">HL$7^HL41*HK42</f>
        <v>1</v>
      </c>
      <c r="HM42" s="1" t="n">
        <f aca="false">HM$7^HM41*HL42</f>
        <v>1</v>
      </c>
      <c r="HN42" s="1" t="n">
        <f aca="false">HN$7^HN41*HM42</f>
        <v>1</v>
      </c>
      <c r="HO42" s="1" t="n">
        <f aca="false">HO$7^HO41*HN42</f>
        <v>1</v>
      </c>
      <c r="HP42" s="1" t="n">
        <f aca="false">HP$7^HP41*HO42</f>
        <v>1</v>
      </c>
      <c r="HQ42" s="1" t="n">
        <f aca="false">HQ$7^HQ41*HP42</f>
        <v>1</v>
      </c>
      <c r="HR42" s="1" t="n">
        <f aca="false">HR$7^HR41*HQ42</f>
        <v>1</v>
      </c>
    </row>
    <row r="43" customFormat="false" ht="6" hidden="true" customHeight="true" outlineLevel="0" collapsed="false">
      <c r="B43" s="80"/>
      <c r="C43" s="80"/>
      <c r="D43" s="80"/>
      <c r="E43" s="80"/>
      <c r="F43" s="61"/>
      <c r="G43" s="80"/>
      <c r="H43" s="61"/>
      <c r="I43" s="80"/>
      <c r="J43" s="80"/>
      <c r="K43" s="80"/>
      <c r="L43" s="61"/>
      <c r="M43" s="80"/>
      <c r="N43" s="80"/>
      <c r="O43" s="80"/>
      <c r="P43" s="80"/>
      <c r="Q43" s="80"/>
      <c r="R43" s="80"/>
      <c r="S43" s="61"/>
      <c r="T43" s="78"/>
      <c r="U43" s="13"/>
      <c r="V43" s="13"/>
      <c r="W43" s="13"/>
      <c r="X43" s="74"/>
      <c r="Y43" s="80"/>
      <c r="Z43" s="80"/>
      <c r="AA43" s="80"/>
      <c r="BC43" s="1" t="s">
        <v>65</v>
      </c>
      <c r="BD43" s="1" t="n">
        <f aca="false">HY39</f>
        <v>14</v>
      </c>
      <c r="BE43" s="1" t="n">
        <f aca="false">HZ39</f>
        <v>1</v>
      </c>
      <c r="BF43" s="1" t="n">
        <f aca="false">BE43-BE44*(BD44-BD43)</f>
        <v>1</v>
      </c>
      <c r="BG43" s="1" t="n">
        <v>256</v>
      </c>
      <c r="BH43" s="15" t="n">
        <f aca="false">IF(BF43/BG43=INT(BF43/BG43),1,0)</f>
        <v>0</v>
      </c>
      <c r="BI43" s="15" t="n">
        <f aca="false">IF(BH43=0,BF43,BF43/BG43)</f>
        <v>1</v>
      </c>
      <c r="BJ43" s="15" t="n">
        <v>16</v>
      </c>
      <c r="BK43" s="15" t="n">
        <f aca="false">IF(BI43/BJ43=INT(BI43/BJ43),1,0)</f>
        <v>0</v>
      </c>
      <c r="BL43" s="15" t="n">
        <f aca="false">IF(BK43=0,BI43,BI43/BJ43)</f>
        <v>1</v>
      </c>
      <c r="BM43" s="15" t="n">
        <v>4</v>
      </c>
      <c r="BN43" s="15" t="n">
        <f aca="false">IF(BL43/BM43=INT(BL43/BM43),1,0)</f>
        <v>0</v>
      </c>
      <c r="BO43" s="15" t="n">
        <f aca="false">IF(BN43=0,BL43,BL43/BM43)</f>
        <v>1</v>
      </c>
      <c r="BP43" s="15" t="n">
        <v>2</v>
      </c>
      <c r="BQ43" s="15" t="n">
        <f aca="false">IF(BO43/BP43=INT(BO43/BP43),1,0)</f>
        <v>0</v>
      </c>
      <c r="BR43" s="15" t="n">
        <f aca="false">IF(BQ43=0,BO43,BO43/BP43)</f>
        <v>1</v>
      </c>
      <c r="BS43" s="15" t="n">
        <v>81</v>
      </c>
      <c r="BT43" s="15" t="n">
        <f aca="false">IF(BR43/BS43=INT(BR43/BS43),1,0)</f>
        <v>0</v>
      </c>
      <c r="BU43" s="15" t="n">
        <f aca="false">IF(BT43=0,BR43,BR43/BS43)</f>
        <v>1</v>
      </c>
      <c r="BV43" s="15" t="n">
        <v>9</v>
      </c>
      <c r="BW43" s="15" t="n">
        <f aca="false">IF(BU43/BV43=INT(BU43/BV43),1,0)</f>
        <v>0</v>
      </c>
      <c r="BX43" s="15" t="n">
        <f aca="false">IF(BW43=0,BU43,BU43/BV43)</f>
        <v>1</v>
      </c>
      <c r="BY43" s="15" t="n">
        <v>3</v>
      </c>
      <c r="BZ43" s="15" t="n">
        <f aca="false">IF(BX43/BY43=INT(BX43/BY43),1,0)</f>
        <v>0</v>
      </c>
      <c r="CA43" s="15" t="n">
        <f aca="false">IF(BZ43=0,BX43,BX43/BY43)</f>
        <v>1</v>
      </c>
      <c r="CB43" s="15" t="n">
        <v>25</v>
      </c>
      <c r="CC43" s="15" t="n">
        <f aca="false">IF(CA43/CB43=INT(CA43/CB43),1,0)</f>
        <v>0</v>
      </c>
      <c r="CD43" s="15" t="n">
        <f aca="false">IF(CC43=0,CA43,CA43/CB43)</f>
        <v>1</v>
      </c>
      <c r="CE43" s="15" t="n">
        <v>5</v>
      </c>
      <c r="CF43" s="15" t="n">
        <f aca="false">IF(CD43/CE43=INT(CD43/CE43),1,0)</f>
        <v>0</v>
      </c>
      <c r="CG43" s="15" t="n">
        <f aca="false">IF(CF43=0,CD43,CD43/CE43)</f>
        <v>1</v>
      </c>
      <c r="CH43" s="15" t="n">
        <v>49</v>
      </c>
      <c r="CI43" s="15" t="n">
        <f aca="false">IF(CG43/CH43=INT(CG43/CH43),1,0)</f>
        <v>0</v>
      </c>
      <c r="CJ43" s="15" t="n">
        <f aca="false">IF(CI43=0,CG43,CG43/CH43)</f>
        <v>1</v>
      </c>
      <c r="CK43" s="15" t="n">
        <v>7</v>
      </c>
      <c r="CL43" s="15" t="n">
        <f aca="false">IF(CJ43/CK43=INT(CJ43/CK43),1,0)</f>
        <v>0</v>
      </c>
      <c r="CM43" s="15" t="n">
        <f aca="false">IF(CL43=0,CJ43,CJ43/CK43)</f>
        <v>1</v>
      </c>
      <c r="CN43" s="15" t="n">
        <v>121</v>
      </c>
      <c r="CO43" s="15" t="n">
        <f aca="false">IF(CM43/CN43=INT(CM43/CN43),1,0)</f>
        <v>0</v>
      </c>
      <c r="CP43" s="15" t="n">
        <f aca="false">IF(CO43=0,CM43,CM43/CN43)</f>
        <v>1</v>
      </c>
      <c r="CQ43" s="15" t="n">
        <v>11</v>
      </c>
      <c r="CR43" s="15" t="n">
        <f aca="false">IF(CP43/CQ43=INT(CP43/CQ43),1,0)</f>
        <v>0</v>
      </c>
      <c r="CS43" s="15" t="n">
        <f aca="false">IF(CR43=0,CP43,CP43/CQ43)</f>
        <v>1</v>
      </c>
      <c r="CT43" s="15" t="n">
        <v>169</v>
      </c>
      <c r="CU43" s="15" t="n">
        <f aca="false">IF(CS43/CT43=INT(CS43/CT43),1,0)</f>
        <v>0</v>
      </c>
      <c r="CV43" s="15" t="n">
        <f aca="false">IF(CU43=0,CS43,CS43/CT43)</f>
        <v>1</v>
      </c>
      <c r="CW43" s="15" t="n">
        <v>13</v>
      </c>
      <c r="CX43" s="15" t="n">
        <f aca="false">IF(CV43/CW43=INT(CV43/CW43),1,0)</f>
        <v>0</v>
      </c>
      <c r="CY43" s="15" t="n">
        <f aca="false">IF(CX43=0,CV43,CV43/CW43)</f>
        <v>1</v>
      </c>
      <c r="CZ43" s="15" t="n">
        <v>17</v>
      </c>
      <c r="DA43" s="15" t="n">
        <f aca="false">IF(CY43/CZ43=INT(CY43/CZ43),1,0)</f>
        <v>0</v>
      </c>
      <c r="DB43" s="15" t="n">
        <f aca="false">IF(DA43=0,CY43,CY43/CZ43)</f>
        <v>1</v>
      </c>
      <c r="DC43" s="15" t="n">
        <v>19</v>
      </c>
      <c r="DD43" s="15" t="n">
        <f aca="false">IF(DB43/DC43=INT(DB43/DC43),1,0)</f>
        <v>0</v>
      </c>
      <c r="DE43" s="15" t="n">
        <f aca="false">IF(DD43=0,DB43,DB43/DC43)</f>
        <v>1</v>
      </c>
      <c r="DF43" s="15" t="n">
        <v>23</v>
      </c>
      <c r="DG43" s="15" t="n">
        <f aca="false">IF(DE43/DF43=INT(DE43/DF43),1,0)</f>
        <v>0</v>
      </c>
      <c r="DH43" s="15" t="n">
        <f aca="false">IF(DG43=0,DE43,DE43/DF43)</f>
        <v>1</v>
      </c>
      <c r="DI43" s="15" t="n">
        <v>29</v>
      </c>
      <c r="DJ43" s="15" t="n">
        <f aca="false">IF(DH43/DI43=INT(DH43/DI43),1,0)</f>
        <v>0</v>
      </c>
      <c r="DK43" s="15" t="n">
        <f aca="false">IF(DJ43=0,DH43,DH43/DI43)</f>
        <v>1</v>
      </c>
      <c r="DL43" s="15" t="n">
        <v>31</v>
      </c>
      <c r="DM43" s="15" t="n">
        <f aca="false">IF(DK43/DL43=INT(DK43/DL43),1,0)</f>
        <v>0</v>
      </c>
      <c r="DN43" s="15" t="n">
        <f aca="false">IF(DM43=0,DK43,DK43/DL43)</f>
        <v>1</v>
      </c>
      <c r="DO43" s="15" t="n">
        <v>37</v>
      </c>
      <c r="DP43" s="15" t="n">
        <f aca="false">IF(DN43/DO43=INT(DN43/DO43),1,0)</f>
        <v>0</v>
      </c>
      <c r="DQ43" s="15" t="n">
        <f aca="false">IF(DP43=0,DN43,DN43/DO43)</f>
        <v>1</v>
      </c>
      <c r="DR43" s="15" t="n">
        <v>41</v>
      </c>
      <c r="DS43" s="15" t="n">
        <f aca="false">IF(DQ43/DR43=INT(DQ43/DR43),1,0)</f>
        <v>0</v>
      </c>
      <c r="DT43" s="15" t="n">
        <f aca="false">IF(DS43=0,DQ43,DQ43/DR43)</f>
        <v>1</v>
      </c>
      <c r="DU43" s="15" t="n">
        <v>43</v>
      </c>
      <c r="DV43" s="15" t="n">
        <f aca="false">IF(DT43/DU43=INT(DT43/DU43),1,0)</f>
        <v>0</v>
      </c>
      <c r="DW43" s="15" t="n">
        <f aca="false">IF(DV43=0,DT43,DT43/DU43)</f>
        <v>1</v>
      </c>
      <c r="DX43" s="15" t="n">
        <v>47</v>
      </c>
      <c r="DY43" s="15" t="n">
        <f aca="false">IF(DW43/DX43=INT(DW43/DX43),1,0)</f>
        <v>0</v>
      </c>
      <c r="DZ43" s="15" t="n">
        <f aca="false">IF(DY43=0,DW43,DW43/DX43)</f>
        <v>1</v>
      </c>
      <c r="EA43" s="15" t="n">
        <v>53</v>
      </c>
      <c r="EB43" s="15" t="n">
        <f aca="false">IF(DZ43/EA43=INT(DZ43/EA43),1,0)</f>
        <v>0</v>
      </c>
      <c r="EC43" s="15" t="n">
        <f aca="false">IF(EB43=0,DZ43,DZ43/EA43)</f>
        <v>1</v>
      </c>
      <c r="ED43" s="15" t="n">
        <v>59</v>
      </c>
      <c r="EE43" s="15" t="n">
        <f aca="false">IF(EC43/ED43=INT(EC43/ED43),1,0)</f>
        <v>0</v>
      </c>
      <c r="EF43" s="15" t="n">
        <f aca="false">IF(EE43=0,EC43,EC43/ED43)</f>
        <v>1</v>
      </c>
      <c r="EG43" s="15" t="n">
        <v>61</v>
      </c>
      <c r="EH43" s="15" t="n">
        <f aca="false">IF(EF43/EG43=INT(EF43/EG43),1,0)</f>
        <v>0</v>
      </c>
      <c r="EI43" s="15" t="n">
        <f aca="false">IF(EH43=0,EF43,EF43/EG43)</f>
        <v>1</v>
      </c>
      <c r="EJ43" s="15" t="n">
        <v>67</v>
      </c>
      <c r="EK43" s="15" t="n">
        <f aca="false">IF(EI43/EJ43=INT(EI43/EJ43),1,0)</f>
        <v>0</v>
      </c>
      <c r="EL43" s="15" t="n">
        <f aca="false">IF(EK43=0,EI43,EI43/EJ43)</f>
        <v>1</v>
      </c>
      <c r="EM43" s="15" t="n">
        <v>71</v>
      </c>
      <c r="EN43" s="15" t="n">
        <f aca="false">IF(EL43/EM43=INT(EL43/EM43),1,0)</f>
        <v>0</v>
      </c>
      <c r="EO43" s="15" t="n">
        <f aca="false">IF(EN43=0,EL43,EL43/EM43)</f>
        <v>1</v>
      </c>
      <c r="EP43" s="15" t="n">
        <v>73</v>
      </c>
      <c r="EQ43" s="15" t="n">
        <f aca="false">IF(EO43/EP43=INT(EO43/EP43),1,0)</f>
        <v>0</v>
      </c>
      <c r="ER43" s="15" t="n">
        <f aca="false">IF(EQ43=0,EO43,EO43/EP43)</f>
        <v>1</v>
      </c>
      <c r="ES43" s="15" t="n">
        <v>79</v>
      </c>
      <c r="ET43" s="15" t="n">
        <f aca="false">IF(ER43/ES43=INT(ER43/ES43),1,0)</f>
        <v>0</v>
      </c>
      <c r="EU43" s="15" t="n">
        <f aca="false">IF(ET43=0,ER43,ER43/ES43)</f>
        <v>1</v>
      </c>
      <c r="EV43" s="15" t="n">
        <v>83</v>
      </c>
      <c r="EW43" s="15" t="n">
        <f aca="false">IF(EU43/EV43=INT(EU43/EV43),1,0)</f>
        <v>0</v>
      </c>
      <c r="EX43" s="15" t="n">
        <f aca="false">IF(EW43=0,EU43,EU43/EV43)</f>
        <v>1</v>
      </c>
      <c r="EY43" s="15" t="n">
        <v>89</v>
      </c>
      <c r="EZ43" s="15" t="n">
        <f aca="false">IF(EX43/EY43=INT(EX43/EY43),1,0)</f>
        <v>0</v>
      </c>
      <c r="FA43" s="15" t="n">
        <f aca="false">IF(EZ43=0,EX43,EX43/EY43)</f>
        <v>1</v>
      </c>
      <c r="FB43" s="15" t="n">
        <v>97</v>
      </c>
      <c r="FC43" s="15" t="n">
        <f aca="false">IF(FA43/FB43=INT(FA43/FB43),1,0)</f>
        <v>0</v>
      </c>
      <c r="FD43" s="15" t="n">
        <f aca="false">IF(FC43=0,FA43,FA43/FB43)</f>
        <v>1</v>
      </c>
      <c r="FE43" s="15" t="n">
        <v>101</v>
      </c>
      <c r="FF43" s="15" t="n">
        <f aca="false">IF(FD43/FE43=INT(FD43/FE43),1,0)</f>
        <v>0</v>
      </c>
      <c r="FG43" s="15" t="n">
        <f aca="false">IF(FF43=0,FD43,FD43/FE43)</f>
        <v>1</v>
      </c>
      <c r="FH43" s="15" t="n">
        <v>103</v>
      </c>
      <c r="FI43" s="15" t="n">
        <f aca="false">IF(FG43/FH43=INT(FG43/FH43),1,0)</f>
        <v>0</v>
      </c>
      <c r="FJ43" s="15" t="n">
        <f aca="false">IF(FI43=0,FG43,FG43/FH43)</f>
        <v>1</v>
      </c>
      <c r="FK43" s="15" t="n">
        <v>107</v>
      </c>
      <c r="FL43" s="15" t="n">
        <f aca="false">IF(FJ43/FK43=INT(FJ43/FK43),1,0)</f>
        <v>0</v>
      </c>
      <c r="FM43" s="15" t="n">
        <f aca="false">IF(FL43=0,FJ43,FJ43/FK43)</f>
        <v>1</v>
      </c>
      <c r="FN43" s="15" t="n">
        <v>109</v>
      </c>
      <c r="FO43" s="15" t="n">
        <f aca="false">IF(FM43/FN43=INT(FM43/FN43),1,0)</f>
        <v>0</v>
      </c>
      <c r="FP43" s="15" t="n">
        <f aca="false">IF(FO43=0,FM43,FM43/FN43)</f>
        <v>1</v>
      </c>
      <c r="FQ43" s="15" t="n">
        <v>113</v>
      </c>
      <c r="FR43" s="15" t="n">
        <f aca="false">IF(FP43/FQ43=INT(FP43/FQ43),1,0)</f>
        <v>0</v>
      </c>
      <c r="FS43" s="15" t="n">
        <f aca="false">IF(FR43=0,FP43,FP43/FQ43)</f>
        <v>1</v>
      </c>
      <c r="FT43" s="15" t="n">
        <v>127</v>
      </c>
      <c r="FU43" s="15" t="n">
        <f aca="false">IF(FS43/FT43=INT(FS43/FT43),1,0)</f>
        <v>0</v>
      </c>
      <c r="FV43" s="15" t="n">
        <f aca="false">IF(FU43=0,FS43,FS43/FT43)</f>
        <v>1</v>
      </c>
      <c r="FW43" s="15" t="n">
        <v>131</v>
      </c>
      <c r="FX43" s="15" t="n">
        <f aca="false">IF(FV43/FW43=INT(FV43/FW43),1,0)</f>
        <v>0</v>
      </c>
      <c r="FY43" s="15" t="n">
        <f aca="false">IF(FX43=0,FV43,FV43/FW43)</f>
        <v>1</v>
      </c>
      <c r="FZ43" s="15" t="n">
        <v>137</v>
      </c>
      <c r="GA43" s="15" t="n">
        <f aca="false">IF(FY43/FZ43=INT(FY43/FZ43),1,0)</f>
        <v>0</v>
      </c>
      <c r="GB43" s="15" t="n">
        <f aca="false">IF(GA43=0,FY43,FY43/FZ43)</f>
        <v>1</v>
      </c>
      <c r="GC43" s="15" t="n">
        <v>139</v>
      </c>
      <c r="GD43" s="15" t="n">
        <f aca="false">IF(GB43/GC43=INT(GB43/GC43),1,0)</f>
        <v>0</v>
      </c>
      <c r="GE43" s="15" t="n">
        <f aca="false">IF(GD43=0,GB43,GB43/GC43)</f>
        <v>1</v>
      </c>
      <c r="GF43" s="15" t="n">
        <v>149</v>
      </c>
      <c r="GG43" s="15" t="n">
        <f aca="false">IF(GE43/GF43=INT(GE43/GF43),1,0)</f>
        <v>0</v>
      </c>
      <c r="GH43" s="15" t="n">
        <f aca="false">IF(GG43=0,GE43,GE43/GF43)</f>
        <v>1</v>
      </c>
      <c r="GI43" s="15"/>
      <c r="GJ43" s="15" t="n">
        <f aca="false">8*BH43+4*BK43+2*BN43+BQ43</f>
        <v>0</v>
      </c>
      <c r="GK43" s="15" t="n">
        <f aca="false">4*BT43+2*BW43+BZ43</f>
        <v>0</v>
      </c>
      <c r="GL43" s="15" t="n">
        <f aca="false">2*CC43+CF43</f>
        <v>0</v>
      </c>
      <c r="GM43" s="15" t="n">
        <f aca="false">2*CI43+CL43</f>
        <v>0</v>
      </c>
      <c r="GN43" s="15" t="n">
        <f aca="false">2*CO43+CR43</f>
        <v>0</v>
      </c>
      <c r="GO43" s="15" t="n">
        <f aca="false">2*CU43+CX43</f>
        <v>0</v>
      </c>
      <c r="GP43" s="15" t="n">
        <f aca="false">DA43</f>
        <v>0</v>
      </c>
      <c r="GQ43" s="15" t="n">
        <f aca="false">DD43</f>
        <v>0</v>
      </c>
      <c r="GR43" s="15" t="n">
        <f aca="false">DG43</f>
        <v>0</v>
      </c>
      <c r="GS43" s="15" t="n">
        <f aca="false">DJ43</f>
        <v>0</v>
      </c>
      <c r="GT43" s="15" t="n">
        <f aca="false">DM43</f>
        <v>0</v>
      </c>
      <c r="GU43" s="1" t="n">
        <f aca="false">DP43</f>
        <v>0</v>
      </c>
      <c r="GV43" s="1" t="n">
        <f aca="false">DS43</f>
        <v>0</v>
      </c>
      <c r="GW43" s="1" t="n">
        <f aca="false">DV43</f>
        <v>0</v>
      </c>
      <c r="GX43" s="1" t="n">
        <f aca="false">DY43</f>
        <v>0</v>
      </c>
      <c r="GY43" s="1" t="n">
        <f aca="false">EB43</f>
        <v>0</v>
      </c>
      <c r="GZ43" s="1" t="n">
        <f aca="false">EE43</f>
        <v>0</v>
      </c>
      <c r="HA43" s="1" t="n">
        <f aca="false">EH43</f>
        <v>0</v>
      </c>
      <c r="HB43" s="1" t="n">
        <f aca="false">EK43</f>
        <v>0</v>
      </c>
      <c r="HC43" s="1" t="n">
        <f aca="false">EN43</f>
        <v>0</v>
      </c>
      <c r="HD43" s="1" t="n">
        <f aca="false">EQ43</f>
        <v>0</v>
      </c>
      <c r="HE43" s="1" t="n">
        <f aca="false">ET43</f>
        <v>0</v>
      </c>
      <c r="HF43" s="1" t="n">
        <f aca="false">EW43</f>
        <v>0</v>
      </c>
      <c r="HG43" s="1" t="n">
        <f aca="false">EZ43</f>
        <v>0</v>
      </c>
      <c r="HH43" s="1" t="n">
        <f aca="false">FC43</f>
        <v>0</v>
      </c>
      <c r="HI43" s="1" t="n">
        <f aca="false">FF43</f>
        <v>0</v>
      </c>
      <c r="HJ43" s="1" t="n">
        <f aca="false">FI43</f>
        <v>0</v>
      </c>
      <c r="HK43" s="1" t="n">
        <f aca="false">FL43</f>
        <v>0</v>
      </c>
      <c r="HL43" s="1" t="n">
        <f aca="false">FO43</f>
        <v>0</v>
      </c>
      <c r="HM43" s="1" t="n">
        <f aca="false">FR43</f>
        <v>0</v>
      </c>
      <c r="HN43" s="1" t="n">
        <f aca="false">FU43</f>
        <v>0</v>
      </c>
      <c r="HO43" s="1" t="n">
        <f aca="false">FX43</f>
        <v>0</v>
      </c>
      <c r="HP43" s="1" t="n">
        <f aca="false">GA43</f>
        <v>0</v>
      </c>
      <c r="HQ43" s="1" t="n">
        <f aca="false">GD43</f>
        <v>0</v>
      </c>
      <c r="HR43" s="1" t="n">
        <f aca="false">GG43</f>
        <v>0</v>
      </c>
      <c r="HS43" s="1" t="n">
        <f aca="false">BF43</f>
        <v>1</v>
      </c>
      <c r="HT43" s="1" t="n">
        <f aca="false">HS43/HR46</f>
        <v>1</v>
      </c>
    </row>
    <row r="44" customFormat="false" ht="6" hidden="true" customHeight="true" outlineLevel="0" collapsed="false">
      <c r="B44" s="80"/>
      <c r="C44" s="80"/>
      <c r="D44" s="80"/>
      <c r="E44" s="80"/>
      <c r="F44" s="61"/>
      <c r="G44" s="80"/>
      <c r="H44" s="61"/>
      <c r="I44" s="80"/>
      <c r="J44" s="80"/>
      <c r="K44" s="80"/>
      <c r="L44" s="61"/>
      <c r="M44" s="80"/>
      <c r="N44" s="80"/>
      <c r="O44" s="80"/>
      <c r="P44" s="80"/>
      <c r="Q44" s="80"/>
      <c r="R44" s="80"/>
      <c r="S44" s="61"/>
      <c r="T44" s="78"/>
      <c r="U44" s="13"/>
      <c r="V44" s="13"/>
      <c r="W44" s="13"/>
      <c r="X44" s="74"/>
      <c r="Y44" s="80"/>
      <c r="Z44" s="80"/>
      <c r="AA44" s="80"/>
      <c r="BD44" s="1" t="n">
        <f aca="false">BD43+INT(BE43/BE44)</f>
        <v>14</v>
      </c>
      <c r="BE44" s="1" t="n">
        <f aca="false">IA39</f>
        <v>16</v>
      </c>
      <c r="BF44" s="1" t="n">
        <f aca="false">BE44</f>
        <v>16</v>
      </c>
      <c r="BG44" s="1" t="n">
        <v>256</v>
      </c>
      <c r="BH44" s="15" t="n">
        <f aca="false">IF(BF44/BG44=INT(BF44/BG44),1,0)</f>
        <v>0</v>
      </c>
      <c r="BI44" s="15" t="n">
        <f aca="false">IF(BH44=0,BF44,BF44/BG44)</f>
        <v>16</v>
      </c>
      <c r="BJ44" s="15" t="n">
        <v>16</v>
      </c>
      <c r="BK44" s="15" t="n">
        <f aca="false">IF(BI44/BJ44=INT(BI44/BJ44),1,0)</f>
        <v>1</v>
      </c>
      <c r="BL44" s="15" t="n">
        <f aca="false">IF(BK44=0,BI44,BI44/BJ44)</f>
        <v>1</v>
      </c>
      <c r="BM44" s="15" t="n">
        <v>4</v>
      </c>
      <c r="BN44" s="15" t="n">
        <f aca="false">IF(BL44/BM44=INT(BL44/BM44),1,0)</f>
        <v>0</v>
      </c>
      <c r="BO44" s="15" t="n">
        <f aca="false">IF(BN44=0,BL44,BL44/BM44)</f>
        <v>1</v>
      </c>
      <c r="BP44" s="15" t="n">
        <v>2</v>
      </c>
      <c r="BQ44" s="15" t="n">
        <f aca="false">IF(BO44/BP44=INT(BO44/BP44),1,0)</f>
        <v>0</v>
      </c>
      <c r="BR44" s="15" t="n">
        <f aca="false">IF(BQ44=0,BO44,BO44/BP44)</f>
        <v>1</v>
      </c>
      <c r="BS44" s="15" t="n">
        <v>81</v>
      </c>
      <c r="BT44" s="15" t="n">
        <f aca="false">IF(BR44/BS44=INT(BR44/BS44),1,0)</f>
        <v>0</v>
      </c>
      <c r="BU44" s="15" t="n">
        <f aca="false">IF(BT44=0,BR44,BR44/BS44)</f>
        <v>1</v>
      </c>
      <c r="BV44" s="15" t="n">
        <v>9</v>
      </c>
      <c r="BW44" s="15" t="n">
        <f aca="false">IF(BU44/BV44=INT(BU44/BV44),1,0)</f>
        <v>0</v>
      </c>
      <c r="BX44" s="15" t="n">
        <f aca="false">IF(BW44=0,BU44,BU44/BV44)</f>
        <v>1</v>
      </c>
      <c r="BY44" s="15" t="n">
        <v>3</v>
      </c>
      <c r="BZ44" s="15" t="n">
        <f aca="false">IF(BX44/BY44=INT(BX44/BY44),1,0)</f>
        <v>0</v>
      </c>
      <c r="CA44" s="15" t="n">
        <f aca="false">IF(BZ44=0,BX44,BX44/BY44)</f>
        <v>1</v>
      </c>
      <c r="CB44" s="15" t="n">
        <v>25</v>
      </c>
      <c r="CC44" s="15" t="n">
        <f aca="false">IF(CA44/CB44=INT(CA44/CB44),1,0)</f>
        <v>0</v>
      </c>
      <c r="CD44" s="15" t="n">
        <f aca="false">IF(CC44=0,CA44,CA44/CB44)</f>
        <v>1</v>
      </c>
      <c r="CE44" s="15" t="n">
        <v>5</v>
      </c>
      <c r="CF44" s="15" t="n">
        <f aca="false">IF(CD44/CE44=INT(CD44/CE44),1,0)</f>
        <v>0</v>
      </c>
      <c r="CG44" s="15" t="n">
        <f aca="false">IF(CF44=0,CD44,CD44/CE44)</f>
        <v>1</v>
      </c>
      <c r="CH44" s="15" t="n">
        <v>49</v>
      </c>
      <c r="CI44" s="15" t="n">
        <f aca="false">IF(CG44/CH44=INT(CG44/CH44),1,0)</f>
        <v>0</v>
      </c>
      <c r="CJ44" s="15" t="n">
        <f aca="false">IF(CI44=0,CG44,CG44/CH44)</f>
        <v>1</v>
      </c>
      <c r="CK44" s="15" t="n">
        <v>7</v>
      </c>
      <c r="CL44" s="15" t="n">
        <f aca="false">IF(CJ44/CK44=INT(CJ44/CK44),1,0)</f>
        <v>0</v>
      </c>
      <c r="CM44" s="15" t="n">
        <f aca="false">IF(CL44=0,CJ44,CJ44/CK44)</f>
        <v>1</v>
      </c>
      <c r="CN44" s="15" t="n">
        <v>121</v>
      </c>
      <c r="CO44" s="15" t="n">
        <f aca="false">IF(CM44/CN44=INT(CM44/CN44),1,0)</f>
        <v>0</v>
      </c>
      <c r="CP44" s="15" t="n">
        <f aca="false">IF(CO44=0,CM44,CM44/CN44)</f>
        <v>1</v>
      </c>
      <c r="CQ44" s="15" t="n">
        <v>11</v>
      </c>
      <c r="CR44" s="15" t="n">
        <f aca="false">IF(CP44/CQ44=INT(CP44/CQ44),1,0)</f>
        <v>0</v>
      </c>
      <c r="CS44" s="15" t="n">
        <f aca="false">IF(CR44=0,CP44,CP44/CQ44)</f>
        <v>1</v>
      </c>
      <c r="CT44" s="15" t="n">
        <v>169</v>
      </c>
      <c r="CU44" s="15" t="n">
        <f aca="false">IF(CS44/CT44=INT(CS44/CT44),1,0)</f>
        <v>0</v>
      </c>
      <c r="CV44" s="15" t="n">
        <f aca="false">IF(CU44=0,CS44,CS44/CT44)</f>
        <v>1</v>
      </c>
      <c r="CW44" s="15" t="n">
        <v>13</v>
      </c>
      <c r="CX44" s="15" t="n">
        <f aca="false">IF(CV44/CW44=INT(CV44/CW44),1,0)</f>
        <v>0</v>
      </c>
      <c r="CY44" s="15" t="n">
        <f aca="false">IF(CX44=0,CV44,CV44/CW44)</f>
        <v>1</v>
      </c>
      <c r="CZ44" s="15" t="n">
        <v>17</v>
      </c>
      <c r="DA44" s="15" t="n">
        <f aca="false">IF(CY44/CZ44=INT(CY44/CZ44),1,0)</f>
        <v>0</v>
      </c>
      <c r="DB44" s="15" t="n">
        <f aca="false">IF(DA44=0,CY44,CY44/CZ44)</f>
        <v>1</v>
      </c>
      <c r="DC44" s="15" t="n">
        <v>19</v>
      </c>
      <c r="DD44" s="15" t="n">
        <f aca="false">IF(DB44/DC44=INT(DB44/DC44),1,0)</f>
        <v>0</v>
      </c>
      <c r="DE44" s="15" t="n">
        <f aca="false">IF(DD44=0,DB44,DB44/DC44)</f>
        <v>1</v>
      </c>
      <c r="DF44" s="15" t="n">
        <v>23</v>
      </c>
      <c r="DG44" s="15" t="n">
        <f aca="false">IF(DE44/DF44=INT(DE44/DF44),1,0)</f>
        <v>0</v>
      </c>
      <c r="DH44" s="15" t="n">
        <f aca="false">IF(DG44=0,DE44,DE44/DF44)</f>
        <v>1</v>
      </c>
      <c r="DI44" s="15" t="n">
        <v>29</v>
      </c>
      <c r="DJ44" s="15" t="n">
        <f aca="false">IF(DH44/DI44=INT(DH44/DI44),1,0)</f>
        <v>0</v>
      </c>
      <c r="DK44" s="15" t="n">
        <f aca="false">IF(DJ44=0,DH44,DH44/DI44)</f>
        <v>1</v>
      </c>
      <c r="DL44" s="15" t="n">
        <v>31</v>
      </c>
      <c r="DM44" s="15" t="n">
        <f aca="false">IF(DK44/DL44=INT(DK44/DL44),1,0)</f>
        <v>0</v>
      </c>
      <c r="DN44" s="15" t="n">
        <f aca="false">IF(DM44=0,DK44,DK44/DL44)</f>
        <v>1</v>
      </c>
      <c r="DO44" s="15" t="n">
        <v>37</v>
      </c>
      <c r="DP44" s="15" t="n">
        <f aca="false">IF(DN44/DO44=INT(DN44/DO44),1,0)</f>
        <v>0</v>
      </c>
      <c r="DQ44" s="15" t="n">
        <f aca="false">IF(DP44=0,DN44,DN44/DO44)</f>
        <v>1</v>
      </c>
      <c r="DR44" s="15" t="n">
        <v>41</v>
      </c>
      <c r="DS44" s="15" t="n">
        <f aca="false">IF(DQ44/DR44=INT(DQ44/DR44),1,0)</f>
        <v>0</v>
      </c>
      <c r="DT44" s="15" t="n">
        <f aca="false">IF(DS44=0,DQ44,DQ44/DR44)</f>
        <v>1</v>
      </c>
      <c r="DU44" s="15" t="n">
        <v>43</v>
      </c>
      <c r="DV44" s="15" t="n">
        <f aca="false">IF(DT44/DU44=INT(DT44/DU44),1,0)</f>
        <v>0</v>
      </c>
      <c r="DW44" s="15" t="n">
        <f aca="false">IF(DV44=0,DT44,DT44/DU44)</f>
        <v>1</v>
      </c>
      <c r="DX44" s="15" t="n">
        <v>47</v>
      </c>
      <c r="DY44" s="15" t="n">
        <f aca="false">IF(DW44/DX44=INT(DW44/DX44),1,0)</f>
        <v>0</v>
      </c>
      <c r="DZ44" s="15" t="n">
        <f aca="false">IF(DY44=0,DW44,DW44/DX44)</f>
        <v>1</v>
      </c>
      <c r="EA44" s="15" t="n">
        <v>53</v>
      </c>
      <c r="EB44" s="15" t="n">
        <f aca="false">IF(DZ44/EA44=INT(DZ44/EA44),1,0)</f>
        <v>0</v>
      </c>
      <c r="EC44" s="15" t="n">
        <f aca="false">IF(EB44=0,DZ44,DZ44/EA44)</f>
        <v>1</v>
      </c>
      <c r="ED44" s="15" t="n">
        <v>59</v>
      </c>
      <c r="EE44" s="15" t="n">
        <f aca="false">IF(EC44/ED44=INT(EC44/ED44),1,0)</f>
        <v>0</v>
      </c>
      <c r="EF44" s="15" t="n">
        <f aca="false">IF(EE44=0,EC44,EC44/ED44)</f>
        <v>1</v>
      </c>
      <c r="EG44" s="15" t="n">
        <v>61</v>
      </c>
      <c r="EH44" s="15" t="n">
        <f aca="false">IF(EF44/EG44=INT(EF44/EG44),1,0)</f>
        <v>0</v>
      </c>
      <c r="EI44" s="15" t="n">
        <f aca="false">IF(EH44=0,EF44,EF44/EG44)</f>
        <v>1</v>
      </c>
      <c r="EJ44" s="15" t="n">
        <v>67</v>
      </c>
      <c r="EK44" s="15" t="n">
        <f aca="false">IF(EI44/EJ44=INT(EI44/EJ44),1,0)</f>
        <v>0</v>
      </c>
      <c r="EL44" s="15" t="n">
        <f aca="false">IF(EK44=0,EI44,EI44/EJ44)</f>
        <v>1</v>
      </c>
      <c r="EM44" s="15" t="n">
        <v>71</v>
      </c>
      <c r="EN44" s="15" t="n">
        <f aca="false">IF(EL44/EM44=INT(EL44/EM44),1,0)</f>
        <v>0</v>
      </c>
      <c r="EO44" s="15" t="n">
        <f aca="false">IF(EN44=0,EL44,EL44/EM44)</f>
        <v>1</v>
      </c>
      <c r="EP44" s="15" t="n">
        <v>73</v>
      </c>
      <c r="EQ44" s="15" t="n">
        <f aca="false">IF(EO44/EP44=INT(EO44/EP44),1,0)</f>
        <v>0</v>
      </c>
      <c r="ER44" s="15" t="n">
        <f aca="false">IF(EQ44=0,EO44,EO44/EP44)</f>
        <v>1</v>
      </c>
      <c r="ES44" s="15" t="n">
        <v>79</v>
      </c>
      <c r="ET44" s="15" t="n">
        <f aca="false">IF(ER44/ES44=INT(ER44/ES44),1,0)</f>
        <v>0</v>
      </c>
      <c r="EU44" s="15" t="n">
        <f aca="false">IF(ET44=0,ER44,ER44/ES44)</f>
        <v>1</v>
      </c>
      <c r="EV44" s="15" t="n">
        <v>83</v>
      </c>
      <c r="EW44" s="15" t="n">
        <f aca="false">IF(EU44/EV44=INT(EU44/EV44),1,0)</f>
        <v>0</v>
      </c>
      <c r="EX44" s="15" t="n">
        <f aca="false">IF(EW44=0,EU44,EU44/EV44)</f>
        <v>1</v>
      </c>
      <c r="EY44" s="15" t="n">
        <v>89</v>
      </c>
      <c r="EZ44" s="15" t="n">
        <f aca="false">IF(EX44/EY44=INT(EX44/EY44),1,0)</f>
        <v>0</v>
      </c>
      <c r="FA44" s="15" t="n">
        <f aca="false">IF(EZ44=0,EX44,EX44/EY44)</f>
        <v>1</v>
      </c>
      <c r="FB44" s="15" t="n">
        <v>97</v>
      </c>
      <c r="FC44" s="15" t="n">
        <f aca="false">IF(FA44/FB44=INT(FA44/FB44),1,0)</f>
        <v>0</v>
      </c>
      <c r="FD44" s="15" t="n">
        <f aca="false">IF(FC44=0,FA44,FA44/FB44)</f>
        <v>1</v>
      </c>
      <c r="FE44" s="15" t="n">
        <v>101</v>
      </c>
      <c r="FF44" s="15" t="n">
        <f aca="false">IF(FD44/FE44=INT(FD44/FE44),1,0)</f>
        <v>0</v>
      </c>
      <c r="FG44" s="15" t="n">
        <f aca="false">IF(FF44=0,FD44,FD44/FE44)</f>
        <v>1</v>
      </c>
      <c r="FH44" s="15" t="n">
        <v>103</v>
      </c>
      <c r="FI44" s="15" t="n">
        <f aca="false">IF(FG44/FH44=INT(FG44/FH44),1,0)</f>
        <v>0</v>
      </c>
      <c r="FJ44" s="15" t="n">
        <f aca="false">IF(FI44=0,FG44,FG44/FH44)</f>
        <v>1</v>
      </c>
      <c r="FK44" s="15" t="n">
        <v>107</v>
      </c>
      <c r="FL44" s="15" t="n">
        <f aca="false">IF(FJ44/FK44=INT(FJ44/FK44),1,0)</f>
        <v>0</v>
      </c>
      <c r="FM44" s="15" t="n">
        <f aca="false">IF(FL44=0,FJ44,FJ44/FK44)</f>
        <v>1</v>
      </c>
      <c r="FN44" s="15" t="n">
        <v>109</v>
      </c>
      <c r="FO44" s="15" t="n">
        <f aca="false">IF(FM44/FN44=INT(FM44/FN44),1,0)</f>
        <v>0</v>
      </c>
      <c r="FP44" s="15" t="n">
        <f aca="false">IF(FO44=0,FM44,FM44/FN44)</f>
        <v>1</v>
      </c>
      <c r="FQ44" s="15" t="n">
        <v>113</v>
      </c>
      <c r="FR44" s="15" t="n">
        <f aca="false">IF(FP44/FQ44=INT(FP44/FQ44),1,0)</f>
        <v>0</v>
      </c>
      <c r="FS44" s="15" t="n">
        <f aca="false">IF(FR44=0,FP44,FP44/FQ44)</f>
        <v>1</v>
      </c>
      <c r="FT44" s="15" t="n">
        <v>127</v>
      </c>
      <c r="FU44" s="15" t="n">
        <f aca="false">IF(FS44/FT44=INT(FS44/FT44),1,0)</f>
        <v>0</v>
      </c>
      <c r="FV44" s="15" t="n">
        <f aca="false">IF(FU44=0,FS44,FS44/FT44)</f>
        <v>1</v>
      </c>
      <c r="FW44" s="15" t="n">
        <v>131</v>
      </c>
      <c r="FX44" s="15" t="n">
        <f aca="false">IF(FV44/FW44=INT(FV44/FW44),1,0)</f>
        <v>0</v>
      </c>
      <c r="FY44" s="15" t="n">
        <f aca="false">IF(FX44=0,FV44,FV44/FW44)</f>
        <v>1</v>
      </c>
      <c r="FZ44" s="15" t="n">
        <v>137</v>
      </c>
      <c r="GA44" s="15" t="n">
        <f aca="false">IF(FY44/FZ44=INT(FY44/FZ44),1,0)</f>
        <v>0</v>
      </c>
      <c r="GB44" s="15" t="n">
        <f aca="false">IF(GA44=0,FY44,FY44/FZ44)</f>
        <v>1</v>
      </c>
      <c r="GC44" s="15" t="n">
        <v>139</v>
      </c>
      <c r="GD44" s="15" t="n">
        <f aca="false">IF(GB44/GC44=INT(GB44/GC44),1,0)</f>
        <v>0</v>
      </c>
      <c r="GE44" s="15" t="n">
        <f aca="false">IF(GD44=0,GB44,GB44/GC44)</f>
        <v>1</v>
      </c>
      <c r="GF44" s="15" t="n">
        <v>149</v>
      </c>
      <c r="GG44" s="15" t="n">
        <f aca="false">IF(GE44/GF44=INT(GE44/GF44),1,0)</f>
        <v>0</v>
      </c>
      <c r="GH44" s="15" t="n">
        <f aca="false">IF(GG44=0,GE44,GE44/GF44)</f>
        <v>1</v>
      </c>
      <c r="GI44" s="15"/>
      <c r="GJ44" s="15" t="n">
        <f aca="false">8*BH44+4*BK44+2*BN44+BQ44</f>
        <v>4</v>
      </c>
      <c r="GK44" s="15" t="n">
        <f aca="false">4*BT44+2*BW44+BZ44</f>
        <v>0</v>
      </c>
      <c r="GL44" s="15" t="n">
        <f aca="false">2*CC44+CF44</f>
        <v>0</v>
      </c>
      <c r="GM44" s="15" t="n">
        <f aca="false">2*CI44+CL44</f>
        <v>0</v>
      </c>
      <c r="GN44" s="15" t="n">
        <f aca="false">2*CO44+CR44</f>
        <v>0</v>
      </c>
      <c r="GO44" s="15" t="n">
        <f aca="false">2*CU44+CX44</f>
        <v>0</v>
      </c>
      <c r="GP44" s="15" t="n">
        <f aca="false">DA44</f>
        <v>0</v>
      </c>
      <c r="GQ44" s="15" t="n">
        <f aca="false">DD44</f>
        <v>0</v>
      </c>
      <c r="GR44" s="15" t="n">
        <f aca="false">DG44</f>
        <v>0</v>
      </c>
      <c r="GS44" s="15" t="n">
        <f aca="false">DJ44</f>
        <v>0</v>
      </c>
      <c r="GT44" s="15" t="n">
        <f aca="false">DM44</f>
        <v>0</v>
      </c>
      <c r="GU44" s="1" t="n">
        <f aca="false">DP44</f>
        <v>0</v>
      </c>
      <c r="GV44" s="1" t="n">
        <f aca="false">DS44</f>
        <v>0</v>
      </c>
      <c r="GW44" s="1" t="n">
        <f aca="false">DV44</f>
        <v>0</v>
      </c>
      <c r="GX44" s="1" t="n">
        <f aca="false">DY44</f>
        <v>0</v>
      </c>
      <c r="GY44" s="1" t="n">
        <f aca="false">EB44</f>
        <v>0</v>
      </c>
      <c r="GZ44" s="1" t="n">
        <f aca="false">EE44</f>
        <v>0</v>
      </c>
      <c r="HA44" s="1" t="n">
        <f aca="false">EH44</f>
        <v>0</v>
      </c>
      <c r="HB44" s="1" t="n">
        <f aca="false">EK44</f>
        <v>0</v>
      </c>
      <c r="HC44" s="1" t="n">
        <f aca="false">EN44</f>
        <v>0</v>
      </c>
      <c r="HD44" s="1" t="n">
        <f aca="false">EQ44</f>
        <v>0</v>
      </c>
      <c r="HE44" s="1" t="n">
        <f aca="false">ET44</f>
        <v>0</v>
      </c>
      <c r="HF44" s="1" t="n">
        <f aca="false">EW44</f>
        <v>0</v>
      </c>
      <c r="HG44" s="1" t="n">
        <f aca="false">EZ44</f>
        <v>0</v>
      </c>
      <c r="HH44" s="1" t="n">
        <f aca="false">FC44</f>
        <v>0</v>
      </c>
      <c r="HI44" s="1" t="n">
        <f aca="false">FF44</f>
        <v>0</v>
      </c>
      <c r="HJ44" s="1" t="n">
        <f aca="false">FI44</f>
        <v>0</v>
      </c>
      <c r="HK44" s="1" t="n">
        <f aca="false">FL44</f>
        <v>0</v>
      </c>
      <c r="HL44" s="1" t="n">
        <f aca="false">FO44</f>
        <v>0</v>
      </c>
      <c r="HM44" s="1" t="n">
        <f aca="false">FR44</f>
        <v>0</v>
      </c>
      <c r="HN44" s="1" t="n">
        <f aca="false">FU44</f>
        <v>0</v>
      </c>
      <c r="HO44" s="1" t="n">
        <f aca="false">FX44</f>
        <v>0</v>
      </c>
      <c r="HP44" s="1" t="n">
        <f aca="false">GA44</f>
        <v>0</v>
      </c>
      <c r="HQ44" s="1" t="n">
        <f aca="false">GD44</f>
        <v>0</v>
      </c>
      <c r="HR44" s="1" t="n">
        <f aca="false">GG44</f>
        <v>0</v>
      </c>
      <c r="HS44" s="1" t="n">
        <f aca="false">BF44</f>
        <v>16</v>
      </c>
      <c r="HT44" s="1" t="n">
        <f aca="false">HS44/HR46</f>
        <v>16</v>
      </c>
    </row>
    <row r="45" customFormat="false" ht="6" hidden="true" customHeight="true" outlineLevel="0" collapsed="false">
      <c r="B45" s="80"/>
      <c r="C45" s="80"/>
      <c r="D45" s="80"/>
      <c r="E45" s="80"/>
      <c r="F45" s="61"/>
      <c r="G45" s="80"/>
      <c r="H45" s="61"/>
      <c r="I45" s="80"/>
      <c r="J45" s="80"/>
      <c r="K45" s="80"/>
      <c r="L45" s="61"/>
      <c r="M45" s="80"/>
      <c r="N45" s="80"/>
      <c r="O45" s="80"/>
      <c r="P45" s="80"/>
      <c r="Q45" s="80"/>
      <c r="R45" s="80"/>
      <c r="S45" s="61"/>
      <c r="T45" s="78"/>
      <c r="U45" s="13"/>
      <c r="V45" s="13"/>
      <c r="W45" s="13"/>
      <c r="X45" s="74"/>
      <c r="Y45" s="80"/>
      <c r="Z45" s="80"/>
      <c r="AA45" s="80"/>
      <c r="GJ45" s="15" t="n">
        <f aca="false">IF(GJ43&lt;GJ44,GJ43,GJ44)</f>
        <v>0</v>
      </c>
      <c r="GK45" s="15" t="n">
        <f aca="false">IF(GK43&lt;GK44,GK43,GK44)</f>
        <v>0</v>
      </c>
      <c r="GL45" s="15" t="n">
        <f aca="false">IF(GL43&lt;GL44,GL43,GL44)</f>
        <v>0</v>
      </c>
      <c r="GM45" s="15" t="n">
        <f aca="false">IF(GM43&lt;GM44,GM43,GM44)</f>
        <v>0</v>
      </c>
      <c r="GN45" s="15" t="n">
        <f aca="false">IF(GN43&lt;GN44,GN43,GN44)</f>
        <v>0</v>
      </c>
      <c r="GO45" s="15" t="n">
        <f aca="false">IF(GO43&lt;GO44,GO43,GO44)</f>
        <v>0</v>
      </c>
      <c r="GP45" s="15" t="n">
        <f aca="false">IF(GP43&lt;GP44,GP43,GP44)</f>
        <v>0</v>
      </c>
      <c r="GQ45" s="15" t="n">
        <f aca="false">IF(GQ43&lt;GQ44,GQ43,GQ44)</f>
        <v>0</v>
      </c>
      <c r="GR45" s="15" t="n">
        <f aca="false">IF(GR43&lt;GR44,GR43,GR44)</f>
        <v>0</v>
      </c>
      <c r="GS45" s="15" t="n">
        <f aca="false">IF(GS43&lt;GS44,GS43,GS44)</f>
        <v>0</v>
      </c>
      <c r="GT45" s="15" t="n">
        <f aca="false">IF(GT43&lt;GT44,GT43,GT44)</f>
        <v>0</v>
      </c>
      <c r="GU45" s="15" t="n">
        <f aca="false">IF(GU43&lt;GU44,GU43,GU44)</f>
        <v>0</v>
      </c>
      <c r="GV45" s="15" t="n">
        <f aca="false">IF(GV43&lt;GV44,GV43,GV44)</f>
        <v>0</v>
      </c>
      <c r="GW45" s="15" t="n">
        <f aca="false">IF(GW43&lt;GW44,GW43,GW44)</f>
        <v>0</v>
      </c>
      <c r="GX45" s="15" t="n">
        <f aca="false">IF(GX43&lt;GX44,GX43,GX44)</f>
        <v>0</v>
      </c>
      <c r="GY45" s="15" t="n">
        <f aca="false">IF(GY43&lt;GY44,GY43,GY44)</f>
        <v>0</v>
      </c>
      <c r="GZ45" s="15" t="n">
        <f aca="false">IF(GZ43&lt;GZ44,GZ43,GZ44)</f>
        <v>0</v>
      </c>
      <c r="HA45" s="15" t="n">
        <f aca="false">IF(HA43&lt;HA44,HA43,HA44)</f>
        <v>0</v>
      </c>
      <c r="HB45" s="15" t="n">
        <f aca="false">IF(HB43&lt;HB44,HB43,HB44)</f>
        <v>0</v>
      </c>
      <c r="HC45" s="15" t="n">
        <f aca="false">IF(HC43&lt;HC44,HC43,HC44)</f>
        <v>0</v>
      </c>
      <c r="HD45" s="15" t="n">
        <f aca="false">IF(HD43&lt;HD44,HD43,HD44)</f>
        <v>0</v>
      </c>
      <c r="HE45" s="15" t="n">
        <f aca="false">IF(HE43&lt;HE44,HE43,HE44)</f>
        <v>0</v>
      </c>
      <c r="HF45" s="15" t="n">
        <f aca="false">IF(HF43&lt;HF44,HF43,HF44)</f>
        <v>0</v>
      </c>
      <c r="HG45" s="15" t="n">
        <f aca="false">IF(HG43&lt;HG44,HG43,HG44)</f>
        <v>0</v>
      </c>
      <c r="HH45" s="15" t="n">
        <f aca="false">IF(HH43&lt;HH44,HH43,HH44)</f>
        <v>0</v>
      </c>
      <c r="HI45" s="15" t="n">
        <f aca="false">IF(HI43&lt;HI44,HI43,HI44)</f>
        <v>0</v>
      </c>
      <c r="HJ45" s="15" t="n">
        <f aca="false">IF(HJ43&lt;HJ44,HJ43,HJ44)</f>
        <v>0</v>
      </c>
      <c r="HK45" s="15" t="n">
        <f aca="false">IF(HK43&lt;HK44,HK43,HK44)</f>
        <v>0</v>
      </c>
      <c r="HL45" s="15" t="n">
        <f aca="false">IF(HL43&lt;HL44,HL43,HL44)</f>
        <v>0</v>
      </c>
      <c r="HM45" s="15" t="n">
        <f aca="false">IF(HM43&lt;HM44,HM43,HM44)</f>
        <v>0</v>
      </c>
      <c r="HN45" s="15" t="n">
        <f aca="false">IF(HN43&lt;HN44,HN43,HN44)</f>
        <v>0</v>
      </c>
      <c r="HO45" s="15" t="n">
        <f aca="false">IF(HO43&lt;HO44,HO43,HO44)</f>
        <v>0</v>
      </c>
      <c r="HP45" s="15" t="n">
        <f aca="false">IF(HP43&lt;HP44,HP43,HP44)</f>
        <v>0</v>
      </c>
      <c r="HQ45" s="15" t="n">
        <f aca="false">IF(HQ43&lt;HQ44,HQ43,HQ44)</f>
        <v>0</v>
      </c>
      <c r="HR45" s="15" t="n">
        <f aca="false">IF(HR43&lt;HR44,HR43,HR44)</f>
        <v>0</v>
      </c>
    </row>
    <row r="46" customFormat="false" ht="6" hidden="true" customHeight="true" outlineLevel="0" collapsed="false">
      <c r="B46" s="80"/>
      <c r="C46" s="80"/>
      <c r="D46" s="80"/>
      <c r="E46" s="80"/>
      <c r="F46" s="61"/>
      <c r="G46" s="80"/>
      <c r="H46" s="61"/>
      <c r="I46" s="80"/>
      <c r="J46" s="80"/>
      <c r="K46" s="80"/>
      <c r="L46" s="61"/>
      <c r="M46" s="80"/>
      <c r="N46" s="80"/>
      <c r="O46" s="80"/>
      <c r="P46" s="80"/>
      <c r="Q46" s="80"/>
      <c r="R46" s="80"/>
      <c r="S46" s="61"/>
      <c r="T46" s="78"/>
      <c r="U46" s="13"/>
      <c r="V46" s="13"/>
      <c r="W46" s="13"/>
      <c r="X46" s="74"/>
      <c r="Y46" s="80"/>
      <c r="Z46" s="80"/>
      <c r="AA46" s="80"/>
      <c r="GJ46" s="1" t="n">
        <f aca="false">GJ$7^GJ45</f>
        <v>1</v>
      </c>
      <c r="GK46" s="1" t="n">
        <f aca="false">GK$7^GK45*GJ46</f>
        <v>1</v>
      </c>
      <c r="GL46" s="1" t="n">
        <f aca="false">GL$7^GL45*GK46</f>
        <v>1</v>
      </c>
      <c r="GM46" s="1" t="n">
        <f aca="false">GM$7^GM45*GL46</f>
        <v>1</v>
      </c>
      <c r="GN46" s="1" t="n">
        <f aca="false">GN$7^GN45*GM46</f>
        <v>1</v>
      </c>
      <c r="GO46" s="1" t="n">
        <f aca="false">GO$7^GO45*GN46</f>
        <v>1</v>
      </c>
      <c r="GP46" s="1" t="n">
        <f aca="false">GP$7^GP45*GO46</f>
        <v>1</v>
      </c>
      <c r="GQ46" s="1" t="n">
        <f aca="false">GQ$7^GQ45*GP46</f>
        <v>1</v>
      </c>
      <c r="GR46" s="1" t="n">
        <f aca="false">GR$7^GR45*GQ46</f>
        <v>1</v>
      </c>
      <c r="GS46" s="1" t="n">
        <f aca="false">GS$7^GS45*GR46</f>
        <v>1</v>
      </c>
      <c r="GT46" s="1" t="n">
        <f aca="false">GT$7^GT45*GS46</f>
        <v>1</v>
      </c>
      <c r="GU46" s="1" t="n">
        <f aca="false">GU$7^GU45*GT46</f>
        <v>1</v>
      </c>
      <c r="GV46" s="1" t="n">
        <f aca="false">GV$7^GV45*GU46</f>
        <v>1</v>
      </c>
      <c r="GW46" s="1" t="n">
        <f aca="false">GW$7^GW45*GV46</f>
        <v>1</v>
      </c>
      <c r="GX46" s="1" t="n">
        <f aca="false">GX$7^GX45*GW46</f>
        <v>1</v>
      </c>
      <c r="GY46" s="1" t="n">
        <f aca="false">GY$7^GY45*GX46</f>
        <v>1</v>
      </c>
      <c r="GZ46" s="1" t="n">
        <f aca="false">GZ$7^GZ45*GY46</f>
        <v>1</v>
      </c>
      <c r="HA46" s="1" t="n">
        <f aca="false">HA$7^HA45*GZ46</f>
        <v>1</v>
      </c>
      <c r="HB46" s="1" t="n">
        <f aca="false">HB$7^HB45*HA46</f>
        <v>1</v>
      </c>
      <c r="HC46" s="1" t="n">
        <f aca="false">HC$7^HC45*HB46</f>
        <v>1</v>
      </c>
      <c r="HD46" s="1" t="n">
        <f aca="false">HD$7^HD45*HC46</f>
        <v>1</v>
      </c>
      <c r="HE46" s="1" t="n">
        <f aca="false">HE$7^HE45*HD46</f>
        <v>1</v>
      </c>
      <c r="HF46" s="1" t="n">
        <f aca="false">HF$7^HF45*HE46</f>
        <v>1</v>
      </c>
      <c r="HG46" s="1" t="n">
        <f aca="false">HG$7^HG45*HF46</f>
        <v>1</v>
      </c>
      <c r="HH46" s="1" t="n">
        <f aca="false">HH$7^HH45*HG46</f>
        <v>1</v>
      </c>
      <c r="HI46" s="1" t="n">
        <f aca="false">HI$7^HI45*HH46</f>
        <v>1</v>
      </c>
      <c r="HJ46" s="1" t="n">
        <f aca="false">HJ$7^HJ45*HI46</f>
        <v>1</v>
      </c>
      <c r="HK46" s="1" t="n">
        <f aca="false">HK$7^HK45*HJ46</f>
        <v>1</v>
      </c>
      <c r="HL46" s="1" t="n">
        <f aca="false">HL$7^HL45*HK46</f>
        <v>1</v>
      </c>
      <c r="HM46" s="1" t="n">
        <f aca="false">HM$7^HM45*HL46</f>
        <v>1</v>
      </c>
      <c r="HN46" s="1" t="n">
        <f aca="false">HN$7^HN45*HM46</f>
        <v>1</v>
      </c>
      <c r="HO46" s="1" t="n">
        <f aca="false">HO$7^HO45*HN46</f>
        <v>1</v>
      </c>
      <c r="HP46" s="1" t="n">
        <f aca="false">HP$7^HP45*HO46</f>
        <v>1</v>
      </c>
      <c r="HQ46" s="1" t="n">
        <f aca="false">HQ$7^HQ45*HP46</f>
        <v>1</v>
      </c>
      <c r="HR46" s="1" t="n">
        <f aca="false">HR$7^HR45*HQ46</f>
        <v>1</v>
      </c>
    </row>
    <row r="47" customFormat="false" ht="9" hidden="false" customHeight="true" outlineLevel="0" collapsed="false">
      <c r="B47" s="80"/>
      <c r="C47" s="80"/>
      <c r="D47" s="80"/>
      <c r="E47" s="11"/>
      <c r="F47" s="61"/>
      <c r="G47" s="80"/>
      <c r="H47" s="61"/>
      <c r="I47" s="80"/>
      <c r="J47" s="80"/>
      <c r="K47" s="11"/>
      <c r="L47" s="61"/>
      <c r="M47" s="80"/>
      <c r="N47" s="80"/>
      <c r="O47" s="80"/>
      <c r="P47" s="80"/>
      <c r="Q47" s="80"/>
      <c r="R47" s="80"/>
      <c r="S47" s="61"/>
      <c r="T47" s="78"/>
      <c r="U47" s="13"/>
      <c r="V47" s="13"/>
      <c r="W47" s="75"/>
      <c r="X47" s="74"/>
      <c r="Y47" s="80"/>
      <c r="Z47" s="80"/>
      <c r="AA47" s="80"/>
    </row>
    <row r="48" customFormat="false" ht="19.5" hidden="false" customHeight="true" outlineLevel="0" collapsed="false">
      <c r="B48" s="80" t="str">
        <f aca="false">ID48</f>
        <v>3  1/5  x  3  1/4</v>
      </c>
      <c r="C48" s="80"/>
      <c r="D48" s="80"/>
      <c r="E48" s="11"/>
      <c r="F48" s="61"/>
      <c r="G48" s="80"/>
      <c r="H48" s="61"/>
      <c r="I48" s="80"/>
      <c r="J48" s="80"/>
      <c r="K48" s="11"/>
      <c r="L48" s="61"/>
      <c r="M48" s="80"/>
      <c r="N48" s="80"/>
      <c r="O48" s="80"/>
      <c r="P48" s="80"/>
      <c r="Q48" s="80"/>
      <c r="R48" s="80"/>
      <c r="S48" s="61" t="s">
        <v>16</v>
      </c>
      <c r="T48" s="66" t="str">
        <f aca="false">IL48</f>
        <v>10  2/5</v>
      </c>
      <c r="U48" s="12"/>
      <c r="V48" s="12"/>
      <c r="W48" s="72"/>
      <c r="X48" s="73"/>
      <c r="Y48" s="80"/>
      <c r="Z48" s="80" t="n">
        <f aca="false">AI48+AB48</f>
        <v>3</v>
      </c>
      <c r="AA48" s="80"/>
      <c r="AB48" s="4" t="n">
        <v>0</v>
      </c>
      <c r="AH48" s="4" t="n">
        <f aca="false">AH35+1</f>
        <v>4</v>
      </c>
      <c r="AI48" s="4" t="n">
        <f aca="false">INT(0.5+(AJ$2/19*(AH48-1)))+AG$2</f>
        <v>3</v>
      </c>
      <c r="AK48" s="1" t="n">
        <f aca="false">IF(AI48=2,1,IF(AI48=3,1,IF(AI48=4,2,IF(AI48=5,4,IF(AI48=6,8,0)))))</f>
        <v>1</v>
      </c>
      <c r="AL48" s="1" t="n">
        <f aca="false">IF(AI48=7,15,IF(AI48=8,25,IF(AI48=9,35,IF(AI48=10,55,IF(AI48=11,75,0)))))</f>
        <v>0</v>
      </c>
      <c r="AM48" s="1" t="n">
        <f aca="false">IF(AI48=2,2,IF(AI48=3,3,IF(AI48=4,5,IF(AI48=5,10,IF(AI48=6,16,0)))))</f>
        <v>3</v>
      </c>
      <c r="AN48" s="1" t="n">
        <f aca="false">IF(AI48=7,28,IF(AI48=8,40,IF(AI48=9,60,IF(AI48=10,80,100))))</f>
        <v>100</v>
      </c>
      <c r="AO48" s="1" t="n">
        <f aca="false">IF(AI48=2,1,IF(AI48=3,1,IF(AI48=4,4,IF(AI48=5,8,IF(AI48=6,11,IF(AI48=7,15,0))))))</f>
        <v>1</v>
      </c>
      <c r="AP48" s="1" t="n">
        <f aca="false">IF(AI48=8,19,IF(AI48=9,24,IF(AI48=10,39,59)))</f>
        <v>59</v>
      </c>
      <c r="AQ48" s="1" t="n">
        <f aca="false">IF(AI48=2,2,IF(AI48=3,4,IF(AI48=4,8,IF(AI48=5,11,IF(AI48=6,15,0)))))</f>
        <v>4</v>
      </c>
      <c r="AR48" s="1" t="n">
        <f aca="false">IF(AI48=7,19,IF(AI48=8,24,IF(AI48=9,39,IF(AI48=10,59,79))))</f>
        <v>79</v>
      </c>
      <c r="AS48" s="1" t="n">
        <f aca="false">IF(AI48=2,2,IF(AI48=3,2,IF(AI48=4,5,IF(AI48=5,9,IF(AI48=6,12,0)))))</f>
        <v>2</v>
      </c>
      <c r="AT48" s="1" t="n">
        <f aca="false">IF(AI48=7,16,IF(AI48=8,20,IF(AI48=9,25,IF(AI48=10,40,60))))</f>
        <v>60</v>
      </c>
      <c r="AU48" s="1" t="n">
        <f aca="false">IF(AI48=2,3,IF(AI48=3,5,IF(AI48=4,9,IF(AI48=5,12,IF(AI48=6,16,0)))))</f>
        <v>5</v>
      </c>
      <c r="AV48" s="1" t="n">
        <f aca="false">IF(AI48=7,20,IF(AI48=8,25,IF(AI48=9,40,IF(AI48=10,60,80))))</f>
        <v>80</v>
      </c>
      <c r="AW48" s="1" t="n">
        <f aca="false">IF(AK48=0,AL48,AK48)</f>
        <v>1</v>
      </c>
      <c r="AX48" s="1" t="n">
        <f aca="false">IF(AM48=0,AN48,AM48)</f>
        <v>3</v>
      </c>
      <c r="AY48" s="1" t="n">
        <f aca="false">IF(AO48=0,AP48,AO48)</f>
        <v>1</v>
      </c>
      <c r="AZ48" s="1" t="n">
        <f aca="false">IF(AQ48=0,AR48,AQ48)</f>
        <v>4</v>
      </c>
      <c r="BA48" s="1" t="n">
        <f aca="false">IF(AS48=0,AT48,AS48)</f>
        <v>2</v>
      </c>
      <c r="BB48" s="1" t="n">
        <f aca="false">IF(AU48=0,AV48,AU48)</f>
        <v>5</v>
      </c>
      <c r="BC48" s="1" t="s">
        <v>105</v>
      </c>
      <c r="BD48" s="15" t="n">
        <f aca="true">INT((RAND()*(AX48-AW48+1)+AW48))</f>
        <v>3</v>
      </c>
      <c r="BE48" s="15" t="n">
        <f aca="true">INT((RAND()*(AZ48-AY48+1)+AY48))</f>
        <v>1</v>
      </c>
      <c r="BF48" s="1" t="n">
        <f aca="false">BE48-BE49*(BD49-BD48)</f>
        <v>1</v>
      </c>
      <c r="BG48" s="1" t="n">
        <v>256</v>
      </c>
      <c r="BH48" s="15" t="n">
        <f aca="false">IF(BF48/BG48=INT(BF48/BG48),1,0)</f>
        <v>0</v>
      </c>
      <c r="BI48" s="15" t="n">
        <f aca="false">IF(BH48=0,BF48,BF48/BG48)</f>
        <v>1</v>
      </c>
      <c r="BJ48" s="15" t="n">
        <v>16</v>
      </c>
      <c r="BK48" s="15" t="n">
        <f aca="false">IF(BI48/BJ48=INT(BI48/BJ48),1,0)</f>
        <v>0</v>
      </c>
      <c r="BL48" s="15" t="n">
        <f aca="false">IF(BK48=0,BI48,BI48/BJ48)</f>
        <v>1</v>
      </c>
      <c r="BM48" s="15" t="n">
        <v>4</v>
      </c>
      <c r="BN48" s="15" t="n">
        <f aca="false">IF(BL48/BM48=INT(BL48/BM48),1,0)</f>
        <v>0</v>
      </c>
      <c r="BO48" s="15" t="n">
        <f aca="false">IF(BN48=0,BL48,BL48/BM48)</f>
        <v>1</v>
      </c>
      <c r="BP48" s="15" t="n">
        <v>2</v>
      </c>
      <c r="BQ48" s="15" t="n">
        <f aca="false">IF(BO48/BP48=INT(BO48/BP48),1,0)</f>
        <v>0</v>
      </c>
      <c r="BR48" s="15" t="n">
        <f aca="false">IF(BQ48=0,BO48,BO48/BP48)</f>
        <v>1</v>
      </c>
      <c r="BS48" s="15" t="n">
        <v>81</v>
      </c>
      <c r="BT48" s="15" t="n">
        <f aca="false">IF(BR48/BS48=INT(BR48/BS48),1,0)</f>
        <v>0</v>
      </c>
      <c r="BU48" s="15" t="n">
        <f aca="false">IF(BT48=0,BR48,BR48/BS48)</f>
        <v>1</v>
      </c>
      <c r="BV48" s="15" t="n">
        <v>9</v>
      </c>
      <c r="BW48" s="15" t="n">
        <f aca="false">IF(BU48/BV48=INT(BU48/BV48),1,0)</f>
        <v>0</v>
      </c>
      <c r="BX48" s="15" t="n">
        <f aca="false">IF(BW48=0,BU48,BU48/BV48)</f>
        <v>1</v>
      </c>
      <c r="BY48" s="15" t="n">
        <v>3</v>
      </c>
      <c r="BZ48" s="15" t="n">
        <f aca="false">IF(BX48/BY48=INT(BX48/BY48),1,0)</f>
        <v>0</v>
      </c>
      <c r="CA48" s="15" t="n">
        <f aca="false">IF(BZ48=0,BX48,BX48/BY48)</f>
        <v>1</v>
      </c>
      <c r="CB48" s="15" t="n">
        <v>25</v>
      </c>
      <c r="CC48" s="15" t="n">
        <f aca="false">IF(CA48/CB48=INT(CA48/CB48),1,0)</f>
        <v>0</v>
      </c>
      <c r="CD48" s="15" t="n">
        <f aca="false">IF(CC48=0,CA48,CA48/CB48)</f>
        <v>1</v>
      </c>
      <c r="CE48" s="15" t="n">
        <v>5</v>
      </c>
      <c r="CF48" s="15" t="n">
        <f aca="false">IF(CD48/CE48=INT(CD48/CE48),1,0)</f>
        <v>0</v>
      </c>
      <c r="CG48" s="15" t="n">
        <f aca="false">IF(CF48=0,CD48,CD48/CE48)</f>
        <v>1</v>
      </c>
      <c r="CH48" s="15" t="n">
        <v>49</v>
      </c>
      <c r="CI48" s="15" t="n">
        <f aca="false">IF(CG48/CH48=INT(CG48/CH48),1,0)</f>
        <v>0</v>
      </c>
      <c r="CJ48" s="15" t="n">
        <f aca="false">IF(CI48=0,CG48,CG48/CH48)</f>
        <v>1</v>
      </c>
      <c r="CK48" s="15" t="n">
        <v>7</v>
      </c>
      <c r="CL48" s="15" t="n">
        <f aca="false">IF(CJ48/CK48=INT(CJ48/CK48),1,0)</f>
        <v>0</v>
      </c>
      <c r="CM48" s="15" t="n">
        <f aca="false">IF(CL48=0,CJ48,CJ48/CK48)</f>
        <v>1</v>
      </c>
      <c r="CN48" s="15" t="n">
        <v>121</v>
      </c>
      <c r="CO48" s="15" t="n">
        <f aca="false">IF(CM48/CN48=INT(CM48/CN48),1,0)</f>
        <v>0</v>
      </c>
      <c r="CP48" s="15" t="n">
        <f aca="false">IF(CO48=0,CM48,CM48/CN48)</f>
        <v>1</v>
      </c>
      <c r="CQ48" s="15" t="n">
        <v>11</v>
      </c>
      <c r="CR48" s="15" t="n">
        <f aca="false">IF(CP48/CQ48=INT(CP48/CQ48),1,0)</f>
        <v>0</v>
      </c>
      <c r="CS48" s="15" t="n">
        <f aca="false">IF(CR48=0,CP48,CP48/CQ48)</f>
        <v>1</v>
      </c>
      <c r="CT48" s="15" t="n">
        <v>169</v>
      </c>
      <c r="CU48" s="15" t="n">
        <f aca="false">IF(CS48/CT48=INT(CS48/CT48),1,0)</f>
        <v>0</v>
      </c>
      <c r="CV48" s="15" t="n">
        <f aca="false">IF(CU48=0,CS48,CS48/CT48)</f>
        <v>1</v>
      </c>
      <c r="CW48" s="15" t="n">
        <v>13</v>
      </c>
      <c r="CX48" s="15" t="n">
        <f aca="false">IF(CV48/CW48=INT(CV48/CW48),1,0)</f>
        <v>0</v>
      </c>
      <c r="CY48" s="15" t="n">
        <f aca="false">IF(CX48=0,CV48,CV48/CW48)</f>
        <v>1</v>
      </c>
      <c r="CZ48" s="15" t="n">
        <v>17</v>
      </c>
      <c r="DA48" s="15" t="n">
        <f aca="false">IF(CY48/CZ48=INT(CY48/CZ48),1,0)</f>
        <v>0</v>
      </c>
      <c r="DB48" s="15" t="n">
        <f aca="false">IF(DA48=0,CY48,CY48/CZ48)</f>
        <v>1</v>
      </c>
      <c r="DC48" s="15" t="n">
        <v>19</v>
      </c>
      <c r="DD48" s="15" t="n">
        <f aca="false">IF(DB48/DC48=INT(DB48/DC48),1,0)</f>
        <v>0</v>
      </c>
      <c r="DE48" s="15" t="n">
        <f aca="false">IF(DD48=0,DB48,DB48/DC48)</f>
        <v>1</v>
      </c>
      <c r="DF48" s="15" t="n">
        <v>23</v>
      </c>
      <c r="DG48" s="15" t="n">
        <f aca="false">IF(DE48/DF48=INT(DE48/DF48),1,0)</f>
        <v>0</v>
      </c>
      <c r="DH48" s="15" t="n">
        <f aca="false">IF(DG48=0,DE48,DE48/DF48)</f>
        <v>1</v>
      </c>
      <c r="DI48" s="15" t="n">
        <v>29</v>
      </c>
      <c r="DJ48" s="15" t="n">
        <f aca="false">IF(DH48/DI48=INT(DH48/DI48),1,0)</f>
        <v>0</v>
      </c>
      <c r="DK48" s="15" t="n">
        <f aca="false">IF(DJ48=0,DH48,DH48/DI48)</f>
        <v>1</v>
      </c>
      <c r="DL48" s="15" t="n">
        <v>31</v>
      </c>
      <c r="DM48" s="15" t="n">
        <f aca="false">IF(DK48/DL48=INT(DK48/DL48),1,0)</f>
        <v>0</v>
      </c>
      <c r="DN48" s="15" t="n">
        <f aca="false">IF(DM48=0,DK48,DK48/DL48)</f>
        <v>1</v>
      </c>
      <c r="DO48" s="15" t="n">
        <v>37</v>
      </c>
      <c r="DP48" s="15" t="n">
        <f aca="false">IF(DN48/DO48=INT(DN48/DO48),1,0)</f>
        <v>0</v>
      </c>
      <c r="DQ48" s="15" t="n">
        <f aca="false">IF(DP48=0,DN48,DN48/DO48)</f>
        <v>1</v>
      </c>
      <c r="DR48" s="15" t="n">
        <v>41</v>
      </c>
      <c r="DS48" s="15" t="n">
        <f aca="false">IF(DQ48/DR48=INT(DQ48/DR48),1,0)</f>
        <v>0</v>
      </c>
      <c r="DT48" s="15" t="n">
        <f aca="false">IF(DS48=0,DQ48,DQ48/DR48)</f>
        <v>1</v>
      </c>
      <c r="DU48" s="15" t="n">
        <v>43</v>
      </c>
      <c r="DV48" s="15" t="n">
        <f aca="false">IF(DT48/DU48=INT(DT48/DU48),1,0)</f>
        <v>0</v>
      </c>
      <c r="DW48" s="15" t="n">
        <f aca="false">IF(DV48=0,DT48,DT48/DU48)</f>
        <v>1</v>
      </c>
      <c r="DX48" s="15" t="n">
        <v>47</v>
      </c>
      <c r="DY48" s="15" t="n">
        <f aca="false">IF(DW48/DX48=INT(DW48/DX48),1,0)</f>
        <v>0</v>
      </c>
      <c r="DZ48" s="15" t="n">
        <f aca="false">IF(DY48=0,DW48,DW48/DX48)</f>
        <v>1</v>
      </c>
      <c r="EA48" s="15" t="n">
        <v>53</v>
      </c>
      <c r="EB48" s="15" t="n">
        <f aca="false">IF(DZ48/EA48=INT(DZ48/EA48),1,0)</f>
        <v>0</v>
      </c>
      <c r="EC48" s="15" t="n">
        <f aca="false">IF(EB48=0,DZ48,DZ48/EA48)</f>
        <v>1</v>
      </c>
      <c r="ED48" s="15" t="n">
        <v>59</v>
      </c>
      <c r="EE48" s="15" t="n">
        <f aca="false">IF(EC48/ED48=INT(EC48/ED48),1,0)</f>
        <v>0</v>
      </c>
      <c r="EF48" s="15" t="n">
        <f aca="false">IF(EE48=0,EC48,EC48/ED48)</f>
        <v>1</v>
      </c>
      <c r="EG48" s="15" t="n">
        <v>61</v>
      </c>
      <c r="EH48" s="15" t="n">
        <f aca="false">IF(EF48/EG48=INT(EF48/EG48),1,0)</f>
        <v>0</v>
      </c>
      <c r="EI48" s="15" t="n">
        <f aca="false">IF(EH48=0,EF48,EF48/EG48)</f>
        <v>1</v>
      </c>
      <c r="EJ48" s="15" t="n">
        <v>67</v>
      </c>
      <c r="EK48" s="15" t="n">
        <f aca="false">IF(EI48/EJ48=INT(EI48/EJ48),1,0)</f>
        <v>0</v>
      </c>
      <c r="EL48" s="15" t="n">
        <f aca="false">IF(EK48=0,EI48,EI48/EJ48)</f>
        <v>1</v>
      </c>
      <c r="EM48" s="15" t="n">
        <v>71</v>
      </c>
      <c r="EN48" s="15" t="n">
        <f aca="false">IF(EL48/EM48=INT(EL48/EM48),1,0)</f>
        <v>0</v>
      </c>
      <c r="EO48" s="15" t="n">
        <f aca="false">IF(EN48=0,EL48,EL48/EM48)</f>
        <v>1</v>
      </c>
      <c r="EP48" s="15" t="n">
        <v>73</v>
      </c>
      <c r="EQ48" s="15" t="n">
        <f aca="false">IF(EO48/EP48=INT(EO48/EP48),1,0)</f>
        <v>0</v>
      </c>
      <c r="ER48" s="15" t="n">
        <f aca="false">IF(EQ48=0,EO48,EO48/EP48)</f>
        <v>1</v>
      </c>
      <c r="ES48" s="15" t="n">
        <v>79</v>
      </c>
      <c r="ET48" s="15" t="n">
        <f aca="false">IF(ER48/ES48=INT(ER48/ES48),1,0)</f>
        <v>0</v>
      </c>
      <c r="EU48" s="15" t="n">
        <f aca="false">IF(ET48=0,ER48,ER48/ES48)</f>
        <v>1</v>
      </c>
      <c r="EV48" s="15" t="n">
        <v>83</v>
      </c>
      <c r="EW48" s="15" t="n">
        <f aca="false">IF(EU48/EV48=INT(EU48/EV48),1,0)</f>
        <v>0</v>
      </c>
      <c r="EX48" s="15" t="n">
        <f aca="false">IF(EW48=0,EU48,EU48/EV48)</f>
        <v>1</v>
      </c>
      <c r="EY48" s="15" t="n">
        <v>89</v>
      </c>
      <c r="EZ48" s="15" t="n">
        <f aca="false">IF(EX48/EY48=INT(EX48/EY48),1,0)</f>
        <v>0</v>
      </c>
      <c r="FA48" s="15" t="n">
        <f aca="false">IF(EZ48=0,EX48,EX48/EY48)</f>
        <v>1</v>
      </c>
      <c r="FB48" s="15" t="n">
        <v>97</v>
      </c>
      <c r="FC48" s="15" t="n">
        <f aca="false">IF(FA48/FB48=INT(FA48/FB48),1,0)</f>
        <v>0</v>
      </c>
      <c r="FD48" s="15" t="n">
        <f aca="false">IF(FC48=0,FA48,FA48/FB48)</f>
        <v>1</v>
      </c>
      <c r="FE48" s="15" t="n">
        <v>101</v>
      </c>
      <c r="FF48" s="15" t="n">
        <f aca="false">IF(FD48/FE48=INT(FD48/FE48),1,0)</f>
        <v>0</v>
      </c>
      <c r="FG48" s="15" t="n">
        <f aca="false">IF(FF48=0,FD48,FD48/FE48)</f>
        <v>1</v>
      </c>
      <c r="FH48" s="15" t="n">
        <v>103</v>
      </c>
      <c r="FI48" s="15" t="n">
        <f aca="false">IF(FG48/FH48=INT(FG48/FH48),1,0)</f>
        <v>0</v>
      </c>
      <c r="FJ48" s="15" t="n">
        <f aca="false">IF(FI48=0,FG48,FG48/FH48)</f>
        <v>1</v>
      </c>
      <c r="FK48" s="15" t="n">
        <v>107</v>
      </c>
      <c r="FL48" s="15" t="n">
        <f aca="false">IF(FJ48/FK48=INT(FJ48/FK48),1,0)</f>
        <v>0</v>
      </c>
      <c r="FM48" s="15" t="n">
        <f aca="false">IF(FL48=0,FJ48,FJ48/FK48)</f>
        <v>1</v>
      </c>
      <c r="FN48" s="15" t="n">
        <v>109</v>
      </c>
      <c r="FO48" s="15" t="n">
        <f aca="false">IF(FM48/FN48=INT(FM48/FN48),1,0)</f>
        <v>0</v>
      </c>
      <c r="FP48" s="15" t="n">
        <f aca="false">IF(FO48=0,FM48,FM48/FN48)</f>
        <v>1</v>
      </c>
      <c r="FQ48" s="15" t="n">
        <v>113</v>
      </c>
      <c r="FR48" s="15" t="n">
        <f aca="false">IF(FP48/FQ48=INT(FP48/FQ48),1,0)</f>
        <v>0</v>
      </c>
      <c r="FS48" s="15" t="n">
        <f aca="false">IF(FR48=0,FP48,FP48/FQ48)</f>
        <v>1</v>
      </c>
      <c r="FT48" s="15" t="n">
        <v>127</v>
      </c>
      <c r="FU48" s="15" t="n">
        <f aca="false">IF(FS48/FT48=INT(FS48/FT48),1,0)</f>
        <v>0</v>
      </c>
      <c r="FV48" s="15" t="n">
        <f aca="false">IF(FU48=0,FS48,FS48/FT48)</f>
        <v>1</v>
      </c>
      <c r="FW48" s="15" t="n">
        <v>131</v>
      </c>
      <c r="FX48" s="15" t="n">
        <f aca="false">IF(FV48/FW48=INT(FV48/FW48),1,0)</f>
        <v>0</v>
      </c>
      <c r="FY48" s="15" t="n">
        <f aca="false">IF(FX48=0,FV48,FV48/FW48)</f>
        <v>1</v>
      </c>
      <c r="FZ48" s="15" t="n">
        <v>137</v>
      </c>
      <c r="GA48" s="15" t="n">
        <f aca="false">IF(FY48/FZ48=INT(FY48/FZ48),1,0)</f>
        <v>0</v>
      </c>
      <c r="GB48" s="15" t="n">
        <f aca="false">IF(GA48=0,FY48,FY48/FZ48)</f>
        <v>1</v>
      </c>
      <c r="GC48" s="15" t="n">
        <v>139</v>
      </c>
      <c r="GD48" s="15" t="n">
        <f aca="false">IF(GB48/GC48=INT(GB48/GC48),1,0)</f>
        <v>0</v>
      </c>
      <c r="GE48" s="15" t="n">
        <f aca="false">IF(GD48=0,GB48,GB48/GC48)</f>
        <v>1</v>
      </c>
      <c r="GF48" s="15" t="n">
        <v>149</v>
      </c>
      <c r="GG48" s="15" t="n">
        <f aca="false">IF(GE48/GF48=INT(GE48/GF48),1,0)</f>
        <v>0</v>
      </c>
      <c r="GH48" s="15" t="n">
        <f aca="false">IF(GG48=0,GE48,GE48/GF48)</f>
        <v>1</v>
      </c>
      <c r="GI48" s="15"/>
      <c r="GJ48" s="15" t="n">
        <f aca="false">8*BH48+4*BK48+2*BN48+BQ48</f>
        <v>0</v>
      </c>
      <c r="GK48" s="15" t="n">
        <f aca="false">4*BT48+2*BW48+BZ48</f>
        <v>0</v>
      </c>
      <c r="GL48" s="15" t="n">
        <f aca="false">2*CC48+CF48</f>
        <v>0</v>
      </c>
      <c r="GM48" s="15" t="n">
        <f aca="false">2*CI48+CL48</f>
        <v>0</v>
      </c>
      <c r="GN48" s="15" t="n">
        <f aca="false">2*CO48+CR48</f>
        <v>0</v>
      </c>
      <c r="GO48" s="15" t="n">
        <f aca="false">2*CU48+CX48</f>
        <v>0</v>
      </c>
      <c r="GP48" s="15" t="n">
        <f aca="false">DA48</f>
        <v>0</v>
      </c>
      <c r="GQ48" s="15" t="n">
        <f aca="false">DD48</f>
        <v>0</v>
      </c>
      <c r="GR48" s="15" t="n">
        <f aca="false">DG48</f>
        <v>0</v>
      </c>
      <c r="GS48" s="15" t="n">
        <f aca="false">DJ48</f>
        <v>0</v>
      </c>
      <c r="GT48" s="15" t="n">
        <f aca="false">DM48</f>
        <v>0</v>
      </c>
      <c r="GU48" s="1" t="n">
        <f aca="false">DP48</f>
        <v>0</v>
      </c>
      <c r="GV48" s="1" t="n">
        <f aca="false">DS48</f>
        <v>0</v>
      </c>
      <c r="GW48" s="1" t="n">
        <f aca="false">DV48</f>
        <v>0</v>
      </c>
      <c r="GX48" s="1" t="n">
        <f aca="false">DY48</f>
        <v>0</v>
      </c>
      <c r="GY48" s="1" t="n">
        <f aca="false">EB48</f>
        <v>0</v>
      </c>
      <c r="GZ48" s="1" t="n">
        <f aca="false">EE48</f>
        <v>0</v>
      </c>
      <c r="HA48" s="1" t="n">
        <f aca="false">EH48</f>
        <v>0</v>
      </c>
      <c r="HB48" s="1" t="n">
        <f aca="false">EK48</f>
        <v>0</v>
      </c>
      <c r="HC48" s="1" t="n">
        <f aca="false">EN48</f>
        <v>0</v>
      </c>
      <c r="HD48" s="1" t="n">
        <f aca="false">EQ48</f>
        <v>0</v>
      </c>
      <c r="HE48" s="1" t="n">
        <f aca="false">ET48</f>
        <v>0</v>
      </c>
      <c r="HF48" s="1" t="n">
        <f aca="false">EW48</f>
        <v>0</v>
      </c>
      <c r="HG48" s="1" t="n">
        <f aca="false">EZ48</f>
        <v>0</v>
      </c>
      <c r="HH48" s="1" t="n">
        <f aca="false">FC48</f>
        <v>0</v>
      </c>
      <c r="HI48" s="1" t="n">
        <f aca="false">FF48</f>
        <v>0</v>
      </c>
      <c r="HJ48" s="1" t="n">
        <f aca="false">FI48</f>
        <v>0</v>
      </c>
      <c r="HK48" s="1" t="n">
        <f aca="false">FL48</f>
        <v>0</v>
      </c>
      <c r="HL48" s="1" t="n">
        <f aca="false">FO48</f>
        <v>0</v>
      </c>
      <c r="HM48" s="1" t="n">
        <f aca="false">FR48</f>
        <v>0</v>
      </c>
      <c r="HN48" s="1" t="n">
        <f aca="false">FU48</f>
        <v>0</v>
      </c>
      <c r="HO48" s="1" t="n">
        <f aca="false">FX48</f>
        <v>0</v>
      </c>
      <c r="HP48" s="1" t="n">
        <f aca="false">GA48</f>
        <v>0</v>
      </c>
      <c r="HQ48" s="1" t="n">
        <f aca="false">GD48</f>
        <v>0</v>
      </c>
      <c r="HR48" s="1" t="n">
        <f aca="false">GG48</f>
        <v>0</v>
      </c>
      <c r="HS48" s="1" t="n">
        <f aca="false">BF48</f>
        <v>1</v>
      </c>
      <c r="HT48" s="1" t="n">
        <f aca="false">HS48/HR51</f>
        <v>1</v>
      </c>
      <c r="HU48" s="1" t="n">
        <f aca="false">BD49</f>
        <v>3</v>
      </c>
      <c r="HV48" s="1" t="n">
        <f aca="false">HU48*HT49+HT48</f>
        <v>16</v>
      </c>
      <c r="HX48" s="1" t="n">
        <f aca="false">BD49</f>
        <v>3</v>
      </c>
      <c r="HY48" s="1" t="n">
        <f aca="false">HT48</f>
        <v>1</v>
      </c>
      <c r="HZ48" s="1" t="n">
        <f aca="false">HT49</f>
        <v>5</v>
      </c>
      <c r="IA48" s="1" t="n">
        <f aca="false">BD53</f>
        <v>3</v>
      </c>
      <c r="IB48" s="1" t="n">
        <f aca="false">HT52</f>
        <v>1</v>
      </c>
      <c r="IC48" s="1" t="n">
        <f aca="false">HT53</f>
        <v>4</v>
      </c>
      <c r="ID48" s="1" t="str">
        <f aca="false">HX48&amp;"  "&amp;HY48&amp;"/"&amp;HZ48&amp;"  x  "&amp;IA48&amp;"  "&amp;IB48&amp;"/"&amp;IC48</f>
        <v>3  1/5  x  3  1/4</v>
      </c>
      <c r="IG48" s="1" t="n">
        <f aca="false">BD57</f>
        <v>10</v>
      </c>
      <c r="IH48" s="1" t="n">
        <f aca="false">HT56</f>
        <v>2</v>
      </c>
      <c r="II48" s="1" t="n">
        <f aca="false">HT57</f>
        <v>5</v>
      </c>
      <c r="IJ48" s="1" t="str">
        <f aca="false">IG48&amp;"  "&amp;IH48&amp;"/"&amp;II48</f>
        <v>10  2/5</v>
      </c>
      <c r="IK48" s="1" t="str">
        <f aca="false">IG48&amp;"   "</f>
        <v>10   </v>
      </c>
      <c r="IL48" s="1" t="str">
        <f aca="false">IF(IH48=0,IK48,IJ48)</f>
        <v>10  2/5</v>
      </c>
    </row>
    <row r="49" customFormat="false" ht="6" hidden="true" customHeight="true" outlineLevel="0" collapsed="false">
      <c r="B49" s="74"/>
      <c r="C49" s="80"/>
      <c r="D49" s="74"/>
      <c r="E49" s="80"/>
      <c r="F49" s="74"/>
      <c r="G49" s="80"/>
      <c r="H49" s="61"/>
      <c r="I49" s="74"/>
      <c r="J49" s="74"/>
      <c r="K49" s="74"/>
      <c r="L49" s="74"/>
      <c r="M49" s="80"/>
      <c r="N49" s="80"/>
      <c r="O49" s="80"/>
      <c r="P49" s="80"/>
      <c r="Q49" s="80"/>
      <c r="R49" s="80"/>
      <c r="S49" s="61"/>
      <c r="T49" s="78"/>
      <c r="U49" s="13"/>
      <c r="V49" s="13"/>
      <c r="W49" s="13"/>
      <c r="X49" s="74"/>
      <c r="Y49" s="80"/>
      <c r="Z49" s="80"/>
      <c r="AA49" s="80"/>
      <c r="BD49" s="1" t="n">
        <f aca="false">BD48+INT(BE48/BE49)</f>
        <v>3</v>
      </c>
      <c r="BE49" s="15" t="n">
        <f aca="true">IF(BA48&gt;BE48,INT((RAND()*(BB48-BA48+1)+BA48)),INT((RAND()*(BB48-BE48)+BE48+1)))</f>
        <v>5</v>
      </c>
      <c r="BF49" s="1" t="n">
        <f aca="false">BE49</f>
        <v>5</v>
      </c>
      <c r="BG49" s="1" t="n">
        <v>256</v>
      </c>
      <c r="BH49" s="15" t="n">
        <f aca="false">IF(BF49/BG49=INT(BF49/BG49),1,0)</f>
        <v>0</v>
      </c>
      <c r="BI49" s="15" t="n">
        <f aca="false">IF(BH49=0,BF49,BF49/BG49)</f>
        <v>5</v>
      </c>
      <c r="BJ49" s="15" t="n">
        <v>16</v>
      </c>
      <c r="BK49" s="15" t="n">
        <f aca="false">IF(BI49/BJ49=INT(BI49/BJ49),1,0)</f>
        <v>0</v>
      </c>
      <c r="BL49" s="15" t="n">
        <f aca="false">IF(BK49=0,BI49,BI49/BJ49)</f>
        <v>5</v>
      </c>
      <c r="BM49" s="15" t="n">
        <v>4</v>
      </c>
      <c r="BN49" s="15" t="n">
        <f aca="false">IF(BL49/BM49=INT(BL49/BM49),1,0)</f>
        <v>0</v>
      </c>
      <c r="BO49" s="15" t="n">
        <f aca="false">IF(BN49=0,BL49,BL49/BM49)</f>
        <v>5</v>
      </c>
      <c r="BP49" s="15" t="n">
        <v>2</v>
      </c>
      <c r="BQ49" s="15" t="n">
        <f aca="false">IF(BO49/BP49=INT(BO49/BP49),1,0)</f>
        <v>0</v>
      </c>
      <c r="BR49" s="15" t="n">
        <f aca="false">IF(BQ49=0,BO49,BO49/BP49)</f>
        <v>5</v>
      </c>
      <c r="BS49" s="15" t="n">
        <v>81</v>
      </c>
      <c r="BT49" s="15" t="n">
        <f aca="false">IF(BR49/BS49=INT(BR49/BS49),1,0)</f>
        <v>0</v>
      </c>
      <c r="BU49" s="15" t="n">
        <f aca="false">IF(BT49=0,BR49,BR49/BS49)</f>
        <v>5</v>
      </c>
      <c r="BV49" s="15" t="n">
        <v>9</v>
      </c>
      <c r="BW49" s="15" t="n">
        <f aca="false">IF(BU49/BV49=INT(BU49/BV49),1,0)</f>
        <v>0</v>
      </c>
      <c r="BX49" s="15" t="n">
        <f aca="false">IF(BW49=0,BU49,BU49/BV49)</f>
        <v>5</v>
      </c>
      <c r="BY49" s="15" t="n">
        <v>3</v>
      </c>
      <c r="BZ49" s="15" t="n">
        <f aca="false">IF(BX49/BY49=INT(BX49/BY49),1,0)</f>
        <v>0</v>
      </c>
      <c r="CA49" s="15" t="n">
        <f aca="false">IF(BZ49=0,BX49,BX49/BY49)</f>
        <v>5</v>
      </c>
      <c r="CB49" s="15" t="n">
        <v>25</v>
      </c>
      <c r="CC49" s="15" t="n">
        <f aca="false">IF(CA49/CB49=INT(CA49/CB49),1,0)</f>
        <v>0</v>
      </c>
      <c r="CD49" s="15" t="n">
        <f aca="false">IF(CC49=0,CA49,CA49/CB49)</f>
        <v>5</v>
      </c>
      <c r="CE49" s="15" t="n">
        <v>5</v>
      </c>
      <c r="CF49" s="15" t="n">
        <f aca="false">IF(CD49/CE49=INT(CD49/CE49),1,0)</f>
        <v>1</v>
      </c>
      <c r="CG49" s="15" t="n">
        <f aca="false">IF(CF49=0,CD49,CD49/CE49)</f>
        <v>1</v>
      </c>
      <c r="CH49" s="15" t="n">
        <v>49</v>
      </c>
      <c r="CI49" s="15" t="n">
        <f aca="false">IF(CG49/CH49=INT(CG49/CH49),1,0)</f>
        <v>0</v>
      </c>
      <c r="CJ49" s="15" t="n">
        <f aca="false">IF(CI49=0,CG49,CG49/CH49)</f>
        <v>1</v>
      </c>
      <c r="CK49" s="15" t="n">
        <v>7</v>
      </c>
      <c r="CL49" s="15" t="n">
        <f aca="false">IF(CJ49/CK49=INT(CJ49/CK49),1,0)</f>
        <v>0</v>
      </c>
      <c r="CM49" s="15" t="n">
        <f aca="false">IF(CL49=0,CJ49,CJ49/CK49)</f>
        <v>1</v>
      </c>
      <c r="CN49" s="15" t="n">
        <v>121</v>
      </c>
      <c r="CO49" s="15" t="n">
        <f aca="false">IF(CM49/CN49=INT(CM49/CN49),1,0)</f>
        <v>0</v>
      </c>
      <c r="CP49" s="15" t="n">
        <f aca="false">IF(CO49=0,CM49,CM49/CN49)</f>
        <v>1</v>
      </c>
      <c r="CQ49" s="15" t="n">
        <v>11</v>
      </c>
      <c r="CR49" s="15" t="n">
        <f aca="false">IF(CP49/CQ49=INT(CP49/CQ49),1,0)</f>
        <v>0</v>
      </c>
      <c r="CS49" s="15" t="n">
        <f aca="false">IF(CR49=0,CP49,CP49/CQ49)</f>
        <v>1</v>
      </c>
      <c r="CT49" s="15" t="n">
        <v>169</v>
      </c>
      <c r="CU49" s="15" t="n">
        <f aca="false">IF(CS49/CT49=INT(CS49/CT49),1,0)</f>
        <v>0</v>
      </c>
      <c r="CV49" s="15" t="n">
        <f aca="false">IF(CU49=0,CS49,CS49/CT49)</f>
        <v>1</v>
      </c>
      <c r="CW49" s="15" t="n">
        <v>13</v>
      </c>
      <c r="CX49" s="15" t="n">
        <f aca="false">IF(CV49/CW49=INT(CV49/CW49),1,0)</f>
        <v>0</v>
      </c>
      <c r="CY49" s="15" t="n">
        <f aca="false">IF(CX49=0,CV49,CV49/CW49)</f>
        <v>1</v>
      </c>
      <c r="CZ49" s="15" t="n">
        <v>17</v>
      </c>
      <c r="DA49" s="15" t="n">
        <f aca="false">IF(CY49/CZ49=INT(CY49/CZ49),1,0)</f>
        <v>0</v>
      </c>
      <c r="DB49" s="15" t="n">
        <f aca="false">IF(DA49=0,CY49,CY49/CZ49)</f>
        <v>1</v>
      </c>
      <c r="DC49" s="15" t="n">
        <v>19</v>
      </c>
      <c r="DD49" s="15" t="n">
        <f aca="false">IF(DB49/DC49=INT(DB49/DC49),1,0)</f>
        <v>0</v>
      </c>
      <c r="DE49" s="15" t="n">
        <f aca="false">IF(DD49=0,DB49,DB49/DC49)</f>
        <v>1</v>
      </c>
      <c r="DF49" s="15" t="n">
        <v>23</v>
      </c>
      <c r="DG49" s="15" t="n">
        <f aca="false">IF(DE49/DF49=INT(DE49/DF49),1,0)</f>
        <v>0</v>
      </c>
      <c r="DH49" s="15" t="n">
        <f aca="false">IF(DG49=0,DE49,DE49/DF49)</f>
        <v>1</v>
      </c>
      <c r="DI49" s="15" t="n">
        <v>29</v>
      </c>
      <c r="DJ49" s="15" t="n">
        <f aca="false">IF(DH49/DI49=INT(DH49/DI49),1,0)</f>
        <v>0</v>
      </c>
      <c r="DK49" s="15" t="n">
        <f aca="false">IF(DJ49=0,DH49,DH49/DI49)</f>
        <v>1</v>
      </c>
      <c r="DL49" s="15" t="n">
        <v>31</v>
      </c>
      <c r="DM49" s="15" t="n">
        <f aca="false">IF(DK49/DL49=INT(DK49/DL49),1,0)</f>
        <v>0</v>
      </c>
      <c r="DN49" s="15" t="n">
        <f aca="false">IF(DM49=0,DK49,DK49/DL49)</f>
        <v>1</v>
      </c>
      <c r="DO49" s="15" t="n">
        <v>37</v>
      </c>
      <c r="DP49" s="15" t="n">
        <f aca="false">IF(DN49/DO49=INT(DN49/DO49),1,0)</f>
        <v>0</v>
      </c>
      <c r="DQ49" s="15" t="n">
        <f aca="false">IF(DP49=0,DN49,DN49/DO49)</f>
        <v>1</v>
      </c>
      <c r="DR49" s="15" t="n">
        <v>41</v>
      </c>
      <c r="DS49" s="15" t="n">
        <f aca="false">IF(DQ49/DR49=INT(DQ49/DR49),1,0)</f>
        <v>0</v>
      </c>
      <c r="DT49" s="15" t="n">
        <f aca="false">IF(DS49=0,DQ49,DQ49/DR49)</f>
        <v>1</v>
      </c>
      <c r="DU49" s="15" t="n">
        <v>43</v>
      </c>
      <c r="DV49" s="15" t="n">
        <f aca="false">IF(DT49/DU49=INT(DT49/DU49),1,0)</f>
        <v>0</v>
      </c>
      <c r="DW49" s="15" t="n">
        <f aca="false">IF(DV49=0,DT49,DT49/DU49)</f>
        <v>1</v>
      </c>
      <c r="DX49" s="15" t="n">
        <v>47</v>
      </c>
      <c r="DY49" s="15" t="n">
        <f aca="false">IF(DW49/DX49=INT(DW49/DX49),1,0)</f>
        <v>0</v>
      </c>
      <c r="DZ49" s="15" t="n">
        <f aca="false">IF(DY49=0,DW49,DW49/DX49)</f>
        <v>1</v>
      </c>
      <c r="EA49" s="15" t="n">
        <v>53</v>
      </c>
      <c r="EB49" s="15" t="n">
        <f aca="false">IF(DZ49/EA49=INT(DZ49/EA49),1,0)</f>
        <v>0</v>
      </c>
      <c r="EC49" s="15" t="n">
        <f aca="false">IF(EB49=0,DZ49,DZ49/EA49)</f>
        <v>1</v>
      </c>
      <c r="ED49" s="15" t="n">
        <v>59</v>
      </c>
      <c r="EE49" s="15" t="n">
        <f aca="false">IF(EC49/ED49=INT(EC49/ED49),1,0)</f>
        <v>0</v>
      </c>
      <c r="EF49" s="15" t="n">
        <f aca="false">IF(EE49=0,EC49,EC49/ED49)</f>
        <v>1</v>
      </c>
      <c r="EG49" s="15" t="n">
        <v>61</v>
      </c>
      <c r="EH49" s="15" t="n">
        <f aca="false">IF(EF49/EG49=INT(EF49/EG49),1,0)</f>
        <v>0</v>
      </c>
      <c r="EI49" s="15" t="n">
        <f aca="false">IF(EH49=0,EF49,EF49/EG49)</f>
        <v>1</v>
      </c>
      <c r="EJ49" s="15" t="n">
        <v>67</v>
      </c>
      <c r="EK49" s="15" t="n">
        <f aca="false">IF(EI49/EJ49=INT(EI49/EJ49),1,0)</f>
        <v>0</v>
      </c>
      <c r="EL49" s="15" t="n">
        <f aca="false">IF(EK49=0,EI49,EI49/EJ49)</f>
        <v>1</v>
      </c>
      <c r="EM49" s="15" t="n">
        <v>71</v>
      </c>
      <c r="EN49" s="15" t="n">
        <f aca="false">IF(EL49/EM49=INT(EL49/EM49),1,0)</f>
        <v>0</v>
      </c>
      <c r="EO49" s="15" t="n">
        <f aca="false">IF(EN49=0,EL49,EL49/EM49)</f>
        <v>1</v>
      </c>
      <c r="EP49" s="15" t="n">
        <v>73</v>
      </c>
      <c r="EQ49" s="15" t="n">
        <f aca="false">IF(EO49/EP49=INT(EO49/EP49),1,0)</f>
        <v>0</v>
      </c>
      <c r="ER49" s="15" t="n">
        <f aca="false">IF(EQ49=0,EO49,EO49/EP49)</f>
        <v>1</v>
      </c>
      <c r="ES49" s="15" t="n">
        <v>79</v>
      </c>
      <c r="ET49" s="15" t="n">
        <f aca="false">IF(ER49/ES49=INT(ER49/ES49),1,0)</f>
        <v>0</v>
      </c>
      <c r="EU49" s="15" t="n">
        <f aca="false">IF(ET49=0,ER49,ER49/ES49)</f>
        <v>1</v>
      </c>
      <c r="EV49" s="15" t="n">
        <v>83</v>
      </c>
      <c r="EW49" s="15" t="n">
        <f aca="false">IF(EU49/EV49=INT(EU49/EV49),1,0)</f>
        <v>0</v>
      </c>
      <c r="EX49" s="15" t="n">
        <f aca="false">IF(EW49=0,EU49,EU49/EV49)</f>
        <v>1</v>
      </c>
      <c r="EY49" s="15" t="n">
        <v>89</v>
      </c>
      <c r="EZ49" s="15" t="n">
        <f aca="false">IF(EX49/EY49=INT(EX49/EY49),1,0)</f>
        <v>0</v>
      </c>
      <c r="FA49" s="15" t="n">
        <f aca="false">IF(EZ49=0,EX49,EX49/EY49)</f>
        <v>1</v>
      </c>
      <c r="FB49" s="15" t="n">
        <v>97</v>
      </c>
      <c r="FC49" s="15" t="n">
        <f aca="false">IF(FA49/FB49=INT(FA49/FB49),1,0)</f>
        <v>0</v>
      </c>
      <c r="FD49" s="15" t="n">
        <f aca="false">IF(FC49=0,FA49,FA49/FB49)</f>
        <v>1</v>
      </c>
      <c r="FE49" s="15" t="n">
        <v>101</v>
      </c>
      <c r="FF49" s="15" t="n">
        <f aca="false">IF(FD49/FE49=INT(FD49/FE49),1,0)</f>
        <v>0</v>
      </c>
      <c r="FG49" s="15" t="n">
        <f aca="false">IF(FF49=0,FD49,FD49/FE49)</f>
        <v>1</v>
      </c>
      <c r="FH49" s="15" t="n">
        <v>103</v>
      </c>
      <c r="FI49" s="15" t="n">
        <f aca="false">IF(FG49/FH49=INT(FG49/FH49),1,0)</f>
        <v>0</v>
      </c>
      <c r="FJ49" s="15" t="n">
        <f aca="false">IF(FI49=0,FG49,FG49/FH49)</f>
        <v>1</v>
      </c>
      <c r="FK49" s="15" t="n">
        <v>107</v>
      </c>
      <c r="FL49" s="15" t="n">
        <f aca="false">IF(FJ49/FK49=INT(FJ49/FK49),1,0)</f>
        <v>0</v>
      </c>
      <c r="FM49" s="15" t="n">
        <f aca="false">IF(FL49=0,FJ49,FJ49/FK49)</f>
        <v>1</v>
      </c>
      <c r="FN49" s="15" t="n">
        <v>109</v>
      </c>
      <c r="FO49" s="15" t="n">
        <f aca="false">IF(FM49/FN49=INT(FM49/FN49),1,0)</f>
        <v>0</v>
      </c>
      <c r="FP49" s="15" t="n">
        <f aca="false">IF(FO49=0,FM49,FM49/FN49)</f>
        <v>1</v>
      </c>
      <c r="FQ49" s="15" t="n">
        <v>113</v>
      </c>
      <c r="FR49" s="15" t="n">
        <f aca="false">IF(FP49/FQ49=INT(FP49/FQ49),1,0)</f>
        <v>0</v>
      </c>
      <c r="FS49" s="15" t="n">
        <f aca="false">IF(FR49=0,FP49,FP49/FQ49)</f>
        <v>1</v>
      </c>
      <c r="FT49" s="15" t="n">
        <v>127</v>
      </c>
      <c r="FU49" s="15" t="n">
        <f aca="false">IF(FS49/FT49=INT(FS49/FT49),1,0)</f>
        <v>0</v>
      </c>
      <c r="FV49" s="15" t="n">
        <f aca="false">IF(FU49=0,FS49,FS49/FT49)</f>
        <v>1</v>
      </c>
      <c r="FW49" s="15" t="n">
        <v>131</v>
      </c>
      <c r="FX49" s="15" t="n">
        <f aca="false">IF(FV49/FW49=INT(FV49/FW49),1,0)</f>
        <v>0</v>
      </c>
      <c r="FY49" s="15" t="n">
        <f aca="false">IF(FX49=0,FV49,FV49/FW49)</f>
        <v>1</v>
      </c>
      <c r="FZ49" s="15" t="n">
        <v>137</v>
      </c>
      <c r="GA49" s="15" t="n">
        <f aca="false">IF(FY49/FZ49=INT(FY49/FZ49),1,0)</f>
        <v>0</v>
      </c>
      <c r="GB49" s="15" t="n">
        <f aca="false">IF(GA49=0,FY49,FY49/FZ49)</f>
        <v>1</v>
      </c>
      <c r="GC49" s="15" t="n">
        <v>139</v>
      </c>
      <c r="GD49" s="15" t="n">
        <f aca="false">IF(GB49/GC49=INT(GB49/GC49),1,0)</f>
        <v>0</v>
      </c>
      <c r="GE49" s="15" t="n">
        <f aca="false">IF(GD49=0,GB49,GB49/GC49)</f>
        <v>1</v>
      </c>
      <c r="GF49" s="15" t="n">
        <v>149</v>
      </c>
      <c r="GG49" s="15" t="n">
        <f aca="false">IF(GE49/GF49=INT(GE49/GF49),1,0)</f>
        <v>0</v>
      </c>
      <c r="GH49" s="15" t="n">
        <f aca="false">IF(GG49=0,GE49,GE49/GF49)</f>
        <v>1</v>
      </c>
      <c r="GI49" s="15"/>
      <c r="GJ49" s="15" t="n">
        <f aca="false">8*BH49+4*BK49+2*BN49+BQ49</f>
        <v>0</v>
      </c>
      <c r="GK49" s="15" t="n">
        <f aca="false">4*BT49+2*BW49+BZ49</f>
        <v>0</v>
      </c>
      <c r="GL49" s="15" t="n">
        <f aca="false">2*CC49+CF49</f>
        <v>1</v>
      </c>
      <c r="GM49" s="15" t="n">
        <f aca="false">2*CI49+CL49</f>
        <v>0</v>
      </c>
      <c r="GN49" s="15" t="n">
        <f aca="false">2*CO49+CR49</f>
        <v>0</v>
      </c>
      <c r="GO49" s="15" t="n">
        <f aca="false">2*CU49+CX49</f>
        <v>0</v>
      </c>
      <c r="GP49" s="15" t="n">
        <f aca="false">DA49</f>
        <v>0</v>
      </c>
      <c r="GQ49" s="15" t="n">
        <f aca="false">DD49</f>
        <v>0</v>
      </c>
      <c r="GR49" s="15" t="n">
        <f aca="false">DG49</f>
        <v>0</v>
      </c>
      <c r="GS49" s="15" t="n">
        <f aca="false">DJ49</f>
        <v>0</v>
      </c>
      <c r="GT49" s="15" t="n">
        <f aca="false">DM49</f>
        <v>0</v>
      </c>
      <c r="GU49" s="1" t="n">
        <f aca="false">DP49</f>
        <v>0</v>
      </c>
      <c r="GV49" s="1" t="n">
        <f aca="false">DS49</f>
        <v>0</v>
      </c>
      <c r="GW49" s="1" t="n">
        <f aca="false">DV49</f>
        <v>0</v>
      </c>
      <c r="GX49" s="1" t="n">
        <f aca="false">DY49</f>
        <v>0</v>
      </c>
      <c r="GY49" s="1" t="n">
        <f aca="false">EB49</f>
        <v>0</v>
      </c>
      <c r="GZ49" s="1" t="n">
        <f aca="false">EE49</f>
        <v>0</v>
      </c>
      <c r="HA49" s="1" t="n">
        <f aca="false">EH49</f>
        <v>0</v>
      </c>
      <c r="HB49" s="1" t="n">
        <f aca="false">EK49</f>
        <v>0</v>
      </c>
      <c r="HC49" s="1" t="n">
        <f aca="false">EN49</f>
        <v>0</v>
      </c>
      <c r="HD49" s="1" t="n">
        <f aca="false">EQ49</f>
        <v>0</v>
      </c>
      <c r="HE49" s="1" t="n">
        <f aca="false">ET49</f>
        <v>0</v>
      </c>
      <c r="HF49" s="1" t="n">
        <f aca="false">EW49</f>
        <v>0</v>
      </c>
      <c r="HG49" s="1" t="n">
        <f aca="false">EZ49</f>
        <v>0</v>
      </c>
      <c r="HH49" s="1" t="n">
        <f aca="false">FC49</f>
        <v>0</v>
      </c>
      <c r="HI49" s="1" t="n">
        <f aca="false">FF49</f>
        <v>0</v>
      </c>
      <c r="HJ49" s="1" t="n">
        <f aca="false">FI49</f>
        <v>0</v>
      </c>
      <c r="HK49" s="1" t="n">
        <f aca="false">FL49</f>
        <v>0</v>
      </c>
      <c r="HL49" s="1" t="n">
        <f aca="false">FO49</f>
        <v>0</v>
      </c>
      <c r="HM49" s="1" t="n">
        <f aca="false">FR49</f>
        <v>0</v>
      </c>
      <c r="HN49" s="1" t="n">
        <f aca="false">FU49</f>
        <v>0</v>
      </c>
      <c r="HO49" s="1" t="n">
        <f aca="false">FX49</f>
        <v>0</v>
      </c>
      <c r="HP49" s="1" t="n">
        <f aca="false">GA49</f>
        <v>0</v>
      </c>
      <c r="HQ49" s="1" t="n">
        <f aca="false">GD49</f>
        <v>0</v>
      </c>
      <c r="HR49" s="1" t="n">
        <f aca="false">GG49</f>
        <v>0</v>
      </c>
      <c r="HS49" s="1" t="n">
        <f aca="false">BF49</f>
        <v>5</v>
      </c>
      <c r="HT49" s="1" t="n">
        <f aca="false">HS49/HR51</f>
        <v>5</v>
      </c>
    </row>
    <row r="50" customFormat="false" ht="6" hidden="true" customHeight="true" outlineLevel="0" collapsed="false">
      <c r="B50" s="80"/>
      <c r="C50" s="80"/>
      <c r="D50" s="80"/>
      <c r="E50" s="80"/>
      <c r="F50" s="61"/>
      <c r="G50" s="80"/>
      <c r="H50" s="61"/>
      <c r="I50" s="80"/>
      <c r="J50" s="80"/>
      <c r="K50" s="80"/>
      <c r="L50" s="61"/>
      <c r="M50" s="80"/>
      <c r="N50" s="80"/>
      <c r="O50" s="80"/>
      <c r="P50" s="80"/>
      <c r="Q50" s="80"/>
      <c r="R50" s="80"/>
      <c r="S50" s="61"/>
      <c r="T50" s="78"/>
      <c r="U50" s="13"/>
      <c r="V50" s="13"/>
      <c r="W50" s="13"/>
      <c r="X50" s="74"/>
      <c r="Y50" s="80"/>
      <c r="Z50" s="80"/>
      <c r="AA50" s="80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 t="n">
        <f aca="false">IF(GJ48&lt;GJ49,GJ48,GJ49)</f>
        <v>0</v>
      </c>
      <c r="GK50" s="15" t="n">
        <f aca="false">IF(GK48&lt;GK49,GK48,GK49)</f>
        <v>0</v>
      </c>
      <c r="GL50" s="15" t="n">
        <f aca="false">IF(GL48&lt;GL49,GL48,GL49)</f>
        <v>0</v>
      </c>
      <c r="GM50" s="15" t="n">
        <f aca="false">IF(GM48&lt;GM49,GM48,GM49)</f>
        <v>0</v>
      </c>
      <c r="GN50" s="15" t="n">
        <f aca="false">IF(GN48&lt;GN49,GN48,GN49)</f>
        <v>0</v>
      </c>
      <c r="GO50" s="15" t="n">
        <f aca="false">IF(GO48&lt;GO49,GO48,GO49)</f>
        <v>0</v>
      </c>
      <c r="GP50" s="15" t="n">
        <f aca="false">IF(GP48&lt;GP49,GP48,GP49)</f>
        <v>0</v>
      </c>
      <c r="GQ50" s="15" t="n">
        <f aca="false">IF(GQ48&lt;GQ49,GQ48,GQ49)</f>
        <v>0</v>
      </c>
      <c r="GR50" s="15" t="n">
        <f aca="false">IF(GR48&lt;GR49,GR48,GR49)</f>
        <v>0</v>
      </c>
      <c r="GS50" s="15" t="n">
        <f aca="false">IF(GS48&lt;GS49,GS48,GS49)</f>
        <v>0</v>
      </c>
      <c r="GT50" s="15" t="n">
        <f aca="false">IF(GT48&lt;GT49,GT48,GT49)</f>
        <v>0</v>
      </c>
      <c r="GU50" s="15" t="n">
        <f aca="false">IF(GU48&lt;GU49,GU48,GU49)</f>
        <v>0</v>
      </c>
      <c r="GV50" s="15" t="n">
        <f aca="false">IF(GV48&lt;GV49,GV48,GV49)</f>
        <v>0</v>
      </c>
      <c r="GW50" s="15" t="n">
        <f aca="false">IF(GW48&lt;GW49,GW48,GW49)</f>
        <v>0</v>
      </c>
      <c r="GX50" s="15" t="n">
        <f aca="false">IF(GX48&lt;GX49,GX48,GX49)</f>
        <v>0</v>
      </c>
      <c r="GY50" s="15" t="n">
        <f aca="false">IF(GY48&lt;GY49,GY48,GY49)</f>
        <v>0</v>
      </c>
      <c r="GZ50" s="15" t="n">
        <f aca="false">IF(GZ48&lt;GZ49,GZ48,GZ49)</f>
        <v>0</v>
      </c>
      <c r="HA50" s="15" t="n">
        <f aca="false">IF(HA48&lt;HA49,HA48,HA49)</f>
        <v>0</v>
      </c>
      <c r="HB50" s="15" t="n">
        <f aca="false">IF(HB48&lt;HB49,HB48,HB49)</f>
        <v>0</v>
      </c>
      <c r="HC50" s="15" t="n">
        <f aca="false">IF(HC48&lt;HC49,HC48,HC49)</f>
        <v>0</v>
      </c>
      <c r="HD50" s="15" t="n">
        <f aca="false">IF(HD48&lt;HD49,HD48,HD49)</f>
        <v>0</v>
      </c>
      <c r="HE50" s="15" t="n">
        <f aca="false">IF(HE48&lt;HE49,HE48,HE49)</f>
        <v>0</v>
      </c>
      <c r="HF50" s="15" t="n">
        <f aca="false">IF(HF48&lt;HF49,HF48,HF49)</f>
        <v>0</v>
      </c>
      <c r="HG50" s="15" t="n">
        <f aca="false">IF(HG48&lt;HG49,HG48,HG49)</f>
        <v>0</v>
      </c>
      <c r="HH50" s="15" t="n">
        <f aca="false">IF(HH48&lt;HH49,HH48,HH49)</f>
        <v>0</v>
      </c>
      <c r="HI50" s="15" t="n">
        <f aca="false">IF(HI48&lt;HI49,HI48,HI49)</f>
        <v>0</v>
      </c>
      <c r="HJ50" s="15" t="n">
        <f aca="false">IF(HJ48&lt;HJ49,HJ48,HJ49)</f>
        <v>0</v>
      </c>
      <c r="HK50" s="15" t="n">
        <f aca="false">IF(HK48&lt;HK49,HK48,HK49)</f>
        <v>0</v>
      </c>
      <c r="HL50" s="15" t="n">
        <f aca="false">IF(HL48&lt;HL49,HL48,HL49)</f>
        <v>0</v>
      </c>
      <c r="HM50" s="15" t="n">
        <f aca="false">IF(HM48&lt;HM49,HM48,HM49)</f>
        <v>0</v>
      </c>
      <c r="HN50" s="15" t="n">
        <f aca="false">IF(HN48&lt;HN49,HN48,HN49)</f>
        <v>0</v>
      </c>
      <c r="HO50" s="15" t="n">
        <f aca="false">IF(HO48&lt;HO49,HO48,HO49)</f>
        <v>0</v>
      </c>
      <c r="HP50" s="15" t="n">
        <f aca="false">IF(HP48&lt;HP49,HP48,HP49)</f>
        <v>0</v>
      </c>
      <c r="HQ50" s="15" t="n">
        <f aca="false">IF(HQ48&lt;HQ49,HQ48,HQ49)</f>
        <v>0</v>
      </c>
      <c r="HR50" s="15" t="n">
        <f aca="false">IF(HR48&lt;HR49,HR48,HR49)</f>
        <v>0</v>
      </c>
    </row>
    <row r="51" customFormat="false" ht="6" hidden="true" customHeight="true" outlineLevel="0" collapsed="false">
      <c r="B51" s="80"/>
      <c r="C51" s="80"/>
      <c r="D51" s="80"/>
      <c r="E51" s="80"/>
      <c r="F51" s="61"/>
      <c r="G51" s="80"/>
      <c r="H51" s="61"/>
      <c r="I51" s="80"/>
      <c r="J51" s="80"/>
      <c r="K51" s="80"/>
      <c r="L51" s="61"/>
      <c r="M51" s="80"/>
      <c r="N51" s="80"/>
      <c r="O51" s="80"/>
      <c r="P51" s="80"/>
      <c r="Q51" s="80"/>
      <c r="R51" s="80"/>
      <c r="S51" s="61"/>
      <c r="T51" s="78"/>
      <c r="U51" s="13"/>
      <c r="V51" s="13"/>
      <c r="W51" s="13"/>
      <c r="X51" s="74"/>
      <c r="Y51" s="80"/>
      <c r="Z51" s="80"/>
      <c r="AA51" s="80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" t="n">
        <f aca="false">GJ$7^GJ50</f>
        <v>1</v>
      </c>
      <c r="GK51" s="1" t="n">
        <f aca="false">GK$7^GK50*GJ51</f>
        <v>1</v>
      </c>
      <c r="GL51" s="1" t="n">
        <f aca="false">GL$7^GL50*GK51</f>
        <v>1</v>
      </c>
      <c r="GM51" s="1" t="n">
        <f aca="false">GM$7^GM50*GL51</f>
        <v>1</v>
      </c>
      <c r="GN51" s="1" t="n">
        <f aca="false">GN$7^GN50*GM51</f>
        <v>1</v>
      </c>
      <c r="GO51" s="1" t="n">
        <f aca="false">GO$7^GO50*GN51</f>
        <v>1</v>
      </c>
      <c r="GP51" s="1" t="n">
        <f aca="false">GP$7^GP50*GO51</f>
        <v>1</v>
      </c>
      <c r="GQ51" s="1" t="n">
        <f aca="false">GQ$7^GQ50*GP51</f>
        <v>1</v>
      </c>
      <c r="GR51" s="1" t="n">
        <f aca="false">GR$7^GR50*GQ51</f>
        <v>1</v>
      </c>
      <c r="GS51" s="1" t="n">
        <f aca="false">GS$7^GS50*GR51</f>
        <v>1</v>
      </c>
      <c r="GT51" s="1" t="n">
        <f aca="false">GT$7^GT50*GS51</f>
        <v>1</v>
      </c>
      <c r="GU51" s="1" t="n">
        <f aca="false">GU$7^GU50*GT51</f>
        <v>1</v>
      </c>
      <c r="GV51" s="1" t="n">
        <f aca="false">GV$7^GV50*GU51</f>
        <v>1</v>
      </c>
      <c r="GW51" s="1" t="n">
        <f aca="false">GW$7^GW50*GV51</f>
        <v>1</v>
      </c>
      <c r="GX51" s="1" t="n">
        <f aca="false">GX$7^GX50*GW51</f>
        <v>1</v>
      </c>
      <c r="GY51" s="1" t="n">
        <f aca="false">GY$7^GY50*GX51</f>
        <v>1</v>
      </c>
      <c r="GZ51" s="1" t="n">
        <f aca="false">GZ$7^GZ50*GY51</f>
        <v>1</v>
      </c>
      <c r="HA51" s="1" t="n">
        <f aca="false">HA$7^HA50*GZ51</f>
        <v>1</v>
      </c>
      <c r="HB51" s="1" t="n">
        <f aca="false">HB$7^HB50*HA51</f>
        <v>1</v>
      </c>
      <c r="HC51" s="1" t="n">
        <f aca="false">HC$7^HC50*HB51</f>
        <v>1</v>
      </c>
      <c r="HD51" s="1" t="n">
        <f aca="false">HD$7^HD50*HC51</f>
        <v>1</v>
      </c>
      <c r="HE51" s="1" t="n">
        <f aca="false">HE$7^HE50*HD51</f>
        <v>1</v>
      </c>
      <c r="HF51" s="1" t="n">
        <f aca="false">HF$7^HF50*HE51</f>
        <v>1</v>
      </c>
      <c r="HG51" s="1" t="n">
        <f aca="false">HG$7^HG50*HF51</f>
        <v>1</v>
      </c>
      <c r="HH51" s="1" t="n">
        <f aca="false">HH$7^HH50*HG51</f>
        <v>1</v>
      </c>
      <c r="HI51" s="1" t="n">
        <f aca="false">HI$7^HI50*HH51</f>
        <v>1</v>
      </c>
      <c r="HJ51" s="1" t="n">
        <f aca="false">HJ$7^HJ50*HI51</f>
        <v>1</v>
      </c>
      <c r="HK51" s="1" t="n">
        <f aca="false">HK$7^HK50*HJ51</f>
        <v>1</v>
      </c>
      <c r="HL51" s="1" t="n">
        <f aca="false">HL$7^HL50*HK51</f>
        <v>1</v>
      </c>
      <c r="HM51" s="1" t="n">
        <f aca="false">HM$7^HM50*HL51</f>
        <v>1</v>
      </c>
      <c r="HN51" s="1" t="n">
        <f aca="false">HN$7^HN50*HM51</f>
        <v>1</v>
      </c>
      <c r="HO51" s="1" t="n">
        <f aca="false">HO$7^HO50*HN51</f>
        <v>1</v>
      </c>
      <c r="HP51" s="1" t="n">
        <f aca="false">HP$7^HP50*HO51</f>
        <v>1</v>
      </c>
      <c r="HQ51" s="1" t="n">
        <f aca="false">HQ$7^HQ50*HP51</f>
        <v>1</v>
      </c>
      <c r="HR51" s="1" t="n">
        <f aca="false">HR$7^HR50*HQ51</f>
        <v>1</v>
      </c>
    </row>
    <row r="52" customFormat="false" ht="6" hidden="true" customHeight="true" outlineLevel="0" collapsed="false">
      <c r="B52" s="80"/>
      <c r="C52" s="80"/>
      <c r="D52" s="80"/>
      <c r="E52" s="80"/>
      <c r="F52" s="61"/>
      <c r="G52" s="80"/>
      <c r="H52" s="61"/>
      <c r="I52" s="80"/>
      <c r="J52" s="80"/>
      <c r="K52" s="80"/>
      <c r="L52" s="61"/>
      <c r="M52" s="80"/>
      <c r="N52" s="80"/>
      <c r="O52" s="80"/>
      <c r="P52" s="80"/>
      <c r="Q52" s="80"/>
      <c r="R52" s="80"/>
      <c r="S52" s="61"/>
      <c r="T52" s="78"/>
      <c r="U52" s="13"/>
      <c r="V52" s="13"/>
      <c r="W52" s="13"/>
      <c r="X52" s="74"/>
      <c r="Y52" s="80"/>
      <c r="Z52" s="80"/>
      <c r="AA52" s="80"/>
      <c r="BC52" s="1" t="s">
        <v>106</v>
      </c>
      <c r="BD52" s="15" t="n">
        <f aca="true">INT((RAND()*(AX48-AW48+1)+AW48))</f>
        <v>3</v>
      </c>
      <c r="BE52" s="15" t="n">
        <f aca="true">INT((RAND()*(AZ48-AY48+1)+AY48))</f>
        <v>1</v>
      </c>
      <c r="BF52" s="1" t="n">
        <f aca="false">BE52-BE53*(BD53-BD52)</f>
        <v>1</v>
      </c>
      <c r="BG52" s="1" t="n">
        <v>256</v>
      </c>
      <c r="BH52" s="15" t="n">
        <f aca="false">IF(BF52/BG52=INT(BF52/BG52),1,0)</f>
        <v>0</v>
      </c>
      <c r="BI52" s="15" t="n">
        <f aca="false">IF(BH52=0,BF52,BF52/BG52)</f>
        <v>1</v>
      </c>
      <c r="BJ52" s="15" t="n">
        <v>16</v>
      </c>
      <c r="BK52" s="15" t="n">
        <f aca="false">IF(BI52/BJ52=INT(BI52/BJ52),1,0)</f>
        <v>0</v>
      </c>
      <c r="BL52" s="15" t="n">
        <f aca="false">IF(BK52=0,BI52,BI52/BJ52)</f>
        <v>1</v>
      </c>
      <c r="BM52" s="15" t="n">
        <v>4</v>
      </c>
      <c r="BN52" s="15" t="n">
        <f aca="false">IF(BL52/BM52=INT(BL52/BM52),1,0)</f>
        <v>0</v>
      </c>
      <c r="BO52" s="15" t="n">
        <f aca="false">IF(BN52=0,BL52,BL52/BM52)</f>
        <v>1</v>
      </c>
      <c r="BP52" s="15" t="n">
        <v>2</v>
      </c>
      <c r="BQ52" s="15" t="n">
        <f aca="false">IF(BO52/BP52=INT(BO52/BP52),1,0)</f>
        <v>0</v>
      </c>
      <c r="BR52" s="15" t="n">
        <f aca="false">IF(BQ52=0,BO52,BO52/BP52)</f>
        <v>1</v>
      </c>
      <c r="BS52" s="15" t="n">
        <v>81</v>
      </c>
      <c r="BT52" s="15" t="n">
        <f aca="false">IF(BR52/BS52=INT(BR52/BS52),1,0)</f>
        <v>0</v>
      </c>
      <c r="BU52" s="15" t="n">
        <f aca="false">IF(BT52=0,BR52,BR52/BS52)</f>
        <v>1</v>
      </c>
      <c r="BV52" s="15" t="n">
        <v>9</v>
      </c>
      <c r="BW52" s="15" t="n">
        <f aca="false">IF(BU52/BV52=INT(BU52/BV52),1,0)</f>
        <v>0</v>
      </c>
      <c r="BX52" s="15" t="n">
        <f aca="false">IF(BW52=0,BU52,BU52/BV52)</f>
        <v>1</v>
      </c>
      <c r="BY52" s="15" t="n">
        <v>3</v>
      </c>
      <c r="BZ52" s="15" t="n">
        <f aca="false">IF(BX52/BY52=INT(BX52/BY52),1,0)</f>
        <v>0</v>
      </c>
      <c r="CA52" s="15" t="n">
        <f aca="false">IF(BZ52=0,BX52,BX52/BY52)</f>
        <v>1</v>
      </c>
      <c r="CB52" s="15" t="n">
        <v>25</v>
      </c>
      <c r="CC52" s="15" t="n">
        <f aca="false">IF(CA52/CB52=INT(CA52/CB52),1,0)</f>
        <v>0</v>
      </c>
      <c r="CD52" s="15" t="n">
        <f aca="false">IF(CC52=0,CA52,CA52/CB52)</f>
        <v>1</v>
      </c>
      <c r="CE52" s="15" t="n">
        <v>5</v>
      </c>
      <c r="CF52" s="15" t="n">
        <f aca="false">IF(CD52/CE52=INT(CD52/CE52),1,0)</f>
        <v>0</v>
      </c>
      <c r="CG52" s="15" t="n">
        <f aca="false">IF(CF52=0,CD52,CD52/CE52)</f>
        <v>1</v>
      </c>
      <c r="CH52" s="15" t="n">
        <v>49</v>
      </c>
      <c r="CI52" s="15" t="n">
        <f aca="false">IF(CG52/CH52=INT(CG52/CH52),1,0)</f>
        <v>0</v>
      </c>
      <c r="CJ52" s="15" t="n">
        <f aca="false">IF(CI52=0,CG52,CG52/CH52)</f>
        <v>1</v>
      </c>
      <c r="CK52" s="15" t="n">
        <v>7</v>
      </c>
      <c r="CL52" s="15" t="n">
        <f aca="false">IF(CJ52/CK52=INT(CJ52/CK52),1,0)</f>
        <v>0</v>
      </c>
      <c r="CM52" s="15" t="n">
        <f aca="false">IF(CL52=0,CJ52,CJ52/CK52)</f>
        <v>1</v>
      </c>
      <c r="CN52" s="15" t="n">
        <v>121</v>
      </c>
      <c r="CO52" s="15" t="n">
        <f aca="false">IF(CM52/CN52=INT(CM52/CN52),1,0)</f>
        <v>0</v>
      </c>
      <c r="CP52" s="15" t="n">
        <f aca="false">IF(CO52=0,CM52,CM52/CN52)</f>
        <v>1</v>
      </c>
      <c r="CQ52" s="15" t="n">
        <v>11</v>
      </c>
      <c r="CR52" s="15" t="n">
        <f aca="false">IF(CP52/CQ52=INT(CP52/CQ52),1,0)</f>
        <v>0</v>
      </c>
      <c r="CS52" s="15" t="n">
        <f aca="false">IF(CR52=0,CP52,CP52/CQ52)</f>
        <v>1</v>
      </c>
      <c r="CT52" s="15" t="n">
        <v>169</v>
      </c>
      <c r="CU52" s="15" t="n">
        <f aca="false">IF(CS52/CT52=INT(CS52/CT52),1,0)</f>
        <v>0</v>
      </c>
      <c r="CV52" s="15" t="n">
        <f aca="false">IF(CU52=0,CS52,CS52/CT52)</f>
        <v>1</v>
      </c>
      <c r="CW52" s="15" t="n">
        <v>13</v>
      </c>
      <c r="CX52" s="15" t="n">
        <f aca="false">IF(CV52/CW52=INT(CV52/CW52),1,0)</f>
        <v>0</v>
      </c>
      <c r="CY52" s="15" t="n">
        <f aca="false">IF(CX52=0,CV52,CV52/CW52)</f>
        <v>1</v>
      </c>
      <c r="CZ52" s="15" t="n">
        <v>17</v>
      </c>
      <c r="DA52" s="15" t="n">
        <f aca="false">IF(CY52/CZ52=INT(CY52/CZ52),1,0)</f>
        <v>0</v>
      </c>
      <c r="DB52" s="15" t="n">
        <f aca="false">IF(DA52=0,CY52,CY52/CZ52)</f>
        <v>1</v>
      </c>
      <c r="DC52" s="15" t="n">
        <v>19</v>
      </c>
      <c r="DD52" s="15" t="n">
        <f aca="false">IF(DB52/DC52=INT(DB52/DC52),1,0)</f>
        <v>0</v>
      </c>
      <c r="DE52" s="15" t="n">
        <f aca="false">IF(DD52=0,DB52,DB52/DC52)</f>
        <v>1</v>
      </c>
      <c r="DF52" s="15" t="n">
        <v>23</v>
      </c>
      <c r="DG52" s="15" t="n">
        <f aca="false">IF(DE52/DF52=INT(DE52/DF52),1,0)</f>
        <v>0</v>
      </c>
      <c r="DH52" s="15" t="n">
        <f aca="false">IF(DG52=0,DE52,DE52/DF52)</f>
        <v>1</v>
      </c>
      <c r="DI52" s="15" t="n">
        <v>29</v>
      </c>
      <c r="DJ52" s="15" t="n">
        <f aca="false">IF(DH52/DI52=INT(DH52/DI52),1,0)</f>
        <v>0</v>
      </c>
      <c r="DK52" s="15" t="n">
        <f aca="false">IF(DJ52=0,DH52,DH52/DI52)</f>
        <v>1</v>
      </c>
      <c r="DL52" s="15" t="n">
        <v>31</v>
      </c>
      <c r="DM52" s="15" t="n">
        <f aca="false">IF(DK52/DL52=INT(DK52/DL52),1,0)</f>
        <v>0</v>
      </c>
      <c r="DN52" s="15" t="n">
        <f aca="false">IF(DM52=0,DK52,DK52/DL52)</f>
        <v>1</v>
      </c>
      <c r="DO52" s="15" t="n">
        <v>37</v>
      </c>
      <c r="DP52" s="15" t="n">
        <f aca="false">IF(DN52/DO52=INT(DN52/DO52),1,0)</f>
        <v>0</v>
      </c>
      <c r="DQ52" s="15" t="n">
        <f aca="false">IF(DP52=0,DN52,DN52/DO52)</f>
        <v>1</v>
      </c>
      <c r="DR52" s="15" t="n">
        <v>41</v>
      </c>
      <c r="DS52" s="15" t="n">
        <f aca="false">IF(DQ52/DR52=INT(DQ52/DR52),1,0)</f>
        <v>0</v>
      </c>
      <c r="DT52" s="15" t="n">
        <f aca="false">IF(DS52=0,DQ52,DQ52/DR52)</f>
        <v>1</v>
      </c>
      <c r="DU52" s="15" t="n">
        <v>43</v>
      </c>
      <c r="DV52" s="15" t="n">
        <f aca="false">IF(DT52/DU52=INT(DT52/DU52),1,0)</f>
        <v>0</v>
      </c>
      <c r="DW52" s="15" t="n">
        <f aca="false">IF(DV52=0,DT52,DT52/DU52)</f>
        <v>1</v>
      </c>
      <c r="DX52" s="15" t="n">
        <v>47</v>
      </c>
      <c r="DY52" s="15" t="n">
        <f aca="false">IF(DW52/DX52=INT(DW52/DX52),1,0)</f>
        <v>0</v>
      </c>
      <c r="DZ52" s="15" t="n">
        <f aca="false">IF(DY52=0,DW52,DW52/DX52)</f>
        <v>1</v>
      </c>
      <c r="EA52" s="15" t="n">
        <v>53</v>
      </c>
      <c r="EB52" s="15" t="n">
        <f aca="false">IF(DZ52/EA52=INT(DZ52/EA52),1,0)</f>
        <v>0</v>
      </c>
      <c r="EC52" s="15" t="n">
        <f aca="false">IF(EB52=0,DZ52,DZ52/EA52)</f>
        <v>1</v>
      </c>
      <c r="ED52" s="15" t="n">
        <v>59</v>
      </c>
      <c r="EE52" s="15" t="n">
        <f aca="false">IF(EC52/ED52=INT(EC52/ED52),1,0)</f>
        <v>0</v>
      </c>
      <c r="EF52" s="15" t="n">
        <f aca="false">IF(EE52=0,EC52,EC52/ED52)</f>
        <v>1</v>
      </c>
      <c r="EG52" s="15" t="n">
        <v>61</v>
      </c>
      <c r="EH52" s="15" t="n">
        <f aca="false">IF(EF52/EG52=INT(EF52/EG52),1,0)</f>
        <v>0</v>
      </c>
      <c r="EI52" s="15" t="n">
        <f aca="false">IF(EH52=0,EF52,EF52/EG52)</f>
        <v>1</v>
      </c>
      <c r="EJ52" s="15" t="n">
        <v>67</v>
      </c>
      <c r="EK52" s="15" t="n">
        <f aca="false">IF(EI52/EJ52=INT(EI52/EJ52),1,0)</f>
        <v>0</v>
      </c>
      <c r="EL52" s="15" t="n">
        <f aca="false">IF(EK52=0,EI52,EI52/EJ52)</f>
        <v>1</v>
      </c>
      <c r="EM52" s="15" t="n">
        <v>71</v>
      </c>
      <c r="EN52" s="15" t="n">
        <f aca="false">IF(EL52/EM52=INT(EL52/EM52),1,0)</f>
        <v>0</v>
      </c>
      <c r="EO52" s="15" t="n">
        <f aca="false">IF(EN52=0,EL52,EL52/EM52)</f>
        <v>1</v>
      </c>
      <c r="EP52" s="15" t="n">
        <v>73</v>
      </c>
      <c r="EQ52" s="15" t="n">
        <f aca="false">IF(EO52/EP52=INT(EO52/EP52),1,0)</f>
        <v>0</v>
      </c>
      <c r="ER52" s="15" t="n">
        <f aca="false">IF(EQ52=0,EO52,EO52/EP52)</f>
        <v>1</v>
      </c>
      <c r="ES52" s="15" t="n">
        <v>79</v>
      </c>
      <c r="ET52" s="15" t="n">
        <f aca="false">IF(ER52/ES52=INT(ER52/ES52),1,0)</f>
        <v>0</v>
      </c>
      <c r="EU52" s="15" t="n">
        <f aca="false">IF(ET52=0,ER52,ER52/ES52)</f>
        <v>1</v>
      </c>
      <c r="EV52" s="15" t="n">
        <v>83</v>
      </c>
      <c r="EW52" s="15" t="n">
        <f aca="false">IF(EU52/EV52=INT(EU52/EV52),1,0)</f>
        <v>0</v>
      </c>
      <c r="EX52" s="15" t="n">
        <f aca="false">IF(EW52=0,EU52,EU52/EV52)</f>
        <v>1</v>
      </c>
      <c r="EY52" s="15" t="n">
        <v>89</v>
      </c>
      <c r="EZ52" s="15" t="n">
        <f aca="false">IF(EX52/EY52=INT(EX52/EY52),1,0)</f>
        <v>0</v>
      </c>
      <c r="FA52" s="15" t="n">
        <f aca="false">IF(EZ52=0,EX52,EX52/EY52)</f>
        <v>1</v>
      </c>
      <c r="FB52" s="15" t="n">
        <v>97</v>
      </c>
      <c r="FC52" s="15" t="n">
        <f aca="false">IF(FA52/FB52=INT(FA52/FB52),1,0)</f>
        <v>0</v>
      </c>
      <c r="FD52" s="15" t="n">
        <f aca="false">IF(FC52=0,FA52,FA52/FB52)</f>
        <v>1</v>
      </c>
      <c r="FE52" s="15" t="n">
        <v>101</v>
      </c>
      <c r="FF52" s="15" t="n">
        <f aca="false">IF(FD52/FE52=INT(FD52/FE52),1,0)</f>
        <v>0</v>
      </c>
      <c r="FG52" s="15" t="n">
        <f aca="false">IF(FF52=0,FD52,FD52/FE52)</f>
        <v>1</v>
      </c>
      <c r="FH52" s="15" t="n">
        <v>103</v>
      </c>
      <c r="FI52" s="15" t="n">
        <f aca="false">IF(FG52/FH52=INT(FG52/FH52),1,0)</f>
        <v>0</v>
      </c>
      <c r="FJ52" s="15" t="n">
        <f aca="false">IF(FI52=0,FG52,FG52/FH52)</f>
        <v>1</v>
      </c>
      <c r="FK52" s="15" t="n">
        <v>107</v>
      </c>
      <c r="FL52" s="15" t="n">
        <f aca="false">IF(FJ52/FK52=INT(FJ52/FK52),1,0)</f>
        <v>0</v>
      </c>
      <c r="FM52" s="15" t="n">
        <f aca="false">IF(FL52=0,FJ52,FJ52/FK52)</f>
        <v>1</v>
      </c>
      <c r="FN52" s="15" t="n">
        <v>109</v>
      </c>
      <c r="FO52" s="15" t="n">
        <f aca="false">IF(FM52/FN52=INT(FM52/FN52),1,0)</f>
        <v>0</v>
      </c>
      <c r="FP52" s="15" t="n">
        <f aca="false">IF(FO52=0,FM52,FM52/FN52)</f>
        <v>1</v>
      </c>
      <c r="FQ52" s="15" t="n">
        <v>113</v>
      </c>
      <c r="FR52" s="15" t="n">
        <f aca="false">IF(FP52/FQ52=INT(FP52/FQ52),1,0)</f>
        <v>0</v>
      </c>
      <c r="FS52" s="15" t="n">
        <f aca="false">IF(FR52=0,FP52,FP52/FQ52)</f>
        <v>1</v>
      </c>
      <c r="FT52" s="15" t="n">
        <v>127</v>
      </c>
      <c r="FU52" s="15" t="n">
        <f aca="false">IF(FS52/FT52=INT(FS52/FT52),1,0)</f>
        <v>0</v>
      </c>
      <c r="FV52" s="15" t="n">
        <f aca="false">IF(FU52=0,FS52,FS52/FT52)</f>
        <v>1</v>
      </c>
      <c r="FW52" s="15" t="n">
        <v>131</v>
      </c>
      <c r="FX52" s="15" t="n">
        <f aca="false">IF(FV52/FW52=INT(FV52/FW52),1,0)</f>
        <v>0</v>
      </c>
      <c r="FY52" s="15" t="n">
        <f aca="false">IF(FX52=0,FV52,FV52/FW52)</f>
        <v>1</v>
      </c>
      <c r="FZ52" s="15" t="n">
        <v>137</v>
      </c>
      <c r="GA52" s="15" t="n">
        <f aca="false">IF(FY52/FZ52=INT(FY52/FZ52),1,0)</f>
        <v>0</v>
      </c>
      <c r="GB52" s="15" t="n">
        <f aca="false">IF(GA52=0,FY52,FY52/FZ52)</f>
        <v>1</v>
      </c>
      <c r="GC52" s="15" t="n">
        <v>139</v>
      </c>
      <c r="GD52" s="15" t="n">
        <f aca="false">IF(GB52/GC52=INT(GB52/GC52),1,0)</f>
        <v>0</v>
      </c>
      <c r="GE52" s="15" t="n">
        <f aca="false">IF(GD52=0,GB52,GB52/GC52)</f>
        <v>1</v>
      </c>
      <c r="GF52" s="15" t="n">
        <v>149</v>
      </c>
      <c r="GG52" s="15" t="n">
        <f aca="false">IF(GE52/GF52=INT(GE52/GF52),1,0)</f>
        <v>0</v>
      </c>
      <c r="GH52" s="15" t="n">
        <f aca="false">IF(GG52=0,GE52,GE52/GF52)</f>
        <v>1</v>
      </c>
      <c r="GI52" s="15"/>
      <c r="GJ52" s="15" t="n">
        <f aca="false">8*BH52+4*BK52+2*BN52+BQ52</f>
        <v>0</v>
      </c>
      <c r="GK52" s="15" t="n">
        <f aca="false">4*BT52+2*BW52+BZ52</f>
        <v>0</v>
      </c>
      <c r="GL52" s="15" t="n">
        <f aca="false">2*CC52+CF52</f>
        <v>0</v>
      </c>
      <c r="GM52" s="15" t="n">
        <f aca="false">2*CI52+CL52</f>
        <v>0</v>
      </c>
      <c r="GN52" s="15" t="n">
        <f aca="false">2*CO52+CR52</f>
        <v>0</v>
      </c>
      <c r="GO52" s="15" t="n">
        <f aca="false">2*CU52+CX52</f>
        <v>0</v>
      </c>
      <c r="GP52" s="15" t="n">
        <f aca="false">DA52</f>
        <v>0</v>
      </c>
      <c r="GQ52" s="15" t="n">
        <f aca="false">DD52</f>
        <v>0</v>
      </c>
      <c r="GR52" s="15" t="n">
        <f aca="false">DG52</f>
        <v>0</v>
      </c>
      <c r="GS52" s="15" t="n">
        <f aca="false">DJ52</f>
        <v>0</v>
      </c>
      <c r="GT52" s="15" t="n">
        <f aca="false">DM52</f>
        <v>0</v>
      </c>
      <c r="GU52" s="1" t="n">
        <f aca="false">DP52</f>
        <v>0</v>
      </c>
      <c r="GV52" s="1" t="n">
        <f aca="false">DS52</f>
        <v>0</v>
      </c>
      <c r="GW52" s="1" t="n">
        <f aca="false">DV52</f>
        <v>0</v>
      </c>
      <c r="GX52" s="1" t="n">
        <f aca="false">DY52</f>
        <v>0</v>
      </c>
      <c r="GY52" s="1" t="n">
        <f aca="false">EB52</f>
        <v>0</v>
      </c>
      <c r="GZ52" s="1" t="n">
        <f aca="false">EE52</f>
        <v>0</v>
      </c>
      <c r="HA52" s="1" t="n">
        <f aca="false">EH52</f>
        <v>0</v>
      </c>
      <c r="HB52" s="1" t="n">
        <f aca="false">EK52</f>
        <v>0</v>
      </c>
      <c r="HC52" s="1" t="n">
        <f aca="false">EN52</f>
        <v>0</v>
      </c>
      <c r="HD52" s="1" t="n">
        <f aca="false">EQ52</f>
        <v>0</v>
      </c>
      <c r="HE52" s="1" t="n">
        <f aca="false">ET52</f>
        <v>0</v>
      </c>
      <c r="HF52" s="1" t="n">
        <f aca="false">EW52</f>
        <v>0</v>
      </c>
      <c r="HG52" s="1" t="n">
        <f aca="false">EZ52</f>
        <v>0</v>
      </c>
      <c r="HH52" s="1" t="n">
        <f aca="false">FC52</f>
        <v>0</v>
      </c>
      <c r="HI52" s="1" t="n">
        <f aca="false">FF52</f>
        <v>0</v>
      </c>
      <c r="HJ52" s="1" t="n">
        <f aca="false">FI52</f>
        <v>0</v>
      </c>
      <c r="HK52" s="1" t="n">
        <f aca="false">FL52</f>
        <v>0</v>
      </c>
      <c r="HL52" s="1" t="n">
        <f aca="false">FO52</f>
        <v>0</v>
      </c>
      <c r="HM52" s="1" t="n">
        <f aca="false">FR52</f>
        <v>0</v>
      </c>
      <c r="HN52" s="1" t="n">
        <f aca="false">FU52</f>
        <v>0</v>
      </c>
      <c r="HO52" s="1" t="n">
        <f aca="false">FX52</f>
        <v>0</v>
      </c>
      <c r="HP52" s="1" t="n">
        <f aca="false">GA52</f>
        <v>0</v>
      </c>
      <c r="HQ52" s="1" t="n">
        <f aca="false">GD52</f>
        <v>0</v>
      </c>
      <c r="HR52" s="1" t="n">
        <f aca="false">GG52</f>
        <v>0</v>
      </c>
      <c r="HS52" s="1" t="n">
        <f aca="false">BF52</f>
        <v>1</v>
      </c>
      <c r="HT52" s="1" t="n">
        <f aca="false">HS52/HR55</f>
        <v>1</v>
      </c>
      <c r="HU52" s="1" t="n">
        <f aca="false">BD53</f>
        <v>3</v>
      </c>
      <c r="HV52" s="1" t="n">
        <f aca="false">HU52*HT53+HT52</f>
        <v>13</v>
      </c>
      <c r="HW52" s="1" t="n">
        <f aca="false">HV52*HV48</f>
        <v>208</v>
      </c>
      <c r="HX52" s="1" t="n">
        <f aca="false">HT49*HT53</f>
        <v>20</v>
      </c>
      <c r="HY52" s="1" t="n">
        <f aca="false">INT(HW52/HX52)</f>
        <v>10</v>
      </c>
      <c r="HZ52" s="1" t="n">
        <f aca="false">HW52-HY52*HX52</f>
        <v>8</v>
      </c>
      <c r="IA52" s="1" t="n">
        <f aca="false">HX52</f>
        <v>20</v>
      </c>
    </row>
    <row r="53" customFormat="false" ht="6" hidden="true" customHeight="true" outlineLevel="0" collapsed="false">
      <c r="B53" s="80"/>
      <c r="C53" s="80"/>
      <c r="D53" s="80"/>
      <c r="E53" s="80"/>
      <c r="F53" s="61"/>
      <c r="G53" s="80"/>
      <c r="H53" s="61"/>
      <c r="I53" s="80"/>
      <c r="J53" s="80"/>
      <c r="K53" s="80"/>
      <c r="L53" s="61"/>
      <c r="M53" s="80"/>
      <c r="N53" s="80"/>
      <c r="O53" s="80"/>
      <c r="P53" s="80"/>
      <c r="Q53" s="80"/>
      <c r="R53" s="80"/>
      <c r="S53" s="61"/>
      <c r="T53" s="78"/>
      <c r="U53" s="13"/>
      <c r="V53" s="13"/>
      <c r="W53" s="13"/>
      <c r="X53" s="74"/>
      <c r="Y53" s="80"/>
      <c r="Z53" s="80"/>
      <c r="AA53" s="80"/>
      <c r="BD53" s="1" t="n">
        <f aca="false">BD52+INT(BE52/BE53)</f>
        <v>3</v>
      </c>
      <c r="BE53" s="15" t="n">
        <f aca="true">IF(BA48&gt;BE52,INT((RAND()*(BB48-BA48+1)+BA48)),INT((RAND()*(BB48-BE52)+BE52+1)))</f>
        <v>4</v>
      </c>
      <c r="BF53" s="1" t="n">
        <f aca="false">BE53</f>
        <v>4</v>
      </c>
      <c r="BG53" s="1" t="n">
        <v>256</v>
      </c>
      <c r="BH53" s="15" t="n">
        <f aca="false">IF(BF53/BG53=INT(BF53/BG53),1,0)</f>
        <v>0</v>
      </c>
      <c r="BI53" s="15" t="n">
        <f aca="false">IF(BH53=0,BF53,BF53/BG53)</f>
        <v>4</v>
      </c>
      <c r="BJ53" s="15" t="n">
        <v>16</v>
      </c>
      <c r="BK53" s="15" t="n">
        <f aca="false">IF(BI53/BJ53=INT(BI53/BJ53),1,0)</f>
        <v>0</v>
      </c>
      <c r="BL53" s="15" t="n">
        <f aca="false">IF(BK53=0,BI53,BI53/BJ53)</f>
        <v>4</v>
      </c>
      <c r="BM53" s="15" t="n">
        <v>4</v>
      </c>
      <c r="BN53" s="15" t="n">
        <f aca="false">IF(BL53/BM53=INT(BL53/BM53),1,0)</f>
        <v>1</v>
      </c>
      <c r="BO53" s="15" t="n">
        <f aca="false">IF(BN53=0,BL53,BL53/BM53)</f>
        <v>1</v>
      </c>
      <c r="BP53" s="15" t="n">
        <v>2</v>
      </c>
      <c r="BQ53" s="15" t="n">
        <f aca="false">IF(BO53/BP53=INT(BO53/BP53),1,0)</f>
        <v>0</v>
      </c>
      <c r="BR53" s="15" t="n">
        <f aca="false">IF(BQ53=0,BO53,BO53/BP53)</f>
        <v>1</v>
      </c>
      <c r="BS53" s="15" t="n">
        <v>81</v>
      </c>
      <c r="BT53" s="15" t="n">
        <f aca="false">IF(BR53/BS53=INT(BR53/BS53),1,0)</f>
        <v>0</v>
      </c>
      <c r="BU53" s="15" t="n">
        <f aca="false">IF(BT53=0,BR53,BR53/BS53)</f>
        <v>1</v>
      </c>
      <c r="BV53" s="15" t="n">
        <v>9</v>
      </c>
      <c r="BW53" s="15" t="n">
        <f aca="false">IF(BU53/BV53=INT(BU53/BV53),1,0)</f>
        <v>0</v>
      </c>
      <c r="BX53" s="15" t="n">
        <f aca="false">IF(BW53=0,BU53,BU53/BV53)</f>
        <v>1</v>
      </c>
      <c r="BY53" s="15" t="n">
        <v>3</v>
      </c>
      <c r="BZ53" s="15" t="n">
        <f aca="false">IF(BX53/BY53=INT(BX53/BY53),1,0)</f>
        <v>0</v>
      </c>
      <c r="CA53" s="15" t="n">
        <f aca="false">IF(BZ53=0,BX53,BX53/BY53)</f>
        <v>1</v>
      </c>
      <c r="CB53" s="15" t="n">
        <v>25</v>
      </c>
      <c r="CC53" s="15" t="n">
        <f aca="false">IF(CA53/CB53=INT(CA53/CB53),1,0)</f>
        <v>0</v>
      </c>
      <c r="CD53" s="15" t="n">
        <f aca="false">IF(CC53=0,CA53,CA53/CB53)</f>
        <v>1</v>
      </c>
      <c r="CE53" s="15" t="n">
        <v>5</v>
      </c>
      <c r="CF53" s="15" t="n">
        <f aca="false">IF(CD53/CE53=INT(CD53/CE53),1,0)</f>
        <v>0</v>
      </c>
      <c r="CG53" s="15" t="n">
        <f aca="false">IF(CF53=0,CD53,CD53/CE53)</f>
        <v>1</v>
      </c>
      <c r="CH53" s="15" t="n">
        <v>49</v>
      </c>
      <c r="CI53" s="15" t="n">
        <f aca="false">IF(CG53/CH53=INT(CG53/CH53),1,0)</f>
        <v>0</v>
      </c>
      <c r="CJ53" s="15" t="n">
        <f aca="false">IF(CI53=0,CG53,CG53/CH53)</f>
        <v>1</v>
      </c>
      <c r="CK53" s="15" t="n">
        <v>7</v>
      </c>
      <c r="CL53" s="15" t="n">
        <f aca="false">IF(CJ53/CK53=INT(CJ53/CK53),1,0)</f>
        <v>0</v>
      </c>
      <c r="CM53" s="15" t="n">
        <f aca="false">IF(CL53=0,CJ53,CJ53/CK53)</f>
        <v>1</v>
      </c>
      <c r="CN53" s="15" t="n">
        <v>121</v>
      </c>
      <c r="CO53" s="15" t="n">
        <f aca="false">IF(CM53/CN53=INT(CM53/CN53),1,0)</f>
        <v>0</v>
      </c>
      <c r="CP53" s="15" t="n">
        <f aca="false">IF(CO53=0,CM53,CM53/CN53)</f>
        <v>1</v>
      </c>
      <c r="CQ53" s="15" t="n">
        <v>11</v>
      </c>
      <c r="CR53" s="15" t="n">
        <f aca="false">IF(CP53/CQ53=INT(CP53/CQ53),1,0)</f>
        <v>0</v>
      </c>
      <c r="CS53" s="15" t="n">
        <f aca="false">IF(CR53=0,CP53,CP53/CQ53)</f>
        <v>1</v>
      </c>
      <c r="CT53" s="15" t="n">
        <v>169</v>
      </c>
      <c r="CU53" s="15" t="n">
        <f aca="false">IF(CS53/CT53=INT(CS53/CT53),1,0)</f>
        <v>0</v>
      </c>
      <c r="CV53" s="15" t="n">
        <f aca="false">IF(CU53=0,CS53,CS53/CT53)</f>
        <v>1</v>
      </c>
      <c r="CW53" s="15" t="n">
        <v>13</v>
      </c>
      <c r="CX53" s="15" t="n">
        <f aca="false">IF(CV53/CW53=INT(CV53/CW53),1,0)</f>
        <v>0</v>
      </c>
      <c r="CY53" s="15" t="n">
        <f aca="false">IF(CX53=0,CV53,CV53/CW53)</f>
        <v>1</v>
      </c>
      <c r="CZ53" s="15" t="n">
        <v>17</v>
      </c>
      <c r="DA53" s="15" t="n">
        <f aca="false">IF(CY53/CZ53=INT(CY53/CZ53),1,0)</f>
        <v>0</v>
      </c>
      <c r="DB53" s="15" t="n">
        <f aca="false">IF(DA53=0,CY53,CY53/CZ53)</f>
        <v>1</v>
      </c>
      <c r="DC53" s="15" t="n">
        <v>19</v>
      </c>
      <c r="DD53" s="15" t="n">
        <f aca="false">IF(DB53/DC53=INT(DB53/DC53),1,0)</f>
        <v>0</v>
      </c>
      <c r="DE53" s="15" t="n">
        <f aca="false">IF(DD53=0,DB53,DB53/DC53)</f>
        <v>1</v>
      </c>
      <c r="DF53" s="15" t="n">
        <v>23</v>
      </c>
      <c r="DG53" s="15" t="n">
        <f aca="false">IF(DE53/DF53=INT(DE53/DF53),1,0)</f>
        <v>0</v>
      </c>
      <c r="DH53" s="15" t="n">
        <f aca="false">IF(DG53=0,DE53,DE53/DF53)</f>
        <v>1</v>
      </c>
      <c r="DI53" s="15" t="n">
        <v>29</v>
      </c>
      <c r="DJ53" s="15" t="n">
        <f aca="false">IF(DH53/DI53=INT(DH53/DI53),1,0)</f>
        <v>0</v>
      </c>
      <c r="DK53" s="15" t="n">
        <f aca="false">IF(DJ53=0,DH53,DH53/DI53)</f>
        <v>1</v>
      </c>
      <c r="DL53" s="15" t="n">
        <v>31</v>
      </c>
      <c r="DM53" s="15" t="n">
        <f aca="false">IF(DK53/DL53=INT(DK53/DL53),1,0)</f>
        <v>0</v>
      </c>
      <c r="DN53" s="15" t="n">
        <f aca="false">IF(DM53=0,DK53,DK53/DL53)</f>
        <v>1</v>
      </c>
      <c r="DO53" s="15" t="n">
        <v>37</v>
      </c>
      <c r="DP53" s="15" t="n">
        <f aca="false">IF(DN53/DO53=INT(DN53/DO53),1,0)</f>
        <v>0</v>
      </c>
      <c r="DQ53" s="15" t="n">
        <f aca="false">IF(DP53=0,DN53,DN53/DO53)</f>
        <v>1</v>
      </c>
      <c r="DR53" s="15" t="n">
        <v>41</v>
      </c>
      <c r="DS53" s="15" t="n">
        <f aca="false">IF(DQ53/DR53=INT(DQ53/DR53),1,0)</f>
        <v>0</v>
      </c>
      <c r="DT53" s="15" t="n">
        <f aca="false">IF(DS53=0,DQ53,DQ53/DR53)</f>
        <v>1</v>
      </c>
      <c r="DU53" s="15" t="n">
        <v>43</v>
      </c>
      <c r="DV53" s="15" t="n">
        <f aca="false">IF(DT53/DU53=INT(DT53/DU53),1,0)</f>
        <v>0</v>
      </c>
      <c r="DW53" s="15" t="n">
        <f aca="false">IF(DV53=0,DT53,DT53/DU53)</f>
        <v>1</v>
      </c>
      <c r="DX53" s="15" t="n">
        <v>47</v>
      </c>
      <c r="DY53" s="15" t="n">
        <f aca="false">IF(DW53/DX53=INT(DW53/DX53),1,0)</f>
        <v>0</v>
      </c>
      <c r="DZ53" s="15" t="n">
        <f aca="false">IF(DY53=0,DW53,DW53/DX53)</f>
        <v>1</v>
      </c>
      <c r="EA53" s="15" t="n">
        <v>53</v>
      </c>
      <c r="EB53" s="15" t="n">
        <f aca="false">IF(DZ53/EA53=INT(DZ53/EA53),1,0)</f>
        <v>0</v>
      </c>
      <c r="EC53" s="15" t="n">
        <f aca="false">IF(EB53=0,DZ53,DZ53/EA53)</f>
        <v>1</v>
      </c>
      <c r="ED53" s="15" t="n">
        <v>59</v>
      </c>
      <c r="EE53" s="15" t="n">
        <f aca="false">IF(EC53/ED53=INT(EC53/ED53),1,0)</f>
        <v>0</v>
      </c>
      <c r="EF53" s="15" t="n">
        <f aca="false">IF(EE53=0,EC53,EC53/ED53)</f>
        <v>1</v>
      </c>
      <c r="EG53" s="15" t="n">
        <v>61</v>
      </c>
      <c r="EH53" s="15" t="n">
        <f aca="false">IF(EF53/EG53=INT(EF53/EG53),1,0)</f>
        <v>0</v>
      </c>
      <c r="EI53" s="15" t="n">
        <f aca="false">IF(EH53=0,EF53,EF53/EG53)</f>
        <v>1</v>
      </c>
      <c r="EJ53" s="15" t="n">
        <v>67</v>
      </c>
      <c r="EK53" s="15" t="n">
        <f aca="false">IF(EI53/EJ53=INT(EI53/EJ53),1,0)</f>
        <v>0</v>
      </c>
      <c r="EL53" s="15" t="n">
        <f aca="false">IF(EK53=0,EI53,EI53/EJ53)</f>
        <v>1</v>
      </c>
      <c r="EM53" s="15" t="n">
        <v>71</v>
      </c>
      <c r="EN53" s="15" t="n">
        <f aca="false">IF(EL53/EM53=INT(EL53/EM53),1,0)</f>
        <v>0</v>
      </c>
      <c r="EO53" s="15" t="n">
        <f aca="false">IF(EN53=0,EL53,EL53/EM53)</f>
        <v>1</v>
      </c>
      <c r="EP53" s="15" t="n">
        <v>73</v>
      </c>
      <c r="EQ53" s="15" t="n">
        <f aca="false">IF(EO53/EP53=INT(EO53/EP53),1,0)</f>
        <v>0</v>
      </c>
      <c r="ER53" s="15" t="n">
        <f aca="false">IF(EQ53=0,EO53,EO53/EP53)</f>
        <v>1</v>
      </c>
      <c r="ES53" s="15" t="n">
        <v>79</v>
      </c>
      <c r="ET53" s="15" t="n">
        <f aca="false">IF(ER53/ES53=INT(ER53/ES53),1,0)</f>
        <v>0</v>
      </c>
      <c r="EU53" s="15" t="n">
        <f aca="false">IF(ET53=0,ER53,ER53/ES53)</f>
        <v>1</v>
      </c>
      <c r="EV53" s="15" t="n">
        <v>83</v>
      </c>
      <c r="EW53" s="15" t="n">
        <f aca="false">IF(EU53/EV53=INT(EU53/EV53),1,0)</f>
        <v>0</v>
      </c>
      <c r="EX53" s="15" t="n">
        <f aca="false">IF(EW53=0,EU53,EU53/EV53)</f>
        <v>1</v>
      </c>
      <c r="EY53" s="15" t="n">
        <v>89</v>
      </c>
      <c r="EZ53" s="15" t="n">
        <f aca="false">IF(EX53/EY53=INT(EX53/EY53),1,0)</f>
        <v>0</v>
      </c>
      <c r="FA53" s="15" t="n">
        <f aca="false">IF(EZ53=0,EX53,EX53/EY53)</f>
        <v>1</v>
      </c>
      <c r="FB53" s="15" t="n">
        <v>97</v>
      </c>
      <c r="FC53" s="15" t="n">
        <f aca="false">IF(FA53/FB53=INT(FA53/FB53),1,0)</f>
        <v>0</v>
      </c>
      <c r="FD53" s="15" t="n">
        <f aca="false">IF(FC53=0,FA53,FA53/FB53)</f>
        <v>1</v>
      </c>
      <c r="FE53" s="15" t="n">
        <v>101</v>
      </c>
      <c r="FF53" s="15" t="n">
        <f aca="false">IF(FD53/FE53=INT(FD53/FE53),1,0)</f>
        <v>0</v>
      </c>
      <c r="FG53" s="15" t="n">
        <f aca="false">IF(FF53=0,FD53,FD53/FE53)</f>
        <v>1</v>
      </c>
      <c r="FH53" s="15" t="n">
        <v>103</v>
      </c>
      <c r="FI53" s="15" t="n">
        <f aca="false">IF(FG53/FH53=INT(FG53/FH53),1,0)</f>
        <v>0</v>
      </c>
      <c r="FJ53" s="15" t="n">
        <f aca="false">IF(FI53=0,FG53,FG53/FH53)</f>
        <v>1</v>
      </c>
      <c r="FK53" s="15" t="n">
        <v>107</v>
      </c>
      <c r="FL53" s="15" t="n">
        <f aca="false">IF(FJ53/FK53=INT(FJ53/FK53),1,0)</f>
        <v>0</v>
      </c>
      <c r="FM53" s="15" t="n">
        <f aca="false">IF(FL53=0,FJ53,FJ53/FK53)</f>
        <v>1</v>
      </c>
      <c r="FN53" s="15" t="n">
        <v>109</v>
      </c>
      <c r="FO53" s="15" t="n">
        <f aca="false">IF(FM53/FN53=INT(FM53/FN53),1,0)</f>
        <v>0</v>
      </c>
      <c r="FP53" s="15" t="n">
        <f aca="false">IF(FO53=0,FM53,FM53/FN53)</f>
        <v>1</v>
      </c>
      <c r="FQ53" s="15" t="n">
        <v>113</v>
      </c>
      <c r="FR53" s="15" t="n">
        <f aca="false">IF(FP53/FQ53=INT(FP53/FQ53),1,0)</f>
        <v>0</v>
      </c>
      <c r="FS53" s="15" t="n">
        <f aca="false">IF(FR53=0,FP53,FP53/FQ53)</f>
        <v>1</v>
      </c>
      <c r="FT53" s="15" t="n">
        <v>127</v>
      </c>
      <c r="FU53" s="15" t="n">
        <f aca="false">IF(FS53/FT53=INT(FS53/FT53),1,0)</f>
        <v>0</v>
      </c>
      <c r="FV53" s="15" t="n">
        <f aca="false">IF(FU53=0,FS53,FS53/FT53)</f>
        <v>1</v>
      </c>
      <c r="FW53" s="15" t="n">
        <v>131</v>
      </c>
      <c r="FX53" s="15" t="n">
        <f aca="false">IF(FV53/FW53=INT(FV53/FW53),1,0)</f>
        <v>0</v>
      </c>
      <c r="FY53" s="15" t="n">
        <f aca="false">IF(FX53=0,FV53,FV53/FW53)</f>
        <v>1</v>
      </c>
      <c r="FZ53" s="15" t="n">
        <v>137</v>
      </c>
      <c r="GA53" s="15" t="n">
        <f aca="false">IF(FY53/FZ53=INT(FY53/FZ53),1,0)</f>
        <v>0</v>
      </c>
      <c r="GB53" s="15" t="n">
        <f aca="false">IF(GA53=0,FY53,FY53/FZ53)</f>
        <v>1</v>
      </c>
      <c r="GC53" s="15" t="n">
        <v>139</v>
      </c>
      <c r="GD53" s="15" t="n">
        <f aca="false">IF(GB53/GC53=INT(GB53/GC53),1,0)</f>
        <v>0</v>
      </c>
      <c r="GE53" s="15" t="n">
        <f aca="false">IF(GD53=0,GB53,GB53/GC53)</f>
        <v>1</v>
      </c>
      <c r="GF53" s="15" t="n">
        <v>149</v>
      </c>
      <c r="GG53" s="15" t="n">
        <f aca="false">IF(GE53/GF53=INT(GE53/GF53),1,0)</f>
        <v>0</v>
      </c>
      <c r="GH53" s="15" t="n">
        <f aca="false">IF(GG53=0,GE53,GE53/GF53)</f>
        <v>1</v>
      </c>
      <c r="GI53" s="15"/>
      <c r="GJ53" s="15" t="n">
        <f aca="false">8*BH53+4*BK53+2*BN53+BQ53</f>
        <v>2</v>
      </c>
      <c r="GK53" s="15" t="n">
        <f aca="false">4*BT53+2*BW53+BZ53</f>
        <v>0</v>
      </c>
      <c r="GL53" s="15" t="n">
        <f aca="false">2*CC53+CF53</f>
        <v>0</v>
      </c>
      <c r="GM53" s="15" t="n">
        <f aca="false">2*CI53+CL53</f>
        <v>0</v>
      </c>
      <c r="GN53" s="15" t="n">
        <f aca="false">2*CO53+CR53</f>
        <v>0</v>
      </c>
      <c r="GO53" s="15" t="n">
        <f aca="false">2*CU53+CX53</f>
        <v>0</v>
      </c>
      <c r="GP53" s="15" t="n">
        <f aca="false">DA53</f>
        <v>0</v>
      </c>
      <c r="GQ53" s="15" t="n">
        <f aca="false">DD53</f>
        <v>0</v>
      </c>
      <c r="GR53" s="15" t="n">
        <f aca="false">DG53</f>
        <v>0</v>
      </c>
      <c r="GS53" s="15" t="n">
        <f aca="false">DJ53</f>
        <v>0</v>
      </c>
      <c r="GT53" s="15" t="n">
        <f aca="false">DM53</f>
        <v>0</v>
      </c>
      <c r="GU53" s="1" t="n">
        <f aca="false">DP53</f>
        <v>0</v>
      </c>
      <c r="GV53" s="1" t="n">
        <f aca="false">DS53</f>
        <v>0</v>
      </c>
      <c r="GW53" s="1" t="n">
        <f aca="false">DV53</f>
        <v>0</v>
      </c>
      <c r="GX53" s="1" t="n">
        <f aca="false">DY53</f>
        <v>0</v>
      </c>
      <c r="GY53" s="1" t="n">
        <f aca="false">EB53</f>
        <v>0</v>
      </c>
      <c r="GZ53" s="1" t="n">
        <f aca="false">EE53</f>
        <v>0</v>
      </c>
      <c r="HA53" s="1" t="n">
        <f aca="false">EH53</f>
        <v>0</v>
      </c>
      <c r="HB53" s="1" t="n">
        <f aca="false">EK53</f>
        <v>0</v>
      </c>
      <c r="HC53" s="1" t="n">
        <f aca="false">EN53</f>
        <v>0</v>
      </c>
      <c r="HD53" s="1" t="n">
        <f aca="false">EQ53</f>
        <v>0</v>
      </c>
      <c r="HE53" s="1" t="n">
        <f aca="false">ET53</f>
        <v>0</v>
      </c>
      <c r="HF53" s="1" t="n">
        <f aca="false">EW53</f>
        <v>0</v>
      </c>
      <c r="HG53" s="1" t="n">
        <f aca="false">EZ53</f>
        <v>0</v>
      </c>
      <c r="HH53" s="1" t="n">
        <f aca="false">FC53</f>
        <v>0</v>
      </c>
      <c r="HI53" s="1" t="n">
        <f aca="false">FF53</f>
        <v>0</v>
      </c>
      <c r="HJ53" s="1" t="n">
        <f aca="false">FI53</f>
        <v>0</v>
      </c>
      <c r="HK53" s="1" t="n">
        <f aca="false">FL53</f>
        <v>0</v>
      </c>
      <c r="HL53" s="1" t="n">
        <f aca="false">FO53</f>
        <v>0</v>
      </c>
      <c r="HM53" s="1" t="n">
        <f aca="false">FR53</f>
        <v>0</v>
      </c>
      <c r="HN53" s="1" t="n">
        <f aca="false">FU53</f>
        <v>0</v>
      </c>
      <c r="HO53" s="1" t="n">
        <f aca="false">FX53</f>
        <v>0</v>
      </c>
      <c r="HP53" s="1" t="n">
        <f aca="false">GA53</f>
        <v>0</v>
      </c>
      <c r="HQ53" s="1" t="n">
        <f aca="false">GD53</f>
        <v>0</v>
      </c>
      <c r="HR53" s="1" t="n">
        <f aca="false">GG53</f>
        <v>0</v>
      </c>
      <c r="HS53" s="1" t="n">
        <f aca="false">BF53</f>
        <v>4</v>
      </c>
      <c r="HT53" s="1" t="n">
        <f aca="false">HS53/HR55</f>
        <v>4</v>
      </c>
    </row>
    <row r="54" customFormat="false" ht="6" hidden="true" customHeight="true" outlineLevel="0" collapsed="false">
      <c r="B54" s="80"/>
      <c r="C54" s="80"/>
      <c r="D54" s="80"/>
      <c r="E54" s="80"/>
      <c r="F54" s="61"/>
      <c r="G54" s="80"/>
      <c r="H54" s="61"/>
      <c r="I54" s="80"/>
      <c r="J54" s="80"/>
      <c r="K54" s="80"/>
      <c r="L54" s="61"/>
      <c r="M54" s="80"/>
      <c r="N54" s="80"/>
      <c r="O54" s="80"/>
      <c r="P54" s="80"/>
      <c r="Q54" s="80"/>
      <c r="R54" s="80"/>
      <c r="S54" s="61"/>
      <c r="T54" s="78"/>
      <c r="U54" s="13"/>
      <c r="V54" s="13"/>
      <c r="W54" s="13"/>
      <c r="X54" s="74"/>
      <c r="Y54" s="80"/>
      <c r="Z54" s="80"/>
      <c r="AA54" s="80"/>
      <c r="GJ54" s="15" t="n">
        <f aca="false">IF(GJ52&lt;GJ53,GJ52,GJ53)</f>
        <v>0</v>
      </c>
      <c r="GK54" s="15" t="n">
        <f aca="false">IF(GK52&lt;GK53,GK52,GK53)</f>
        <v>0</v>
      </c>
      <c r="GL54" s="15" t="n">
        <f aca="false">IF(GL52&lt;GL53,GL52,GL53)</f>
        <v>0</v>
      </c>
      <c r="GM54" s="15" t="n">
        <f aca="false">IF(GM52&lt;GM53,GM52,GM53)</f>
        <v>0</v>
      </c>
      <c r="GN54" s="15" t="n">
        <f aca="false">IF(GN52&lt;GN53,GN52,GN53)</f>
        <v>0</v>
      </c>
      <c r="GO54" s="15" t="n">
        <f aca="false">IF(GO52&lt;GO53,GO52,GO53)</f>
        <v>0</v>
      </c>
      <c r="GP54" s="15" t="n">
        <f aca="false">IF(GP52&lt;GP53,GP52,GP53)</f>
        <v>0</v>
      </c>
      <c r="GQ54" s="15" t="n">
        <f aca="false">IF(GQ52&lt;GQ53,GQ52,GQ53)</f>
        <v>0</v>
      </c>
      <c r="GR54" s="15" t="n">
        <f aca="false">IF(GR52&lt;GR53,GR52,GR53)</f>
        <v>0</v>
      </c>
      <c r="GS54" s="15" t="n">
        <f aca="false">IF(GS52&lt;GS53,GS52,GS53)</f>
        <v>0</v>
      </c>
      <c r="GT54" s="15" t="n">
        <f aca="false">IF(GT52&lt;GT53,GT52,GT53)</f>
        <v>0</v>
      </c>
      <c r="GU54" s="15" t="n">
        <f aca="false">IF(GU52&lt;GU53,GU52,GU53)</f>
        <v>0</v>
      </c>
      <c r="GV54" s="15" t="n">
        <f aca="false">IF(GV52&lt;GV53,GV52,GV53)</f>
        <v>0</v>
      </c>
      <c r="GW54" s="15" t="n">
        <f aca="false">IF(GW52&lt;GW53,GW52,GW53)</f>
        <v>0</v>
      </c>
      <c r="GX54" s="15" t="n">
        <f aca="false">IF(GX52&lt;GX53,GX52,GX53)</f>
        <v>0</v>
      </c>
      <c r="GY54" s="15" t="n">
        <f aca="false">IF(GY52&lt;GY53,GY52,GY53)</f>
        <v>0</v>
      </c>
      <c r="GZ54" s="15" t="n">
        <f aca="false">IF(GZ52&lt;GZ53,GZ52,GZ53)</f>
        <v>0</v>
      </c>
      <c r="HA54" s="15" t="n">
        <f aca="false">IF(HA52&lt;HA53,HA52,HA53)</f>
        <v>0</v>
      </c>
      <c r="HB54" s="15" t="n">
        <f aca="false">IF(HB52&lt;HB53,HB52,HB53)</f>
        <v>0</v>
      </c>
      <c r="HC54" s="15" t="n">
        <f aca="false">IF(HC52&lt;HC53,HC52,HC53)</f>
        <v>0</v>
      </c>
      <c r="HD54" s="15" t="n">
        <f aca="false">IF(HD52&lt;HD53,HD52,HD53)</f>
        <v>0</v>
      </c>
      <c r="HE54" s="15" t="n">
        <f aca="false">IF(HE52&lt;HE53,HE52,HE53)</f>
        <v>0</v>
      </c>
      <c r="HF54" s="15" t="n">
        <f aca="false">IF(HF52&lt;HF53,HF52,HF53)</f>
        <v>0</v>
      </c>
      <c r="HG54" s="15" t="n">
        <f aca="false">IF(HG52&lt;HG53,HG52,HG53)</f>
        <v>0</v>
      </c>
      <c r="HH54" s="15" t="n">
        <f aca="false">IF(HH52&lt;HH53,HH52,HH53)</f>
        <v>0</v>
      </c>
      <c r="HI54" s="15" t="n">
        <f aca="false">IF(HI52&lt;HI53,HI52,HI53)</f>
        <v>0</v>
      </c>
      <c r="HJ54" s="15" t="n">
        <f aca="false">IF(HJ52&lt;HJ53,HJ52,HJ53)</f>
        <v>0</v>
      </c>
      <c r="HK54" s="15" t="n">
        <f aca="false">IF(HK52&lt;HK53,HK52,HK53)</f>
        <v>0</v>
      </c>
      <c r="HL54" s="15" t="n">
        <f aca="false">IF(HL52&lt;HL53,HL52,HL53)</f>
        <v>0</v>
      </c>
      <c r="HM54" s="15" t="n">
        <f aca="false">IF(HM52&lt;HM53,HM52,HM53)</f>
        <v>0</v>
      </c>
      <c r="HN54" s="15" t="n">
        <f aca="false">IF(HN52&lt;HN53,HN52,HN53)</f>
        <v>0</v>
      </c>
      <c r="HO54" s="15" t="n">
        <f aca="false">IF(HO52&lt;HO53,HO52,HO53)</f>
        <v>0</v>
      </c>
      <c r="HP54" s="15" t="n">
        <f aca="false">IF(HP52&lt;HP53,HP52,HP53)</f>
        <v>0</v>
      </c>
      <c r="HQ54" s="15" t="n">
        <f aca="false">IF(HQ52&lt;HQ53,HQ52,HQ53)</f>
        <v>0</v>
      </c>
      <c r="HR54" s="15" t="n">
        <f aca="false">IF(HR52&lt;HR53,HR52,HR53)</f>
        <v>0</v>
      </c>
    </row>
    <row r="55" customFormat="false" ht="6" hidden="true" customHeight="true" outlineLevel="0" collapsed="false">
      <c r="B55" s="80"/>
      <c r="C55" s="80"/>
      <c r="D55" s="80"/>
      <c r="E55" s="80"/>
      <c r="F55" s="61"/>
      <c r="G55" s="80"/>
      <c r="H55" s="61"/>
      <c r="I55" s="80"/>
      <c r="J55" s="80"/>
      <c r="K55" s="80"/>
      <c r="L55" s="61"/>
      <c r="M55" s="80"/>
      <c r="N55" s="80"/>
      <c r="O55" s="80"/>
      <c r="P55" s="80"/>
      <c r="Q55" s="80"/>
      <c r="R55" s="80"/>
      <c r="S55" s="61"/>
      <c r="T55" s="78"/>
      <c r="U55" s="13"/>
      <c r="V55" s="13"/>
      <c r="W55" s="13"/>
      <c r="X55" s="74"/>
      <c r="Y55" s="80"/>
      <c r="Z55" s="80"/>
      <c r="AA55" s="80"/>
      <c r="GJ55" s="1" t="n">
        <f aca="false">GJ$7^GJ54</f>
        <v>1</v>
      </c>
      <c r="GK55" s="1" t="n">
        <f aca="false">GK$7^GK54*GJ55</f>
        <v>1</v>
      </c>
      <c r="GL55" s="1" t="n">
        <f aca="false">GL$7^GL54*GK55</f>
        <v>1</v>
      </c>
      <c r="GM55" s="1" t="n">
        <f aca="false">GM$7^GM54*GL55</f>
        <v>1</v>
      </c>
      <c r="GN55" s="1" t="n">
        <f aca="false">GN$7^GN54*GM55</f>
        <v>1</v>
      </c>
      <c r="GO55" s="1" t="n">
        <f aca="false">GO$7^GO54*GN55</f>
        <v>1</v>
      </c>
      <c r="GP55" s="1" t="n">
        <f aca="false">GP$7^GP54*GO55</f>
        <v>1</v>
      </c>
      <c r="GQ55" s="1" t="n">
        <f aca="false">GQ$7^GQ54*GP55</f>
        <v>1</v>
      </c>
      <c r="GR55" s="1" t="n">
        <f aca="false">GR$7^GR54*GQ55</f>
        <v>1</v>
      </c>
      <c r="GS55" s="1" t="n">
        <f aca="false">GS$7^GS54*GR55</f>
        <v>1</v>
      </c>
      <c r="GT55" s="1" t="n">
        <f aca="false">GT$7^GT54*GS55</f>
        <v>1</v>
      </c>
      <c r="GU55" s="1" t="n">
        <f aca="false">GU$7^GU54*GT55</f>
        <v>1</v>
      </c>
      <c r="GV55" s="1" t="n">
        <f aca="false">GV$7^GV54*GU55</f>
        <v>1</v>
      </c>
      <c r="GW55" s="1" t="n">
        <f aca="false">GW$7^GW54*GV55</f>
        <v>1</v>
      </c>
      <c r="GX55" s="1" t="n">
        <f aca="false">GX$7^GX54*GW55</f>
        <v>1</v>
      </c>
      <c r="GY55" s="1" t="n">
        <f aca="false">GY$7^GY54*GX55</f>
        <v>1</v>
      </c>
      <c r="GZ55" s="1" t="n">
        <f aca="false">GZ$7^GZ54*GY55</f>
        <v>1</v>
      </c>
      <c r="HA55" s="1" t="n">
        <f aca="false">HA$7^HA54*GZ55</f>
        <v>1</v>
      </c>
      <c r="HB55" s="1" t="n">
        <f aca="false">HB$7^HB54*HA55</f>
        <v>1</v>
      </c>
      <c r="HC55" s="1" t="n">
        <f aca="false">HC$7^HC54*HB55</f>
        <v>1</v>
      </c>
      <c r="HD55" s="1" t="n">
        <f aca="false">HD$7^HD54*HC55</f>
        <v>1</v>
      </c>
      <c r="HE55" s="1" t="n">
        <f aca="false">HE$7^HE54*HD55</f>
        <v>1</v>
      </c>
      <c r="HF55" s="1" t="n">
        <f aca="false">HF$7^HF54*HE55</f>
        <v>1</v>
      </c>
      <c r="HG55" s="1" t="n">
        <f aca="false">HG$7^HG54*HF55</f>
        <v>1</v>
      </c>
      <c r="HH55" s="1" t="n">
        <f aca="false">HH$7^HH54*HG55</f>
        <v>1</v>
      </c>
      <c r="HI55" s="1" t="n">
        <f aca="false">HI$7^HI54*HH55</f>
        <v>1</v>
      </c>
      <c r="HJ55" s="1" t="n">
        <f aca="false">HJ$7^HJ54*HI55</f>
        <v>1</v>
      </c>
      <c r="HK55" s="1" t="n">
        <f aca="false">HK$7^HK54*HJ55</f>
        <v>1</v>
      </c>
      <c r="HL55" s="1" t="n">
        <f aca="false">HL$7^HL54*HK55</f>
        <v>1</v>
      </c>
      <c r="HM55" s="1" t="n">
        <f aca="false">HM$7^HM54*HL55</f>
        <v>1</v>
      </c>
      <c r="HN55" s="1" t="n">
        <f aca="false">HN$7^HN54*HM55</f>
        <v>1</v>
      </c>
      <c r="HO55" s="1" t="n">
        <f aca="false">HO$7^HO54*HN55</f>
        <v>1</v>
      </c>
      <c r="HP55" s="1" t="n">
        <f aca="false">HP$7^HP54*HO55</f>
        <v>1</v>
      </c>
      <c r="HQ55" s="1" t="n">
        <f aca="false">HQ$7^HQ54*HP55</f>
        <v>1</v>
      </c>
      <c r="HR55" s="1" t="n">
        <f aca="false">HR$7^HR54*HQ55</f>
        <v>1</v>
      </c>
    </row>
    <row r="56" customFormat="false" ht="6" hidden="true" customHeight="true" outlineLevel="0" collapsed="false">
      <c r="B56" s="80"/>
      <c r="C56" s="80"/>
      <c r="D56" s="80"/>
      <c r="E56" s="80"/>
      <c r="F56" s="61"/>
      <c r="G56" s="80"/>
      <c r="H56" s="61"/>
      <c r="I56" s="80"/>
      <c r="J56" s="80"/>
      <c r="K56" s="80"/>
      <c r="L56" s="61"/>
      <c r="M56" s="80"/>
      <c r="N56" s="80"/>
      <c r="O56" s="80"/>
      <c r="P56" s="80"/>
      <c r="Q56" s="80"/>
      <c r="R56" s="80"/>
      <c r="S56" s="61"/>
      <c r="T56" s="78"/>
      <c r="U56" s="13"/>
      <c r="V56" s="13"/>
      <c r="W56" s="13"/>
      <c r="X56" s="74"/>
      <c r="Y56" s="80"/>
      <c r="Z56" s="80"/>
      <c r="AA56" s="80"/>
      <c r="BC56" s="1" t="s">
        <v>65</v>
      </c>
      <c r="BD56" s="1" t="n">
        <f aca="false">HY52</f>
        <v>10</v>
      </c>
      <c r="BE56" s="1" t="n">
        <f aca="false">HZ52</f>
        <v>8</v>
      </c>
      <c r="BF56" s="1" t="n">
        <f aca="false">BE56-BE57*(BD57-BD56)</f>
        <v>8</v>
      </c>
      <c r="BG56" s="1" t="n">
        <v>256</v>
      </c>
      <c r="BH56" s="15" t="n">
        <f aca="false">IF(BF56/BG56=INT(BF56/BG56),1,0)</f>
        <v>0</v>
      </c>
      <c r="BI56" s="15" t="n">
        <f aca="false">IF(BH56=0,BF56,BF56/BG56)</f>
        <v>8</v>
      </c>
      <c r="BJ56" s="15" t="n">
        <v>16</v>
      </c>
      <c r="BK56" s="15" t="n">
        <f aca="false">IF(BI56/BJ56=INT(BI56/BJ56),1,0)</f>
        <v>0</v>
      </c>
      <c r="BL56" s="15" t="n">
        <f aca="false">IF(BK56=0,BI56,BI56/BJ56)</f>
        <v>8</v>
      </c>
      <c r="BM56" s="15" t="n">
        <v>4</v>
      </c>
      <c r="BN56" s="15" t="n">
        <f aca="false">IF(BL56/BM56=INT(BL56/BM56),1,0)</f>
        <v>1</v>
      </c>
      <c r="BO56" s="15" t="n">
        <f aca="false">IF(BN56=0,BL56,BL56/BM56)</f>
        <v>2</v>
      </c>
      <c r="BP56" s="15" t="n">
        <v>2</v>
      </c>
      <c r="BQ56" s="15" t="n">
        <f aca="false">IF(BO56/BP56=INT(BO56/BP56),1,0)</f>
        <v>1</v>
      </c>
      <c r="BR56" s="15" t="n">
        <f aca="false">IF(BQ56=0,BO56,BO56/BP56)</f>
        <v>1</v>
      </c>
      <c r="BS56" s="15" t="n">
        <v>81</v>
      </c>
      <c r="BT56" s="15" t="n">
        <f aca="false">IF(BR56/BS56=INT(BR56/BS56),1,0)</f>
        <v>0</v>
      </c>
      <c r="BU56" s="15" t="n">
        <f aca="false">IF(BT56=0,BR56,BR56/BS56)</f>
        <v>1</v>
      </c>
      <c r="BV56" s="15" t="n">
        <v>9</v>
      </c>
      <c r="BW56" s="15" t="n">
        <f aca="false">IF(BU56/BV56=INT(BU56/BV56),1,0)</f>
        <v>0</v>
      </c>
      <c r="BX56" s="15" t="n">
        <f aca="false">IF(BW56=0,BU56,BU56/BV56)</f>
        <v>1</v>
      </c>
      <c r="BY56" s="15" t="n">
        <v>3</v>
      </c>
      <c r="BZ56" s="15" t="n">
        <f aca="false">IF(BX56/BY56=INT(BX56/BY56),1,0)</f>
        <v>0</v>
      </c>
      <c r="CA56" s="15" t="n">
        <f aca="false">IF(BZ56=0,BX56,BX56/BY56)</f>
        <v>1</v>
      </c>
      <c r="CB56" s="15" t="n">
        <v>25</v>
      </c>
      <c r="CC56" s="15" t="n">
        <f aca="false">IF(CA56/CB56=INT(CA56/CB56),1,0)</f>
        <v>0</v>
      </c>
      <c r="CD56" s="15" t="n">
        <f aca="false">IF(CC56=0,CA56,CA56/CB56)</f>
        <v>1</v>
      </c>
      <c r="CE56" s="15" t="n">
        <v>5</v>
      </c>
      <c r="CF56" s="15" t="n">
        <f aca="false">IF(CD56/CE56=INT(CD56/CE56),1,0)</f>
        <v>0</v>
      </c>
      <c r="CG56" s="15" t="n">
        <f aca="false">IF(CF56=0,CD56,CD56/CE56)</f>
        <v>1</v>
      </c>
      <c r="CH56" s="15" t="n">
        <v>49</v>
      </c>
      <c r="CI56" s="15" t="n">
        <f aca="false">IF(CG56/CH56=INT(CG56/CH56),1,0)</f>
        <v>0</v>
      </c>
      <c r="CJ56" s="15" t="n">
        <f aca="false">IF(CI56=0,CG56,CG56/CH56)</f>
        <v>1</v>
      </c>
      <c r="CK56" s="15" t="n">
        <v>7</v>
      </c>
      <c r="CL56" s="15" t="n">
        <f aca="false">IF(CJ56/CK56=INT(CJ56/CK56),1,0)</f>
        <v>0</v>
      </c>
      <c r="CM56" s="15" t="n">
        <f aca="false">IF(CL56=0,CJ56,CJ56/CK56)</f>
        <v>1</v>
      </c>
      <c r="CN56" s="15" t="n">
        <v>121</v>
      </c>
      <c r="CO56" s="15" t="n">
        <f aca="false">IF(CM56/CN56=INT(CM56/CN56),1,0)</f>
        <v>0</v>
      </c>
      <c r="CP56" s="15" t="n">
        <f aca="false">IF(CO56=0,CM56,CM56/CN56)</f>
        <v>1</v>
      </c>
      <c r="CQ56" s="15" t="n">
        <v>11</v>
      </c>
      <c r="CR56" s="15" t="n">
        <f aca="false">IF(CP56/CQ56=INT(CP56/CQ56),1,0)</f>
        <v>0</v>
      </c>
      <c r="CS56" s="15" t="n">
        <f aca="false">IF(CR56=0,CP56,CP56/CQ56)</f>
        <v>1</v>
      </c>
      <c r="CT56" s="15" t="n">
        <v>169</v>
      </c>
      <c r="CU56" s="15" t="n">
        <f aca="false">IF(CS56/CT56=INT(CS56/CT56),1,0)</f>
        <v>0</v>
      </c>
      <c r="CV56" s="15" t="n">
        <f aca="false">IF(CU56=0,CS56,CS56/CT56)</f>
        <v>1</v>
      </c>
      <c r="CW56" s="15" t="n">
        <v>13</v>
      </c>
      <c r="CX56" s="15" t="n">
        <f aca="false">IF(CV56/CW56=INT(CV56/CW56),1,0)</f>
        <v>0</v>
      </c>
      <c r="CY56" s="15" t="n">
        <f aca="false">IF(CX56=0,CV56,CV56/CW56)</f>
        <v>1</v>
      </c>
      <c r="CZ56" s="15" t="n">
        <v>17</v>
      </c>
      <c r="DA56" s="15" t="n">
        <f aca="false">IF(CY56/CZ56=INT(CY56/CZ56),1,0)</f>
        <v>0</v>
      </c>
      <c r="DB56" s="15" t="n">
        <f aca="false">IF(DA56=0,CY56,CY56/CZ56)</f>
        <v>1</v>
      </c>
      <c r="DC56" s="15" t="n">
        <v>19</v>
      </c>
      <c r="DD56" s="15" t="n">
        <f aca="false">IF(DB56/DC56=INT(DB56/DC56),1,0)</f>
        <v>0</v>
      </c>
      <c r="DE56" s="15" t="n">
        <f aca="false">IF(DD56=0,DB56,DB56/DC56)</f>
        <v>1</v>
      </c>
      <c r="DF56" s="15" t="n">
        <v>23</v>
      </c>
      <c r="DG56" s="15" t="n">
        <f aca="false">IF(DE56/DF56=INT(DE56/DF56),1,0)</f>
        <v>0</v>
      </c>
      <c r="DH56" s="15" t="n">
        <f aca="false">IF(DG56=0,DE56,DE56/DF56)</f>
        <v>1</v>
      </c>
      <c r="DI56" s="15" t="n">
        <v>29</v>
      </c>
      <c r="DJ56" s="15" t="n">
        <f aca="false">IF(DH56/DI56=INT(DH56/DI56),1,0)</f>
        <v>0</v>
      </c>
      <c r="DK56" s="15" t="n">
        <f aca="false">IF(DJ56=0,DH56,DH56/DI56)</f>
        <v>1</v>
      </c>
      <c r="DL56" s="15" t="n">
        <v>31</v>
      </c>
      <c r="DM56" s="15" t="n">
        <f aca="false">IF(DK56/DL56=INT(DK56/DL56),1,0)</f>
        <v>0</v>
      </c>
      <c r="DN56" s="15" t="n">
        <f aca="false">IF(DM56=0,DK56,DK56/DL56)</f>
        <v>1</v>
      </c>
      <c r="DO56" s="15" t="n">
        <v>37</v>
      </c>
      <c r="DP56" s="15" t="n">
        <f aca="false">IF(DN56/DO56=INT(DN56/DO56),1,0)</f>
        <v>0</v>
      </c>
      <c r="DQ56" s="15" t="n">
        <f aca="false">IF(DP56=0,DN56,DN56/DO56)</f>
        <v>1</v>
      </c>
      <c r="DR56" s="15" t="n">
        <v>41</v>
      </c>
      <c r="DS56" s="15" t="n">
        <f aca="false">IF(DQ56/DR56=INT(DQ56/DR56),1,0)</f>
        <v>0</v>
      </c>
      <c r="DT56" s="15" t="n">
        <f aca="false">IF(DS56=0,DQ56,DQ56/DR56)</f>
        <v>1</v>
      </c>
      <c r="DU56" s="15" t="n">
        <v>43</v>
      </c>
      <c r="DV56" s="15" t="n">
        <f aca="false">IF(DT56/DU56=INT(DT56/DU56),1,0)</f>
        <v>0</v>
      </c>
      <c r="DW56" s="15" t="n">
        <f aca="false">IF(DV56=0,DT56,DT56/DU56)</f>
        <v>1</v>
      </c>
      <c r="DX56" s="15" t="n">
        <v>47</v>
      </c>
      <c r="DY56" s="15" t="n">
        <f aca="false">IF(DW56/DX56=INT(DW56/DX56),1,0)</f>
        <v>0</v>
      </c>
      <c r="DZ56" s="15" t="n">
        <f aca="false">IF(DY56=0,DW56,DW56/DX56)</f>
        <v>1</v>
      </c>
      <c r="EA56" s="15" t="n">
        <v>53</v>
      </c>
      <c r="EB56" s="15" t="n">
        <f aca="false">IF(DZ56/EA56=INT(DZ56/EA56),1,0)</f>
        <v>0</v>
      </c>
      <c r="EC56" s="15" t="n">
        <f aca="false">IF(EB56=0,DZ56,DZ56/EA56)</f>
        <v>1</v>
      </c>
      <c r="ED56" s="15" t="n">
        <v>59</v>
      </c>
      <c r="EE56" s="15" t="n">
        <f aca="false">IF(EC56/ED56=INT(EC56/ED56),1,0)</f>
        <v>0</v>
      </c>
      <c r="EF56" s="15" t="n">
        <f aca="false">IF(EE56=0,EC56,EC56/ED56)</f>
        <v>1</v>
      </c>
      <c r="EG56" s="15" t="n">
        <v>61</v>
      </c>
      <c r="EH56" s="15" t="n">
        <f aca="false">IF(EF56/EG56=INT(EF56/EG56),1,0)</f>
        <v>0</v>
      </c>
      <c r="EI56" s="15" t="n">
        <f aca="false">IF(EH56=0,EF56,EF56/EG56)</f>
        <v>1</v>
      </c>
      <c r="EJ56" s="15" t="n">
        <v>67</v>
      </c>
      <c r="EK56" s="15" t="n">
        <f aca="false">IF(EI56/EJ56=INT(EI56/EJ56),1,0)</f>
        <v>0</v>
      </c>
      <c r="EL56" s="15" t="n">
        <f aca="false">IF(EK56=0,EI56,EI56/EJ56)</f>
        <v>1</v>
      </c>
      <c r="EM56" s="15" t="n">
        <v>71</v>
      </c>
      <c r="EN56" s="15" t="n">
        <f aca="false">IF(EL56/EM56=INT(EL56/EM56),1,0)</f>
        <v>0</v>
      </c>
      <c r="EO56" s="15" t="n">
        <f aca="false">IF(EN56=0,EL56,EL56/EM56)</f>
        <v>1</v>
      </c>
      <c r="EP56" s="15" t="n">
        <v>73</v>
      </c>
      <c r="EQ56" s="15" t="n">
        <f aca="false">IF(EO56/EP56=INT(EO56/EP56),1,0)</f>
        <v>0</v>
      </c>
      <c r="ER56" s="15" t="n">
        <f aca="false">IF(EQ56=0,EO56,EO56/EP56)</f>
        <v>1</v>
      </c>
      <c r="ES56" s="15" t="n">
        <v>79</v>
      </c>
      <c r="ET56" s="15" t="n">
        <f aca="false">IF(ER56/ES56=INT(ER56/ES56),1,0)</f>
        <v>0</v>
      </c>
      <c r="EU56" s="15" t="n">
        <f aca="false">IF(ET56=0,ER56,ER56/ES56)</f>
        <v>1</v>
      </c>
      <c r="EV56" s="15" t="n">
        <v>83</v>
      </c>
      <c r="EW56" s="15" t="n">
        <f aca="false">IF(EU56/EV56=INT(EU56/EV56),1,0)</f>
        <v>0</v>
      </c>
      <c r="EX56" s="15" t="n">
        <f aca="false">IF(EW56=0,EU56,EU56/EV56)</f>
        <v>1</v>
      </c>
      <c r="EY56" s="15" t="n">
        <v>89</v>
      </c>
      <c r="EZ56" s="15" t="n">
        <f aca="false">IF(EX56/EY56=INT(EX56/EY56),1,0)</f>
        <v>0</v>
      </c>
      <c r="FA56" s="15" t="n">
        <f aca="false">IF(EZ56=0,EX56,EX56/EY56)</f>
        <v>1</v>
      </c>
      <c r="FB56" s="15" t="n">
        <v>97</v>
      </c>
      <c r="FC56" s="15" t="n">
        <f aca="false">IF(FA56/FB56=INT(FA56/FB56),1,0)</f>
        <v>0</v>
      </c>
      <c r="FD56" s="15" t="n">
        <f aca="false">IF(FC56=0,FA56,FA56/FB56)</f>
        <v>1</v>
      </c>
      <c r="FE56" s="15" t="n">
        <v>101</v>
      </c>
      <c r="FF56" s="15" t="n">
        <f aca="false">IF(FD56/FE56=INT(FD56/FE56),1,0)</f>
        <v>0</v>
      </c>
      <c r="FG56" s="15" t="n">
        <f aca="false">IF(FF56=0,FD56,FD56/FE56)</f>
        <v>1</v>
      </c>
      <c r="FH56" s="15" t="n">
        <v>103</v>
      </c>
      <c r="FI56" s="15" t="n">
        <f aca="false">IF(FG56/FH56=INT(FG56/FH56),1,0)</f>
        <v>0</v>
      </c>
      <c r="FJ56" s="15" t="n">
        <f aca="false">IF(FI56=0,FG56,FG56/FH56)</f>
        <v>1</v>
      </c>
      <c r="FK56" s="15" t="n">
        <v>107</v>
      </c>
      <c r="FL56" s="15" t="n">
        <f aca="false">IF(FJ56/FK56=INT(FJ56/FK56),1,0)</f>
        <v>0</v>
      </c>
      <c r="FM56" s="15" t="n">
        <f aca="false">IF(FL56=0,FJ56,FJ56/FK56)</f>
        <v>1</v>
      </c>
      <c r="FN56" s="15" t="n">
        <v>109</v>
      </c>
      <c r="FO56" s="15" t="n">
        <f aca="false">IF(FM56/FN56=INT(FM56/FN56),1,0)</f>
        <v>0</v>
      </c>
      <c r="FP56" s="15" t="n">
        <f aca="false">IF(FO56=0,FM56,FM56/FN56)</f>
        <v>1</v>
      </c>
      <c r="FQ56" s="15" t="n">
        <v>113</v>
      </c>
      <c r="FR56" s="15" t="n">
        <f aca="false">IF(FP56/FQ56=INT(FP56/FQ56),1,0)</f>
        <v>0</v>
      </c>
      <c r="FS56" s="15" t="n">
        <f aca="false">IF(FR56=0,FP56,FP56/FQ56)</f>
        <v>1</v>
      </c>
      <c r="FT56" s="15" t="n">
        <v>127</v>
      </c>
      <c r="FU56" s="15" t="n">
        <f aca="false">IF(FS56/FT56=INT(FS56/FT56),1,0)</f>
        <v>0</v>
      </c>
      <c r="FV56" s="15" t="n">
        <f aca="false">IF(FU56=0,FS56,FS56/FT56)</f>
        <v>1</v>
      </c>
      <c r="FW56" s="15" t="n">
        <v>131</v>
      </c>
      <c r="FX56" s="15" t="n">
        <f aca="false">IF(FV56/FW56=INT(FV56/FW56),1,0)</f>
        <v>0</v>
      </c>
      <c r="FY56" s="15" t="n">
        <f aca="false">IF(FX56=0,FV56,FV56/FW56)</f>
        <v>1</v>
      </c>
      <c r="FZ56" s="15" t="n">
        <v>137</v>
      </c>
      <c r="GA56" s="15" t="n">
        <f aca="false">IF(FY56/FZ56=INT(FY56/FZ56),1,0)</f>
        <v>0</v>
      </c>
      <c r="GB56" s="15" t="n">
        <f aca="false">IF(GA56=0,FY56,FY56/FZ56)</f>
        <v>1</v>
      </c>
      <c r="GC56" s="15" t="n">
        <v>139</v>
      </c>
      <c r="GD56" s="15" t="n">
        <f aca="false">IF(GB56/GC56=INT(GB56/GC56),1,0)</f>
        <v>0</v>
      </c>
      <c r="GE56" s="15" t="n">
        <f aca="false">IF(GD56=0,GB56,GB56/GC56)</f>
        <v>1</v>
      </c>
      <c r="GF56" s="15" t="n">
        <v>149</v>
      </c>
      <c r="GG56" s="15" t="n">
        <f aca="false">IF(GE56/GF56=INT(GE56/GF56),1,0)</f>
        <v>0</v>
      </c>
      <c r="GH56" s="15" t="n">
        <f aca="false">IF(GG56=0,GE56,GE56/GF56)</f>
        <v>1</v>
      </c>
      <c r="GI56" s="15"/>
      <c r="GJ56" s="15" t="n">
        <f aca="false">8*BH56+4*BK56+2*BN56+BQ56</f>
        <v>3</v>
      </c>
      <c r="GK56" s="15" t="n">
        <f aca="false">4*BT56+2*BW56+BZ56</f>
        <v>0</v>
      </c>
      <c r="GL56" s="15" t="n">
        <f aca="false">2*CC56+CF56</f>
        <v>0</v>
      </c>
      <c r="GM56" s="15" t="n">
        <f aca="false">2*CI56+CL56</f>
        <v>0</v>
      </c>
      <c r="GN56" s="15" t="n">
        <f aca="false">2*CO56+CR56</f>
        <v>0</v>
      </c>
      <c r="GO56" s="15" t="n">
        <f aca="false">2*CU56+CX56</f>
        <v>0</v>
      </c>
      <c r="GP56" s="15" t="n">
        <f aca="false">DA56</f>
        <v>0</v>
      </c>
      <c r="GQ56" s="15" t="n">
        <f aca="false">DD56</f>
        <v>0</v>
      </c>
      <c r="GR56" s="15" t="n">
        <f aca="false">DG56</f>
        <v>0</v>
      </c>
      <c r="GS56" s="15" t="n">
        <f aca="false">DJ56</f>
        <v>0</v>
      </c>
      <c r="GT56" s="15" t="n">
        <f aca="false">DM56</f>
        <v>0</v>
      </c>
      <c r="GU56" s="1" t="n">
        <f aca="false">DP56</f>
        <v>0</v>
      </c>
      <c r="GV56" s="1" t="n">
        <f aca="false">DS56</f>
        <v>0</v>
      </c>
      <c r="GW56" s="1" t="n">
        <f aca="false">DV56</f>
        <v>0</v>
      </c>
      <c r="GX56" s="1" t="n">
        <f aca="false">DY56</f>
        <v>0</v>
      </c>
      <c r="GY56" s="1" t="n">
        <f aca="false">EB56</f>
        <v>0</v>
      </c>
      <c r="GZ56" s="1" t="n">
        <f aca="false">EE56</f>
        <v>0</v>
      </c>
      <c r="HA56" s="1" t="n">
        <f aca="false">EH56</f>
        <v>0</v>
      </c>
      <c r="HB56" s="1" t="n">
        <f aca="false">EK56</f>
        <v>0</v>
      </c>
      <c r="HC56" s="1" t="n">
        <f aca="false">EN56</f>
        <v>0</v>
      </c>
      <c r="HD56" s="1" t="n">
        <f aca="false">EQ56</f>
        <v>0</v>
      </c>
      <c r="HE56" s="1" t="n">
        <f aca="false">ET56</f>
        <v>0</v>
      </c>
      <c r="HF56" s="1" t="n">
        <f aca="false">EW56</f>
        <v>0</v>
      </c>
      <c r="HG56" s="1" t="n">
        <f aca="false">EZ56</f>
        <v>0</v>
      </c>
      <c r="HH56" s="1" t="n">
        <f aca="false">FC56</f>
        <v>0</v>
      </c>
      <c r="HI56" s="1" t="n">
        <f aca="false">FF56</f>
        <v>0</v>
      </c>
      <c r="HJ56" s="1" t="n">
        <f aca="false">FI56</f>
        <v>0</v>
      </c>
      <c r="HK56" s="1" t="n">
        <f aca="false">FL56</f>
        <v>0</v>
      </c>
      <c r="HL56" s="1" t="n">
        <f aca="false">FO56</f>
        <v>0</v>
      </c>
      <c r="HM56" s="1" t="n">
        <f aca="false">FR56</f>
        <v>0</v>
      </c>
      <c r="HN56" s="1" t="n">
        <f aca="false">FU56</f>
        <v>0</v>
      </c>
      <c r="HO56" s="1" t="n">
        <f aca="false">FX56</f>
        <v>0</v>
      </c>
      <c r="HP56" s="1" t="n">
        <f aca="false">GA56</f>
        <v>0</v>
      </c>
      <c r="HQ56" s="1" t="n">
        <f aca="false">GD56</f>
        <v>0</v>
      </c>
      <c r="HR56" s="1" t="n">
        <f aca="false">GG56</f>
        <v>0</v>
      </c>
      <c r="HS56" s="1" t="n">
        <f aca="false">BF56</f>
        <v>8</v>
      </c>
      <c r="HT56" s="1" t="n">
        <f aca="false">HS56/HR59</f>
        <v>2</v>
      </c>
    </row>
    <row r="57" customFormat="false" ht="6" hidden="true" customHeight="true" outlineLevel="0" collapsed="false">
      <c r="B57" s="80"/>
      <c r="C57" s="80"/>
      <c r="D57" s="80"/>
      <c r="E57" s="80"/>
      <c r="F57" s="61"/>
      <c r="G57" s="80"/>
      <c r="H57" s="61"/>
      <c r="I57" s="80"/>
      <c r="J57" s="80"/>
      <c r="K57" s="80"/>
      <c r="L57" s="61"/>
      <c r="M57" s="80"/>
      <c r="N57" s="80"/>
      <c r="O57" s="80"/>
      <c r="P57" s="80"/>
      <c r="Q57" s="80"/>
      <c r="R57" s="80"/>
      <c r="S57" s="61"/>
      <c r="T57" s="78"/>
      <c r="U57" s="13"/>
      <c r="V57" s="13"/>
      <c r="W57" s="13"/>
      <c r="X57" s="74"/>
      <c r="Y57" s="80"/>
      <c r="Z57" s="80"/>
      <c r="AA57" s="80"/>
      <c r="BD57" s="1" t="n">
        <f aca="false">BD56+INT(BE56/BE57)</f>
        <v>10</v>
      </c>
      <c r="BE57" s="1" t="n">
        <f aca="false">IA52</f>
        <v>20</v>
      </c>
      <c r="BF57" s="1" t="n">
        <f aca="false">BE57</f>
        <v>20</v>
      </c>
      <c r="BG57" s="1" t="n">
        <v>256</v>
      </c>
      <c r="BH57" s="15" t="n">
        <f aca="false">IF(BF57/BG57=INT(BF57/BG57),1,0)</f>
        <v>0</v>
      </c>
      <c r="BI57" s="15" t="n">
        <f aca="false">IF(BH57=0,BF57,BF57/BG57)</f>
        <v>20</v>
      </c>
      <c r="BJ57" s="15" t="n">
        <v>16</v>
      </c>
      <c r="BK57" s="15" t="n">
        <f aca="false">IF(BI57/BJ57=INT(BI57/BJ57),1,0)</f>
        <v>0</v>
      </c>
      <c r="BL57" s="15" t="n">
        <f aca="false">IF(BK57=0,BI57,BI57/BJ57)</f>
        <v>20</v>
      </c>
      <c r="BM57" s="15" t="n">
        <v>4</v>
      </c>
      <c r="BN57" s="15" t="n">
        <f aca="false">IF(BL57/BM57=INT(BL57/BM57),1,0)</f>
        <v>1</v>
      </c>
      <c r="BO57" s="15" t="n">
        <f aca="false">IF(BN57=0,BL57,BL57/BM57)</f>
        <v>5</v>
      </c>
      <c r="BP57" s="15" t="n">
        <v>2</v>
      </c>
      <c r="BQ57" s="15" t="n">
        <f aca="false">IF(BO57/BP57=INT(BO57/BP57),1,0)</f>
        <v>0</v>
      </c>
      <c r="BR57" s="15" t="n">
        <f aca="false">IF(BQ57=0,BO57,BO57/BP57)</f>
        <v>5</v>
      </c>
      <c r="BS57" s="15" t="n">
        <v>81</v>
      </c>
      <c r="BT57" s="15" t="n">
        <f aca="false">IF(BR57/BS57=INT(BR57/BS57),1,0)</f>
        <v>0</v>
      </c>
      <c r="BU57" s="15" t="n">
        <f aca="false">IF(BT57=0,BR57,BR57/BS57)</f>
        <v>5</v>
      </c>
      <c r="BV57" s="15" t="n">
        <v>9</v>
      </c>
      <c r="BW57" s="15" t="n">
        <f aca="false">IF(BU57/BV57=INT(BU57/BV57),1,0)</f>
        <v>0</v>
      </c>
      <c r="BX57" s="15" t="n">
        <f aca="false">IF(BW57=0,BU57,BU57/BV57)</f>
        <v>5</v>
      </c>
      <c r="BY57" s="15" t="n">
        <v>3</v>
      </c>
      <c r="BZ57" s="15" t="n">
        <f aca="false">IF(BX57/BY57=INT(BX57/BY57),1,0)</f>
        <v>0</v>
      </c>
      <c r="CA57" s="15" t="n">
        <f aca="false">IF(BZ57=0,BX57,BX57/BY57)</f>
        <v>5</v>
      </c>
      <c r="CB57" s="15" t="n">
        <v>25</v>
      </c>
      <c r="CC57" s="15" t="n">
        <f aca="false">IF(CA57/CB57=INT(CA57/CB57),1,0)</f>
        <v>0</v>
      </c>
      <c r="CD57" s="15" t="n">
        <f aca="false">IF(CC57=0,CA57,CA57/CB57)</f>
        <v>5</v>
      </c>
      <c r="CE57" s="15" t="n">
        <v>5</v>
      </c>
      <c r="CF57" s="15" t="n">
        <f aca="false">IF(CD57/CE57=INT(CD57/CE57),1,0)</f>
        <v>1</v>
      </c>
      <c r="CG57" s="15" t="n">
        <f aca="false">IF(CF57=0,CD57,CD57/CE57)</f>
        <v>1</v>
      </c>
      <c r="CH57" s="15" t="n">
        <v>49</v>
      </c>
      <c r="CI57" s="15" t="n">
        <f aca="false">IF(CG57/CH57=INT(CG57/CH57),1,0)</f>
        <v>0</v>
      </c>
      <c r="CJ57" s="15" t="n">
        <f aca="false">IF(CI57=0,CG57,CG57/CH57)</f>
        <v>1</v>
      </c>
      <c r="CK57" s="15" t="n">
        <v>7</v>
      </c>
      <c r="CL57" s="15" t="n">
        <f aca="false">IF(CJ57/CK57=INT(CJ57/CK57),1,0)</f>
        <v>0</v>
      </c>
      <c r="CM57" s="15" t="n">
        <f aca="false">IF(CL57=0,CJ57,CJ57/CK57)</f>
        <v>1</v>
      </c>
      <c r="CN57" s="15" t="n">
        <v>121</v>
      </c>
      <c r="CO57" s="15" t="n">
        <f aca="false">IF(CM57/CN57=INT(CM57/CN57),1,0)</f>
        <v>0</v>
      </c>
      <c r="CP57" s="15" t="n">
        <f aca="false">IF(CO57=0,CM57,CM57/CN57)</f>
        <v>1</v>
      </c>
      <c r="CQ57" s="15" t="n">
        <v>11</v>
      </c>
      <c r="CR57" s="15" t="n">
        <f aca="false">IF(CP57/CQ57=INT(CP57/CQ57),1,0)</f>
        <v>0</v>
      </c>
      <c r="CS57" s="15" t="n">
        <f aca="false">IF(CR57=0,CP57,CP57/CQ57)</f>
        <v>1</v>
      </c>
      <c r="CT57" s="15" t="n">
        <v>169</v>
      </c>
      <c r="CU57" s="15" t="n">
        <f aca="false">IF(CS57/CT57=INT(CS57/CT57),1,0)</f>
        <v>0</v>
      </c>
      <c r="CV57" s="15" t="n">
        <f aca="false">IF(CU57=0,CS57,CS57/CT57)</f>
        <v>1</v>
      </c>
      <c r="CW57" s="15" t="n">
        <v>13</v>
      </c>
      <c r="CX57" s="15" t="n">
        <f aca="false">IF(CV57/CW57=INT(CV57/CW57),1,0)</f>
        <v>0</v>
      </c>
      <c r="CY57" s="15" t="n">
        <f aca="false">IF(CX57=0,CV57,CV57/CW57)</f>
        <v>1</v>
      </c>
      <c r="CZ57" s="15" t="n">
        <v>17</v>
      </c>
      <c r="DA57" s="15" t="n">
        <f aca="false">IF(CY57/CZ57=INT(CY57/CZ57),1,0)</f>
        <v>0</v>
      </c>
      <c r="DB57" s="15" t="n">
        <f aca="false">IF(DA57=0,CY57,CY57/CZ57)</f>
        <v>1</v>
      </c>
      <c r="DC57" s="15" t="n">
        <v>19</v>
      </c>
      <c r="DD57" s="15" t="n">
        <f aca="false">IF(DB57/DC57=INT(DB57/DC57),1,0)</f>
        <v>0</v>
      </c>
      <c r="DE57" s="15" t="n">
        <f aca="false">IF(DD57=0,DB57,DB57/DC57)</f>
        <v>1</v>
      </c>
      <c r="DF57" s="15" t="n">
        <v>23</v>
      </c>
      <c r="DG57" s="15" t="n">
        <f aca="false">IF(DE57/DF57=INT(DE57/DF57),1,0)</f>
        <v>0</v>
      </c>
      <c r="DH57" s="15" t="n">
        <f aca="false">IF(DG57=0,DE57,DE57/DF57)</f>
        <v>1</v>
      </c>
      <c r="DI57" s="15" t="n">
        <v>29</v>
      </c>
      <c r="DJ57" s="15" t="n">
        <f aca="false">IF(DH57/DI57=INT(DH57/DI57),1,0)</f>
        <v>0</v>
      </c>
      <c r="DK57" s="15" t="n">
        <f aca="false">IF(DJ57=0,DH57,DH57/DI57)</f>
        <v>1</v>
      </c>
      <c r="DL57" s="15" t="n">
        <v>31</v>
      </c>
      <c r="DM57" s="15" t="n">
        <f aca="false">IF(DK57/DL57=INT(DK57/DL57),1,0)</f>
        <v>0</v>
      </c>
      <c r="DN57" s="15" t="n">
        <f aca="false">IF(DM57=0,DK57,DK57/DL57)</f>
        <v>1</v>
      </c>
      <c r="DO57" s="15" t="n">
        <v>37</v>
      </c>
      <c r="DP57" s="15" t="n">
        <f aca="false">IF(DN57/DO57=INT(DN57/DO57),1,0)</f>
        <v>0</v>
      </c>
      <c r="DQ57" s="15" t="n">
        <f aca="false">IF(DP57=0,DN57,DN57/DO57)</f>
        <v>1</v>
      </c>
      <c r="DR57" s="15" t="n">
        <v>41</v>
      </c>
      <c r="DS57" s="15" t="n">
        <f aca="false">IF(DQ57/DR57=INT(DQ57/DR57),1,0)</f>
        <v>0</v>
      </c>
      <c r="DT57" s="15" t="n">
        <f aca="false">IF(DS57=0,DQ57,DQ57/DR57)</f>
        <v>1</v>
      </c>
      <c r="DU57" s="15" t="n">
        <v>43</v>
      </c>
      <c r="DV57" s="15" t="n">
        <f aca="false">IF(DT57/DU57=INT(DT57/DU57),1,0)</f>
        <v>0</v>
      </c>
      <c r="DW57" s="15" t="n">
        <f aca="false">IF(DV57=0,DT57,DT57/DU57)</f>
        <v>1</v>
      </c>
      <c r="DX57" s="15" t="n">
        <v>47</v>
      </c>
      <c r="DY57" s="15" t="n">
        <f aca="false">IF(DW57/DX57=INT(DW57/DX57),1,0)</f>
        <v>0</v>
      </c>
      <c r="DZ57" s="15" t="n">
        <f aca="false">IF(DY57=0,DW57,DW57/DX57)</f>
        <v>1</v>
      </c>
      <c r="EA57" s="15" t="n">
        <v>53</v>
      </c>
      <c r="EB57" s="15" t="n">
        <f aca="false">IF(DZ57/EA57=INT(DZ57/EA57),1,0)</f>
        <v>0</v>
      </c>
      <c r="EC57" s="15" t="n">
        <f aca="false">IF(EB57=0,DZ57,DZ57/EA57)</f>
        <v>1</v>
      </c>
      <c r="ED57" s="15" t="n">
        <v>59</v>
      </c>
      <c r="EE57" s="15" t="n">
        <f aca="false">IF(EC57/ED57=INT(EC57/ED57),1,0)</f>
        <v>0</v>
      </c>
      <c r="EF57" s="15" t="n">
        <f aca="false">IF(EE57=0,EC57,EC57/ED57)</f>
        <v>1</v>
      </c>
      <c r="EG57" s="15" t="n">
        <v>61</v>
      </c>
      <c r="EH57" s="15" t="n">
        <f aca="false">IF(EF57/EG57=INT(EF57/EG57),1,0)</f>
        <v>0</v>
      </c>
      <c r="EI57" s="15" t="n">
        <f aca="false">IF(EH57=0,EF57,EF57/EG57)</f>
        <v>1</v>
      </c>
      <c r="EJ57" s="15" t="n">
        <v>67</v>
      </c>
      <c r="EK57" s="15" t="n">
        <f aca="false">IF(EI57/EJ57=INT(EI57/EJ57),1,0)</f>
        <v>0</v>
      </c>
      <c r="EL57" s="15" t="n">
        <f aca="false">IF(EK57=0,EI57,EI57/EJ57)</f>
        <v>1</v>
      </c>
      <c r="EM57" s="15" t="n">
        <v>71</v>
      </c>
      <c r="EN57" s="15" t="n">
        <f aca="false">IF(EL57/EM57=INT(EL57/EM57),1,0)</f>
        <v>0</v>
      </c>
      <c r="EO57" s="15" t="n">
        <f aca="false">IF(EN57=0,EL57,EL57/EM57)</f>
        <v>1</v>
      </c>
      <c r="EP57" s="15" t="n">
        <v>73</v>
      </c>
      <c r="EQ57" s="15" t="n">
        <f aca="false">IF(EO57/EP57=INT(EO57/EP57),1,0)</f>
        <v>0</v>
      </c>
      <c r="ER57" s="15" t="n">
        <f aca="false">IF(EQ57=0,EO57,EO57/EP57)</f>
        <v>1</v>
      </c>
      <c r="ES57" s="15" t="n">
        <v>79</v>
      </c>
      <c r="ET57" s="15" t="n">
        <f aca="false">IF(ER57/ES57=INT(ER57/ES57),1,0)</f>
        <v>0</v>
      </c>
      <c r="EU57" s="15" t="n">
        <f aca="false">IF(ET57=0,ER57,ER57/ES57)</f>
        <v>1</v>
      </c>
      <c r="EV57" s="15" t="n">
        <v>83</v>
      </c>
      <c r="EW57" s="15" t="n">
        <f aca="false">IF(EU57/EV57=INT(EU57/EV57),1,0)</f>
        <v>0</v>
      </c>
      <c r="EX57" s="15" t="n">
        <f aca="false">IF(EW57=0,EU57,EU57/EV57)</f>
        <v>1</v>
      </c>
      <c r="EY57" s="15" t="n">
        <v>89</v>
      </c>
      <c r="EZ57" s="15" t="n">
        <f aca="false">IF(EX57/EY57=INT(EX57/EY57),1,0)</f>
        <v>0</v>
      </c>
      <c r="FA57" s="15" t="n">
        <f aca="false">IF(EZ57=0,EX57,EX57/EY57)</f>
        <v>1</v>
      </c>
      <c r="FB57" s="15" t="n">
        <v>97</v>
      </c>
      <c r="FC57" s="15" t="n">
        <f aca="false">IF(FA57/FB57=INT(FA57/FB57),1,0)</f>
        <v>0</v>
      </c>
      <c r="FD57" s="15" t="n">
        <f aca="false">IF(FC57=0,FA57,FA57/FB57)</f>
        <v>1</v>
      </c>
      <c r="FE57" s="15" t="n">
        <v>101</v>
      </c>
      <c r="FF57" s="15" t="n">
        <f aca="false">IF(FD57/FE57=INT(FD57/FE57),1,0)</f>
        <v>0</v>
      </c>
      <c r="FG57" s="15" t="n">
        <f aca="false">IF(FF57=0,FD57,FD57/FE57)</f>
        <v>1</v>
      </c>
      <c r="FH57" s="15" t="n">
        <v>103</v>
      </c>
      <c r="FI57" s="15" t="n">
        <f aca="false">IF(FG57/FH57=INT(FG57/FH57),1,0)</f>
        <v>0</v>
      </c>
      <c r="FJ57" s="15" t="n">
        <f aca="false">IF(FI57=0,FG57,FG57/FH57)</f>
        <v>1</v>
      </c>
      <c r="FK57" s="15" t="n">
        <v>107</v>
      </c>
      <c r="FL57" s="15" t="n">
        <f aca="false">IF(FJ57/FK57=INT(FJ57/FK57),1,0)</f>
        <v>0</v>
      </c>
      <c r="FM57" s="15" t="n">
        <f aca="false">IF(FL57=0,FJ57,FJ57/FK57)</f>
        <v>1</v>
      </c>
      <c r="FN57" s="15" t="n">
        <v>109</v>
      </c>
      <c r="FO57" s="15" t="n">
        <f aca="false">IF(FM57/FN57=INT(FM57/FN57),1,0)</f>
        <v>0</v>
      </c>
      <c r="FP57" s="15" t="n">
        <f aca="false">IF(FO57=0,FM57,FM57/FN57)</f>
        <v>1</v>
      </c>
      <c r="FQ57" s="15" t="n">
        <v>113</v>
      </c>
      <c r="FR57" s="15" t="n">
        <f aca="false">IF(FP57/FQ57=INT(FP57/FQ57),1,0)</f>
        <v>0</v>
      </c>
      <c r="FS57" s="15" t="n">
        <f aca="false">IF(FR57=0,FP57,FP57/FQ57)</f>
        <v>1</v>
      </c>
      <c r="FT57" s="15" t="n">
        <v>127</v>
      </c>
      <c r="FU57" s="15" t="n">
        <f aca="false">IF(FS57/FT57=INT(FS57/FT57),1,0)</f>
        <v>0</v>
      </c>
      <c r="FV57" s="15" t="n">
        <f aca="false">IF(FU57=0,FS57,FS57/FT57)</f>
        <v>1</v>
      </c>
      <c r="FW57" s="15" t="n">
        <v>131</v>
      </c>
      <c r="FX57" s="15" t="n">
        <f aca="false">IF(FV57/FW57=INT(FV57/FW57),1,0)</f>
        <v>0</v>
      </c>
      <c r="FY57" s="15" t="n">
        <f aca="false">IF(FX57=0,FV57,FV57/FW57)</f>
        <v>1</v>
      </c>
      <c r="FZ57" s="15" t="n">
        <v>137</v>
      </c>
      <c r="GA57" s="15" t="n">
        <f aca="false">IF(FY57/FZ57=INT(FY57/FZ57),1,0)</f>
        <v>0</v>
      </c>
      <c r="GB57" s="15" t="n">
        <f aca="false">IF(GA57=0,FY57,FY57/FZ57)</f>
        <v>1</v>
      </c>
      <c r="GC57" s="15" t="n">
        <v>139</v>
      </c>
      <c r="GD57" s="15" t="n">
        <f aca="false">IF(GB57/GC57=INT(GB57/GC57),1,0)</f>
        <v>0</v>
      </c>
      <c r="GE57" s="15" t="n">
        <f aca="false">IF(GD57=0,GB57,GB57/GC57)</f>
        <v>1</v>
      </c>
      <c r="GF57" s="15" t="n">
        <v>149</v>
      </c>
      <c r="GG57" s="15" t="n">
        <f aca="false">IF(GE57/GF57=INT(GE57/GF57),1,0)</f>
        <v>0</v>
      </c>
      <c r="GH57" s="15" t="n">
        <f aca="false">IF(GG57=0,GE57,GE57/GF57)</f>
        <v>1</v>
      </c>
      <c r="GI57" s="15"/>
      <c r="GJ57" s="15" t="n">
        <f aca="false">8*BH57+4*BK57+2*BN57+BQ57</f>
        <v>2</v>
      </c>
      <c r="GK57" s="15" t="n">
        <f aca="false">4*BT57+2*BW57+BZ57</f>
        <v>0</v>
      </c>
      <c r="GL57" s="15" t="n">
        <f aca="false">2*CC57+CF57</f>
        <v>1</v>
      </c>
      <c r="GM57" s="15" t="n">
        <f aca="false">2*CI57+CL57</f>
        <v>0</v>
      </c>
      <c r="GN57" s="15" t="n">
        <f aca="false">2*CO57+CR57</f>
        <v>0</v>
      </c>
      <c r="GO57" s="15" t="n">
        <f aca="false">2*CU57+CX57</f>
        <v>0</v>
      </c>
      <c r="GP57" s="15" t="n">
        <f aca="false">DA57</f>
        <v>0</v>
      </c>
      <c r="GQ57" s="15" t="n">
        <f aca="false">DD57</f>
        <v>0</v>
      </c>
      <c r="GR57" s="15" t="n">
        <f aca="false">DG57</f>
        <v>0</v>
      </c>
      <c r="GS57" s="15" t="n">
        <f aca="false">DJ57</f>
        <v>0</v>
      </c>
      <c r="GT57" s="15" t="n">
        <f aca="false">DM57</f>
        <v>0</v>
      </c>
      <c r="GU57" s="1" t="n">
        <f aca="false">DP57</f>
        <v>0</v>
      </c>
      <c r="GV57" s="1" t="n">
        <f aca="false">DS57</f>
        <v>0</v>
      </c>
      <c r="GW57" s="1" t="n">
        <f aca="false">DV57</f>
        <v>0</v>
      </c>
      <c r="GX57" s="1" t="n">
        <f aca="false">DY57</f>
        <v>0</v>
      </c>
      <c r="GY57" s="1" t="n">
        <f aca="false">EB57</f>
        <v>0</v>
      </c>
      <c r="GZ57" s="1" t="n">
        <f aca="false">EE57</f>
        <v>0</v>
      </c>
      <c r="HA57" s="1" t="n">
        <f aca="false">EH57</f>
        <v>0</v>
      </c>
      <c r="HB57" s="1" t="n">
        <f aca="false">EK57</f>
        <v>0</v>
      </c>
      <c r="HC57" s="1" t="n">
        <f aca="false">EN57</f>
        <v>0</v>
      </c>
      <c r="HD57" s="1" t="n">
        <f aca="false">EQ57</f>
        <v>0</v>
      </c>
      <c r="HE57" s="1" t="n">
        <f aca="false">ET57</f>
        <v>0</v>
      </c>
      <c r="HF57" s="1" t="n">
        <f aca="false">EW57</f>
        <v>0</v>
      </c>
      <c r="HG57" s="1" t="n">
        <f aca="false">EZ57</f>
        <v>0</v>
      </c>
      <c r="HH57" s="1" t="n">
        <f aca="false">FC57</f>
        <v>0</v>
      </c>
      <c r="HI57" s="1" t="n">
        <f aca="false">FF57</f>
        <v>0</v>
      </c>
      <c r="HJ57" s="1" t="n">
        <f aca="false">FI57</f>
        <v>0</v>
      </c>
      <c r="HK57" s="1" t="n">
        <f aca="false">FL57</f>
        <v>0</v>
      </c>
      <c r="HL57" s="1" t="n">
        <f aca="false">FO57</f>
        <v>0</v>
      </c>
      <c r="HM57" s="1" t="n">
        <f aca="false">FR57</f>
        <v>0</v>
      </c>
      <c r="HN57" s="1" t="n">
        <f aca="false">FU57</f>
        <v>0</v>
      </c>
      <c r="HO57" s="1" t="n">
        <f aca="false">FX57</f>
        <v>0</v>
      </c>
      <c r="HP57" s="1" t="n">
        <f aca="false">GA57</f>
        <v>0</v>
      </c>
      <c r="HQ57" s="1" t="n">
        <f aca="false">GD57</f>
        <v>0</v>
      </c>
      <c r="HR57" s="1" t="n">
        <f aca="false">GG57</f>
        <v>0</v>
      </c>
      <c r="HS57" s="1" t="n">
        <f aca="false">BF57</f>
        <v>20</v>
      </c>
      <c r="HT57" s="1" t="n">
        <f aca="false">HS57/HR59</f>
        <v>5</v>
      </c>
    </row>
    <row r="58" customFormat="false" ht="6" hidden="true" customHeight="true" outlineLevel="0" collapsed="false">
      <c r="B58" s="80"/>
      <c r="C58" s="80"/>
      <c r="D58" s="80"/>
      <c r="E58" s="80"/>
      <c r="F58" s="61"/>
      <c r="G58" s="80"/>
      <c r="H58" s="61"/>
      <c r="I58" s="80"/>
      <c r="J58" s="80"/>
      <c r="K58" s="80"/>
      <c r="L58" s="61"/>
      <c r="M58" s="80"/>
      <c r="N58" s="80"/>
      <c r="O58" s="80"/>
      <c r="P58" s="80"/>
      <c r="Q58" s="80"/>
      <c r="R58" s="80"/>
      <c r="S58" s="61"/>
      <c r="T58" s="78"/>
      <c r="U58" s="13"/>
      <c r="V58" s="13"/>
      <c r="W58" s="13"/>
      <c r="X58" s="74"/>
      <c r="Y58" s="80"/>
      <c r="Z58" s="80"/>
      <c r="AA58" s="80"/>
      <c r="GJ58" s="15" t="n">
        <f aca="false">IF(GJ56&lt;GJ57,GJ56,GJ57)</f>
        <v>2</v>
      </c>
      <c r="GK58" s="15" t="n">
        <f aca="false">IF(GK56&lt;GK57,GK56,GK57)</f>
        <v>0</v>
      </c>
      <c r="GL58" s="15" t="n">
        <f aca="false">IF(GL56&lt;GL57,GL56,GL57)</f>
        <v>0</v>
      </c>
      <c r="GM58" s="15" t="n">
        <f aca="false">IF(GM56&lt;GM57,GM56,GM57)</f>
        <v>0</v>
      </c>
      <c r="GN58" s="15" t="n">
        <f aca="false">IF(GN56&lt;GN57,GN56,GN57)</f>
        <v>0</v>
      </c>
      <c r="GO58" s="15" t="n">
        <f aca="false">IF(GO56&lt;GO57,GO56,GO57)</f>
        <v>0</v>
      </c>
      <c r="GP58" s="15" t="n">
        <f aca="false">IF(GP56&lt;GP57,GP56,GP57)</f>
        <v>0</v>
      </c>
      <c r="GQ58" s="15" t="n">
        <f aca="false">IF(GQ56&lt;GQ57,GQ56,GQ57)</f>
        <v>0</v>
      </c>
      <c r="GR58" s="15" t="n">
        <f aca="false">IF(GR56&lt;GR57,GR56,GR57)</f>
        <v>0</v>
      </c>
      <c r="GS58" s="15" t="n">
        <f aca="false">IF(GS56&lt;GS57,GS56,GS57)</f>
        <v>0</v>
      </c>
      <c r="GT58" s="15" t="n">
        <f aca="false">IF(GT56&lt;GT57,GT56,GT57)</f>
        <v>0</v>
      </c>
      <c r="GU58" s="15" t="n">
        <f aca="false">IF(GU56&lt;GU57,GU56,GU57)</f>
        <v>0</v>
      </c>
      <c r="GV58" s="15" t="n">
        <f aca="false">IF(GV56&lt;GV57,GV56,GV57)</f>
        <v>0</v>
      </c>
      <c r="GW58" s="15" t="n">
        <f aca="false">IF(GW56&lt;GW57,GW56,GW57)</f>
        <v>0</v>
      </c>
      <c r="GX58" s="15" t="n">
        <f aca="false">IF(GX56&lt;GX57,GX56,GX57)</f>
        <v>0</v>
      </c>
      <c r="GY58" s="15" t="n">
        <f aca="false">IF(GY56&lt;GY57,GY56,GY57)</f>
        <v>0</v>
      </c>
      <c r="GZ58" s="15" t="n">
        <f aca="false">IF(GZ56&lt;GZ57,GZ56,GZ57)</f>
        <v>0</v>
      </c>
      <c r="HA58" s="15" t="n">
        <f aca="false">IF(HA56&lt;HA57,HA56,HA57)</f>
        <v>0</v>
      </c>
      <c r="HB58" s="15" t="n">
        <f aca="false">IF(HB56&lt;HB57,HB56,HB57)</f>
        <v>0</v>
      </c>
      <c r="HC58" s="15" t="n">
        <f aca="false">IF(HC56&lt;HC57,HC56,HC57)</f>
        <v>0</v>
      </c>
      <c r="HD58" s="15" t="n">
        <f aca="false">IF(HD56&lt;HD57,HD56,HD57)</f>
        <v>0</v>
      </c>
      <c r="HE58" s="15" t="n">
        <f aca="false">IF(HE56&lt;HE57,HE56,HE57)</f>
        <v>0</v>
      </c>
      <c r="HF58" s="15" t="n">
        <f aca="false">IF(HF56&lt;HF57,HF56,HF57)</f>
        <v>0</v>
      </c>
      <c r="HG58" s="15" t="n">
        <f aca="false">IF(HG56&lt;HG57,HG56,HG57)</f>
        <v>0</v>
      </c>
      <c r="HH58" s="15" t="n">
        <f aca="false">IF(HH56&lt;HH57,HH56,HH57)</f>
        <v>0</v>
      </c>
      <c r="HI58" s="15" t="n">
        <f aca="false">IF(HI56&lt;HI57,HI56,HI57)</f>
        <v>0</v>
      </c>
      <c r="HJ58" s="15" t="n">
        <f aca="false">IF(HJ56&lt;HJ57,HJ56,HJ57)</f>
        <v>0</v>
      </c>
      <c r="HK58" s="15" t="n">
        <f aca="false">IF(HK56&lt;HK57,HK56,HK57)</f>
        <v>0</v>
      </c>
      <c r="HL58" s="15" t="n">
        <f aca="false">IF(HL56&lt;HL57,HL56,HL57)</f>
        <v>0</v>
      </c>
      <c r="HM58" s="15" t="n">
        <f aca="false">IF(HM56&lt;HM57,HM56,HM57)</f>
        <v>0</v>
      </c>
      <c r="HN58" s="15" t="n">
        <f aca="false">IF(HN56&lt;HN57,HN56,HN57)</f>
        <v>0</v>
      </c>
      <c r="HO58" s="15" t="n">
        <f aca="false">IF(HO56&lt;HO57,HO56,HO57)</f>
        <v>0</v>
      </c>
      <c r="HP58" s="15" t="n">
        <f aca="false">IF(HP56&lt;HP57,HP56,HP57)</f>
        <v>0</v>
      </c>
      <c r="HQ58" s="15" t="n">
        <f aca="false">IF(HQ56&lt;HQ57,HQ56,HQ57)</f>
        <v>0</v>
      </c>
      <c r="HR58" s="15" t="n">
        <f aca="false">IF(HR56&lt;HR57,HR56,HR57)</f>
        <v>0</v>
      </c>
    </row>
    <row r="59" customFormat="false" ht="6" hidden="true" customHeight="true" outlineLevel="0" collapsed="false">
      <c r="B59" s="80"/>
      <c r="C59" s="80"/>
      <c r="D59" s="80"/>
      <c r="E59" s="80"/>
      <c r="F59" s="61"/>
      <c r="G59" s="80"/>
      <c r="H59" s="61"/>
      <c r="I59" s="80"/>
      <c r="J59" s="80"/>
      <c r="K59" s="80"/>
      <c r="L59" s="61"/>
      <c r="M59" s="80"/>
      <c r="N59" s="80"/>
      <c r="O59" s="80"/>
      <c r="P59" s="80"/>
      <c r="Q59" s="80"/>
      <c r="R59" s="80"/>
      <c r="S59" s="61"/>
      <c r="T59" s="78"/>
      <c r="U59" s="13"/>
      <c r="V59" s="13"/>
      <c r="W59" s="13"/>
      <c r="X59" s="74"/>
      <c r="Y59" s="80"/>
      <c r="Z59" s="80"/>
      <c r="AA59" s="80"/>
      <c r="GJ59" s="1" t="n">
        <f aca="false">GJ$7^GJ58</f>
        <v>4</v>
      </c>
      <c r="GK59" s="1" t="n">
        <f aca="false">GK$7^GK58*GJ59</f>
        <v>4</v>
      </c>
      <c r="GL59" s="1" t="n">
        <f aca="false">GL$7^GL58*GK59</f>
        <v>4</v>
      </c>
      <c r="GM59" s="1" t="n">
        <f aca="false">GM$7^GM58*GL59</f>
        <v>4</v>
      </c>
      <c r="GN59" s="1" t="n">
        <f aca="false">GN$7^GN58*GM59</f>
        <v>4</v>
      </c>
      <c r="GO59" s="1" t="n">
        <f aca="false">GO$7^GO58*GN59</f>
        <v>4</v>
      </c>
      <c r="GP59" s="1" t="n">
        <f aca="false">GP$7^GP58*GO59</f>
        <v>4</v>
      </c>
      <c r="GQ59" s="1" t="n">
        <f aca="false">GQ$7^GQ58*GP59</f>
        <v>4</v>
      </c>
      <c r="GR59" s="1" t="n">
        <f aca="false">GR$7^GR58*GQ59</f>
        <v>4</v>
      </c>
      <c r="GS59" s="1" t="n">
        <f aca="false">GS$7^GS58*GR59</f>
        <v>4</v>
      </c>
      <c r="GT59" s="1" t="n">
        <f aca="false">GT$7^GT58*GS59</f>
        <v>4</v>
      </c>
      <c r="GU59" s="1" t="n">
        <f aca="false">GU$7^GU58*GT59</f>
        <v>4</v>
      </c>
      <c r="GV59" s="1" t="n">
        <f aca="false">GV$7^GV58*GU59</f>
        <v>4</v>
      </c>
      <c r="GW59" s="1" t="n">
        <f aca="false">GW$7^GW58*GV59</f>
        <v>4</v>
      </c>
      <c r="GX59" s="1" t="n">
        <f aca="false">GX$7^GX58*GW59</f>
        <v>4</v>
      </c>
      <c r="GY59" s="1" t="n">
        <f aca="false">GY$7^GY58*GX59</f>
        <v>4</v>
      </c>
      <c r="GZ59" s="1" t="n">
        <f aca="false">GZ$7^GZ58*GY59</f>
        <v>4</v>
      </c>
      <c r="HA59" s="1" t="n">
        <f aca="false">HA$7^HA58*GZ59</f>
        <v>4</v>
      </c>
      <c r="HB59" s="1" t="n">
        <f aca="false">HB$7^HB58*HA59</f>
        <v>4</v>
      </c>
      <c r="HC59" s="1" t="n">
        <f aca="false">HC$7^HC58*HB59</f>
        <v>4</v>
      </c>
      <c r="HD59" s="1" t="n">
        <f aca="false">HD$7^HD58*HC59</f>
        <v>4</v>
      </c>
      <c r="HE59" s="1" t="n">
        <f aca="false">HE$7^HE58*HD59</f>
        <v>4</v>
      </c>
      <c r="HF59" s="1" t="n">
        <f aca="false">HF$7^HF58*HE59</f>
        <v>4</v>
      </c>
      <c r="HG59" s="1" t="n">
        <f aca="false">HG$7^HG58*HF59</f>
        <v>4</v>
      </c>
      <c r="HH59" s="1" t="n">
        <f aca="false">HH$7^HH58*HG59</f>
        <v>4</v>
      </c>
      <c r="HI59" s="1" t="n">
        <f aca="false">HI$7^HI58*HH59</f>
        <v>4</v>
      </c>
      <c r="HJ59" s="1" t="n">
        <f aca="false">HJ$7^HJ58*HI59</f>
        <v>4</v>
      </c>
      <c r="HK59" s="1" t="n">
        <f aca="false">HK$7^HK58*HJ59</f>
        <v>4</v>
      </c>
      <c r="HL59" s="1" t="n">
        <f aca="false">HL$7^HL58*HK59</f>
        <v>4</v>
      </c>
      <c r="HM59" s="1" t="n">
        <f aca="false">HM$7^HM58*HL59</f>
        <v>4</v>
      </c>
      <c r="HN59" s="1" t="n">
        <f aca="false">HN$7^HN58*HM59</f>
        <v>4</v>
      </c>
      <c r="HO59" s="1" t="n">
        <f aca="false">HO$7^HO58*HN59</f>
        <v>4</v>
      </c>
      <c r="HP59" s="1" t="n">
        <f aca="false">HP$7^HP58*HO59</f>
        <v>4</v>
      </c>
      <c r="HQ59" s="1" t="n">
        <f aca="false">HQ$7^HQ58*HP59</f>
        <v>4</v>
      </c>
      <c r="HR59" s="1" t="n">
        <f aca="false">HR$7^HR58*HQ59</f>
        <v>4</v>
      </c>
    </row>
    <row r="60" customFormat="false" ht="9" hidden="false" customHeight="true" outlineLevel="0" collapsed="false">
      <c r="B60" s="80"/>
      <c r="C60" s="80"/>
      <c r="D60" s="80"/>
      <c r="E60" s="11"/>
      <c r="F60" s="61"/>
      <c r="G60" s="80"/>
      <c r="H60" s="61"/>
      <c r="I60" s="80"/>
      <c r="J60" s="80"/>
      <c r="K60" s="11"/>
      <c r="L60" s="61"/>
      <c r="M60" s="80"/>
      <c r="N60" s="80"/>
      <c r="O60" s="80"/>
      <c r="P60" s="80"/>
      <c r="Q60" s="80"/>
      <c r="R60" s="80"/>
      <c r="S60" s="61"/>
      <c r="T60" s="78"/>
      <c r="U60" s="13"/>
      <c r="V60" s="13"/>
      <c r="W60" s="75"/>
      <c r="X60" s="74"/>
      <c r="Y60" s="80"/>
      <c r="Z60" s="80"/>
      <c r="AA60" s="80"/>
    </row>
    <row r="61" customFormat="false" ht="19.5" hidden="false" customHeight="true" outlineLevel="0" collapsed="false">
      <c r="B61" s="80" t="str">
        <f aca="false">ID61</f>
        <v>1  3/5  x  3  4/5</v>
      </c>
      <c r="C61" s="80"/>
      <c r="D61" s="80"/>
      <c r="E61" s="11"/>
      <c r="F61" s="61"/>
      <c r="G61" s="80"/>
      <c r="H61" s="61"/>
      <c r="I61" s="80"/>
      <c r="J61" s="80"/>
      <c r="K61" s="11"/>
      <c r="L61" s="61"/>
      <c r="M61" s="80"/>
      <c r="N61" s="80"/>
      <c r="O61" s="80"/>
      <c r="P61" s="80"/>
      <c r="Q61" s="80"/>
      <c r="R61" s="80"/>
      <c r="S61" s="61" t="s">
        <v>16</v>
      </c>
      <c r="T61" s="66" t="str">
        <f aca="false">IL61</f>
        <v>6  2/25</v>
      </c>
      <c r="U61" s="12"/>
      <c r="V61" s="12"/>
      <c r="W61" s="72"/>
      <c r="X61" s="73"/>
      <c r="Y61" s="80"/>
      <c r="Z61" s="80" t="n">
        <f aca="false">AI61+AB61</f>
        <v>3</v>
      </c>
      <c r="AA61" s="80"/>
      <c r="AB61" s="4" t="n">
        <v>0</v>
      </c>
      <c r="AH61" s="4" t="n">
        <f aca="false">AH48+1</f>
        <v>5</v>
      </c>
      <c r="AI61" s="4" t="n">
        <f aca="false">INT(0.5+(AJ$2/19*(AH61-1)))+AG$2</f>
        <v>3</v>
      </c>
      <c r="AK61" s="1" t="n">
        <f aca="false">IF(AI61=2,1,IF(AI61=3,1,IF(AI61=4,2,IF(AI61=5,4,IF(AI61=6,8,0)))))</f>
        <v>1</v>
      </c>
      <c r="AL61" s="1" t="n">
        <f aca="false">IF(AI61=7,15,IF(AI61=8,25,IF(AI61=9,35,IF(AI61=10,55,IF(AI61=11,75,0)))))</f>
        <v>0</v>
      </c>
      <c r="AM61" s="1" t="n">
        <f aca="false">IF(AI61=2,2,IF(AI61=3,3,IF(AI61=4,5,IF(AI61=5,10,IF(AI61=6,16,0)))))</f>
        <v>3</v>
      </c>
      <c r="AN61" s="1" t="n">
        <f aca="false">IF(AI61=7,28,IF(AI61=8,40,IF(AI61=9,60,IF(AI61=10,80,100))))</f>
        <v>100</v>
      </c>
      <c r="AO61" s="1" t="n">
        <f aca="false">IF(AI61=2,1,IF(AI61=3,1,IF(AI61=4,4,IF(AI61=5,8,IF(AI61=6,11,IF(AI61=7,15,0))))))</f>
        <v>1</v>
      </c>
      <c r="AP61" s="1" t="n">
        <f aca="false">IF(AI61=8,19,IF(AI61=9,24,IF(AI61=10,39,59)))</f>
        <v>59</v>
      </c>
      <c r="AQ61" s="1" t="n">
        <f aca="false">IF(AI61=2,2,IF(AI61=3,4,IF(AI61=4,8,IF(AI61=5,11,IF(AI61=6,15,0)))))</f>
        <v>4</v>
      </c>
      <c r="AR61" s="1" t="n">
        <f aca="false">IF(AI61=7,19,IF(AI61=8,24,IF(AI61=9,39,IF(AI61=10,59,79))))</f>
        <v>79</v>
      </c>
      <c r="AS61" s="1" t="n">
        <f aca="false">IF(AI61=2,2,IF(AI61=3,2,IF(AI61=4,5,IF(AI61=5,9,IF(AI61=6,12,0)))))</f>
        <v>2</v>
      </c>
      <c r="AT61" s="1" t="n">
        <f aca="false">IF(AI61=7,16,IF(AI61=8,20,IF(AI61=9,25,IF(AI61=10,40,60))))</f>
        <v>60</v>
      </c>
      <c r="AU61" s="1" t="n">
        <f aca="false">IF(AI61=2,3,IF(AI61=3,5,IF(AI61=4,9,IF(AI61=5,12,IF(AI61=6,16,0)))))</f>
        <v>5</v>
      </c>
      <c r="AV61" s="1" t="n">
        <f aca="false">IF(AI61=7,20,IF(AI61=8,25,IF(AI61=9,40,IF(AI61=10,60,80))))</f>
        <v>80</v>
      </c>
      <c r="AW61" s="1" t="n">
        <f aca="false">IF(AK61=0,AL61,AK61)</f>
        <v>1</v>
      </c>
      <c r="AX61" s="1" t="n">
        <f aca="false">IF(AM61=0,AN61,AM61)</f>
        <v>3</v>
      </c>
      <c r="AY61" s="1" t="n">
        <f aca="false">IF(AO61=0,AP61,AO61)</f>
        <v>1</v>
      </c>
      <c r="AZ61" s="1" t="n">
        <f aca="false">IF(AQ61=0,AR61,AQ61)</f>
        <v>4</v>
      </c>
      <c r="BA61" s="1" t="n">
        <f aca="false">IF(AS61=0,AT61,AS61)</f>
        <v>2</v>
      </c>
      <c r="BB61" s="1" t="n">
        <f aca="false">IF(AU61=0,AV61,AU61)</f>
        <v>5</v>
      </c>
      <c r="BC61" s="1" t="s">
        <v>105</v>
      </c>
      <c r="BD61" s="15" t="n">
        <f aca="true">INT((RAND()*(AX61-AW61+1)+AW61))</f>
        <v>1</v>
      </c>
      <c r="BE61" s="15" t="n">
        <f aca="true">INT((RAND()*(AZ61-AY61+1)+AY61))</f>
        <v>3</v>
      </c>
      <c r="BF61" s="1" t="n">
        <f aca="false">BE61-BE62*(BD62-BD61)</f>
        <v>3</v>
      </c>
      <c r="BG61" s="1" t="n">
        <v>256</v>
      </c>
      <c r="BH61" s="15" t="n">
        <f aca="false">IF(BF61/BG61=INT(BF61/BG61),1,0)</f>
        <v>0</v>
      </c>
      <c r="BI61" s="15" t="n">
        <f aca="false">IF(BH61=0,BF61,BF61/BG61)</f>
        <v>3</v>
      </c>
      <c r="BJ61" s="15" t="n">
        <v>16</v>
      </c>
      <c r="BK61" s="15" t="n">
        <f aca="false">IF(BI61/BJ61=INT(BI61/BJ61),1,0)</f>
        <v>0</v>
      </c>
      <c r="BL61" s="15" t="n">
        <f aca="false">IF(BK61=0,BI61,BI61/BJ61)</f>
        <v>3</v>
      </c>
      <c r="BM61" s="15" t="n">
        <v>4</v>
      </c>
      <c r="BN61" s="15" t="n">
        <f aca="false">IF(BL61/BM61=INT(BL61/BM61),1,0)</f>
        <v>0</v>
      </c>
      <c r="BO61" s="15" t="n">
        <f aca="false">IF(BN61=0,BL61,BL61/BM61)</f>
        <v>3</v>
      </c>
      <c r="BP61" s="15" t="n">
        <v>2</v>
      </c>
      <c r="BQ61" s="15" t="n">
        <f aca="false">IF(BO61/BP61=INT(BO61/BP61),1,0)</f>
        <v>0</v>
      </c>
      <c r="BR61" s="15" t="n">
        <f aca="false">IF(BQ61=0,BO61,BO61/BP61)</f>
        <v>3</v>
      </c>
      <c r="BS61" s="15" t="n">
        <v>81</v>
      </c>
      <c r="BT61" s="15" t="n">
        <f aca="false">IF(BR61/BS61=INT(BR61/BS61),1,0)</f>
        <v>0</v>
      </c>
      <c r="BU61" s="15" t="n">
        <f aca="false">IF(BT61=0,BR61,BR61/BS61)</f>
        <v>3</v>
      </c>
      <c r="BV61" s="15" t="n">
        <v>9</v>
      </c>
      <c r="BW61" s="15" t="n">
        <f aca="false">IF(BU61/BV61=INT(BU61/BV61),1,0)</f>
        <v>0</v>
      </c>
      <c r="BX61" s="15" t="n">
        <f aca="false">IF(BW61=0,BU61,BU61/BV61)</f>
        <v>3</v>
      </c>
      <c r="BY61" s="15" t="n">
        <v>3</v>
      </c>
      <c r="BZ61" s="15" t="n">
        <f aca="false">IF(BX61/BY61=INT(BX61/BY61),1,0)</f>
        <v>1</v>
      </c>
      <c r="CA61" s="15" t="n">
        <f aca="false">IF(BZ61=0,BX61,BX61/BY61)</f>
        <v>1</v>
      </c>
      <c r="CB61" s="15" t="n">
        <v>25</v>
      </c>
      <c r="CC61" s="15" t="n">
        <f aca="false">IF(CA61/CB61=INT(CA61/CB61),1,0)</f>
        <v>0</v>
      </c>
      <c r="CD61" s="15" t="n">
        <f aca="false">IF(CC61=0,CA61,CA61/CB61)</f>
        <v>1</v>
      </c>
      <c r="CE61" s="15" t="n">
        <v>5</v>
      </c>
      <c r="CF61" s="15" t="n">
        <f aca="false">IF(CD61/CE61=INT(CD61/CE61),1,0)</f>
        <v>0</v>
      </c>
      <c r="CG61" s="15" t="n">
        <f aca="false">IF(CF61=0,CD61,CD61/CE61)</f>
        <v>1</v>
      </c>
      <c r="CH61" s="15" t="n">
        <v>49</v>
      </c>
      <c r="CI61" s="15" t="n">
        <f aca="false">IF(CG61/CH61=INT(CG61/CH61),1,0)</f>
        <v>0</v>
      </c>
      <c r="CJ61" s="15" t="n">
        <f aca="false">IF(CI61=0,CG61,CG61/CH61)</f>
        <v>1</v>
      </c>
      <c r="CK61" s="15" t="n">
        <v>7</v>
      </c>
      <c r="CL61" s="15" t="n">
        <f aca="false">IF(CJ61/CK61=INT(CJ61/CK61),1,0)</f>
        <v>0</v>
      </c>
      <c r="CM61" s="15" t="n">
        <f aca="false">IF(CL61=0,CJ61,CJ61/CK61)</f>
        <v>1</v>
      </c>
      <c r="CN61" s="15" t="n">
        <v>121</v>
      </c>
      <c r="CO61" s="15" t="n">
        <f aca="false">IF(CM61/CN61=INT(CM61/CN61),1,0)</f>
        <v>0</v>
      </c>
      <c r="CP61" s="15" t="n">
        <f aca="false">IF(CO61=0,CM61,CM61/CN61)</f>
        <v>1</v>
      </c>
      <c r="CQ61" s="15" t="n">
        <v>11</v>
      </c>
      <c r="CR61" s="15" t="n">
        <f aca="false">IF(CP61/CQ61=INT(CP61/CQ61),1,0)</f>
        <v>0</v>
      </c>
      <c r="CS61" s="15" t="n">
        <f aca="false">IF(CR61=0,CP61,CP61/CQ61)</f>
        <v>1</v>
      </c>
      <c r="CT61" s="15" t="n">
        <v>169</v>
      </c>
      <c r="CU61" s="15" t="n">
        <f aca="false">IF(CS61/CT61=INT(CS61/CT61),1,0)</f>
        <v>0</v>
      </c>
      <c r="CV61" s="15" t="n">
        <f aca="false">IF(CU61=0,CS61,CS61/CT61)</f>
        <v>1</v>
      </c>
      <c r="CW61" s="15" t="n">
        <v>13</v>
      </c>
      <c r="CX61" s="15" t="n">
        <f aca="false">IF(CV61/CW61=INT(CV61/CW61),1,0)</f>
        <v>0</v>
      </c>
      <c r="CY61" s="15" t="n">
        <f aca="false">IF(CX61=0,CV61,CV61/CW61)</f>
        <v>1</v>
      </c>
      <c r="CZ61" s="15" t="n">
        <v>17</v>
      </c>
      <c r="DA61" s="15" t="n">
        <f aca="false">IF(CY61/CZ61=INT(CY61/CZ61),1,0)</f>
        <v>0</v>
      </c>
      <c r="DB61" s="15" t="n">
        <f aca="false">IF(DA61=0,CY61,CY61/CZ61)</f>
        <v>1</v>
      </c>
      <c r="DC61" s="15" t="n">
        <v>19</v>
      </c>
      <c r="DD61" s="15" t="n">
        <f aca="false">IF(DB61/DC61=INT(DB61/DC61),1,0)</f>
        <v>0</v>
      </c>
      <c r="DE61" s="15" t="n">
        <f aca="false">IF(DD61=0,DB61,DB61/DC61)</f>
        <v>1</v>
      </c>
      <c r="DF61" s="15" t="n">
        <v>23</v>
      </c>
      <c r="DG61" s="15" t="n">
        <f aca="false">IF(DE61/DF61=INT(DE61/DF61),1,0)</f>
        <v>0</v>
      </c>
      <c r="DH61" s="15" t="n">
        <f aca="false">IF(DG61=0,DE61,DE61/DF61)</f>
        <v>1</v>
      </c>
      <c r="DI61" s="15" t="n">
        <v>29</v>
      </c>
      <c r="DJ61" s="15" t="n">
        <f aca="false">IF(DH61/DI61=INT(DH61/DI61),1,0)</f>
        <v>0</v>
      </c>
      <c r="DK61" s="15" t="n">
        <f aca="false">IF(DJ61=0,DH61,DH61/DI61)</f>
        <v>1</v>
      </c>
      <c r="DL61" s="15" t="n">
        <v>31</v>
      </c>
      <c r="DM61" s="15" t="n">
        <f aca="false">IF(DK61/DL61=INT(DK61/DL61),1,0)</f>
        <v>0</v>
      </c>
      <c r="DN61" s="15" t="n">
        <f aca="false">IF(DM61=0,DK61,DK61/DL61)</f>
        <v>1</v>
      </c>
      <c r="DO61" s="15" t="n">
        <v>37</v>
      </c>
      <c r="DP61" s="15" t="n">
        <f aca="false">IF(DN61/DO61=INT(DN61/DO61),1,0)</f>
        <v>0</v>
      </c>
      <c r="DQ61" s="15" t="n">
        <f aca="false">IF(DP61=0,DN61,DN61/DO61)</f>
        <v>1</v>
      </c>
      <c r="DR61" s="15" t="n">
        <v>41</v>
      </c>
      <c r="DS61" s="15" t="n">
        <f aca="false">IF(DQ61/DR61=INT(DQ61/DR61),1,0)</f>
        <v>0</v>
      </c>
      <c r="DT61" s="15" t="n">
        <f aca="false">IF(DS61=0,DQ61,DQ61/DR61)</f>
        <v>1</v>
      </c>
      <c r="DU61" s="15" t="n">
        <v>43</v>
      </c>
      <c r="DV61" s="15" t="n">
        <f aca="false">IF(DT61/DU61=INT(DT61/DU61),1,0)</f>
        <v>0</v>
      </c>
      <c r="DW61" s="15" t="n">
        <f aca="false">IF(DV61=0,DT61,DT61/DU61)</f>
        <v>1</v>
      </c>
      <c r="DX61" s="15" t="n">
        <v>47</v>
      </c>
      <c r="DY61" s="15" t="n">
        <f aca="false">IF(DW61/DX61=INT(DW61/DX61),1,0)</f>
        <v>0</v>
      </c>
      <c r="DZ61" s="15" t="n">
        <f aca="false">IF(DY61=0,DW61,DW61/DX61)</f>
        <v>1</v>
      </c>
      <c r="EA61" s="15" t="n">
        <v>53</v>
      </c>
      <c r="EB61" s="15" t="n">
        <f aca="false">IF(DZ61/EA61=INT(DZ61/EA61),1,0)</f>
        <v>0</v>
      </c>
      <c r="EC61" s="15" t="n">
        <f aca="false">IF(EB61=0,DZ61,DZ61/EA61)</f>
        <v>1</v>
      </c>
      <c r="ED61" s="15" t="n">
        <v>59</v>
      </c>
      <c r="EE61" s="15" t="n">
        <f aca="false">IF(EC61/ED61=INT(EC61/ED61),1,0)</f>
        <v>0</v>
      </c>
      <c r="EF61" s="15" t="n">
        <f aca="false">IF(EE61=0,EC61,EC61/ED61)</f>
        <v>1</v>
      </c>
      <c r="EG61" s="15" t="n">
        <v>61</v>
      </c>
      <c r="EH61" s="15" t="n">
        <f aca="false">IF(EF61/EG61=INT(EF61/EG61),1,0)</f>
        <v>0</v>
      </c>
      <c r="EI61" s="15" t="n">
        <f aca="false">IF(EH61=0,EF61,EF61/EG61)</f>
        <v>1</v>
      </c>
      <c r="EJ61" s="15" t="n">
        <v>67</v>
      </c>
      <c r="EK61" s="15" t="n">
        <f aca="false">IF(EI61/EJ61=INT(EI61/EJ61),1,0)</f>
        <v>0</v>
      </c>
      <c r="EL61" s="15" t="n">
        <f aca="false">IF(EK61=0,EI61,EI61/EJ61)</f>
        <v>1</v>
      </c>
      <c r="EM61" s="15" t="n">
        <v>71</v>
      </c>
      <c r="EN61" s="15" t="n">
        <f aca="false">IF(EL61/EM61=INT(EL61/EM61),1,0)</f>
        <v>0</v>
      </c>
      <c r="EO61" s="15" t="n">
        <f aca="false">IF(EN61=0,EL61,EL61/EM61)</f>
        <v>1</v>
      </c>
      <c r="EP61" s="15" t="n">
        <v>73</v>
      </c>
      <c r="EQ61" s="15" t="n">
        <f aca="false">IF(EO61/EP61=INT(EO61/EP61),1,0)</f>
        <v>0</v>
      </c>
      <c r="ER61" s="15" t="n">
        <f aca="false">IF(EQ61=0,EO61,EO61/EP61)</f>
        <v>1</v>
      </c>
      <c r="ES61" s="15" t="n">
        <v>79</v>
      </c>
      <c r="ET61" s="15" t="n">
        <f aca="false">IF(ER61/ES61=INT(ER61/ES61),1,0)</f>
        <v>0</v>
      </c>
      <c r="EU61" s="15" t="n">
        <f aca="false">IF(ET61=0,ER61,ER61/ES61)</f>
        <v>1</v>
      </c>
      <c r="EV61" s="15" t="n">
        <v>83</v>
      </c>
      <c r="EW61" s="15" t="n">
        <f aca="false">IF(EU61/EV61=INT(EU61/EV61),1,0)</f>
        <v>0</v>
      </c>
      <c r="EX61" s="15" t="n">
        <f aca="false">IF(EW61=0,EU61,EU61/EV61)</f>
        <v>1</v>
      </c>
      <c r="EY61" s="15" t="n">
        <v>89</v>
      </c>
      <c r="EZ61" s="15" t="n">
        <f aca="false">IF(EX61/EY61=INT(EX61/EY61),1,0)</f>
        <v>0</v>
      </c>
      <c r="FA61" s="15" t="n">
        <f aca="false">IF(EZ61=0,EX61,EX61/EY61)</f>
        <v>1</v>
      </c>
      <c r="FB61" s="15" t="n">
        <v>97</v>
      </c>
      <c r="FC61" s="15" t="n">
        <f aca="false">IF(FA61/FB61=INT(FA61/FB61),1,0)</f>
        <v>0</v>
      </c>
      <c r="FD61" s="15" t="n">
        <f aca="false">IF(FC61=0,FA61,FA61/FB61)</f>
        <v>1</v>
      </c>
      <c r="FE61" s="15" t="n">
        <v>101</v>
      </c>
      <c r="FF61" s="15" t="n">
        <f aca="false">IF(FD61/FE61=INT(FD61/FE61),1,0)</f>
        <v>0</v>
      </c>
      <c r="FG61" s="15" t="n">
        <f aca="false">IF(FF61=0,FD61,FD61/FE61)</f>
        <v>1</v>
      </c>
      <c r="FH61" s="15" t="n">
        <v>103</v>
      </c>
      <c r="FI61" s="15" t="n">
        <f aca="false">IF(FG61/FH61=INT(FG61/FH61),1,0)</f>
        <v>0</v>
      </c>
      <c r="FJ61" s="15" t="n">
        <f aca="false">IF(FI61=0,FG61,FG61/FH61)</f>
        <v>1</v>
      </c>
      <c r="FK61" s="15" t="n">
        <v>107</v>
      </c>
      <c r="FL61" s="15" t="n">
        <f aca="false">IF(FJ61/FK61=INT(FJ61/FK61),1,0)</f>
        <v>0</v>
      </c>
      <c r="FM61" s="15" t="n">
        <f aca="false">IF(FL61=0,FJ61,FJ61/FK61)</f>
        <v>1</v>
      </c>
      <c r="FN61" s="15" t="n">
        <v>109</v>
      </c>
      <c r="FO61" s="15" t="n">
        <f aca="false">IF(FM61/FN61=INT(FM61/FN61),1,0)</f>
        <v>0</v>
      </c>
      <c r="FP61" s="15" t="n">
        <f aca="false">IF(FO61=0,FM61,FM61/FN61)</f>
        <v>1</v>
      </c>
      <c r="FQ61" s="15" t="n">
        <v>113</v>
      </c>
      <c r="FR61" s="15" t="n">
        <f aca="false">IF(FP61/FQ61=INT(FP61/FQ61),1,0)</f>
        <v>0</v>
      </c>
      <c r="FS61" s="15" t="n">
        <f aca="false">IF(FR61=0,FP61,FP61/FQ61)</f>
        <v>1</v>
      </c>
      <c r="FT61" s="15" t="n">
        <v>127</v>
      </c>
      <c r="FU61" s="15" t="n">
        <f aca="false">IF(FS61/FT61=INT(FS61/FT61),1,0)</f>
        <v>0</v>
      </c>
      <c r="FV61" s="15" t="n">
        <f aca="false">IF(FU61=0,FS61,FS61/FT61)</f>
        <v>1</v>
      </c>
      <c r="FW61" s="15" t="n">
        <v>131</v>
      </c>
      <c r="FX61" s="15" t="n">
        <f aca="false">IF(FV61/FW61=INT(FV61/FW61),1,0)</f>
        <v>0</v>
      </c>
      <c r="FY61" s="15" t="n">
        <f aca="false">IF(FX61=0,FV61,FV61/FW61)</f>
        <v>1</v>
      </c>
      <c r="FZ61" s="15" t="n">
        <v>137</v>
      </c>
      <c r="GA61" s="15" t="n">
        <f aca="false">IF(FY61/FZ61=INT(FY61/FZ61),1,0)</f>
        <v>0</v>
      </c>
      <c r="GB61" s="15" t="n">
        <f aca="false">IF(GA61=0,FY61,FY61/FZ61)</f>
        <v>1</v>
      </c>
      <c r="GC61" s="15" t="n">
        <v>139</v>
      </c>
      <c r="GD61" s="15" t="n">
        <f aca="false">IF(GB61/GC61=INT(GB61/GC61),1,0)</f>
        <v>0</v>
      </c>
      <c r="GE61" s="15" t="n">
        <f aca="false">IF(GD61=0,GB61,GB61/GC61)</f>
        <v>1</v>
      </c>
      <c r="GF61" s="15" t="n">
        <v>149</v>
      </c>
      <c r="GG61" s="15" t="n">
        <f aca="false">IF(GE61/GF61=INT(GE61/GF61),1,0)</f>
        <v>0</v>
      </c>
      <c r="GH61" s="15" t="n">
        <f aca="false">IF(GG61=0,GE61,GE61/GF61)</f>
        <v>1</v>
      </c>
      <c r="GI61" s="15"/>
      <c r="GJ61" s="15" t="n">
        <f aca="false">8*BH61+4*BK61+2*BN61+BQ61</f>
        <v>0</v>
      </c>
      <c r="GK61" s="15" t="n">
        <f aca="false">4*BT61+2*BW61+BZ61</f>
        <v>1</v>
      </c>
      <c r="GL61" s="15" t="n">
        <f aca="false">2*CC61+CF61</f>
        <v>0</v>
      </c>
      <c r="GM61" s="15" t="n">
        <f aca="false">2*CI61+CL61</f>
        <v>0</v>
      </c>
      <c r="GN61" s="15" t="n">
        <f aca="false">2*CO61+CR61</f>
        <v>0</v>
      </c>
      <c r="GO61" s="15" t="n">
        <f aca="false">2*CU61+CX61</f>
        <v>0</v>
      </c>
      <c r="GP61" s="15" t="n">
        <f aca="false">DA61</f>
        <v>0</v>
      </c>
      <c r="GQ61" s="15" t="n">
        <f aca="false">DD61</f>
        <v>0</v>
      </c>
      <c r="GR61" s="15" t="n">
        <f aca="false">DG61</f>
        <v>0</v>
      </c>
      <c r="GS61" s="15" t="n">
        <f aca="false">DJ61</f>
        <v>0</v>
      </c>
      <c r="GT61" s="15" t="n">
        <f aca="false">DM61</f>
        <v>0</v>
      </c>
      <c r="GU61" s="1" t="n">
        <f aca="false">DP61</f>
        <v>0</v>
      </c>
      <c r="GV61" s="1" t="n">
        <f aca="false">DS61</f>
        <v>0</v>
      </c>
      <c r="GW61" s="1" t="n">
        <f aca="false">DV61</f>
        <v>0</v>
      </c>
      <c r="GX61" s="1" t="n">
        <f aca="false">DY61</f>
        <v>0</v>
      </c>
      <c r="GY61" s="1" t="n">
        <f aca="false">EB61</f>
        <v>0</v>
      </c>
      <c r="GZ61" s="1" t="n">
        <f aca="false">EE61</f>
        <v>0</v>
      </c>
      <c r="HA61" s="1" t="n">
        <f aca="false">EH61</f>
        <v>0</v>
      </c>
      <c r="HB61" s="1" t="n">
        <f aca="false">EK61</f>
        <v>0</v>
      </c>
      <c r="HC61" s="1" t="n">
        <f aca="false">EN61</f>
        <v>0</v>
      </c>
      <c r="HD61" s="1" t="n">
        <f aca="false">EQ61</f>
        <v>0</v>
      </c>
      <c r="HE61" s="1" t="n">
        <f aca="false">ET61</f>
        <v>0</v>
      </c>
      <c r="HF61" s="1" t="n">
        <f aca="false">EW61</f>
        <v>0</v>
      </c>
      <c r="HG61" s="1" t="n">
        <f aca="false">EZ61</f>
        <v>0</v>
      </c>
      <c r="HH61" s="1" t="n">
        <f aca="false">FC61</f>
        <v>0</v>
      </c>
      <c r="HI61" s="1" t="n">
        <f aca="false">FF61</f>
        <v>0</v>
      </c>
      <c r="HJ61" s="1" t="n">
        <f aca="false">FI61</f>
        <v>0</v>
      </c>
      <c r="HK61" s="1" t="n">
        <f aca="false">FL61</f>
        <v>0</v>
      </c>
      <c r="HL61" s="1" t="n">
        <f aca="false">FO61</f>
        <v>0</v>
      </c>
      <c r="HM61" s="1" t="n">
        <f aca="false">FR61</f>
        <v>0</v>
      </c>
      <c r="HN61" s="1" t="n">
        <f aca="false">FU61</f>
        <v>0</v>
      </c>
      <c r="HO61" s="1" t="n">
        <f aca="false">FX61</f>
        <v>0</v>
      </c>
      <c r="HP61" s="1" t="n">
        <f aca="false">GA61</f>
        <v>0</v>
      </c>
      <c r="HQ61" s="1" t="n">
        <f aca="false">GD61</f>
        <v>0</v>
      </c>
      <c r="HR61" s="1" t="n">
        <f aca="false">GG61</f>
        <v>0</v>
      </c>
      <c r="HS61" s="1" t="n">
        <f aca="false">BF61</f>
        <v>3</v>
      </c>
      <c r="HT61" s="1" t="n">
        <f aca="false">HS61/HR64</f>
        <v>3</v>
      </c>
      <c r="HU61" s="1" t="n">
        <f aca="false">BD62</f>
        <v>1</v>
      </c>
      <c r="HV61" s="1" t="n">
        <f aca="false">HU61*HT62+HT61</f>
        <v>8</v>
      </c>
      <c r="HX61" s="1" t="n">
        <f aca="false">BD62</f>
        <v>1</v>
      </c>
      <c r="HY61" s="1" t="n">
        <f aca="false">HT61</f>
        <v>3</v>
      </c>
      <c r="HZ61" s="1" t="n">
        <f aca="false">HT62</f>
        <v>5</v>
      </c>
      <c r="IA61" s="1" t="n">
        <f aca="false">BD66</f>
        <v>3</v>
      </c>
      <c r="IB61" s="1" t="n">
        <f aca="false">HT65</f>
        <v>4</v>
      </c>
      <c r="IC61" s="1" t="n">
        <f aca="false">HT66</f>
        <v>5</v>
      </c>
      <c r="ID61" s="1" t="str">
        <f aca="false">HX61&amp;"  "&amp;HY61&amp;"/"&amp;HZ61&amp;"  x  "&amp;IA61&amp;"  "&amp;IB61&amp;"/"&amp;IC61</f>
        <v>1  3/5  x  3  4/5</v>
      </c>
      <c r="IG61" s="1" t="n">
        <f aca="false">BD70</f>
        <v>6</v>
      </c>
      <c r="IH61" s="1" t="n">
        <f aca="false">HT69</f>
        <v>2</v>
      </c>
      <c r="II61" s="1" t="n">
        <f aca="false">HT70</f>
        <v>25</v>
      </c>
      <c r="IJ61" s="1" t="str">
        <f aca="false">IG61&amp;"  "&amp;IH61&amp;"/"&amp;II61</f>
        <v>6  2/25</v>
      </c>
      <c r="IK61" s="1" t="str">
        <f aca="false">IG61&amp;"   "</f>
        <v>6   </v>
      </c>
      <c r="IL61" s="1" t="str">
        <f aca="false">IF(IH61=0,IK61,IJ61)</f>
        <v>6  2/25</v>
      </c>
    </row>
    <row r="62" customFormat="false" ht="6" hidden="true" customHeight="true" outlineLevel="0" collapsed="false">
      <c r="B62" s="74"/>
      <c r="C62" s="80"/>
      <c r="D62" s="74"/>
      <c r="E62" s="80"/>
      <c r="F62" s="74"/>
      <c r="G62" s="80"/>
      <c r="H62" s="61"/>
      <c r="I62" s="74"/>
      <c r="J62" s="74"/>
      <c r="K62" s="74"/>
      <c r="L62" s="74"/>
      <c r="M62" s="80"/>
      <c r="N62" s="80"/>
      <c r="O62" s="80"/>
      <c r="P62" s="80"/>
      <c r="Q62" s="80"/>
      <c r="R62" s="80"/>
      <c r="S62" s="61"/>
      <c r="T62" s="78"/>
      <c r="U62" s="13"/>
      <c r="V62" s="13"/>
      <c r="W62" s="13"/>
      <c r="X62" s="74"/>
      <c r="Y62" s="80"/>
      <c r="Z62" s="80"/>
      <c r="AA62" s="80"/>
      <c r="BD62" s="1" t="n">
        <f aca="false">BD61+INT(BE61/BE62)</f>
        <v>1</v>
      </c>
      <c r="BE62" s="15" t="n">
        <f aca="true">IF(BA61&gt;BE61,INT((RAND()*(BB61-BA61+1)+BA61)),INT((RAND()*(BB61-BE61)+BE61+1)))</f>
        <v>5</v>
      </c>
      <c r="BF62" s="1" t="n">
        <f aca="false">BE62</f>
        <v>5</v>
      </c>
      <c r="BG62" s="1" t="n">
        <v>256</v>
      </c>
      <c r="BH62" s="15" t="n">
        <f aca="false">IF(BF62/BG62=INT(BF62/BG62),1,0)</f>
        <v>0</v>
      </c>
      <c r="BI62" s="15" t="n">
        <f aca="false">IF(BH62=0,BF62,BF62/BG62)</f>
        <v>5</v>
      </c>
      <c r="BJ62" s="15" t="n">
        <v>16</v>
      </c>
      <c r="BK62" s="15" t="n">
        <f aca="false">IF(BI62/BJ62=INT(BI62/BJ62),1,0)</f>
        <v>0</v>
      </c>
      <c r="BL62" s="15" t="n">
        <f aca="false">IF(BK62=0,BI62,BI62/BJ62)</f>
        <v>5</v>
      </c>
      <c r="BM62" s="15" t="n">
        <v>4</v>
      </c>
      <c r="BN62" s="15" t="n">
        <f aca="false">IF(BL62/BM62=INT(BL62/BM62),1,0)</f>
        <v>0</v>
      </c>
      <c r="BO62" s="15" t="n">
        <f aca="false">IF(BN62=0,BL62,BL62/BM62)</f>
        <v>5</v>
      </c>
      <c r="BP62" s="15" t="n">
        <v>2</v>
      </c>
      <c r="BQ62" s="15" t="n">
        <f aca="false">IF(BO62/BP62=INT(BO62/BP62),1,0)</f>
        <v>0</v>
      </c>
      <c r="BR62" s="15" t="n">
        <f aca="false">IF(BQ62=0,BO62,BO62/BP62)</f>
        <v>5</v>
      </c>
      <c r="BS62" s="15" t="n">
        <v>81</v>
      </c>
      <c r="BT62" s="15" t="n">
        <f aca="false">IF(BR62/BS62=INT(BR62/BS62),1,0)</f>
        <v>0</v>
      </c>
      <c r="BU62" s="15" t="n">
        <f aca="false">IF(BT62=0,BR62,BR62/BS62)</f>
        <v>5</v>
      </c>
      <c r="BV62" s="15" t="n">
        <v>9</v>
      </c>
      <c r="BW62" s="15" t="n">
        <f aca="false">IF(BU62/BV62=INT(BU62/BV62),1,0)</f>
        <v>0</v>
      </c>
      <c r="BX62" s="15" t="n">
        <f aca="false">IF(BW62=0,BU62,BU62/BV62)</f>
        <v>5</v>
      </c>
      <c r="BY62" s="15" t="n">
        <v>3</v>
      </c>
      <c r="BZ62" s="15" t="n">
        <f aca="false">IF(BX62/BY62=INT(BX62/BY62),1,0)</f>
        <v>0</v>
      </c>
      <c r="CA62" s="15" t="n">
        <f aca="false">IF(BZ62=0,BX62,BX62/BY62)</f>
        <v>5</v>
      </c>
      <c r="CB62" s="15" t="n">
        <v>25</v>
      </c>
      <c r="CC62" s="15" t="n">
        <f aca="false">IF(CA62/CB62=INT(CA62/CB62),1,0)</f>
        <v>0</v>
      </c>
      <c r="CD62" s="15" t="n">
        <f aca="false">IF(CC62=0,CA62,CA62/CB62)</f>
        <v>5</v>
      </c>
      <c r="CE62" s="15" t="n">
        <v>5</v>
      </c>
      <c r="CF62" s="15" t="n">
        <f aca="false">IF(CD62/CE62=INT(CD62/CE62),1,0)</f>
        <v>1</v>
      </c>
      <c r="CG62" s="15" t="n">
        <f aca="false">IF(CF62=0,CD62,CD62/CE62)</f>
        <v>1</v>
      </c>
      <c r="CH62" s="15" t="n">
        <v>49</v>
      </c>
      <c r="CI62" s="15" t="n">
        <f aca="false">IF(CG62/CH62=INT(CG62/CH62),1,0)</f>
        <v>0</v>
      </c>
      <c r="CJ62" s="15" t="n">
        <f aca="false">IF(CI62=0,CG62,CG62/CH62)</f>
        <v>1</v>
      </c>
      <c r="CK62" s="15" t="n">
        <v>7</v>
      </c>
      <c r="CL62" s="15" t="n">
        <f aca="false">IF(CJ62/CK62=INT(CJ62/CK62),1,0)</f>
        <v>0</v>
      </c>
      <c r="CM62" s="15" t="n">
        <f aca="false">IF(CL62=0,CJ62,CJ62/CK62)</f>
        <v>1</v>
      </c>
      <c r="CN62" s="15" t="n">
        <v>121</v>
      </c>
      <c r="CO62" s="15" t="n">
        <f aca="false">IF(CM62/CN62=INT(CM62/CN62),1,0)</f>
        <v>0</v>
      </c>
      <c r="CP62" s="15" t="n">
        <f aca="false">IF(CO62=0,CM62,CM62/CN62)</f>
        <v>1</v>
      </c>
      <c r="CQ62" s="15" t="n">
        <v>11</v>
      </c>
      <c r="CR62" s="15" t="n">
        <f aca="false">IF(CP62/CQ62=INT(CP62/CQ62),1,0)</f>
        <v>0</v>
      </c>
      <c r="CS62" s="15" t="n">
        <f aca="false">IF(CR62=0,CP62,CP62/CQ62)</f>
        <v>1</v>
      </c>
      <c r="CT62" s="15" t="n">
        <v>169</v>
      </c>
      <c r="CU62" s="15" t="n">
        <f aca="false">IF(CS62/CT62=INT(CS62/CT62),1,0)</f>
        <v>0</v>
      </c>
      <c r="CV62" s="15" t="n">
        <f aca="false">IF(CU62=0,CS62,CS62/CT62)</f>
        <v>1</v>
      </c>
      <c r="CW62" s="15" t="n">
        <v>13</v>
      </c>
      <c r="CX62" s="15" t="n">
        <f aca="false">IF(CV62/CW62=INT(CV62/CW62),1,0)</f>
        <v>0</v>
      </c>
      <c r="CY62" s="15" t="n">
        <f aca="false">IF(CX62=0,CV62,CV62/CW62)</f>
        <v>1</v>
      </c>
      <c r="CZ62" s="15" t="n">
        <v>17</v>
      </c>
      <c r="DA62" s="15" t="n">
        <f aca="false">IF(CY62/CZ62=INT(CY62/CZ62),1,0)</f>
        <v>0</v>
      </c>
      <c r="DB62" s="15" t="n">
        <f aca="false">IF(DA62=0,CY62,CY62/CZ62)</f>
        <v>1</v>
      </c>
      <c r="DC62" s="15" t="n">
        <v>19</v>
      </c>
      <c r="DD62" s="15" t="n">
        <f aca="false">IF(DB62/DC62=INT(DB62/DC62),1,0)</f>
        <v>0</v>
      </c>
      <c r="DE62" s="15" t="n">
        <f aca="false">IF(DD62=0,DB62,DB62/DC62)</f>
        <v>1</v>
      </c>
      <c r="DF62" s="15" t="n">
        <v>23</v>
      </c>
      <c r="DG62" s="15" t="n">
        <f aca="false">IF(DE62/DF62=INT(DE62/DF62),1,0)</f>
        <v>0</v>
      </c>
      <c r="DH62" s="15" t="n">
        <f aca="false">IF(DG62=0,DE62,DE62/DF62)</f>
        <v>1</v>
      </c>
      <c r="DI62" s="15" t="n">
        <v>29</v>
      </c>
      <c r="DJ62" s="15" t="n">
        <f aca="false">IF(DH62/DI62=INT(DH62/DI62),1,0)</f>
        <v>0</v>
      </c>
      <c r="DK62" s="15" t="n">
        <f aca="false">IF(DJ62=0,DH62,DH62/DI62)</f>
        <v>1</v>
      </c>
      <c r="DL62" s="15" t="n">
        <v>31</v>
      </c>
      <c r="DM62" s="15" t="n">
        <f aca="false">IF(DK62/DL62=INT(DK62/DL62),1,0)</f>
        <v>0</v>
      </c>
      <c r="DN62" s="15" t="n">
        <f aca="false">IF(DM62=0,DK62,DK62/DL62)</f>
        <v>1</v>
      </c>
      <c r="DO62" s="15" t="n">
        <v>37</v>
      </c>
      <c r="DP62" s="15" t="n">
        <f aca="false">IF(DN62/DO62=INT(DN62/DO62),1,0)</f>
        <v>0</v>
      </c>
      <c r="DQ62" s="15" t="n">
        <f aca="false">IF(DP62=0,DN62,DN62/DO62)</f>
        <v>1</v>
      </c>
      <c r="DR62" s="15" t="n">
        <v>41</v>
      </c>
      <c r="DS62" s="15" t="n">
        <f aca="false">IF(DQ62/DR62=INT(DQ62/DR62),1,0)</f>
        <v>0</v>
      </c>
      <c r="DT62" s="15" t="n">
        <f aca="false">IF(DS62=0,DQ62,DQ62/DR62)</f>
        <v>1</v>
      </c>
      <c r="DU62" s="15" t="n">
        <v>43</v>
      </c>
      <c r="DV62" s="15" t="n">
        <f aca="false">IF(DT62/DU62=INT(DT62/DU62),1,0)</f>
        <v>0</v>
      </c>
      <c r="DW62" s="15" t="n">
        <f aca="false">IF(DV62=0,DT62,DT62/DU62)</f>
        <v>1</v>
      </c>
      <c r="DX62" s="15" t="n">
        <v>47</v>
      </c>
      <c r="DY62" s="15" t="n">
        <f aca="false">IF(DW62/DX62=INT(DW62/DX62),1,0)</f>
        <v>0</v>
      </c>
      <c r="DZ62" s="15" t="n">
        <f aca="false">IF(DY62=0,DW62,DW62/DX62)</f>
        <v>1</v>
      </c>
      <c r="EA62" s="15" t="n">
        <v>53</v>
      </c>
      <c r="EB62" s="15" t="n">
        <f aca="false">IF(DZ62/EA62=INT(DZ62/EA62),1,0)</f>
        <v>0</v>
      </c>
      <c r="EC62" s="15" t="n">
        <f aca="false">IF(EB62=0,DZ62,DZ62/EA62)</f>
        <v>1</v>
      </c>
      <c r="ED62" s="15" t="n">
        <v>59</v>
      </c>
      <c r="EE62" s="15" t="n">
        <f aca="false">IF(EC62/ED62=INT(EC62/ED62),1,0)</f>
        <v>0</v>
      </c>
      <c r="EF62" s="15" t="n">
        <f aca="false">IF(EE62=0,EC62,EC62/ED62)</f>
        <v>1</v>
      </c>
      <c r="EG62" s="15" t="n">
        <v>61</v>
      </c>
      <c r="EH62" s="15" t="n">
        <f aca="false">IF(EF62/EG62=INT(EF62/EG62),1,0)</f>
        <v>0</v>
      </c>
      <c r="EI62" s="15" t="n">
        <f aca="false">IF(EH62=0,EF62,EF62/EG62)</f>
        <v>1</v>
      </c>
      <c r="EJ62" s="15" t="n">
        <v>67</v>
      </c>
      <c r="EK62" s="15" t="n">
        <f aca="false">IF(EI62/EJ62=INT(EI62/EJ62),1,0)</f>
        <v>0</v>
      </c>
      <c r="EL62" s="15" t="n">
        <f aca="false">IF(EK62=0,EI62,EI62/EJ62)</f>
        <v>1</v>
      </c>
      <c r="EM62" s="15" t="n">
        <v>71</v>
      </c>
      <c r="EN62" s="15" t="n">
        <f aca="false">IF(EL62/EM62=INT(EL62/EM62),1,0)</f>
        <v>0</v>
      </c>
      <c r="EO62" s="15" t="n">
        <f aca="false">IF(EN62=0,EL62,EL62/EM62)</f>
        <v>1</v>
      </c>
      <c r="EP62" s="15" t="n">
        <v>73</v>
      </c>
      <c r="EQ62" s="15" t="n">
        <f aca="false">IF(EO62/EP62=INT(EO62/EP62),1,0)</f>
        <v>0</v>
      </c>
      <c r="ER62" s="15" t="n">
        <f aca="false">IF(EQ62=0,EO62,EO62/EP62)</f>
        <v>1</v>
      </c>
      <c r="ES62" s="15" t="n">
        <v>79</v>
      </c>
      <c r="ET62" s="15" t="n">
        <f aca="false">IF(ER62/ES62=INT(ER62/ES62),1,0)</f>
        <v>0</v>
      </c>
      <c r="EU62" s="15" t="n">
        <f aca="false">IF(ET62=0,ER62,ER62/ES62)</f>
        <v>1</v>
      </c>
      <c r="EV62" s="15" t="n">
        <v>83</v>
      </c>
      <c r="EW62" s="15" t="n">
        <f aca="false">IF(EU62/EV62=INT(EU62/EV62),1,0)</f>
        <v>0</v>
      </c>
      <c r="EX62" s="15" t="n">
        <f aca="false">IF(EW62=0,EU62,EU62/EV62)</f>
        <v>1</v>
      </c>
      <c r="EY62" s="15" t="n">
        <v>89</v>
      </c>
      <c r="EZ62" s="15" t="n">
        <f aca="false">IF(EX62/EY62=INT(EX62/EY62),1,0)</f>
        <v>0</v>
      </c>
      <c r="FA62" s="15" t="n">
        <f aca="false">IF(EZ62=0,EX62,EX62/EY62)</f>
        <v>1</v>
      </c>
      <c r="FB62" s="15" t="n">
        <v>97</v>
      </c>
      <c r="FC62" s="15" t="n">
        <f aca="false">IF(FA62/FB62=INT(FA62/FB62),1,0)</f>
        <v>0</v>
      </c>
      <c r="FD62" s="15" t="n">
        <f aca="false">IF(FC62=0,FA62,FA62/FB62)</f>
        <v>1</v>
      </c>
      <c r="FE62" s="15" t="n">
        <v>101</v>
      </c>
      <c r="FF62" s="15" t="n">
        <f aca="false">IF(FD62/FE62=INT(FD62/FE62),1,0)</f>
        <v>0</v>
      </c>
      <c r="FG62" s="15" t="n">
        <f aca="false">IF(FF62=0,FD62,FD62/FE62)</f>
        <v>1</v>
      </c>
      <c r="FH62" s="15" t="n">
        <v>103</v>
      </c>
      <c r="FI62" s="15" t="n">
        <f aca="false">IF(FG62/FH62=INT(FG62/FH62),1,0)</f>
        <v>0</v>
      </c>
      <c r="FJ62" s="15" t="n">
        <f aca="false">IF(FI62=0,FG62,FG62/FH62)</f>
        <v>1</v>
      </c>
      <c r="FK62" s="15" t="n">
        <v>107</v>
      </c>
      <c r="FL62" s="15" t="n">
        <f aca="false">IF(FJ62/FK62=INT(FJ62/FK62),1,0)</f>
        <v>0</v>
      </c>
      <c r="FM62" s="15" t="n">
        <f aca="false">IF(FL62=0,FJ62,FJ62/FK62)</f>
        <v>1</v>
      </c>
      <c r="FN62" s="15" t="n">
        <v>109</v>
      </c>
      <c r="FO62" s="15" t="n">
        <f aca="false">IF(FM62/FN62=INT(FM62/FN62),1,0)</f>
        <v>0</v>
      </c>
      <c r="FP62" s="15" t="n">
        <f aca="false">IF(FO62=0,FM62,FM62/FN62)</f>
        <v>1</v>
      </c>
      <c r="FQ62" s="15" t="n">
        <v>113</v>
      </c>
      <c r="FR62" s="15" t="n">
        <f aca="false">IF(FP62/FQ62=INT(FP62/FQ62),1,0)</f>
        <v>0</v>
      </c>
      <c r="FS62" s="15" t="n">
        <f aca="false">IF(FR62=0,FP62,FP62/FQ62)</f>
        <v>1</v>
      </c>
      <c r="FT62" s="15" t="n">
        <v>127</v>
      </c>
      <c r="FU62" s="15" t="n">
        <f aca="false">IF(FS62/FT62=INT(FS62/FT62),1,0)</f>
        <v>0</v>
      </c>
      <c r="FV62" s="15" t="n">
        <f aca="false">IF(FU62=0,FS62,FS62/FT62)</f>
        <v>1</v>
      </c>
      <c r="FW62" s="15" t="n">
        <v>131</v>
      </c>
      <c r="FX62" s="15" t="n">
        <f aca="false">IF(FV62/FW62=INT(FV62/FW62),1,0)</f>
        <v>0</v>
      </c>
      <c r="FY62" s="15" t="n">
        <f aca="false">IF(FX62=0,FV62,FV62/FW62)</f>
        <v>1</v>
      </c>
      <c r="FZ62" s="15" t="n">
        <v>137</v>
      </c>
      <c r="GA62" s="15" t="n">
        <f aca="false">IF(FY62/FZ62=INT(FY62/FZ62),1,0)</f>
        <v>0</v>
      </c>
      <c r="GB62" s="15" t="n">
        <f aca="false">IF(GA62=0,FY62,FY62/FZ62)</f>
        <v>1</v>
      </c>
      <c r="GC62" s="15" t="n">
        <v>139</v>
      </c>
      <c r="GD62" s="15" t="n">
        <f aca="false">IF(GB62/GC62=INT(GB62/GC62),1,0)</f>
        <v>0</v>
      </c>
      <c r="GE62" s="15" t="n">
        <f aca="false">IF(GD62=0,GB62,GB62/GC62)</f>
        <v>1</v>
      </c>
      <c r="GF62" s="15" t="n">
        <v>149</v>
      </c>
      <c r="GG62" s="15" t="n">
        <f aca="false">IF(GE62/GF62=INT(GE62/GF62),1,0)</f>
        <v>0</v>
      </c>
      <c r="GH62" s="15" t="n">
        <f aca="false">IF(GG62=0,GE62,GE62/GF62)</f>
        <v>1</v>
      </c>
      <c r="GI62" s="15"/>
      <c r="GJ62" s="15" t="n">
        <f aca="false">8*BH62+4*BK62+2*BN62+BQ62</f>
        <v>0</v>
      </c>
      <c r="GK62" s="15" t="n">
        <f aca="false">4*BT62+2*BW62+BZ62</f>
        <v>0</v>
      </c>
      <c r="GL62" s="15" t="n">
        <f aca="false">2*CC62+CF62</f>
        <v>1</v>
      </c>
      <c r="GM62" s="15" t="n">
        <f aca="false">2*CI62+CL62</f>
        <v>0</v>
      </c>
      <c r="GN62" s="15" t="n">
        <f aca="false">2*CO62+CR62</f>
        <v>0</v>
      </c>
      <c r="GO62" s="15" t="n">
        <f aca="false">2*CU62+CX62</f>
        <v>0</v>
      </c>
      <c r="GP62" s="15" t="n">
        <f aca="false">DA62</f>
        <v>0</v>
      </c>
      <c r="GQ62" s="15" t="n">
        <f aca="false">DD62</f>
        <v>0</v>
      </c>
      <c r="GR62" s="15" t="n">
        <f aca="false">DG62</f>
        <v>0</v>
      </c>
      <c r="GS62" s="15" t="n">
        <f aca="false">DJ62</f>
        <v>0</v>
      </c>
      <c r="GT62" s="15" t="n">
        <f aca="false">DM62</f>
        <v>0</v>
      </c>
      <c r="GU62" s="1" t="n">
        <f aca="false">DP62</f>
        <v>0</v>
      </c>
      <c r="GV62" s="1" t="n">
        <f aca="false">DS62</f>
        <v>0</v>
      </c>
      <c r="GW62" s="1" t="n">
        <f aca="false">DV62</f>
        <v>0</v>
      </c>
      <c r="GX62" s="1" t="n">
        <f aca="false">DY62</f>
        <v>0</v>
      </c>
      <c r="GY62" s="1" t="n">
        <f aca="false">EB62</f>
        <v>0</v>
      </c>
      <c r="GZ62" s="1" t="n">
        <f aca="false">EE62</f>
        <v>0</v>
      </c>
      <c r="HA62" s="1" t="n">
        <f aca="false">EH62</f>
        <v>0</v>
      </c>
      <c r="HB62" s="1" t="n">
        <f aca="false">EK62</f>
        <v>0</v>
      </c>
      <c r="HC62" s="1" t="n">
        <f aca="false">EN62</f>
        <v>0</v>
      </c>
      <c r="HD62" s="1" t="n">
        <f aca="false">EQ62</f>
        <v>0</v>
      </c>
      <c r="HE62" s="1" t="n">
        <f aca="false">ET62</f>
        <v>0</v>
      </c>
      <c r="HF62" s="1" t="n">
        <f aca="false">EW62</f>
        <v>0</v>
      </c>
      <c r="HG62" s="1" t="n">
        <f aca="false">EZ62</f>
        <v>0</v>
      </c>
      <c r="HH62" s="1" t="n">
        <f aca="false">FC62</f>
        <v>0</v>
      </c>
      <c r="HI62" s="1" t="n">
        <f aca="false">FF62</f>
        <v>0</v>
      </c>
      <c r="HJ62" s="1" t="n">
        <f aca="false">FI62</f>
        <v>0</v>
      </c>
      <c r="HK62" s="1" t="n">
        <f aca="false">FL62</f>
        <v>0</v>
      </c>
      <c r="HL62" s="1" t="n">
        <f aca="false">FO62</f>
        <v>0</v>
      </c>
      <c r="HM62" s="1" t="n">
        <f aca="false">FR62</f>
        <v>0</v>
      </c>
      <c r="HN62" s="1" t="n">
        <f aca="false">FU62</f>
        <v>0</v>
      </c>
      <c r="HO62" s="1" t="n">
        <f aca="false">FX62</f>
        <v>0</v>
      </c>
      <c r="HP62" s="1" t="n">
        <f aca="false">GA62</f>
        <v>0</v>
      </c>
      <c r="HQ62" s="1" t="n">
        <f aca="false">GD62</f>
        <v>0</v>
      </c>
      <c r="HR62" s="1" t="n">
        <f aca="false">GG62</f>
        <v>0</v>
      </c>
      <c r="HS62" s="1" t="n">
        <f aca="false">BF62</f>
        <v>5</v>
      </c>
      <c r="HT62" s="1" t="n">
        <f aca="false">HS62/HR64</f>
        <v>5</v>
      </c>
    </row>
    <row r="63" customFormat="false" ht="6" hidden="true" customHeight="true" outlineLevel="0" collapsed="false">
      <c r="B63" s="80"/>
      <c r="C63" s="80"/>
      <c r="D63" s="80"/>
      <c r="E63" s="80"/>
      <c r="F63" s="61"/>
      <c r="G63" s="80"/>
      <c r="H63" s="61"/>
      <c r="I63" s="80"/>
      <c r="J63" s="80"/>
      <c r="K63" s="80"/>
      <c r="L63" s="61"/>
      <c r="M63" s="80"/>
      <c r="N63" s="80"/>
      <c r="O63" s="80"/>
      <c r="P63" s="80"/>
      <c r="Q63" s="80"/>
      <c r="R63" s="80"/>
      <c r="S63" s="61"/>
      <c r="T63" s="78"/>
      <c r="U63" s="13"/>
      <c r="V63" s="13"/>
      <c r="W63" s="13"/>
      <c r="X63" s="74"/>
      <c r="Y63" s="80"/>
      <c r="Z63" s="80"/>
      <c r="AA63" s="80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 t="n">
        <f aca="false">IF(GJ61&lt;GJ62,GJ61,GJ62)</f>
        <v>0</v>
      </c>
      <c r="GK63" s="15" t="n">
        <f aca="false">IF(GK61&lt;GK62,GK61,GK62)</f>
        <v>0</v>
      </c>
      <c r="GL63" s="15" t="n">
        <f aca="false">IF(GL61&lt;GL62,GL61,GL62)</f>
        <v>0</v>
      </c>
      <c r="GM63" s="15" t="n">
        <f aca="false">IF(GM61&lt;GM62,GM61,GM62)</f>
        <v>0</v>
      </c>
      <c r="GN63" s="15" t="n">
        <f aca="false">IF(GN61&lt;GN62,GN61,GN62)</f>
        <v>0</v>
      </c>
      <c r="GO63" s="15" t="n">
        <f aca="false">IF(GO61&lt;GO62,GO61,GO62)</f>
        <v>0</v>
      </c>
      <c r="GP63" s="15" t="n">
        <f aca="false">IF(GP61&lt;GP62,GP61,GP62)</f>
        <v>0</v>
      </c>
      <c r="GQ63" s="15" t="n">
        <f aca="false">IF(GQ61&lt;GQ62,GQ61,GQ62)</f>
        <v>0</v>
      </c>
      <c r="GR63" s="15" t="n">
        <f aca="false">IF(GR61&lt;GR62,GR61,GR62)</f>
        <v>0</v>
      </c>
      <c r="GS63" s="15" t="n">
        <f aca="false">IF(GS61&lt;GS62,GS61,GS62)</f>
        <v>0</v>
      </c>
      <c r="GT63" s="15" t="n">
        <f aca="false">IF(GT61&lt;GT62,GT61,GT62)</f>
        <v>0</v>
      </c>
      <c r="GU63" s="15" t="n">
        <f aca="false">IF(GU61&lt;GU62,GU61,GU62)</f>
        <v>0</v>
      </c>
      <c r="GV63" s="15" t="n">
        <f aca="false">IF(GV61&lt;GV62,GV61,GV62)</f>
        <v>0</v>
      </c>
      <c r="GW63" s="15" t="n">
        <f aca="false">IF(GW61&lt;GW62,GW61,GW62)</f>
        <v>0</v>
      </c>
      <c r="GX63" s="15" t="n">
        <f aca="false">IF(GX61&lt;GX62,GX61,GX62)</f>
        <v>0</v>
      </c>
      <c r="GY63" s="15" t="n">
        <f aca="false">IF(GY61&lt;GY62,GY61,GY62)</f>
        <v>0</v>
      </c>
      <c r="GZ63" s="15" t="n">
        <f aca="false">IF(GZ61&lt;GZ62,GZ61,GZ62)</f>
        <v>0</v>
      </c>
      <c r="HA63" s="15" t="n">
        <f aca="false">IF(HA61&lt;HA62,HA61,HA62)</f>
        <v>0</v>
      </c>
      <c r="HB63" s="15" t="n">
        <f aca="false">IF(HB61&lt;HB62,HB61,HB62)</f>
        <v>0</v>
      </c>
      <c r="HC63" s="15" t="n">
        <f aca="false">IF(HC61&lt;HC62,HC61,HC62)</f>
        <v>0</v>
      </c>
      <c r="HD63" s="15" t="n">
        <f aca="false">IF(HD61&lt;HD62,HD61,HD62)</f>
        <v>0</v>
      </c>
      <c r="HE63" s="15" t="n">
        <f aca="false">IF(HE61&lt;HE62,HE61,HE62)</f>
        <v>0</v>
      </c>
      <c r="HF63" s="15" t="n">
        <f aca="false">IF(HF61&lt;HF62,HF61,HF62)</f>
        <v>0</v>
      </c>
      <c r="HG63" s="15" t="n">
        <f aca="false">IF(HG61&lt;HG62,HG61,HG62)</f>
        <v>0</v>
      </c>
      <c r="HH63" s="15" t="n">
        <f aca="false">IF(HH61&lt;HH62,HH61,HH62)</f>
        <v>0</v>
      </c>
      <c r="HI63" s="15" t="n">
        <f aca="false">IF(HI61&lt;HI62,HI61,HI62)</f>
        <v>0</v>
      </c>
      <c r="HJ63" s="15" t="n">
        <f aca="false">IF(HJ61&lt;HJ62,HJ61,HJ62)</f>
        <v>0</v>
      </c>
      <c r="HK63" s="15" t="n">
        <f aca="false">IF(HK61&lt;HK62,HK61,HK62)</f>
        <v>0</v>
      </c>
      <c r="HL63" s="15" t="n">
        <f aca="false">IF(HL61&lt;HL62,HL61,HL62)</f>
        <v>0</v>
      </c>
      <c r="HM63" s="15" t="n">
        <f aca="false">IF(HM61&lt;HM62,HM61,HM62)</f>
        <v>0</v>
      </c>
      <c r="HN63" s="15" t="n">
        <f aca="false">IF(HN61&lt;HN62,HN61,HN62)</f>
        <v>0</v>
      </c>
      <c r="HO63" s="15" t="n">
        <f aca="false">IF(HO61&lt;HO62,HO61,HO62)</f>
        <v>0</v>
      </c>
      <c r="HP63" s="15" t="n">
        <f aca="false">IF(HP61&lt;HP62,HP61,HP62)</f>
        <v>0</v>
      </c>
      <c r="HQ63" s="15" t="n">
        <f aca="false">IF(HQ61&lt;HQ62,HQ61,HQ62)</f>
        <v>0</v>
      </c>
      <c r="HR63" s="15" t="n">
        <f aca="false">IF(HR61&lt;HR62,HR61,HR62)</f>
        <v>0</v>
      </c>
    </row>
    <row r="64" customFormat="false" ht="6" hidden="true" customHeight="true" outlineLevel="0" collapsed="false">
      <c r="B64" s="80"/>
      <c r="C64" s="80"/>
      <c r="D64" s="80"/>
      <c r="E64" s="80"/>
      <c r="F64" s="61"/>
      <c r="G64" s="80"/>
      <c r="H64" s="61"/>
      <c r="I64" s="80"/>
      <c r="J64" s="80"/>
      <c r="K64" s="80"/>
      <c r="L64" s="61"/>
      <c r="M64" s="80"/>
      <c r="N64" s="80"/>
      <c r="O64" s="80"/>
      <c r="P64" s="80"/>
      <c r="Q64" s="80"/>
      <c r="R64" s="80"/>
      <c r="S64" s="61"/>
      <c r="T64" s="78"/>
      <c r="U64" s="13"/>
      <c r="V64" s="13"/>
      <c r="W64" s="13"/>
      <c r="X64" s="74"/>
      <c r="Y64" s="80"/>
      <c r="Z64" s="80"/>
      <c r="AA64" s="80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" t="n">
        <f aca="false">GJ$7^GJ63</f>
        <v>1</v>
      </c>
      <c r="GK64" s="1" t="n">
        <f aca="false">GK$7^GK63*GJ64</f>
        <v>1</v>
      </c>
      <c r="GL64" s="1" t="n">
        <f aca="false">GL$7^GL63*GK64</f>
        <v>1</v>
      </c>
      <c r="GM64" s="1" t="n">
        <f aca="false">GM$7^GM63*GL64</f>
        <v>1</v>
      </c>
      <c r="GN64" s="1" t="n">
        <f aca="false">GN$7^GN63*GM64</f>
        <v>1</v>
      </c>
      <c r="GO64" s="1" t="n">
        <f aca="false">GO$7^GO63*GN64</f>
        <v>1</v>
      </c>
      <c r="GP64" s="1" t="n">
        <f aca="false">GP$7^GP63*GO64</f>
        <v>1</v>
      </c>
      <c r="GQ64" s="1" t="n">
        <f aca="false">GQ$7^GQ63*GP64</f>
        <v>1</v>
      </c>
      <c r="GR64" s="1" t="n">
        <f aca="false">GR$7^GR63*GQ64</f>
        <v>1</v>
      </c>
      <c r="GS64" s="1" t="n">
        <f aca="false">GS$7^GS63*GR64</f>
        <v>1</v>
      </c>
      <c r="GT64" s="1" t="n">
        <f aca="false">GT$7^GT63*GS64</f>
        <v>1</v>
      </c>
      <c r="GU64" s="1" t="n">
        <f aca="false">GU$7^GU63*GT64</f>
        <v>1</v>
      </c>
      <c r="GV64" s="1" t="n">
        <f aca="false">GV$7^GV63*GU64</f>
        <v>1</v>
      </c>
      <c r="GW64" s="1" t="n">
        <f aca="false">GW$7^GW63*GV64</f>
        <v>1</v>
      </c>
      <c r="GX64" s="1" t="n">
        <f aca="false">GX$7^GX63*GW64</f>
        <v>1</v>
      </c>
      <c r="GY64" s="1" t="n">
        <f aca="false">GY$7^GY63*GX64</f>
        <v>1</v>
      </c>
      <c r="GZ64" s="1" t="n">
        <f aca="false">GZ$7^GZ63*GY64</f>
        <v>1</v>
      </c>
      <c r="HA64" s="1" t="n">
        <f aca="false">HA$7^HA63*GZ64</f>
        <v>1</v>
      </c>
      <c r="HB64" s="1" t="n">
        <f aca="false">HB$7^HB63*HA64</f>
        <v>1</v>
      </c>
      <c r="HC64" s="1" t="n">
        <f aca="false">HC$7^HC63*HB64</f>
        <v>1</v>
      </c>
      <c r="HD64" s="1" t="n">
        <f aca="false">HD$7^HD63*HC64</f>
        <v>1</v>
      </c>
      <c r="HE64" s="1" t="n">
        <f aca="false">HE$7^HE63*HD64</f>
        <v>1</v>
      </c>
      <c r="HF64" s="1" t="n">
        <f aca="false">HF$7^HF63*HE64</f>
        <v>1</v>
      </c>
      <c r="HG64" s="1" t="n">
        <f aca="false">HG$7^HG63*HF64</f>
        <v>1</v>
      </c>
      <c r="HH64" s="1" t="n">
        <f aca="false">HH$7^HH63*HG64</f>
        <v>1</v>
      </c>
      <c r="HI64" s="1" t="n">
        <f aca="false">HI$7^HI63*HH64</f>
        <v>1</v>
      </c>
      <c r="HJ64" s="1" t="n">
        <f aca="false">HJ$7^HJ63*HI64</f>
        <v>1</v>
      </c>
      <c r="HK64" s="1" t="n">
        <f aca="false">HK$7^HK63*HJ64</f>
        <v>1</v>
      </c>
      <c r="HL64" s="1" t="n">
        <f aca="false">HL$7^HL63*HK64</f>
        <v>1</v>
      </c>
      <c r="HM64" s="1" t="n">
        <f aca="false">HM$7^HM63*HL64</f>
        <v>1</v>
      </c>
      <c r="HN64" s="1" t="n">
        <f aca="false">HN$7^HN63*HM64</f>
        <v>1</v>
      </c>
      <c r="HO64" s="1" t="n">
        <f aca="false">HO$7^HO63*HN64</f>
        <v>1</v>
      </c>
      <c r="HP64" s="1" t="n">
        <f aca="false">HP$7^HP63*HO64</f>
        <v>1</v>
      </c>
      <c r="HQ64" s="1" t="n">
        <f aca="false">HQ$7^HQ63*HP64</f>
        <v>1</v>
      </c>
      <c r="HR64" s="1" t="n">
        <f aca="false">HR$7^HR63*HQ64</f>
        <v>1</v>
      </c>
    </row>
    <row r="65" customFormat="false" ht="6" hidden="true" customHeight="true" outlineLevel="0" collapsed="false">
      <c r="B65" s="80"/>
      <c r="C65" s="80"/>
      <c r="D65" s="80"/>
      <c r="E65" s="80"/>
      <c r="F65" s="61"/>
      <c r="G65" s="80"/>
      <c r="H65" s="61"/>
      <c r="I65" s="80"/>
      <c r="J65" s="80"/>
      <c r="K65" s="80"/>
      <c r="L65" s="61"/>
      <c r="M65" s="80"/>
      <c r="N65" s="80"/>
      <c r="O65" s="80"/>
      <c r="P65" s="80"/>
      <c r="Q65" s="80"/>
      <c r="R65" s="80"/>
      <c r="S65" s="61"/>
      <c r="T65" s="78"/>
      <c r="U65" s="13"/>
      <c r="V65" s="13"/>
      <c r="W65" s="13"/>
      <c r="X65" s="74"/>
      <c r="Y65" s="80"/>
      <c r="Z65" s="80"/>
      <c r="AA65" s="80"/>
      <c r="BC65" s="1" t="s">
        <v>106</v>
      </c>
      <c r="BD65" s="15" t="n">
        <f aca="true">INT((RAND()*(AX61-AW61+1)+AW61))</f>
        <v>3</v>
      </c>
      <c r="BE65" s="15" t="n">
        <f aca="true">INT((RAND()*(AZ61-AY61+1)+AY61))</f>
        <v>4</v>
      </c>
      <c r="BF65" s="1" t="n">
        <f aca="false">BE65-BE66*(BD66-BD65)</f>
        <v>4</v>
      </c>
      <c r="BG65" s="1" t="n">
        <v>256</v>
      </c>
      <c r="BH65" s="15" t="n">
        <f aca="false">IF(BF65/BG65=INT(BF65/BG65),1,0)</f>
        <v>0</v>
      </c>
      <c r="BI65" s="15" t="n">
        <f aca="false">IF(BH65=0,BF65,BF65/BG65)</f>
        <v>4</v>
      </c>
      <c r="BJ65" s="15" t="n">
        <v>16</v>
      </c>
      <c r="BK65" s="15" t="n">
        <f aca="false">IF(BI65/BJ65=INT(BI65/BJ65),1,0)</f>
        <v>0</v>
      </c>
      <c r="BL65" s="15" t="n">
        <f aca="false">IF(BK65=0,BI65,BI65/BJ65)</f>
        <v>4</v>
      </c>
      <c r="BM65" s="15" t="n">
        <v>4</v>
      </c>
      <c r="BN65" s="15" t="n">
        <f aca="false">IF(BL65/BM65=INT(BL65/BM65),1,0)</f>
        <v>1</v>
      </c>
      <c r="BO65" s="15" t="n">
        <f aca="false">IF(BN65=0,BL65,BL65/BM65)</f>
        <v>1</v>
      </c>
      <c r="BP65" s="15" t="n">
        <v>2</v>
      </c>
      <c r="BQ65" s="15" t="n">
        <f aca="false">IF(BO65/BP65=INT(BO65/BP65),1,0)</f>
        <v>0</v>
      </c>
      <c r="BR65" s="15" t="n">
        <f aca="false">IF(BQ65=0,BO65,BO65/BP65)</f>
        <v>1</v>
      </c>
      <c r="BS65" s="15" t="n">
        <v>81</v>
      </c>
      <c r="BT65" s="15" t="n">
        <f aca="false">IF(BR65/BS65=INT(BR65/BS65),1,0)</f>
        <v>0</v>
      </c>
      <c r="BU65" s="15" t="n">
        <f aca="false">IF(BT65=0,BR65,BR65/BS65)</f>
        <v>1</v>
      </c>
      <c r="BV65" s="15" t="n">
        <v>9</v>
      </c>
      <c r="BW65" s="15" t="n">
        <f aca="false">IF(BU65/BV65=INT(BU65/BV65),1,0)</f>
        <v>0</v>
      </c>
      <c r="BX65" s="15" t="n">
        <f aca="false">IF(BW65=0,BU65,BU65/BV65)</f>
        <v>1</v>
      </c>
      <c r="BY65" s="15" t="n">
        <v>3</v>
      </c>
      <c r="BZ65" s="15" t="n">
        <f aca="false">IF(BX65/BY65=INT(BX65/BY65),1,0)</f>
        <v>0</v>
      </c>
      <c r="CA65" s="15" t="n">
        <f aca="false">IF(BZ65=0,BX65,BX65/BY65)</f>
        <v>1</v>
      </c>
      <c r="CB65" s="15" t="n">
        <v>25</v>
      </c>
      <c r="CC65" s="15" t="n">
        <f aca="false">IF(CA65/CB65=INT(CA65/CB65),1,0)</f>
        <v>0</v>
      </c>
      <c r="CD65" s="15" t="n">
        <f aca="false">IF(CC65=0,CA65,CA65/CB65)</f>
        <v>1</v>
      </c>
      <c r="CE65" s="15" t="n">
        <v>5</v>
      </c>
      <c r="CF65" s="15" t="n">
        <f aca="false">IF(CD65/CE65=INT(CD65/CE65),1,0)</f>
        <v>0</v>
      </c>
      <c r="CG65" s="15" t="n">
        <f aca="false">IF(CF65=0,CD65,CD65/CE65)</f>
        <v>1</v>
      </c>
      <c r="CH65" s="15" t="n">
        <v>49</v>
      </c>
      <c r="CI65" s="15" t="n">
        <f aca="false">IF(CG65/CH65=INT(CG65/CH65),1,0)</f>
        <v>0</v>
      </c>
      <c r="CJ65" s="15" t="n">
        <f aca="false">IF(CI65=0,CG65,CG65/CH65)</f>
        <v>1</v>
      </c>
      <c r="CK65" s="15" t="n">
        <v>7</v>
      </c>
      <c r="CL65" s="15" t="n">
        <f aca="false">IF(CJ65/CK65=INT(CJ65/CK65),1,0)</f>
        <v>0</v>
      </c>
      <c r="CM65" s="15" t="n">
        <f aca="false">IF(CL65=0,CJ65,CJ65/CK65)</f>
        <v>1</v>
      </c>
      <c r="CN65" s="15" t="n">
        <v>121</v>
      </c>
      <c r="CO65" s="15" t="n">
        <f aca="false">IF(CM65/CN65=INT(CM65/CN65),1,0)</f>
        <v>0</v>
      </c>
      <c r="CP65" s="15" t="n">
        <f aca="false">IF(CO65=0,CM65,CM65/CN65)</f>
        <v>1</v>
      </c>
      <c r="CQ65" s="15" t="n">
        <v>11</v>
      </c>
      <c r="CR65" s="15" t="n">
        <f aca="false">IF(CP65/CQ65=INT(CP65/CQ65),1,0)</f>
        <v>0</v>
      </c>
      <c r="CS65" s="15" t="n">
        <f aca="false">IF(CR65=0,CP65,CP65/CQ65)</f>
        <v>1</v>
      </c>
      <c r="CT65" s="15" t="n">
        <v>169</v>
      </c>
      <c r="CU65" s="15" t="n">
        <f aca="false">IF(CS65/CT65=INT(CS65/CT65),1,0)</f>
        <v>0</v>
      </c>
      <c r="CV65" s="15" t="n">
        <f aca="false">IF(CU65=0,CS65,CS65/CT65)</f>
        <v>1</v>
      </c>
      <c r="CW65" s="15" t="n">
        <v>13</v>
      </c>
      <c r="CX65" s="15" t="n">
        <f aca="false">IF(CV65/CW65=INT(CV65/CW65),1,0)</f>
        <v>0</v>
      </c>
      <c r="CY65" s="15" t="n">
        <f aca="false">IF(CX65=0,CV65,CV65/CW65)</f>
        <v>1</v>
      </c>
      <c r="CZ65" s="15" t="n">
        <v>17</v>
      </c>
      <c r="DA65" s="15" t="n">
        <f aca="false">IF(CY65/CZ65=INT(CY65/CZ65),1,0)</f>
        <v>0</v>
      </c>
      <c r="DB65" s="15" t="n">
        <f aca="false">IF(DA65=0,CY65,CY65/CZ65)</f>
        <v>1</v>
      </c>
      <c r="DC65" s="15" t="n">
        <v>19</v>
      </c>
      <c r="DD65" s="15" t="n">
        <f aca="false">IF(DB65/DC65=INT(DB65/DC65),1,0)</f>
        <v>0</v>
      </c>
      <c r="DE65" s="15" t="n">
        <f aca="false">IF(DD65=0,DB65,DB65/DC65)</f>
        <v>1</v>
      </c>
      <c r="DF65" s="15" t="n">
        <v>23</v>
      </c>
      <c r="DG65" s="15" t="n">
        <f aca="false">IF(DE65/DF65=INT(DE65/DF65),1,0)</f>
        <v>0</v>
      </c>
      <c r="DH65" s="15" t="n">
        <f aca="false">IF(DG65=0,DE65,DE65/DF65)</f>
        <v>1</v>
      </c>
      <c r="DI65" s="15" t="n">
        <v>29</v>
      </c>
      <c r="DJ65" s="15" t="n">
        <f aca="false">IF(DH65/DI65=INT(DH65/DI65),1,0)</f>
        <v>0</v>
      </c>
      <c r="DK65" s="15" t="n">
        <f aca="false">IF(DJ65=0,DH65,DH65/DI65)</f>
        <v>1</v>
      </c>
      <c r="DL65" s="15" t="n">
        <v>31</v>
      </c>
      <c r="DM65" s="15" t="n">
        <f aca="false">IF(DK65/DL65=INT(DK65/DL65),1,0)</f>
        <v>0</v>
      </c>
      <c r="DN65" s="15" t="n">
        <f aca="false">IF(DM65=0,DK65,DK65/DL65)</f>
        <v>1</v>
      </c>
      <c r="DO65" s="15" t="n">
        <v>37</v>
      </c>
      <c r="DP65" s="15" t="n">
        <f aca="false">IF(DN65/DO65=INT(DN65/DO65),1,0)</f>
        <v>0</v>
      </c>
      <c r="DQ65" s="15" t="n">
        <f aca="false">IF(DP65=0,DN65,DN65/DO65)</f>
        <v>1</v>
      </c>
      <c r="DR65" s="15" t="n">
        <v>41</v>
      </c>
      <c r="DS65" s="15" t="n">
        <f aca="false">IF(DQ65/DR65=INT(DQ65/DR65),1,0)</f>
        <v>0</v>
      </c>
      <c r="DT65" s="15" t="n">
        <f aca="false">IF(DS65=0,DQ65,DQ65/DR65)</f>
        <v>1</v>
      </c>
      <c r="DU65" s="15" t="n">
        <v>43</v>
      </c>
      <c r="DV65" s="15" t="n">
        <f aca="false">IF(DT65/DU65=INT(DT65/DU65),1,0)</f>
        <v>0</v>
      </c>
      <c r="DW65" s="15" t="n">
        <f aca="false">IF(DV65=0,DT65,DT65/DU65)</f>
        <v>1</v>
      </c>
      <c r="DX65" s="15" t="n">
        <v>47</v>
      </c>
      <c r="DY65" s="15" t="n">
        <f aca="false">IF(DW65/DX65=INT(DW65/DX65),1,0)</f>
        <v>0</v>
      </c>
      <c r="DZ65" s="15" t="n">
        <f aca="false">IF(DY65=0,DW65,DW65/DX65)</f>
        <v>1</v>
      </c>
      <c r="EA65" s="15" t="n">
        <v>53</v>
      </c>
      <c r="EB65" s="15" t="n">
        <f aca="false">IF(DZ65/EA65=INT(DZ65/EA65),1,0)</f>
        <v>0</v>
      </c>
      <c r="EC65" s="15" t="n">
        <f aca="false">IF(EB65=0,DZ65,DZ65/EA65)</f>
        <v>1</v>
      </c>
      <c r="ED65" s="15" t="n">
        <v>59</v>
      </c>
      <c r="EE65" s="15" t="n">
        <f aca="false">IF(EC65/ED65=INT(EC65/ED65),1,0)</f>
        <v>0</v>
      </c>
      <c r="EF65" s="15" t="n">
        <f aca="false">IF(EE65=0,EC65,EC65/ED65)</f>
        <v>1</v>
      </c>
      <c r="EG65" s="15" t="n">
        <v>61</v>
      </c>
      <c r="EH65" s="15" t="n">
        <f aca="false">IF(EF65/EG65=INT(EF65/EG65),1,0)</f>
        <v>0</v>
      </c>
      <c r="EI65" s="15" t="n">
        <f aca="false">IF(EH65=0,EF65,EF65/EG65)</f>
        <v>1</v>
      </c>
      <c r="EJ65" s="15" t="n">
        <v>67</v>
      </c>
      <c r="EK65" s="15" t="n">
        <f aca="false">IF(EI65/EJ65=INT(EI65/EJ65),1,0)</f>
        <v>0</v>
      </c>
      <c r="EL65" s="15" t="n">
        <f aca="false">IF(EK65=0,EI65,EI65/EJ65)</f>
        <v>1</v>
      </c>
      <c r="EM65" s="15" t="n">
        <v>71</v>
      </c>
      <c r="EN65" s="15" t="n">
        <f aca="false">IF(EL65/EM65=INT(EL65/EM65),1,0)</f>
        <v>0</v>
      </c>
      <c r="EO65" s="15" t="n">
        <f aca="false">IF(EN65=0,EL65,EL65/EM65)</f>
        <v>1</v>
      </c>
      <c r="EP65" s="15" t="n">
        <v>73</v>
      </c>
      <c r="EQ65" s="15" t="n">
        <f aca="false">IF(EO65/EP65=INT(EO65/EP65),1,0)</f>
        <v>0</v>
      </c>
      <c r="ER65" s="15" t="n">
        <f aca="false">IF(EQ65=0,EO65,EO65/EP65)</f>
        <v>1</v>
      </c>
      <c r="ES65" s="15" t="n">
        <v>79</v>
      </c>
      <c r="ET65" s="15" t="n">
        <f aca="false">IF(ER65/ES65=INT(ER65/ES65),1,0)</f>
        <v>0</v>
      </c>
      <c r="EU65" s="15" t="n">
        <f aca="false">IF(ET65=0,ER65,ER65/ES65)</f>
        <v>1</v>
      </c>
      <c r="EV65" s="15" t="n">
        <v>83</v>
      </c>
      <c r="EW65" s="15" t="n">
        <f aca="false">IF(EU65/EV65=INT(EU65/EV65),1,0)</f>
        <v>0</v>
      </c>
      <c r="EX65" s="15" t="n">
        <f aca="false">IF(EW65=0,EU65,EU65/EV65)</f>
        <v>1</v>
      </c>
      <c r="EY65" s="15" t="n">
        <v>89</v>
      </c>
      <c r="EZ65" s="15" t="n">
        <f aca="false">IF(EX65/EY65=INT(EX65/EY65),1,0)</f>
        <v>0</v>
      </c>
      <c r="FA65" s="15" t="n">
        <f aca="false">IF(EZ65=0,EX65,EX65/EY65)</f>
        <v>1</v>
      </c>
      <c r="FB65" s="15" t="n">
        <v>97</v>
      </c>
      <c r="FC65" s="15" t="n">
        <f aca="false">IF(FA65/FB65=INT(FA65/FB65),1,0)</f>
        <v>0</v>
      </c>
      <c r="FD65" s="15" t="n">
        <f aca="false">IF(FC65=0,FA65,FA65/FB65)</f>
        <v>1</v>
      </c>
      <c r="FE65" s="15" t="n">
        <v>101</v>
      </c>
      <c r="FF65" s="15" t="n">
        <f aca="false">IF(FD65/FE65=INT(FD65/FE65),1,0)</f>
        <v>0</v>
      </c>
      <c r="FG65" s="15" t="n">
        <f aca="false">IF(FF65=0,FD65,FD65/FE65)</f>
        <v>1</v>
      </c>
      <c r="FH65" s="15" t="n">
        <v>103</v>
      </c>
      <c r="FI65" s="15" t="n">
        <f aca="false">IF(FG65/FH65=INT(FG65/FH65),1,0)</f>
        <v>0</v>
      </c>
      <c r="FJ65" s="15" t="n">
        <f aca="false">IF(FI65=0,FG65,FG65/FH65)</f>
        <v>1</v>
      </c>
      <c r="FK65" s="15" t="n">
        <v>107</v>
      </c>
      <c r="FL65" s="15" t="n">
        <f aca="false">IF(FJ65/FK65=INT(FJ65/FK65),1,0)</f>
        <v>0</v>
      </c>
      <c r="FM65" s="15" t="n">
        <f aca="false">IF(FL65=0,FJ65,FJ65/FK65)</f>
        <v>1</v>
      </c>
      <c r="FN65" s="15" t="n">
        <v>109</v>
      </c>
      <c r="FO65" s="15" t="n">
        <f aca="false">IF(FM65/FN65=INT(FM65/FN65),1,0)</f>
        <v>0</v>
      </c>
      <c r="FP65" s="15" t="n">
        <f aca="false">IF(FO65=0,FM65,FM65/FN65)</f>
        <v>1</v>
      </c>
      <c r="FQ65" s="15" t="n">
        <v>113</v>
      </c>
      <c r="FR65" s="15" t="n">
        <f aca="false">IF(FP65/FQ65=INT(FP65/FQ65),1,0)</f>
        <v>0</v>
      </c>
      <c r="FS65" s="15" t="n">
        <f aca="false">IF(FR65=0,FP65,FP65/FQ65)</f>
        <v>1</v>
      </c>
      <c r="FT65" s="15" t="n">
        <v>127</v>
      </c>
      <c r="FU65" s="15" t="n">
        <f aca="false">IF(FS65/FT65=INT(FS65/FT65),1,0)</f>
        <v>0</v>
      </c>
      <c r="FV65" s="15" t="n">
        <f aca="false">IF(FU65=0,FS65,FS65/FT65)</f>
        <v>1</v>
      </c>
      <c r="FW65" s="15" t="n">
        <v>131</v>
      </c>
      <c r="FX65" s="15" t="n">
        <f aca="false">IF(FV65/FW65=INT(FV65/FW65),1,0)</f>
        <v>0</v>
      </c>
      <c r="FY65" s="15" t="n">
        <f aca="false">IF(FX65=0,FV65,FV65/FW65)</f>
        <v>1</v>
      </c>
      <c r="FZ65" s="15" t="n">
        <v>137</v>
      </c>
      <c r="GA65" s="15" t="n">
        <f aca="false">IF(FY65/FZ65=INT(FY65/FZ65),1,0)</f>
        <v>0</v>
      </c>
      <c r="GB65" s="15" t="n">
        <f aca="false">IF(GA65=0,FY65,FY65/FZ65)</f>
        <v>1</v>
      </c>
      <c r="GC65" s="15" t="n">
        <v>139</v>
      </c>
      <c r="GD65" s="15" t="n">
        <f aca="false">IF(GB65/GC65=INT(GB65/GC65),1,0)</f>
        <v>0</v>
      </c>
      <c r="GE65" s="15" t="n">
        <f aca="false">IF(GD65=0,GB65,GB65/GC65)</f>
        <v>1</v>
      </c>
      <c r="GF65" s="15" t="n">
        <v>149</v>
      </c>
      <c r="GG65" s="15" t="n">
        <f aca="false">IF(GE65/GF65=INT(GE65/GF65),1,0)</f>
        <v>0</v>
      </c>
      <c r="GH65" s="15" t="n">
        <f aca="false">IF(GG65=0,GE65,GE65/GF65)</f>
        <v>1</v>
      </c>
      <c r="GI65" s="15"/>
      <c r="GJ65" s="15" t="n">
        <f aca="false">8*BH65+4*BK65+2*BN65+BQ65</f>
        <v>2</v>
      </c>
      <c r="GK65" s="15" t="n">
        <f aca="false">4*BT65+2*BW65+BZ65</f>
        <v>0</v>
      </c>
      <c r="GL65" s="15" t="n">
        <f aca="false">2*CC65+CF65</f>
        <v>0</v>
      </c>
      <c r="GM65" s="15" t="n">
        <f aca="false">2*CI65+CL65</f>
        <v>0</v>
      </c>
      <c r="GN65" s="15" t="n">
        <f aca="false">2*CO65+CR65</f>
        <v>0</v>
      </c>
      <c r="GO65" s="15" t="n">
        <f aca="false">2*CU65+CX65</f>
        <v>0</v>
      </c>
      <c r="GP65" s="15" t="n">
        <f aca="false">DA65</f>
        <v>0</v>
      </c>
      <c r="GQ65" s="15" t="n">
        <f aca="false">DD65</f>
        <v>0</v>
      </c>
      <c r="GR65" s="15" t="n">
        <f aca="false">DG65</f>
        <v>0</v>
      </c>
      <c r="GS65" s="15" t="n">
        <f aca="false">DJ65</f>
        <v>0</v>
      </c>
      <c r="GT65" s="15" t="n">
        <f aca="false">DM65</f>
        <v>0</v>
      </c>
      <c r="GU65" s="1" t="n">
        <f aca="false">DP65</f>
        <v>0</v>
      </c>
      <c r="GV65" s="1" t="n">
        <f aca="false">DS65</f>
        <v>0</v>
      </c>
      <c r="GW65" s="1" t="n">
        <f aca="false">DV65</f>
        <v>0</v>
      </c>
      <c r="GX65" s="1" t="n">
        <f aca="false">DY65</f>
        <v>0</v>
      </c>
      <c r="GY65" s="1" t="n">
        <f aca="false">EB65</f>
        <v>0</v>
      </c>
      <c r="GZ65" s="1" t="n">
        <f aca="false">EE65</f>
        <v>0</v>
      </c>
      <c r="HA65" s="1" t="n">
        <f aca="false">EH65</f>
        <v>0</v>
      </c>
      <c r="HB65" s="1" t="n">
        <f aca="false">EK65</f>
        <v>0</v>
      </c>
      <c r="HC65" s="1" t="n">
        <f aca="false">EN65</f>
        <v>0</v>
      </c>
      <c r="HD65" s="1" t="n">
        <f aca="false">EQ65</f>
        <v>0</v>
      </c>
      <c r="HE65" s="1" t="n">
        <f aca="false">ET65</f>
        <v>0</v>
      </c>
      <c r="HF65" s="1" t="n">
        <f aca="false">EW65</f>
        <v>0</v>
      </c>
      <c r="HG65" s="1" t="n">
        <f aca="false">EZ65</f>
        <v>0</v>
      </c>
      <c r="HH65" s="1" t="n">
        <f aca="false">FC65</f>
        <v>0</v>
      </c>
      <c r="HI65" s="1" t="n">
        <f aca="false">FF65</f>
        <v>0</v>
      </c>
      <c r="HJ65" s="1" t="n">
        <f aca="false">FI65</f>
        <v>0</v>
      </c>
      <c r="HK65" s="1" t="n">
        <f aca="false">FL65</f>
        <v>0</v>
      </c>
      <c r="HL65" s="1" t="n">
        <f aca="false">FO65</f>
        <v>0</v>
      </c>
      <c r="HM65" s="1" t="n">
        <f aca="false">FR65</f>
        <v>0</v>
      </c>
      <c r="HN65" s="1" t="n">
        <f aca="false">FU65</f>
        <v>0</v>
      </c>
      <c r="HO65" s="1" t="n">
        <f aca="false">FX65</f>
        <v>0</v>
      </c>
      <c r="HP65" s="1" t="n">
        <f aca="false">GA65</f>
        <v>0</v>
      </c>
      <c r="HQ65" s="1" t="n">
        <f aca="false">GD65</f>
        <v>0</v>
      </c>
      <c r="HR65" s="1" t="n">
        <f aca="false">GG65</f>
        <v>0</v>
      </c>
      <c r="HS65" s="1" t="n">
        <f aca="false">BF65</f>
        <v>4</v>
      </c>
      <c r="HT65" s="1" t="n">
        <f aca="false">HS65/HR68</f>
        <v>4</v>
      </c>
      <c r="HU65" s="1" t="n">
        <f aca="false">BD66</f>
        <v>3</v>
      </c>
      <c r="HV65" s="1" t="n">
        <f aca="false">HU65*HT66+HT65</f>
        <v>19</v>
      </c>
      <c r="HW65" s="1" t="n">
        <f aca="false">HV65*HV61</f>
        <v>152</v>
      </c>
      <c r="HX65" s="1" t="n">
        <f aca="false">HT62*HT66</f>
        <v>25</v>
      </c>
      <c r="HY65" s="1" t="n">
        <f aca="false">INT(HW65/HX65)</f>
        <v>6</v>
      </c>
      <c r="HZ65" s="1" t="n">
        <f aca="false">HW65-HY65*HX65</f>
        <v>2</v>
      </c>
      <c r="IA65" s="1" t="n">
        <f aca="false">HX65</f>
        <v>25</v>
      </c>
    </row>
    <row r="66" customFormat="false" ht="6" hidden="true" customHeight="true" outlineLevel="0" collapsed="false">
      <c r="B66" s="80"/>
      <c r="C66" s="80"/>
      <c r="D66" s="80"/>
      <c r="E66" s="80"/>
      <c r="F66" s="61"/>
      <c r="G66" s="80"/>
      <c r="H66" s="61"/>
      <c r="I66" s="80"/>
      <c r="J66" s="80"/>
      <c r="K66" s="80"/>
      <c r="L66" s="61"/>
      <c r="M66" s="80"/>
      <c r="N66" s="80"/>
      <c r="O66" s="80"/>
      <c r="P66" s="80"/>
      <c r="Q66" s="80"/>
      <c r="R66" s="80"/>
      <c r="S66" s="61"/>
      <c r="T66" s="78"/>
      <c r="U66" s="13"/>
      <c r="V66" s="13"/>
      <c r="W66" s="13"/>
      <c r="X66" s="74"/>
      <c r="Y66" s="80"/>
      <c r="Z66" s="80"/>
      <c r="AA66" s="80"/>
      <c r="BD66" s="1" t="n">
        <f aca="false">BD65+INT(BE65/BE66)</f>
        <v>3</v>
      </c>
      <c r="BE66" s="15" t="n">
        <f aca="true">IF(BA61&gt;BE65,INT((RAND()*(BB61-BA61+1)+BA61)),INT((RAND()*(BB61-BE65)+BE65+1)))</f>
        <v>5</v>
      </c>
      <c r="BF66" s="1" t="n">
        <f aca="false">BE66</f>
        <v>5</v>
      </c>
      <c r="BG66" s="1" t="n">
        <v>256</v>
      </c>
      <c r="BH66" s="15" t="n">
        <f aca="false">IF(BF66/BG66=INT(BF66/BG66),1,0)</f>
        <v>0</v>
      </c>
      <c r="BI66" s="15" t="n">
        <f aca="false">IF(BH66=0,BF66,BF66/BG66)</f>
        <v>5</v>
      </c>
      <c r="BJ66" s="15" t="n">
        <v>16</v>
      </c>
      <c r="BK66" s="15" t="n">
        <f aca="false">IF(BI66/BJ66=INT(BI66/BJ66),1,0)</f>
        <v>0</v>
      </c>
      <c r="BL66" s="15" t="n">
        <f aca="false">IF(BK66=0,BI66,BI66/BJ66)</f>
        <v>5</v>
      </c>
      <c r="BM66" s="15" t="n">
        <v>4</v>
      </c>
      <c r="BN66" s="15" t="n">
        <f aca="false">IF(BL66/BM66=INT(BL66/BM66),1,0)</f>
        <v>0</v>
      </c>
      <c r="BO66" s="15" t="n">
        <f aca="false">IF(BN66=0,BL66,BL66/BM66)</f>
        <v>5</v>
      </c>
      <c r="BP66" s="15" t="n">
        <v>2</v>
      </c>
      <c r="BQ66" s="15" t="n">
        <f aca="false">IF(BO66/BP66=INT(BO66/BP66),1,0)</f>
        <v>0</v>
      </c>
      <c r="BR66" s="15" t="n">
        <f aca="false">IF(BQ66=0,BO66,BO66/BP66)</f>
        <v>5</v>
      </c>
      <c r="BS66" s="15" t="n">
        <v>81</v>
      </c>
      <c r="BT66" s="15" t="n">
        <f aca="false">IF(BR66/BS66=INT(BR66/BS66),1,0)</f>
        <v>0</v>
      </c>
      <c r="BU66" s="15" t="n">
        <f aca="false">IF(BT66=0,BR66,BR66/BS66)</f>
        <v>5</v>
      </c>
      <c r="BV66" s="15" t="n">
        <v>9</v>
      </c>
      <c r="BW66" s="15" t="n">
        <f aca="false">IF(BU66/BV66=INT(BU66/BV66),1,0)</f>
        <v>0</v>
      </c>
      <c r="BX66" s="15" t="n">
        <f aca="false">IF(BW66=0,BU66,BU66/BV66)</f>
        <v>5</v>
      </c>
      <c r="BY66" s="15" t="n">
        <v>3</v>
      </c>
      <c r="BZ66" s="15" t="n">
        <f aca="false">IF(BX66/BY66=INT(BX66/BY66),1,0)</f>
        <v>0</v>
      </c>
      <c r="CA66" s="15" t="n">
        <f aca="false">IF(BZ66=0,BX66,BX66/BY66)</f>
        <v>5</v>
      </c>
      <c r="CB66" s="15" t="n">
        <v>25</v>
      </c>
      <c r="CC66" s="15" t="n">
        <f aca="false">IF(CA66/CB66=INT(CA66/CB66),1,0)</f>
        <v>0</v>
      </c>
      <c r="CD66" s="15" t="n">
        <f aca="false">IF(CC66=0,CA66,CA66/CB66)</f>
        <v>5</v>
      </c>
      <c r="CE66" s="15" t="n">
        <v>5</v>
      </c>
      <c r="CF66" s="15" t="n">
        <f aca="false">IF(CD66/CE66=INT(CD66/CE66),1,0)</f>
        <v>1</v>
      </c>
      <c r="CG66" s="15" t="n">
        <f aca="false">IF(CF66=0,CD66,CD66/CE66)</f>
        <v>1</v>
      </c>
      <c r="CH66" s="15" t="n">
        <v>49</v>
      </c>
      <c r="CI66" s="15" t="n">
        <f aca="false">IF(CG66/CH66=INT(CG66/CH66),1,0)</f>
        <v>0</v>
      </c>
      <c r="CJ66" s="15" t="n">
        <f aca="false">IF(CI66=0,CG66,CG66/CH66)</f>
        <v>1</v>
      </c>
      <c r="CK66" s="15" t="n">
        <v>7</v>
      </c>
      <c r="CL66" s="15" t="n">
        <f aca="false">IF(CJ66/CK66=INT(CJ66/CK66),1,0)</f>
        <v>0</v>
      </c>
      <c r="CM66" s="15" t="n">
        <f aca="false">IF(CL66=0,CJ66,CJ66/CK66)</f>
        <v>1</v>
      </c>
      <c r="CN66" s="15" t="n">
        <v>121</v>
      </c>
      <c r="CO66" s="15" t="n">
        <f aca="false">IF(CM66/CN66=INT(CM66/CN66),1,0)</f>
        <v>0</v>
      </c>
      <c r="CP66" s="15" t="n">
        <f aca="false">IF(CO66=0,CM66,CM66/CN66)</f>
        <v>1</v>
      </c>
      <c r="CQ66" s="15" t="n">
        <v>11</v>
      </c>
      <c r="CR66" s="15" t="n">
        <f aca="false">IF(CP66/CQ66=INT(CP66/CQ66),1,0)</f>
        <v>0</v>
      </c>
      <c r="CS66" s="15" t="n">
        <f aca="false">IF(CR66=0,CP66,CP66/CQ66)</f>
        <v>1</v>
      </c>
      <c r="CT66" s="15" t="n">
        <v>169</v>
      </c>
      <c r="CU66" s="15" t="n">
        <f aca="false">IF(CS66/CT66=INT(CS66/CT66),1,0)</f>
        <v>0</v>
      </c>
      <c r="CV66" s="15" t="n">
        <f aca="false">IF(CU66=0,CS66,CS66/CT66)</f>
        <v>1</v>
      </c>
      <c r="CW66" s="15" t="n">
        <v>13</v>
      </c>
      <c r="CX66" s="15" t="n">
        <f aca="false">IF(CV66/CW66=INT(CV66/CW66),1,0)</f>
        <v>0</v>
      </c>
      <c r="CY66" s="15" t="n">
        <f aca="false">IF(CX66=0,CV66,CV66/CW66)</f>
        <v>1</v>
      </c>
      <c r="CZ66" s="15" t="n">
        <v>17</v>
      </c>
      <c r="DA66" s="15" t="n">
        <f aca="false">IF(CY66/CZ66=INT(CY66/CZ66),1,0)</f>
        <v>0</v>
      </c>
      <c r="DB66" s="15" t="n">
        <f aca="false">IF(DA66=0,CY66,CY66/CZ66)</f>
        <v>1</v>
      </c>
      <c r="DC66" s="15" t="n">
        <v>19</v>
      </c>
      <c r="DD66" s="15" t="n">
        <f aca="false">IF(DB66/DC66=INT(DB66/DC66),1,0)</f>
        <v>0</v>
      </c>
      <c r="DE66" s="15" t="n">
        <f aca="false">IF(DD66=0,DB66,DB66/DC66)</f>
        <v>1</v>
      </c>
      <c r="DF66" s="15" t="n">
        <v>23</v>
      </c>
      <c r="DG66" s="15" t="n">
        <f aca="false">IF(DE66/DF66=INT(DE66/DF66),1,0)</f>
        <v>0</v>
      </c>
      <c r="DH66" s="15" t="n">
        <f aca="false">IF(DG66=0,DE66,DE66/DF66)</f>
        <v>1</v>
      </c>
      <c r="DI66" s="15" t="n">
        <v>29</v>
      </c>
      <c r="DJ66" s="15" t="n">
        <f aca="false">IF(DH66/DI66=INT(DH66/DI66),1,0)</f>
        <v>0</v>
      </c>
      <c r="DK66" s="15" t="n">
        <f aca="false">IF(DJ66=0,DH66,DH66/DI66)</f>
        <v>1</v>
      </c>
      <c r="DL66" s="15" t="n">
        <v>31</v>
      </c>
      <c r="DM66" s="15" t="n">
        <f aca="false">IF(DK66/DL66=INT(DK66/DL66),1,0)</f>
        <v>0</v>
      </c>
      <c r="DN66" s="15" t="n">
        <f aca="false">IF(DM66=0,DK66,DK66/DL66)</f>
        <v>1</v>
      </c>
      <c r="DO66" s="15" t="n">
        <v>37</v>
      </c>
      <c r="DP66" s="15" t="n">
        <f aca="false">IF(DN66/DO66=INT(DN66/DO66),1,0)</f>
        <v>0</v>
      </c>
      <c r="DQ66" s="15" t="n">
        <f aca="false">IF(DP66=0,DN66,DN66/DO66)</f>
        <v>1</v>
      </c>
      <c r="DR66" s="15" t="n">
        <v>41</v>
      </c>
      <c r="DS66" s="15" t="n">
        <f aca="false">IF(DQ66/DR66=INT(DQ66/DR66),1,0)</f>
        <v>0</v>
      </c>
      <c r="DT66" s="15" t="n">
        <f aca="false">IF(DS66=0,DQ66,DQ66/DR66)</f>
        <v>1</v>
      </c>
      <c r="DU66" s="15" t="n">
        <v>43</v>
      </c>
      <c r="DV66" s="15" t="n">
        <f aca="false">IF(DT66/DU66=INT(DT66/DU66),1,0)</f>
        <v>0</v>
      </c>
      <c r="DW66" s="15" t="n">
        <f aca="false">IF(DV66=0,DT66,DT66/DU66)</f>
        <v>1</v>
      </c>
      <c r="DX66" s="15" t="n">
        <v>47</v>
      </c>
      <c r="DY66" s="15" t="n">
        <f aca="false">IF(DW66/DX66=INT(DW66/DX66),1,0)</f>
        <v>0</v>
      </c>
      <c r="DZ66" s="15" t="n">
        <f aca="false">IF(DY66=0,DW66,DW66/DX66)</f>
        <v>1</v>
      </c>
      <c r="EA66" s="15" t="n">
        <v>53</v>
      </c>
      <c r="EB66" s="15" t="n">
        <f aca="false">IF(DZ66/EA66=INT(DZ66/EA66),1,0)</f>
        <v>0</v>
      </c>
      <c r="EC66" s="15" t="n">
        <f aca="false">IF(EB66=0,DZ66,DZ66/EA66)</f>
        <v>1</v>
      </c>
      <c r="ED66" s="15" t="n">
        <v>59</v>
      </c>
      <c r="EE66" s="15" t="n">
        <f aca="false">IF(EC66/ED66=INT(EC66/ED66),1,0)</f>
        <v>0</v>
      </c>
      <c r="EF66" s="15" t="n">
        <f aca="false">IF(EE66=0,EC66,EC66/ED66)</f>
        <v>1</v>
      </c>
      <c r="EG66" s="15" t="n">
        <v>61</v>
      </c>
      <c r="EH66" s="15" t="n">
        <f aca="false">IF(EF66/EG66=INT(EF66/EG66),1,0)</f>
        <v>0</v>
      </c>
      <c r="EI66" s="15" t="n">
        <f aca="false">IF(EH66=0,EF66,EF66/EG66)</f>
        <v>1</v>
      </c>
      <c r="EJ66" s="15" t="n">
        <v>67</v>
      </c>
      <c r="EK66" s="15" t="n">
        <f aca="false">IF(EI66/EJ66=INT(EI66/EJ66),1,0)</f>
        <v>0</v>
      </c>
      <c r="EL66" s="15" t="n">
        <f aca="false">IF(EK66=0,EI66,EI66/EJ66)</f>
        <v>1</v>
      </c>
      <c r="EM66" s="15" t="n">
        <v>71</v>
      </c>
      <c r="EN66" s="15" t="n">
        <f aca="false">IF(EL66/EM66=INT(EL66/EM66),1,0)</f>
        <v>0</v>
      </c>
      <c r="EO66" s="15" t="n">
        <f aca="false">IF(EN66=0,EL66,EL66/EM66)</f>
        <v>1</v>
      </c>
      <c r="EP66" s="15" t="n">
        <v>73</v>
      </c>
      <c r="EQ66" s="15" t="n">
        <f aca="false">IF(EO66/EP66=INT(EO66/EP66),1,0)</f>
        <v>0</v>
      </c>
      <c r="ER66" s="15" t="n">
        <f aca="false">IF(EQ66=0,EO66,EO66/EP66)</f>
        <v>1</v>
      </c>
      <c r="ES66" s="15" t="n">
        <v>79</v>
      </c>
      <c r="ET66" s="15" t="n">
        <f aca="false">IF(ER66/ES66=INT(ER66/ES66),1,0)</f>
        <v>0</v>
      </c>
      <c r="EU66" s="15" t="n">
        <f aca="false">IF(ET66=0,ER66,ER66/ES66)</f>
        <v>1</v>
      </c>
      <c r="EV66" s="15" t="n">
        <v>83</v>
      </c>
      <c r="EW66" s="15" t="n">
        <f aca="false">IF(EU66/EV66=INT(EU66/EV66),1,0)</f>
        <v>0</v>
      </c>
      <c r="EX66" s="15" t="n">
        <f aca="false">IF(EW66=0,EU66,EU66/EV66)</f>
        <v>1</v>
      </c>
      <c r="EY66" s="15" t="n">
        <v>89</v>
      </c>
      <c r="EZ66" s="15" t="n">
        <f aca="false">IF(EX66/EY66=INT(EX66/EY66),1,0)</f>
        <v>0</v>
      </c>
      <c r="FA66" s="15" t="n">
        <f aca="false">IF(EZ66=0,EX66,EX66/EY66)</f>
        <v>1</v>
      </c>
      <c r="FB66" s="15" t="n">
        <v>97</v>
      </c>
      <c r="FC66" s="15" t="n">
        <f aca="false">IF(FA66/FB66=INT(FA66/FB66),1,0)</f>
        <v>0</v>
      </c>
      <c r="FD66" s="15" t="n">
        <f aca="false">IF(FC66=0,FA66,FA66/FB66)</f>
        <v>1</v>
      </c>
      <c r="FE66" s="15" t="n">
        <v>101</v>
      </c>
      <c r="FF66" s="15" t="n">
        <f aca="false">IF(FD66/FE66=INT(FD66/FE66),1,0)</f>
        <v>0</v>
      </c>
      <c r="FG66" s="15" t="n">
        <f aca="false">IF(FF66=0,FD66,FD66/FE66)</f>
        <v>1</v>
      </c>
      <c r="FH66" s="15" t="n">
        <v>103</v>
      </c>
      <c r="FI66" s="15" t="n">
        <f aca="false">IF(FG66/FH66=INT(FG66/FH66),1,0)</f>
        <v>0</v>
      </c>
      <c r="FJ66" s="15" t="n">
        <f aca="false">IF(FI66=0,FG66,FG66/FH66)</f>
        <v>1</v>
      </c>
      <c r="FK66" s="15" t="n">
        <v>107</v>
      </c>
      <c r="FL66" s="15" t="n">
        <f aca="false">IF(FJ66/FK66=INT(FJ66/FK66),1,0)</f>
        <v>0</v>
      </c>
      <c r="FM66" s="15" t="n">
        <f aca="false">IF(FL66=0,FJ66,FJ66/FK66)</f>
        <v>1</v>
      </c>
      <c r="FN66" s="15" t="n">
        <v>109</v>
      </c>
      <c r="FO66" s="15" t="n">
        <f aca="false">IF(FM66/FN66=INT(FM66/FN66),1,0)</f>
        <v>0</v>
      </c>
      <c r="FP66" s="15" t="n">
        <f aca="false">IF(FO66=0,FM66,FM66/FN66)</f>
        <v>1</v>
      </c>
      <c r="FQ66" s="15" t="n">
        <v>113</v>
      </c>
      <c r="FR66" s="15" t="n">
        <f aca="false">IF(FP66/FQ66=INT(FP66/FQ66),1,0)</f>
        <v>0</v>
      </c>
      <c r="FS66" s="15" t="n">
        <f aca="false">IF(FR66=0,FP66,FP66/FQ66)</f>
        <v>1</v>
      </c>
      <c r="FT66" s="15" t="n">
        <v>127</v>
      </c>
      <c r="FU66" s="15" t="n">
        <f aca="false">IF(FS66/FT66=INT(FS66/FT66),1,0)</f>
        <v>0</v>
      </c>
      <c r="FV66" s="15" t="n">
        <f aca="false">IF(FU66=0,FS66,FS66/FT66)</f>
        <v>1</v>
      </c>
      <c r="FW66" s="15" t="n">
        <v>131</v>
      </c>
      <c r="FX66" s="15" t="n">
        <f aca="false">IF(FV66/FW66=INT(FV66/FW66),1,0)</f>
        <v>0</v>
      </c>
      <c r="FY66" s="15" t="n">
        <f aca="false">IF(FX66=0,FV66,FV66/FW66)</f>
        <v>1</v>
      </c>
      <c r="FZ66" s="15" t="n">
        <v>137</v>
      </c>
      <c r="GA66" s="15" t="n">
        <f aca="false">IF(FY66/FZ66=INT(FY66/FZ66),1,0)</f>
        <v>0</v>
      </c>
      <c r="GB66" s="15" t="n">
        <f aca="false">IF(GA66=0,FY66,FY66/FZ66)</f>
        <v>1</v>
      </c>
      <c r="GC66" s="15" t="n">
        <v>139</v>
      </c>
      <c r="GD66" s="15" t="n">
        <f aca="false">IF(GB66/GC66=INT(GB66/GC66),1,0)</f>
        <v>0</v>
      </c>
      <c r="GE66" s="15" t="n">
        <f aca="false">IF(GD66=0,GB66,GB66/GC66)</f>
        <v>1</v>
      </c>
      <c r="GF66" s="15" t="n">
        <v>149</v>
      </c>
      <c r="GG66" s="15" t="n">
        <f aca="false">IF(GE66/GF66=INT(GE66/GF66),1,0)</f>
        <v>0</v>
      </c>
      <c r="GH66" s="15" t="n">
        <f aca="false">IF(GG66=0,GE66,GE66/GF66)</f>
        <v>1</v>
      </c>
      <c r="GI66" s="15"/>
      <c r="GJ66" s="15" t="n">
        <f aca="false">8*BH66+4*BK66+2*BN66+BQ66</f>
        <v>0</v>
      </c>
      <c r="GK66" s="15" t="n">
        <f aca="false">4*BT66+2*BW66+BZ66</f>
        <v>0</v>
      </c>
      <c r="GL66" s="15" t="n">
        <f aca="false">2*CC66+CF66</f>
        <v>1</v>
      </c>
      <c r="GM66" s="15" t="n">
        <f aca="false">2*CI66+CL66</f>
        <v>0</v>
      </c>
      <c r="GN66" s="15" t="n">
        <f aca="false">2*CO66+CR66</f>
        <v>0</v>
      </c>
      <c r="GO66" s="15" t="n">
        <f aca="false">2*CU66+CX66</f>
        <v>0</v>
      </c>
      <c r="GP66" s="15" t="n">
        <f aca="false">DA66</f>
        <v>0</v>
      </c>
      <c r="GQ66" s="15" t="n">
        <f aca="false">DD66</f>
        <v>0</v>
      </c>
      <c r="GR66" s="15" t="n">
        <f aca="false">DG66</f>
        <v>0</v>
      </c>
      <c r="GS66" s="15" t="n">
        <f aca="false">DJ66</f>
        <v>0</v>
      </c>
      <c r="GT66" s="15" t="n">
        <f aca="false">DM66</f>
        <v>0</v>
      </c>
      <c r="GU66" s="1" t="n">
        <f aca="false">DP66</f>
        <v>0</v>
      </c>
      <c r="GV66" s="1" t="n">
        <f aca="false">DS66</f>
        <v>0</v>
      </c>
      <c r="GW66" s="1" t="n">
        <f aca="false">DV66</f>
        <v>0</v>
      </c>
      <c r="GX66" s="1" t="n">
        <f aca="false">DY66</f>
        <v>0</v>
      </c>
      <c r="GY66" s="1" t="n">
        <f aca="false">EB66</f>
        <v>0</v>
      </c>
      <c r="GZ66" s="1" t="n">
        <f aca="false">EE66</f>
        <v>0</v>
      </c>
      <c r="HA66" s="1" t="n">
        <f aca="false">EH66</f>
        <v>0</v>
      </c>
      <c r="HB66" s="1" t="n">
        <f aca="false">EK66</f>
        <v>0</v>
      </c>
      <c r="HC66" s="1" t="n">
        <f aca="false">EN66</f>
        <v>0</v>
      </c>
      <c r="HD66" s="1" t="n">
        <f aca="false">EQ66</f>
        <v>0</v>
      </c>
      <c r="HE66" s="1" t="n">
        <f aca="false">ET66</f>
        <v>0</v>
      </c>
      <c r="HF66" s="1" t="n">
        <f aca="false">EW66</f>
        <v>0</v>
      </c>
      <c r="HG66" s="1" t="n">
        <f aca="false">EZ66</f>
        <v>0</v>
      </c>
      <c r="HH66" s="1" t="n">
        <f aca="false">FC66</f>
        <v>0</v>
      </c>
      <c r="HI66" s="1" t="n">
        <f aca="false">FF66</f>
        <v>0</v>
      </c>
      <c r="HJ66" s="1" t="n">
        <f aca="false">FI66</f>
        <v>0</v>
      </c>
      <c r="HK66" s="1" t="n">
        <f aca="false">FL66</f>
        <v>0</v>
      </c>
      <c r="HL66" s="1" t="n">
        <f aca="false">FO66</f>
        <v>0</v>
      </c>
      <c r="HM66" s="1" t="n">
        <f aca="false">FR66</f>
        <v>0</v>
      </c>
      <c r="HN66" s="1" t="n">
        <f aca="false">FU66</f>
        <v>0</v>
      </c>
      <c r="HO66" s="1" t="n">
        <f aca="false">FX66</f>
        <v>0</v>
      </c>
      <c r="HP66" s="1" t="n">
        <f aca="false">GA66</f>
        <v>0</v>
      </c>
      <c r="HQ66" s="1" t="n">
        <f aca="false">GD66</f>
        <v>0</v>
      </c>
      <c r="HR66" s="1" t="n">
        <f aca="false">GG66</f>
        <v>0</v>
      </c>
      <c r="HS66" s="1" t="n">
        <f aca="false">BF66</f>
        <v>5</v>
      </c>
      <c r="HT66" s="1" t="n">
        <f aca="false">HS66/HR68</f>
        <v>5</v>
      </c>
    </row>
    <row r="67" customFormat="false" ht="6" hidden="true" customHeight="true" outlineLevel="0" collapsed="false">
      <c r="B67" s="80"/>
      <c r="C67" s="80"/>
      <c r="D67" s="80"/>
      <c r="E67" s="80"/>
      <c r="F67" s="61"/>
      <c r="G67" s="80"/>
      <c r="H67" s="61"/>
      <c r="I67" s="80"/>
      <c r="J67" s="80"/>
      <c r="K67" s="80"/>
      <c r="L67" s="61"/>
      <c r="M67" s="80"/>
      <c r="N67" s="80"/>
      <c r="O67" s="80"/>
      <c r="P67" s="80"/>
      <c r="Q67" s="80"/>
      <c r="R67" s="80"/>
      <c r="S67" s="61"/>
      <c r="T67" s="78"/>
      <c r="U67" s="13"/>
      <c r="V67" s="13"/>
      <c r="W67" s="13"/>
      <c r="X67" s="74"/>
      <c r="Y67" s="80"/>
      <c r="Z67" s="80"/>
      <c r="AA67" s="80"/>
      <c r="GJ67" s="15" t="n">
        <f aca="false">IF(GJ65&lt;GJ66,GJ65,GJ66)</f>
        <v>0</v>
      </c>
      <c r="GK67" s="15" t="n">
        <f aca="false">IF(GK65&lt;GK66,GK65,GK66)</f>
        <v>0</v>
      </c>
      <c r="GL67" s="15" t="n">
        <f aca="false">IF(GL65&lt;GL66,GL65,GL66)</f>
        <v>0</v>
      </c>
      <c r="GM67" s="15" t="n">
        <f aca="false">IF(GM65&lt;GM66,GM65,GM66)</f>
        <v>0</v>
      </c>
      <c r="GN67" s="15" t="n">
        <f aca="false">IF(GN65&lt;GN66,GN65,GN66)</f>
        <v>0</v>
      </c>
      <c r="GO67" s="15" t="n">
        <f aca="false">IF(GO65&lt;GO66,GO65,GO66)</f>
        <v>0</v>
      </c>
      <c r="GP67" s="15" t="n">
        <f aca="false">IF(GP65&lt;GP66,GP65,GP66)</f>
        <v>0</v>
      </c>
      <c r="GQ67" s="15" t="n">
        <f aca="false">IF(GQ65&lt;GQ66,GQ65,GQ66)</f>
        <v>0</v>
      </c>
      <c r="GR67" s="15" t="n">
        <f aca="false">IF(GR65&lt;GR66,GR65,GR66)</f>
        <v>0</v>
      </c>
      <c r="GS67" s="15" t="n">
        <f aca="false">IF(GS65&lt;GS66,GS65,GS66)</f>
        <v>0</v>
      </c>
      <c r="GT67" s="15" t="n">
        <f aca="false">IF(GT65&lt;GT66,GT65,GT66)</f>
        <v>0</v>
      </c>
      <c r="GU67" s="15" t="n">
        <f aca="false">IF(GU65&lt;GU66,GU65,GU66)</f>
        <v>0</v>
      </c>
      <c r="GV67" s="15" t="n">
        <f aca="false">IF(GV65&lt;GV66,GV65,GV66)</f>
        <v>0</v>
      </c>
      <c r="GW67" s="15" t="n">
        <f aca="false">IF(GW65&lt;GW66,GW65,GW66)</f>
        <v>0</v>
      </c>
      <c r="GX67" s="15" t="n">
        <f aca="false">IF(GX65&lt;GX66,GX65,GX66)</f>
        <v>0</v>
      </c>
      <c r="GY67" s="15" t="n">
        <f aca="false">IF(GY65&lt;GY66,GY65,GY66)</f>
        <v>0</v>
      </c>
      <c r="GZ67" s="15" t="n">
        <f aca="false">IF(GZ65&lt;GZ66,GZ65,GZ66)</f>
        <v>0</v>
      </c>
      <c r="HA67" s="15" t="n">
        <f aca="false">IF(HA65&lt;HA66,HA65,HA66)</f>
        <v>0</v>
      </c>
      <c r="HB67" s="15" t="n">
        <f aca="false">IF(HB65&lt;HB66,HB65,HB66)</f>
        <v>0</v>
      </c>
      <c r="HC67" s="15" t="n">
        <f aca="false">IF(HC65&lt;HC66,HC65,HC66)</f>
        <v>0</v>
      </c>
      <c r="HD67" s="15" t="n">
        <f aca="false">IF(HD65&lt;HD66,HD65,HD66)</f>
        <v>0</v>
      </c>
      <c r="HE67" s="15" t="n">
        <f aca="false">IF(HE65&lt;HE66,HE65,HE66)</f>
        <v>0</v>
      </c>
      <c r="HF67" s="15" t="n">
        <f aca="false">IF(HF65&lt;HF66,HF65,HF66)</f>
        <v>0</v>
      </c>
      <c r="HG67" s="15" t="n">
        <f aca="false">IF(HG65&lt;HG66,HG65,HG66)</f>
        <v>0</v>
      </c>
      <c r="HH67" s="15" t="n">
        <f aca="false">IF(HH65&lt;HH66,HH65,HH66)</f>
        <v>0</v>
      </c>
      <c r="HI67" s="15" t="n">
        <f aca="false">IF(HI65&lt;HI66,HI65,HI66)</f>
        <v>0</v>
      </c>
      <c r="HJ67" s="15" t="n">
        <f aca="false">IF(HJ65&lt;HJ66,HJ65,HJ66)</f>
        <v>0</v>
      </c>
      <c r="HK67" s="15" t="n">
        <f aca="false">IF(HK65&lt;HK66,HK65,HK66)</f>
        <v>0</v>
      </c>
      <c r="HL67" s="15" t="n">
        <f aca="false">IF(HL65&lt;HL66,HL65,HL66)</f>
        <v>0</v>
      </c>
      <c r="HM67" s="15" t="n">
        <f aca="false">IF(HM65&lt;HM66,HM65,HM66)</f>
        <v>0</v>
      </c>
      <c r="HN67" s="15" t="n">
        <f aca="false">IF(HN65&lt;HN66,HN65,HN66)</f>
        <v>0</v>
      </c>
      <c r="HO67" s="15" t="n">
        <f aca="false">IF(HO65&lt;HO66,HO65,HO66)</f>
        <v>0</v>
      </c>
      <c r="HP67" s="15" t="n">
        <f aca="false">IF(HP65&lt;HP66,HP65,HP66)</f>
        <v>0</v>
      </c>
      <c r="HQ67" s="15" t="n">
        <f aca="false">IF(HQ65&lt;HQ66,HQ65,HQ66)</f>
        <v>0</v>
      </c>
      <c r="HR67" s="15" t="n">
        <f aca="false">IF(HR65&lt;HR66,HR65,HR66)</f>
        <v>0</v>
      </c>
    </row>
    <row r="68" customFormat="false" ht="6" hidden="true" customHeight="true" outlineLevel="0" collapsed="false">
      <c r="B68" s="80"/>
      <c r="C68" s="80"/>
      <c r="D68" s="80"/>
      <c r="E68" s="80"/>
      <c r="F68" s="61"/>
      <c r="G68" s="80"/>
      <c r="H68" s="61"/>
      <c r="I68" s="80"/>
      <c r="J68" s="80"/>
      <c r="K68" s="80"/>
      <c r="L68" s="61"/>
      <c r="M68" s="80"/>
      <c r="N68" s="80"/>
      <c r="O68" s="80"/>
      <c r="P68" s="80"/>
      <c r="Q68" s="80"/>
      <c r="R68" s="80"/>
      <c r="S68" s="61"/>
      <c r="T68" s="78"/>
      <c r="U68" s="13"/>
      <c r="V68" s="13"/>
      <c r="W68" s="13"/>
      <c r="X68" s="74"/>
      <c r="Y68" s="80"/>
      <c r="Z68" s="80"/>
      <c r="AA68" s="80"/>
      <c r="GJ68" s="1" t="n">
        <f aca="false">GJ$7^GJ67</f>
        <v>1</v>
      </c>
      <c r="GK68" s="1" t="n">
        <f aca="false">GK$7^GK67*GJ68</f>
        <v>1</v>
      </c>
      <c r="GL68" s="1" t="n">
        <f aca="false">GL$7^GL67*GK68</f>
        <v>1</v>
      </c>
      <c r="GM68" s="1" t="n">
        <f aca="false">GM$7^GM67*GL68</f>
        <v>1</v>
      </c>
      <c r="GN68" s="1" t="n">
        <f aca="false">GN$7^GN67*GM68</f>
        <v>1</v>
      </c>
      <c r="GO68" s="1" t="n">
        <f aca="false">GO$7^GO67*GN68</f>
        <v>1</v>
      </c>
      <c r="GP68" s="1" t="n">
        <f aca="false">GP$7^GP67*GO68</f>
        <v>1</v>
      </c>
      <c r="GQ68" s="1" t="n">
        <f aca="false">GQ$7^GQ67*GP68</f>
        <v>1</v>
      </c>
      <c r="GR68" s="1" t="n">
        <f aca="false">GR$7^GR67*GQ68</f>
        <v>1</v>
      </c>
      <c r="GS68" s="1" t="n">
        <f aca="false">GS$7^GS67*GR68</f>
        <v>1</v>
      </c>
      <c r="GT68" s="1" t="n">
        <f aca="false">GT$7^GT67*GS68</f>
        <v>1</v>
      </c>
      <c r="GU68" s="1" t="n">
        <f aca="false">GU$7^GU67*GT68</f>
        <v>1</v>
      </c>
      <c r="GV68" s="1" t="n">
        <f aca="false">GV$7^GV67*GU68</f>
        <v>1</v>
      </c>
      <c r="GW68" s="1" t="n">
        <f aca="false">GW$7^GW67*GV68</f>
        <v>1</v>
      </c>
      <c r="GX68" s="1" t="n">
        <f aca="false">GX$7^GX67*GW68</f>
        <v>1</v>
      </c>
      <c r="GY68" s="1" t="n">
        <f aca="false">GY$7^GY67*GX68</f>
        <v>1</v>
      </c>
      <c r="GZ68" s="1" t="n">
        <f aca="false">GZ$7^GZ67*GY68</f>
        <v>1</v>
      </c>
      <c r="HA68" s="1" t="n">
        <f aca="false">HA$7^HA67*GZ68</f>
        <v>1</v>
      </c>
      <c r="HB68" s="1" t="n">
        <f aca="false">HB$7^HB67*HA68</f>
        <v>1</v>
      </c>
      <c r="HC68" s="1" t="n">
        <f aca="false">HC$7^HC67*HB68</f>
        <v>1</v>
      </c>
      <c r="HD68" s="1" t="n">
        <f aca="false">HD$7^HD67*HC68</f>
        <v>1</v>
      </c>
      <c r="HE68" s="1" t="n">
        <f aca="false">HE$7^HE67*HD68</f>
        <v>1</v>
      </c>
      <c r="HF68" s="1" t="n">
        <f aca="false">HF$7^HF67*HE68</f>
        <v>1</v>
      </c>
      <c r="HG68" s="1" t="n">
        <f aca="false">HG$7^HG67*HF68</f>
        <v>1</v>
      </c>
      <c r="HH68" s="1" t="n">
        <f aca="false">HH$7^HH67*HG68</f>
        <v>1</v>
      </c>
      <c r="HI68" s="1" t="n">
        <f aca="false">HI$7^HI67*HH68</f>
        <v>1</v>
      </c>
      <c r="HJ68" s="1" t="n">
        <f aca="false">HJ$7^HJ67*HI68</f>
        <v>1</v>
      </c>
      <c r="HK68" s="1" t="n">
        <f aca="false">HK$7^HK67*HJ68</f>
        <v>1</v>
      </c>
      <c r="HL68" s="1" t="n">
        <f aca="false">HL$7^HL67*HK68</f>
        <v>1</v>
      </c>
      <c r="HM68" s="1" t="n">
        <f aca="false">HM$7^HM67*HL68</f>
        <v>1</v>
      </c>
      <c r="HN68" s="1" t="n">
        <f aca="false">HN$7^HN67*HM68</f>
        <v>1</v>
      </c>
      <c r="HO68" s="1" t="n">
        <f aca="false">HO$7^HO67*HN68</f>
        <v>1</v>
      </c>
      <c r="HP68" s="1" t="n">
        <f aca="false">HP$7^HP67*HO68</f>
        <v>1</v>
      </c>
      <c r="HQ68" s="1" t="n">
        <f aca="false">HQ$7^HQ67*HP68</f>
        <v>1</v>
      </c>
      <c r="HR68" s="1" t="n">
        <f aca="false">HR$7^HR67*HQ68</f>
        <v>1</v>
      </c>
    </row>
    <row r="69" customFormat="false" ht="6" hidden="true" customHeight="true" outlineLevel="0" collapsed="false">
      <c r="B69" s="80"/>
      <c r="C69" s="80"/>
      <c r="D69" s="80"/>
      <c r="E69" s="80"/>
      <c r="F69" s="61"/>
      <c r="G69" s="80"/>
      <c r="H69" s="61"/>
      <c r="I69" s="80"/>
      <c r="J69" s="80"/>
      <c r="K69" s="80"/>
      <c r="L69" s="61"/>
      <c r="M69" s="80"/>
      <c r="N69" s="80"/>
      <c r="O69" s="80"/>
      <c r="P69" s="80"/>
      <c r="Q69" s="80"/>
      <c r="R69" s="80"/>
      <c r="S69" s="61"/>
      <c r="T69" s="78"/>
      <c r="U69" s="13"/>
      <c r="V69" s="13"/>
      <c r="W69" s="13"/>
      <c r="X69" s="74"/>
      <c r="Y69" s="80"/>
      <c r="Z69" s="80"/>
      <c r="AA69" s="80"/>
      <c r="BC69" s="1" t="s">
        <v>65</v>
      </c>
      <c r="BD69" s="1" t="n">
        <f aca="false">HY65</f>
        <v>6</v>
      </c>
      <c r="BE69" s="1" t="n">
        <f aca="false">HZ65</f>
        <v>2</v>
      </c>
      <c r="BF69" s="1" t="n">
        <f aca="false">BE69-BE70*(BD70-BD69)</f>
        <v>2</v>
      </c>
      <c r="BG69" s="1" t="n">
        <v>256</v>
      </c>
      <c r="BH69" s="15" t="n">
        <f aca="false">IF(BF69/BG69=INT(BF69/BG69),1,0)</f>
        <v>0</v>
      </c>
      <c r="BI69" s="15" t="n">
        <f aca="false">IF(BH69=0,BF69,BF69/BG69)</f>
        <v>2</v>
      </c>
      <c r="BJ69" s="15" t="n">
        <v>16</v>
      </c>
      <c r="BK69" s="15" t="n">
        <f aca="false">IF(BI69/BJ69=INT(BI69/BJ69),1,0)</f>
        <v>0</v>
      </c>
      <c r="BL69" s="15" t="n">
        <f aca="false">IF(BK69=0,BI69,BI69/BJ69)</f>
        <v>2</v>
      </c>
      <c r="BM69" s="15" t="n">
        <v>4</v>
      </c>
      <c r="BN69" s="15" t="n">
        <f aca="false">IF(BL69/BM69=INT(BL69/BM69),1,0)</f>
        <v>0</v>
      </c>
      <c r="BO69" s="15" t="n">
        <f aca="false">IF(BN69=0,BL69,BL69/BM69)</f>
        <v>2</v>
      </c>
      <c r="BP69" s="15" t="n">
        <v>2</v>
      </c>
      <c r="BQ69" s="15" t="n">
        <f aca="false">IF(BO69/BP69=INT(BO69/BP69),1,0)</f>
        <v>1</v>
      </c>
      <c r="BR69" s="15" t="n">
        <f aca="false">IF(BQ69=0,BO69,BO69/BP69)</f>
        <v>1</v>
      </c>
      <c r="BS69" s="15" t="n">
        <v>81</v>
      </c>
      <c r="BT69" s="15" t="n">
        <f aca="false">IF(BR69/BS69=INT(BR69/BS69),1,0)</f>
        <v>0</v>
      </c>
      <c r="BU69" s="15" t="n">
        <f aca="false">IF(BT69=0,BR69,BR69/BS69)</f>
        <v>1</v>
      </c>
      <c r="BV69" s="15" t="n">
        <v>9</v>
      </c>
      <c r="BW69" s="15" t="n">
        <f aca="false">IF(BU69/BV69=INT(BU69/BV69),1,0)</f>
        <v>0</v>
      </c>
      <c r="BX69" s="15" t="n">
        <f aca="false">IF(BW69=0,BU69,BU69/BV69)</f>
        <v>1</v>
      </c>
      <c r="BY69" s="15" t="n">
        <v>3</v>
      </c>
      <c r="BZ69" s="15" t="n">
        <f aca="false">IF(BX69/BY69=INT(BX69/BY69),1,0)</f>
        <v>0</v>
      </c>
      <c r="CA69" s="15" t="n">
        <f aca="false">IF(BZ69=0,BX69,BX69/BY69)</f>
        <v>1</v>
      </c>
      <c r="CB69" s="15" t="n">
        <v>25</v>
      </c>
      <c r="CC69" s="15" t="n">
        <f aca="false">IF(CA69/CB69=INT(CA69/CB69),1,0)</f>
        <v>0</v>
      </c>
      <c r="CD69" s="15" t="n">
        <f aca="false">IF(CC69=0,CA69,CA69/CB69)</f>
        <v>1</v>
      </c>
      <c r="CE69" s="15" t="n">
        <v>5</v>
      </c>
      <c r="CF69" s="15" t="n">
        <f aca="false">IF(CD69/CE69=INT(CD69/CE69),1,0)</f>
        <v>0</v>
      </c>
      <c r="CG69" s="15" t="n">
        <f aca="false">IF(CF69=0,CD69,CD69/CE69)</f>
        <v>1</v>
      </c>
      <c r="CH69" s="15" t="n">
        <v>49</v>
      </c>
      <c r="CI69" s="15" t="n">
        <f aca="false">IF(CG69/CH69=INT(CG69/CH69),1,0)</f>
        <v>0</v>
      </c>
      <c r="CJ69" s="15" t="n">
        <f aca="false">IF(CI69=0,CG69,CG69/CH69)</f>
        <v>1</v>
      </c>
      <c r="CK69" s="15" t="n">
        <v>7</v>
      </c>
      <c r="CL69" s="15" t="n">
        <f aca="false">IF(CJ69/CK69=INT(CJ69/CK69),1,0)</f>
        <v>0</v>
      </c>
      <c r="CM69" s="15" t="n">
        <f aca="false">IF(CL69=0,CJ69,CJ69/CK69)</f>
        <v>1</v>
      </c>
      <c r="CN69" s="15" t="n">
        <v>121</v>
      </c>
      <c r="CO69" s="15" t="n">
        <f aca="false">IF(CM69/CN69=INT(CM69/CN69),1,0)</f>
        <v>0</v>
      </c>
      <c r="CP69" s="15" t="n">
        <f aca="false">IF(CO69=0,CM69,CM69/CN69)</f>
        <v>1</v>
      </c>
      <c r="CQ69" s="15" t="n">
        <v>11</v>
      </c>
      <c r="CR69" s="15" t="n">
        <f aca="false">IF(CP69/CQ69=INT(CP69/CQ69),1,0)</f>
        <v>0</v>
      </c>
      <c r="CS69" s="15" t="n">
        <f aca="false">IF(CR69=0,CP69,CP69/CQ69)</f>
        <v>1</v>
      </c>
      <c r="CT69" s="15" t="n">
        <v>169</v>
      </c>
      <c r="CU69" s="15" t="n">
        <f aca="false">IF(CS69/CT69=INT(CS69/CT69),1,0)</f>
        <v>0</v>
      </c>
      <c r="CV69" s="15" t="n">
        <f aca="false">IF(CU69=0,CS69,CS69/CT69)</f>
        <v>1</v>
      </c>
      <c r="CW69" s="15" t="n">
        <v>13</v>
      </c>
      <c r="CX69" s="15" t="n">
        <f aca="false">IF(CV69/CW69=INT(CV69/CW69),1,0)</f>
        <v>0</v>
      </c>
      <c r="CY69" s="15" t="n">
        <f aca="false">IF(CX69=0,CV69,CV69/CW69)</f>
        <v>1</v>
      </c>
      <c r="CZ69" s="15" t="n">
        <v>17</v>
      </c>
      <c r="DA69" s="15" t="n">
        <f aca="false">IF(CY69/CZ69=INT(CY69/CZ69),1,0)</f>
        <v>0</v>
      </c>
      <c r="DB69" s="15" t="n">
        <f aca="false">IF(DA69=0,CY69,CY69/CZ69)</f>
        <v>1</v>
      </c>
      <c r="DC69" s="15" t="n">
        <v>19</v>
      </c>
      <c r="DD69" s="15" t="n">
        <f aca="false">IF(DB69/DC69=INT(DB69/DC69),1,0)</f>
        <v>0</v>
      </c>
      <c r="DE69" s="15" t="n">
        <f aca="false">IF(DD69=0,DB69,DB69/DC69)</f>
        <v>1</v>
      </c>
      <c r="DF69" s="15" t="n">
        <v>23</v>
      </c>
      <c r="DG69" s="15" t="n">
        <f aca="false">IF(DE69/DF69=INT(DE69/DF69),1,0)</f>
        <v>0</v>
      </c>
      <c r="DH69" s="15" t="n">
        <f aca="false">IF(DG69=0,DE69,DE69/DF69)</f>
        <v>1</v>
      </c>
      <c r="DI69" s="15" t="n">
        <v>29</v>
      </c>
      <c r="DJ69" s="15" t="n">
        <f aca="false">IF(DH69/DI69=INT(DH69/DI69),1,0)</f>
        <v>0</v>
      </c>
      <c r="DK69" s="15" t="n">
        <f aca="false">IF(DJ69=0,DH69,DH69/DI69)</f>
        <v>1</v>
      </c>
      <c r="DL69" s="15" t="n">
        <v>31</v>
      </c>
      <c r="DM69" s="15" t="n">
        <f aca="false">IF(DK69/DL69=INT(DK69/DL69),1,0)</f>
        <v>0</v>
      </c>
      <c r="DN69" s="15" t="n">
        <f aca="false">IF(DM69=0,DK69,DK69/DL69)</f>
        <v>1</v>
      </c>
      <c r="DO69" s="15" t="n">
        <v>37</v>
      </c>
      <c r="DP69" s="15" t="n">
        <f aca="false">IF(DN69/DO69=INT(DN69/DO69),1,0)</f>
        <v>0</v>
      </c>
      <c r="DQ69" s="15" t="n">
        <f aca="false">IF(DP69=0,DN69,DN69/DO69)</f>
        <v>1</v>
      </c>
      <c r="DR69" s="15" t="n">
        <v>41</v>
      </c>
      <c r="DS69" s="15" t="n">
        <f aca="false">IF(DQ69/DR69=INT(DQ69/DR69),1,0)</f>
        <v>0</v>
      </c>
      <c r="DT69" s="15" t="n">
        <f aca="false">IF(DS69=0,DQ69,DQ69/DR69)</f>
        <v>1</v>
      </c>
      <c r="DU69" s="15" t="n">
        <v>43</v>
      </c>
      <c r="DV69" s="15" t="n">
        <f aca="false">IF(DT69/DU69=INT(DT69/DU69),1,0)</f>
        <v>0</v>
      </c>
      <c r="DW69" s="15" t="n">
        <f aca="false">IF(DV69=0,DT69,DT69/DU69)</f>
        <v>1</v>
      </c>
      <c r="DX69" s="15" t="n">
        <v>47</v>
      </c>
      <c r="DY69" s="15" t="n">
        <f aca="false">IF(DW69/DX69=INT(DW69/DX69),1,0)</f>
        <v>0</v>
      </c>
      <c r="DZ69" s="15" t="n">
        <f aca="false">IF(DY69=0,DW69,DW69/DX69)</f>
        <v>1</v>
      </c>
      <c r="EA69" s="15" t="n">
        <v>53</v>
      </c>
      <c r="EB69" s="15" t="n">
        <f aca="false">IF(DZ69/EA69=INT(DZ69/EA69),1,0)</f>
        <v>0</v>
      </c>
      <c r="EC69" s="15" t="n">
        <f aca="false">IF(EB69=0,DZ69,DZ69/EA69)</f>
        <v>1</v>
      </c>
      <c r="ED69" s="15" t="n">
        <v>59</v>
      </c>
      <c r="EE69" s="15" t="n">
        <f aca="false">IF(EC69/ED69=INT(EC69/ED69),1,0)</f>
        <v>0</v>
      </c>
      <c r="EF69" s="15" t="n">
        <f aca="false">IF(EE69=0,EC69,EC69/ED69)</f>
        <v>1</v>
      </c>
      <c r="EG69" s="15" t="n">
        <v>61</v>
      </c>
      <c r="EH69" s="15" t="n">
        <f aca="false">IF(EF69/EG69=INT(EF69/EG69),1,0)</f>
        <v>0</v>
      </c>
      <c r="EI69" s="15" t="n">
        <f aca="false">IF(EH69=0,EF69,EF69/EG69)</f>
        <v>1</v>
      </c>
      <c r="EJ69" s="15" t="n">
        <v>67</v>
      </c>
      <c r="EK69" s="15" t="n">
        <f aca="false">IF(EI69/EJ69=INT(EI69/EJ69),1,0)</f>
        <v>0</v>
      </c>
      <c r="EL69" s="15" t="n">
        <f aca="false">IF(EK69=0,EI69,EI69/EJ69)</f>
        <v>1</v>
      </c>
      <c r="EM69" s="15" t="n">
        <v>71</v>
      </c>
      <c r="EN69" s="15" t="n">
        <f aca="false">IF(EL69/EM69=INT(EL69/EM69),1,0)</f>
        <v>0</v>
      </c>
      <c r="EO69" s="15" t="n">
        <f aca="false">IF(EN69=0,EL69,EL69/EM69)</f>
        <v>1</v>
      </c>
      <c r="EP69" s="15" t="n">
        <v>73</v>
      </c>
      <c r="EQ69" s="15" t="n">
        <f aca="false">IF(EO69/EP69=INT(EO69/EP69),1,0)</f>
        <v>0</v>
      </c>
      <c r="ER69" s="15" t="n">
        <f aca="false">IF(EQ69=0,EO69,EO69/EP69)</f>
        <v>1</v>
      </c>
      <c r="ES69" s="15" t="n">
        <v>79</v>
      </c>
      <c r="ET69" s="15" t="n">
        <f aca="false">IF(ER69/ES69=INT(ER69/ES69),1,0)</f>
        <v>0</v>
      </c>
      <c r="EU69" s="15" t="n">
        <f aca="false">IF(ET69=0,ER69,ER69/ES69)</f>
        <v>1</v>
      </c>
      <c r="EV69" s="15" t="n">
        <v>83</v>
      </c>
      <c r="EW69" s="15" t="n">
        <f aca="false">IF(EU69/EV69=INT(EU69/EV69),1,0)</f>
        <v>0</v>
      </c>
      <c r="EX69" s="15" t="n">
        <f aca="false">IF(EW69=0,EU69,EU69/EV69)</f>
        <v>1</v>
      </c>
      <c r="EY69" s="15" t="n">
        <v>89</v>
      </c>
      <c r="EZ69" s="15" t="n">
        <f aca="false">IF(EX69/EY69=INT(EX69/EY69),1,0)</f>
        <v>0</v>
      </c>
      <c r="FA69" s="15" t="n">
        <f aca="false">IF(EZ69=0,EX69,EX69/EY69)</f>
        <v>1</v>
      </c>
      <c r="FB69" s="15" t="n">
        <v>97</v>
      </c>
      <c r="FC69" s="15" t="n">
        <f aca="false">IF(FA69/FB69=INT(FA69/FB69),1,0)</f>
        <v>0</v>
      </c>
      <c r="FD69" s="15" t="n">
        <f aca="false">IF(FC69=0,FA69,FA69/FB69)</f>
        <v>1</v>
      </c>
      <c r="FE69" s="15" t="n">
        <v>101</v>
      </c>
      <c r="FF69" s="15" t="n">
        <f aca="false">IF(FD69/FE69=INT(FD69/FE69),1,0)</f>
        <v>0</v>
      </c>
      <c r="FG69" s="15" t="n">
        <f aca="false">IF(FF69=0,FD69,FD69/FE69)</f>
        <v>1</v>
      </c>
      <c r="FH69" s="15" t="n">
        <v>103</v>
      </c>
      <c r="FI69" s="15" t="n">
        <f aca="false">IF(FG69/FH69=INT(FG69/FH69),1,0)</f>
        <v>0</v>
      </c>
      <c r="FJ69" s="15" t="n">
        <f aca="false">IF(FI69=0,FG69,FG69/FH69)</f>
        <v>1</v>
      </c>
      <c r="FK69" s="15" t="n">
        <v>107</v>
      </c>
      <c r="FL69" s="15" t="n">
        <f aca="false">IF(FJ69/FK69=INT(FJ69/FK69),1,0)</f>
        <v>0</v>
      </c>
      <c r="FM69" s="15" t="n">
        <f aca="false">IF(FL69=0,FJ69,FJ69/FK69)</f>
        <v>1</v>
      </c>
      <c r="FN69" s="15" t="n">
        <v>109</v>
      </c>
      <c r="FO69" s="15" t="n">
        <f aca="false">IF(FM69/FN69=INT(FM69/FN69),1,0)</f>
        <v>0</v>
      </c>
      <c r="FP69" s="15" t="n">
        <f aca="false">IF(FO69=0,FM69,FM69/FN69)</f>
        <v>1</v>
      </c>
      <c r="FQ69" s="15" t="n">
        <v>113</v>
      </c>
      <c r="FR69" s="15" t="n">
        <f aca="false">IF(FP69/FQ69=INT(FP69/FQ69),1,0)</f>
        <v>0</v>
      </c>
      <c r="FS69" s="15" t="n">
        <f aca="false">IF(FR69=0,FP69,FP69/FQ69)</f>
        <v>1</v>
      </c>
      <c r="FT69" s="15" t="n">
        <v>127</v>
      </c>
      <c r="FU69" s="15" t="n">
        <f aca="false">IF(FS69/FT69=INT(FS69/FT69),1,0)</f>
        <v>0</v>
      </c>
      <c r="FV69" s="15" t="n">
        <f aca="false">IF(FU69=0,FS69,FS69/FT69)</f>
        <v>1</v>
      </c>
      <c r="FW69" s="15" t="n">
        <v>131</v>
      </c>
      <c r="FX69" s="15" t="n">
        <f aca="false">IF(FV69/FW69=INT(FV69/FW69),1,0)</f>
        <v>0</v>
      </c>
      <c r="FY69" s="15" t="n">
        <f aca="false">IF(FX69=0,FV69,FV69/FW69)</f>
        <v>1</v>
      </c>
      <c r="FZ69" s="15" t="n">
        <v>137</v>
      </c>
      <c r="GA69" s="15" t="n">
        <f aca="false">IF(FY69/FZ69=INT(FY69/FZ69),1,0)</f>
        <v>0</v>
      </c>
      <c r="GB69" s="15" t="n">
        <f aca="false">IF(GA69=0,FY69,FY69/FZ69)</f>
        <v>1</v>
      </c>
      <c r="GC69" s="15" t="n">
        <v>139</v>
      </c>
      <c r="GD69" s="15" t="n">
        <f aca="false">IF(GB69/GC69=INT(GB69/GC69),1,0)</f>
        <v>0</v>
      </c>
      <c r="GE69" s="15" t="n">
        <f aca="false">IF(GD69=0,GB69,GB69/GC69)</f>
        <v>1</v>
      </c>
      <c r="GF69" s="15" t="n">
        <v>149</v>
      </c>
      <c r="GG69" s="15" t="n">
        <f aca="false">IF(GE69/GF69=INT(GE69/GF69),1,0)</f>
        <v>0</v>
      </c>
      <c r="GH69" s="15" t="n">
        <f aca="false">IF(GG69=0,GE69,GE69/GF69)</f>
        <v>1</v>
      </c>
      <c r="GI69" s="15"/>
      <c r="GJ69" s="15" t="n">
        <f aca="false">8*BH69+4*BK69+2*BN69+BQ69</f>
        <v>1</v>
      </c>
      <c r="GK69" s="15" t="n">
        <f aca="false">4*BT69+2*BW69+BZ69</f>
        <v>0</v>
      </c>
      <c r="GL69" s="15" t="n">
        <f aca="false">2*CC69+CF69</f>
        <v>0</v>
      </c>
      <c r="GM69" s="15" t="n">
        <f aca="false">2*CI69+CL69</f>
        <v>0</v>
      </c>
      <c r="GN69" s="15" t="n">
        <f aca="false">2*CO69+CR69</f>
        <v>0</v>
      </c>
      <c r="GO69" s="15" t="n">
        <f aca="false">2*CU69+CX69</f>
        <v>0</v>
      </c>
      <c r="GP69" s="15" t="n">
        <f aca="false">DA69</f>
        <v>0</v>
      </c>
      <c r="GQ69" s="15" t="n">
        <f aca="false">DD69</f>
        <v>0</v>
      </c>
      <c r="GR69" s="15" t="n">
        <f aca="false">DG69</f>
        <v>0</v>
      </c>
      <c r="GS69" s="15" t="n">
        <f aca="false">DJ69</f>
        <v>0</v>
      </c>
      <c r="GT69" s="15" t="n">
        <f aca="false">DM69</f>
        <v>0</v>
      </c>
      <c r="GU69" s="1" t="n">
        <f aca="false">DP69</f>
        <v>0</v>
      </c>
      <c r="GV69" s="1" t="n">
        <f aca="false">DS69</f>
        <v>0</v>
      </c>
      <c r="GW69" s="1" t="n">
        <f aca="false">DV69</f>
        <v>0</v>
      </c>
      <c r="GX69" s="1" t="n">
        <f aca="false">DY69</f>
        <v>0</v>
      </c>
      <c r="GY69" s="1" t="n">
        <f aca="false">EB69</f>
        <v>0</v>
      </c>
      <c r="GZ69" s="1" t="n">
        <f aca="false">EE69</f>
        <v>0</v>
      </c>
      <c r="HA69" s="1" t="n">
        <f aca="false">EH69</f>
        <v>0</v>
      </c>
      <c r="HB69" s="1" t="n">
        <f aca="false">EK69</f>
        <v>0</v>
      </c>
      <c r="HC69" s="1" t="n">
        <f aca="false">EN69</f>
        <v>0</v>
      </c>
      <c r="HD69" s="1" t="n">
        <f aca="false">EQ69</f>
        <v>0</v>
      </c>
      <c r="HE69" s="1" t="n">
        <f aca="false">ET69</f>
        <v>0</v>
      </c>
      <c r="HF69" s="1" t="n">
        <f aca="false">EW69</f>
        <v>0</v>
      </c>
      <c r="HG69" s="1" t="n">
        <f aca="false">EZ69</f>
        <v>0</v>
      </c>
      <c r="HH69" s="1" t="n">
        <f aca="false">FC69</f>
        <v>0</v>
      </c>
      <c r="HI69" s="1" t="n">
        <f aca="false">FF69</f>
        <v>0</v>
      </c>
      <c r="HJ69" s="1" t="n">
        <f aca="false">FI69</f>
        <v>0</v>
      </c>
      <c r="HK69" s="1" t="n">
        <f aca="false">FL69</f>
        <v>0</v>
      </c>
      <c r="HL69" s="1" t="n">
        <f aca="false">FO69</f>
        <v>0</v>
      </c>
      <c r="HM69" s="1" t="n">
        <f aca="false">FR69</f>
        <v>0</v>
      </c>
      <c r="HN69" s="1" t="n">
        <f aca="false">FU69</f>
        <v>0</v>
      </c>
      <c r="HO69" s="1" t="n">
        <f aca="false">FX69</f>
        <v>0</v>
      </c>
      <c r="HP69" s="1" t="n">
        <f aca="false">GA69</f>
        <v>0</v>
      </c>
      <c r="HQ69" s="1" t="n">
        <f aca="false">GD69</f>
        <v>0</v>
      </c>
      <c r="HR69" s="1" t="n">
        <f aca="false">GG69</f>
        <v>0</v>
      </c>
      <c r="HS69" s="1" t="n">
        <f aca="false">BF69</f>
        <v>2</v>
      </c>
      <c r="HT69" s="1" t="n">
        <f aca="false">HS69/HR72</f>
        <v>2</v>
      </c>
    </row>
    <row r="70" customFormat="false" ht="6" hidden="true" customHeight="true" outlineLevel="0" collapsed="false">
      <c r="B70" s="80"/>
      <c r="C70" s="80"/>
      <c r="D70" s="80"/>
      <c r="E70" s="80"/>
      <c r="F70" s="61"/>
      <c r="G70" s="80"/>
      <c r="H70" s="61"/>
      <c r="I70" s="80"/>
      <c r="J70" s="80"/>
      <c r="K70" s="80"/>
      <c r="L70" s="61"/>
      <c r="M70" s="80"/>
      <c r="N70" s="80"/>
      <c r="O70" s="80"/>
      <c r="P70" s="80"/>
      <c r="Q70" s="80"/>
      <c r="R70" s="80"/>
      <c r="S70" s="61"/>
      <c r="T70" s="78"/>
      <c r="U70" s="13"/>
      <c r="V70" s="13"/>
      <c r="W70" s="13"/>
      <c r="X70" s="74"/>
      <c r="Y70" s="80"/>
      <c r="Z70" s="80"/>
      <c r="AA70" s="80"/>
      <c r="BD70" s="1" t="n">
        <f aca="false">BD69+INT(BE69/BE70)</f>
        <v>6</v>
      </c>
      <c r="BE70" s="1" t="n">
        <f aca="false">IA65</f>
        <v>25</v>
      </c>
      <c r="BF70" s="1" t="n">
        <f aca="false">BE70</f>
        <v>25</v>
      </c>
      <c r="BG70" s="1" t="n">
        <v>256</v>
      </c>
      <c r="BH70" s="15" t="n">
        <f aca="false">IF(BF70/BG70=INT(BF70/BG70),1,0)</f>
        <v>0</v>
      </c>
      <c r="BI70" s="15" t="n">
        <f aca="false">IF(BH70=0,BF70,BF70/BG70)</f>
        <v>25</v>
      </c>
      <c r="BJ70" s="15" t="n">
        <v>16</v>
      </c>
      <c r="BK70" s="15" t="n">
        <f aca="false">IF(BI70/BJ70=INT(BI70/BJ70),1,0)</f>
        <v>0</v>
      </c>
      <c r="BL70" s="15" t="n">
        <f aca="false">IF(BK70=0,BI70,BI70/BJ70)</f>
        <v>25</v>
      </c>
      <c r="BM70" s="15" t="n">
        <v>4</v>
      </c>
      <c r="BN70" s="15" t="n">
        <f aca="false">IF(BL70/BM70=INT(BL70/BM70),1,0)</f>
        <v>0</v>
      </c>
      <c r="BO70" s="15" t="n">
        <f aca="false">IF(BN70=0,BL70,BL70/BM70)</f>
        <v>25</v>
      </c>
      <c r="BP70" s="15" t="n">
        <v>2</v>
      </c>
      <c r="BQ70" s="15" t="n">
        <f aca="false">IF(BO70/BP70=INT(BO70/BP70),1,0)</f>
        <v>0</v>
      </c>
      <c r="BR70" s="15" t="n">
        <f aca="false">IF(BQ70=0,BO70,BO70/BP70)</f>
        <v>25</v>
      </c>
      <c r="BS70" s="15" t="n">
        <v>81</v>
      </c>
      <c r="BT70" s="15" t="n">
        <f aca="false">IF(BR70/BS70=INT(BR70/BS70),1,0)</f>
        <v>0</v>
      </c>
      <c r="BU70" s="15" t="n">
        <f aca="false">IF(BT70=0,BR70,BR70/BS70)</f>
        <v>25</v>
      </c>
      <c r="BV70" s="15" t="n">
        <v>9</v>
      </c>
      <c r="BW70" s="15" t="n">
        <f aca="false">IF(BU70/BV70=INT(BU70/BV70),1,0)</f>
        <v>0</v>
      </c>
      <c r="BX70" s="15" t="n">
        <f aca="false">IF(BW70=0,BU70,BU70/BV70)</f>
        <v>25</v>
      </c>
      <c r="BY70" s="15" t="n">
        <v>3</v>
      </c>
      <c r="BZ70" s="15" t="n">
        <f aca="false">IF(BX70/BY70=INT(BX70/BY70),1,0)</f>
        <v>0</v>
      </c>
      <c r="CA70" s="15" t="n">
        <f aca="false">IF(BZ70=0,BX70,BX70/BY70)</f>
        <v>25</v>
      </c>
      <c r="CB70" s="15" t="n">
        <v>25</v>
      </c>
      <c r="CC70" s="15" t="n">
        <f aca="false">IF(CA70/CB70=INT(CA70/CB70),1,0)</f>
        <v>1</v>
      </c>
      <c r="CD70" s="15" t="n">
        <f aca="false">IF(CC70=0,CA70,CA70/CB70)</f>
        <v>1</v>
      </c>
      <c r="CE70" s="15" t="n">
        <v>5</v>
      </c>
      <c r="CF70" s="15" t="n">
        <f aca="false">IF(CD70/CE70=INT(CD70/CE70),1,0)</f>
        <v>0</v>
      </c>
      <c r="CG70" s="15" t="n">
        <f aca="false">IF(CF70=0,CD70,CD70/CE70)</f>
        <v>1</v>
      </c>
      <c r="CH70" s="15" t="n">
        <v>49</v>
      </c>
      <c r="CI70" s="15" t="n">
        <f aca="false">IF(CG70/CH70=INT(CG70/CH70),1,0)</f>
        <v>0</v>
      </c>
      <c r="CJ70" s="15" t="n">
        <f aca="false">IF(CI70=0,CG70,CG70/CH70)</f>
        <v>1</v>
      </c>
      <c r="CK70" s="15" t="n">
        <v>7</v>
      </c>
      <c r="CL70" s="15" t="n">
        <f aca="false">IF(CJ70/CK70=INT(CJ70/CK70),1,0)</f>
        <v>0</v>
      </c>
      <c r="CM70" s="15" t="n">
        <f aca="false">IF(CL70=0,CJ70,CJ70/CK70)</f>
        <v>1</v>
      </c>
      <c r="CN70" s="15" t="n">
        <v>121</v>
      </c>
      <c r="CO70" s="15" t="n">
        <f aca="false">IF(CM70/CN70=INT(CM70/CN70),1,0)</f>
        <v>0</v>
      </c>
      <c r="CP70" s="15" t="n">
        <f aca="false">IF(CO70=0,CM70,CM70/CN70)</f>
        <v>1</v>
      </c>
      <c r="CQ70" s="15" t="n">
        <v>11</v>
      </c>
      <c r="CR70" s="15" t="n">
        <f aca="false">IF(CP70/CQ70=INT(CP70/CQ70),1,0)</f>
        <v>0</v>
      </c>
      <c r="CS70" s="15" t="n">
        <f aca="false">IF(CR70=0,CP70,CP70/CQ70)</f>
        <v>1</v>
      </c>
      <c r="CT70" s="15" t="n">
        <v>169</v>
      </c>
      <c r="CU70" s="15" t="n">
        <f aca="false">IF(CS70/CT70=INT(CS70/CT70),1,0)</f>
        <v>0</v>
      </c>
      <c r="CV70" s="15" t="n">
        <f aca="false">IF(CU70=0,CS70,CS70/CT70)</f>
        <v>1</v>
      </c>
      <c r="CW70" s="15" t="n">
        <v>13</v>
      </c>
      <c r="CX70" s="15" t="n">
        <f aca="false">IF(CV70/CW70=INT(CV70/CW70),1,0)</f>
        <v>0</v>
      </c>
      <c r="CY70" s="15" t="n">
        <f aca="false">IF(CX70=0,CV70,CV70/CW70)</f>
        <v>1</v>
      </c>
      <c r="CZ70" s="15" t="n">
        <v>17</v>
      </c>
      <c r="DA70" s="15" t="n">
        <f aca="false">IF(CY70/CZ70=INT(CY70/CZ70),1,0)</f>
        <v>0</v>
      </c>
      <c r="DB70" s="15" t="n">
        <f aca="false">IF(DA70=0,CY70,CY70/CZ70)</f>
        <v>1</v>
      </c>
      <c r="DC70" s="15" t="n">
        <v>19</v>
      </c>
      <c r="DD70" s="15" t="n">
        <f aca="false">IF(DB70/DC70=INT(DB70/DC70),1,0)</f>
        <v>0</v>
      </c>
      <c r="DE70" s="15" t="n">
        <f aca="false">IF(DD70=0,DB70,DB70/DC70)</f>
        <v>1</v>
      </c>
      <c r="DF70" s="15" t="n">
        <v>23</v>
      </c>
      <c r="DG70" s="15" t="n">
        <f aca="false">IF(DE70/DF70=INT(DE70/DF70),1,0)</f>
        <v>0</v>
      </c>
      <c r="DH70" s="15" t="n">
        <f aca="false">IF(DG70=0,DE70,DE70/DF70)</f>
        <v>1</v>
      </c>
      <c r="DI70" s="15" t="n">
        <v>29</v>
      </c>
      <c r="DJ70" s="15" t="n">
        <f aca="false">IF(DH70/DI70=INT(DH70/DI70),1,0)</f>
        <v>0</v>
      </c>
      <c r="DK70" s="15" t="n">
        <f aca="false">IF(DJ70=0,DH70,DH70/DI70)</f>
        <v>1</v>
      </c>
      <c r="DL70" s="15" t="n">
        <v>31</v>
      </c>
      <c r="DM70" s="15" t="n">
        <f aca="false">IF(DK70/DL70=INT(DK70/DL70),1,0)</f>
        <v>0</v>
      </c>
      <c r="DN70" s="15" t="n">
        <f aca="false">IF(DM70=0,DK70,DK70/DL70)</f>
        <v>1</v>
      </c>
      <c r="DO70" s="15" t="n">
        <v>37</v>
      </c>
      <c r="DP70" s="15" t="n">
        <f aca="false">IF(DN70/DO70=INT(DN70/DO70),1,0)</f>
        <v>0</v>
      </c>
      <c r="DQ70" s="15" t="n">
        <f aca="false">IF(DP70=0,DN70,DN70/DO70)</f>
        <v>1</v>
      </c>
      <c r="DR70" s="15" t="n">
        <v>41</v>
      </c>
      <c r="DS70" s="15" t="n">
        <f aca="false">IF(DQ70/DR70=INT(DQ70/DR70),1,0)</f>
        <v>0</v>
      </c>
      <c r="DT70" s="15" t="n">
        <f aca="false">IF(DS70=0,DQ70,DQ70/DR70)</f>
        <v>1</v>
      </c>
      <c r="DU70" s="15" t="n">
        <v>43</v>
      </c>
      <c r="DV70" s="15" t="n">
        <f aca="false">IF(DT70/DU70=INT(DT70/DU70),1,0)</f>
        <v>0</v>
      </c>
      <c r="DW70" s="15" t="n">
        <f aca="false">IF(DV70=0,DT70,DT70/DU70)</f>
        <v>1</v>
      </c>
      <c r="DX70" s="15" t="n">
        <v>47</v>
      </c>
      <c r="DY70" s="15" t="n">
        <f aca="false">IF(DW70/DX70=INT(DW70/DX70),1,0)</f>
        <v>0</v>
      </c>
      <c r="DZ70" s="15" t="n">
        <f aca="false">IF(DY70=0,DW70,DW70/DX70)</f>
        <v>1</v>
      </c>
      <c r="EA70" s="15" t="n">
        <v>53</v>
      </c>
      <c r="EB70" s="15" t="n">
        <f aca="false">IF(DZ70/EA70=INT(DZ70/EA70),1,0)</f>
        <v>0</v>
      </c>
      <c r="EC70" s="15" t="n">
        <f aca="false">IF(EB70=0,DZ70,DZ70/EA70)</f>
        <v>1</v>
      </c>
      <c r="ED70" s="15" t="n">
        <v>59</v>
      </c>
      <c r="EE70" s="15" t="n">
        <f aca="false">IF(EC70/ED70=INT(EC70/ED70),1,0)</f>
        <v>0</v>
      </c>
      <c r="EF70" s="15" t="n">
        <f aca="false">IF(EE70=0,EC70,EC70/ED70)</f>
        <v>1</v>
      </c>
      <c r="EG70" s="15" t="n">
        <v>61</v>
      </c>
      <c r="EH70" s="15" t="n">
        <f aca="false">IF(EF70/EG70=INT(EF70/EG70),1,0)</f>
        <v>0</v>
      </c>
      <c r="EI70" s="15" t="n">
        <f aca="false">IF(EH70=0,EF70,EF70/EG70)</f>
        <v>1</v>
      </c>
      <c r="EJ70" s="15" t="n">
        <v>67</v>
      </c>
      <c r="EK70" s="15" t="n">
        <f aca="false">IF(EI70/EJ70=INT(EI70/EJ70),1,0)</f>
        <v>0</v>
      </c>
      <c r="EL70" s="15" t="n">
        <f aca="false">IF(EK70=0,EI70,EI70/EJ70)</f>
        <v>1</v>
      </c>
      <c r="EM70" s="15" t="n">
        <v>71</v>
      </c>
      <c r="EN70" s="15" t="n">
        <f aca="false">IF(EL70/EM70=INT(EL70/EM70),1,0)</f>
        <v>0</v>
      </c>
      <c r="EO70" s="15" t="n">
        <f aca="false">IF(EN70=0,EL70,EL70/EM70)</f>
        <v>1</v>
      </c>
      <c r="EP70" s="15" t="n">
        <v>73</v>
      </c>
      <c r="EQ70" s="15" t="n">
        <f aca="false">IF(EO70/EP70=INT(EO70/EP70),1,0)</f>
        <v>0</v>
      </c>
      <c r="ER70" s="15" t="n">
        <f aca="false">IF(EQ70=0,EO70,EO70/EP70)</f>
        <v>1</v>
      </c>
      <c r="ES70" s="15" t="n">
        <v>79</v>
      </c>
      <c r="ET70" s="15" t="n">
        <f aca="false">IF(ER70/ES70=INT(ER70/ES70),1,0)</f>
        <v>0</v>
      </c>
      <c r="EU70" s="15" t="n">
        <f aca="false">IF(ET70=0,ER70,ER70/ES70)</f>
        <v>1</v>
      </c>
      <c r="EV70" s="15" t="n">
        <v>83</v>
      </c>
      <c r="EW70" s="15" t="n">
        <f aca="false">IF(EU70/EV70=INT(EU70/EV70),1,0)</f>
        <v>0</v>
      </c>
      <c r="EX70" s="15" t="n">
        <f aca="false">IF(EW70=0,EU70,EU70/EV70)</f>
        <v>1</v>
      </c>
      <c r="EY70" s="15" t="n">
        <v>89</v>
      </c>
      <c r="EZ70" s="15" t="n">
        <f aca="false">IF(EX70/EY70=INT(EX70/EY70),1,0)</f>
        <v>0</v>
      </c>
      <c r="FA70" s="15" t="n">
        <f aca="false">IF(EZ70=0,EX70,EX70/EY70)</f>
        <v>1</v>
      </c>
      <c r="FB70" s="15" t="n">
        <v>97</v>
      </c>
      <c r="FC70" s="15" t="n">
        <f aca="false">IF(FA70/FB70=INT(FA70/FB70),1,0)</f>
        <v>0</v>
      </c>
      <c r="FD70" s="15" t="n">
        <f aca="false">IF(FC70=0,FA70,FA70/FB70)</f>
        <v>1</v>
      </c>
      <c r="FE70" s="15" t="n">
        <v>101</v>
      </c>
      <c r="FF70" s="15" t="n">
        <f aca="false">IF(FD70/FE70=INT(FD70/FE70),1,0)</f>
        <v>0</v>
      </c>
      <c r="FG70" s="15" t="n">
        <f aca="false">IF(FF70=0,FD70,FD70/FE70)</f>
        <v>1</v>
      </c>
      <c r="FH70" s="15" t="n">
        <v>103</v>
      </c>
      <c r="FI70" s="15" t="n">
        <f aca="false">IF(FG70/FH70=INT(FG70/FH70),1,0)</f>
        <v>0</v>
      </c>
      <c r="FJ70" s="15" t="n">
        <f aca="false">IF(FI70=0,FG70,FG70/FH70)</f>
        <v>1</v>
      </c>
      <c r="FK70" s="15" t="n">
        <v>107</v>
      </c>
      <c r="FL70" s="15" t="n">
        <f aca="false">IF(FJ70/FK70=INT(FJ70/FK70),1,0)</f>
        <v>0</v>
      </c>
      <c r="FM70" s="15" t="n">
        <f aca="false">IF(FL70=0,FJ70,FJ70/FK70)</f>
        <v>1</v>
      </c>
      <c r="FN70" s="15" t="n">
        <v>109</v>
      </c>
      <c r="FO70" s="15" t="n">
        <f aca="false">IF(FM70/FN70=INT(FM70/FN70),1,0)</f>
        <v>0</v>
      </c>
      <c r="FP70" s="15" t="n">
        <f aca="false">IF(FO70=0,FM70,FM70/FN70)</f>
        <v>1</v>
      </c>
      <c r="FQ70" s="15" t="n">
        <v>113</v>
      </c>
      <c r="FR70" s="15" t="n">
        <f aca="false">IF(FP70/FQ70=INT(FP70/FQ70),1,0)</f>
        <v>0</v>
      </c>
      <c r="FS70" s="15" t="n">
        <f aca="false">IF(FR70=0,FP70,FP70/FQ70)</f>
        <v>1</v>
      </c>
      <c r="FT70" s="15" t="n">
        <v>127</v>
      </c>
      <c r="FU70" s="15" t="n">
        <f aca="false">IF(FS70/FT70=INT(FS70/FT70),1,0)</f>
        <v>0</v>
      </c>
      <c r="FV70" s="15" t="n">
        <f aca="false">IF(FU70=0,FS70,FS70/FT70)</f>
        <v>1</v>
      </c>
      <c r="FW70" s="15" t="n">
        <v>131</v>
      </c>
      <c r="FX70" s="15" t="n">
        <f aca="false">IF(FV70/FW70=INT(FV70/FW70),1,0)</f>
        <v>0</v>
      </c>
      <c r="FY70" s="15" t="n">
        <f aca="false">IF(FX70=0,FV70,FV70/FW70)</f>
        <v>1</v>
      </c>
      <c r="FZ70" s="15" t="n">
        <v>137</v>
      </c>
      <c r="GA70" s="15" t="n">
        <f aca="false">IF(FY70/FZ70=INT(FY70/FZ70),1,0)</f>
        <v>0</v>
      </c>
      <c r="GB70" s="15" t="n">
        <f aca="false">IF(GA70=0,FY70,FY70/FZ70)</f>
        <v>1</v>
      </c>
      <c r="GC70" s="15" t="n">
        <v>139</v>
      </c>
      <c r="GD70" s="15" t="n">
        <f aca="false">IF(GB70/GC70=INT(GB70/GC70),1,0)</f>
        <v>0</v>
      </c>
      <c r="GE70" s="15" t="n">
        <f aca="false">IF(GD70=0,GB70,GB70/GC70)</f>
        <v>1</v>
      </c>
      <c r="GF70" s="15" t="n">
        <v>149</v>
      </c>
      <c r="GG70" s="15" t="n">
        <f aca="false">IF(GE70/GF70=INT(GE70/GF70),1,0)</f>
        <v>0</v>
      </c>
      <c r="GH70" s="15" t="n">
        <f aca="false">IF(GG70=0,GE70,GE70/GF70)</f>
        <v>1</v>
      </c>
      <c r="GI70" s="15"/>
      <c r="GJ70" s="15" t="n">
        <f aca="false">8*BH70+4*BK70+2*BN70+BQ70</f>
        <v>0</v>
      </c>
      <c r="GK70" s="15" t="n">
        <f aca="false">4*BT70+2*BW70+BZ70</f>
        <v>0</v>
      </c>
      <c r="GL70" s="15" t="n">
        <f aca="false">2*CC70+CF70</f>
        <v>2</v>
      </c>
      <c r="GM70" s="15" t="n">
        <f aca="false">2*CI70+CL70</f>
        <v>0</v>
      </c>
      <c r="GN70" s="15" t="n">
        <f aca="false">2*CO70+CR70</f>
        <v>0</v>
      </c>
      <c r="GO70" s="15" t="n">
        <f aca="false">2*CU70+CX70</f>
        <v>0</v>
      </c>
      <c r="GP70" s="15" t="n">
        <f aca="false">DA70</f>
        <v>0</v>
      </c>
      <c r="GQ70" s="15" t="n">
        <f aca="false">DD70</f>
        <v>0</v>
      </c>
      <c r="GR70" s="15" t="n">
        <f aca="false">DG70</f>
        <v>0</v>
      </c>
      <c r="GS70" s="15" t="n">
        <f aca="false">DJ70</f>
        <v>0</v>
      </c>
      <c r="GT70" s="15" t="n">
        <f aca="false">DM70</f>
        <v>0</v>
      </c>
      <c r="GU70" s="1" t="n">
        <f aca="false">DP70</f>
        <v>0</v>
      </c>
      <c r="GV70" s="1" t="n">
        <f aca="false">DS70</f>
        <v>0</v>
      </c>
      <c r="GW70" s="1" t="n">
        <f aca="false">DV70</f>
        <v>0</v>
      </c>
      <c r="GX70" s="1" t="n">
        <f aca="false">DY70</f>
        <v>0</v>
      </c>
      <c r="GY70" s="1" t="n">
        <f aca="false">EB70</f>
        <v>0</v>
      </c>
      <c r="GZ70" s="1" t="n">
        <f aca="false">EE70</f>
        <v>0</v>
      </c>
      <c r="HA70" s="1" t="n">
        <f aca="false">EH70</f>
        <v>0</v>
      </c>
      <c r="HB70" s="1" t="n">
        <f aca="false">EK70</f>
        <v>0</v>
      </c>
      <c r="HC70" s="1" t="n">
        <f aca="false">EN70</f>
        <v>0</v>
      </c>
      <c r="HD70" s="1" t="n">
        <f aca="false">EQ70</f>
        <v>0</v>
      </c>
      <c r="HE70" s="1" t="n">
        <f aca="false">ET70</f>
        <v>0</v>
      </c>
      <c r="HF70" s="1" t="n">
        <f aca="false">EW70</f>
        <v>0</v>
      </c>
      <c r="HG70" s="1" t="n">
        <f aca="false">EZ70</f>
        <v>0</v>
      </c>
      <c r="HH70" s="1" t="n">
        <f aca="false">FC70</f>
        <v>0</v>
      </c>
      <c r="HI70" s="1" t="n">
        <f aca="false">FF70</f>
        <v>0</v>
      </c>
      <c r="HJ70" s="1" t="n">
        <f aca="false">FI70</f>
        <v>0</v>
      </c>
      <c r="HK70" s="1" t="n">
        <f aca="false">FL70</f>
        <v>0</v>
      </c>
      <c r="HL70" s="1" t="n">
        <f aca="false">FO70</f>
        <v>0</v>
      </c>
      <c r="HM70" s="1" t="n">
        <f aca="false">FR70</f>
        <v>0</v>
      </c>
      <c r="HN70" s="1" t="n">
        <f aca="false">FU70</f>
        <v>0</v>
      </c>
      <c r="HO70" s="1" t="n">
        <f aca="false">FX70</f>
        <v>0</v>
      </c>
      <c r="HP70" s="1" t="n">
        <f aca="false">GA70</f>
        <v>0</v>
      </c>
      <c r="HQ70" s="1" t="n">
        <f aca="false">GD70</f>
        <v>0</v>
      </c>
      <c r="HR70" s="1" t="n">
        <f aca="false">GG70</f>
        <v>0</v>
      </c>
      <c r="HS70" s="1" t="n">
        <f aca="false">BF70</f>
        <v>25</v>
      </c>
      <c r="HT70" s="1" t="n">
        <f aca="false">HS70/HR72</f>
        <v>25</v>
      </c>
    </row>
    <row r="71" customFormat="false" ht="6" hidden="true" customHeight="true" outlineLevel="0" collapsed="false">
      <c r="B71" s="80"/>
      <c r="C71" s="80"/>
      <c r="D71" s="80"/>
      <c r="E71" s="80"/>
      <c r="F71" s="61"/>
      <c r="G71" s="80"/>
      <c r="H71" s="61"/>
      <c r="I71" s="80"/>
      <c r="J71" s="80"/>
      <c r="K71" s="80"/>
      <c r="L71" s="61"/>
      <c r="M71" s="80"/>
      <c r="N71" s="80"/>
      <c r="O71" s="80"/>
      <c r="P71" s="80"/>
      <c r="Q71" s="80"/>
      <c r="R71" s="80"/>
      <c r="S71" s="61"/>
      <c r="T71" s="78"/>
      <c r="U71" s="13"/>
      <c r="V71" s="13"/>
      <c r="W71" s="13"/>
      <c r="X71" s="74"/>
      <c r="Y71" s="80"/>
      <c r="Z71" s="80"/>
      <c r="AA71" s="80"/>
      <c r="GJ71" s="15" t="n">
        <f aca="false">IF(GJ69&lt;GJ70,GJ69,GJ70)</f>
        <v>0</v>
      </c>
      <c r="GK71" s="15" t="n">
        <f aca="false">IF(GK69&lt;GK70,GK69,GK70)</f>
        <v>0</v>
      </c>
      <c r="GL71" s="15" t="n">
        <f aca="false">IF(GL69&lt;GL70,GL69,GL70)</f>
        <v>0</v>
      </c>
      <c r="GM71" s="15" t="n">
        <f aca="false">IF(GM69&lt;GM70,GM69,GM70)</f>
        <v>0</v>
      </c>
      <c r="GN71" s="15" t="n">
        <f aca="false">IF(GN69&lt;GN70,GN69,GN70)</f>
        <v>0</v>
      </c>
      <c r="GO71" s="15" t="n">
        <f aca="false">IF(GO69&lt;GO70,GO69,GO70)</f>
        <v>0</v>
      </c>
      <c r="GP71" s="15" t="n">
        <f aca="false">IF(GP69&lt;GP70,GP69,GP70)</f>
        <v>0</v>
      </c>
      <c r="GQ71" s="15" t="n">
        <f aca="false">IF(GQ69&lt;GQ70,GQ69,GQ70)</f>
        <v>0</v>
      </c>
      <c r="GR71" s="15" t="n">
        <f aca="false">IF(GR69&lt;GR70,GR69,GR70)</f>
        <v>0</v>
      </c>
      <c r="GS71" s="15" t="n">
        <f aca="false">IF(GS69&lt;GS70,GS69,GS70)</f>
        <v>0</v>
      </c>
      <c r="GT71" s="15" t="n">
        <f aca="false">IF(GT69&lt;GT70,GT69,GT70)</f>
        <v>0</v>
      </c>
      <c r="GU71" s="15" t="n">
        <f aca="false">IF(GU69&lt;GU70,GU69,GU70)</f>
        <v>0</v>
      </c>
      <c r="GV71" s="15" t="n">
        <f aca="false">IF(GV69&lt;GV70,GV69,GV70)</f>
        <v>0</v>
      </c>
      <c r="GW71" s="15" t="n">
        <f aca="false">IF(GW69&lt;GW70,GW69,GW70)</f>
        <v>0</v>
      </c>
      <c r="GX71" s="15" t="n">
        <f aca="false">IF(GX69&lt;GX70,GX69,GX70)</f>
        <v>0</v>
      </c>
      <c r="GY71" s="15" t="n">
        <f aca="false">IF(GY69&lt;GY70,GY69,GY70)</f>
        <v>0</v>
      </c>
      <c r="GZ71" s="15" t="n">
        <f aca="false">IF(GZ69&lt;GZ70,GZ69,GZ70)</f>
        <v>0</v>
      </c>
      <c r="HA71" s="15" t="n">
        <f aca="false">IF(HA69&lt;HA70,HA69,HA70)</f>
        <v>0</v>
      </c>
      <c r="HB71" s="15" t="n">
        <f aca="false">IF(HB69&lt;HB70,HB69,HB70)</f>
        <v>0</v>
      </c>
      <c r="HC71" s="15" t="n">
        <f aca="false">IF(HC69&lt;HC70,HC69,HC70)</f>
        <v>0</v>
      </c>
      <c r="HD71" s="15" t="n">
        <f aca="false">IF(HD69&lt;HD70,HD69,HD70)</f>
        <v>0</v>
      </c>
      <c r="HE71" s="15" t="n">
        <f aca="false">IF(HE69&lt;HE70,HE69,HE70)</f>
        <v>0</v>
      </c>
      <c r="HF71" s="15" t="n">
        <f aca="false">IF(HF69&lt;HF70,HF69,HF70)</f>
        <v>0</v>
      </c>
      <c r="HG71" s="15" t="n">
        <f aca="false">IF(HG69&lt;HG70,HG69,HG70)</f>
        <v>0</v>
      </c>
      <c r="HH71" s="15" t="n">
        <f aca="false">IF(HH69&lt;HH70,HH69,HH70)</f>
        <v>0</v>
      </c>
      <c r="HI71" s="15" t="n">
        <f aca="false">IF(HI69&lt;HI70,HI69,HI70)</f>
        <v>0</v>
      </c>
      <c r="HJ71" s="15" t="n">
        <f aca="false">IF(HJ69&lt;HJ70,HJ69,HJ70)</f>
        <v>0</v>
      </c>
      <c r="HK71" s="15" t="n">
        <f aca="false">IF(HK69&lt;HK70,HK69,HK70)</f>
        <v>0</v>
      </c>
      <c r="HL71" s="15" t="n">
        <f aca="false">IF(HL69&lt;HL70,HL69,HL70)</f>
        <v>0</v>
      </c>
      <c r="HM71" s="15" t="n">
        <f aca="false">IF(HM69&lt;HM70,HM69,HM70)</f>
        <v>0</v>
      </c>
      <c r="HN71" s="15" t="n">
        <f aca="false">IF(HN69&lt;HN70,HN69,HN70)</f>
        <v>0</v>
      </c>
      <c r="HO71" s="15" t="n">
        <f aca="false">IF(HO69&lt;HO70,HO69,HO70)</f>
        <v>0</v>
      </c>
      <c r="HP71" s="15" t="n">
        <f aca="false">IF(HP69&lt;HP70,HP69,HP70)</f>
        <v>0</v>
      </c>
      <c r="HQ71" s="15" t="n">
        <f aca="false">IF(HQ69&lt;HQ70,HQ69,HQ70)</f>
        <v>0</v>
      </c>
      <c r="HR71" s="15" t="n">
        <f aca="false">IF(HR69&lt;HR70,HR69,HR70)</f>
        <v>0</v>
      </c>
    </row>
    <row r="72" customFormat="false" ht="6" hidden="true" customHeight="true" outlineLevel="0" collapsed="false">
      <c r="B72" s="80"/>
      <c r="C72" s="80"/>
      <c r="D72" s="80"/>
      <c r="E72" s="80"/>
      <c r="F72" s="61"/>
      <c r="G72" s="80"/>
      <c r="H72" s="61"/>
      <c r="I72" s="80"/>
      <c r="J72" s="80"/>
      <c r="K72" s="80"/>
      <c r="L72" s="61"/>
      <c r="M72" s="80"/>
      <c r="N72" s="80"/>
      <c r="O72" s="80"/>
      <c r="P72" s="80"/>
      <c r="Q72" s="80"/>
      <c r="R72" s="80"/>
      <c r="S72" s="61"/>
      <c r="T72" s="78"/>
      <c r="U72" s="13"/>
      <c r="V72" s="13"/>
      <c r="W72" s="13"/>
      <c r="X72" s="74"/>
      <c r="Y72" s="80"/>
      <c r="Z72" s="80"/>
      <c r="AA72" s="80"/>
      <c r="GJ72" s="1" t="n">
        <f aca="false">GJ$7^GJ71</f>
        <v>1</v>
      </c>
      <c r="GK72" s="1" t="n">
        <f aca="false">GK$7^GK71*GJ72</f>
        <v>1</v>
      </c>
      <c r="GL72" s="1" t="n">
        <f aca="false">GL$7^GL71*GK72</f>
        <v>1</v>
      </c>
      <c r="GM72" s="1" t="n">
        <f aca="false">GM$7^GM71*GL72</f>
        <v>1</v>
      </c>
      <c r="GN72" s="1" t="n">
        <f aca="false">GN$7^GN71*GM72</f>
        <v>1</v>
      </c>
      <c r="GO72" s="1" t="n">
        <f aca="false">GO$7^GO71*GN72</f>
        <v>1</v>
      </c>
      <c r="GP72" s="1" t="n">
        <f aca="false">GP$7^GP71*GO72</f>
        <v>1</v>
      </c>
      <c r="GQ72" s="1" t="n">
        <f aca="false">GQ$7^GQ71*GP72</f>
        <v>1</v>
      </c>
      <c r="GR72" s="1" t="n">
        <f aca="false">GR$7^GR71*GQ72</f>
        <v>1</v>
      </c>
      <c r="GS72" s="1" t="n">
        <f aca="false">GS$7^GS71*GR72</f>
        <v>1</v>
      </c>
      <c r="GT72" s="1" t="n">
        <f aca="false">GT$7^GT71*GS72</f>
        <v>1</v>
      </c>
      <c r="GU72" s="1" t="n">
        <f aca="false">GU$7^GU71*GT72</f>
        <v>1</v>
      </c>
      <c r="GV72" s="1" t="n">
        <f aca="false">GV$7^GV71*GU72</f>
        <v>1</v>
      </c>
      <c r="GW72" s="1" t="n">
        <f aca="false">GW$7^GW71*GV72</f>
        <v>1</v>
      </c>
      <c r="GX72" s="1" t="n">
        <f aca="false">GX$7^GX71*GW72</f>
        <v>1</v>
      </c>
      <c r="GY72" s="1" t="n">
        <f aca="false">GY$7^GY71*GX72</f>
        <v>1</v>
      </c>
      <c r="GZ72" s="1" t="n">
        <f aca="false">GZ$7^GZ71*GY72</f>
        <v>1</v>
      </c>
      <c r="HA72" s="1" t="n">
        <f aca="false">HA$7^HA71*GZ72</f>
        <v>1</v>
      </c>
      <c r="HB72" s="1" t="n">
        <f aca="false">HB$7^HB71*HA72</f>
        <v>1</v>
      </c>
      <c r="HC72" s="1" t="n">
        <f aca="false">HC$7^HC71*HB72</f>
        <v>1</v>
      </c>
      <c r="HD72" s="1" t="n">
        <f aca="false">HD$7^HD71*HC72</f>
        <v>1</v>
      </c>
      <c r="HE72" s="1" t="n">
        <f aca="false">HE$7^HE71*HD72</f>
        <v>1</v>
      </c>
      <c r="HF72" s="1" t="n">
        <f aca="false">HF$7^HF71*HE72</f>
        <v>1</v>
      </c>
      <c r="HG72" s="1" t="n">
        <f aca="false">HG$7^HG71*HF72</f>
        <v>1</v>
      </c>
      <c r="HH72" s="1" t="n">
        <f aca="false">HH$7^HH71*HG72</f>
        <v>1</v>
      </c>
      <c r="HI72" s="1" t="n">
        <f aca="false">HI$7^HI71*HH72</f>
        <v>1</v>
      </c>
      <c r="HJ72" s="1" t="n">
        <f aca="false">HJ$7^HJ71*HI72</f>
        <v>1</v>
      </c>
      <c r="HK72" s="1" t="n">
        <f aca="false">HK$7^HK71*HJ72</f>
        <v>1</v>
      </c>
      <c r="HL72" s="1" t="n">
        <f aca="false">HL$7^HL71*HK72</f>
        <v>1</v>
      </c>
      <c r="HM72" s="1" t="n">
        <f aca="false">HM$7^HM71*HL72</f>
        <v>1</v>
      </c>
      <c r="HN72" s="1" t="n">
        <f aca="false">HN$7^HN71*HM72</f>
        <v>1</v>
      </c>
      <c r="HO72" s="1" t="n">
        <f aca="false">HO$7^HO71*HN72</f>
        <v>1</v>
      </c>
      <c r="HP72" s="1" t="n">
        <f aca="false">HP$7^HP71*HO72</f>
        <v>1</v>
      </c>
      <c r="HQ72" s="1" t="n">
        <f aca="false">HQ$7^HQ71*HP72</f>
        <v>1</v>
      </c>
      <c r="HR72" s="1" t="n">
        <f aca="false">HR$7^HR71*HQ72</f>
        <v>1</v>
      </c>
    </row>
    <row r="73" customFormat="false" ht="9" hidden="false" customHeight="true" outlineLevel="0" collapsed="false">
      <c r="B73" s="80"/>
      <c r="C73" s="80"/>
      <c r="D73" s="80"/>
      <c r="E73" s="11"/>
      <c r="F73" s="61"/>
      <c r="G73" s="80"/>
      <c r="H73" s="61"/>
      <c r="I73" s="80"/>
      <c r="J73" s="80"/>
      <c r="K73" s="11"/>
      <c r="L73" s="61"/>
      <c r="M73" s="80"/>
      <c r="N73" s="80"/>
      <c r="O73" s="80"/>
      <c r="P73" s="80"/>
      <c r="Q73" s="80"/>
      <c r="R73" s="80"/>
      <c r="S73" s="61"/>
      <c r="T73" s="78"/>
      <c r="U73" s="13"/>
      <c r="V73" s="13"/>
      <c r="W73" s="75"/>
      <c r="X73" s="74"/>
      <c r="Y73" s="80"/>
      <c r="Z73" s="80"/>
      <c r="AA73" s="80"/>
    </row>
    <row r="74" customFormat="false" ht="19.5" hidden="false" customHeight="true" outlineLevel="0" collapsed="false">
      <c r="B74" s="80" t="str">
        <f aca="false">ID74</f>
        <v>4  5/9  x  2  5/7</v>
      </c>
      <c r="C74" s="80"/>
      <c r="D74" s="80"/>
      <c r="E74" s="11"/>
      <c r="F74" s="61"/>
      <c r="G74" s="80"/>
      <c r="H74" s="61"/>
      <c r="I74" s="80"/>
      <c r="J74" s="80"/>
      <c r="K74" s="11"/>
      <c r="L74" s="61"/>
      <c r="M74" s="80"/>
      <c r="N74" s="80"/>
      <c r="O74" s="80"/>
      <c r="P74" s="80"/>
      <c r="Q74" s="80"/>
      <c r="R74" s="80"/>
      <c r="S74" s="61" t="s">
        <v>16</v>
      </c>
      <c r="T74" s="66" t="str">
        <f aca="false">IL74</f>
        <v>12  23/63</v>
      </c>
      <c r="U74" s="12"/>
      <c r="V74" s="12"/>
      <c r="W74" s="72"/>
      <c r="X74" s="73"/>
      <c r="Y74" s="80"/>
      <c r="Z74" s="80" t="n">
        <f aca="false">AI74+AB74</f>
        <v>4</v>
      </c>
      <c r="AA74" s="80"/>
      <c r="AB74" s="4" t="n">
        <v>0</v>
      </c>
      <c r="AH74" s="4" t="n">
        <f aca="false">AH61+1</f>
        <v>6</v>
      </c>
      <c r="AI74" s="4" t="n">
        <f aca="false">INT(0.5+(AJ$2/19*(AH74-1)))+AG$2+1</f>
        <v>4</v>
      </c>
      <c r="AK74" s="1" t="n">
        <f aca="false">IF(AI74=2,1,IF(AI74=3,1,IF(AI74=4,2,IF(AI74=5,4,IF(AI74=6,8,0)))))</f>
        <v>2</v>
      </c>
      <c r="AL74" s="1" t="n">
        <f aca="false">IF(AI74=7,15,IF(AI74=8,25,IF(AI74=9,35,IF(AI74=10,55,IF(AI74=11,75,0)))))</f>
        <v>0</v>
      </c>
      <c r="AM74" s="1" t="n">
        <f aca="false">IF(AI74=2,2,IF(AI74=3,3,IF(AI74=4,5,IF(AI74=5,10,IF(AI74=6,16,0)))))</f>
        <v>5</v>
      </c>
      <c r="AN74" s="1" t="n">
        <f aca="false">IF(AI74=7,28,IF(AI74=8,40,IF(AI74=9,60,IF(AI74=10,80,100))))</f>
        <v>100</v>
      </c>
      <c r="AO74" s="1" t="n">
        <f aca="false">IF(AI74=2,1,IF(AI74=3,1,IF(AI74=4,4,IF(AI74=5,8,IF(AI74=6,11,IF(AI74=7,15,0))))))</f>
        <v>4</v>
      </c>
      <c r="AP74" s="1" t="n">
        <f aca="false">IF(AI74=8,19,IF(AI74=9,24,IF(AI74=10,39,59)))</f>
        <v>59</v>
      </c>
      <c r="AQ74" s="1" t="n">
        <f aca="false">IF(AI74=2,2,IF(AI74=3,4,IF(AI74=4,8,IF(AI74=5,11,IF(AI74=6,15,0)))))</f>
        <v>8</v>
      </c>
      <c r="AR74" s="1" t="n">
        <f aca="false">IF(AI74=7,19,IF(AI74=8,24,IF(AI74=9,39,IF(AI74=10,59,79))))</f>
        <v>79</v>
      </c>
      <c r="AS74" s="1" t="n">
        <f aca="false">IF(AI74=2,2,IF(AI74=3,2,IF(AI74=4,5,IF(AI74=5,9,IF(AI74=6,12,0)))))</f>
        <v>5</v>
      </c>
      <c r="AT74" s="1" t="n">
        <f aca="false">IF(AI74=7,16,IF(AI74=8,20,IF(AI74=9,25,IF(AI74=10,40,60))))</f>
        <v>60</v>
      </c>
      <c r="AU74" s="1" t="n">
        <f aca="false">IF(AI74=2,3,IF(AI74=3,5,IF(AI74=4,9,IF(AI74=5,12,IF(AI74=6,16,0)))))</f>
        <v>9</v>
      </c>
      <c r="AV74" s="1" t="n">
        <f aca="false">IF(AI74=7,20,IF(AI74=8,25,IF(AI74=9,40,IF(AI74=10,60,80))))</f>
        <v>80</v>
      </c>
      <c r="AW74" s="1" t="n">
        <f aca="false">IF(AK74=0,AL74,AK74)</f>
        <v>2</v>
      </c>
      <c r="AX74" s="1" t="n">
        <f aca="false">IF(AM74=0,AN74,AM74)</f>
        <v>5</v>
      </c>
      <c r="AY74" s="1" t="n">
        <f aca="false">IF(AO74=0,AP74,AO74)</f>
        <v>4</v>
      </c>
      <c r="AZ74" s="1" t="n">
        <f aca="false">IF(AQ74=0,AR74,AQ74)</f>
        <v>8</v>
      </c>
      <c r="BA74" s="1" t="n">
        <f aca="false">IF(AS74=0,AT74,AS74)</f>
        <v>5</v>
      </c>
      <c r="BB74" s="1" t="n">
        <f aca="false">IF(AU74=0,AV74,AU74)</f>
        <v>9</v>
      </c>
      <c r="BC74" s="1" t="s">
        <v>105</v>
      </c>
      <c r="BD74" s="15" t="n">
        <f aca="true">INT((RAND()*(AX74-AW74+1)+AW74))</f>
        <v>4</v>
      </c>
      <c r="BE74" s="15" t="n">
        <f aca="true">INT((RAND()*(AZ74-AY74+1)+AY74))</f>
        <v>5</v>
      </c>
      <c r="BF74" s="1" t="n">
        <f aca="false">BE74-BE75*(BD75-BD74)</f>
        <v>5</v>
      </c>
      <c r="BG74" s="1" t="n">
        <v>256</v>
      </c>
      <c r="BH74" s="15" t="n">
        <f aca="false">IF(BF74/BG74=INT(BF74/BG74),1,0)</f>
        <v>0</v>
      </c>
      <c r="BI74" s="15" t="n">
        <f aca="false">IF(BH74=0,BF74,BF74/BG74)</f>
        <v>5</v>
      </c>
      <c r="BJ74" s="15" t="n">
        <v>16</v>
      </c>
      <c r="BK74" s="15" t="n">
        <f aca="false">IF(BI74/BJ74=INT(BI74/BJ74),1,0)</f>
        <v>0</v>
      </c>
      <c r="BL74" s="15" t="n">
        <f aca="false">IF(BK74=0,BI74,BI74/BJ74)</f>
        <v>5</v>
      </c>
      <c r="BM74" s="15" t="n">
        <v>4</v>
      </c>
      <c r="BN74" s="15" t="n">
        <f aca="false">IF(BL74/BM74=INT(BL74/BM74),1,0)</f>
        <v>0</v>
      </c>
      <c r="BO74" s="15" t="n">
        <f aca="false">IF(BN74=0,BL74,BL74/BM74)</f>
        <v>5</v>
      </c>
      <c r="BP74" s="15" t="n">
        <v>2</v>
      </c>
      <c r="BQ74" s="15" t="n">
        <f aca="false">IF(BO74/BP74=INT(BO74/BP74),1,0)</f>
        <v>0</v>
      </c>
      <c r="BR74" s="15" t="n">
        <f aca="false">IF(BQ74=0,BO74,BO74/BP74)</f>
        <v>5</v>
      </c>
      <c r="BS74" s="15" t="n">
        <v>81</v>
      </c>
      <c r="BT74" s="15" t="n">
        <f aca="false">IF(BR74/BS74=INT(BR74/BS74),1,0)</f>
        <v>0</v>
      </c>
      <c r="BU74" s="15" t="n">
        <f aca="false">IF(BT74=0,BR74,BR74/BS74)</f>
        <v>5</v>
      </c>
      <c r="BV74" s="15" t="n">
        <v>9</v>
      </c>
      <c r="BW74" s="15" t="n">
        <f aca="false">IF(BU74/BV74=INT(BU74/BV74),1,0)</f>
        <v>0</v>
      </c>
      <c r="BX74" s="15" t="n">
        <f aca="false">IF(BW74=0,BU74,BU74/BV74)</f>
        <v>5</v>
      </c>
      <c r="BY74" s="15" t="n">
        <v>3</v>
      </c>
      <c r="BZ74" s="15" t="n">
        <f aca="false">IF(BX74/BY74=INT(BX74/BY74),1,0)</f>
        <v>0</v>
      </c>
      <c r="CA74" s="15" t="n">
        <f aca="false">IF(BZ74=0,BX74,BX74/BY74)</f>
        <v>5</v>
      </c>
      <c r="CB74" s="15" t="n">
        <v>25</v>
      </c>
      <c r="CC74" s="15" t="n">
        <f aca="false">IF(CA74/CB74=INT(CA74/CB74),1,0)</f>
        <v>0</v>
      </c>
      <c r="CD74" s="15" t="n">
        <f aca="false">IF(CC74=0,CA74,CA74/CB74)</f>
        <v>5</v>
      </c>
      <c r="CE74" s="15" t="n">
        <v>5</v>
      </c>
      <c r="CF74" s="15" t="n">
        <f aca="false">IF(CD74/CE74=INT(CD74/CE74),1,0)</f>
        <v>1</v>
      </c>
      <c r="CG74" s="15" t="n">
        <f aca="false">IF(CF74=0,CD74,CD74/CE74)</f>
        <v>1</v>
      </c>
      <c r="CH74" s="15" t="n">
        <v>49</v>
      </c>
      <c r="CI74" s="15" t="n">
        <f aca="false">IF(CG74/CH74=INT(CG74/CH74),1,0)</f>
        <v>0</v>
      </c>
      <c r="CJ74" s="15" t="n">
        <f aca="false">IF(CI74=0,CG74,CG74/CH74)</f>
        <v>1</v>
      </c>
      <c r="CK74" s="15" t="n">
        <v>7</v>
      </c>
      <c r="CL74" s="15" t="n">
        <f aca="false">IF(CJ74/CK74=INT(CJ74/CK74),1,0)</f>
        <v>0</v>
      </c>
      <c r="CM74" s="15" t="n">
        <f aca="false">IF(CL74=0,CJ74,CJ74/CK74)</f>
        <v>1</v>
      </c>
      <c r="CN74" s="15" t="n">
        <v>121</v>
      </c>
      <c r="CO74" s="15" t="n">
        <f aca="false">IF(CM74/CN74=INT(CM74/CN74),1,0)</f>
        <v>0</v>
      </c>
      <c r="CP74" s="15" t="n">
        <f aca="false">IF(CO74=0,CM74,CM74/CN74)</f>
        <v>1</v>
      </c>
      <c r="CQ74" s="15" t="n">
        <v>11</v>
      </c>
      <c r="CR74" s="15" t="n">
        <f aca="false">IF(CP74/CQ74=INT(CP74/CQ74),1,0)</f>
        <v>0</v>
      </c>
      <c r="CS74" s="15" t="n">
        <f aca="false">IF(CR74=0,CP74,CP74/CQ74)</f>
        <v>1</v>
      </c>
      <c r="CT74" s="15" t="n">
        <v>169</v>
      </c>
      <c r="CU74" s="15" t="n">
        <f aca="false">IF(CS74/CT74=INT(CS74/CT74),1,0)</f>
        <v>0</v>
      </c>
      <c r="CV74" s="15" t="n">
        <f aca="false">IF(CU74=0,CS74,CS74/CT74)</f>
        <v>1</v>
      </c>
      <c r="CW74" s="15" t="n">
        <v>13</v>
      </c>
      <c r="CX74" s="15" t="n">
        <f aca="false">IF(CV74/CW74=INT(CV74/CW74),1,0)</f>
        <v>0</v>
      </c>
      <c r="CY74" s="15" t="n">
        <f aca="false">IF(CX74=0,CV74,CV74/CW74)</f>
        <v>1</v>
      </c>
      <c r="CZ74" s="15" t="n">
        <v>17</v>
      </c>
      <c r="DA74" s="15" t="n">
        <f aca="false">IF(CY74/CZ74=INT(CY74/CZ74),1,0)</f>
        <v>0</v>
      </c>
      <c r="DB74" s="15" t="n">
        <f aca="false">IF(DA74=0,CY74,CY74/CZ74)</f>
        <v>1</v>
      </c>
      <c r="DC74" s="15" t="n">
        <v>19</v>
      </c>
      <c r="DD74" s="15" t="n">
        <f aca="false">IF(DB74/DC74=INT(DB74/DC74),1,0)</f>
        <v>0</v>
      </c>
      <c r="DE74" s="15" t="n">
        <f aca="false">IF(DD74=0,DB74,DB74/DC74)</f>
        <v>1</v>
      </c>
      <c r="DF74" s="15" t="n">
        <v>23</v>
      </c>
      <c r="DG74" s="15" t="n">
        <f aca="false">IF(DE74/DF74=INT(DE74/DF74),1,0)</f>
        <v>0</v>
      </c>
      <c r="DH74" s="15" t="n">
        <f aca="false">IF(DG74=0,DE74,DE74/DF74)</f>
        <v>1</v>
      </c>
      <c r="DI74" s="15" t="n">
        <v>29</v>
      </c>
      <c r="DJ74" s="15" t="n">
        <f aca="false">IF(DH74/DI74=INT(DH74/DI74),1,0)</f>
        <v>0</v>
      </c>
      <c r="DK74" s="15" t="n">
        <f aca="false">IF(DJ74=0,DH74,DH74/DI74)</f>
        <v>1</v>
      </c>
      <c r="DL74" s="15" t="n">
        <v>31</v>
      </c>
      <c r="DM74" s="15" t="n">
        <f aca="false">IF(DK74/DL74=INT(DK74/DL74),1,0)</f>
        <v>0</v>
      </c>
      <c r="DN74" s="15" t="n">
        <f aca="false">IF(DM74=0,DK74,DK74/DL74)</f>
        <v>1</v>
      </c>
      <c r="DO74" s="15" t="n">
        <v>37</v>
      </c>
      <c r="DP74" s="15" t="n">
        <f aca="false">IF(DN74/DO74=INT(DN74/DO74),1,0)</f>
        <v>0</v>
      </c>
      <c r="DQ74" s="15" t="n">
        <f aca="false">IF(DP74=0,DN74,DN74/DO74)</f>
        <v>1</v>
      </c>
      <c r="DR74" s="15" t="n">
        <v>41</v>
      </c>
      <c r="DS74" s="15" t="n">
        <f aca="false">IF(DQ74/DR74=INT(DQ74/DR74),1,0)</f>
        <v>0</v>
      </c>
      <c r="DT74" s="15" t="n">
        <f aca="false">IF(DS74=0,DQ74,DQ74/DR74)</f>
        <v>1</v>
      </c>
      <c r="DU74" s="15" t="n">
        <v>43</v>
      </c>
      <c r="DV74" s="15" t="n">
        <f aca="false">IF(DT74/DU74=INT(DT74/DU74),1,0)</f>
        <v>0</v>
      </c>
      <c r="DW74" s="15" t="n">
        <f aca="false">IF(DV74=0,DT74,DT74/DU74)</f>
        <v>1</v>
      </c>
      <c r="DX74" s="15" t="n">
        <v>47</v>
      </c>
      <c r="DY74" s="15" t="n">
        <f aca="false">IF(DW74/DX74=INT(DW74/DX74),1,0)</f>
        <v>0</v>
      </c>
      <c r="DZ74" s="15" t="n">
        <f aca="false">IF(DY74=0,DW74,DW74/DX74)</f>
        <v>1</v>
      </c>
      <c r="EA74" s="15" t="n">
        <v>53</v>
      </c>
      <c r="EB74" s="15" t="n">
        <f aca="false">IF(DZ74/EA74=INT(DZ74/EA74),1,0)</f>
        <v>0</v>
      </c>
      <c r="EC74" s="15" t="n">
        <f aca="false">IF(EB74=0,DZ74,DZ74/EA74)</f>
        <v>1</v>
      </c>
      <c r="ED74" s="15" t="n">
        <v>59</v>
      </c>
      <c r="EE74" s="15" t="n">
        <f aca="false">IF(EC74/ED74=INT(EC74/ED74),1,0)</f>
        <v>0</v>
      </c>
      <c r="EF74" s="15" t="n">
        <f aca="false">IF(EE74=0,EC74,EC74/ED74)</f>
        <v>1</v>
      </c>
      <c r="EG74" s="15" t="n">
        <v>61</v>
      </c>
      <c r="EH74" s="15" t="n">
        <f aca="false">IF(EF74/EG74=INT(EF74/EG74),1,0)</f>
        <v>0</v>
      </c>
      <c r="EI74" s="15" t="n">
        <f aca="false">IF(EH74=0,EF74,EF74/EG74)</f>
        <v>1</v>
      </c>
      <c r="EJ74" s="15" t="n">
        <v>67</v>
      </c>
      <c r="EK74" s="15" t="n">
        <f aca="false">IF(EI74/EJ74=INT(EI74/EJ74),1,0)</f>
        <v>0</v>
      </c>
      <c r="EL74" s="15" t="n">
        <f aca="false">IF(EK74=0,EI74,EI74/EJ74)</f>
        <v>1</v>
      </c>
      <c r="EM74" s="15" t="n">
        <v>71</v>
      </c>
      <c r="EN74" s="15" t="n">
        <f aca="false">IF(EL74/EM74=INT(EL74/EM74),1,0)</f>
        <v>0</v>
      </c>
      <c r="EO74" s="15" t="n">
        <f aca="false">IF(EN74=0,EL74,EL74/EM74)</f>
        <v>1</v>
      </c>
      <c r="EP74" s="15" t="n">
        <v>73</v>
      </c>
      <c r="EQ74" s="15" t="n">
        <f aca="false">IF(EO74/EP74=INT(EO74/EP74),1,0)</f>
        <v>0</v>
      </c>
      <c r="ER74" s="15" t="n">
        <f aca="false">IF(EQ74=0,EO74,EO74/EP74)</f>
        <v>1</v>
      </c>
      <c r="ES74" s="15" t="n">
        <v>79</v>
      </c>
      <c r="ET74" s="15" t="n">
        <f aca="false">IF(ER74/ES74=INT(ER74/ES74),1,0)</f>
        <v>0</v>
      </c>
      <c r="EU74" s="15" t="n">
        <f aca="false">IF(ET74=0,ER74,ER74/ES74)</f>
        <v>1</v>
      </c>
      <c r="EV74" s="15" t="n">
        <v>83</v>
      </c>
      <c r="EW74" s="15" t="n">
        <f aca="false">IF(EU74/EV74=INT(EU74/EV74),1,0)</f>
        <v>0</v>
      </c>
      <c r="EX74" s="15" t="n">
        <f aca="false">IF(EW74=0,EU74,EU74/EV74)</f>
        <v>1</v>
      </c>
      <c r="EY74" s="15" t="n">
        <v>89</v>
      </c>
      <c r="EZ74" s="15" t="n">
        <f aca="false">IF(EX74/EY74=INT(EX74/EY74),1,0)</f>
        <v>0</v>
      </c>
      <c r="FA74" s="15" t="n">
        <f aca="false">IF(EZ74=0,EX74,EX74/EY74)</f>
        <v>1</v>
      </c>
      <c r="FB74" s="15" t="n">
        <v>97</v>
      </c>
      <c r="FC74" s="15" t="n">
        <f aca="false">IF(FA74/FB74=INT(FA74/FB74),1,0)</f>
        <v>0</v>
      </c>
      <c r="FD74" s="15" t="n">
        <f aca="false">IF(FC74=0,FA74,FA74/FB74)</f>
        <v>1</v>
      </c>
      <c r="FE74" s="15" t="n">
        <v>101</v>
      </c>
      <c r="FF74" s="15" t="n">
        <f aca="false">IF(FD74/FE74=INT(FD74/FE74),1,0)</f>
        <v>0</v>
      </c>
      <c r="FG74" s="15" t="n">
        <f aca="false">IF(FF74=0,FD74,FD74/FE74)</f>
        <v>1</v>
      </c>
      <c r="FH74" s="15" t="n">
        <v>103</v>
      </c>
      <c r="FI74" s="15" t="n">
        <f aca="false">IF(FG74/FH74=INT(FG74/FH74),1,0)</f>
        <v>0</v>
      </c>
      <c r="FJ74" s="15" t="n">
        <f aca="false">IF(FI74=0,FG74,FG74/FH74)</f>
        <v>1</v>
      </c>
      <c r="FK74" s="15" t="n">
        <v>107</v>
      </c>
      <c r="FL74" s="15" t="n">
        <f aca="false">IF(FJ74/FK74=INT(FJ74/FK74),1,0)</f>
        <v>0</v>
      </c>
      <c r="FM74" s="15" t="n">
        <f aca="false">IF(FL74=0,FJ74,FJ74/FK74)</f>
        <v>1</v>
      </c>
      <c r="FN74" s="15" t="n">
        <v>109</v>
      </c>
      <c r="FO74" s="15" t="n">
        <f aca="false">IF(FM74/FN74=INT(FM74/FN74),1,0)</f>
        <v>0</v>
      </c>
      <c r="FP74" s="15" t="n">
        <f aca="false">IF(FO74=0,FM74,FM74/FN74)</f>
        <v>1</v>
      </c>
      <c r="FQ74" s="15" t="n">
        <v>113</v>
      </c>
      <c r="FR74" s="15" t="n">
        <f aca="false">IF(FP74/FQ74=INT(FP74/FQ74),1,0)</f>
        <v>0</v>
      </c>
      <c r="FS74" s="15" t="n">
        <f aca="false">IF(FR74=0,FP74,FP74/FQ74)</f>
        <v>1</v>
      </c>
      <c r="FT74" s="15" t="n">
        <v>127</v>
      </c>
      <c r="FU74" s="15" t="n">
        <f aca="false">IF(FS74/FT74=INT(FS74/FT74),1,0)</f>
        <v>0</v>
      </c>
      <c r="FV74" s="15" t="n">
        <f aca="false">IF(FU74=0,FS74,FS74/FT74)</f>
        <v>1</v>
      </c>
      <c r="FW74" s="15" t="n">
        <v>131</v>
      </c>
      <c r="FX74" s="15" t="n">
        <f aca="false">IF(FV74/FW74=INT(FV74/FW74),1,0)</f>
        <v>0</v>
      </c>
      <c r="FY74" s="15" t="n">
        <f aca="false">IF(FX74=0,FV74,FV74/FW74)</f>
        <v>1</v>
      </c>
      <c r="FZ74" s="15" t="n">
        <v>137</v>
      </c>
      <c r="GA74" s="15" t="n">
        <f aca="false">IF(FY74/FZ74=INT(FY74/FZ74),1,0)</f>
        <v>0</v>
      </c>
      <c r="GB74" s="15" t="n">
        <f aca="false">IF(GA74=0,FY74,FY74/FZ74)</f>
        <v>1</v>
      </c>
      <c r="GC74" s="15" t="n">
        <v>139</v>
      </c>
      <c r="GD74" s="15" t="n">
        <f aca="false">IF(GB74/GC74=INT(GB74/GC74),1,0)</f>
        <v>0</v>
      </c>
      <c r="GE74" s="15" t="n">
        <f aca="false">IF(GD74=0,GB74,GB74/GC74)</f>
        <v>1</v>
      </c>
      <c r="GF74" s="15" t="n">
        <v>149</v>
      </c>
      <c r="GG74" s="15" t="n">
        <f aca="false">IF(GE74/GF74=INT(GE74/GF74),1,0)</f>
        <v>0</v>
      </c>
      <c r="GH74" s="15" t="n">
        <f aca="false">IF(GG74=0,GE74,GE74/GF74)</f>
        <v>1</v>
      </c>
      <c r="GI74" s="15"/>
      <c r="GJ74" s="15" t="n">
        <f aca="false">8*BH74+4*BK74+2*BN74+BQ74</f>
        <v>0</v>
      </c>
      <c r="GK74" s="15" t="n">
        <f aca="false">4*BT74+2*BW74+BZ74</f>
        <v>0</v>
      </c>
      <c r="GL74" s="15" t="n">
        <f aca="false">2*CC74+CF74</f>
        <v>1</v>
      </c>
      <c r="GM74" s="15" t="n">
        <f aca="false">2*CI74+CL74</f>
        <v>0</v>
      </c>
      <c r="GN74" s="15" t="n">
        <f aca="false">2*CO74+CR74</f>
        <v>0</v>
      </c>
      <c r="GO74" s="15" t="n">
        <f aca="false">2*CU74+CX74</f>
        <v>0</v>
      </c>
      <c r="GP74" s="15" t="n">
        <f aca="false">DA74</f>
        <v>0</v>
      </c>
      <c r="GQ74" s="15" t="n">
        <f aca="false">DD74</f>
        <v>0</v>
      </c>
      <c r="GR74" s="15" t="n">
        <f aca="false">DG74</f>
        <v>0</v>
      </c>
      <c r="GS74" s="15" t="n">
        <f aca="false">DJ74</f>
        <v>0</v>
      </c>
      <c r="GT74" s="15" t="n">
        <f aca="false">DM74</f>
        <v>0</v>
      </c>
      <c r="GU74" s="1" t="n">
        <f aca="false">DP74</f>
        <v>0</v>
      </c>
      <c r="GV74" s="1" t="n">
        <f aca="false">DS74</f>
        <v>0</v>
      </c>
      <c r="GW74" s="1" t="n">
        <f aca="false">DV74</f>
        <v>0</v>
      </c>
      <c r="GX74" s="1" t="n">
        <f aca="false">DY74</f>
        <v>0</v>
      </c>
      <c r="GY74" s="1" t="n">
        <f aca="false">EB74</f>
        <v>0</v>
      </c>
      <c r="GZ74" s="1" t="n">
        <f aca="false">EE74</f>
        <v>0</v>
      </c>
      <c r="HA74" s="1" t="n">
        <f aca="false">EH74</f>
        <v>0</v>
      </c>
      <c r="HB74" s="1" t="n">
        <f aca="false">EK74</f>
        <v>0</v>
      </c>
      <c r="HC74" s="1" t="n">
        <f aca="false">EN74</f>
        <v>0</v>
      </c>
      <c r="HD74" s="1" t="n">
        <f aca="false">EQ74</f>
        <v>0</v>
      </c>
      <c r="HE74" s="1" t="n">
        <f aca="false">ET74</f>
        <v>0</v>
      </c>
      <c r="HF74" s="1" t="n">
        <f aca="false">EW74</f>
        <v>0</v>
      </c>
      <c r="HG74" s="1" t="n">
        <f aca="false">EZ74</f>
        <v>0</v>
      </c>
      <c r="HH74" s="1" t="n">
        <f aca="false">FC74</f>
        <v>0</v>
      </c>
      <c r="HI74" s="1" t="n">
        <f aca="false">FF74</f>
        <v>0</v>
      </c>
      <c r="HJ74" s="1" t="n">
        <f aca="false">FI74</f>
        <v>0</v>
      </c>
      <c r="HK74" s="1" t="n">
        <f aca="false">FL74</f>
        <v>0</v>
      </c>
      <c r="HL74" s="1" t="n">
        <f aca="false">FO74</f>
        <v>0</v>
      </c>
      <c r="HM74" s="1" t="n">
        <f aca="false">FR74</f>
        <v>0</v>
      </c>
      <c r="HN74" s="1" t="n">
        <f aca="false">FU74</f>
        <v>0</v>
      </c>
      <c r="HO74" s="1" t="n">
        <f aca="false">FX74</f>
        <v>0</v>
      </c>
      <c r="HP74" s="1" t="n">
        <f aca="false">GA74</f>
        <v>0</v>
      </c>
      <c r="HQ74" s="1" t="n">
        <f aca="false">GD74</f>
        <v>0</v>
      </c>
      <c r="HR74" s="1" t="n">
        <f aca="false">GG74</f>
        <v>0</v>
      </c>
      <c r="HS74" s="1" t="n">
        <f aca="false">BF74</f>
        <v>5</v>
      </c>
      <c r="HT74" s="1" t="n">
        <f aca="false">HS74/HR77</f>
        <v>5</v>
      </c>
      <c r="HU74" s="1" t="n">
        <f aca="false">BD75</f>
        <v>4</v>
      </c>
      <c r="HV74" s="1" t="n">
        <f aca="false">HU74*HT75+HT74</f>
        <v>41</v>
      </c>
      <c r="HX74" s="1" t="n">
        <f aca="false">BD75</f>
        <v>4</v>
      </c>
      <c r="HY74" s="1" t="n">
        <f aca="false">HT74</f>
        <v>5</v>
      </c>
      <c r="HZ74" s="1" t="n">
        <f aca="false">HT75</f>
        <v>9</v>
      </c>
      <c r="IA74" s="1" t="n">
        <f aca="false">BD79</f>
        <v>2</v>
      </c>
      <c r="IB74" s="1" t="n">
        <f aca="false">HT78</f>
        <v>5</v>
      </c>
      <c r="IC74" s="1" t="n">
        <f aca="false">HT79</f>
        <v>7</v>
      </c>
      <c r="ID74" s="1" t="str">
        <f aca="false">HX74&amp;"  "&amp;HY74&amp;"/"&amp;HZ74&amp;"  x  "&amp;IA74&amp;"  "&amp;IB74&amp;"/"&amp;IC74</f>
        <v>4  5/9  x  2  5/7</v>
      </c>
      <c r="IG74" s="1" t="n">
        <f aca="false">BD83</f>
        <v>12</v>
      </c>
      <c r="IH74" s="1" t="n">
        <f aca="false">HT82</f>
        <v>23</v>
      </c>
      <c r="II74" s="1" t="n">
        <f aca="false">HT83</f>
        <v>63</v>
      </c>
      <c r="IJ74" s="1" t="str">
        <f aca="false">IG74&amp;"  "&amp;IH74&amp;"/"&amp;II74</f>
        <v>12  23/63</v>
      </c>
      <c r="IK74" s="1" t="str">
        <f aca="false">IG74&amp;"   "</f>
        <v>12   </v>
      </c>
      <c r="IL74" s="1" t="str">
        <f aca="false">IF(IH74=0,IK74,IJ74)</f>
        <v>12  23/63</v>
      </c>
    </row>
    <row r="75" customFormat="false" ht="6" hidden="true" customHeight="true" outlineLevel="0" collapsed="false">
      <c r="B75" s="74"/>
      <c r="C75" s="80"/>
      <c r="D75" s="74"/>
      <c r="E75" s="80"/>
      <c r="F75" s="74"/>
      <c r="G75" s="80"/>
      <c r="H75" s="61"/>
      <c r="I75" s="74"/>
      <c r="J75" s="74"/>
      <c r="K75" s="74"/>
      <c r="L75" s="74"/>
      <c r="M75" s="80"/>
      <c r="N75" s="80"/>
      <c r="O75" s="80"/>
      <c r="P75" s="80"/>
      <c r="Q75" s="80"/>
      <c r="R75" s="80"/>
      <c r="S75" s="61"/>
      <c r="T75" s="78"/>
      <c r="U75" s="13"/>
      <c r="V75" s="13"/>
      <c r="W75" s="13"/>
      <c r="X75" s="74"/>
      <c r="Y75" s="80"/>
      <c r="Z75" s="80"/>
      <c r="AA75" s="80"/>
      <c r="BD75" s="1" t="n">
        <f aca="false">BD74+INT(BE74/BE75)</f>
        <v>4</v>
      </c>
      <c r="BE75" s="15" t="n">
        <f aca="true">IF(BA74&gt;BE74,INT((RAND()*(BB74-BA74+1)+BA74)),INT((RAND()*(BB74-BE74)+BE74+1)))</f>
        <v>9</v>
      </c>
      <c r="BF75" s="1" t="n">
        <f aca="false">BE75</f>
        <v>9</v>
      </c>
      <c r="BG75" s="1" t="n">
        <v>256</v>
      </c>
      <c r="BH75" s="15" t="n">
        <f aca="false">IF(BF75/BG75=INT(BF75/BG75),1,0)</f>
        <v>0</v>
      </c>
      <c r="BI75" s="15" t="n">
        <f aca="false">IF(BH75=0,BF75,BF75/BG75)</f>
        <v>9</v>
      </c>
      <c r="BJ75" s="15" t="n">
        <v>16</v>
      </c>
      <c r="BK75" s="15" t="n">
        <f aca="false">IF(BI75/BJ75=INT(BI75/BJ75),1,0)</f>
        <v>0</v>
      </c>
      <c r="BL75" s="15" t="n">
        <f aca="false">IF(BK75=0,BI75,BI75/BJ75)</f>
        <v>9</v>
      </c>
      <c r="BM75" s="15" t="n">
        <v>4</v>
      </c>
      <c r="BN75" s="15" t="n">
        <f aca="false">IF(BL75/BM75=INT(BL75/BM75),1,0)</f>
        <v>0</v>
      </c>
      <c r="BO75" s="15" t="n">
        <f aca="false">IF(BN75=0,BL75,BL75/BM75)</f>
        <v>9</v>
      </c>
      <c r="BP75" s="15" t="n">
        <v>2</v>
      </c>
      <c r="BQ75" s="15" t="n">
        <f aca="false">IF(BO75/BP75=INT(BO75/BP75),1,0)</f>
        <v>0</v>
      </c>
      <c r="BR75" s="15" t="n">
        <f aca="false">IF(BQ75=0,BO75,BO75/BP75)</f>
        <v>9</v>
      </c>
      <c r="BS75" s="15" t="n">
        <v>81</v>
      </c>
      <c r="BT75" s="15" t="n">
        <f aca="false">IF(BR75/BS75=INT(BR75/BS75),1,0)</f>
        <v>0</v>
      </c>
      <c r="BU75" s="15" t="n">
        <f aca="false">IF(BT75=0,BR75,BR75/BS75)</f>
        <v>9</v>
      </c>
      <c r="BV75" s="15" t="n">
        <v>9</v>
      </c>
      <c r="BW75" s="15" t="n">
        <f aca="false">IF(BU75/BV75=INT(BU75/BV75),1,0)</f>
        <v>1</v>
      </c>
      <c r="BX75" s="15" t="n">
        <f aca="false">IF(BW75=0,BU75,BU75/BV75)</f>
        <v>1</v>
      </c>
      <c r="BY75" s="15" t="n">
        <v>3</v>
      </c>
      <c r="BZ75" s="15" t="n">
        <f aca="false">IF(BX75/BY75=INT(BX75/BY75),1,0)</f>
        <v>0</v>
      </c>
      <c r="CA75" s="15" t="n">
        <f aca="false">IF(BZ75=0,BX75,BX75/BY75)</f>
        <v>1</v>
      </c>
      <c r="CB75" s="15" t="n">
        <v>25</v>
      </c>
      <c r="CC75" s="15" t="n">
        <f aca="false">IF(CA75/CB75=INT(CA75/CB75),1,0)</f>
        <v>0</v>
      </c>
      <c r="CD75" s="15" t="n">
        <f aca="false">IF(CC75=0,CA75,CA75/CB75)</f>
        <v>1</v>
      </c>
      <c r="CE75" s="15" t="n">
        <v>5</v>
      </c>
      <c r="CF75" s="15" t="n">
        <f aca="false">IF(CD75/CE75=INT(CD75/CE75),1,0)</f>
        <v>0</v>
      </c>
      <c r="CG75" s="15" t="n">
        <f aca="false">IF(CF75=0,CD75,CD75/CE75)</f>
        <v>1</v>
      </c>
      <c r="CH75" s="15" t="n">
        <v>49</v>
      </c>
      <c r="CI75" s="15" t="n">
        <f aca="false">IF(CG75/CH75=INT(CG75/CH75),1,0)</f>
        <v>0</v>
      </c>
      <c r="CJ75" s="15" t="n">
        <f aca="false">IF(CI75=0,CG75,CG75/CH75)</f>
        <v>1</v>
      </c>
      <c r="CK75" s="15" t="n">
        <v>7</v>
      </c>
      <c r="CL75" s="15" t="n">
        <f aca="false">IF(CJ75/CK75=INT(CJ75/CK75),1,0)</f>
        <v>0</v>
      </c>
      <c r="CM75" s="15" t="n">
        <f aca="false">IF(CL75=0,CJ75,CJ75/CK75)</f>
        <v>1</v>
      </c>
      <c r="CN75" s="15" t="n">
        <v>121</v>
      </c>
      <c r="CO75" s="15" t="n">
        <f aca="false">IF(CM75/CN75=INT(CM75/CN75),1,0)</f>
        <v>0</v>
      </c>
      <c r="CP75" s="15" t="n">
        <f aca="false">IF(CO75=0,CM75,CM75/CN75)</f>
        <v>1</v>
      </c>
      <c r="CQ75" s="15" t="n">
        <v>11</v>
      </c>
      <c r="CR75" s="15" t="n">
        <f aca="false">IF(CP75/CQ75=INT(CP75/CQ75),1,0)</f>
        <v>0</v>
      </c>
      <c r="CS75" s="15" t="n">
        <f aca="false">IF(CR75=0,CP75,CP75/CQ75)</f>
        <v>1</v>
      </c>
      <c r="CT75" s="15" t="n">
        <v>169</v>
      </c>
      <c r="CU75" s="15" t="n">
        <f aca="false">IF(CS75/CT75=INT(CS75/CT75),1,0)</f>
        <v>0</v>
      </c>
      <c r="CV75" s="15" t="n">
        <f aca="false">IF(CU75=0,CS75,CS75/CT75)</f>
        <v>1</v>
      </c>
      <c r="CW75" s="15" t="n">
        <v>13</v>
      </c>
      <c r="CX75" s="15" t="n">
        <f aca="false">IF(CV75/CW75=INT(CV75/CW75),1,0)</f>
        <v>0</v>
      </c>
      <c r="CY75" s="15" t="n">
        <f aca="false">IF(CX75=0,CV75,CV75/CW75)</f>
        <v>1</v>
      </c>
      <c r="CZ75" s="15" t="n">
        <v>17</v>
      </c>
      <c r="DA75" s="15" t="n">
        <f aca="false">IF(CY75/CZ75=INT(CY75/CZ75),1,0)</f>
        <v>0</v>
      </c>
      <c r="DB75" s="15" t="n">
        <f aca="false">IF(DA75=0,CY75,CY75/CZ75)</f>
        <v>1</v>
      </c>
      <c r="DC75" s="15" t="n">
        <v>19</v>
      </c>
      <c r="DD75" s="15" t="n">
        <f aca="false">IF(DB75/DC75=INT(DB75/DC75),1,0)</f>
        <v>0</v>
      </c>
      <c r="DE75" s="15" t="n">
        <f aca="false">IF(DD75=0,DB75,DB75/DC75)</f>
        <v>1</v>
      </c>
      <c r="DF75" s="15" t="n">
        <v>23</v>
      </c>
      <c r="DG75" s="15" t="n">
        <f aca="false">IF(DE75/DF75=INT(DE75/DF75),1,0)</f>
        <v>0</v>
      </c>
      <c r="DH75" s="15" t="n">
        <f aca="false">IF(DG75=0,DE75,DE75/DF75)</f>
        <v>1</v>
      </c>
      <c r="DI75" s="15" t="n">
        <v>29</v>
      </c>
      <c r="DJ75" s="15" t="n">
        <f aca="false">IF(DH75/DI75=INT(DH75/DI75),1,0)</f>
        <v>0</v>
      </c>
      <c r="DK75" s="15" t="n">
        <f aca="false">IF(DJ75=0,DH75,DH75/DI75)</f>
        <v>1</v>
      </c>
      <c r="DL75" s="15" t="n">
        <v>31</v>
      </c>
      <c r="DM75" s="15" t="n">
        <f aca="false">IF(DK75/DL75=INT(DK75/DL75),1,0)</f>
        <v>0</v>
      </c>
      <c r="DN75" s="15" t="n">
        <f aca="false">IF(DM75=0,DK75,DK75/DL75)</f>
        <v>1</v>
      </c>
      <c r="DO75" s="15" t="n">
        <v>37</v>
      </c>
      <c r="DP75" s="15" t="n">
        <f aca="false">IF(DN75/DO75=INT(DN75/DO75),1,0)</f>
        <v>0</v>
      </c>
      <c r="DQ75" s="15" t="n">
        <f aca="false">IF(DP75=0,DN75,DN75/DO75)</f>
        <v>1</v>
      </c>
      <c r="DR75" s="15" t="n">
        <v>41</v>
      </c>
      <c r="DS75" s="15" t="n">
        <f aca="false">IF(DQ75/DR75=INT(DQ75/DR75),1,0)</f>
        <v>0</v>
      </c>
      <c r="DT75" s="15" t="n">
        <f aca="false">IF(DS75=0,DQ75,DQ75/DR75)</f>
        <v>1</v>
      </c>
      <c r="DU75" s="15" t="n">
        <v>43</v>
      </c>
      <c r="DV75" s="15" t="n">
        <f aca="false">IF(DT75/DU75=INT(DT75/DU75),1,0)</f>
        <v>0</v>
      </c>
      <c r="DW75" s="15" t="n">
        <f aca="false">IF(DV75=0,DT75,DT75/DU75)</f>
        <v>1</v>
      </c>
      <c r="DX75" s="15" t="n">
        <v>47</v>
      </c>
      <c r="DY75" s="15" t="n">
        <f aca="false">IF(DW75/DX75=INT(DW75/DX75),1,0)</f>
        <v>0</v>
      </c>
      <c r="DZ75" s="15" t="n">
        <f aca="false">IF(DY75=0,DW75,DW75/DX75)</f>
        <v>1</v>
      </c>
      <c r="EA75" s="15" t="n">
        <v>53</v>
      </c>
      <c r="EB75" s="15" t="n">
        <f aca="false">IF(DZ75/EA75=INT(DZ75/EA75),1,0)</f>
        <v>0</v>
      </c>
      <c r="EC75" s="15" t="n">
        <f aca="false">IF(EB75=0,DZ75,DZ75/EA75)</f>
        <v>1</v>
      </c>
      <c r="ED75" s="15" t="n">
        <v>59</v>
      </c>
      <c r="EE75" s="15" t="n">
        <f aca="false">IF(EC75/ED75=INT(EC75/ED75),1,0)</f>
        <v>0</v>
      </c>
      <c r="EF75" s="15" t="n">
        <f aca="false">IF(EE75=0,EC75,EC75/ED75)</f>
        <v>1</v>
      </c>
      <c r="EG75" s="15" t="n">
        <v>61</v>
      </c>
      <c r="EH75" s="15" t="n">
        <f aca="false">IF(EF75/EG75=INT(EF75/EG75),1,0)</f>
        <v>0</v>
      </c>
      <c r="EI75" s="15" t="n">
        <f aca="false">IF(EH75=0,EF75,EF75/EG75)</f>
        <v>1</v>
      </c>
      <c r="EJ75" s="15" t="n">
        <v>67</v>
      </c>
      <c r="EK75" s="15" t="n">
        <f aca="false">IF(EI75/EJ75=INT(EI75/EJ75),1,0)</f>
        <v>0</v>
      </c>
      <c r="EL75" s="15" t="n">
        <f aca="false">IF(EK75=0,EI75,EI75/EJ75)</f>
        <v>1</v>
      </c>
      <c r="EM75" s="15" t="n">
        <v>71</v>
      </c>
      <c r="EN75" s="15" t="n">
        <f aca="false">IF(EL75/EM75=INT(EL75/EM75),1,0)</f>
        <v>0</v>
      </c>
      <c r="EO75" s="15" t="n">
        <f aca="false">IF(EN75=0,EL75,EL75/EM75)</f>
        <v>1</v>
      </c>
      <c r="EP75" s="15" t="n">
        <v>73</v>
      </c>
      <c r="EQ75" s="15" t="n">
        <f aca="false">IF(EO75/EP75=INT(EO75/EP75),1,0)</f>
        <v>0</v>
      </c>
      <c r="ER75" s="15" t="n">
        <f aca="false">IF(EQ75=0,EO75,EO75/EP75)</f>
        <v>1</v>
      </c>
      <c r="ES75" s="15" t="n">
        <v>79</v>
      </c>
      <c r="ET75" s="15" t="n">
        <f aca="false">IF(ER75/ES75=INT(ER75/ES75),1,0)</f>
        <v>0</v>
      </c>
      <c r="EU75" s="15" t="n">
        <f aca="false">IF(ET75=0,ER75,ER75/ES75)</f>
        <v>1</v>
      </c>
      <c r="EV75" s="15" t="n">
        <v>83</v>
      </c>
      <c r="EW75" s="15" t="n">
        <f aca="false">IF(EU75/EV75=INT(EU75/EV75),1,0)</f>
        <v>0</v>
      </c>
      <c r="EX75" s="15" t="n">
        <f aca="false">IF(EW75=0,EU75,EU75/EV75)</f>
        <v>1</v>
      </c>
      <c r="EY75" s="15" t="n">
        <v>89</v>
      </c>
      <c r="EZ75" s="15" t="n">
        <f aca="false">IF(EX75/EY75=INT(EX75/EY75),1,0)</f>
        <v>0</v>
      </c>
      <c r="FA75" s="15" t="n">
        <f aca="false">IF(EZ75=0,EX75,EX75/EY75)</f>
        <v>1</v>
      </c>
      <c r="FB75" s="15" t="n">
        <v>97</v>
      </c>
      <c r="FC75" s="15" t="n">
        <f aca="false">IF(FA75/FB75=INT(FA75/FB75),1,0)</f>
        <v>0</v>
      </c>
      <c r="FD75" s="15" t="n">
        <f aca="false">IF(FC75=0,FA75,FA75/FB75)</f>
        <v>1</v>
      </c>
      <c r="FE75" s="15" t="n">
        <v>101</v>
      </c>
      <c r="FF75" s="15" t="n">
        <f aca="false">IF(FD75/FE75=INT(FD75/FE75),1,0)</f>
        <v>0</v>
      </c>
      <c r="FG75" s="15" t="n">
        <f aca="false">IF(FF75=0,FD75,FD75/FE75)</f>
        <v>1</v>
      </c>
      <c r="FH75" s="15" t="n">
        <v>103</v>
      </c>
      <c r="FI75" s="15" t="n">
        <f aca="false">IF(FG75/FH75=INT(FG75/FH75),1,0)</f>
        <v>0</v>
      </c>
      <c r="FJ75" s="15" t="n">
        <f aca="false">IF(FI75=0,FG75,FG75/FH75)</f>
        <v>1</v>
      </c>
      <c r="FK75" s="15" t="n">
        <v>107</v>
      </c>
      <c r="FL75" s="15" t="n">
        <f aca="false">IF(FJ75/FK75=INT(FJ75/FK75),1,0)</f>
        <v>0</v>
      </c>
      <c r="FM75" s="15" t="n">
        <f aca="false">IF(FL75=0,FJ75,FJ75/FK75)</f>
        <v>1</v>
      </c>
      <c r="FN75" s="15" t="n">
        <v>109</v>
      </c>
      <c r="FO75" s="15" t="n">
        <f aca="false">IF(FM75/FN75=INT(FM75/FN75),1,0)</f>
        <v>0</v>
      </c>
      <c r="FP75" s="15" t="n">
        <f aca="false">IF(FO75=0,FM75,FM75/FN75)</f>
        <v>1</v>
      </c>
      <c r="FQ75" s="15" t="n">
        <v>113</v>
      </c>
      <c r="FR75" s="15" t="n">
        <f aca="false">IF(FP75/FQ75=INT(FP75/FQ75),1,0)</f>
        <v>0</v>
      </c>
      <c r="FS75" s="15" t="n">
        <f aca="false">IF(FR75=0,FP75,FP75/FQ75)</f>
        <v>1</v>
      </c>
      <c r="FT75" s="15" t="n">
        <v>127</v>
      </c>
      <c r="FU75" s="15" t="n">
        <f aca="false">IF(FS75/FT75=INT(FS75/FT75),1,0)</f>
        <v>0</v>
      </c>
      <c r="FV75" s="15" t="n">
        <f aca="false">IF(FU75=0,FS75,FS75/FT75)</f>
        <v>1</v>
      </c>
      <c r="FW75" s="15" t="n">
        <v>131</v>
      </c>
      <c r="FX75" s="15" t="n">
        <f aca="false">IF(FV75/FW75=INT(FV75/FW75),1,0)</f>
        <v>0</v>
      </c>
      <c r="FY75" s="15" t="n">
        <f aca="false">IF(FX75=0,FV75,FV75/FW75)</f>
        <v>1</v>
      </c>
      <c r="FZ75" s="15" t="n">
        <v>137</v>
      </c>
      <c r="GA75" s="15" t="n">
        <f aca="false">IF(FY75/FZ75=INT(FY75/FZ75),1,0)</f>
        <v>0</v>
      </c>
      <c r="GB75" s="15" t="n">
        <f aca="false">IF(GA75=0,FY75,FY75/FZ75)</f>
        <v>1</v>
      </c>
      <c r="GC75" s="15" t="n">
        <v>139</v>
      </c>
      <c r="GD75" s="15" t="n">
        <f aca="false">IF(GB75/GC75=INT(GB75/GC75),1,0)</f>
        <v>0</v>
      </c>
      <c r="GE75" s="15" t="n">
        <f aca="false">IF(GD75=0,GB75,GB75/GC75)</f>
        <v>1</v>
      </c>
      <c r="GF75" s="15" t="n">
        <v>149</v>
      </c>
      <c r="GG75" s="15" t="n">
        <f aca="false">IF(GE75/GF75=INT(GE75/GF75),1,0)</f>
        <v>0</v>
      </c>
      <c r="GH75" s="15" t="n">
        <f aca="false">IF(GG75=0,GE75,GE75/GF75)</f>
        <v>1</v>
      </c>
      <c r="GI75" s="15"/>
      <c r="GJ75" s="15" t="n">
        <f aca="false">8*BH75+4*BK75+2*BN75+BQ75</f>
        <v>0</v>
      </c>
      <c r="GK75" s="15" t="n">
        <f aca="false">4*BT75+2*BW75+BZ75</f>
        <v>2</v>
      </c>
      <c r="GL75" s="15" t="n">
        <f aca="false">2*CC75+CF75</f>
        <v>0</v>
      </c>
      <c r="GM75" s="15" t="n">
        <f aca="false">2*CI75+CL75</f>
        <v>0</v>
      </c>
      <c r="GN75" s="15" t="n">
        <f aca="false">2*CO75+CR75</f>
        <v>0</v>
      </c>
      <c r="GO75" s="15" t="n">
        <f aca="false">2*CU75+CX75</f>
        <v>0</v>
      </c>
      <c r="GP75" s="15" t="n">
        <f aca="false">DA75</f>
        <v>0</v>
      </c>
      <c r="GQ75" s="15" t="n">
        <f aca="false">DD75</f>
        <v>0</v>
      </c>
      <c r="GR75" s="15" t="n">
        <f aca="false">DG75</f>
        <v>0</v>
      </c>
      <c r="GS75" s="15" t="n">
        <f aca="false">DJ75</f>
        <v>0</v>
      </c>
      <c r="GT75" s="15" t="n">
        <f aca="false">DM75</f>
        <v>0</v>
      </c>
      <c r="GU75" s="1" t="n">
        <f aca="false">DP75</f>
        <v>0</v>
      </c>
      <c r="GV75" s="1" t="n">
        <f aca="false">DS75</f>
        <v>0</v>
      </c>
      <c r="GW75" s="1" t="n">
        <f aca="false">DV75</f>
        <v>0</v>
      </c>
      <c r="GX75" s="1" t="n">
        <f aca="false">DY75</f>
        <v>0</v>
      </c>
      <c r="GY75" s="1" t="n">
        <f aca="false">EB75</f>
        <v>0</v>
      </c>
      <c r="GZ75" s="1" t="n">
        <f aca="false">EE75</f>
        <v>0</v>
      </c>
      <c r="HA75" s="1" t="n">
        <f aca="false">EH75</f>
        <v>0</v>
      </c>
      <c r="HB75" s="1" t="n">
        <f aca="false">EK75</f>
        <v>0</v>
      </c>
      <c r="HC75" s="1" t="n">
        <f aca="false">EN75</f>
        <v>0</v>
      </c>
      <c r="HD75" s="1" t="n">
        <f aca="false">EQ75</f>
        <v>0</v>
      </c>
      <c r="HE75" s="1" t="n">
        <f aca="false">ET75</f>
        <v>0</v>
      </c>
      <c r="HF75" s="1" t="n">
        <f aca="false">EW75</f>
        <v>0</v>
      </c>
      <c r="HG75" s="1" t="n">
        <f aca="false">EZ75</f>
        <v>0</v>
      </c>
      <c r="HH75" s="1" t="n">
        <f aca="false">FC75</f>
        <v>0</v>
      </c>
      <c r="HI75" s="1" t="n">
        <f aca="false">FF75</f>
        <v>0</v>
      </c>
      <c r="HJ75" s="1" t="n">
        <f aca="false">FI75</f>
        <v>0</v>
      </c>
      <c r="HK75" s="1" t="n">
        <f aca="false">FL75</f>
        <v>0</v>
      </c>
      <c r="HL75" s="1" t="n">
        <f aca="false">FO75</f>
        <v>0</v>
      </c>
      <c r="HM75" s="1" t="n">
        <f aca="false">FR75</f>
        <v>0</v>
      </c>
      <c r="HN75" s="1" t="n">
        <f aca="false">FU75</f>
        <v>0</v>
      </c>
      <c r="HO75" s="1" t="n">
        <f aca="false">FX75</f>
        <v>0</v>
      </c>
      <c r="HP75" s="1" t="n">
        <f aca="false">GA75</f>
        <v>0</v>
      </c>
      <c r="HQ75" s="1" t="n">
        <f aca="false">GD75</f>
        <v>0</v>
      </c>
      <c r="HR75" s="1" t="n">
        <f aca="false">GG75</f>
        <v>0</v>
      </c>
      <c r="HS75" s="1" t="n">
        <f aca="false">BF75</f>
        <v>9</v>
      </c>
      <c r="HT75" s="1" t="n">
        <f aca="false">HS75/HR77</f>
        <v>9</v>
      </c>
    </row>
    <row r="76" customFormat="false" ht="6" hidden="true" customHeight="true" outlineLevel="0" collapsed="false">
      <c r="B76" s="80"/>
      <c r="C76" s="80"/>
      <c r="D76" s="80"/>
      <c r="E76" s="80"/>
      <c r="F76" s="61"/>
      <c r="G76" s="80"/>
      <c r="H76" s="61"/>
      <c r="I76" s="80"/>
      <c r="J76" s="80"/>
      <c r="K76" s="80"/>
      <c r="L76" s="61"/>
      <c r="M76" s="80"/>
      <c r="N76" s="80"/>
      <c r="O76" s="80"/>
      <c r="P76" s="80"/>
      <c r="Q76" s="80"/>
      <c r="R76" s="80"/>
      <c r="S76" s="61"/>
      <c r="T76" s="78"/>
      <c r="U76" s="13"/>
      <c r="V76" s="13"/>
      <c r="W76" s="13"/>
      <c r="X76" s="74"/>
      <c r="Y76" s="80"/>
      <c r="Z76" s="80"/>
      <c r="AA76" s="80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 t="n">
        <f aca="false">IF(GJ74&lt;GJ75,GJ74,GJ75)</f>
        <v>0</v>
      </c>
      <c r="GK76" s="15" t="n">
        <f aca="false">IF(GK74&lt;GK75,GK74,GK75)</f>
        <v>0</v>
      </c>
      <c r="GL76" s="15" t="n">
        <f aca="false">IF(GL74&lt;GL75,GL74,GL75)</f>
        <v>0</v>
      </c>
      <c r="GM76" s="15" t="n">
        <f aca="false">IF(GM74&lt;GM75,GM74,GM75)</f>
        <v>0</v>
      </c>
      <c r="GN76" s="15" t="n">
        <f aca="false">IF(GN74&lt;GN75,GN74,GN75)</f>
        <v>0</v>
      </c>
      <c r="GO76" s="15" t="n">
        <f aca="false">IF(GO74&lt;GO75,GO74,GO75)</f>
        <v>0</v>
      </c>
      <c r="GP76" s="15" t="n">
        <f aca="false">IF(GP74&lt;GP75,GP74,GP75)</f>
        <v>0</v>
      </c>
      <c r="GQ76" s="15" t="n">
        <f aca="false">IF(GQ74&lt;GQ75,GQ74,GQ75)</f>
        <v>0</v>
      </c>
      <c r="GR76" s="15" t="n">
        <f aca="false">IF(GR74&lt;GR75,GR74,GR75)</f>
        <v>0</v>
      </c>
      <c r="GS76" s="15" t="n">
        <f aca="false">IF(GS74&lt;GS75,GS74,GS75)</f>
        <v>0</v>
      </c>
      <c r="GT76" s="15" t="n">
        <f aca="false">IF(GT74&lt;GT75,GT74,GT75)</f>
        <v>0</v>
      </c>
      <c r="GU76" s="15" t="n">
        <f aca="false">IF(GU74&lt;GU75,GU74,GU75)</f>
        <v>0</v>
      </c>
      <c r="GV76" s="15" t="n">
        <f aca="false">IF(GV74&lt;GV75,GV74,GV75)</f>
        <v>0</v>
      </c>
      <c r="GW76" s="15" t="n">
        <f aca="false">IF(GW74&lt;GW75,GW74,GW75)</f>
        <v>0</v>
      </c>
      <c r="GX76" s="15" t="n">
        <f aca="false">IF(GX74&lt;GX75,GX74,GX75)</f>
        <v>0</v>
      </c>
      <c r="GY76" s="15" t="n">
        <f aca="false">IF(GY74&lt;GY75,GY74,GY75)</f>
        <v>0</v>
      </c>
      <c r="GZ76" s="15" t="n">
        <f aca="false">IF(GZ74&lt;GZ75,GZ74,GZ75)</f>
        <v>0</v>
      </c>
      <c r="HA76" s="15" t="n">
        <f aca="false">IF(HA74&lt;HA75,HA74,HA75)</f>
        <v>0</v>
      </c>
      <c r="HB76" s="15" t="n">
        <f aca="false">IF(HB74&lt;HB75,HB74,HB75)</f>
        <v>0</v>
      </c>
      <c r="HC76" s="15" t="n">
        <f aca="false">IF(HC74&lt;HC75,HC74,HC75)</f>
        <v>0</v>
      </c>
      <c r="HD76" s="15" t="n">
        <f aca="false">IF(HD74&lt;HD75,HD74,HD75)</f>
        <v>0</v>
      </c>
      <c r="HE76" s="15" t="n">
        <f aca="false">IF(HE74&lt;HE75,HE74,HE75)</f>
        <v>0</v>
      </c>
      <c r="HF76" s="15" t="n">
        <f aca="false">IF(HF74&lt;HF75,HF74,HF75)</f>
        <v>0</v>
      </c>
      <c r="HG76" s="15" t="n">
        <f aca="false">IF(HG74&lt;HG75,HG74,HG75)</f>
        <v>0</v>
      </c>
      <c r="HH76" s="15" t="n">
        <f aca="false">IF(HH74&lt;HH75,HH74,HH75)</f>
        <v>0</v>
      </c>
      <c r="HI76" s="15" t="n">
        <f aca="false">IF(HI74&lt;HI75,HI74,HI75)</f>
        <v>0</v>
      </c>
      <c r="HJ76" s="15" t="n">
        <f aca="false">IF(HJ74&lt;HJ75,HJ74,HJ75)</f>
        <v>0</v>
      </c>
      <c r="HK76" s="15" t="n">
        <f aca="false">IF(HK74&lt;HK75,HK74,HK75)</f>
        <v>0</v>
      </c>
      <c r="HL76" s="15" t="n">
        <f aca="false">IF(HL74&lt;HL75,HL74,HL75)</f>
        <v>0</v>
      </c>
      <c r="HM76" s="15" t="n">
        <f aca="false">IF(HM74&lt;HM75,HM74,HM75)</f>
        <v>0</v>
      </c>
      <c r="HN76" s="15" t="n">
        <f aca="false">IF(HN74&lt;HN75,HN74,HN75)</f>
        <v>0</v>
      </c>
      <c r="HO76" s="15" t="n">
        <f aca="false">IF(HO74&lt;HO75,HO74,HO75)</f>
        <v>0</v>
      </c>
      <c r="HP76" s="15" t="n">
        <f aca="false">IF(HP74&lt;HP75,HP74,HP75)</f>
        <v>0</v>
      </c>
      <c r="HQ76" s="15" t="n">
        <f aca="false">IF(HQ74&lt;HQ75,HQ74,HQ75)</f>
        <v>0</v>
      </c>
      <c r="HR76" s="15" t="n">
        <f aca="false">IF(HR74&lt;HR75,HR74,HR75)</f>
        <v>0</v>
      </c>
    </row>
    <row r="77" customFormat="false" ht="6" hidden="true" customHeight="true" outlineLevel="0" collapsed="false">
      <c r="B77" s="80"/>
      <c r="C77" s="80"/>
      <c r="D77" s="80"/>
      <c r="E77" s="80"/>
      <c r="F77" s="61"/>
      <c r="G77" s="80"/>
      <c r="H77" s="61"/>
      <c r="I77" s="80"/>
      <c r="J77" s="80"/>
      <c r="K77" s="80"/>
      <c r="L77" s="61"/>
      <c r="M77" s="80"/>
      <c r="N77" s="80"/>
      <c r="O77" s="80"/>
      <c r="P77" s="80"/>
      <c r="Q77" s="80"/>
      <c r="R77" s="80"/>
      <c r="S77" s="61"/>
      <c r="T77" s="78"/>
      <c r="U77" s="13"/>
      <c r="V77" s="13"/>
      <c r="W77" s="13"/>
      <c r="X77" s="74"/>
      <c r="Y77" s="80"/>
      <c r="Z77" s="80"/>
      <c r="AA77" s="80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" t="n">
        <f aca="false">GJ$7^GJ76</f>
        <v>1</v>
      </c>
      <c r="GK77" s="1" t="n">
        <f aca="false">GK$7^GK76*GJ77</f>
        <v>1</v>
      </c>
      <c r="GL77" s="1" t="n">
        <f aca="false">GL$7^GL76*GK77</f>
        <v>1</v>
      </c>
      <c r="GM77" s="1" t="n">
        <f aca="false">GM$7^GM76*GL77</f>
        <v>1</v>
      </c>
      <c r="GN77" s="1" t="n">
        <f aca="false">GN$7^GN76*GM77</f>
        <v>1</v>
      </c>
      <c r="GO77" s="1" t="n">
        <f aca="false">GO$7^GO76*GN77</f>
        <v>1</v>
      </c>
      <c r="GP77" s="1" t="n">
        <f aca="false">GP$7^GP76*GO77</f>
        <v>1</v>
      </c>
      <c r="GQ77" s="1" t="n">
        <f aca="false">GQ$7^GQ76*GP77</f>
        <v>1</v>
      </c>
      <c r="GR77" s="1" t="n">
        <f aca="false">GR$7^GR76*GQ77</f>
        <v>1</v>
      </c>
      <c r="GS77" s="1" t="n">
        <f aca="false">GS$7^GS76*GR77</f>
        <v>1</v>
      </c>
      <c r="GT77" s="1" t="n">
        <f aca="false">GT$7^GT76*GS77</f>
        <v>1</v>
      </c>
      <c r="GU77" s="1" t="n">
        <f aca="false">GU$7^GU76*GT77</f>
        <v>1</v>
      </c>
      <c r="GV77" s="1" t="n">
        <f aca="false">GV$7^GV76*GU77</f>
        <v>1</v>
      </c>
      <c r="GW77" s="1" t="n">
        <f aca="false">GW$7^GW76*GV77</f>
        <v>1</v>
      </c>
      <c r="GX77" s="1" t="n">
        <f aca="false">GX$7^GX76*GW77</f>
        <v>1</v>
      </c>
      <c r="GY77" s="1" t="n">
        <f aca="false">GY$7^GY76*GX77</f>
        <v>1</v>
      </c>
      <c r="GZ77" s="1" t="n">
        <f aca="false">GZ$7^GZ76*GY77</f>
        <v>1</v>
      </c>
      <c r="HA77" s="1" t="n">
        <f aca="false">HA$7^HA76*GZ77</f>
        <v>1</v>
      </c>
      <c r="HB77" s="1" t="n">
        <f aca="false">HB$7^HB76*HA77</f>
        <v>1</v>
      </c>
      <c r="HC77" s="1" t="n">
        <f aca="false">HC$7^HC76*HB77</f>
        <v>1</v>
      </c>
      <c r="HD77" s="1" t="n">
        <f aca="false">HD$7^HD76*HC77</f>
        <v>1</v>
      </c>
      <c r="HE77" s="1" t="n">
        <f aca="false">HE$7^HE76*HD77</f>
        <v>1</v>
      </c>
      <c r="HF77" s="1" t="n">
        <f aca="false">HF$7^HF76*HE77</f>
        <v>1</v>
      </c>
      <c r="HG77" s="1" t="n">
        <f aca="false">HG$7^HG76*HF77</f>
        <v>1</v>
      </c>
      <c r="HH77" s="1" t="n">
        <f aca="false">HH$7^HH76*HG77</f>
        <v>1</v>
      </c>
      <c r="HI77" s="1" t="n">
        <f aca="false">HI$7^HI76*HH77</f>
        <v>1</v>
      </c>
      <c r="HJ77" s="1" t="n">
        <f aca="false">HJ$7^HJ76*HI77</f>
        <v>1</v>
      </c>
      <c r="HK77" s="1" t="n">
        <f aca="false">HK$7^HK76*HJ77</f>
        <v>1</v>
      </c>
      <c r="HL77" s="1" t="n">
        <f aca="false">HL$7^HL76*HK77</f>
        <v>1</v>
      </c>
      <c r="HM77" s="1" t="n">
        <f aca="false">HM$7^HM76*HL77</f>
        <v>1</v>
      </c>
      <c r="HN77" s="1" t="n">
        <f aca="false">HN$7^HN76*HM77</f>
        <v>1</v>
      </c>
      <c r="HO77" s="1" t="n">
        <f aca="false">HO$7^HO76*HN77</f>
        <v>1</v>
      </c>
      <c r="HP77" s="1" t="n">
        <f aca="false">HP$7^HP76*HO77</f>
        <v>1</v>
      </c>
      <c r="HQ77" s="1" t="n">
        <f aca="false">HQ$7^HQ76*HP77</f>
        <v>1</v>
      </c>
      <c r="HR77" s="1" t="n">
        <f aca="false">HR$7^HR76*HQ77</f>
        <v>1</v>
      </c>
    </row>
    <row r="78" customFormat="false" ht="6" hidden="true" customHeight="true" outlineLevel="0" collapsed="false">
      <c r="B78" s="80"/>
      <c r="C78" s="80"/>
      <c r="D78" s="80"/>
      <c r="E78" s="80"/>
      <c r="F78" s="61"/>
      <c r="G78" s="80"/>
      <c r="H78" s="61"/>
      <c r="I78" s="80"/>
      <c r="J78" s="80"/>
      <c r="K78" s="80"/>
      <c r="L78" s="61"/>
      <c r="M78" s="80"/>
      <c r="N78" s="80"/>
      <c r="O78" s="80"/>
      <c r="P78" s="80"/>
      <c r="Q78" s="80"/>
      <c r="R78" s="80"/>
      <c r="S78" s="61"/>
      <c r="T78" s="78"/>
      <c r="U78" s="13"/>
      <c r="V78" s="13"/>
      <c r="W78" s="13"/>
      <c r="X78" s="74"/>
      <c r="Y78" s="80"/>
      <c r="Z78" s="80"/>
      <c r="AA78" s="80"/>
      <c r="BC78" s="1" t="s">
        <v>106</v>
      </c>
      <c r="BD78" s="15" t="n">
        <f aca="true">INT((RAND()*(AX74-AW74+1)+AW74))</f>
        <v>2</v>
      </c>
      <c r="BE78" s="15" t="n">
        <f aca="true">INT((RAND()*(AZ74-AY74+1)+AY74))</f>
        <v>5</v>
      </c>
      <c r="BF78" s="1" t="n">
        <f aca="false">BE78-BE79*(BD79-BD78)</f>
        <v>5</v>
      </c>
      <c r="BG78" s="1" t="n">
        <v>256</v>
      </c>
      <c r="BH78" s="15" t="n">
        <f aca="false">IF(BF78/BG78=INT(BF78/BG78),1,0)</f>
        <v>0</v>
      </c>
      <c r="BI78" s="15" t="n">
        <f aca="false">IF(BH78=0,BF78,BF78/BG78)</f>
        <v>5</v>
      </c>
      <c r="BJ78" s="15" t="n">
        <v>16</v>
      </c>
      <c r="BK78" s="15" t="n">
        <f aca="false">IF(BI78/BJ78=INT(BI78/BJ78),1,0)</f>
        <v>0</v>
      </c>
      <c r="BL78" s="15" t="n">
        <f aca="false">IF(BK78=0,BI78,BI78/BJ78)</f>
        <v>5</v>
      </c>
      <c r="BM78" s="15" t="n">
        <v>4</v>
      </c>
      <c r="BN78" s="15" t="n">
        <f aca="false">IF(BL78/BM78=INT(BL78/BM78),1,0)</f>
        <v>0</v>
      </c>
      <c r="BO78" s="15" t="n">
        <f aca="false">IF(BN78=0,BL78,BL78/BM78)</f>
        <v>5</v>
      </c>
      <c r="BP78" s="15" t="n">
        <v>2</v>
      </c>
      <c r="BQ78" s="15" t="n">
        <f aca="false">IF(BO78/BP78=INT(BO78/BP78),1,0)</f>
        <v>0</v>
      </c>
      <c r="BR78" s="15" t="n">
        <f aca="false">IF(BQ78=0,BO78,BO78/BP78)</f>
        <v>5</v>
      </c>
      <c r="BS78" s="15" t="n">
        <v>81</v>
      </c>
      <c r="BT78" s="15" t="n">
        <f aca="false">IF(BR78/BS78=INT(BR78/BS78),1,0)</f>
        <v>0</v>
      </c>
      <c r="BU78" s="15" t="n">
        <f aca="false">IF(BT78=0,BR78,BR78/BS78)</f>
        <v>5</v>
      </c>
      <c r="BV78" s="15" t="n">
        <v>9</v>
      </c>
      <c r="BW78" s="15" t="n">
        <f aca="false">IF(BU78/BV78=INT(BU78/BV78),1,0)</f>
        <v>0</v>
      </c>
      <c r="BX78" s="15" t="n">
        <f aca="false">IF(BW78=0,BU78,BU78/BV78)</f>
        <v>5</v>
      </c>
      <c r="BY78" s="15" t="n">
        <v>3</v>
      </c>
      <c r="BZ78" s="15" t="n">
        <f aca="false">IF(BX78/BY78=INT(BX78/BY78),1,0)</f>
        <v>0</v>
      </c>
      <c r="CA78" s="15" t="n">
        <f aca="false">IF(BZ78=0,BX78,BX78/BY78)</f>
        <v>5</v>
      </c>
      <c r="CB78" s="15" t="n">
        <v>25</v>
      </c>
      <c r="CC78" s="15" t="n">
        <f aca="false">IF(CA78/CB78=INT(CA78/CB78),1,0)</f>
        <v>0</v>
      </c>
      <c r="CD78" s="15" t="n">
        <f aca="false">IF(CC78=0,CA78,CA78/CB78)</f>
        <v>5</v>
      </c>
      <c r="CE78" s="15" t="n">
        <v>5</v>
      </c>
      <c r="CF78" s="15" t="n">
        <f aca="false">IF(CD78/CE78=INT(CD78/CE78),1,0)</f>
        <v>1</v>
      </c>
      <c r="CG78" s="15" t="n">
        <f aca="false">IF(CF78=0,CD78,CD78/CE78)</f>
        <v>1</v>
      </c>
      <c r="CH78" s="15" t="n">
        <v>49</v>
      </c>
      <c r="CI78" s="15" t="n">
        <f aca="false">IF(CG78/CH78=INT(CG78/CH78),1,0)</f>
        <v>0</v>
      </c>
      <c r="CJ78" s="15" t="n">
        <f aca="false">IF(CI78=0,CG78,CG78/CH78)</f>
        <v>1</v>
      </c>
      <c r="CK78" s="15" t="n">
        <v>7</v>
      </c>
      <c r="CL78" s="15" t="n">
        <f aca="false">IF(CJ78/CK78=INT(CJ78/CK78),1,0)</f>
        <v>0</v>
      </c>
      <c r="CM78" s="15" t="n">
        <f aca="false">IF(CL78=0,CJ78,CJ78/CK78)</f>
        <v>1</v>
      </c>
      <c r="CN78" s="15" t="n">
        <v>121</v>
      </c>
      <c r="CO78" s="15" t="n">
        <f aca="false">IF(CM78/CN78=INT(CM78/CN78),1,0)</f>
        <v>0</v>
      </c>
      <c r="CP78" s="15" t="n">
        <f aca="false">IF(CO78=0,CM78,CM78/CN78)</f>
        <v>1</v>
      </c>
      <c r="CQ78" s="15" t="n">
        <v>11</v>
      </c>
      <c r="CR78" s="15" t="n">
        <f aca="false">IF(CP78/CQ78=INT(CP78/CQ78),1,0)</f>
        <v>0</v>
      </c>
      <c r="CS78" s="15" t="n">
        <f aca="false">IF(CR78=0,CP78,CP78/CQ78)</f>
        <v>1</v>
      </c>
      <c r="CT78" s="15" t="n">
        <v>169</v>
      </c>
      <c r="CU78" s="15" t="n">
        <f aca="false">IF(CS78/CT78=INT(CS78/CT78),1,0)</f>
        <v>0</v>
      </c>
      <c r="CV78" s="15" t="n">
        <f aca="false">IF(CU78=0,CS78,CS78/CT78)</f>
        <v>1</v>
      </c>
      <c r="CW78" s="15" t="n">
        <v>13</v>
      </c>
      <c r="CX78" s="15" t="n">
        <f aca="false">IF(CV78/CW78=INT(CV78/CW78),1,0)</f>
        <v>0</v>
      </c>
      <c r="CY78" s="15" t="n">
        <f aca="false">IF(CX78=0,CV78,CV78/CW78)</f>
        <v>1</v>
      </c>
      <c r="CZ78" s="15" t="n">
        <v>17</v>
      </c>
      <c r="DA78" s="15" t="n">
        <f aca="false">IF(CY78/CZ78=INT(CY78/CZ78),1,0)</f>
        <v>0</v>
      </c>
      <c r="DB78" s="15" t="n">
        <f aca="false">IF(DA78=0,CY78,CY78/CZ78)</f>
        <v>1</v>
      </c>
      <c r="DC78" s="15" t="n">
        <v>19</v>
      </c>
      <c r="DD78" s="15" t="n">
        <f aca="false">IF(DB78/DC78=INT(DB78/DC78),1,0)</f>
        <v>0</v>
      </c>
      <c r="DE78" s="15" t="n">
        <f aca="false">IF(DD78=0,DB78,DB78/DC78)</f>
        <v>1</v>
      </c>
      <c r="DF78" s="15" t="n">
        <v>23</v>
      </c>
      <c r="DG78" s="15" t="n">
        <f aca="false">IF(DE78/DF78=INT(DE78/DF78),1,0)</f>
        <v>0</v>
      </c>
      <c r="DH78" s="15" t="n">
        <f aca="false">IF(DG78=0,DE78,DE78/DF78)</f>
        <v>1</v>
      </c>
      <c r="DI78" s="15" t="n">
        <v>29</v>
      </c>
      <c r="DJ78" s="15" t="n">
        <f aca="false">IF(DH78/DI78=INT(DH78/DI78),1,0)</f>
        <v>0</v>
      </c>
      <c r="DK78" s="15" t="n">
        <f aca="false">IF(DJ78=0,DH78,DH78/DI78)</f>
        <v>1</v>
      </c>
      <c r="DL78" s="15" t="n">
        <v>31</v>
      </c>
      <c r="DM78" s="15" t="n">
        <f aca="false">IF(DK78/DL78=INT(DK78/DL78),1,0)</f>
        <v>0</v>
      </c>
      <c r="DN78" s="15" t="n">
        <f aca="false">IF(DM78=0,DK78,DK78/DL78)</f>
        <v>1</v>
      </c>
      <c r="DO78" s="15" t="n">
        <v>37</v>
      </c>
      <c r="DP78" s="15" t="n">
        <f aca="false">IF(DN78/DO78=INT(DN78/DO78),1,0)</f>
        <v>0</v>
      </c>
      <c r="DQ78" s="15" t="n">
        <f aca="false">IF(DP78=0,DN78,DN78/DO78)</f>
        <v>1</v>
      </c>
      <c r="DR78" s="15" t="n">
        <v>41</v>
      </c>
      <c r="DS78" s="15" t="n">
        <f aca="false">IF(DQ78/DR78=INT(DQ78/DR78),1,0)</f>
        <v>0</v>
      </c>
      <c r="DT78" s="15" t="n">
        <f aca="false">IF(DS78=0,DQ78,DQ78/DR78)</f>
        <v>1</v>
      </c>
      <c r="DU78" s="15" t="n">
        <v>43</v>
      </c>
      <c r="DV78" s="15" t="n">
        <f aca="false">IF(DT78/DU78=INT(DT78/DU78),1,0)</f>
        <v>0</v>
      </c>
      <c r="DW78" s="15" t="n">
        <f aca="false">IF(DV78=0,DT78,DT78/DU78)</f>
        <v>1</v>
      </c>
      <c r="DX78" s="15" t="n">
        <v>47</v>
      </c>
      <c r="DY78" s="15" t="n">
        <f aca="false">IF(DW78/DX78=INT(DW78/DX78),1,0)</f>
        <v>0</v>
      </c>
      <c r="DZ78" s="15" t="n">
        <f aca="false">IF(DY78=0,DW78,DW78/DX78)</f>
        <v>1</v>
      </c>
      <c r="EA78" s="15" t="n">
        <v>53</v>
      </c>
      <c r="EB78" s="15" t="n">
        <f aca="false">IF(DZ78/EA78=INT(DZ78/EA78),1,0)</f>
        <v>0</v>
      </c>
      <c r="EC78" s="15" t="n">
        <f aca="false">IF(EB78=0,DZ78,DZ78/EA78)</f>
        <v>1</v>
      </c>
      <c r="ED78" s="15" t="n">
        <v>59</v>
      </c>
      <c r="EE78" s="15" t="n">
        <f aca="false">IF(EC78/ED78=INT(EC78/ED78),1,0)</f>
        <v>0</v>
      </c>
      <c r="EF78" s="15" t="n">
        <f aca="false">IF(EE78=0,EC78,EC78/ED78)</f>
        <v>1</v>
      </c>
      <c r="EG78" s="15" t="n">
        <v>61</v>
      </c>
      <c r="EH78" s="15" t="n">
        <f aca="false">IF(EF78/EG78=INT(EF78/EG78),1,0)</f>
        <v>0</v>
      </c>
      <c r="EI78" s="15" t="n">
        <f aca="false">IF(EH78=0,EF78,EF78/EG78)</f>
        <v>1</v>
      </c>
      <c r="EJ78" s="15" t="n">
        <v>67</v>
      </c>
      <c r="EK78" s="15" t="n">
        <f aca="false">IF(EI78/EJ78=INT(EI78/EJ78),1,0)</f>
        <v>0</v>
      </c>
      <c r="EL78" s="15" t="n">
        <f aca="false">IF(EK78=0,EI78,EI78/EJ78)</f>
        <v>1</v>
      </c>
      <c r="EM78" s="15" t="n">
        <v>71</v>
      </c>
      <c r="EN78" s="15" t="n">
        <f aca="false">IF(EL78/EM78=INT(EL78/EM78),1,0)</f>
        <v>0</v>
      </c>
      <c r="EO78" s="15" t="n">
        <f aca="false">IF(EN78=0,EL78,EL78/EM78)</f>
        <v>1</v>
      </c>
      <c r="EP78" s="15" t="n">
        <v>73</v>
      </c>
      <c r="EQ78" s="15" t="n">
        <f aca="false">IF(EO78/EP78=INT(EO78/EP78),1,0)</f>
        <v>0</v>
      </c>
      <c r="ER78" s="15" t="n">
        <f aca="false">IF(EQ78=0,EO78,EO78/EP78)</f>
        <v>1</v>
      </c>
      <c r="ES78" s="15" t="n">
        <v>79</v>
      </c>
      <c r="ET78" s="15" t="n">
        <f aca="false">IF(ER78/ES78=INT(ER78/ES78),1,0)</f>
        <v>0</v>
      </c>
      <c r="EU78" s="15" t="n">
        <f aca="false">IF(ET78=0,ER78,ER78/ES78)</f>
        <v>1</v>
      </c>
      <c r="EV78" s="15" t="n">
        <v>83</v>
      </c>
      <c r="EW78" s="15" t="n">
        <f aca="false">IF(EU78/EV78=INT(EU78/EV78),1,0)</f>
        <v>0</v>
      </c>
      <c r="EX78" s="15" t="n">
        <f aca="false">IF(EW78=0,EU78,EU78/EV78)</f>
        <v>1</v>
      </c>
      <c r="EY78" s="15" t="n">
        <v>89</v>
      </c>
      <c r="EZ78" s="15" t="n">
        <f aca="false">IF(EX78/EY78=INT(EX78/EY78),1,0)</f>
        <v>0</v>
      </c>
      <c r="FA78" s="15" t="n">
        <f aca="false">IF(EZ78=0,EX78,EX78/EY78)</f>
        <v>1</v>
      </c>
      <c r="FB78" s="15" t="n">
        <v>97</v>
      </c>
      <c r="FC78" s="15" t="n">
        <f aca="false">IF(FA78/FB78=INT(FA78/FB78),1,0)</f>
        <v>0</v>
      </c>
      <c r="FD78" s="15" t="n">
        <f aca="false">IF(FC78=0,FA78,FA78/FB78)</f>
        <v>1</v>
      </c>
      <c r="FE78" s="15" t="n">
        <v>101</v>
      </c>
      <c r="FF78" s="15" t="n">
        <f aca="false">IF(FD78/FE78=INT(FD78/FE78),1,0)</f>
        <v>0</v>
      </c>
      <c r="FG78" s="15" t="n">
        <f aca="false">IF(FF78=0,FD78,FD78/FE78)</f>
        <v>1</v>
      </c>
      <c r="FH78" s="15" t="n">
        <v>103</v>
      </c>
      <c r="FI78" s="15" t="n">
        <f aca="false">IF(FG78/FH78=INT(FG78/FH78),1,0)</f>
        <v>0</v>
      </c>
      <c r="FJ78" s="15" t="n">
        <f aca="false">IF(FI78=0,FG78,FG78/FH78)</f>
        <v>1</v>
      </c>
      <c r="FK78" s="15" t="n">
        <v>107</v>
      </c>
      <c r="FL78" s="15" t="n">
        <f aca="false">IF(FJ78/FK78=INT(FJ78/FK78),1,0)</f>
        <v>0</v>
      </c>
      <c r="FM78" s="15" t="n">
        <f aca="false">IF(FL78=0,FJ78,FJ78/FK78)</f>
        <v>1</v>
      </c>
      <c r="FN78" s="15" t="n">
        <v>109</v>
      </c>
      <c r="FO78" s="15" t="n">
        <f aca="false">IF(FM78/FN78=INT(FM78/FN78),1,0)</f>
        <v>0</v>
      </c>
      <c r="FP78" s="15" t="n">
        <f aca="false">IF(FO78=0,FM78,FM78/FN78)</f>
        <v>1</v>
      </c>
      <c r="FQ78" s="15" t="n">
        <v>113</v>
      </c>
      <c r="FR78" s="15" t="n">
        <f aca="false">IF(FP78/FQ78=INT(FP78/FQ78),1,0)</f>
        <v>0</v>
      </c>
      <c r="FS78" s="15" t="n">
        <f aca="false">IF(FR78=0,FP78,FP78/FQ78)</f>
        <v>1</v>
      </c>
      <c r="FT78" s="15" t="n">
        <v>127</v>
      </c>
      <c r="FU78" s="15" t="n">
        <f aca="false">IF(FS78/FT78=INT(FS78/FT78),1,0)</f>
        <v>0</v>
      </c>
      <c r="FV78" s="15" t="n">
        <f aca="false">IF(FU78=0,FS78,FS78/FT78)</f>
        <v>1</v>
      </c>
      <c r="FW78" s="15" t="n">
        <v>131</v>
      </c>
      <c r="FX78" s="15" t="n">
        <f aca="false">IF(FV78/FW78=INT(FV78/FW78),1,0)</f>
        <v>0</v>
      </c>
      <c r="FY78" s="15" t="n">
        <f aca="false">IF(FX78=0,FV78,FV78/FW78)</f>
        <v>1</v>
      </c>
      <c r="FZ78" s="15" t="n">
        <v>137</v>
      </c>
      <c r="GA78" s="15" t="n">
        <f aca="false">IF(FY78/FZ78=INT(FY78/FZ78),1,0)</f>
        <v>0</v>
      </c>
      <c r="GB78" s="15" t="n">
        <f aca="false">IF(GA78=0,FY78,FY78/FZ78)</f>
        <v>1</v>
      </c>
      <c r="GC78" s="15" t="n">
        <v>139</v>
      </c>
      <c r="GD78" s="15" t="n">
        <f aca="false">IF(GB78/GC78=INT(GB78/GC78),1,0)</f>
        <v>0</v>
      </c>
      <c r="GE78" s="15" t="n">
        <f aca="false">IF(GD78=0,GB78,GB78/GC78)</f>
        <v>1</v>
      </c>
      <c r="GF78" s="15" t="n">
        <v>149</v>
      </c>
      <c r="GG78" s="15" t="n">
        <f aca="false">IF(GE78/GF78=INT(GE78/GF78),1,0)</f>
        <v>0</v>
      </c>
      <c r="GH78" s="15" t="n">
        <f aca="false">IF(GG78=0,GE78,GE78/GF78)</f>
        <v>1</v>
      </c>
      <c r="GI78" s="15"/>
      <c r="GJ78" s="15" t="n">
        <f aca="false">8*BH78+4*BK78+2*BN78+BQ78</f>
        <v>0</v>
      </c>
      <c r="GK78" s="15" t="n">
        <f aca="false">4*BT78+2*BW78+BZ78</f>
        <v>0</v>
      </c>
      <c r="GL78" s="15" t="n">
        <f aca="false">2*CC78+CF78</f>
        <v>1</v>
      </c>
      <c r="GM78" s="15" t="n">
        <f aca="false">2*CI78+CL78</f>
        <v>0</v>
      </c>
      <c r="GN78" s="15" t="n">
        <f aca="false">2*CO78+CR78</f>
        <v>0</v>
      </c>
      <c r="GO78" s="15" t="n">
        <f aca="false">2*CU78+CX78</f>
        <v>0</v>
      </c>
      <c r="GP78" s="15" t="n">
        <f aca="false">DA78</f>
        <v>0</v>
      </c>
      <c r="GQ78" s="15" t="n">
        <f aca="false">DD78</f>
        <v>0</v>
      </c>
      <c r="GR78" s="15" t="n">
        <f aca="false">DG78</f>
        <v>0</v>
      </c>
      <c r="GS78" s="15" t="n">
        <f aca="false">DJ78</f>
        <v>0</v>
      </c>
      <c r="GT78" s="15" t="n">
        <f aca="false">DM78</f>
        <v>0</v>
      </c>
      <c r="GU78" s="1" t="n">
        <f aca="false">DP78</f>
        <v>0</v>
      </c>
      <c r="GV78" s="1" t="n">
        <f aca="false">DS78</f>
        <v>0</v>
      </c>
      <c r="GW78" s="1" t="n">
        <f aca="false">DV78</f>
        <v>0</v>
      </c>
      <c r="GX78" s="1" t="n">
        <f aca="false">DY78</f>
        <v>0</v>
      </c>
      <c r="GY78" s="1" t="n">
        <f aca="false">EB78</f>
        <v>0</v>
      </c>
      <c r="GZ78" s="1" t="n">
        <f aca="false">EE78</f>
        <v>0</v>
      </c>
      <c r="HA78" s="1" t="n">
        <f aca="false">EH78</f>
        <v>0</v>
      </c>
      <c r="HB78" s="1" t="n">
        <f aca="false">EK78</f>
        <v>0</v>
      </c>
      <c r="HC78" s="1" t="n">
        <f aca="false">EN78</f>
        <v>0</v>
      </c>
      <c r="HD78" s="1" t="n">
        <f aca="false">EQ78</f>
        <v>0</v>
      </c>
      <c r="HE78" s="1" t="n">
        <f aca="false">ET78</f>
        <v>0</v>
      </c>
      <c r="HF78" s="1" t="n">
        <f aca="false">EW78</f>
        <v>0</v>
      </c>
      <c r="HG78" s="1" t="n">
        <f aca="false">EZ78</f>
        <v>0</v>
      </c>
      <c r="HH78" s="1" t="n">
        <f aca="false">FC78</f>
        <v>0</v>
      </c>
      <c r="HI78" s="1" t="n">
        <f aca="false">FF78</f>
        <v>0</v>
      </c>
      <c r="HJ78" s="1" t="n">
        <f aca="false">FI78</f>
        <v>0</v>
      </c>
      <c r="HK78" s="1" t="n">
        <f aca="false">FL78</f>
        <v>0</v>
      </c>
      <c r="HL78" s="1" t="n">
        <f aca="false">FO78</f>
        <v>0</v>
      </c>
      <c r="HM78" s="1" t="n">
        <f aca="false">FR78</f>
        <v>0</v>
      </c>
      <c r="HN78" s="1" t="n">
        <f aca="false">FU78</f>
        <v>0</v>
      </c>
      <c r="HO78" s="1" t="n">
        <f aca="false">FX78</f>
        <v>0</v>
      </c>
      <c r="HP78" s="1" t="n">
        <f aca="false">GA78</f>
        <v>0</v>
      </c>
      <c r="HQ78" s="1" t="n">
        <f aca="false">GD78</f>
        <v>0</v>
      </c>
      <c r="HR78" s="1" t="n">
        <f aca="false">GG78</f>
        <v>0</v>
      </c>
      <c r="HS78" s="1" t="n">
        <f aca="false">BF78</f>
        <v>5</v>
      </c>
      <c r="HT78" s="1" t="n">
        <f aca="false">HS78/HR81</f>
        <v>5</v>
      </c>
      <c r="HU78" s="1" t="n">
        <f aca="false">BD79</f>
        <v>2</v>
      </c>
      <c r="HV78" s="1" t="n">
        <f aca="false">HU78*HT79+HT78</f>
        <v>19</v>
      </c>
      <c r="HW78" s="1" t="n">
        <f aca="false">HV78*HV74</f>
        <v>779</v>
      </c>
      <c r="HX78" s="1" t="n">
        <f aca="false">HT75*HT79</f>
        <v>63</v>
      </c>
      <c r="HY78" s="1" t="n">
        <f aca="false">INT(HW78/HX78)</f>
        <v>12</v>
      </c>
      <c r="HZ78" s="1" t="n">
        <f aca="false">HW78-HY78*HX78</f>
        <v>23</v>
      </c>
      <c r="IA78" s="1" t="n">
        <f aca="false">HX78</f>
        <v>63</v>
      </c>
    </row>
    <row r="79" customFormat="false" ht="6" hidden="true" customHeight="true" outlineLevel="0" collapsed="false">
      <c r="B79" s="80"/>
      <c r="C79" s="80"/>
      <c r="D79" s="80"/>
      <c r="E79" s="80"/>
      <c r="F79" s="61"/>
      <c r="G79" s="80"/>
      <c r="H79" s="61"/>
      <c r="I79" s="80"/>
      <c r="J79" s="80"/>
      <c r="K79" s="80"/>
      <c r="L79" s="61"/>
      <c r="M79" s="80"/>
      <c r="N79" s="80"/>
      <c r="O79" s="80"/>
      <c r="P79" s="80"/>
      <c r="Q79" s="80"/>
      <c r="R79" s="80"/>
      <c r="S79" s="61"/>
      <c r="T79" s="78"/>
      <c r="U79" s="13"/>
      <c r="V79" s="13"/>
      <c r="W79" s="13"/>
      <c r="X79" s="74"/>
      <c r="Y79" s="80"/>
      <c r="Z79" s="80"/>
      <c r="AA79" s="80"/>
      <c r="BD79" s="1" t="n">
        <f aca="false">BD78+INT(BE78/BE79)</f>
        <v>2</v>
      </c>
      <c r="BE79" s="15" t="n">
        <f aca="true">IF(BA74&gt;BE78,INT((RAND()*(BB74-BA74+1)+BA74)),INT((RAND()*(BB74-BE78)+BE78+1)))</f>
        <v>7</v>
      </c>
      <c r="BF79" s="1" t="n">
        <f aca="false">BE79</f>
        <v>7</v>
      </c>
      <c r="BG79" s="1" t="n">
        <v>256</v>
      </c>
      <c r="BH79" s="15" t="n">
        <f aca="false">IF(BF79/BG79=INT(BF79/BG79),1,0)</f>
        <v>0</v>
      </c>
      <c r="BI79" s="15" t="n">
        <f aca="false">IF(BH79=0,BF79,BF79/BG79)</f>
        <v>7</v>
      </c>
      <c r="BJ79" s="15" t="n">
        <v>16</v>
      </c>
      <c r="BK79" s="15" t="n">
        <f aca="false">IF(BI79/BJ79=INT(BI79/BJ79),1,0)</f>
        <v>0</v>
      </c>
      <c r="BL79" s="15" t="n">
        <f aca="false">IF(BK79=0,BI79,BI79/BJ79)</f>
        <v>7</v>
      </c>
      <c r="BM79" s="15" t="n">
        <v>4</v>
      </c>
      <c r="BN79" s="15" t="n">
        <f aca="false">IF(BL79/BM79=INT(BL79/BM79),1,0)</f>
        <v>0</v>
      </c>
      <c r="BO79" s="15" t="n">
        <f aca="false">IF(BN79=0,BL79,BL79/BM79)</f>
        <v>7</v>
      </c>
      <c r="BP79" s="15" t="n">
        <v>2</v>
      </c>
      <c r="BQ79" s="15" t="n">
        <f aca="false">IF(BO79/BP79=INT(BO79/BP79),1,0)</f>
        <v>0</v>
      </c>
      <c r="BR79" s="15" t="n">
        <f aca="false">IF(BQ79=0,BO79,BO79/BP79)</f>
        <v>7</v>
      </c>
      <c r="BS79" s="15" t="n">
        <v>81</v>
      </c>
      <c r="BT79" s="15" t="n">
        <f aca="false">IF(BR79/BS79=INT(BR79/BS79),1,0)</f>
        <v>0</v>
      </c>
      <c r="BU79" s="15" t="n">
        <f aca="false">IF(BT79=0,BR79,BR79/BS79)</f>
        <v>7</v>
      </c>
      <c r="BV79" s="15" t="n">
        <v>9</v>
      </c>
      <c r="BW79" s="15" t="n">
        <f aca="false">IF(BU79/BV79=INT(BU79/BV79),1,0)</f>
        <v>0</v>
      </c>
      <c r="BX79" s="15" t="n">
        <f aca="false">IF(BW79=0,BU79,BU79/BV79)</f>
        <v>7</v>
      </c>
      <c r="BY79" s="15" t="n">
        <v>3</v>
      </c>
      <c r="BZ79" s="15" t="n">
        <f aca="false">IF(BX79/BY79=INT(BX79/BY79),1,0)</f>
        <v>0</v>
      </c>
      <c r="CA79" s="15" t="n">
        <f aca="false">IF(BZ79=0,BX79,BX79/BY79)</f>
        <v>7</v>
      </c>
      <c r="CB79" s="15" t="n">
        <v>25</v>
      </c>
      <c r="CC79" s="15" t="n">
        <f aca="false">IF(CA79/CB79=INT(CA79/CB79),1,0)</f>
        <v>0</v>
      </c>
      <c r="CD79" s="15" t="n">
        <f aca="false">IF(CC79=0,CA79,CA79/CB79)</f>
        <v>7</v>
      </c>
      <c r="CE79" s="15" t="n">
        <v>5</v>
      </c>
      <c r="CF79" s="15" t="n">
        <f aca="false">IF(CD79/CE79=INT(CD79/CE79),1,0)</f>
        <v>0</v>
      </c>
      <c r="CG79" s="15" t="n">
        <f aca="false">IF(CF79=0,CD79,CD79/CE79)</f>
        <v>7</v>
      </c>
      <c r="CH79" s="15" t="n">
        <v>49</v>
      </c>
      <c r="CI79" s="15" t="n">
        <f aca="false">IF(CG79/CH79=INT(CG79/CH79),1,0)</f>
        <v>0</v>
      </c>
      <c r="CJ79" s="15" t="n">
        <f aca="false">IF(CI79=0,CG79,CG79/CH79)</f>
        <v>7</v>
      </c>
      <c r="CK79" s="15" t="n">
        <v>7</v>
      </c>
      <c r="CL79" s="15" t="n">
        <f aca="false">IF(CJ79/CK79=INT(CJ79/CK79),1,0)</f>
        <v>1</v>
      </c>
      <c r="CM79" s="15" t="n">
        <f aca="false">IF(CL79=0,CJ79,CJ79/CK79)</f>
        <v>1</v>
      </c>
      <c r="CN79" s="15" t="n">
        <v>121</v>
      </c>
      <c r="CO79" s="15" t="n">
        <f aca="false">IF(CM79/CN79=INT(CM79/CN79),1,0)</f>
        <v>0</v>
      </c>
      <c r="CP79" s="15" t="n">
        <f aca="false">IF(CO79=0,CM79,CM79/CN79)</f>
        <v>1</v>
      </c>
      <c r="CQ79" s="15" t="n">
        <v>11</v>
      </c>
      <c r="CR79" s="15" t="n">
        <f aca="false">IF(CP79/CQ79=INT(CP79/CQ79),1,0)</f>
        <v>0</v>
      </c>
      <c r="CS79" s="15" t="n">
        <f aca="false">IF(CR79=0,CP79,CP79/CQ79)</f>
        <v>1</v>
      </c>
      <c r="CT79" s="15" t="n">
        <v>169</v>
      </c>
      <c r="CU79" s="15" t="n">
        <f aca="false">IF(CS79/CT79=INT(CS79/CT79),1,0)</f>
        <v>0</v>
      </c>
      <c r="CV79" s="15" t="n">
        <f aca="false">IF(CU79=0,CS79,CS79/CT79)</f>
        <v>1</v>
      </c>
      <c r="CW79" s="15" t="n">
        <v>13</v>
      </c>
      <c r="CX79" s="15" t="n">
        <f aca="false">IF(CV79/CW79=INT(CV79/CW79),1,0)</f>
        <v>0</v>
      </c>
      <c r="CY79" s="15" t="n">
        <f aca="false">IF(CX79=0,CV79,CV79/CW79)</f>
        <v>1</v>
      </c>
      <c r="CZ79" s="15" t="n">
        <v>17</v>
      </c>
      <c r="DA79" s="15" t="n">
        <f aca="false">IF(CY79/CZ79=INT(CY79/CZ79),1,0)</f>
        <v>0</v>
      </c>
      <c r="DB79" s="15" t="n">
        <f aca="false">IF(DA79=0,CY79,CY79/CZ79)</f>
        <v>1</v>
      </c>
      <c r="DC79" s="15" t="n">
        <v>19</v>
      </c>
      <c r="DD79" s="15" t="n">
        <f aca="false">IF(DB79/DC79=INT(DB79/DC79),1,0)</f>
        <v>0</v>
      </c>
      <c r="DE79" s="15" t="n">
        <f aca="false">IF(DD79=0,DB79,DB79/DC79)</f>
        <v>1</v>
      </c>
      <c r="DF79" s="15" t="n">
        <v>23</v>
      </c>
      <c r="DG79" s="15" t="n">
        <f aca="false">IF(DE79/DF79=INT(DE79/DF79),1,0)</f>
        <v>0</v>
      </c>
      <c r="DH79" s="15" t="n">
        <f aca="false">IF(DG79=0,DE79,DE79/DF79)</f>
        <v>1</v>
      </c>
      <c r="DI79" s="15" t="n">
        <v>29</v>
      </c>
      <c r="DJ79" s="15" t="n">
        <f aca="false">IF(DH79/DI79=INT(DH79/DI79),1,0)</f>
        <v>0</v>
      </c>
      <c r="DK79" s="15" t="n">
        <f aca="false">IF(DJ79=0,DH79,DH79/DI79)</f>
        <v>1</v>
      </c>
      <c r="DL79" s="15" t="n">
        <v>31</v>
      </c>
      <c r="DM79" s="15" t="n">
        <f aca="false">IF(DK79/DL79=INT(DK79/DL79),1,0)</f>
        <v>0</v>
      </c>
      <c r="DN79" s="15" t="n">
        <f aca="false">IF(DM79=0,DK79,DK79/DL79)</f>
        <v>1</v>
      </c>
      <c r="DO79" s="15" t="n">
        <v>37</v>
      </c>
      <c r="DP79" s="15" t="n">
        <f aca="false">IF(DN79/DO79=INT(DN79/DO79),1,0)</f>
        <v>0</v>
      </c>
      <c r="DQ79" s="15" t="n">
        <f aca="false">IF(DP79=0,DN79,DN79/DO79)</f>
        <v>1</v>
      </c>
      <c r="DR79" s="15" t="n">
        <v>41</v>
      </c>
      <c r="DS79" s="15" t="n">
        <f aca="false">IF(DQ79/DR79=INT(DQ79/DR79),1,0)</f>
        <v>0</v>
      </c>
      <c r="DT79" s="15" t="n">
        <f aca="false">IF(DS79=0,DQ79,DQ79/DR79)</f>
        <v>1</v>
      </c>
      <c r="DU79" s="15" t="n">
        <v>43</v>
      </c>
      <c r="DV79" s="15" t="n">
        <f aca="false">IF(DT79/DU79=INT(DT79/DU79),1,0)</f>
        <v>0</v>
      </c>
      <c r="DW79" s="15" t="n">
        <f aca="false">IF(DV79=0,DT79,DT79/DU79)</f>
        <v>1</v>
      </c>
      <c r="DX79" s="15" t="n">
        <v>47</v>
      </c>
      <c r="DY79" s="15" t="n">
        <f aca="false">IF(DW79/DX79=INT(DW79/DX79),1,0)</f>
        <v>0</v>
      </c>
      <c r="DZ79" s="15" t="n">
        <f aca="false">IF(DY79=0,DW79,DW79/DX79)</f>
        <v>1</v>
      </c>
      <c r="EA79" s="15" t="n">
        <v>53</v>
      </c>
      <c r="EB79" s="15" t="n">
        <f aca="false">IF(DZ79/EA79=INT(DZ79/EA79),1,0)</f>
        <v>0</v>
      </c>
      <c r="EC79" s="15" t="n">
        <f aca="false">IF(EB79=0,DZ79,DZ79/EA79)</f>
        <v>1</v>
      </c>
      <c r="ED79" s="15" t="n">
        <v>59</v>
      </c>
      <c r="EE79" s="15" t="n">
        <f aca="false">IF(EC79/ED79=INT(EC79/ED79),1,0)</f>
        <v>0</v>
      </c>
      <c r="EF79" s="15" t="n">
        <f aca="false">IF(EE79=0,EC79,EC79/ED79)</f>
        <v>1</v>
      </c>
      <c r="EG79" s="15" t="n">
        <v>61</v>
      </c>
      <c r="EH79" s="15" t="n">
        <f aca="false">IF(EF79/EG79=INT(EF79/EG79),1,0)</f>
        <v>0</v>
      </c>
      <c r="EI79" s="15" t="n">
        <f aca="false">IF(EH79=0,EF79,EF79/EG79)</f>
        <v>1</v>
      </c>
      <c r="EJ79" s="15" t="n">
        <v>67</v>
      </c>
      <c r="EK79" s="15" t="n">
        <f aca="false">IF(EI79/EJ79=INT(EI79/EJ79),1,0)</f>
        <v>0</v>
      </c>
      <c r="EL79" s="15" t="n">
        <f aca="false">IF(EK79=0,EI79,EI79/EJ79)</f>
        <v>1</v>
      </c>
      <c r="EM79" s="15" t="n">
        <v>71</v>
      </c>
      <c r="EN79" s="15" t="n">
        <f aca="false">IF(EL79/EM79=INT(EL79/EM79),1,0)</f>
        <v>0</v>
      </c>
      <c r="EO79" s="15" t="n">
        <f aca="false">IF(EN79=0,EL79,EL79/EM79)</f>
        <v>1</v>
      </c>
      <c r="EP79" s="15" t="n">
        <v>73</v>
      </c>
      <c r="EQ79" s="15" t="n">
        <f aca="false">IF(EO79/EP79=INT(EO79/EP79),1,0)</f>
        <v>0</v>
      </c>
      <c r="ER79" s="15" t="n">
        <f aca="false">IF(EQ79=0,EO79,EO79/EP79)</f>
        <v>1</v>
      </c>
      <c r="ES79" s="15" t="n">
        <v>79</v>
      </c>
      <c r="ET79" s="15" t="n">
        <f aca="false">IF(ER79/ES79=INT(ER79/ES79),1,0)</f>
        <v>0</v>
      </c>
      <c r="EU79" s="15" t="n">
        <f aca="false">IF(ET79=0,ER79,ER79/ES79)</f>
        <v>1</v>
      </c>
      <c r="EV79" s="15" t="n">
        <v>83</v>
      </c>
      <c r="EW79" s="15" t="n">
        <f aca="false">IF(EU79/EV79=INT(EU79/EV79),1,0)</f>
        <v>0</v>
      </c>
      <c r="EX79" s="15" t="n">
        <f aca="false">IF(EW79=0,EU79,EU79/EV79)</f>
        <v>1</v>
      </c>
      <c r="EY79" s="15" t="n">
        <v>89</v>
      </c>
      <c r="EZ79" s="15" t="n">
        <f aca="false">IF(EX79/EY79=INT(EX79/EY79),1,0)</f>
        <v>0</v>
      </c>
      <c r="FA79" s="15" t="n">
        <f aca="false">IF(EZ79=0,EX79,EX79/EY79)</f>
        <v>1</v>
      </c>
      <c r="FB79" s="15" t="n">
        <v>97</v>
      </c>
      <c r="FC79" s="15" t="n">
        <f aca="false">IF(FA79/FB79=INT(FA79/FB79),1,0)</f>
        <v>0</v>
      </c>
      <c r="FD79" s="15" t="n">
        <f aca="false">IF(FC79=0,FA79,FA79/FB79)</f>
        <v>1</v>
      </c>
      <c r="FE79" s="15" t="n">
        <v>101</v>
      </c>
      <c r="FF79" s="15" t="n">
        <f aca="false">IF(FD79/FE79=INT(FD79/FE79),1,0)</f>
        <v>0</v>
      </c>
      <c r="FG79" s="15" t="n">
        <f aca="false">IF(FF79=0,FD79,FD79/FE79)</f>
        <v>1</v>
      </c>
      <c r="FH79" s="15" t="n">
        <v>103</v>
      </c>
      <c r="FI79" s="15" t="n">
        <f aca="false">IF(FG79/FH79=INT(FG79/FH79),1,0)</f>
        <v>0</v>
      </c>
      <c r="FJ79" s="15" t="n">
        <f aca="false">IF(FI79=0,FG79,FG79/FH79)</f>
        <v>1</v>
      </c>
      <c r="FK79" s="15" t="n">
        <v>107</v>
      </c>
      <c r="FL79" s="15" t="n">
        <f aca="false">IF(FJ79/FK79=INT(FJ79/FK79),1,0)</f>
        <v>0</v>
      </c>
      <c r="FM79" s="15" t="n">
        <f aca="false">IF(FL79=0,FJ79,FJ79/FK79)</f>
        <v>1</v>
      </c>
      <c r="FN79" s="15" t="n">
        <v>109</v>
      </c>
      <c r="FO79" s="15" t="n">
        <f aca="false">IF(FM79/FN79=INT(FM79/FN79),1,0)</f>
        <v>0</v>
      </c>
      <c r="FP79" s="15" t="n">
        <f aca="false">IF(FO79=0,FM79,FM79/FN79)</f>
        <v>1</v>
      </c>
      <c r="FQ79" s="15" t="n">
        <v>113</v>
      </c>
      <c r="FR79" s="15" t="n">
        <f aca="false">IF(FP79/FQ79=INT(FP79/FQ79),1,0)</f>
        <v>0</v>
      </c>
      <c r="FS79" s="15" t="n">
        <f aca="false">IF(FR79=0,FP79,FP79/FQ79)</f>
        <v>1</v>
      </c>
      <c r="FT79" s="15" t="n">
        <v>127</v>
      </c>
      <c r="FU79" s="15" t="n">
        <f aca="false">IF(FS79/FT79=INT(FS79/FT79),1,0)</f>
        <v>0</v>
      </c>
      <c r="FV79" s="15" t="n">
        <f aca="false">IF(FU79=0,FS79,FS79/FT79)</f>
        <v>1</v>
      </c>
      <c r="FW79" s="15" t="n">
        <v>131</v>
      </c>
      <c r="FX79" s="15" t="n">
        <f aca="false">IF(FV79/FW79=INT(FV79/FW79),1,0)</f>
        <v>0</v>
      </c>
      <c r="FY79" s="15" t="n">
        <f aca="false">IF(FX79=0,FV79,FV79/FW79)</f>
        <v>1</v>
      </c>
      <c r="FZ79" s="15" t="n">
        <v>137</v>
      </c>
      <c r="GA79" s="15" t="n">
        <f aca="false">IF(FY79/FZ79=INT(FY79/FZ79),1,0)</f>
        <v>0</v>
      </c>
      <c r="GB79" s="15" t="n">
        <f aca="false">IF(GA79=0,FY79,FY79/FZ79)</f>
        <v>1</v>
      </c>
      <c r="GC79" s="15" t="n">
        <v>139</v>
      </c>
      <c r="GD79" s="15" t="n">
        <f aca="false">IF(GB79/GC79=INT(GB79/GC79),1,0)</f>
        <v>0</v>
      </c>
      <c r="GE79" s="15" t="n">
        <f aca="false">IF(GD79=0,GB79,GB79/GC79)</f>
        <v>1</v>
      </c>
      <c r="GF79" s="15" t="n">
        <v>149</v>
      </c>
      <c r="GG79" s="15" t="n">
        <f aca="false">IF(GE79/GF79=INT(GE79/GF79),1,0)</f>
        <v>0</v>
      </c>
      <c r="GH79" s="15" t="n">
        <f aca="false">IF(GG79=0,GE79,GE79/GF79)</f>
        <v>1</v>
      </c>
      <c r="GI79" s="15"/>
      <c r="GJ79" s="15" t="n">
        <f aca="false">8*BH79+4*BK79+2*BN79+BQ79</f>
        <v>0</v>
      </c>
      <c r="GK79" s="15" t="n">
        <f aca="false">4*BT79+2*BW79+BZ79</f>
        <v>0</v>
      </c>
      <c r="GL79" s="15" t="n">
        <f aca="false">2*CC79+CF79</f>
        <v>0</v>
      </c>
      <c r="GM79" s="15" t="n">
        <f aca="false">2*CI79+CL79</f>
        <v>1</v>
      </c>
      <c r="GN79" s="15" t="n">
        <f aca="false">2*CO79+CR79</f>
        <v>0</v>
      </c>
      <c r="GO79" s="15" t="n">
        <f aca="false">2*CU79+CX79</f>
        <v>0</v>
      </c>
      <c r="GP79" s="15" t="n">
        <f aca="false">DA79</f>
        <v>0</v>
      </c>
      <c r="GQ79" s="15" t="n">
        <f aca="false">DD79</f>
        <v>0</v>
      </c>
      <c r="GR79" s="15" t="n">
        <f aca="false">DG79</f>
        <v>0</v>
      </c>
      <c r="GS79" s="15" t="n">
        <f aca="false">DJ79</f>
        <v>0</v>
      </c>
      <c r="GT79" s="15" t="n">
        <f aca="false">DM79</f>
        <v>0</v>
      </c>
      <c r="GU79" s="1" t="n">
        <f aca="false">DP79</f>
        <v>0</v>
      </c>
      <c r="GV79" s="1" t="n">
        <f aca="false">DS79</f>
        <v>0</v>
      </c>
      <c r="GW79" s="1" t="n">
        <f aca="false">DV79</f>
        <v>0</v>
      </c>
      <c r="GX79" s="1" t="n">
        <f aca="false">DY79</f>
        <v>0</v>
      </c>
      <c r="GY79" s="1" t="n">
        <f aca="false">EB79</f>
        <v>0</v>
      </c>
      <c r="GZ79" s="1" t="n">
        <f aca="false">EE79</f>
        <v>0</v>
      </c>
      <c r="HA79" s="1" t="n">
        <f aca="false">EH79</f>
        <v>0</v>
      </c>
      <c r="HB79" s="1" t="n">
        <f aca="false">EK79</f>
        <v>0</v>
      </c>
      <c r="HC79" s="1" t="n">
        <f aca="false">EN79</f>
        <v>0</v>
      </c>
      <c r="HD79" s="1" t="n">
        <f aca="false">EQ79</f>
        <v>0</v>
      </c>
      <c r="HE79" s="1" t="n">
        <f aca="false">ET79</f>
        <v>0</v>
      </c>
      <c r="HF79" s="1" t="n">
        <f aca="false">EW79</f>
        <v>0</v>
      </c>
      <c r="HG79" s="1" t="n">
        <f aca="false">EZ79</f>
        <v>0</v>
      </c>
      <c r="HH79" s="1" t="n">
        <f aca="false">FC79</f>
        <v>0</v>
      </c>
      <c r="HI79" s="1" t="n">
        <f aca="false">FF79</f>
        <v>0</v>
      </c>
      <c r="HJ79" s="1" t="n">
        <f aca="false">FI79</f>
        <v>0</v>
      </c>
      <c r="HK79" s="1" t="n">
        <f aca="false">FL79</f>
        <v>0</v>
      </c>
      <c r="HL79" s="1" t="n">
        <f aca="false">FO79</f>
        <v>0</v>
      </c>
      <c r="HM79" s="1" t="n">
        <f aca="false">FR79</f>
        <v>0</v>
      </c>
      <c r="HN79" s="1" t="n">
        <f aca="false">FU79</f>
        <v>0</v>
      </c>
      <c r="HO79" s="1" t="n">
        <f aca="false">FX79</f>
        <v>0</v>
      </c>
      <c r="HP79" s="1" t="n">
        <f aca="false">GA79</f>
        <v>0</v>
      </c>
      <c r="HQ79" s="1" t="n">
        <f aca="false">GD79</f>
        <v>0</v>
      </c>
      <c r="HR79" s="1" t="n">
        <f aca="false">GG79</f>
        <v>0</v>
      </c>
      <c r="HS79" s="1" t="n">
        <f aca="false">BF79</f>
        <v>7</v>
      </c>
      <c r="HT79" s="1" t="n">
        <f aca="false">HS79/HR81</f>
        <v>7</v>
      </c>
    </row>
    <row r="80" customFormat="false" ht="6" hidden="true" customHeight="true" outlineLevel="0" collapsed="false">
      <c r="B80" s="80"/>
      <c r="C80" s="80"/>
      <c r="D80" s="80"/>
      <c r="E80" s="80"/>
      <c r="F80" s="61"/>
      <c r="G80" s="80"/>
      <c r="H80" s="61"/>
      <c r="I80" s="80"/>
      <c r="J80" s="80"/>
      <c r="K80" s="80"/>
      <c r="L80" s="61"/>
      <c r="M80" s="80"/>
      <c r="N80" s="80"/>
      <c r="O80" s="80"/>
      <c r="P80" s="80"/>
      <c r="Q80" s="80"/>
      <c r="R80" s="80"/>
      <c r="S80" s="61"/>
      <c r="T80" s="78"/>
      <c r="U80" s="13"/>
      <c r="V80" s="13"/>
      <c r="W80" s="13"/>
      <c r="X80" s="74"/>
      <c r="Y80" s="80"/>
      <c r="Z80" s="80"/>
      <c r="AA80" s="80"/>
      <c r="GJ80" s="15" t="n">
        <f aca="false">IF(GJ78&lt;GJ79,GJ78,GJ79)</f>
        <v>0</v>
      </c>
      <c r="GK80" s="15" t="n">
        <f aca="false">IF(GK78&lt;GK79,GK78,GK79)</f>
        <v>0</v>
      </c>
      <c r="GL80" s="15" t="n">
        <f aca="false">IF(GL78&lt;GL79,GL78,GL79)</f>
        <v>0</v>
      </c>
      <c r="GM80" s="15" t="n">
        <f aca="false">IF(GM78&lt;GM79,GM78,GM79)</f>
        <v>0</v>
      </c>
      <c r="GN80" s="15" t="n">
        <f aca="false">IF(GN78&lt;GN79,GN78,GN79)</f>
        <v>0</v>
      </c>
      <c r="GO80" s="15" t="n">
        <f aca="false">IF(GO78&lt;GO79,GO78,GO79)</f>
        <v>0</v>
      </c>
      <c r="GP80" s="15" t="n">
        <f aca="false">IF(GP78&lt;GP79,GP78,GP79)</f>
        <v>0</v>
      </c>
      <c r="GQ80" s="15" t="n">
        <f aca="false">IF(GQ78&lt;GQ79,GQ78,GQ79)</f>
        <v>0</v>
      </c>
      <c r="GR80" s="15" t="n">
        <f aca="false">IF(GR78&lt;GR79,GR78,GR79)</f>
        <v>0</v>
      </c>
      <c r="GS80" s="15" t="n">
        <f aca="false">IF(GS78&lt;GS79,GS78,GS79)</f>
        <v>0</v>
      </c>
      <c r="GT80" s="15" t="n">
        <f aca="false">IF(GT78&lt;GT79,GT78,GT79)</f>
        <v>0</v>
      </c>
      <c r="GU80" s="15" t="n">
        <f aca="false">IF(GU78&lt;GU79,GU78,GU79)</f>
        <v>0</v>
      </c>
      <c r="GV80" s="15" t="n">
        <f aca="false">IF(GV78&lt;GV79,GV78,GV79)</f>
        <v>0</v>
      </c>
      <c r="GW80" s="15" t="n">
        <f aca="false">IF(GW78&lt;GW79,GW78,GW79)</f>
        <v>0</v>
      </c>
      <c r="GX80" s="15" t="n">
        <f aca="false">IF(GX78&lt;GX79,GX78,GX79)</f>
        <v>0</v>
      </c>
      <c r="GY80" s="15" t="n">
        <f aca="false">IF(GY78&lt;GY79,GY78,GY79)</f>
        <v>0</v>
      </c>
      <c r="GZ80" s="15" t="n">
        <f aca="false">IF(GZ78&lt;GZ79,GZ78,GZ79)</f>
        <v>0</v>
      </c>
      <c r="HA80" s="15" t="n">
        <f aca="false">IF(HA78&lt;HA79,HA78,HA79)</f>
        <v>0</v>
      </c>
      <c r="HB80" s="15" t="n">
        <f aca="false">IF(HB78&lt;HB79,HB78,HB79)</f>
        <v>0</v>
      </c>
      <c r="HC80" s="15" t="n">
        <f aca="false">IF(HC78&lt;HC79,HC78,HC79)</f>
        <v>0</v>
      </c>
      <c r="HD80" s="15" t="n">
        <f aca="false">IF(HD78&lt;HD79,HD78,HD79)</f>
        <v>0</v>
      </c>
      <c r="HE80" s="15" t="n">
        <f aca="false">IF(HE78&lt;HE79,HE78,HE79)</f>
        <v>0</v>
      </c>
      <c r="HF80" s="15" t="n">
        <f aca="false">IF(HF78&lt;HF79,HF78,HF79)</f>
        <v>0</v>
      </c>
      <c r="HG80" s="15" t="n">
        <f aca="false">IF(HG78&lt;HG79,HG78,HG79)</f>
        <v>0</v>
      </c>
      <c r="HH80" s="15" t="n">
        <f aca="false">IF(HH78&lt;HH79,HH78,HH79)</f>
        <v>0</v>
      </c>
      <c r="HI80" s="15" t="n">
        <f aca="false">IF(HI78&lt;HI79,HI78,HI79)</f>
        <v>0</v>
      </c>
      <c r="HJ80" s="15" t="n">
        <f aca="false">IF(HJ78&lt;HJ79,HJ78,HJ79)</f>
        <v>0</v>
      </c>
      <c r="HK80" s="15" t="n">
        <f aca="false">IF(HK78&lt;HK79,HK78,HK79)</f>
        <v>0</v>
      </c>
      <c r="HL80" s="15" t="n">
        <f aca="false">IF(HL78&lt;HL79,HL78,HL79)</f>
        <v>0</v>
      </c>
      <c r="HM80" s="15" t="n">
        <f aca="false">IF(HM78&lt;HM79,HM78,HM79)</f>
        <v>0</v>
      </c>
      <c r="HN80" s="15" t="n">
        <f aca="false">IF(HN78&lt;HN79,HN78,HN79)</f>
        <v>0</v>
      </c>
      <c r="HO80" s="15" t="n">
        <f aca="false">IF(HO78&lt;HO79,HO78,HO79)</f>
        <v>0</v>
      </c>
      <c r="HP80" s="15" t="n">
        <f aca="false">IF(HP78&lt;HP79,HP78,HP79)</f>
        <v>0</v>
      </c>
      <c r="HQ80" s="15" t="n">
        <f aca="false">IF(HQ78&lt;HQ79,HQ78,HQ79)</f>
        <v>0</v>
      </c>
      <c r="HR80" s="15" t="n">
        <f aca="false">IF(HR78&lt;HR79,HR78,HR79)</f>
        <v>0</v>
      </c>
    </row>
    <row r="81" customFormat="false" ht="6" hidden="true" customHeight="true" outlineLevel="0" collapsed="false">
      <c r="B81" s="80"/>
      <c r="C81" s="80"/>
      <c r="D81" s="80"/>
      <c r="E81" s="80"/>
      <c r="F81" s="61"/>
      <c r="G81" s="80"/>
      <c r="H81" s="61"/>
      <c r="I81" s="80"/>
      <c r="J81" s="80"/>
      <c r="K81" s="80"/>
      <c r="L81" s="61"/>
      <c r="M81" s="80"/>
      <c r="N81" s="80"/>
      <c r="O81" s="80"/>
      <c r="P81" s="80"/>
      <c r="Q81" s="80"/>
      <c r="R81" s="80"/>
      <c r="S81" s="61"/>
      <c r="T81" s="78"/>
      <c r="U81" s="13"/>
      <c r="V81" s="13"/>
      <c r="W81" s="13"/>
      <c r="X81" s="74"/>
      <c r="Y81" s="80"/>
      <c r="Z81" s="80"/>
      <c r="AA81" s="80"/>
      <c r="GJ81" s="1" t="n">
        <f aca="false">GJ$7^GJ80</f>
        <v>1</v>
      </c>
      <c r="GK81" s="1" t="n">
        <f aca="false">GK$7^GK80*GJ81</f>
        <v>1</v>
      </c>
      <c r="GL81" s="1" t="n">
        <f aca="false">GL$7^GL80*GK81</f>
        <v>1</v>
      </c>
      <c r="GM81" s="1" t="n">
        <f aca="false">GM$7^GM80*GL81</f>
        <v>1</v>
      </c>
      <c r="GN81" s="1" t="n">
        <f aca="false">GN$7^GN80*GM81</f>
        <v>1</v>
      </c>
      <c r="GO81" s="1" t="n">
        <f aca="false">GO$7^GO80*GN81</f>
        <v>1</v>
      </c>
      <c r="GP81" s="1" t="n">
        <f aca="false">GP$7^GP80*GO81</f>
        <v>1</v>
      </c>
      <c r="GQ81" s="1" t="n">
        <f aca="false">GQ$7^GQ80*GP81</f>
        <v>1</v>
      </c>
      <c r="GR81" s="1" t="n">
        <f aca="false">GR$7^GR80*GQ81</f>
        <v>1</v>
      </c>
      <c r="GS81" s="1" t="n">
        <f aca="false">GS$7^GS80*GR81</f>
        <v>1</v>
      </c>
      <c r="GT81" s="1" t="n">
        <f aca="false">GT$7^GT80*GS81</f>
        <v>1</v>
      </c>
      <c r="GU81" s="1" t="n">
        <f aca="false">GU$7^GU80*GT81</f>
        <v>1</v>
      </c>
      <c r="GV81" s="1" t="n">
        <f aca="false">GV$7^GV80*GU81</f>
        <v>1</v>
      </c>
      <c r="GW81" s="1" t="n">
        <f aca="false">GW$7^GW80*GV81</f>
        <v>1</v>
      </c>
      <c r="GX81" s="1" t="n">
        <f aca="false">GX$7^GX80*GW81</f>
        <v>1</v>
      </c>
      <c r="GY81" s="1" t="n">
        <f aca="false">GY$7^GY80*GX81</f>
        <v>1</v>
      </c>
      <c r="GZ81" s="1" t="n">
        <f aca="false">GZ$7^GZ80*GY81</f>
        <v>1</v>
      </c>
      <c r="HA81" s="1" t="n">
        <f aca="false">HA$7^HA80*GZ81</f>
        <v>1</v>
      </c>
      <c r="HB81" s="1" t="n">
        <f aca="false">HB$7^HB80*HA81</f>
        <v>1</v>
      </c>
      <c r="HC81" s="1" t="n">
        <f aca="false">HC$7^HC80*HB81</f>
        <v>1</v>
      </c>
      <c r="HD81" s="1" t="n">
        <f aca="false">HD$7^HD80*HC81</f>
        <v>1</v>
      </c>
      <c r="HE81" s="1" t="n">
        <f aca="false">HE$7^HE80*HD81</f>
        <v>1</v>
      </c>
      <c r="HF81" s="1" t="n">
        <f aca="false">HF$7^HF80*HE81</f>
        <v>1</v>
      </c>
      <c r="HG81" s="1" t="n">
        <f aca="false">HG$7^HG80*HF81</f>
        <v>1</v>
      </c>
      <c r="HH81" s="1" t="n">
        <f aca="false">HH$7^HH80*HG81</f>
        <v>1</v>
      </c>
      <c r="HI81" s="1" t="n">
        <f aca="false">HI$7^HI80*HH81</f>
        <v>1</v>
      </c>
      <c r="HJ81" s="1" t="n">
        <f aca="false">HJ$7^HJ80*HI81</f>
        <v>1</v>
      </c>
      <c r="HK81" s="1" t="n">
        <f aca="false">HK$7^HK80*HJ81</f>
        <v>1</v>
      </c>
      <c r="HL81" s="1" t="n">
        <f aca="false">HL$7^HL80*HK81</f>
        <v>1</v>
      </c>
      <c r="HM81" s="1" t="n">
        <f aca="false">HM$7^HM80*HL81</f>
        <v>1</v>
      </c>
      <c r="HN81" s="1" t="n">
        <f aca="false">HN$7^HN80*HM81</f>
        <v>1</v>
      </c>
      <c r="HO81" s="1" t="n">
        <f aca="false">HO$7^HO80*HN81</f>
        <v>1</v>
      </c>
      <c r="HP81" s="1" t="n">
        <f aca="false">HP$7^HP80*HO81</f>
        <v>1</v>
      </c>
      <c r="HQ81" s="1" t="n">
        <f aca="false">HQ$7^HQ80*HP81</f>
        <v>1</v>
      </c>
      <c r="HR81" s="1" t="n">
        <f aca="false">HR$7^HR80*HQ81</f>
        <v>1</v>
      </c>
    </row>
    <row r="82" customFormat="false" ht="6" hidden="true" customHeight="true" outlineLevel="0" collapsed="false">
      <c r="B82" s="80"/>
      <c r="C82" s="80"/>
      <c r="D82" s="80"/>
      <c r="E82" s="80"/>
      <c r="F82" s="61"/>
      <c r="G82" s="80"/>
      <c r="H82" s="61"/>
      <c r="I82" s="80"/>
      <c r="J82" s="80"/>
      <c r="K82" s="80"/>
      <c r="L82" s="61"/>
      <c r="M82" s="80"/>
      <c r="N82" s="80"/>
      <c r="O82" s="80"/>
      <c r="P82" s="80"/>
      <c r="Q82" s="80"/>
      <c r="R82" s="80"/>
      <c r="S82" s="61"/>
      <c r="T82" s="78"/>
      <c r="U82" s="13"/>
      <c r="V82" s="13"/>
      <c r="W82" s="13"/>
      <c r="X82" s="74"/>
      <c r="Y82" s="80"/>
      <c r="Z82" s="80"/>
      <c r="AA82" s="80"/>
      <c r="BC82" s="1" t="s">
        <v>65</v>
      </c>
      <c r="BD82" s="1" t="n">
        <f aca="false">HY78</f>
        <v>12</v>
      </c>
      <c r="BE82" s="1" t="n">
        <f aca="false">HZ78</f>
        <v>23</v>
      </c>
      <c r="BF82" s="1" t="n">
        <f aca="false">BE82-BE83*(BD83-BD82)</f>
        <v>23</v>
      </c>
      <c r="BG82" s="1" t="n">
        <v>256</v>
      </c>
      <c r="BH82" s="15" t="n">
        <f aca="false">IF(BF82/BG82=INT(BF82/BG82),1,0)</f>
        <v>0</v>
      </c>
      <c r="BI82" s="15" t="n">
        <f aca="false">IF(BH82=0,BF82,BF82/BG82)</f>
        <v>23</v>
      </c>
      <c r="BJ82" s="15" t="n">
        <v>16</v>
      </c>
      <c r="BK82" s="15" t="n">
        <f aca="false">IF(BI82/BJ82=INT(BI82/BJ82),1,0)</f>
        <v>0</v>
      </c>
      <c r="BL82" s="15" t="n">
        <f aca="false">IF(BK82=0,BI82,BI82/BJ82)</f>
        <v>23</v>
      </c>
      <c r="BM82" s="15" t="n">
        <v>4</v>
      </c>
      <c r="BN82" s="15" t="n">
        <f aca="false">IF(BL82/BM82=INT(BL82/BM82),1,0)</f>
        <v>0</v>
      </c>
      <c r="BO82" s="15" t="n">
        <f aca="false">IF(BN82=0,BL82,BL82/BM82)</f>
        <v>23</v>
      </c>
      <c r="BP82" s="15" t="n">
        <v>2</v>
      </c>
      <c r="BQ82" s="15" t="n">
        <f aca="false">IF(BO82/BP82=INT(BO82/BP82),1,0)</f>
        <v>0</v>
      </c>
      <c r="BR82" s="15" t="n">
        <f aca="false">IF(BQ82=0,BO82,BO82/BP82)</f>
        <v>23</v>
      </c>
      <c r="BS82" s="15" t="n">
        <v>81</v>
      </c>
      <c r="BT82" s="15" t="n">
        <f aca="false">IF(BR82/BS82=INT(BR82/BS82),1,0)</f>
        <v>0</v>
      </c>
      <c r="BU82" s="15" t="n">
        <f aca="false">IF(BT82=0,BR82,BR82/BS82)</f>
        <v>23</v>
      </c>
      <c r="BV82" s="15" t="n">
        <v>9</v>
      </c>
      <c r="BW82" s="15" t="n">
        <f aca="false">IF(BU82/BV82=INT(BU82/BV82),1,0)</f>
        <v>0</v>
      </c>
      <c r="BX82" s="15" t="n">
        <f aca="false">IF(BW82=0,BU82,BU82/BV82)</f>
        <v>23</v>
      </c>
      <c r="BY82" s="15" t="n">
        <v>3</v>
      </c>
      <c r="BZ82" s="15" t="n">
        <f aca="false">IF(BX82/BY82=INT(BX82/BY82),1,0)</f>
        <v>0</v>
      </c>
      <c r="CA82" s="15" t="n">
        <f aca="false">IF(BZ82=0,BX82,BX82/BY82)</f>
        <v>23</v>
      </c>
      <c r="CB82" s="15" t="n">
        <v>25</v>
      </c>
      <c r="CC82" s="15" t="n">
        <f aca="false">IF(CA82/CB82=INT(CA82/CB82),1,0)</f>
        <v>0</v>
      </c>
      <c r="CD82" s="15" t="n">
        <f aca="false">IF(CC82=0,CA82,CA82/CB82)</f>
        <v>23</v>
      </c>
      <c r="CE82" s="15" t="n">
        <v>5</v>
      </c>
      <c r="CF82" s="15" t="n">
        <f aca="false">IF(CD82/CE82=INT(CD82/CE82),1,0)</f>
        <v>0</v>
      </c>
      <c r="CG82" s="15" t="n">
        <f aca="false">IF(CF82=0,CD82,CD82/CE82)</f>
        <v>23</v>
      </c>
      <c r="CH82" s="15" t="n">
        <v>49</v>
      </c>
      <c r="CI82" s="15" t="n">
        <f aca="false">IF(CG82/CH82=INT(CG82/CH82),1,0)</f>
        <v>0</v>
      </c>
      <c r="CJ82" s="15" t="n">
        <f aca="false">IF(CI82=0,CG82,CG82/CH82)</f>
        <v>23</v>
      </c>
      <c r="CK82" s="15" t="n">
        <v>7</v>
      </c>
      <c r="CL82" s="15" t="n">
        <f aca="false">IF(CJ82/CK82=INT(CJ82/CK82),1,0)</f>
        <v>0</v>
      </c>
      <c r="CM82" s="15" t="n">
        <f aca="false">IF(CL82=0,CJ82,CJ82/CK82)</f>
        <v>23</v>
      </c>
      <c r="CN82" s="15" t="n">
        <v>121</v>
      </c>
      <c r="CO82" s="15" t="n">
        <f aca="false">IF(CM82/CN82=INT(CM82/CN82),1,0)</f>
        <v>0</v>
      </c>
      <c r="CP82" s="15" t="n">
        <f aca="false">IF(CO82=0,CM82,CM82/CN82)</f>
        <v>23</v>
      </c>
      <c r="CQ82" s="15" t="n">
        <v>11</v>
      </c>
      <c r="CR82" s="15" t="n">
        <f aca="false">IF(CP82/CQ82=INT(CP82/CQ82),1,0)</f>
        <v>0</v>
      </c>
      <c r="CS82" s="15" t="n">
        <f aca="false">IF(CR82=0,CP82,CP82/CQ82)</f>
        <v>23</v>
      </c>
      <c r="CT82" s="15" t="n">
        <v>169</v>
      </c>
      <c r="CU82" s="15" t="n">
        <f aca="false">IF(CS82/CT82=INT(CS82/CT82),1,0)</f>
        <v>0</v>
      </c>
      <c r="CV82" s="15" t="n">
        <f aca="false">IF(CU82=0,CS82,CS82/CT82)</f>
        <v>23</v>
      </c>
      <c r="CW82" s="15" t="n">
        <v>13</v>
      </c>
      <c r="CX82" s="15" t="n">
        <f aca="false">IF(CV82/CW82=INT(CV82/CW82),1,0)</f>
        <v>0</v>
      </c>
      <c r="CY82" s="15" t="n">
        <f aca="false">IF(CX82=0,CV82,CV82/CW82)</f>
        <v>23</v>
      </c>
      <c r="CZ82" s="15" t="n">
        <v>17</v>
      </c>
      <c r="DA82" s="15" t="n">
        <f aca="false">IF(CY82/CZ82=INT(CY82/CZ82),1,0)</f>
        <v>0</v>
      </c>
      <c r="DB82" s="15" t="n">
        <f aca="false">IF(DA82=0,CY82,CY82/CZ82)</f>
        <v>23</v>
      </c>
      <c r="DC82" s="15" t="n">
        <v>19</v>
      </c>
      <c r="DD82" s="15" t="n">
        <f aca="false">IF(DB82/DC82=INT(DB82/DC82),1,0)</f>
        <v>0</v>
      </c>
      <c r="DE82" s="15" t="n">
        <f aca="false">IF(DD82=0,DB82,DB82/DC82)</f>
        <v>23</v>
      </c>
      <c r="DF82" s="15" t="n">
        <v>23</v>
      </c>
      <c r="DG82" s="15" t="n">
        <f aca="false">IF(DE82/DF82=INT(DE82/DF82),1,0)</f>
        <v>1</v>
      </c>
      <c r="DH82" s="15" t="n">
        <f aca="false">IF(DG82=0,DE82,DE82/DF82)</f>
        <v>1</v>
      </c>
      <c r="DI82" s="15" t="n">
        <v>29</v>
      </c>
      <c r="DJ82" s="15" t="n">
        <f aca="false">IF(DH82/DI82=INT(DH82/DI82),1,0)</f>
        <v>0</v>
      </c>
      <c r="DK82" s="15" t="n">
        <f aca="false">IF(DJ82=0,DH82,DH82/DI82)</f>
        <v>1</v>
      </c>
      <c r="DL82" s="15" t="n">
        <v>31</v>
      </c>
      <c r="DM82" s="15" t="n">
        <f aca="false">IF(DK82/DL82=INT(DK82/DL82),1,0)</f>
        <v>0</v>
      </c>
      <c r="DN82" s="15" t="n">
        <f aca="false">IF(DM82=0,DK82,DK82/DL82)</f>
        <v>1</v>
      </c>
      <c r="DO82" s="15" t="n">
        <v>37</v>
      </c>
      <c r="DP82" s="15" t="n">
        <f aca="false">IF(DN82/DO82=INT(DN82/DO82),1,0)</f>
        <v>0</v>
      </c>
      <c r="DQ82" s="15" t="n">
        <f aca="false">IF(DP82=0,DN82,DN82/DO82)</f>
        <v>1</v>
      </c>
      <c r="DR82" s="15" t="n">
        <v>41</v>
      </c>
      <c r="DS82" s="15" t="n">
        <f aca="false">IF(DQ82/DR82=INT(DQ82/DR82),1,0)</f>
        <v>0</v>
      </c>
      <c r="DT82" s="15" t="n">
        <f aca="false">IF(DS82=0,DQ82,DQ82/DR82)</f>
        <v>1</v>
      </c>
      <c r="DU82" s="15" t="n">
        <v>43</v>
      </c>
      <c r="DV82" s="15" t="n">
        <f aca="false">IF(DT82/DU82=INT(DT82/DU82),1,0)</f>
        <v>0</v>
      </c>
      <c r="DW82" s="15" t="n">
        <f aca="false">IF(DV82=0,DT82,DT82/DU82)</f>
        <v>1</v>
      </c>
      <c r="DX82" s="15" t="n">
        <v>47</v>
      </c>
      <c r="DY82" s="15" t="n">
        <f aca="false">IF(DW82/DX82=INT(DW82/DX82),1,0)</f>
        <v>0</v>
      </c>
      <c r="DZ82" s="15" t="n">
        <f aca="false">IF(DY82=0,DW82,DW82/DX82)</f>
        <v>1</v>
      </c>
      <c r="EA82" s="15" t="n">
        <v>53</v>
      </c>
      <c r="EB82" s="15" t="n">
        <f aca="false">IF(DZ82/EA82=INT(DZ82/EA82),1,0)</f>
        <v>0</v>
      </c>
      <c r="EC82" s="15" t="n">
        <f aca="false">IF(EB82=0,DZ82,DZ82/EA82)</f>
        <v>1</v>
      </c>
      <c r="ED82" s="15" t="n">
        <v>59</v>
      </c>
      <c r="EE82" s="15" t="n">
        <f aca="false">IF(EC82/ED82=INT(EC82/ED82),1,0)</f>
        <v>0</v>
      </c>
      <c r="EF82" s="15" t="n">
        <f aca="false">IF(EE82=0,EC82,EC82/ED82)</f>
        <v>1</v>
      </c>
      <c r="EG82" s="15" t="n">
        <v>61</v>
      </c>
      <c r="EH82" s="15" t="n">
        <f aca="false">IF(EF82/EG82=INT(EF82/EG82),1,0)</f>
        <v>0</v>
      </c>
      <c r="EI82" s="15" t="n">
        <f aca="false">IF(EH82=0,EF82,EF82/EG82)</f>
        <v>1</v>
      </c>
      <c r="EJ82" s="15" t="n">
        <v>67</v>
      </c>
      <c r="EK82" s="15" t="n">
        <f aca="false">IF(EI82/EJ82=INT(EI82/EJ82),1,0)</f>
        <v>0</v>
      </c>
      <c r="EL82" s="15" t="n">
        <f aca="false">IF(EK82=0,EI82,EI82/EJ82)</f>
        <v>1</v>
      </c>
      <c r="EM82" s="15" t="n">
        <v>71</v>
      </c>
      <c r="EN82" s="15" t="n">
        <f aca="false">IF(EL82/EM82=INT(EL82/EM82),1,0)</f>
        <v>0</v>
      </c>
      <c r="EO82" s="15" t="n">
        <f aca="false">IF(EN82=0,EL82,EL82/EM82)</f>
        <v>1</v>
      </c>
      <c r="EP82" s="15" t="n">
        <v>73</v>
      </c>
      <c r="EQ82" s="15" t="n">
        <f aca="false">IF(EO82/EP82=INT(EO82/EP82),1,0)</f>
        <v>0</v>
      </c>
      <c r="ER82" s="15" t="n">
        <f aca="false">IF(EQ82=0,EO82,EO82/EP82)</f>
        <v>1</v>
      </c>
      <c r="ES82" s="15" t="n">
        <v>79</v>
      </c>
      <c r="ET82" s="15" t="n">
        <f aca="false">IF(ER82/ES82=INT(ER82/ES82),1,0)</f>
        <v>0</v>
      </c>
      <c r="EU82" s="15" t="n">
        <f aca="false">IF(ET82=0,ER82,ER82/ES82)</f>
        <v>1</v>
      </c>
      <c r="EV82" s="15" t="n">
        <v>83</v>
      </c>
      <c r="EW82" s="15" t="n">
        <f aca="false">IF(EU82/EV82=INT(EU82/EV82),1,0)</f>
        <v>0</v>
      </c>
      <c r="EX82" s="15" t="n">
        <f aca="false">IF(EW82=0,EU82,EU82/EV82)</f>
        <v>1</v>
      </c>
      <c r="EY82" s="15" t="n">
        <v>89</v>
      </c>
      <c r="EZ82" s="15" t="n">
        <f aca="false">IF(EX82/EY82=INT(EX82/EY82),1,0)</f>
        <v>0</v>
      </c>
      <c r="FA82" s="15" t="n">
        <f aca="false">IF(EZ82=0,EX82,EX82/EY82)</f>
        <v>1</v>
      </c>
      <c r="FB82" s="15" t="n">
        <v>97</v>
      </c>
      <c r="FC82" s="15" t="n">
        <f aca="false">IF(FA82/FB82=INT(FA82/FB82),1,0)</f>
        <v>0</v>
      </c>
      <c r="FD82" s="15" t="n">
        <f aca="false">IF(FC82=0,FA82,FA82/FB82)</f>
        <v>1</v>
      </c>
      <c r="FE82" s="15" t="n">
        <v>101</v>
      </c>
      <c r="FF82" s="15" t="n">
        <f aca="false">IF(FD82/FE82=INT(FD82/FE82),1,0)</f>
        <v>0</v>
      </c>
      <c r="FG82" s="15" t="n">
        <f aca="false">IF(FF82=0,FD82,FD82/FE82)</f>
        <v>1</v>
      </c>
      <c r="FH82" s="15" t="n">
        <v>103</v>
      </c>
      <c r="FI82" s="15" t="n">
        <f aca="false">IF(FG82/FH82=INT(FG82/FH82),1,0)</f>
        <v>0</v>
      </c>
      <c r="FJ82" s="15" t="n">
        <f aca="false">IF(FI82=0,FG82,FG82/FH82)</f>
        <v>1</v>
      </c>
      <c r="FK82" s="15" t="n">
        <v>107</v>
      </c>
      <c r="FL82" s="15" t="n">
        <f aca="false">IF(FJ82/FK82=INT(FJ82/FK82),1,0)</f>
        <v>0</v>
      </c>
      <c r="FM82" s="15" t="n">
        <f aca="false">IF(FL82=0,FJ82,FJ82/FK82)</f>
        <v>1</v>
      </c>
      <c r="FN82" s="15" t="n">
        <v>109</v>
      </c>
      <c r="FO82" s="15" t="n">
        <f aca="false">IF(FM82/FN82=INT(FM82/FN82),1,0)</f>
        <v>0</v>
      </c>
      <c r="FP82" s="15" t="n">
        <f aca="false">IF(FO82=0,FM82,FM82/FN82)</f>
        <v>1</v>
      </c>
      <c r="FQ82" s="15" t="n">
        <v>113</v>
      </c>
      <c r="FR82" s="15" t="n">
        <f aca="false">IF(FP82/FQ82=INT(FP82/FQ82),1,0)</f>
        <v>0</v>
      </c>
      <c r="FS82" s="15" t="n">
        <f aca="false">IF(FR82=0,FP82,FP82/FQ82)</f>
        <v>1</v>
      </c>
      <c r="FT82" s="15" t="n">
        <v>127</v>
      </c>
      <c r="FU82" s="15" t="n">
        <f aca="false">IF(FS82/FT82=INT(FS82/FT82),1,0)</f>
        <v>0</v>
      </c>
      <c r="FV82" s="15" t="n">
        <f aca="false">IF(FU82=0,FS82,FS82/FT82)</f>
        <v>1</v>
      </c>
      <c r="FW82" s="15" t="n">
        <v>131</v>
      </c>
      <c r="FX82" s="15" t="n">
        <f aca="false">IF(FV82/FW82=INT(FV82/FW82),1,0)</f>
        <v>0</v>
      </c>
      <c r="FY82" s="15" t="n">
        <f aca="false">IF(FX82=0,FV82,FV82/FW82)</f>
        <v>1</v>
      </c>
      <c r="FZ82" s="15" t="n">
        <v>137</v>
      </c>
      <c r="GA82" s="15" t="n">
        <f aca="false">IF(FY82/FZ82=INT(FY82/FZ82),1,0)</f>
        <v>0</v>
      </c>
      <c r="GB82" s="15" t="n">
        <f aca="false">IF(GA82=0,FY82,FY82/FZ82)</f>
        <v>1</v>
      </c>
      <c r="GC82" s="15" t="n">
        <v>139</v>
      </c>
      <c r="GD82" s="15" t="n">
        <f aca="false">IF(GB82/GC82=INT(GB82/GC82),1,0)</f>
        <v>0</v>
      </c>
      <c r="GE82" s="15" t="n">
        <f aca="false">IF(GD82=0,GB82,GB82/GC82)</f>
        <v>1</v>
      </c>
      <c r="GF82" s="15" t="n">
        <v>149</v>
      </c>
      <c r="GG82" s="15" t="n">
        <f aca="false">IF(GE82/GF82=INT(GE82/GF82),1,0)</f>
        <v>0</v>
      </c>
      <c r="GH82" s="15" t="n">
        <f aca="false">IF(GG82=0,GE82,GE82/GF82)</f>
        <v>1</v>
      </c>
      <c r="GI82" s="15"/>
      <c r="GJ82" s="15" t="n">
        <f aca="false">8*BH82+4*BK82+2*BN82+BQ82</f>
        <v>0</v>
      </c>
      <c r="GK82" s="15" t="n">
        <f aca="false">4*BT82+2*BW82+BZ82</f>
        <v>0</v>
      </c>
      <c r="GL82" s="15" t="n">
        <f aca="false">2*CC82+CF82</f>
        <v>0</v>
      </c>
      <c r="GM82" s="15" t="n">
        <f aca="false">2*CI82+CL82</f>
        <v>0</v>
      </c>
      <c r="GN82" s="15" t="n">
        <f aca="false">2*CO82+CR82</f>
        <v>0</v>
      </c>
      <c r="GO82" s="15" t="n">
        <f aca="false">2*CU82+CX82</f>
        <v>0</v>
      </c>
      <c r="GP82" s="15" t="n">
        <f aca="false">DA82</f>
        <v>0</v>
      </c>
      <c r="GQ82" s="15" t="n">
        <f aca="false">DD82</f>
        <v>0</v>
      </c>
      <c r="GR82" s="15" t="n">
        <f aca="false">DG82</f>
        <v>1</v>
      </c>
      <c r="GS82" s="15" t="n">
        <f aca="false">DJ82</f>
        <v>0</v>
      </c>
      <c r="GT82" s="15" t="n">
        <f aca="false">DM82</f>
        <v>0</v>
      </c>
      <c r="GU82" s="1" t="n">
        <f aca="false">DP82</f>
        <v>0</v>
      </c>
      <c r="GV82" s="1" t="n">
        <f aca="false">DS82</f>
        <v>0</v>
      </c>
      <c r="GW82" s="1" t="n">
        <f aca="false">DV82</f>
        <v>0</v>
      </c>
      <c r="GX82" s="1" t="n">
        <f aca="false">DY82</f>
        <v>0</v>
      </c>
      <c r="GY82" s="1" t="n">
        <f aca="false">EB82</f>
        <v>0</v>
      </c>
      <c r="GZ82" s="1" t="n">
        <f aca="false">EE82</f>
        <v>0</v>
      </c>
      <c r="HA82" s="1" t="n">
        <f aca="false">EH82</f>
        <v>0</v>
      </c>
      <c r="HB82" s="1" t="n">
        <f aca="false">EK82</f>
        <v>0</v>
      </c>
      <c r="HC82" s="1" t="n">
        <f aca="false">EN82</f>
        <v>0</v>
      </c>
      <c r="HD82" s="1" t="n">
        <f aca="false">EQ82</f>
        <v>0</v>
      </c>
      <c r="HE82" s="1" t="n">
        <f aca="false">ET82</f>
        <v>0</v>
      </c>
      <c r="HF82" s="1" t="n">
        <f aca="false">EW82</f>
        <v>0</v>
      </c>
      <c r="HG82" s="1" t="n">
        <f aca="false">EZ82</f>
        <v>0</v>
      </c>
      <c r="HH82" s="1" t="n">
        <f aca="false">FC82</f>
        <v>0</v>
      </c>
      <c r="HI82" s="1" t="n">
        <f aca="false">FF82</f>
        <v>0</v>
      </c>
      <c r="HJ82" s="1" t="n">
        <f aca="false">FI82</f>
        <v>0</v>
      </c>
      <c r="HK82" s="1" t="n">
        <f aca="false">FL82</f>
        <v>0</v>
      </c>
      <c r="HL82" s="1" t="n">
        <f aca="false">FO82</f>
        <v>0</v>
      </c>
      <c r="HM82" s="1" t="n">
        <f aca="false">FR82</f>
        <v>0</v>
      </c>
      <c r="HN82" s="1" t="n">
        <f aca="false">FU82</f>
        <v>0</v>
      </c>
      <c r="HO82" s="1" t="n">
        <f aca="false">FX82</f>
        <v>0</v>
      </c>
      <c r="HP82" s="1" t="n">
        <f aca="false">GA82</f>
        <v>0</v>
      </c>
      <c r="HQ82" s="1" t="n">
        <f aca="false">GD82</f>
        <v>0</v>
      </c>
      <c r="HR82" s="1" t="n">
        <f aca="false">GG82</f>
        <v>0</v>
      </c>
      <c r="HS82" s="1" t="n">
        <f aca="false">BF82</f>
        <v>23</v>
      </c>
      <c r="HT82" s="1" t="n">
        <f aca="false">HS82/HR85</f>
        <v>23</v>
      </c>
    </row>
    <row r="83" customFormat="false" ht="6" hidden="true" customHeight="true" outlineLevel="0" collapsed="false">
      <c r="B83" s="80"/>
      <c r="C83" s="80"/>
      <c r="D83" s="80"/>
      <c r="E83" s="80"/>
      <c r="F83" s="61"/>
      <c r="G83" s="80"/>
      <c r="H83" s="61"/>
      <c r="I83" s="80"/>
      <c r="J83" s="80"/>
      <c r="K83" s="80"/>
      <c r="L83" s="61"/>
      <c r="M83" s="80"/>
      <c r="N83" s="80"/>
      <c r="O83" s="80"/>
      <c r="P83" s="80"/>
      <c r="Q83" s="80"/>
      <c r="R83" s="80"/>
      <c r="S83" s="61"/>
      <c r="T83" s="78"/>
      <c r="U83" s="13"/>
      <c r="V83" s="13"/>
      <c r="W83" s="13"/>
      <c r="X83" s="74"/>
      <c r="Y83" s="80"/>
      <c r="Z83" s="80"/>
      <c r="AA83" s="80"/>
      <c r="BD83" s="1" t="n">
        <f aca="false">BD82+INT(BE82/BE83)</f>
        <v>12</v>
      </c>
      <c r="BE83" s="1" t="n">
        <f aca="false">IA78</f>
        <v>63</v>
      </c>
      <c r="BF83" s="1" t="n">
        <f aca="false">BE83</f>
        <v>63</v>
      </c>
      <c r="BG83" s="1" t="n">
        <v>256</v>
      </c>
      <c r="BH83" s="15" t="n">
        <f aca="false">IF(BF83/BG83=INT(BF83/BG83),1,0)</f>
        <v>0</v>
      </c>
      <c r="BI83" s="15" t="n">
        <f aca="false">IF(BH83=0,BF83,BF83/BG83)</f>
        <v>63</v>
      </c>
      <c r="BJ83" s="15" t="n">
        <v>16</v>
      </c>
      <c r="BK83" s="15" t="n">
        <f aca="false">IF(BI83/BJ83=INT(BI83/BJ83),1,0)</f>
        <v>0</v>
      </c>
      <c r="BL83" s="15" t="n">
        <f aca="false">IF(BK83=0,BI83,BI83/BJ83)</f>
        <v>63</v>
      </c>
      <c r="BM83" s="15" t="n">
        <v>4</v>
      </c>
      <c r="BN83" s="15" t="n">
        <f aca="false">IF(BL83/BM83=INT(BL83/BM83),1,0)</f>
        <v>0</v>
      </c>
      <c r="BO83" s="15" t="n">
        <f aca="false">IF(BN83=0,BL83,BL83/BM83)</f>
        <v>63</v>
      </c>
      <c r="BP83" s="15" t="n">
        <v>2</v>
      </c>
      <c r="BQ83" s="15" t="n">
        <f aca="false">IF(BO83/BP83=INT(BO83/BP83),1,0)</f>
        <v>0</v>
      </c>
      <c r="BR83" s="15" t="n">
        <f aca="false">IF(BQ83=0,BO83,BO83/BP83)</f>
        <v>63</v>
      </c>
      <c r="BS83" s="15" t="n">
        <v>81</v>
      </c>
      <c r="BT83" s="15" t="n">
        <f aca="false">IF(BR83/BS83=INT(BR83/BS83),1,0)</f>
        <v>0</v>
      </c>
      <c r="BU83" s="15" t="n">
        <f aca="false">IF(BT83=0,BR83,BR83/BS83)</f>
        <v>63</v>
      </c>
      <c r="BV83" s="15" t="n">
        <v>9</v>
      </c>
      <c r="BW83" s="15" t="n">
        <f aca="false">IF(BU83/BV83=INT(BU83/BV83),1,0)</f>
        <v>1</v>
      </c>
      <c r="BX83" s="15" t="n">
        <f aca="false">IF(BW83=0,BU83,BU83/BV83)</f>
        <v>7</v>
      </c>
      <c r="BY83" s="15" t="n">
        <v>3</v>
      </c>
      <c r="BZ83" s="15" t="n">
        <f aca="false">IF(BX83/BY83=INT(BX83/BY83),1,0)</f>
        <v>0</v>
      </c>
      <c r="CA83" s="15" t="n">
        <f aca="false">IF(BZ83=0,BX83,BX83/BY83)</f>
        <v>7</v>
      </c>
      <c r="CB83" s="15" t="n">
        <v>25</v>
      </c>
      <c r="CC83" s="15" t="n">
        <f aca="false">IF(CA83/CB83=INT(CA83/CB83),1,0)</f>
        <v>0</v>
      </c>
      <c r="CD83" s="15" t="n">
        <f aca="false">IF(CC83=0,CA83,CA83/CB83)</f>
        <v>7</v>
      </c>
      <c r="CE83" s="15" t="n">
        <v>5</v>
      </c>
      <c r="CF83" s="15" t="n">
        <f aca="false">IF(CD83/CE83=INT(CD83/CE83),1,0)</f>
        <v>0</v>
      </c>
      <c r="CG83" s="15" t="n">
        <f aca="false">IF(CF83=0,CD83,CD83/CE83)</f>
        <v>7</v>
      </c>
      <c r="CH83" s="15" t="n">
        <v>49</v>
      </c>
      <c r="CI83" s="15" t="n">
        <f aca="false">IF(CG83/CH83=INT(CG83/CH83),1,0)</f>
        <v>0</v>
      </c>
      <c r="CJ83" s="15" t="n">
        <f aca="false">IF(CI83=0,CG83,CG83/CH83)</f>
        <v>7</v>
      </c>
      <c r="CK83" s="15" t="n">
        <v>7</v>
      </c>
      <c r="CL83" s="15" t="n">
        <f aca="false">IF(CJ83/CK83=INT(CJ83/CK83),1,0)</f>
        <v>1</v>
      </c>
      <c r="CM83" s="15" t="n">
        <f aca="false">IF(CL83=0,CJ83,CJ83/CK83)</f>
        <v>1</v>
      </c>
      <c r="CN83" s="15" t="n">
        <v>121</v>
      </c>
      <c r="CO83" s="15" t="n">
        <f aca="false">IF(CM83/CN83=INT(CM83/CN83),1,0)</f>
        <v>0</v>
      </c>
      <c r="CP83" s="15" t="n">
        <f aca="false">IF(CO83=0,CM83,CM83/CN83)</f>
        <v>1</v>
      </c>
      <c r="CQ83" s="15" t="n">
        <v>11</v>
      </c>
      <c r="CR83" s="15" t="n">
        <f aca="false">IF(CP83/CQ83=INT(CP83/CQ83),1,0)</f>
        <v>0</v>
      </c>
      <c r="CS83" s="15" t="n">
        <f aca="false">IF(CR83=0,CP83,CP83/CQ83)</f>
        <v>1</v>
      </c>
      <c r="CT83" s="15" t="n">
        <v>169</v>
      </c>
      <c r="CU83" s="15" t="n">
        <f aca="false">IF(CS83/CT83=INT(CS83/CT83),1,0)</f>
        <v>0</v>
      </c>
      <c r="CV83" s="15" t="n">
        <f aca="false">IF(CU83=0,CS83,CS83/CT83)</f>
        <v>1</v>
      </c>
      <c r="CW83" s="15" t="n">
        <v>13</v>
      </c>
      <c r="CX83" s="15" t="n">
        <f aca="false">IF(CV83/CW83=INT(CV83/CW83),1,0)</f>
        <v>0</v>
      </c>
      <c r="CY83" s="15" t="n">
        <f aca="false">IF(CX83=0,CV83,CV83/CW83)</f>
        <v>1</v>
      </c>
      <c r="CZ83" s="15" t="n">
        <v>17</v>
      </c>
      <c r="DA83" s="15" t="n">
        <f aca="false">IF(CY83/CZ83=INT(CY83/CZ83),1,0)</f>
        <v>0</v>
      </c>
      <c r="DB83" s="15" t="n">
        <f aca="false">IF(DA83=0,CY83,CY83/CZ83)</f>
        <v>1</v>
      </c>
      <c r="DC83" s="15" t="n">
        <v>19</v>
      </c>
      <c r="DD83" s="15" t="n">
        <f aca="false">IF(DB83/DC83=INT(DB83/DC83),1,0)</f>
        <v>0</v>
      </c>
      <c r="DE83" s="15" t="n">
        <f aca="false">IF(DD83=0,DB83,DB83/DC83)</f>
        <v>1</v>
      </c>
      <c r="DF83" s="15" t="n">
        <v>23</v>
      </c>
      <c r="DG83" s="15" t="n">
        <f aca="false">IF(DE83/DF83=INT(DE83/DF83),1,0)</f>
        <v>0</v>
      </c>
      <c r="DH83" s="15" t="n">
        <f aca="false">IF(DG83=0,DE83,DE83/DF83)</f>
        <v>1</v>
      </c>
      <c r="DI83" s="15" t="n">
        <v>29</v>
      </c>
      <c r="DJ83" s="15" t="n">
        <f aca="false">IF(DH83/DI83=INT(DH83/DI83),1,0)</f>
        <v>0</v>
      </c>
      <c r="DK83" s="15" t="n">
        <f aca="false">IF(DJ83=0,DH83,DH83/DI83)</f>
        <v>1</v>
      </c>
      <c r="DL83" s="15" t="n">
        <v>31</v>
      </c>
      <c r="DM83" s="15" t="n">
        <f aca="false">IF(DK83/DL83=INT(DK83/DL83),1,0)</f>
        <v>0</v>
      </c>
      <c r="DN83" s="15" t="n">
        <f aca="false">IF(DM83=0,DK83,DK83/DL83)</f>
        <v>1</v>
      </c>
      <c r="DO83" s="15" t="n">
        <v>37</v>
      </c>
      <c r="DP83" s="15" t="n">
        <f aca="false">IF(DN83/DO83=INT(DN83/DO83),1,0)</f>
        <v>0</v>
      </c>
      <c r="DQ83" s="15" t="n">
        <f aca="false">IF(DP83=0,DN83,DN83/DO83)</f>
        <v>1</v>
      </c>
      <c r="DR83" s="15" t="n">
        <v>41</v>
      </c>
      <c r="DS83" s="15" t="n">
        <f aca="false">IF(DQ83/DR83=INT(DQ83/DR83),1,0)</f>
        <v>0</v>
      </c>
      <c r="DT83" s="15" t="n">
        <f aca="false">IF(DS83=0,DQ83,DQ83/DR83)</f>
        <v>1</v>
      </c>
      <c r="DU83" s="15" t="n">
        <v>43</v>
      </c>
      <c r="DV83" s="15" t="n">
        <f aca="false">IF(DT83/DU83=INT(DT83/DU83),1,0)</f>
        <v>0</v>
      </c>
      <c r="DW83" s="15" t="n">
        <f aca="false">IF(DV83=0,DT83,DT83/DU83)</f>
        <v>1</v>
      </c>
      <c r="DX83" s="15" t="n">
        <v>47</v>
      </c>
      <c r="DY83" s="15" t="n">
        <f aca="false">IF(DW83/DX83=INT(DW83/DX83),1,0)</f>
        <v>0</v>
      </c>
      <c r="DZ83" s="15" t="n">
        <f aca="false">IF(DY83=0,DW83,DW83/DX83)</f>
        <v>1</v>
      </c>
      <c r="EA83" s="15" t="n">
        <v>53</v>
      </c>
      <c r="EB83" s="15" t="n">
        <f aca="false">IF(DZ83/EA83=INT(DZ83/EA83),1,0)</f>
        <v>0</v>
      </c>
      <c r="EC83" s="15" t="n">
        <f aca="false">IF(EB83=0,DZ83,DZ83/EA83)</f>
        <v>1</v>
      </c>
      <c r="ED83" s="15" t="n">
        <v>59</v>
      </c>
      <c r="EE83" s="15" t="n">
        <f aca="false">IF(EC83/ED83=INT(EC83/ED83),1,0)</f>
        <v>0</v>
      </c>
      <c r="EF83" s="15" t="n">
        <f aca="false">IF(EE83=0,EC83,EC83/ED83)</f>
        <v>1</v>
      </c>
      <c r="EG83" s="15" t="n">
        <v>61</v>
      </c>
      <c r="EH83" s="15" t="n">
        <f aca="false">IF(EF83/EG83=INT(EF83/EG83),1,0)</f>
        <v>0</v>
      </c>
      <c r="EI83" s="15" t="n">
        <f aca="false">IF(EH83=0,EF83,EF83/EG83)</f>
        <v>1</v>
      </c>
      <c r="EJ83" s="15" t="n">
        <v>67</v>
      </c>
      <c r="EK83" s="15" t="n">
        <f aca="false">IF(EI83/EJ83=INT(EI83/EJ83),1,0)</f>
        <v>0</v>
      </c>
      <c r="EL83" s="15" t="n">
        <f aca="false">IF(EK83=0,EI83,EI83/EJ83)</f>
        <v>1</v>
      </c>
      <c r="EM83" s="15" t="n">
        <v>71</v>
      </c>
      <c r="EN83" s="15" t="n">
        <f aca="false">IF(EL83/EM83=INT(EL83/EM83),1,0)</f>
        <v>0</v>
      </c>
      <c r="EO83" s="15" t="n">
        <f aca="false">IF(EN83=0,EL83,EL83/EM83)</f>
        <v>1</v>
      </c>
      <c r="EP83" s="15" t="n">
        <v>73</v>
      </c>
      <c r="EQ83" s="15" t="n">
        <f aca="false">IF(EO83/EP83=INT(EO83/EP83),1,0)</f>
        <v>0</v>
      </c>
      <c r="ER83" s="15" t="n">
        <f aca="false">IF(EQ83=0,EO83,EO83/EP83)</f>
        <v>1</v>
      </c>
      <c r="ES83" s="15" t="n">
        <v>79</v>
      </c>
      <c r="ET83" s="15" t="n">
        <f aca="false">IF(ER83/ES83=INT(ER83/ES83),1,0)</f>
        <v>0</v>
      </c>
      <c r="EU83" s="15" t="n">
        <f aca="false">IF(ET83=0,ER83,ER83/ES83)</f>
        <v>1</v>
      </c>
      <c r="EV83" s="15" t="n">
        <v>83</v>
      </c>
      <c r="EW83" s="15" t="n">
        <f aca="false">IF(EU83/EV83=INT(EU83/EV83),1,0)</f>
        <v>0</v>
      </c>
      <c r="EX83" s="15" t="n">
        <f aca="false">IF(EW83=0,EU83,EU83/EV83)</f>
        <v>1</v>
      </c>
      <c r="EY83" s="15" t="n">
        <v>89</v>
      </c>
      <c r="EZ83" s="15" t="n">
        <f aca="false">IF(EX83/EY83=INT(EX83/EY83),1,0)</f>
        <v>0</v>
      </c>
      <c r="FA83" s="15" t="n">
        <f aca="false">IF(EZ83=0,EX83,EX83/EY83)</f>
        <v>1</v>
      </c>
      <c r="FB83" s="15" t="n">
        <v>97</v>
      </c>
      <c r="FC83" s="15" t="n">
        <f aca="false">IF(FA83/FB83=INT(FA83/FB83),1,0)</f>
        <v>0</v>
      </c>
      <c r="FD83" s="15" t="n">
        <f aca="false">IF(FC83=0,FA83,FA83/FB83)</f>
        <v>1</v>
      </c>
      <c r="FE83" s="15" t="n">
        <v>101</v>
      </c>
      <c r="FF83" s="15" t="n">
        <f aca="false">IF(FD83/FE83=INT(FD83/FE83),1,0)</f>
        <v>0</v>
      </c>
      <c r="FG83" s="15" t="n">
        <f aca="false">IF(FF83=0,FD83,FD83/FE83)</f>
        <v>1</v>
      </c>
      <c r="FH83" s="15" t="n">
        <v>103</v>
      </c>
      <c r="FI83" s="15" t="n">
        <f aca="false">IF(FG83/FH83=INT(FG83/FH83),1,0)</f>
        <v>0</v>
      </c>
      <c r="FJ83" s="15" t="n">
        <f aca="false">IF(FI83=0,FG83,FG83/FH83)</f>
        <v>1</v>
      </c>
      <c r="FK83" s="15" t="n">
        <v>107</v>
      </c>
      <c r="FL83" s="15" t="n">
        <f aca="false">IF(FJ83/FK83=INT(FJ83/FK83),1,0)</f>
        <v>0</v>
      </c>
      <c r="FM83" s="15" t="n">
        <f aca="false">IF(FL83=0,FJ83,FJ83/FK83)</f>
        <v>1</v>
      </c>
      <c r="FN83" s="15" t="n">
        <v>109</v>
      </c>
      <c r="FO83" s="15" t="n">
        <f aca="false">IF(FM83/FN83=INT(FM83/FN83),1,0)</f>
        <v>0</v>
      </c>
      <c r="FP83" s="15" t="n">
        <f aca="false">IF(FO83=0,FM83,FM83/FN83)</f>
        <v>1</v>
      </c>
      <c r="FQ83" s="15" t="n">
        <v>113</v>
      </c>
      <c r="FR83" s="15" t="n">
        <f aca="false">IF(FP83/FQ83=INT(FP83/FQ83),1,0)</f>
        <v>0</v>
      </c>
      <c r="FS83" s="15" t="n">
        <f aca="false">IF(FR83=0,FP83,FP83/FQ83)</f>
        <v>1</v>
      </c>
      <c r="FT83" s="15" t="n">
        <v>127</v>
      </c>
      <c r="FU83" s="15" t="n">
        <f aca="false">IF(FS83/FT83=INT(FS83/FT83),1,0)</f>
        <v>0</v>
      </c>
      <c r="FV83" s="15" t="n">
        <f aca="false">IF(FU83=0,FS83,FS83/FT83)</f>
        <v>1</v>
      </c>
      <c r="FW83" s="15" t="n">
        <v>131</v>
      </c>
      <c r="FX83" s="15" t="n">
        <f aca="false">IF(FV83/FW83=INT(FV83/FW83),1,0)</f>
        <v>0</v>
      </c>
      <c r="FY83" s="15" t="n">
        <f aca="false">IF(FX83=0,FV83,FV83/FW83)</f>
        <v>1</v>
      </c>
      <c r="FZ83" s="15" t="n">
        <v>137</v>
      </c>
      <c r="GA83" s="15" t="n">
        <f aca="false">IF(FY83/FZ83=INT(FY83/FZ83),1,0)</f>
        <v>0</v>
      </c>
      <c r="GB83" s="15" t="n">
        <f aca="false">IF(GA83=0,FY83,FY83/FZ83)</f>
        <v>1</v>
      </c>
      <c r="GC83" s="15" t="n">
        <v>139</v>
      </c>
      <c r="GD83" s="15" t="n">
        <f aca="false">IF(GB83/GC83=INT(GB83/GC83),1,0)</f>
        <v>0</v>
      </c>
      <c r="GE83" s="15" t="n">
        <f aca="false">IF(GD83=0,GB83,GB83/GC83)</f>
        <v>1</v>
      </c>
      <c r="GF83" s="15" t="n">
        <v>149</v>
      </c>
      <c r="GG83" s="15" t="n">
        <f aca="false">IF(GE83/GF83=INT(GE83/GF83),1,0)</f>
        <v>0</v>
      </c>
      <c r="GH83" s="15" t="n">
        <f aca="false">IF(GG83=0,GE83,GE83/GF83)</f>
        <v>1</v>
      </c>
      <c r="GI83" s="15"/>
      <c r="GJ83" s="15" t="n">
        <f aca="false">8*BH83+4*BK83+2*BN83+BQ83</f>
        <v>0</v>
      </c>
      <c r="GK83" s="15" t="n">
        <f aca="false">4*BT83+2*BW83+BZ83</f>
        <v>2</v>
      </c>
      <c r="GL83" s="15" t="n">
        <f aca="false">2*CC83+CF83</f>
        <v>0</v>
      </c>
      <c r="GM83" s="15" t="n">
        <f aca="false">2*CI83+CL83</f>
        <v>1</v>
      </c>
      <c r="GN83" s="15" t="n">
        <f aca="false">2*CO83+CR83</f>
        <v>0</v>
      </c>
      <c r="GO83" s="15" t="n">
        <f aca="false">2*CU83+CX83</f>
        <v>0</v>
      </c>
      <c r="GP83" s="15" t="n">
        <f aca="false">DA83</f>
        <v>0</v>
      </c>
      <c r="GQ83" s="15" t="n">
        <f aca="false">DD83</f>
        <v>0</v>
      </c>
      <c r="GR83" s="15" t="n">
        <f aca="false">DG83</f>
        <v>0</v>
      </c>
      <c r="GS83" s="15" t="n">
        <f aca="false">DJ83</f>
        <v>0</v>
      </c>
      <c r="GT83" s="15" t="n">
        <f aca="false">DM83</f>
        <v>0</v>
      </c>
      <c r="GU83" s="1" t="n">
        <f aca="false">DP83</f>
        <v>0</v>
      </c>
      <c r="GV83" s="1" t="n">
        <f aca="false">DS83</f>
        <v>0</v>
      </c>
      <c r="GW83" s="1" t="n">
        <f aca="false">DV83</f>
        <v>0</v>
      </c>
      <c r="GX83" s="1" t="n">
        <f aca="false">DY83</f>
        <v>0</v>
      </c>
      <c r="GY83" s="1" t="n">
        <f aca="false">EB83</f>
        <v>0</v>
      </c>
      <c r="GZ83" s="1" t="n">
        <f aca="false">EE83</f>
        <v>0</v>
      </c>
      <c r="HA83" s="1" t="n">
        <f aca="false">EH83</f>
        <v>0</v>
      </c>
      <c r="HB83" s="1" t="n">
        <f aca="false">EK83</f>
        <v>0</v>
      </c>
      <c r="HC83" s="1" t="n">
        <f aca="false">EN83</f>
        <v>0</v>
      </c>
      <c r="HD83" s="1" t="n">
        <f aca="false">EQ83</f>
        <v>0</v>
      </c>
      <c r="HE83" s="1" t="n">
        <f aca="false">ET83</f>
        <v>0</v>
      </c>
      <c r="HF83" s="1" t="n">
        <f aca="false">EW83</f>
        <v>0</v>
      </c>
      <c r="HG83" s="1" t="n">
        <f aca="false">EZ83</f>
        <v>0</v>
      </c>
      <c r="HH83" s="1" t="n">
        <f aca="false">FC83</f>
        <v>0</v>
      </c>
      <c r="HI83" s="1" t="n">
        <f aca="false">FF83</f>
        <v>0</v>
      </c>
      <c r="HJ83" s="1" t="n">
        <f aca="false">FI83</f>
        <v>0</v>
      </c>
      <c r="HK83" s="1" t="n">
        <f aca="false">FL83</f>
        <v>0</v>
      </c>
      <c r="HL83" s="1" t="n">
        <f aca="false">FO83</f>
        <v>0</v>
      </c>
      <c r="HM83" s="1" t="n">
        <f aca="false">FR83</f>
        <v>0</v>
      </c>
      <c r="HN83" s="1" t="n">
        <f aca="false">FU83</f>
        <v>0</v>
      </c>
      <c r="HO83" s="1" t="n">
        <f aca="false">FX83</f>
        <v>0</v>
      </c>
      <c r="HP83" s="1" t="n">
        <f aca="false">GA83</f>
        <v>0</v>
      </c>
      <c r="HQ83" s="1" t="n">
        <f aca="false">GD83</f>
        <v>0</v>
      </c>
      <c r="HR83" s="1" t="n">
        <f aca="false">GG83</f>
        <v>0</v>
      </c>
      <c r="HS83" s="1" t="n">
        <f aca="false">BF83</f>
        <v>63</v>
      </c>
      <c r="HT83" s="1" t="n">
        <f aca="false">HS83/HR85</f>
        <v>63</v>
      </c>
    </row>
    <row r="84" customFormat="false" ht="6" hidden="true" customHeight="true" outlineLevel="0" collapsed="false">
      <c r="B84" s="80"/>
      <c r="C84" s="80"/>
      <c r="D84" s="80"/>
      <c r="E84" s="80"/>
      <c r="F84" s="61"/>
      <c r="G84" s="80"/>
      <c r="H84" s="61"/>
      <c r="I84" s="80"/>
      <c r="J84" s="80"/>
      <c r="K84" s="80"/>
      <c r="L84" s="61"/>
      <c r="M84" s="80"/>
      <c r="N84" s="80"/>
      <c r="O84" s="80"/>
      <c r="P84" s="80"/>
      <c r="Q84" s="80"/>
      <c r="R84" s="80"/>
      <c r="S84" s="61"/>
      <c r="T84" s="78"/>
      <c r="U84" s="13"/>
      <c r="V84" s="13"/>
      <c r="W84" s="13"/>
      <c r="X84" s="74"/>
      <c r="Y84" s="80"/>
      <c r="Z84" s="80"/>
      <c r="AA84" s="80"/>
      <c r="GJ84" s="15" t="n">
        <f aca="false">IF(GJ82&lt;GJ83,GJ82,GJ83)</f>
        <v>0</v>
      </c>
      <c r="GK84" s="15" t="n">
        <f aca="false">IF(GK82&lt;GK83,GK82,GK83)</f>
        <v>0</v>
      </c>
      <c r="GL84" s="15" t="n">
        <f aca="false">IF(GL82&lt;GL83,GL82,GL83)</f>
        <v>0</v>
      </c>
      <c r="GM84" s="15" t="n">
        <f aca="false">IF(GM82&lt;GM83,GM82,GM83)</f>
        <v>0</v>
      </c>
      <c r="GN84" s="15" t="n">
        <f aca="false">IF(GN82&lt;GN83,GN82,GN83)</f>
        <v>0</v>
      </c>
      <c r="GO84" s="15" t="n">
        <f aca="false">IF(GO82&lt;GO83,GO82,GO83)</f>
        <v>0</v>
      </c>
      <c r="GP84" s="15" t="n">
        <f aca="false">IF(GP82&lt;GP83,GP82,GP83)</f>
        <v>0</v>
      </c>
      <c r="GQ84" s="15" t="n">
        <f aca="false">IF(GQ82&lt;GQ83,GQ82,GQ83)</f>
        <v>0</v>
      </c>
      <c r="GR84" s="15" t="n">
        <f aca="false">IF(GR82&lt;GR83,GR82,GR83)</f>
        <v>0</v>
      </c>
      <c r="GS84" s="15" t="n">
        <f aca="false">IF(GS82&lt;GS83,GS82,GS83)</f>
        <v>0</v>
      </c>
      <c r="GT84" s="15" t="n">
        <f aca="false">IF(GT82&lt;GT83,GT82,GT83)</f>
        <v>0</v>
      </c>
      <c r="GU84" s="15" t="n">
        <f aca="false">IF(GU82&lt;GU83,GU82,GU83)</f>
        <v>0</v>
      </c>
      <c r="GV84" s="15" t="n">
        <f aca="false">IF(GV82&lt;GV83,GV82,GV83)</f>
        <v>0</v>
      </c>
      <c r="GW84" s="15" t="n">
        <f aca="false">IF(GW82&lt;GW83,GW82,GW83)</f>
        <v>0</v>
      </c>
      <c r="GX84" s="15" t="n">
        <f aca="false">IF(GX82&lt;GX83,GX82,GX83)</f>
        <v>0</v>
      </c>
      <c r="GY84" s="15" t="n">
        <f aca="false">IF(GY82&lt;GY83,GY82,GY83)</f>
        <v>0</v>
      </c>
      <c r="GZ84" s="15" t="n">
        <f aca="false">IF(GZ82&lt;GZ83,GZ82,GZ83)</f>
        <v>0</v>
      </c>
      <c r="HA84" s="15" t="n">
        <f aca="false">IF(HA82&lt;HA83,HA82,HA83)</f>
        <v>0</v>
      </c>
      <c r="HB84" s="15" t="n">
        <f aca="false">IF(HB82&lt;HB83,HB82,HB83)</f>
        <v>0</v>
      </c>
      <c r="HC84" s="15" t="n">
        <f aca="false">IF(HC82&lt;HC83,HC82,HC83)</f>
        <v>0</v>
      </c>
      <c r="HD84" s="15" t="n">
        <f aca="false">IF(HD82&lt;HD83,HD82,HD83)</f>
        <v>0</v>
      </c>
      <c r="HE84" s="15" t="n">
        <f aca="false">IF(HE82&lt;HE83,HE82,HE83)</f>
        <v>0</v>
      </c>
      <c r="HF84" s="15" t="n">
        <f aca="false">IF(HF82&lt;HF83,HF82,HF83)</f>
        <v>0</v>
      </c>
      <c r="HG84" s="15" t="n">
        <f aca="false">IF(HG82&lt;HG83,HG82,HG83)</f>
        <v>0</v>
      </c>
      <c r="HH84" s="15" t="n">
        <f aca="false">IF(HH82&lt;HH83,HH82,HH83)</f>
        <v>0</v>
      </c>
      <c r="HI84" s="15" t="n">
        <f aca="false">IF(HI82&lt;HI83,HI82,HI83)</f>
        <v>0</v>
      </c>
      <c r="HJ84" s="15" t="n">
        <f aca="false">IF(HJ82&lt;HJ83,HJ82,HJ83)</f>
        <v>0</v>
      </c>
      <c r="HK84" s="15" t="n">
        <f aca="false">IF(HK82&lt;HK83,HK82,HK83)</f>
        <v>0</v>
      </c>
      <c r="HL84" s="15" t="n">
        <f aca="false">IF(HL82&lt;HL83,HL82,HL83)</f>
        <v>0</v>
      </c>
      <c r="HM84" s="15" t="n">
        <f aca="false">IF(HM82&lt;HM83,HM82,HM83)</f>
        <v>0</v>
      </c>
      <c r="HN84" s="15" t="n">
        <f aca="false">IF(HN82&lt;HN83,HN82,HN83)</f>
        <v>0</v>
      </c>
      <c r="HO84" s="15" t="n">
        <f aca="false">IF(HO82&lt;HO83,HO82,HO83)</f>
        <v>0</v>
      </c>
      <c r="HP84" s="15" t="n">
        <f aca="false">IF(HP82&lt;HP83,HP82,HP83)</f>
        <v>0</v>
      </c>
      <c r="HQ84" s="15" t="n">
        <f aca="false">IF(HQ82&lt;HQ83,HQ82,HQ83)</f>
        <v>0</v>
      </c>
      <c r="HR84" s="15" t="n">
        <f aca="false">IF(HR82&lt;HR83,HR82,HR83)</f>
        <v>0</v>
      </c>
    </row>
    <row r="85" customFormat="false" ht="6" hidden="true" customHeight="true" outlineLevel="0" collapsed="false">
      <c r="B85" s="80"/>
      <c r="C85" s="80"/>
      <c r="D85" s="80"/>
      <c r="E85" s="80"/>
      <c r="F85" s="61"/>
      <c r="G85" s="80"/>
      <c r="H85" s="61"/>
      <c r="I85" s="80"/>
      <c r="J85" s="80"/>
      <c r="K85" s="80"/>
      <c r="L85" s="61"/>
      <c r="M85" s="80"/>
      <c r="N85" s="80"/>
      <c r="O85" s="80"/>
      <c r="P85" s="80"/>
      <c r="Q85" s="80"/>
      <c r="R85" s="80"/>
      <c r="S85" s="61"/>
      <c r="T85" s="78"/>
      <c r="U85" s="13"/>
      <c r="V85" s="13"/>
      <c r="W85" s="13"/>
      <c r="X85" s="74"/>
      <c r="Y85" s="80"/>
      <c r="Z85" s="80"/>
      <c r="AA85" s="80"/>
      <c r="GJ85" s="1" t="n">
        <f aca="false">GJ$7^GJ84</f>
        <v>1</v>
      </c>
      <c r="GK85" s="1" t="n">
        <f aca="false">GK$7^GK84*GJ85</f>
        <v>1</v>
      </c>
      <c r="GL85" s="1" t="n">
        <f aca="false">GL$7^GL84*GK85</f>
        <v>1</v>
      </c>
      <c r="GM85" s="1" t="n">
        <f aca="false">GM$7^GM84*GL85</f>
        <v>1</v>
      </c>
      <c r="GN85" s="1" t="n">
        <f aca="false">GN$7^GN84*GM85</f>
        <v>1</v>
      </c>
      <c r="GO85" s="1" t="n">
        <f aca="false">GO$7^GO84*GN85</f>
        <v>1</v>
      </c>
      <c r="GP85" s="1" t="n">
        <f aca="false">GP$7^GP84*GO85</f>
        <v>1</v>
      </c>
      <c r="GQ85" s="1" t="n">
        <f aca="false">GQ$7^GQ84*GP85</f>
        <v>1</v>
      </c>
      <c r="GR85" s="1" t="n">
        <f aca="false">GR$7^GR84*GQ85</f>
        <v>1</v>
      </c>
      <c r="GS85" s="1" t="n">
        <f aca="false">GS$7^GS84*GR85</f>
        <v>1</v>
      </c>
      <c r="GT85" s="1" t="n">
        <f aca="false">GT$7^GT84*GS85</f>
        <v>1</v>
      </c>
      <c r="GU85" s="1" t="n">
        <f aca="false">GU$7^GU84*GT85</f>
        <v>1</v>
      </c>
      <c r="GV85" s="1" t="n">
        <f aca="false">GV$7^GV84*GU85</f>
        <v>1</v>
      </c>
      <c r="GW85" s="1" t="n">
        <f aca="false">GW$7^GW84*GV85</f>
        <v>1</v>
      </c>
      <c r="GX85" s="1" t="n">
        <f aca="false">GX$7^GX84*GW85</f>
        <v>1</v>
      </c>
      <c r="GY85" s="1" t="n">
        <f aca="false">GY$7^GY84*GX85</f>
        <v>1</v>
      </c>
      <c r="GZ85" s="1" t="n">
        <f aca="false">GZ$7^GZ84*GY85</f>
        <v>1</v>
      </c>
      <c r="HA85" s="1" t="n">
        <f aca="false">HA$7^HA84*GZ85</f>
        <v>1</v>
      </c>
      <c r="HB85" s="1" t="n">
        <f aca="false">HB$7^HB84*HA85</f>
        <v>1</v>
      </c>
      <c r="HC85" s="1" t="n">
        <f aca="false">HC$7^HC84*HB85</f>
        <v>1</v>
      </c>
      <c r="HD85" s="1" t="n">
        <f aca="false">HD$7^HD84*HC85</f>
        <v>1</v>
      </c>
      <c r="HE85" s="1" t="n">
        <f aca="false">HE$7^HE84*HD85</f>
        <v>1</v>
      </c>
      <c r="HF85" s="1" t="n">
        <f aca="false">HF$7^HF84*HE85</f>
        <v>1</v>
      </c>
      <c r="HG85" s="1" t="n">
        <f aca="false">HG$7^HG84*HF85</f>
        <v>1</v>
      </c>
      <c r="HH85" s="1" t="n">
        <f aca="false">HH$7^HH84*HG85</f>
        <v>1</v>
      </c>
      <c r="HI85" s="1" t="n">
        <f aca="false">HI$7^HI84*HH85</f>
        <v>1</v>
      </c>
      <c r="HJ85" s="1" t="n">
        <f aca="false">HJ$7^HJ84*HI85</f>
        <v>1</v>
      </c>
      <c r="HK85" s="1" t="n">
        <f aca="false">HK$7^HK84*HJ85</f>
        <v>1</v>
      </c>
      <c r="HL85" s="1" t="n">
        <f aca="false">HL$7^HL84*HK85</f>
        <v>1</v>
      </c>
      <c r="HM85" s="1" t="n">
        <f aca="false">HM$7^HM84*HL85</f>
        <v>1</v>
      </c>
      <c r="HN85" s="1" t="n">
        <f aca="false">HN$7^HN84*HM85</f>
        <v>1</v>
      </c>
      <c r="HO85" s="1" t="n">
        <f aca="false">HO$7^HO84*HN85</f>
        <v>1</v>
      </c>
      <c r="HP85" s="1" t="n">
        <f aca="false">HP$7^HP84*HO85</f>
        <v>1</v>
      </c>
      <c r="HQ85" s="1" t="n">
        <f aca="false">HQ$7^HQ84*HP85</f>
        <v>1</v>
      </c>
      <c r="HR85" s="1" t="n">
        <f aca="false">HR$7^HR84*HQ85</f>
        <v>1</v>
      </c>
    </row>
    <row r="86" customFormat="false" ht="9" hidden="false" customHeight="true" outlineLevel="0" collapsed="false">
      <c r="B86" s="80"/>
      <c r="C86" s="80"/>
      <c r="D86" s="80"/>
      <c r="E86" s="11"/>
      <c r="F86" s="61"/>
      <c r="G86" s="80"/>
      <c r="H86" s="61"/>
      <c r="I86" s="80"/>
      <c r="J86" s="80"/>
      <c r="K86" s="11"/>
      <c r="L86" s="61"/>
      <c r="M86" s="80"/>
      <c r="N86" s="80"/>
      <c r="O86" s="80"/>
      <c r="P86" s="80"/>
      <c r="Q86" s="80"/>
      <c r="R86" s="80"/>
      <c r="S86" s="61"/>
      <c r="T86" s="78"/>
      <c r="U86" s="13"/>
      <c r="V86" s="13"/>
      <c r="W86" s="75"/>
      <c r="X86" s="74"/>
      <c r="Y86" s="80"/>
      <c r="Z86" s="80"/>
      <c r="AA86" s="80"/>
    </row>
    <row r="87" customFormat="false" ht="19.5" hidden="false" customHeight="true" outlineLevel="0" collapsed="false">
      <c r="B87" s="80" t="str">
        <f aca="false">ID87</f>
        <v>5  2/3  x  2  8/9</v>
      </c>
      <c r="C87" s="80"/>
      <c r="D87" s="80"/>
      <c r="E87" s="11"/>
      <c r="F87" s="61"/>
      <c r="G87" s="80"/>
      <c r="H87" s="61"/>
      <c r="I87" s="80"/>
      <c r="J87" s="80"/>
      <c r="K87" s="11"/>
      <c r="L87" s="61"/>
      <c r="M87" s="80"/>
      <c r="N87" s="80"/>
      <c r="O87" s="80"/>
      <c r="P87" s="80"/>
      <c r="Q87" s="80"/>
      <c r="R87" s="80"/>
      <c r="S87" s="61" t="s">
        <v>16</v>
      </c>
      <c r="T87" s="66" t="str">
        <f aca="false">IL87</f>
        <v>16  10/27</v>
      </c>
      <c r="U87" s="12"/>
      <c r="V87" s="12"/>
      <c r="W87" s="72"/>
      <c r="X87" s="73"/>
      <c r="Y87" s="80"/>
      <c r="Z87" s="80" t="n">
        <f aca="false">AI87+AB87</f>
        <v>4</v>
      </c>
      <c r="AA87" s="80"/>
      <c r="AB87" s="4" t="n">
        <v>0</v>
      </c>
      <c r="AH87" s="4" t="n">
        <f aca="false">AH74+1</f>
        <v>7</v>
      </c>
      <c r="AI87" s="4" t="n">
        <f aca="false">INT(0.5+(AJ$2/19*(AH87-1)))+AG$2</f>
        <v>4</v>
      </c>
      <c r="AK87" s="1" t="n">
        <f aca="false">IF(AI87=2,1,IF(AI87=3,1,IF(AI87=4,2,IF(AI87=5,4,IF(AI87=6,8,0)))))</f>
        <v>2</v>
      </c>
      <c r="AL87" s="1" t="n">
        <f aca="false">IF(AI87=7,15,IF(AI87=8,25,IF(AI87=9,35,IF(AI87=10,55,IF(AI87=11,75,0)))))</f>
        <v>0</v>
      </c>
      <c r="AM87" s="1" t="n">
        <f aca="false">IF(AI87=2,2,IF(AI87=3,3,IF(AI87=4,5,IF(AI87=5,10,IF(AI87=6,16,0)))))</f>
        <v>5</v>
      </c>
      <c r="AN87" s="1" t="n">
        <f aca="false">IF(AI87=7,28,IF(AI87=8,40,IF(AI87=9,60,IF(AI87=10,80,100))))</f>
        <v>100</v>
      </c>
      <c r="AO87" s="1" t="n">
        <f aca="false">IF(AI87=2,1,IF(AI87=3,1,IF(AI87=4,4,IF(AI87=5,8,IF(AI87=6,11,IF(AI87=7,15,0))))))</f>
        <v>4</v>
      </c>
      <c r="AP87" s="1" t="n">
        <f aca="false">IF(AI87=8,19,IF(AI87=9,24,IF(AI87=10,39,59)))</f>
        <v>59</v>
      </c>
      <c r="AQ87" s="1" t="n">
        <f aca="false">IF(AI87=2,2,IF(AI87=3,4,IF(AI87=4,8,IF(AI87=5,11,IF(AI87=6,15,0)))))</f>
        <v>8</v>
      </c>
      <c r="AR87" s="1" t="n">
        <f aca="false">IF(AI87=7,19,IF(AI87=8,24,IF(AI87=9,39,IF(AI87=10,59,79))))</f>
        <v>79</v>
      </c>
      <c r="AS87" s="1" t="n">
        <f aca="false">IF(AI87=2,2,IF(AI87=3,2,IF(AI87=4,5,IF(AI87=5,9,IF(AI87=6,12,0)))))</f>
        <v>5</v>
      </c>
      <c r="AT87" s="1" t="n">
        <f aca="false">IF(AI87=7,16,IF(AI87=8,20,IF(AI87=9,25,IF(AI87=10,40,60))))</f>
        <v>60</v>
      </c>
      <c r="AU87" s="1" t="n">
        <f aca="false">IF(AI87=2,3,IF(AI87=3,5,IF(AI87=4,9,IF(AI87=5,12,IF(AI87=6,16,0)))))</f>
        <v>9</v>
      </c>
      <c r="AV87" s="1" t="n">
        <f aca="false">IF(AI87=7,20,IF(AI87=8,25,IF(AI87=9,40,IF(AI87=10,60,80))))</f>
        <v>80</v>
      </c>
      <c r="AW87" s="1" t="n">
        <f aca="false">IF(AK87=0,AL87,AK87)</f>
        <v>2</v>
      </c>
      <c r="AX87" s="1" t="n">
        <f aca="false">IF(AM87=0,AN87,AM87)</f>
        <v>5</v>
      </c>
      <c r="AY87" s="1" t="n">
        <f aca="false">IF(AO87=0,AP87,AO87)</f>
        <v>4</v>
      </c>
      <c r="AZ87" s="1" t="n">
        <f aca="false">IF(AQ87=0,AR87,AQ87)</f>
        <v>8</v>
      </c>
      <c r="BA87" s="1" t="n">
        <f aca="false">IF(AS87=0,AT87,AS87)</f>
        <v>5</v>
      </c>
      <c r="BB87" s="1" t="n">
        <f aca="false">IF(AU87=0,AV87,AU87)</f>
        <v>9</v>
      </c>
      <c r="BC87" s="1" t="s">
        <v>105</v>
      </c>
      <c r="BD87" s="15" t="n">
        <f aca="true">INT((RAND()*(AX87-AW87+1)+AW87))</f>
        <v>5</v>
      </c>
      <c r="BE87" s="15" t="n">
        <f aca="true">INT((RAND()*(AZ87-AY87+1)+AY87))</f>
        <v>4</v>
      </c>
      <c r="BF87" s="1" t="n">
        <f aca="false">BE87-BE88*(BD88-BD87)</f>
        <v>4</v>
      </c>
      <c r="BG87" s="1" t="n">
        <v>256</v>
      </c>
      <c r="BH87" s="15" t="n">
        <f aca="false">IF(BF87/BG87=INT(BF87/BG87),1,0)</f>
        <v>0</v>
      </c>
      <c r="BI87" s="15" t="n">
        <f aca="false">IF(BH87=0,BF87,BF87/BG87)</f>
        <v>4</v>
      </c>
      <c r="BJ87" s="15" t="n">
        <v>16</v>
      </c>
      <c r="BK87" s="15" t="n">
        <f aca="false">IF(BI87/BJ87=INT(BI87/BJ87),1,0)</f>
        <v>0</v>
      </c>
      <c r="BL87" s="15" t="n">
        <f aca="false">IF(BK87=0,BI87,BI87/BJ87)</f>
        <v>4</v>
      </c>
      <c r="BM87" s="15" t="n">
        <v>4</v>
      </c>
      <c r="BN87" s="15" t="n">
        <f aca="false">IF(BL87/BM87=INT(BL87/BM87),1,0)</f>
        <v>1</v>
      </c>
      <c r="BO87" s="15" t="n">
        <f aca="false">IF(BN87=0,BL87,BL87/BM87)</f>
        <v>1</v>
      </c>
      <c r="BP87" s="15" t="n">
        <v>2</v>
      </c>
      <c r="BQ87" s="15" t="n">
        <f aca="false">IF(BO87/BP87=INT(BO87/BP87),1,0)</f>
        <v>0</v>
      </c>
      <c r="BR87" s="15" t="n">
        <f aca="false">IF(BQ87=0,BO87,BO87/BP87)</f>
        <v>1</v>
      </c>
      <c r="BS87" s="15" t="n">
        <v>81</v>
      </c>
      <c r="BT87" s="15" t="n">
        <f aca="false">IF(BR87/BS87=INT(BR87/BS87),1,0)</f>
        <v>0</v>
      </c>
      <c r="BU87" s="15" t="n">
        <f aca="false">IF(BT87=0,BR87,BR87/BS87)</f>
        <v>1</v>
      </c>
      <c r="BV87" s="15" t="n">
        <v>9</v>
      </c>
      <c r="BW87" s="15" t="n">
        <f aca="false">IF(BU87/BV87=INT(BU87/BV87),1,0)</f>
        <v>0</v>
      </c>
      <c r="BX87" s="15" t="n">
        <f aca="false">IF(BW87=0,BU87,BU87/BV87)</f>
        <v>1</v>
      </c>
      <c r="BY87" s="15" t="n">
        <v>3</v>
      </c>
      <c r="BZ87" s="15" t="n">
        <f aca="false">IF(BX87/BY87=INT(BX87/BY87),1,0)</f>
        <v>0</v>
      </c>
      <c r="CA87" s="15" t="n">
        <f aca="false">IF(BZ87=0,BX87,BX87/BY87)</f>
        <v>1</v>
      </c>
      <c r="CB87" s="15" t="n">
        <v>25</v>
      </c>
      <c r="CC87" s="15" t="n">
        <f aca="false">IF(CA87/CB87=INT(CA87/CB87),1,0)</f>
        <v>0</v>
      </c>
      <c r="CD87" s="15" t="n">
        <f aca="false">IF(CC87=0,CA87,CA87/CB87)</f>
        <v>1</v>
      </c>
      <c r="CE87" s="15" t="n">
        <v>5</v>
      </c>
      <c r="CF87" s="15" t="n">
        <f aca="false">IF(CD87/CE87=INT(CD87/CE87),1,0)</f>
        <v>0</v>
      </c>
      <c r="CG87" s="15" t="n">
        <f aca="false">IF(CF87=0,CD87,CD87/CE87)</f>
        <v>1</v>
      </c>
      <c r="CH87" s="15" t="n">
        <v>49</v>
      </c>
      <c r="CI87" s="15" t="n">
        <f aca="false">IF(CG87/CH87=INT(CG87/CH87),1,0)</f>
        <v>0</v>
      </c>
      <c r="CJ87" s="15" t="n">
        <f aca="false">IF(CI87=0,CG87,CG87/CH87)</f>
        <v>1</v>
      </c>
      <c r="CK87" s="15" t="n">
        <v>7</v>
      </c>
      <c r="CL87" s="15" t="n">
        <f aca="false">IF(CJ87/CK87=INT(CJ87/CK87),1,0)</f>
        <v>0</v>
      </c>
      <c r="CM87" s="15" t="n">
        <f aca="false">IF(CL87=0,CJ87,CJ87/CK87)</f>
        <v>1</v>
      </c>
      <c r="CN87" s="15" t="n">
        <v>121</v>
      </c>
      <c r="CO87" s="15" t="n">
        <f aca="false">IF(CM87/CN87=INT(CM87/CN87),1,0)</f>
        <v>0</v>
      </c>
      <c r="CP87" s="15" t="n">
        <f aca="false">IF(CO87=0,CM87,CM87/CN87)</f>
        <v>1</v>
      </c>
      <c r="CQ87" s="15" t="n">
        <v>11</v>
      </c>
      <c r="CR87" s="15" t="n">
        <f aca="false">IF(CP87/CQ87=INT(CP87/CQ87),1,0)</f>
        <v>0</v>
      </c>
      <c r="CS87" s="15" t="n">
        <f aca="false">IF(CR87=0,CP87,CP87/CQ87)</f>
        <v>1</v>
      </c>
      <c r="CT87" s="15" t="n">
        <v>169</v>
      </c>
      <c r="CU87" s="15" t="n">
        <f aca="false">IF(CS87/CT87=INT(CS87/CT87),1,0)</f>
        <v>0</v>
      </c>
      <c r="CV87" s="15" t="n">
        <f aca="false">IF(CU87=0,CS87,CS87/CT87)</f>
        <v>1</v>
      </c>
      <c r="CW87" s="15" t="n">
        <v>13</v>
      </c>
      <c r="CX87" s="15" t="n">
        <f aca="false">IF(CV87/CW87=INT(CV87/CW87),1,0)</f>
        <v>0</v>
      </c>
      <c r="CY87" s="15" t="n">
        <f aca="false">IF(CX87=0,CV87,CV87/CW87)</f>
        <v>1</v>
      </c>
      <c r="CZ87" s="15" t="n">
        <v>17</v>
      </c>
      <c r="DA87" s="15" t="n">
        <f aca="false">IF(CY87/CZ87=INT(CY87/CZ87),1,0)</f>
        <v>0</v>
      </c>
      <c r="DB87" s="15" t="n">
        <f aca="false">IF(DA87=0,CY87,CY87/CZ87)</f>
        <v>1</v>
      </c>
      <c r="DC87" s="15" t="n">
        <v>19</v>
      </c>
      <c r="DD87" s="15" t="n">
        <f aca="false">IF(DB87/DC87=INT(DB87/DC87),1,0)</f>
        <v>0</v>
      </c>
      <c r="DE87" s="15" t="n">
        <f aca="false">IF(DD87=0,DB87,DB87/DC87)</f>
        <v>1</v>
      </c>
      <c r="DF87" s="15" t="n">
        <v>23</v>
      </c>
      <c r="DG87" s="15" t="n">
        <f aca="false">IF(DE87/DF87=INT(DE87/DF87),1,0)</f>
        <v>0</v>
      </c>
      <c r="DH87" s="15" t="n">
        <f aca="false">IF(DG87=0,DE87,DE87/DF87)</f>
        <v>1</v>
      </c>
      <c r="DI87" s="15" t="n">
        <v>29</v>
      </c>
      <c r="DJ87" s="15" t="n">
        <f aca="false">IF(DH87/DI87=INT(DH87/DI87),1,0)</f>
        <v>0</v>
      </c>
      <c r="DK87" s="15" t="n">
        <f aca="false">IF(DJ87=0,DH87,DH87/DI87)</f>
        <v>1</v>
      </c>
      <c r="DL87" s="15" t="n">
        <v>31</v>
      </c>
      <c r="DM87" s="15" t="n">
        <f aca="false">IF(DK87/DL87=INT(DK87/DL87),1,0)</f>
        <v>0</v>
      </c>
      <c r="DN87" s="15" t="n">
        <f aca="false">IF(DM87=0,DK87,DK87/DL87)</f>
        <v>1</v>
      </c>
      <c r="DO87" s="15" t="n">
        <v>37</v>
      </c>
      <c r="DP87" s="15" t="n">
        <f aca="false">IF(DN87/DO87=INT(DN87/DO87),1,0)</f>
        <v>0</v>
      </c>
      <c r="DQ87" s="15" t="n">
        <f aca="false">IF(DP87=0,DN87,DN87/DO87)</f>
        <v>1</v>
      </c>
      <c r="DR87" s="15" t="n">
        <v>41</v>
      </c>
      <c r="DS87" s="15" t="n">
        <f aca="false">IF(DQ87/DR87=INT(DQ87/DR87),1,0)</f>
        <v>0</v>
      </c>
      <c r="DT87" s="15" t="n">
        <f aca="false">IF(DS87=0,DQ87,DQ87/DR87)</f>
        <v>1</v>
      </c>
      <c r="DU87" s="15" t="n">
        <v>43</v>
      </c>
      <c r="DV87" s="15" t="n">
        <f aca="false">IF(DT87/DU87=INT(DT87/DU87),1,0)</f>
        <v>0</v>
      </c>
      <c r="DW87" s="15" t="n">
        <f aca="false">IF(DV87=0,DT87,DT87/DU87)</f>
        <v>1</v>
      </c>
      <c r="DX87" s="15" t="n">
        <v>47</v>
      </c>
      <c r="DY87" s="15" t="n">
        <f aca="false">IF(DW87/DX87=INT(DW87/DX87),1,0)</f>
        <v>0</v>
      </c>
      <c r="DZ87" s="15" t="n">
        <f aca="false">IF(DY87=0,DW87,DW87/DX87)</f>
        <v>1</v>
      </c>
      <c r="EA87" s="15" t="n">
        <v>53</v>
      </c>
      <c r="EB87" s="15" t="n">
        <f aca="false">IF(DZ87/EA87=INT(DZ87/EA87),1,0)</f>
        <v>0</v>
      </c>
      <c r="EC87" s="15" t="n">
        <f aca="false">IF(EB87=0,DZ87,DZ87/EA87)</f>
        <v>1</v>
      </c>
      <c r="ED87" s="15" t="n">
        <v>59</v>
      </c>
      <c r="EE87" s="15" t="n">
        <f aca="false">IF(EC87/ED87=INT(EC87/ED87),1,0)</f>
        <v>0</v>
      </c>
      <c r="EF87" s="15" t="n">
        <f aca="false">IF(EE87=0,EC87,EC87/ED87)</f>
        <v>1</v>
      </c>
      <c r="EG87" s="15" t="n">
        <v>61</v>
      </c>
      <c r="EH87" s="15" t="n">
        <f aca="false">IF(EF87/EG87=INT(EF87/EG87),1,0)</f>
        <v>0</v>
      </c>
      <c r="EI87" s="15" t="n">
        <f aca="false">IF(EH87=0,EF87,EF87/EG87)</f>
        <v>1</v>
      </c>
      <c r="EJ87" s="15" t="n">
        <v>67</v>
      </c>
      <c r="EK87" s="15" t="n">
        <f aca="false">IF(EI87/EJ87=INT(EI87/EJ87),1,0)</f>
        <v>0</v>
      </c>
      <c r="EL87" s="15" t="n">
        <f aca="false">IF(EK87=0,EI87,EI87/EJ87)</f>
        <v>1</v>
      </c>
      <c r="EM87" s="15" t="n">
        <v>71</v>
      </c>
      <c r="EN87" s="15" t="n">
        <f aca="false">IF(EL87/EM87=INT(EL87/EM87),1,0)</f>
        <v>0</v>
      </c>
      <c r="EO87" s="15" t="n">
        <f aca="false">IF(EN87=0,EL87,EL87/EM87)</f>
        <v>1</v>
      </c>
      <c r="EP87" s="15" t="n">
        <v>73</v>
      </c>
      <c r="EQ87" s="15" t="n">
        <f aca="false">IF(EO87/EP87=INT(EO87/EP87),1,0)</f>
        <v>0</v>
      </c>
      <c r="ER87" s="15" t="n">
        <f aca="false">IF(EQ87=0,EO87,EO87/EP87)</f>
        <v>1</v>
      </c>
      <c r="ES87" s="15" t="n">
        <v>79</v>
      </c>
      <c r="ET87" s="15" t="n">
        <f aca="false">IF(ER87/ES87=INT(ER87/ES87),1,0)</f>
        <v>0</v>
      </c>
      <c r="EU87" s="15" t="n">
        <f aca="false">IF(ET87=0,ER87,ER87/ES87)</f>
        <v>1</v>
      </c>
      <c r="EV87" s="15" t="n">
        <v>83</v>
      </c>
      <c r="EW87" s="15" t="n">
        <f aca="false">IF(EU87/EV87=INT(EU87/EV87),1,0)</f>
        <v>0</v>
      </c>
      <c r="EX87" s="15" t="n">
        <f aca="false">IF(EW87=0,EU87,EU87/EV87)</f>
        <v>1</v>
      </c>
      <c r="EY87" s="15" t="n">
        <v>89</v>
      </c>
      <c r="EZ87" s="15" t="n">
        <f aca="false">IF(EX87/EY87=INT(EX87/EY87),1,0)</f>
        <v>0</v>
      </c>
      <c r="FA87" s="15" t="n">
        <f aca="false">IF(EZ87=0,EX87,EX87/EY87)</f>
        <v>1</v>
      </c>
      <c r="FB87" s="15" t="n">
        <v>97</v>
      </c>
      <c r="FC87" s="15" t="n">
        <f aca="false">IF(FA87/FB87=INT(FA87/FB87),1,0)</f>
        <v>0</v>
      </c>
      <c r="FD87" s="15" t="n">
        <f aca="false">IF(FC87=0,FA87,FA87/FB87)</f>
        <v>1</v>
      </c>
      <c r="FE87" s="15" t="n">
        <v>101</v>
      </c>
      <c r="FF87" s="15" t="n">
        <f aca="false">IF(FD87/FE87=INT(FD87/FE87),1,0)</f>
        <v>0</v>
      </c>
      <c r="FG87" s="15" t="n">
        <f aca="false">IF(FF87=0,FD87,FD87/FE87)</f>
        <v>1</v>
      </c>
      <c r="FH87" s="15" t="n">
        <v>103</v>
      </c>
      <c r="FI87" s="15" t="n">
        <f aca="false">IF(FG87/FH87=INT(FG87/FH87),1,0)</f>
        <v>0</v>
      </c>
      <c r="FJ87" s="15" t="n">
        <f aca="false">IF(FI87=0,FG87,FG87/FH87)</f>
        <v>1</v>
      </c>
      <c r="FK87" s="15" t="n">
        <v>107</v>
      </c>
      <c r="FL87" s="15" t="n">
        <f aca="false">IF(FJ87/FK87=INT(FJ87/FK87),1,0)</f>
        <v>0</v>
      </c>
      <c r="FM87" s="15" t="n">
        <f aca="false">IF(FL87=0,FJ87,FJ87/FK87)</f>
        <v>1</v>
      </c>
      <c r="FN87" s="15" t="n">
        <v>109</v>
      </c>
      <c r="FO87" s="15" t="n">
        <f aca="false">IF(FM87/FN87=INT(FM87/FN87),1,0)</f>
        <v>0</v>
      </c>
      <c r="FP87" s="15" t="n">
        <f aca="false">IF(FO87=0,FM87,FM87/FN87)</f>
        <v>1</v>
      </c>
      <c r="FQ87" s="15" t="n">
        <v>113</v>
      </c>
      <c r="FR87" s="15" t="n">
        <f aca="false">IF(FP87/FQ87=INT(FP87/FQ87),1,0)</f>
        <v>0</v>
      </c>
      <c r="FS87" s="15" t="n">
        <f aca="false">IF(FR87=0,FP87,FP87/FQ87)</f>
        <v>1</v>
      </c>
      <c r="FT87" s="15" t="n">
        <v>127</v>
      </c>
      <c r="FU87" s="15" t="n">
        <f aca="false">IF(FS87/FT87=INT(FS87/FT87),1,0)</f>
        <v>0</v>
      </c>
      <c r="FV87" s="15" t="n">
        <f aca="false">IF(FU87=0,FS87,FS87/FT87)</f>
        <v>1</v>
      </c>
      <c r="FW87" s="15" t="n">
        <v>131</v>
      </c>
      <c r="FX87" s="15" t="n">
        <f aca="false">IF(FV87/FW87=INT(FV87/FW87),1,0)</f>
        <v>0</v>
      </c>
      <c r="FY87" s="15" t="n">
        <f aca="false">IF(FX87=0,FV87,FV87/FW87)</f>
        <v>1</v>
      </c>
      <c r="FZ87" s="15" t="n">
        <v>137</v>
      </c>
      <c r="GA87" s="15" t="n">
        <f aca="false">IF(FY87/FZ87=INT(FY87/FZ87),1,0)</f>
        <v>0</v>
      </c>
      <c r="GB87" s="15" t="n">
        <f aca="false">IF(GA87=0,FY87,FY87/FZ87)</f>
        <v>1</v>
      </c>
      <c r="GC87" s="15" t="n">
        <v>139</v>
      </c>
      <c r="GD87" s="15" t="n">
        <f aca="false">IF(GB87/GC87=INT(GB87/GC87),1,0)</f>
        <v>0</v>
      </c>
      <c r="GE87" s="15" t="n">
        <f aca="false">IF(GD87=0,GB87,GB87/GC87)</f>
        <v>1</v>
      </c>
      <c r="GF87" s="15" t="n">
        <v>149</v>
      </c>
      <c r="GG87" s="15" t="n">
        <f aca="false">IF(GE87/GF87=INT(GE87/GF87),1,0)</f>
        <v>0</v>
      </c>
      <c r="GH87" s="15" t="n">
        <f aca="false">IF(GG87=0,GE87,GE87/GF87)</f>
        <v>1</v>
      </c>
      <c r="GI87" s="15"/>
      <c r="GJ87" s="15" t="n">
        <f aca="false">8*BH87+4*BK87+2*BN87+BQ87</f>
        <v>2</v>
      </c>
      <c r="GK87" s="15" t="n">
        <f aca="false">4*BT87+2*BW87+BZ87</f>
        <v>0</v>
      </c>
      <c r="GL87" s="15" t="n">
        <f aca="false">2*CC87+CF87</f>
        <v>0</v>
      </c>
      <c r="GM87" s="15" t="n">
        <f aca="false">2*CI87+CL87</f>
        <v>0</v>
      </c>
      <c r="GN87" s="15" t="n">
        <f aca="false">2*CO87+CR87</f>
        <v>0</v>
      </c>
      <c r="GO87" s="15" t="n">
        <f aca="false">2*CU87+CX87</f>
        <v>0</v>
      </c>
      <c r="GP87" s="15" t="n">
        <f aca="false">DA87</f>
        <v>0</v>
      </c>
      <c r="GQ87" s="15" t="n">
        <f aca="false">DD87</f>
        <v>0</v>
      </c>
      <c r="GR87" s="15" t="n">
        <f aca="false">DG87</f>
        <v>0</v>
      </c>
      <c r="GS87" s="15" t="n">
        <f aca="false">DJ87</f>
        <v>0</v>
      </c>
      <c r="GT87" s="15" t="n">
        <f aca="false">DM87</f>
        <v>0</v>
      </c>
      <c r="GU87" s="1" t="n">
        <f aca="false">DP87</f>
        <v>0</v>
      </c>
      <c r="GV87" s="1" t="n">
        <f aca="false">DS87</f>
        <v>0</v>
      </c>
      <c r="GW87" s="1" t="n">
        <f aca="false">DV87</f>
        <v>0</v>
      </c>
      <c r="GX87" s="1" t="n">
        <f aca="false">DY87</f>
        <v>0</v>
      </c>
      <c r="GY87" s="1" t="n">
        <f aca="false">EB87</f>
        <v>0</v>
      </c>
      <c r="GZ87" s="1" t="n">
        <f aca="false">EE87</f>
        <v>0</v>
      </c>
      <c r="HA87" s="1" t="n">
        <f aca="false">EH87</f>
        <v>0</v>
      </c>
      <c r="HB87" s="1" t="n">
        <f aca="false">EK87</f>
        <v>0</v>
      </c>
      <c r="HC87" s="1" t="n">
        <f aca="false">EN87</f>
        <v>0</v>
      </c>
      <c r="HD87" s="1" t="n">
        <f aca="false">EQ87</f>
        <v>0</v>
      </c>
      <c r="HE87" s="1" t="n">
        <f aca="false">ET87</f>
        <v>0</v>
      </c>
      <c r="HF87" s="1" t="n">
        <f aca="false">EW87</f>
        <v>0</v>
      </c>
      <c r="HG87" s="1" t="n">
        <f aca="false">EZ87</f>
        <v>0</v>
      </c>
      <c r="HH87" s="1" t="n">
        <f aca="false">FC87</f>
        <v>0</v>
      </c>
      <c r="HI87" s="1" t="n">
        <f aca="false">FF87</f>
        <v>0</v>
      </c>
      <c r="HJ87" s="1" t="n">
        <f aca="false">FI87</f>
        <v>0</v>
      </c>
      <c r="HK87" s="1" t="n">
        <f aca="false">FL87</f>
        <v>0</v>
      </c>
      <c r="HL87" s="1" t="n">
        <f aca="false">FO87</f>
        <v>0</v>
      </c>
      <c r="HM87" s="1" t="n">
        <f aca="false">FR87</f>
        <v>0</v>
      </c>
      <c r="HN87" s="1" t="n">
        <f aca="false">FU87</f>
        <v>0</v>
      </c>
      <c r="HO87" s="1" t="n">
        <f aca="false">FX87</f>
        <v>0</v>
      </c>
      <c r="HP87" s="1" t="n">
        <f aca="false">GA87</f>
        <v>0</v>
      </c>
      <c r="HQ87" s="1" t="n">
        <f aca="false">GD87</f>
        <v>0</v>
      </c>
      <c r="HR87" s="1" t="n">
        <f aca="false">GG87</f>
        <v>0</v>
      </c>
      <c r="HS87" s="1" t="n">
        <f aca="false">BF87</f>
        <v>4</v>
      </c>
      <c r="HT87" s="1" t="n">
        <f aca="false">HS87/HR90</f>
        <v>2</v>
      </c>
      <c r="HU87" s="1" t="n">
        <f aca="false">BD88</f>
        <v>5</v>
      </c>
      <c r="HV87" s="1" t="n">
        <f aca="false">HU87*HT88+HT87</f>
        <v>17</v>
      </c>
      <c r="HX87" s="1" t="n">
        <f aca="false">BD88</f>
        <v>5</v>
      </c>
      <c r="HY87" s="1" t="n">
        <f aca="false">HT87</f>
        <v>2</v>
      </c>
      <c r="HZ87" s="1" t="n">
        <f aca="false">HT88</f>
        <v>3</v>
      </c>
      <c r="IA87" s="1" t="n">
        <f aca="false">BD92</f>
        <v>2</v>
      </c>
      <c r="IB87" s="1" t="n">
        <f aca="false">HT91</f>
        <v>8</v>
      </c>
      <c r="IC87" s="1" t="n">
        <f aca="false">HT92</f>
        <v>9</v>
      </c>
      <c r="ID87" s="1" t="str">
        <f aca="false">HX87&amp;"  "&amp;HY87&amp;"/"&amp;HZ87&amp;"  x  "&amp;IA87&amp;"  "&amp;IB87&amp;"/"&amp;IC87</f>
        <v>5  2/3  x  2  8/9</v>
      </c>
      <c r="IG87" s="1" t="n">
        <f aca="false">BD96</f>
        <v>16</v>
      </c>
      <c r="IH87" s="1" t="n">
        <f aca="false">HT95</f>
        <v>10</v>
      </c>
      <c r="II87" s="1" t="n">
        <f aca="false">HT96</f>
        <v>27</v>
      </c>
      <c r="IJ87" s="1" t="str">
        <f aca="false">IG87&amp;"  "&amp;IH87&amp;"/"&amp;II87</f>
        <v>16  10/27</v>
      </c>
      <c r="IK87" s="1" t="str">
        <f aca="false">IG87&amp;"   "</f>
        <v>16   </v>
      </c>
      <c r="IL87" s="1" t="str">
        <f aca="false">IF(IH87=0,IK87,IJ87)</f>
        <v>16  10/27</v>
      </c>
    </row>
    <row r="88" customFormat="false" ht="6" hidden="true" customHeight="true" outlineLevel="0" collapsed="false">
      <c r="B88" s="74"/>
      <c r="C88" s="80"/>
      <c r="D88" s="74"/>
      <c r="E88" s="80"/>
      <c r="F88" s="74"/>
      <c r="G88" s="80"/>
      <c r="H88" s="61"/>
      <c r="I88" s="74"/>
      <c r="J88" s="74"/>
      <c r="K88" s="74"/>
      <c r="L88" s="74"/>
      <c r="M88" s="80"/>
      <c r="N88" s="80"/>
      <c r="O88" s="80"/>
      <c r="P88" s="80"/>
      <c r="Q88" s="80"/>
      <c r="R88" s="80"/>
      <c r="S88" s="61"/>
      <c r="T88" s="78"/>
      <c r="U88" s="13"/>
      <c r="V88" s="13"/>
      <c r="W88" s="13"/>
      <c r="X88" s="74"/>
      <c r="Y88" s="80"/>
      <c r="Z88" s="80"/>
      <c r="AA88" s="80"/>
      <c r="BD88" s="1" t="n">
        <f aca="false">BD87+INT(BE87/BE88)</f>
        <v>5</v>
      </c>
      <c r="BE88" s="15" t="n">
        <f aca="true">IF(BA87&gt;BE87,INT((RAND()*(BB87-BA87+1)+BA87)),INT((RAND()*(BB87-BE87)+BE87+1)))</f>
        <v>6</v>
      </c>
      <c r="BF88" s="1" t="n">
        <f aca="false">BE88</f>
        <v>6</v>
      </c>
      <c r="BG88" s="1" t="n">
        <v>256</v>
      </c>
      <c r="BH88" s="15" t="n">
        <f aca="false">IF(BF88/BG88=INT(BF88/BG88),1,0)</f>
        <v>0</v>
      </c>
      <c r="BI88" s="15" t="n">
        <f aca="false">IF(BH88=0,BF88,BF88/BG88)</f>
        <v>6</v>
      </c>
      <c r="BJ88" s="15" t="n">
        <v>16</v>
      </c>
      <c r="BK88" s="15" t="n">
        <f aca="false">IF(BI88/BJ88=INT(BI88/BJ88),1,0)</f>
        <v>0</v>
      </c>
      <c r="BL88" s="15" t="n">
        <f aca="false">IF(BK88=0,BI88,BI88/BJ88)</f>
        <v>6</v>
      </c>
      <c r="BM88" s="15" t="n">
        <v>4</v>
      </c>
      <c r="BN88" s="15" t="n">
        <f aca="false">IF(BL88/BM88=INT(BL88/BM88),1,0)</f>
        <v>0</v>
      </c>
      <c r="BO88" s="15" t="n">
        <f aca="false">IF(BN88=0,BL88,BL88/BM88)</f>
        <v>6</v>
      </c>
      <c r="BP88" s="15" t="n">
        <v>2</v>
      </c>
      <c r="BQ88" s="15" t="n">
        <f aca="false">IF(BO88/BP88=INT(BO88/BP88),1,0)</f>
        <v>1</v>
      </c>
      <c r="BR88" s="15" t="n">
        <f aca="false">IF(BQ88=0,BO88,BO88/BP88)</f>
        <v>3</v>
      </c>
      <c r="BS88" s="15" t="n">
        <v>81</v>
      </c>
      <c r="BT88" s="15" t="n">
        <f aca="false">IF(BR88/BS88=INT(BR88/BS88),1,0)</f>
        <v>0</v>
      </c>
      <c r="BU88" s="15" t="n">
        <f aca="false">IF(BT88=0,BR88,BR88/BS88)</f>
        <v>3</v>
      </c>
      <c r="BV88" s="15" t="n">
        <v>9</v>
      </c>
      <c r="BW88" s="15" t="n">
        <f aca="false">IF(BU88/BV88=INT(BU88/BV88),1,0)</f>
        <v>0</v>
      </c>
      <c r="BX88" s="15" t="n">
        <f aca="false">IF(BW88=0,BU88,BU88/BV88)</f>
        <v>3</v>
      </c>
      <c r="BY88" s="15" t="n">
        <v>3</v>
      </c>
      <c r="BZ88" s="15" t="n">
        <f aca="false">IF(BX88/BY88=INT(BX88/BY88),1,0)</f>
        <v>1</v>
      </c>
      <c r="CA88" s="15" t="n">
        <f aca="false">IF(BZ88=0,BX88,BX88/BY88)</f>
        <v>1</v>
      </c>
      <c r="CB88" s="15" t="n">
        <v>25</v>
      </c>
      <c r="CC88" s="15" t="n">
        <f aca="false">IF(CA88/CB88=INT(CA88/CB88),1,0)</f>
        <v>0</v>
      </c>
      <c r="CD88" s="15" t="n">
        <f aca="false">IF(CC88=0,CA88,CA88/CB88)</f>
        <v>1</v>
      </c>
      <c r="CE88" s="15" t="n">
        <v>5</v>
      </c>
      <c r="CF88" s="15" t="n">
        <f aca="false">IF(CD88/CE88=INT(CD88/CE88),1,0)</f>
        <v>0</v>
      </c>
      <c r="CG88" s="15" t="n">
        <f aca="false">IF(CF88=0,CD88,CD88/CE88)</f>
        <v>1</v>
      </c>
      <c r="CH88" s="15" t="n">
        <v>49</v>
      </c>
      <c r="CI88" s="15" t="n">
        <f aca="false">IF(CG88/CH88=INT(CG88/CH88),1,0)</f>
        <v>0</v>
      </c>
      <c r="CJ88" s="15" t="n">
        <f aca="false">IF(CI88=0,CG88,CG88/CH88)</f>
        <v>1</v>
      </c>
      <c r="CK88" s="15" t="n">
        <v>7</v>
      </c>
      <c r="CL88" s="15" t="n">
        <f aca="false">IF(CJ88/CK88=INT(CJ88/CK88),1,0)</f>
        <v>0</v>
      </c>
      <c r="CM88" s="15" t="n">
        <f aca="false">IF(CL88=0,CJ88,CJ88/CK88)</f>
        <v>1</v>
      </c>
      <c r="CN88" s="15" t="n">
        <v>121</v>
      </c>
      <c r="CO88" s="15" t="n">
        <f aca="false">IF(CM88/CN88=INT(CM88/CN88),1,0)</f>
        <v>0</v>
      </c>
      <c r="CP88" s="15" t="n">
        <f aca="false">IF(CO88=0,CM88,CM88/CN88)</f>
        <v>1</v>
      </c>
      <c r="CQ88" s="15" t="n">
        <v>11</v>
      </c>
      <c r="CR88" s="15" t="n">
        <f aca="false">IF(CP88/CQ88=INT(CP88/CQ88),1,0)</f>
        <v>0</v>
      </c>
      <c r="CS88" s="15" t="n">
        <f aca="false">IF(CR88=0,CP88,CP88/CQ88)</f>
        <v>1</v>
      </c>
      <c r="CT88" s="15" t="n">
        <v>169</v>
      </c>
      <c r="CU88" s="15" t="n">
        <f aca="false">IF(CS88/CT88=INT(CS88/CT88),1,0)</f>
        <v>0</v>
      </c>
      <c r="CV88" s="15" t="n">
        <f aca="false">IF(CU88=0,CS88,CS88/CT88)</f>
        <v>1</v>
      </c>
      <c r="CW88" s="15" t="n">
        <v>13</v>
      </c>
      <c r="CX88" s="15" t="n">
        <f aca="false">IF(CV88/CW88=INT(CV88/CW88),1,0)</f>
        <v>0</v>
      </c>
      <c r="CY88" s="15" t="n">
        <f aca="false">IF(CX88=0,CV88,CV88/CW88)</f>
        <v>1</v>
      </c>
      <c r="CZ88" s="15" t="n">
        <v>17</v>
      </c>
      <c r="DA88" s="15" t="n">
        <f aca="false">IF(CY88/CZ88=INT(CY88/CZ88),1,0)</f>
        <v>0</v>
      </c>
      <c r="DB88" s="15" t="n">
        <f aca="false">IF(DA88=0,CY88,CY88/CZ88)</f>
        <v>1</v>
      </c>
      <c r="DC88" s="15" t="n">
        <v>19</v>
      </c>
      <c r="DD88" s="15" t="n">
        <f aca="false">IF(DB88/DC88=INT(DB88/DC88),1,0)</f>
        <v>0</v>
      </c>
      <c r="DE88" s="15" t="n">
        <f aca="false">IF(DD88=0,DB88,DB88/DC88)</f>
        <v>1</v>
      </c>
      <c r="DF88" s="15" t="n">
        <v>23</v>
      </c>
      <c r="DG88" s="15" t="n">
        <f aca="false">IF(DE88/DF88=INT(DE88/DF88),1,0)</f>
        <v>0</v>
      </c>
      <c r="DH88" s="15" t="n">
        <f aca="false">IF(DG88=0,DE88,DE88/DF88)</f>
        <v>1</v>
      </c>
      <c r="DI88" s="15" t="n">
        <v>29</v>
      </c>
      <c r="DJ88" s="15" t="n">
        <f aca="false">IF(DH88/DI88=INT(DH88/DI88),1,0)</f>
        <v>0</v>
      </c>
      <c r="DK88" s="15" t="n">
        <f aca="false">IF(DJ88=0,DH88,DH88/DI88)</f>
        <v>1</v>
      </c>
      <c r="DL88" s="15" t="n">
        <v>31</v>
      </c>
      <c r="DM88" s="15" t="n">
        <f aca="false">IF(DK88/DL88=INT(DK88/DL88),1,0)</f>
        <v>0</v>
      </c>
      <c r="DN88" s="15" t="n">
        <f aca="false">IF(DM88=0,DK88,DK88/DL88)</f>
        <v>1</v>
      </c>
      <c r="DO88" s="15" t="n">
        <v>37</v>
      </c>
      <c r="DP88" s="15" t="n">
        <f aca="false">IF(DN88/DO88=INT(DN88/DO88),1,0)</f>
        <v>0</v>
      </c>
      <c r="DQ88" s="15" t="n">
        <f aca="false">IF(DP88=0,DN88,DN88/DO88)</f>
        <v>1</v>
      </c>
      <c r="DR88" s="15" t="n">
        <v>41</v>
      </c>
      <c r="DS88" s="15" t="n">
        <f aca="false">IF(DQ88/DR88=INT(DQ88/DR88),1,0)</f>
        <v>0</v>
      </c>
      <c r="DT88" s="15" t="n">
        <f aca="false">IF(DS88=0,DQ88,DQ88/DR88)</f>
        <v>1</v>
      </c>
      <c r="DU88" s="15" t="n">
        <v>43</v>
      </c>
      <c r="DV88" s="15" t="n">
        <f aca="false">IF(DT88/DU88=INT(DT88/DU88),1,0)</f>
        <v>0</v>
      </c>
      <c r="DW88" s="15" t="n">
        <f aca="false">IF(DV88=0,DT88,DT88/DU88)</f>
        <v>1</v>
      </c>
      <c r="DX88" s="15" t="n">
        <v>47</v>
      </c>
      <c r="DY88" s="15" t="n">
        <f aca="false">IF(DW88/DX88=INT(DW88/DX88),1,0)</f>
        <v>0</v>
      </c>
      <c r="DZ88" s="15" t="n">
        <f aca="false">IF(DY88=0,DW88,DW88/DX88)</f>
        <v>1</v>
      </c>
      <c r="EA88" s="15" t="n">
        <v>53</v>
      </c>
      <c r="EB88" s="15" t="n">
        <f aca="false">IF(DZ88/EA88=INT(DZ88/EA88),1,0)</f>
        <v>0</v>
      </c>
      <c r="EC88" s="15" t="n">
        <f aca="false">IF(EB88=0,DZ88,DZ88/EA88)</f>
        <v>1</v>
      </c>
      <c r="ED88" s="15" t="n">
        <v>59</v>
      </c>
      <c r="EE88" s="15" t="n">
        <f aca="false">IF(EC88/ED88=INT(EC88/ED88),1,0)</f>
        <v>0</v>
      </c>
      <c r="EF88" s="15" t="n">
        <f aca="false">IF(EE88=0,EC88,EC88/ED88)</f>
        <v>1</v>
      </c>
      <c r="EG88" s="15" t="n">
        <v>61</v>
      </c>
      <c r="EH88" s="15" t="n">
        <f aca="false">IF(EF88/EG88=INT(EF88/EG88),1,0)</f>
        <v>0</v>
      </c>
      <c r="EI88" s="15" t="n">
        <f aca="false">IF(EH88=0,EF88,EF88/EG88)</f>
        <v>1</v>
      </c>
      <c r="EJ88" s="15" t="n">
        <v>67</v>
      </c>
      <c r="EK88" s="15" t="n">
        <f aca="false">IF(EI88/EJ88=INT(EI88/EJ88),1,0)</f>
        <v>0</v>
      </c>
      <c r="EL88" s="15" t="n">
        <f aca="false">IF(EK88=0,EI88,EI88/EJ88)</f>
        <v>1</v>
      </c>
      <c r="EM88" s="15" t="n">
        <v>71</v>
      </c>
      <c r="EN88" s="15" t="n">
        <f aca="false">IF(EL88/EM88=INT(EL88/EM88),1,0)</f>
        <v>0</v>
      </c>
      <c r="EO88" s="15" t="n">
        <f aca="false">IF(EN88=0,EL88,EL88/EM88)</f>
        <v>1</v>
      </c>
      <c r="EP88" s="15" t="n">
        <v>73</v>
      </c>
      <c r="EQ88" s="15" t="n">
        <f aca="false">IF(EO88/EP88=INT(EO88/EP88),1,0)</f>
        <v>0</v>
      </c>
      <c r="ER88" s="15" t="n">
        <f aca="false">IF(EQ88=0,EO88,EO88/EP88)</f>
        <v>1</v>
      </c>
      <c r="ES88" s="15" t="n">
        <v>79</v>
      </c>
      <c r="ET88" s="15" t="n">
        <f aca="false">IF(ER88/ES88=INT(ER88/ES88),1,0)</f>
        <v>0</v>
      </c>
      <c r="EU88" s="15" t="n">
        <f aca="false">IF(ET88=0,ER88,ER88/ES88)</f>
        <v>1</v>
      </c>
      <c r="EV88" s="15" t="n">
        <v>83</v>
      </c>
      <c r="EW88" s="15" t="n">
        <f aca="false">IF(EU88/EV88=INT(EU88/EV88),1,0)</f>
        <v>0</v>
      </c>
      <c r="EX88" s="15" t="n">
        <f aca="false">IF(EW88=0,EU88,EU88/EV88)</f>
        <v>1</v>
      </c>
      <c r="EY88" s="15" t="n">
        <v>89</v>
      </c>
      <c r="EZ88" s="15" t="n">
        <f aca="false">IF(EX88/EY88=INT(EX88/EY88),1,0)</f>
        <v>0</v>
      </c>
      <c r="FA88" s="15" t="n">
        <f aca="false">IF(EZ88=0,EX88,EX88/EY88)</f>
        <v>1</v>
      </c>
      <c r="FB88" s="15" t="n">
        <v>97</v>
      </c>
      <c r="FC88" s="15" t="n">
        <f aca="false">IF(FA88/FB88=INT(FA88/FB88),1,0)</f>
        <v>0</v>
      </c>
      <c r="FD88" s="15" t="n">
        <f aca="false">IF(FC88=0,FA88,FA88/FB88)</f>
        <v>1</v>
      </c>
      <c r="FE88" s="15" t="n">
        <v>101</v>
      </c>
      <c r="FF88" s="15" t="n">
        <f aca="false">IF(FD88/FE88=INT(FD88/FE88),1,0)</f>
        <v>0</v>
      </c>
      <c r="FG88" s="15" t="n">
        <f aca="false">IF(FF88=0,FD88,FD88/FE88)</f>
        <v>1</v>
      </c>
      <c r="FH88" s="15" t="n">
        <v>103</v>
      </c>
      <c r="FI88" s="15" t="n">
        <f aca="false">IF(FG88/FH88=INT(FG88/FH88),1,0)</f>
        <v>0</v>
      </c>
      <c r="FJ88" s="15" t="n">
        <f aca="false">IF(FI88=0,FG88,FG88/FH88)</f>
        <v>1</v>
      </c>
      <c r="FK88" s="15" t="n">
        <v>107</v>
      </c>
      <c r="FL88" s="15" t="n">
        <f aca="false">IF(FJ88/FK88=INT(FJ88/FK88),1,0)</f>
        <v>0</v>
      </c>
      <c r="FM88" s="15" t="n">
        <f aca="false">IF(FL88=0,FJ88,FJ88/FK88)</f>
        <v>1</v>
      </c>
      <c r="FN88" s="15" t="n">
        <v>109</v>
      </c>
      <c r="FO88" s="15" t="n">
        <f aca="false">IF(FM88/FN88=INT(FM88/FN88),1,0)</f>
        <v>0</v>
      </c>
      <c r="FP88" s="15" t="n">
        <f aca="false">IF(FO88=0,FM88,FM88/FN88)</f>
        <v>1</v>
      </c>
      <c r="FQ88" s="15" t="n">
        <v>113</v>
      </c>
      <c r="FR88" s="15" t="n">
        <f aca="false">IF(FP88/FQ88=INT(FP88/FQ88),1,0)</f>
        <v>0</v>
      </c>
      <c r="FS88" s="15" t="n">
        <f aca="false">IF(FR88=0,FP88,FP88/FQ88)</f>
        <v>1</v>
      </c>
      <c r="FT88" s="15" t="n">
        <v>127</v>
      </c>
      <c r="FU88" s="15" t="n">
        <f aca="false">IF(FS88/FT88=INT(FS88/FT88),1,0)</f>
        <v>0</v>
      </c>
      <c r="FV88" s="15" t="n">
        <f aca="false">IF(FU88=0,FS88,FS88/FT88)</f>
        <v>1</v>
      </c>
      <c r="FW88" s="15" t="n">
        <v>131</v>
      </c>
      <c r="FX88" s="15" t="n">
        <f aca="false">IF(FV88/FW88=INT(FV88/FW88),1,0)</f>
        <v>0</v>
      </c>
      <c r="FY88" s="15" t="n">
        <f aca="false">IF(FX88=0,FV88,FV88/FW88)</f>
        <v>1</v>
      </c>
      <c r="FZ88" s="15" t="n">
        <v>137</v>
      </c>
      <c r="GA88" s="15" t="n">
        <f aca="false">IF(FY88/FZ88=INT(FY88/FZ88),1,0)</f>
        <v>0</v>
      </c>
      <c r="GB88" s="15" t="n">
        <f aca="false">IF(GA88=0,FY88,FY88/FZ88)</f>
        <v>1</v>
      </c>
      <c r="GC88" s="15" t="n">
        <v>139</v>
      </c>
      <c r="GD88" s="15" t="n">
        <f aca="false">IF(GB88/GC88=INT(GB88/GC88),1,0)</f>
        <v>0</v>
      </c>
      <c r="GE88" s="15" t="n">
        <f aca="false">IF(GD88=0,GB88,GB88/GC88)</f>
        <v>1</v>
      </c>
      <c r="GF88" s="15" t="n">
        <v>149</v>
      </c>
      <c r="GG88" s="15" t="n">
        <f aca="false">IF(GE88/GF88=INT(GE88/GF88),1,0)</f>
        <v>0</v>
      </c>
      <c r="GH88" s="15" t="n">
        <f aca="false">IF(GG88=0,GE88,GE88/GF88)</f>
        <v>1</v>
      </c>
      <c r="GI88" s="15"/>
      <c r="GJ88" s="15" t="n">
        <f aca="false">8*BH88+4*BK88+2*BN88+BQ88</f>
        <v>1</v>
      </c>
      <c r="GK88" s="15" t="n">
        <f aca="false">4*BT88+2*BW88+BZ88</f>
        <v>1</v>
      </c>
      <c r="GL88" s="15" t="n">
        <f aca="false">2*CC88+CF88</f>
        <v>0</v>
      </c>
      <c r="GM88" s="15" t="n">
        <f aca="false">2*CI88+CL88</f>
        <v>0</v>
      </c>
      <c r="GN88" s="15" t="n">
        <f aca="false">2*CO88+CR88</f>
        <v>0</v>
      </c>
      <c r="GO88" s="15" t="n">
        <f aca="false">2*CU88+CX88</f>
        <v>0</v>
      </c>
      <c r="GP88" s="15" t="n">
        <f aca="false">DA88</f>
        <v>0</v>
      </c>
      <c r="GQ88" s="15" t="n">
        <f aca="false">DD88</f>
        <v>0</v>
      </c>
      <c r="GR88" s="15" t="n">
        <f aca="false">DG88</f>
        <v>0</v>
      </c>
      <c r="GS88" s="15" t="n">
        <f aca="false">DJ88</f>
        <v>0</v>
      </c>
      <c r="GT88" s="15" t="n">
        <f aca="false">DM88</f>
        <v>0</v>
      </c>
      <c r="GU88" s="1" t="n">
        <f aca="false">DP88</f>
        <v>0</v>
      </c>
      <c r="GV88" s="1" t="n">
        <f aca="false">DS88</f>
        <v>0</v>
      </c>
      <c r="GW88" s="1" t="n">
        <f aca="false">DV88</f>
        <v>0</v>
      </c>
      <c r="GX88" s="1" t="n">
        <f aca="false">DY88</f>
        <v>0</v>
      </c>
      <c r="GY88" s="1" t="n">
        <f aca="false">EB88</f>
        <v>0</v>
      </c>
      <c r="GZ88" s="1" t="n">
        <f aca="false">EE88</f>
        <v>0</v>
      </c>
      <c r="HA88" s="1" t="n">
        <f aca="false">EH88</f>
        <v>0</v>
      </c>
      <c r="HB88" s="1" t="n">
        <f aca="false">EK88</f>
        <v>0</v>
      </c>
      <c r="HC88" s="1" t="n">
        <f aca="false">EN88</f>
        <v>0</v>
      </c>
      <c r="HD88" s="1" t="n">
        <f aca="false">EQ88</f>
        <v>0</v>
      </c>
      <c r="HE88" s="1" t="n">
        <f aca="false">ET88</f>
        <v>0</v>
      </c>
      <c r="HF88" s="1" t="n">
        <f aca="false">EW88</f>
        <v>0</v>
      </c>
      <c r="HG88" s="1" t="n">
        <f aca="false">EZ88</f>
        <v>0</v>
      </c>
      <c r="HH88" s="1" t="n">
        <f aca="false">FC88</f>
        <v>0</v>
      </c>
      <c r="HI88" s="1" t="n">
        <f aca="false">FF88</f>
        <v>0</v>
      </c>
      <c r="HJ88" s="1" t="n">
        <f aca="false">FI88</f>
        <v>0</v>
      </c>
      <c r="HK88" s="1" t="n">
        <f aca="false">FL88</f>
        <v>0</v>
      </c>
      <c r="HL88" s="1" t="n">
        <f aca="false">FO88</f>
        <v>0</v>
      </c>
      <c r="HM88" s="1" t="n">
        <f aca="false">FR88</f>
        <v>0</v>
      </c>
      <c r="HN88" s="1" t="n">
        <f aca="false">FU88</f>
        <v>0</v>
      </c>
      <c r="HO88" s="1" t="n">
        <f aca="false">FX88</f>
        <v>0</v>
      </c>
      <c r="HP88" s="1" t="n">
        <f aca="false">GA88</f>
        <v>0</v>
      </c>
      <c r="HQ88" s="1" t="n">
        <f aca="false">GD88</f>
        <v>0</v>
      </c>
      <c r="HR88" s="1" t="n">
        <f aca="false">GG88</f>
        <v>0</v>
      </c>
      <c r="HS88" s="1" t="n">
        <f aca="false">BF88</f>
        <v>6</v>
      </c>
      <c r="HT88" s="1" t="n">
        <f aca="false">HS88/HR90</f>
        <v>3</v>
      </c>
    </row>
    <row r="89" customFormat="false" ht="6" hidden="true" customHeight="true" outlineLevel="0" collapsed="false">
      <c r="B89" s="80"/>
      <c r="C89" s="80"/>
      <c r="D89" s="80"/>
      <c r="E89" s="80"/>
      <c r="F89" s="61"/>
      <c r="G89" s="80"/>
      <c r="H89" s="61"/>
      <c r="I89" s="80"/>
      <c r="J89" s="80"/>
      <c r="K89" s="80"/>
      <c r="L89" s="61"/>
      <c r="M89" s="80"/>
      <c r="N89" s="80"/>
      <c r="O89" s="80"/>
      <c r="P89" s="80"/>
      <c r="Q89" s="80"/>
      <c r="R89" s="80"/>
      <c r="S89" s="61"/>
      <c r="T89" s="78"/>
      <c r="U89" s="13"/>
      <c r="V89" s="13"/>
      <c r="W89" s="13"/>
      <c r="X89" s="74"/>
      <c r="Y89" s="80"/>
      <c r="Z89" s="80"/>
      <c r="AA89" s="80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 t="n">
        <f aca="false">IF(GJ87&lt;GJ88,GJ87,GJ88)</f>
        <v>1</v>
      </c>
      <c r="GK89" s="15" t="n">
        <f aca="false">IF(GK87&lt;GK88,GK87,GK88)</f>
        <v>0</v>
      </c>
      <c r="GL89" s="15" t="n">
        <f aca="false">IF(GL87&lt;GL88,GL87,GL88)</f>
        <v>0</v>
      </c>
      <c r="GM89" s="15" t="n">
        <f aca="false">IF(GM87&lt;GM88,GM87,GM88)</f>
        <v>0</v>
      </c>
      <c r="GN89" s="15" t="n">
        <f aca="false">IF(GN87&lt;GN88,GN87,GN88)</f>
        <v>0</v>
      </c>
      <c r="GO89" s="15" t="n">
        <f aca="false">IF(GO87&lt;GO88,GO87,GO88)</f>
        <v>0</v>
      </c>
      <c r="GP89" s="15" t="n">
        <f aca="false">IF(GP87&lt;GP88,GP87,GP88)</f>
        <v>0</v>
      </c>
      <c r="GQ89" s="15" t="n">
        <f aca="false">IF(GQ87&lt;GQ88,GQ87,GQ88)</f>
        <v>0</v>
      </c>
      <c r="GR89" s="15" t="n">
        <f aca="false">IF(GR87&lt;GR88,GR87,GR88)</f>
        <v>0</v>
      </c>
      <c r="GS89" s="15" t="n">
        <f aca="false">IF(GS87&lt;GS88,GS87,GS88)</f>
        <v>0</v>
      </c>
      <c r="GT89" s="15" t="n">
        <f aca="false">IF(GT87&lt;GT88,GT87,GT88)</f>
        <v>0</v>
      </c>
      <c r="GU89" s="15" t="n">
        <f aca="false">IF(GU87&lt;GU88,GU87,GU88)</f>
        <v>0</v>
      </c>
      <c r="GV89" s="15" t="n">
        <f aca="false">IF(GV87&lt;GV88,GV87,GV88)</f>
        <v>0</v>
      </c>
      <c r="GW89" s="15" t="n">
        <f aca="false">IF(GW87&lt;GW88,GW87,GW88)</f>
        <v>0</v>
      </c>
      <c r="GX89" s="15" t="n">
        <f aca="false">IF(GX87&lt;GX88,GX87,GX88)</f>
        <v>0</v>
      </c>
      <c r="GY89" s="15" t="n">
        <f aca="false">IF(GY87&lt;GY88,GY87,GY88)</f>
        <v>0</v>
      </c>
      <c r="GZ89" s="15" t="n">
        <f aca="false">IF(GZ87&lt;GZ88,GZ87,GZ88)</f>
        <v>0</v>
      </c>
      <c r="HA89" s="15" t="n">
        <f aca="false">IF(HA87&lt;HA88,HA87,HA88)</f>
        <v>0</v>
      </c>
      <c r="HB89" s="15" t="n">
        <f aca="false">IF(HB87&lt;HB88,HB87,HB88)</f>
        <v>0</v>
      </c>
      <c r="HC89" s="15" t="n">
        <f aca="false">IF(HC87&lt;HC88,HC87,HC88)</f>
        <v>0</v>
      </c>
      <c r="HD89" s="15" t="n">
        <f aca="false">IF(HD87&lt;HD88,HD87,HD88)</f>
        <v>0</v>
      </c>
      <c r="HE89" s="15" t="n">
        <f aca="false">IF(HE87&lt;HE88,HE87,HE88)</f>
        <v>0</v>
      </c>
      <c r="HF89" s="15" t="n">
        <f aca="false">IF(HF87&lt;HF88,HF87,HF88)</f>
        <v>0</v>
      </c>
      <c r="HG89" s="15" t="n">
        <f aca="false">IF(HG87&lt;HG88,HG87,HG88)</f>
        <v>0</v>
      </c>
      <c r="HH89" s="15" t="n">
        <f aca="false">IF(HH87&lt;HH88,HH87,HH88)</f>
        <v>0</v>
      </c>
      <c r="HI89" s="15" t="n">
        <f aca="false">IF(HI87&lt;HI88,HI87,HI88)</f>
        <v>0</v>
      </c>
      <c r="HJ89" s="15" t="n">
        <f aca="false">IF(HJ87&lt;HJ88,HJ87,HJ88)</f>
        <v>0</v>
      </c>
      <c r="HK89" s="15" t="n">
        <f aca="false">IF(HK87&lt;HK88,HK87,HK88)</f>
        <v>0</v>
      </c>
      <c r="HL89" s="15" t="n">
        <f aca="false">IF(HL87&lt;HL88,HL87,HL88)</f>
        <v>0</v>
      </c>
      <c r="HM89" s="15" t="n">
        <f aca="false">IF(HM87&lt;HM88,HM87,HM88)</f>
        <v>0</v>
      </c>
      <c r="HN89" s="15" t="n">
        <f aca="false">IF(HN87&lt;HN88,HN87,HN88)</f>
        <v>0</v>
      </c>
      <c r="HO89" s="15" t="n">
        <f aca="false">IF(HO87&lt;HO88,HO87,HO88)</f>
        <v>0</v>
      </c>
      <c r="HP89" s="15" t="n">
        <f aca="false">IF(HP87&lt;HP88,HP87,HP88)</f>
        <v>0</v>
      </c>
      <c r="HQ89" s="15" t="n">
        <f aca="false">IF(HQ87&lt;HQ88,HQ87,HQ88)</f>
        <v>0</v>
      </c>
      <c r="HR89" s="15" t="n">
        <f aca="false">IF(HR87&lt;HR88,HR87,HR88)</f>
        <v>0</v>
      </c>
    </row>
    <row r="90" customFormat="false" ht="6" hidden="true" customHeight="true" outlineLevel="0" collapsed="false">
      <c r="B90" s="80"/>
      <c r="C90" s="80"/>
      <c r="D90" s="80"/>
      <c r="E90" s="80"/>
      <c r="F90" s="61"/>
      <c r="G90" s="80"/>
      <c r="H90" s="61"/>
      <c r="I90" s="80"/>
      <c r="J90" s="80"/>
      <c r="K90" s="80"/>
      <c r="L90" s="61"/>
      <c r="M90" s="80"/>
      <c r="N90" s="80"/>
      <c r="O90" s="80"/>
      <c r="P90" s="80"/>
      <c r="Q90" s="80"/>
      <c r="R90" s="80"/>
      <c r="S90" s="61"/>
      <c r="T90" s="78"/>
      <c r="U90" s="13"/>
      <c r="V90" s="13"/>
      <c r="W90" s="13"/>
      <c r="X90" s="74"/>
      <c r="Y90" s="80"/>
      <c r="Z90" s="80"/>
      <c r="AA90" s="80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" t="n">
        <f aca="false">GJ$7^GJ89</f>
        <v>2</v>
      </c>
      <c r="GK90" s="1" t="n">
        <f aca="false">GK$7^GK89*GJ90</f>
        <v>2</v>
      </c>
      <c r="GL90" s="1" t="n">
        <f aca="false">GL$7^GL89*GK90</f>
        <v>2</v>
      </c>
      <c r="GM90" s="1" t="n">
        <f aca="false">GM$7^GM89*GL90</f>
        <v>2</v>
      </c>
      <c r="GN90" s="1" t="n">
        <f aca="false">GN$7^GN89*GM90</f>
        <v>2</v>
      </c>
      <c r="GO90" s="1" t="n">
        <f aca="false">GO$7^GO89*GN90</f>
        <v>2</v>
      </c>
      <c r="GP90" s="1" t="n">
        <f aca="false">GP$7^GP89*GO90</f>
        <v>2</v>
      </c>
      <c r="GQ90" s="1" t="n">
        <f aca="false">GQ$7^GQ89*GP90</f>
        <v>2</v>
      </c>
      <c r="GR90" s="1" t="n">
        <f aca="false">GR$7^GR89*GQ90</f>
        <v>2</v>
      </c>
      <c r="GS90" s="1" t="n">
        <f aca="false">GS$7^GS89*GR90</f>
        <v>2</v>
      </c>
      <c r="GT90" s="1" t="n">
        <f aca="false">GT$7^GT89*GS90</f>
        <v>2</v>
      </c>
      <c r="GU90" s="1" t="n">
        <f aca="false">GU$7^GU89*GT90</f>
        <v>2</v>
      </c>
      <c r="GV90" s="1" t="n">
        <f aca="false">GV$7^GV89*GU90</f>
        <v>2</v>
      </c>
      <c r="GW90" s="1" t="n">
        <f aca="false">GW$7^GW89*GV90</f>
        <v>2</v>
      </c>
      <c r="GX90" s="1" t="n">
        <f aca="false">GX$7^GX89*GW90</f>
        <v>2</v>
      </c>
      <c r="GY90" s="1" t="n">
        <f aca="false">GY$7^GY89*GX90</f>
        <v>2</v>
      </c>
      <c r="GZ90" s="1" t="n">
        <f aca="false">GZ$7^GZ89*GY90</f>
        <v>2</v>
      </c>
      <c r="HA90" s="1" t="n">
        <f aca="false">HA$7^HA89*GZ90</f>
        <v>2</v>
      </c>
      <c r="HB90" s="1" t="n">
        <f aca="false">HB$7^HB89*HA90</f>
        <v>2</v>
      </c>
      <c r="HC90" s="1" t="n">
        <f aca="false">HC$7^HC89*HB90</f>
        <v>2</v>
      </c>
      <c r="HD90" s="1" t="n">
        <f aca="false">HD$7^HD89*HC90</f>
        <v>2</v>
      </c>
      <c r="HE90" s="1" t="n">
        <f aca="false">HE$7^HE89*HD90</f>
        <v>2</v>
      </c>
      <c r="HF90" s="1" t="n">
        <f aca="false">HF$7^HF89*HE90</f>
        <v>2</v>
      </c>
      <c r="HG90" s="1" t="n">
        <f aca="false">HG$7^HG89*HF90</f>
        <v>2</v>
      </c>
      <c r="HH90" s="1" t="n">
        <f aca="false">HH$7^HH89*HG90</f>
        <v>2</v>
      </c>
      <c r="HI90" s="1" t="n">
        <f aca="false">HI$7^HI89*HH90</f>
        <v>2</v>
      </c>
      <c r="HJ90" s="1" t="n">
        <f aca="false">HJ$7^HJ89*HI90</f>
        <v>2</v>
      </c>
      <c r="HK90" s="1" t="n">
        <f aca="false">HK$7^HK89*HJ90</f>
        <v>2</v>
      </c>
      <c r="HL90" s="1" t="n">
        <f aca="false">HL$7^HL89*HK90</f>
        <v>2</v>
      </c>
      <c r="HM90" s="1" t="n">
        <f aca="false">HM$7^HM89*HL90</f>
        <v>2</v>
      </c>
      <c r="HN90" s="1" t="n">
        <f aca="false">HN$7^HN89*HM90</f>
        <v>2</v>
      </c>
      <c r="HO90" s="1" t="n">
        <f aca="false">HO$7^HO89*HN90</f>
        <v>2</v>
      </c>
      <c r="HP90" s="1" t="n">
        <f aca="false">HP$7^HP89*HO90</f>
        <v>2</v>
      </c>
      <c r="HQ90" s="1" t="n">
        <f aca="false">HQ$7^HQ89*HP90</f>
        <v>2</v>
      </c>
      <c r="HR90" s="1" t="n">
        <f aca="false">HR$7^HR89*HQ90</f>
        <v>2</v>
      </c>
    </row>
    <row r="91" customFormat="false" ht="6" hidden="true" customHeight="true" outlineLevel="0" collapsed="false">
      <c r="B91" s="80"/>
      <c r="C91" s="80"/>
      <c r="D91" s="80"/>
      <c r="E91" s="80"/>
      <c r="F91" s="61"/>
      <c r="G91" s="80"/>
      <c r="H91" s="61"/>
      <c r="I91" s="80"/>
      <c r="J91" s="80"/>
      <c r="K91" s="80"/>
      <c r="L91" s="61"/>
      <c r="M91" s="80"/>
      <c r="N91" s="80"/>
      <c r="O91" s="80"/>
      <c r="P91" s="80"/>
      <c r="Q91" s="80"/>
      <c r="R91" s="80"/>
      <c r="S91" s="61"/>
      <c r="T91" s="78"/>
      <c r="U91" s="13"/>
      <c r="V91" s="13"/>
      <c r="W91" s="13"/>
      <c r="X91" s="74"/>
      <c r="Y91" s="80"/>
      <c r="Z91" s="80"/>
      <c r="AA91" s="80"/>
      <c r="BC91" s="1" t="s">
        <v>106</v>
      </c>
      <c r="BD91" s="15" t="n">
        <f aca="true">INT((RAND()*(AX87-AW87+1)+AW87))</f>
        <v>2</v>
      </c>
      <c r="BE91" s="15" t="n">
        <f aca="true">INT((RAND()*(AZ87-AY87+1)+AY87))</f>
        <v>8</v>
      </c>
      <c r="BF91" s="1" t="n">
        <f aca="false">BE91-BE92*(BD92-BD91)</f>
        <v>8</v>
      </c>
      <c r="BG91" s="1" t="n">
        <v>256</v>
      </c>
      <c r="BH91" s="15" t="n">
        <f aca="false">IF(BF91/BG91=INT(BF91/BG91),1,0)</f>
        <v>0</v>
      </c>
      <c r="BI91" s="15" t="n">
        <f aca="false">IF(BH91=0,BF91,BF91/BG91)</f>
        <v>8</v>
      </c>
      <c r="BJ91" s="15" t="n">
        <v>16</v>
      </c>
      <c r="BK91" s="15" t="n">
        <f aca="false">IF(BI91/BJ91=INT(BI91/BJ91),1,0)</f>
        <v>0</v>
      </c>
      <c r="BL91" s="15" t="n">
        <f aca="false">IF(BK91=0,BI91,BI91/BJ91)</f>
        <v>8</v>
      </c>
      <c r="BM91" s="15" t="n">
        <v>4</v>
      </c>
      <c r="BN91" s="15" t="n">
        <f aca="false">IF(BL91/BM91=INT(BL91/BM91),1,0)</f>
        <v>1</v>
      </c>
      <c r="BO91" s="15" t="n">
        <f aca="false">IF(BN91=0,BL91,BL91/BM91)</f>
        <v>2</v>
      </c>
      <c r="BP91" s="15" t="n">
        <v>2</v>
      </c>
      <c r="BQ91" s="15" t="n">
        <f aca="false">IF(BO91/BP91=INT(BO91/BP91),1,0)</f>
        <v>1</v>
      </c>
      <c r="BR91" s="15" t="n">
        <f aca="false">IF(BQ91=0,BO91,BO91/BP91)</f>
        <v>1</v>
      </c>
      <c r="BS91" s="15" t="n">
        <v>81</v>
      </c>
      <c r="BT91" s="15" t="n">
        <f aca="false">IF(BR91/BS91=INT(BR91/BS91),1,0)</f>
        <v>0</v>
      </c>
      <c r="BU91" s="15" t="n">
        <f aca="false">IF(BT91=0,BR91,BR91/BS91)</f>
        <v>1</v>
      </c>
      <c r="BV91" s="15" t="n">
        <v>9</v>
      </c>
      <c r="BW91" s="15" t="n">
        <f aca="false">IF(BU91/BV91=INT(BU91/BV91),1,0)</f>
        <v>0</v>
      </c>
      <c r="BX91" s="15" t="n">
        <f aca="false">IF(BW91=0,BU91,BU91/BV91)</f>
        <v>1</v>
      </c>
      <c r="BY91" s="15" t="n">
        <v>3</v>
      </c>
      <c r="BZ91" s="15" t="n">
        <f aca="false">IF(BX91/BY91=INT(BX91/BY91),1,0)</f>
        <v>0</v>
      </c>
      <c r="CA91" s="15" t="n">
        <f aca="false">IF(BZ91=0,BX91,BX91/BY91)</f>
        <v>1</v>
      </c>
      <c r="CB91" s="15" t="n">
        <v>25</v>
      </c>
      <c r="CC91" s="15" t="n">
        <f aca="false">IF(CA91/CB91=INT(CA91/CB91),1,0)</f>
        <v>0</v>
      </c>
      <c r="CD91" s="15" t="n">
        <f aca="false">IF(CC91=0,CA91,CA91/CB91)</f>
        <v>1</v>
      </c>
      <c r="CE91" s="15" t="n">
        <v>5</v>
      </c>
      <c r="CF91" s="15" t="n">
        <f aca="false">IF(CD91/CE91=INT(CD91/CE91),1,0)</f>
        <v>0</v>
      </c>
      <c r="CG91" s="15" t="n">
        <f aca="false">IF(CF91=0,CD91,CD91/CE91)</f>
        <v>1</v>
      </c>
      <c r="CH91" s="15" t="n">
        <v>49</v>
      </c>
      <c r="CI91" s="15" t="n">
        <f aca="false">IF(CG91/CH91=INT(CG91/CH91),1,0)</f>
        <v>0</v>
      </c>
      <c r="CJ91" s="15" t="n">
        <f aca="false">IF(CI91=0,CG91,CG91/CH91)</f>
        <v>1</v>
      </c>
      <c r="CK91" s="15" t="n">
        <v>7</v>
      </c>
      <c r="CL91" s="15" t="n">
        <f aca="false">IF(CJ91/CK91=INT(CJ91/CK91),1,0)</f>
        <v>0</v>
      </c>
      <c r="CM91" s="15" t="n">
        <f aca="false">IF(CL91=0,CJ91,CJ91/CK91)</f>
        <v>1</v>
      </c>
      <c r="CN91" s="15" t="n">
        <v>121</v>
      </c>
      <c r="CO91" s="15" t="n">
        <f aca="false">IF(CM91/CN91=INT(CM91/CN91),1,0)</f>
        <v>0</v>
      </c>
      <c r="CP91" s="15" t="n">
        <f aca="false">IF(CO91=0,CM91,CM91/CN91)</f>
        <v>1</v>
      </c>
      <c r="CQ91" s="15" t="n">
        <v>11</v>
      </c>
      <c r="CR91" s="15" t="n">
        <f aca="false">IF(CP91/CQ91=INT(CP91/CQ91),1,0)</f>
        <v>0</v>
      </c>
      <c r="CS91" s="15" t="n">
        <f aca="false">IF(CR91=0,CP91,CP91/CQ91)</f>
        <v>1</v>
      </c>
      <c r="CT91" s="15" t="n">
        <v>169</v>
      </c>
      <c r="CU91" s="15" t="n">
        <f aca="false">IF(CS91/CT91=INT(CS91/CT91),1,0)</f>
        <v>0</v>
      </c>
      <c r="CV91" s="15" t="n">
        <f aca="false">IF(CU91=0,CS91,CS91/CT91)</f>
        <v>1</v>
      </c>
      <c r="CW91" s="15" t="n">
        <v>13</v>
      </c>
      <c r="CX91" s="15" t="n">
        <f aca="false">IF(CV91/CW91=INT(CV91/CW91),1,0)</f>
        <v>0</v>
      </c>
      <c r="CY91" s="15" t="n">
        <f aca="false">IF(CX91=0,CV91,CV91/CW91)</f>
        <v>1</v>
      </c>
      <c r="CZ91" s="15" t="n">
        <v>17</v>
      </c>
      <c r="DA91" s="15" t="n">
        <f aca="false">IF(CY91/CZ91=INT(CY91/CZ91),1,0)</f>
        <v>0</v>
      </c>
      <c r="DB91" s="15" t="n">
        <f aca="false">IF(DA91=0,CY91,CY91/CZ91)</f>
        <v>1</v>
      </c>
      <c r="DC91" s="15" t="n">
        <v>19</v>
      </c>
      <c r="DD91" s="15" t="n">
        <f aca="false">IF(DB91/DC91=INT(DB91/DC91),1,0)</f>
        <v>0</v>
      </c>
      <c r="DE91" s="15" t="n">
        <f aca="false">IF(DD91=0,DB91,DB91/DC91)</f>
        <v>1</v>
      </c>
      <c r="DF91" s="15" t="n">
        <v>23</v>
      </c>
      <c r="DG91" s="15" t="n">
        <f aca="false">IF(DE91/DF91=INT(DE91/DF91),1,0)</f>
        <v>0</v>
      </c>
      <c r="DH91" s="15" t="n">
        <f aca="false">IF(DG91=0,DE91,DE91/DF91)</f>
        <v>1</v>
      </c>
      <c r="DI91" s="15" t="n">
        <v>29</v>
      </c>
      <c r="DJ91" s="15" t="n">
        <f aca="false">IF(DH91/DI91=INT(DH91/DI91),1,0)</f>
        <v>0</v>
      </c>
      <c r="DK91" s="15" t="n">
        <f aca="false">IF(DJ91=0,DH91,DH91/DI91)</f>
        <v>1</v>
      </c>
      <c r="DL91" s="15" t="n">
        <v>31</v>
      </c>
      <c r="DM91" s="15" t="n">
        <f aca="false">IF(DK91/DL91=INT(DK91/DL91),1,0)</f>
        <v>0</v>
      </c>
      <c r="DN91" s="15" t="n">
        <f aca="false">IF(DM91=0,DK91,DK91/DL91)</f>
        <v>1</v>
      </c>
      <c r="DO91" s="15" t="n">
        <v>37</v>
      </c>
      <c r="DP91" s="15" t="n">
        <f aca="false">IF(DN91/DO91=INT(DN91/DO91),1,0)</f>
        <v>0</v>
      </c>
      <c r="DQ91" s="15" t="n">
        <f aca="false">IF(DP91=0,DN91,DN91/DO91)</f>
        <v>1</v>
      </c>
      <c r="DR91" s="15" t="n">
        <v>41</v>
      </c>
      <c r="DS91" s="15" t="n">
        <f aca="false">IF(DQ91/DR91=INT(DQ91/DR91),1,0)</f>
        <v>0</v>
      </c>
      <c r="DT91" s="15" t="n">
        <f aca="false">IF(DS91=0,DQ91,DQ91/DR91)</f>
        <v>1</v>
      </c>
      <c r="DU91" s="15" t="n">
        <v>43</v>
      </c>
      <c r="DV91" s="15" t="n">
        <f aca="false">IF(DT91/DU91=INT(DT91/DU91),1,0)</f>
        <v>0</v>
      </c>
      <c r="DW91" s="15" t="n">
        <f aca="false">IF(DV91=0,DT91,DT91/DU91)</f>
        <v>1</v>
      </c>
      <c r="DX91" s="15" t="n">
        <v>47</v>
      </c>
      <c r="DY91" s="15" t="n">
        <f aca="false">IF(DW91/DX91=INT(DW91/DX91),1,0)</f>
        <v>0</v>
      </c>
      <c r="DZ91" s="15" t="n">
        <f aca="false">IF(DY91=0,DW91,DW91/DX91)</f>
        <v>1</v>
      </c>
      <c r="EA91" s="15" t="n">
        <v>53</v>
      </c>
      <c r="EB91" s="15" t="n">
        <f aca="false">IF(DZ91/EA91=INT(DZ91/EA91),1,0)</f>
        <v>0</v>
      </c>
      <c r="EC91" s="15" t="n">
        <f aca="false">IF(EB91=0,DZ91,DZ91/EA91)</f>
        <v>1</v>
      </c>
      <c r="ED91" s="15" t="n">
        <v>59</v>
      </c>
      <c r="EE91" s="15" t="n">
        <f aca="false">IF(EC91/ED91=INT(EC91/ED91),1,0)</f>
        <v>0</v>
      </c>
      <c r="EF91" s="15" t="n">
        <f aca="false">IF(EE91=0,EC91,EC91/ED91)</f>
        <v>1</v>
      </c>
      <c r="EG91" s="15" t="n">
        <v>61</v>
      </c>
      <c r="EH91" s="15" t="n">
        <f aca="false">IF(EF91/EG91=INT(EF91/EG91),1,0)</f>
        <v>0</v>
      </c>
      <c r="EI91" s="15" t="n">
        <f aca="false">IF(EH91=0,EF91,EF91/EG91)</f>
        <v>1</v>
      </c>
      <c r="EJ91" s="15" t="n">
        <v>67</v>
      </c>
      <c r="EK91" s="15" t="n">
        <f aca="false">IF(EI91/EJ91=INT(EI91/EJ91),1,0)</f>
        <v>0</v>
      </c>
      <c r="EL91" s="15" t="n">
        <f aca="false">IF(EK91=0,EI91,EI91/EJ91)</f>
        <v>1</v>
      </c>
      <c r="EM91" s="15" t="n">
        <v>71</v>
      </c>
      <c r="EN91" s="15" t="n">
        <f aca="false">IF(EL91/EM91=INT(EL91/EM91),1,0)</f>
        <v>0</v>
      </c>
      <c r="EO91" s="15" t="n">
        <f aca="false">IF(EN91=0,EL91,EL91/EM91)</f>
        <v>1</v>
      </c>
      <c r="EP91" s="15" t="n">
        <v>73</v>
      </c>
      <c r="EQ91" s="15" t="n">
        <f aca="false">IF(EO91/EP91=INT(EO91/EP91),1,0)</f>
        <v>0</v>
      </c>
      <c r="ER91" s="15" t="n">
        <f aca="false">IF(EQ91=0,EO91,EO91/EP91)</f>
        <v>1</v>
      </c>
      <c r="ES91" s="15" t="n">
        <v>79</v>
      </c>
      <c r="ET91" s="15" t="n">
        <f aca="false">IF(ER91/ES91=INT(ER91/ES91),1,0)</f>
        <v>0</v>
      </c>
      <c r="EU91" s="15" t="n">
        <f aca="false">IF(ET91=0,ER91,ER91/ES91)</f>
        <v>1</v>
      </c>
      <c r="EV91" s="15" t="n">
        <v>83</v>
      </c>
      <c r="EW91" s="15" t="n">
        <f aca="false">IF(EU91/EV91=INT(EU91/EV91),1,0)</f>
        <v>0</v>
      </c>
      <c r="EX91" s="15" t="n">
        <f aca="false">IF(EW91=0,EU91,EU91/EV91)</f>
        <v>1</v>
      </c>
      <c r="EY91" s="15" t="n">
        <v>89</v>
      </c>
      <c r="EZ91" s="15" t="n">
        <f aca="false">IF(EX91/EY91=INT(EX91/EY91),1,0)</f>
        <v>0</v>
      </c>
      <c r="FA91" s="15" t="n">
        <f aca="false">IF(EZ91=0,EX91,EX91/EY91)</f>
        <v>1</v>
      </c>
      <c r="FB91" s="15" t="n">
        <v>97</v>
      </c>
      <c r="FC91" s="15" t="n">
        <f aca="false">IF(FA91/FB91=INT(FA91/FB91),1,0)</f>
        <v>0</v>
      </c>
      <c r="FD91" s="15" t="n">
        <f aca="false">IF(FC91=0,FA91,FA91/FB91)</f>
        <v>1</v>
      </c>
      <c r="FE91" s="15" t="n">
        <v>101</v>
      </c>
      <c r="FF91" s="15" t="n">
        <f aca="false">IF(FD91/FE91=INT(FD91/FE91),1,0)</f>
        <v>0</v>
      </c>
      <c r="FG91" s="15" t="n">
        <f aca="false">IF(FF91=0,FD91,FD91/FE91)</f>
        <v>1</v>
      </c>
      <c r="FH91" s="15" t="n">
        <v>103</v>
      </c>
      <c r="FI91" s="15" t="n">
        <f aca="false">IF(FG91/FH91=INT(FG91/FH91),1,0)</f>
        <v>0</v>
      </c>
      <c r="FJ91" s="15" t="n">
        <f aca="false">IF(FI91=0,FG91,FG91/FH91)</f>
        <v>1</v>
      </c>
      <c r="FK91" s="15" t="n">
        <v>107</v>
      </c>
      <c r="FL91" s="15" t="n">
        <f aca="false">IF(FJ91/FK91=INT(FJ91/FK91),1,0)</f>
        <v>0</v>
      </c>
      <c r="FM91" s="15" t="n">
        <f aca="false">IF(FL91=0,FJ91,FJ91/FK91)</f>
        <v>1</v>
      </c>
      <c r="FN91" s="15" t="n">
        <v>109</v>
      </c>
      <c r="FO91" s="15" t="n">
        <f aca="false">IF(FM91/FN91=INT(FM91/FN91),1,0)</f>
        <v>0</v>
      </c>
      <c r="FP91" s="15" t="n">
        <f aca="false">IF(FO91=0,FM91,FM91/FN91)</f>
        <v>1</v>
      </c>
      <c r="FQ91" s="15" t="n">
        <v>113</v>
      </c>
      <c r="FR91" s="15" t="n">
        <f aca="false">IF(FP91/FQ91=INT(FP91/FQ91),1,0)</f>
        <v>0</v>
      </c>
      <c r="FS91" s="15" t="n">
        <f aca="false">IF(FR91=0,FP91,FP91/FQ91)</f>
        <v>1</v>
      </c>
      <c r="FT91" s="15" t="n">
        <v>127</v>
      </c>
      <c r="FU91" s="15" t="n">
        <f aca="false">IF(FS91/FT91=INT(FS91/FT91),1,0)</f>
        <v>0</v>
      </c>
      <c r="FV91" s="15" t="n">
        <f aca="false">IF(FU91=0,FS91,FS91/FT91)</f>
        <v>1</v>
      </c>
      <c r="FW91" s="15" t="n">
        <v>131</v>
      </c>
      <c r="FX91" s="15" t="n">
        <f aca="false">IF(FV91/FW91=INT(FV91/FW91),1,0)</f>
        <v>0</v>
      </c>
      <c r="FY91" s="15" t="n">
        <f aca="false">IF(FX91=0,FV91,FV91/FW91)</f>
        <v>1</v>
      </c>
      <c r="FZ91" s="15" t="n">
        <v>137</v>
      </c>
      <c r="GA91" s="15" t="n">
        <f aca="false">IF(FY91/FZ91=INT(FY91/FZ91),1,0)</f>
        <v>0</v>
      </c>
      <c r="GB91" s="15" t="n">
        <f aca="false">IF(GA91=0,FY91,FY91/FZ91)</f>
        <v>1</v>
      </c>
      <c r="GC91" s="15" t="n">
        <v>139</v>
      </c>
      <c r="GD91" s="15" t="n">
        <f aca="false">IF(GB91/GC91=INT(GB91/GC91),1,0)</f>
        <v>0</v>
      </c>
      <c r="GE91" s="15" t="n">
        <f aca="false">IF(GD91=0,GB91,GB91/GC91)</f>
        <v>1</v>
      </c>
      <c r="GF91" s="15" t="n">
        <v>149</v>
      </c>
      <c r="GG91" s="15" t="n">
        <f aca="false">IF(GE91/GF91=INT(GE91/GF91),1,0)</f>
        <v>0</v>
      </c>
      <c r="GH91" s="15" t="n">
        <f aca="false">IF(GG91=0,GE91,GE91/GF91)</f>
        <v>1</v>
      </c>
      <c r="GI91" s="15"/>
      <c r="GJ91" s="15" t="n">
        <f aca="false">8*BH91+4*BK91+2*BN91+BQ91</f>
        <v>3</v>
      </c>
      <c r="GK91" s="15" t="n">
        <f aca="false">4*BT91+2*BW91+BZ91</f>
        <v>0</v>
      </c>
      <c r="GL91" s="15" t="n">
        <f aca="false">2*CC91+CF91</f>
        <v>0</v>
      </c>
      <c r="GM91" s="15" t="n">
        <f aca="false">2*CI91+CL91</f>
        <v>0</v>
      </c>
      <c r="GN91" s="15" t="n">
        <f aca="false">2*CO91+CR91</f>
        <v>0</v>
      </c>
      <c r="GO91" s="15" t="n">
        <f aca="false">2*CU91+CX91</f>
        <v>0</v>
      </c>
      <c r="GP91" s="15" t="n">
        <f aca="false">DA91</f>
        <v>0</v>
      </c>
      <c r="GQ91" s="15" t="n">
        <f aca="false">DD91</f>
        <v>0</v>
      </c>
      <c r="GR91" s="15" t="n">
        <f aca="false">DG91</f>
        <v>0</v>
      </c>
      <c r="GS91" s="15" t="n">
        <f aca="false">DJ91</f>
        <v>0</v>
      </c>
      <c r="GT91" s="15" t="n">
        <f aca="false">DM91</f>
        <v>0</v>
      </c>
      <c r="GU91" s="1" t="n">
        <f aca="false">DP91</f>
        <v>0</v>
      </c>
      <c r="GV91" s="1" t="n">
        <f aca="false">DS91</f>
        <v>0</v>
      </c>
      <c r="GW91" s="1" t="n">
        <f aca="false">DV91</f>
        <v>0</v>
      </c>
      <c r="GX91" s="1" t="n">
        <f aca="false">DY91</f>
        <v>0</v>
      </c>
      <c r="GY91" s="1" t="n">
        <f aca="false">EB91</f>
        <v>0</v>
      </c>
      <c r="GZ91" s="1" t="n">
        <f aca="false">EE91</f>
        <v>0</v>
      </c>
      <c r="HA91" s="1" t="n">
        <f aca="false">EH91</f>
        <v>0</v>
      </c>
      <c r="HB91" s="1" t="n">
        <f aca="false">EK91</f>
        <v>0</v>
      </c>
      <c r="HC91" s="1" t="n">
        <f aca="false">EN91</f>
        <v>0</v>
      </c>
      <c r="HD91" s="1" t="n">
        <f aca="false">EQ91</f>
        <v>0</v>
      </c>
      <c r="HE91" s="1" t="n">
        <f aca="false">ET91</f>
        <v>0</v>
      </c>
      <c r="HF91" s="1" t="n">
        <f aca="false">EW91</f>
        <v>0</v>
      </c>
      <c r="HG91" s="1" t="n">
        <f aca="false">EZ91</f>
        <v>0</v>
      </c>
      <c r="HH91" s="1" t="n">
        <f aca="false">FC91</f>
        <v>0</v>
      </c>
      <c r="HI91" s="1" t="n">
        <f aca="false">FF91</f>
        <v>0</v>
      </c>
      <c r="HJ91" s="1" t="n">
        <f aca="false">FI91</f>
        <v>0</v>
      </c>
      <c r="HK91" s="1" t="n">
        <f aca="false">FL91</f>
        <v>0</v>
      </c>
      <c r="HL91" s="1" t="n">
        <f aca="false">FO91</f>
        <v>0</v>
      </c>
      <c r="HM91" s="1" t="n">
        <f aca="false">FR91</f>
        <v>0</v>
      </c>
      <c r="HN91" s="1" t="n">
        <f aca="false">FU91</f>
        <v>0</v>
      </c>
      <c r="HO91" s="1" t="n">
        <f aca="false">FX91</f>
        <v>0</v>
      </c>
      <c r="HP91" s="1" t="n">
        <f aca="false">GA91</f>
        <v>0</v>
      </c>
      <c r="HQ91" s="1" t="n">
        <f aca="false">GD91</f>
        <v>0</v>
      </c>
      <c r="HR91" s="1" t="n">
        <f aca="false">GG91</f>
        <v>0</v>
      </c>
      <c r="HS91" s="1" t="n">
        <f aca="false">BF91</f>
        <v>8</v>
      </c>
      <c r="HT91" s="1" t="n">
        <f aca="false">HS91/HR94</f>
        <v>8</v>
      </c>
      <c r="HU91" s="1" t="n">
        <f aca="false">BD92</f>
        <v>2</v>
      </c>
      <c r="HV91" s="1" t="n">
        <f aca="false">HU91*HT92+HT91</f>
        <v>26</v>
      </c>
      <c r="HW91" s="1" t="n">
        <f aca="false">HV91*HV87</f>
        <v>442</v>
      </c>
      <c r="HX91" s="1" t="n">
        <f aca="false">HT88*HT92</f>
        <v>27</v>
      </c>
      <c r="HY91" s="1" t="n">
        <f aca="false">INT(HW91/HX91)</f>
        <v>16</v>
      </c>
      <c r="HZ91" s="1" t="n">
        <f aca="false">HW91-HY91*HX91</f>
        <v>10</v>
      </c>
      <c r="IA91" s="1" t="n">
        <f aca="false">HX91</f>
        <v>27</v>
      </c>
    </row>
    <row r="92" customFormat="false" ht="6" hidden="true" customHeight="true" outlineLevel="0" collapsed="false">
      <c r="B92" s="80"/>
      <c r="C92" s="80"/>
      <c r="D92" s="80"/>
      <c r="E92" s="80"/>
      <c r="F92" s="61"/>
      <c r="G92" s="80"/>
      <c r="H92" s="61"/>
      <c r="I92" s="80"/>
      <c r="J92" s="80"/>
      <c r="K92" s="80"/>
      <c r="L92" s="61"/>
      <c r="M92" s="80"/>
      <c r="N92" s="80"/>
      <c r="O92" s="80"/>
      <c r="P92" s="80"/>
      <c r="Q92" s="80"/>
      <c r="R92" s="80"/>
      <c r="S92" s="61"/>
      <c r="T92" s="78"/>
      <c r="U92" s="13"/>
      <c r="V92" s="13"/>
      <c r="W92" s="13"/>
      <c r="X92" s="74"/>
      <c r="Y92" s="80"/>
      <c r="Z92" s="80"/>
      <c r="AA92" s="80"/>
      <c r="BD92" s="1" t="n">
        <f aca="false">BD91+INT(BE91/BE92)</f>
        <v>2</v>
      </c>
      <c r="BE92" s="15" t="n">
        <f aca="true">IF(BA87&gt;BE91,INT((RAND()*(BB87-BA87+1)+BA87)),INT((RAND()*(BB87-BE91)+BE91+1)))</f>
        <v>9</v>
      </c>
      <c r="BF92" s="1" t="n">
        <f aca="false">BE92</f>
        <v>9</v>
      </c>
      <c r="BG92" s="1" t="n">
        <v>256</v>
      </c>
      <c r="BH92" s="15" t="n">
        <f aca="false">IF(BF92/BG92=INT(BF92/BG92),1,0)</f>
        <v>0</v>
      </c>
      <c r="BI92" s="15" t="n">
        <f aca="false">IF(BH92=0,BF92,BF92/BG92)</f>
        <v>9</v>
      </c>
      <c r="BJ92" s="15" t="n">
        <v>16</v>
      </c>
      <c r="BK92" s="15" t="n">
        <f aca="false">IF(BI92/BJ92=INT(BI92/BJ92),1,0)</f>
        <v>0</v>
      </c>
      <c r="BL92" s="15" t="n">
        <f aca="false">IF(BK92=0,BI92,BI92/BJ92)</f>
        <v>9</v>
      </c>
      <c r="BM92" s="15" t="n">
        <v>4</v>
      </c>
      <c r="BN92" s="15" t="n">
        <f aca="false">IF(BL92/BM92=INT(BL92/BM92),1,0)</f>
        <v>0</v>
      </c>
      <c r="BO92" s="15" t="n">
        <f aca="false">IF(BN92=0,BL92,BL92/BM92)</f>
        <v>9</v>
      </c>
      <c r="BP92" s="15" t="n">
        <v>2</v>
      </c>
      <c r="BQ92" s="15" t="n">
        <f aca="false">IF(BO92/BP92=INT(BO92/BP92),1,0)</f>
        <v>0</v>
      </c>
      <c r="BR92" s="15" t="n">
        <f aca="false">IF(BQ92=0,BO92,BO92/BP92)</f>
        <v>9</v>
      </c>
      <c r="BS92" s="15" t="n">
        <v>81</v>
      </c>
      <c r="BT92" s="15" t="n">
        <f aca="false">IF(BR92/BS92=INT(BR92/BS92),1,0)</f>
        <v>0</v>
      </c>
      <c r="BU92" s="15" t="n">
        <f aca="false">IF(BT92=0,BR92,BR92/BS92)</f>
        <v>9</v>
      </c>
      <c r="BV92" s="15" t="n">
        <v>9</v>
      </c>
      <c r="BW92" s="15" t="n">
        <f aca="false">IF(BU92/BV92=INT(BU92/BV92),1,0)</f>
        <v>1</v>
      </c>
      <c r="BX92" s="15" t="n">
        <f aca="false">IF(BW92=0,BU92,BU92/BV92)</f>
        <v>1</v>
      </c>
      <c r="BY92" s="15" t="n">
        <v>3</v>
      </c>
      <c r="BZ92" s="15" t="n">
        <f aca="false">IF(BX92/BY92=INT(BX92/BY92),1,0)</f>
        <v>0</v>
      </c>
      <c r="CA92" s="15" t="n">
        <f aca="false">IF(BZ92=0,BX92,BX92/BY92)</f>
        <v>1</v>
      </c>
      <c r="CB92" s="15" t="n">
        <v>25</v>
      </c>
      <c r="CC92" s="15" t="n">
        <f aca="false">IF(CA92/CB92=INT(CA92/CB92),1,0)</f>
        <v>0</v>
      </c>
      <c r="CD92" s="15" t="n">
        <f aca="false">IF(CC92=0,CA92,CA92/CB92)</f>
        <v>1</v>
      </c>
      <c r="CE92" s="15" t="n">
        <v>5</v>
      </c>
      <c r="CF92" s="15" t="n">
        <f aca="false">IF(CD92/CE92=INT(CD92/CE92),1,0)</f>
        <v>0</v>
      </c>
      <c r="CG92" s="15" t="n">
        <f aca="false">IF(CF92=0,CD92,CD92/CE92)</f>
        <v>1</v>
      </c>
      <c r="CH92" s="15" t="n">
        <v>49</v>
      </c>
      <c r="CI92" s="15" t="n">
        <f aca="false">IF(CG92/CH92=INT(CG92/CH92),1,0)</f>
        <v>0</v>
      </c>
      <c r="CJ92" s="15" t="n">
        <f aca="false">IF(CI92=0,CG92,CG92/CH92)</f>
        <v>1</v>
      </c>
      <c r="CK92" s="15" t="n">
        <v>7</v>
      </c>
      <c r="CL92" s="15" t="n">
        <f aca="false">IF(CJ92/CK92=INT(CJ92/CK92),1,0)</f>
        <v>0</v>
      </c>
      <c r="CM92" s="15" t="n">
        <f aca="false">IF(CL92=0,CJ92,CJ92/CK92)</f>
        <v>1</v>
      </c>
      <c r="CN92" s="15" t="n">
        <v>121</v>
      </c>
      <c r="CO92" s="15" t="n">
        <f aca="false">IF(CM92/CN92=INT(CM92/CN92),1,0)</f>
        <v>0</v>
      </c>
      <c r="CP92" s="15" t="n">
        <f aca="false">IF(CO92=0,CM92,CM92/CN92)</f>
        <v>1</v>
      </c>
      <c r="CQ92" s="15" t="n">
        <v>11</v>
      </c>
      <c r="CR92" s="15" t="n">
        <f aca="false">IF(CP92/CQ92=INT(CP92/CQ92),1,0)</f>
        <v>0</v>
      </c>
      <c r="CS92" s="15" t="n">
        <f aca="false">IF(CR92=0,CP92,CP92/CQ92)</f>
        <v>1</v>
      </c>
      <c r="CT92" s="15" t="n">
        <v>169</v>
      </c>
      <c r="CU92" s="15" t="n">
        <f aca="false">IF(CS92/CT92=INT(CS92/CT92),1,0)</f>
        <v>0</v>
      </c>
      <c r="CV92" s="15" t="n">
        <f aca="false">IF(CU92=0,CS92,CS92/CT92)</f>
        <v>1</v>
      </c>
      <c r="CW92" s="15" t="n">
        <v>13</v>
      </c>
      <c r="CX92" s="15" t="n">
        <f aca="false">IF(CV92/CW92=INT(CV92/CW92),1,0)</f>
        <v>0</v>
      </c>
      <c r="CY92" s="15" t="n">
        <f aca="false">IF(CX92=0,CV92,CV92/CW92)</f>
        <v>1</v>
      </c>
      <c r="CZ92" s="15" t="n">
        <v>17</v>
      </c>
      <c r="DA92" s="15" t="n">
        <f aca="false">IF(CY92/CZ92=INT(CY92/CZ92),1,0)</f>
        <v>0</v>
      </c>
      <c r="DB92" s="15" t="n">
        <f aca="false">IF(DA92=0,CY92,CY92/CZ92)</f>
        <v>1</v>
      </c>
      <c r="DC92" s="15" t="n">
        <v>19</v>
      </c>
      <c r="DD92" s="15" t="n">
        <f aca="false">IF(DB92/DC92=INT(DB92/DC92),1,0)</f>
        <v>0</v>
      </c>
      <c r="DE92" s="15" t="n">
        <f aca="false">IF(DD92=0,DB92,DB92/DC92)</f>
        <v>1</v>
      </c>
      <c r="DF92" s="15" t="n">
        <v>23</v>
      </c>
      <c r="DG92" s="15" t="n">
        <f aca="false">IF(DE92/DF92=INT(DE92/DF92),1,0)</f>
        <v>0</v>
      </c>
      <c r="DH92" s="15" t="n">
        <f aca="false">IF(DG92=0,DE92,DE92/DF92)</f>
        <v>1</v>
      </c>
      <c r="DI92" s="15" t="n">
        <v>29</v>
      </c>
      <c r="DJ92" s="15" t="n">
        <f aca="false">IF(DH92/DI92=INT(DH92/DI92),1,0)</f>
        <v>0</v>
      </c>
      <c r="DK92" s="15" t="n">
        <f aca="false">IF(DJ92=0,DH92,DH92/DI92)</f>
        <v>1</v>
      </c>
      <c r="DL92" s="15" t="n">
        <v>31</v>
      </c>
      <c r="DM92" s="15" t="n">
        <f aca="false">IF(DK92/DL92=INT(DK92/DL92),1,0)</f>
        <v>0</v>
      </c>
      <c r="DN92" s="15" t="n">
        <f aca="false">IF(DM92=0,DK92,DK92/DL92)</f>
        <v>1</v>
      </c>
      <c r="DO92" s="15" t="n">
        <v>37</v>
      </c>
      <c r="DP92" s="15" t="n">
        <f aca="false">IF(DN92/DO92=INT(DN92/DO92),1,0)</f>
        <v>0</v>
      </c>
      <c r="DQ92" s="15" t="n">
        <f aca="false">IF(DP92=0,DN92,DN92/DO92)</f>
        <v>1</v>
      </c>
      <c r="DR92" s="15" t="n">
        <v>41</v>
      </c>
      <c r="DS92" s="15" t="n">
        <f aca="false">IF(DQ92/DR92=INT(DQ92/DR92),1,0)</f>
        <v>0</v>
      </c>
      <c r="DT92" s="15" t="n">
        <f aca="false">IF(DS92=0,DQ92,DQ92/DR92)</f>
        <v>1</v>
      </c>
      <c r="DU92" s="15" t="n">
        <v>43</v>
      </c>
      <c r="DV92" s="15" t="n">
        <f aca="false">IF(DT92/DU92=INT(DT92/DU92),1,0)</f>
        <v>0</v>
      </c>
      <c r="DW92" s="15" t="n">
        <f aca="false">IF(DV92=0,DT92,DT92/DU92)</f>
        <v>1</v>
      </c>
      <c r="DX92" s="15" t="n">
        <v>47</v>
      </c>
      <c r="DY92" s="15" t="n">
        <f aca="false">IF(DW92/DX92=INT(DW92/DX92),1,0)</f>
        <v>0</v>
      </c>
      <c r="DZ92" s="15" t="n">
        <f aca="false">IF(DY92=0,DW92,DW92/DX92)</f>
        <v>1</v>
      </c>
      <c r="EA92" s="15" t="n">
        <v>53</v>
      </c>
      <c r="EB92" s="15" t="n">
        <f aca="false">IF(DZ92/EA92=INT(DZ92/EA92),1,0)</f>
        <v>0</v>
      </c>
      <c r="EC92" s="15" t="n">
        <f aca="false">IF(EB92=0,DZ92,DZ92/EA92)</f>
        <v>1</v>
      </c>
      <c r="ED92" s="15" t="n">
        <v>59</v>
      </c>
      <c r="EE92" s="15" t="n">
        <f aca="false">IF(EC92/ED92=INT(EC92/ED92),1,0)</f>
        <v>0</v>
      </c>
      <c r="EF92" s="15" t="n">
        <f aca="false">IF(EE92=0,EC92,EC92/ED92)</f>
        <v>1</v>
      </c>
      <c r="EG92" s="15" t="n">
        <v>61</v>
      </c>
      <c r="EH92" s="15" t="n">
        <f aca="false">IF(EF92/EG92=INT(EF92/EG92),1,0)</f>
        <v>0</v>
      </c>
      <c r="EI92" s="15" t="n">
        <f aca="false">IF(EH92=0,EF92,EF92/EG92)</f>
        <v>1</v>
      </c>
      <c r="EJ92" s="15" t="n">
        <v>67</v>
      </c>
      <c r="EK92" s="15" t="n">
        <f aca="false">IF(EI92/EJ92=INT(EI92/EJ92),1,0)</f>
        <v>0</v>
      </c>
      <c r="EL92" s="15" t="n">
        <f aca="false">IF(EK92=0,EI92,EI92/EJ92)</f>
        <v>1</v>
      </c>
      <c r="EM92" s="15" t="n">
        <v>71</v>
      </c>
      <c r="EN92" s="15" t="n">
        <f aca="false">IF(EL92/EM92=INT(EL92/EM92),1,0)</f>
        <v>0</v>
      </c>
      <c r="EO92" s="15" t="n">
        <f aca="false">IF(EN92=0,EL92,EL92/EM92)</f>
        <v>1</v>
      </c>
      <c r="EP92" s="15" t="n">
        <v>73</v>
      </c>
      <c r="EQ92" s="15" t="n">
        <f aca="false">IF(EO92/EP92=INT(EO92/EP92),1,0)</f>
        <v>0</v>
      </c>
      <c r="ER92" s="15" t="n">
        <f aca="false">IF(EQ92=0,EO92,EO92/EP92)</f>
        <v>1</v>
      </c>
      <c r="ES92" s="15" t="n">
        <v>79</v>
      </c>
      <c r="ET92" s="15" t="n">
        <f aca="false">IF(ER92/ES92=INT(ER92/ES92),1,0)</f>
        <v>0</v>
      </c>
      <c r="EU92" s="15" t="n">
        <f aca="false">IF(ET92=0,ER92,ER92/ES92)</f>
        <v>1</v>
      </c>
      <c r="EV92" s="15" t="n">
        <v>83</v>
      </c>
      <c r="EW92" s="15" t="n">
        <f aca="false">IF(EU92/EV92=INT(EU92/EV92),1,0)</f>
        <v>0</v>
      </c>
      <c r="EX92" s="15" t="n">
        <f aca="false">IF(EW92=0,EU92,EU92/EV92)</f>
        <v>1</v>
      </c>
      <c r="EY92" s="15" t="n">
        <v>89</v>
      </c>
      <c r="EZ92" s="15" t="n">
        <f aca="false">IF(EX92/EY92=INT(EX92/EY92),1,0)</f>
        <v>0</v>
      </c>
      <c r="FA92" s="15" t="n">
        <f aca="false">IF(EZ92=0,EX92,EX92/EY92)</f>
        <v>1</v>
      </c>
      <c r="FB92" s="15" t="n">
        <v>97</v>
      </c>
      <c r="FC92" s="15" t="n">
        <f aca="false">IF(FA92/FB92=INT(FA92/FB92),1,0)</f>
        <v>0</v>
      </c>
      <c r="FD92" s="15" t="n">
        <f aca="false">IF(FC92=0,FA92,FA92/FB92)</f>
        <v>1</v>
      </c>
      <c r="FE92" s="15" t="n">
        <v>101</v>
      </c>
      <c r="FF92" s="15" t="n">
        <f aca="false">IF(FD92/FE92=INT(FD92/FE92),1,0)</f>
        <v>0</v>
      </c>
      <c r="FG92" s="15" t="n">
        <f aca="false">IF(FF92=0,FD92,FD92/FE92)</f>
        <v>1</v>
      </c>
      <c r="FH92" s="15" t="n">
        <v>103</v>
      </c>
      <c r="FI92" s="15" t="n">
        <f aca="false">IF(FG92/FH92=INT(FG92/FH92),1,0)</f>
        <v>0</v>
      </c>
      <c r="FJ92" s="15" t="n">
        <f aca="false">IF(FI92=0,FG92,FG92/FH92)</f>
        <v>1</v>
      </c>
      <c r="FK92" s="15" t="n">
        <v>107</v>
      </c>
      <c r="FL92" s="15" t="n">
        <f aca="false">IF(FJ92/FK92=INT(FJ92/FK92),1,0)</f>
        <v>0</v>
      </c>
      <c r="FM92" s="15" t="n">
        <f aca="false">IF(FL92=0,FJ92,FJ92/FK92)</f>
        <v>1</v>
      </c>
      <c r="FN92" s="15" t="n">
        <v>109</v>
      </c>
      <c r="FO92" s="15" t="n">
        <f aca="false">IF(FM92/FN92=INT(FM92/FN92),1,0)</f>
        <v>0</v>
      </c>
      <c r="FP92" s="15" t="n">
        <f aca="false">IF(FO92=0,FM92,FM92/FN92)</f>
        <v>1</v>
      </c>
      <c r="FQ92" s="15" t="n">
        <v>113</v>
      </c>
      <c r="FR92" s="15" t="n">
        <f aca="false">IF(FP92/FQ92=INT(FP92/FQ92),1,0)</f>
        <v>0</v>
      </c>
      <c r="FS92" s="15" t="n">
        <f aca="false">IF(FR92=0,FP92,FP92/FQ92)</f>
        <v>1</v>
      </c>
      <c r="FT92" s="15" t="n">
        <v>127</v>
      </c>
      <c r="FU92" s="15" t="n">
        <f aca="false">IF(FS92/FT92=INT(FS92/FT92),1,0)</f>
        <v>0</v>
      </c>
      <c r="FV92" s="15" t="n">
        <f aca="false">IF(FU92=0,FS92,FS92/FT92)</f>
        <v>1</v>
      </c>
      <c r="FW92" s="15" t="n">
        <v>131</v>
      </c>
      <c r="FX92" s="15" t="n">
        <f aca="false">IF(FV92/FW92=INT(FV92/FW92),1,0)</f>
        <v>0</v>
      </c>
      <c r="FY92" s="15" t="n">
        <f aca="false">IF(FX92=0,FV92,FV92/FW92)</f>
        <v>1</v>
      </c>
      <c r="FZ92" s="15" t="n">
        <v>137</v>
      </c>
      <c r="GA92" s="15" t="n">
        <f aca="false">IF(FY92/FZ92=INT(FY92/FZ92),1,0)</f>
        <v>0</v>
      </c>
      <c r="GB92" s="15" t="n">
        <f aca="false">IF(GA92=0,FY92,FY92/FZ92)</f>
        <v>1</v>
      </c>
      <c r="GC92" s="15" t="n">
        <v>139</v>
      </c>
      <c r="GD92" s="15" t="n">
        <f aca="false">IF(GB92/GC92=INT(GB92/GC92),1,0)</f>
        <v>0</v>
      </c>
      <c r="GE92" s="15" t="n">
        <f aca="false">IF(GD92=0,GB92,GB92/GC92)</f>
        <v>1</v>
      </c>
      <c r="GF92" s="15" t="n">
        <v>149</v>
      </c>
      <c r="GG92" s="15" t="n">
        <f aca="false">IF(GE92/GF92=INT(GE92/GF92),1,0)</f>
        <v>0</v>
      </c>
      <c r="GH92" s="15" t="n">
        <f aca="false">IF(GG92=0,GE92,GE92/GF92)</f>
        <v>1</v>
      </c>
      <c r="GI92" s="15"/>
      <c r="GJ92" s="15" t="n">
        <f aca="false">8*BH92+4*BK92+2*BN92+BQ92</f>
        <v>0</v>
      </c>
      <c r="GK92" s="15" t="n">
        <f aca="false">4*BT92+2*BW92+BZ92</f>
        <v>2</v>
      </c>
      <c r="GL92" s="15" t="n">
        <f aca="false">2*CC92+CF92</f>
        <v>0</v>
      </c>
      <c r="GM92" s="15" t="n">
        <f aca="false">2*CI92+CL92</f>
        <v>0</v>
      </c>
      <c r="GN92" s="15" t="n">
        <f aca="false">2*CO92+CR92</f>
        <v>0</v>
      </c>
      <c r="GO92" s="15" t="n">
        <f aca="false">2*CU92+CX92</f>
        <v>0</v>
      </c>
      <c r="GP92" s="15" t="n">
        <f aca="false">DA92</f>
        <v>0</v>
      </c>
      <c r="GQ92" s="15" t="n">
        <f aca="false">DD92</f>
        <v>0</v>
      </c>
      <c r="GR92" s="15" t="n">
        <f aca="false">DG92</f>
        <v>0</v>
      </c>
      <c r="GS92" s="15" t="n">
        <f aca="false">DJ92</f>
        <v>0</v>
      </c>
      <c r="GT92" s="15" t="n">
        <f aca="false">DM92</f>
        <v>0</v>
      </c>
      <c r="GU92" s="1" t="n">
        <f aca="false">DP92</f>
        <v>0</v>
      </c>
      <c r="GV92" s="1" t="n">
        <f aca="false">DS92</f>
        <v>0</v>
      </c>
      <c r="GW92" s="1" t="n">
        <f aca="false">DV92</f>
        <v>0</v>
      </c>
      <c r="GX92" s="1" t="n">
        <f aca="false">DY92</f>
        <v>0</v>
      </c>
      <c r="GY92" s="1" t="n">
        <f aca="false">EB92</f>
        <v>0</v>
      </c>
      <c r="GZ92" s="1" t="n">
        <f aca="false">EE92</f>
        <v>0</v>
      </c>
      <c r="HA92" s="1" t="n">
        <f aca="false">EH92</f>
        <v>0</v>
      </c>
      <c r="HB92" s="1" t="n">
        <f aca="false">EK92</f>
        <v>0</v>
      </c>
      <c r="HC92" s="1" t="n">
        <f aca="false">EN92</f>
        <v>0</v>
      </c>
      <c r="HD92" s="1" t="n">
        <f aca="false">EQ92</f>
        <v>0</v>
      </c>
      <c r="HE92" s="1" t="n">
        <f aca="false">ET92</f>
        <v>0</v>
      </c>
      <c r="HF92" s="1" t="n">
        <f aca="false">EW92</f>
        <v>0</v>
      </c>
      <c r="HG92" s="1" t="n">
        <f aca="false">EZ92</f>
        <v>0</v>
      </c>
      <c r="HH92" s="1" t="n">
        <f aca="false">FC92</f>
        <v>0</v>
      </c>
      <c r="HI92" s="1" t="n">
        <f aca="false">FF92</f>
        <v>0</v>
      </c>
      <c r="HJ92" s="1" t="n">
        <f aca="false">FI92</f>
        <v>0</v>
      </c>
      <c r="HK92" s="1" t="n">
        <f aca="false">FL92</f>
        <v>0</v>
      </c>
      <c r="HL92" s="1" t="n">
        <f aca="false">FO92</f>
        <v>0</v>
      </c>
      <c r="HM92" s="1" t="n">
        <f aca="false">FR92</f>
        <v>0</v>
      </c>
      <c r="HN92" s="1" t="n">
        <f aca="false">FU92</f>
        <v>0</v>
      </c>
      <c r="HO92" s="1" t="n">
        <f aca="false">FX92</f>
        <v>0</v>
      </c>
      <c r="HP92" s="1" t="n">
        <f aca="false">GA92</f>
        <v>0</v>
      </c>
      <c r="HQ92" s="1" t="n">
        <f aca="false">GD92</f>
        <v>0</v>
      </c>
      <c r="HR92" s="1" t="n">
        <f aca="false">GG92</f>
        <v>0</v>
      </c>
      <c r="HS92" s="1" t="n">
        <f aca="false">BF92</f>
        <v>9</v>
      </c>
      <c r="HT92" s="1" t="n">
        <f aca="false">HS92/HR94</f>
        <v>9</v>
      </c>
    </row>
    <row r="93" customFormat="false" ht="6" hidden="true" customHeight="true" outlineLevel="0" collapsed="false">
      <c r="B93" s="80"/>
      <c r="C93" s="80"/>
      <c r="D93" s="80"/>
      <c r="E93" s="80"/>
      <c r="F93" s="61"/>
      <c r="G93" s="80"/>
      <c r="H93" s="61"/>
      <c r="I93" s="80"/>
      <c r="J93" s="80"/>
      <c r="K93" s="80"/>
      <c r="L93" s="61"/>
      <c r="M93" s="80"/>
      <c r="N93" s="80"/>
      <c r="O93" s="80"/>
      <c r="P93" s="80"/>
      <c r="Q93" s="80"/>
      <c r="R93" s="80"/>
      <c r="S93" s="61"/>
      <c r="T93" s="78"/>
      <c r="U93" s="13"/>
      <c r="V93" s="13"/>
      <c r="W93" s="13"/>
      <c r="X93" s="74"/>
      <c r="Y93" s="80"/>
      <c r="Z93" s="80"/>
      <c r="AA93" s="80"/>
      <c r="GJ93" s="15" t="n">
        <f aca="false">IF(GJ91&lt;GJ92,GJ91,GJ92)</f>
        <v>0</v>
      </c>
      <c r="GK93" s="15" t="n">
        <f aca="false">IF(GK91&lt;GK92,GK91,GK92)</f>
        <v>0</v>
      </c>
      <c r="GL93" s="15" t="n">
        <f aca="false">IF(GL91&lt;GL92,GL91,GL92)</f>
        <v>0</v>
      </c>
      <c r="GM93" s="15" t="n">
        <f aca="false">IF(GM91&lt;GM92,GM91,GM92)</f>
        <v>0</v>
      </c>
      <c r="GN93" s="15" t="n">
        <f aca="false">IF(GN91&lt;GN92,GN91,GN92)</f>
        <v>0</v>
      </c>
      <c r="GO93" s="15" t="n">
        <f aca="false">IF(GO91&lt;GO92,GO91,GO92)</f>
        <v>0</v>
      </c>
      <c r="GP93" s="15" t="n">
        <f aca="false">IF(GP91&lt;GP92,GP91,GP92)</f>
        <v>0</v>
      </c>
      <c r="GQ93" s="15" t="n">
        <f aca="false">IF(GQ91&lt;GQ92,GQ91,GQ92)</f>
        <v>0</v>
      </c>
      <c r="GR93" s="15" t="n">
        <f aca="false">IF(GR91&lt;GR92,GR91,GR92)</f>
        <v>0</v>
      </c>
      <c r="GS93" s="15" t="n">
        <f aca="false">IF(GS91&lt;GS92,GS91,GS92)</f>
        <v>0</v>
      </c>
      <c r="GT93" s="15" t="n">
        <f aca="false">IF(GT91&lt;GT92,GT91,GT92)</f>
        <v>0</v>
      </c>
      <c r="GU93" s="15" t="n">
        <f aca="false">IF(GU91&lt;GU92,GU91,GU92)</f>
        <v>0</v>
      </c>
      <c r="GV93" s="15" t="n">
        <f aca="false">IF(GV91&lt;GV92,GV91,GV92)</f>
        <v>0</v>
      </c>
      <c r="GW93" s="15" t="n">
        <f aca="false">IF(GW91&lt;GW92,GW91,GW92)</f>
        <v>0</v>
      </c>
      <c r="GX93" s="15" t="n">
        <f aca="false">IF(GX91&lt;GX92,GX91,GX92)</f>
        <v>0</v>
      </c>
      <c r="GY93" s="15" t="n">
        <f aca="false">IF(GY91&lt;GY92,GY91,GY92)</f>
        <v>0</v>
      </c>
      <c r="GZ93" s="15" t="n">
        <f aca="false">IF(GZ91&lt;GZ92,GZ91,GZ92)</f>
        <v>0</v>
      </c>
      <c r="HA93" s="15" t="n">
        <f aca="false">IF(HA91&lt;HA92,HA91,HA92)</f>
        <v>0</v>
      </c>
      <c r="HB93" s="15" t="n">
        <f aca="false">IF(HB91&lt;HB92,HB91,HB92)</f>
        <v>0</v>
      </c>
      <c r="HC93" s="15" t="n">
        <f aca="false">IF(HC91&lt;HC92,HC91,HC92)</f>
        <v>0</v>
      </c>
      <c r="HD93" s="15" t="n">
        <f aca="false">IF(HD91&lt;HD92,HD91,HD92)</f>
        <v>0</v>
      </c>
      <c r="HE93" s="15" t="n">
        <f aca="false">IF(HE91&lt;HE92,HE91,HE92)</f>
        <v>0</v>
      </c>
      <c r="HF93" s="15" t="n">
        <f aca="false">IF(HF91&lt;HF92,HF91,HF92)</f>
        <v>0</v>
      </c>
      <c r="HG93" s="15" t="n">
        <f aca="false">IF(HG91&lt;HG92,HG91,HG92)</f>
        <v>0</v>
      </c>
      <c r="HH93" s="15" t="n">
        <f aca="false">IF(HH91&lt;HH92,HH91,HH92)</f>
        <v>0</v>
      </c>
      <c r="HI93" s="15" t="n">
        <f aca="false">IF(HI91&lt;HI92,HI91,HI92)</f>
        <v>0</v>
      </c>
      <c r="HJ93" s="15" t="n">
        <f aca="false">IF(HJ91&lt;HJ92,HJ91,HJ92)</f>
        <v>0</v>
      </c>
      <c r="HK93" s="15" t="n">
        <f aca="false">IF(HK91&lt;HK92,HK91,HK92)</f>
        <v>0</v>
      </c>
      <c r="HL93" s="15" t="n">
        <f aca="false">IF(HL91&lt;HL92,HL91,HL92)</f>
        <v>0</v>
      </c>
      <c r="HM93" s="15" t="n">
        <f aca="false">IF(HM91&lt;HM92,HM91,HM92)</f>
        <v>0</v>
      </c>
      <c r="HN93" s="15" t="n">
        <f aca="false">IF(HN91&lt;HN92,HN91,HN92)</f>
        <v>0</v>
      </c>
      <c r="HO93" s="15" t="n">
        <f aca="false">IF(HO91&lt;HO92,HO91,HO92)</f>
        <v>0</v>
      </c>
      <c r="HP93" s="15" t="n">
        <f aca="false">IF(HP91&lt;HP92,HP91,HP92)</f>
        <v>0</v>
      </c>
      <c r="HQ93" s="15" t="n">
        <f aca="false">IF(HQ91&lt;HQ92,HQ91,HQ92)</f>
        <v>0</v>
      </c>
      <c r="HR93" s="15" t="n">
        <f aca="false">IF(HR91&lt;HR92,HR91,HR92)</f>
        <v>0</v>
      </c>
    </row>
    <row r="94" customFormat="false" ht="6" hidden="true" customHeight="true" outlineLevel="0" collapsed="false">
      <c r="B94" s="80"/>
      <c r="C94" s="80"/>
      <c r="D94" s="80"/>
      <c r="E94" s="80"/>
      <c r="F94" s="61"/>
      <c r="G94" s="80"/>
      <c r="H94" s="61"/>
      <c r="I94" s="80"/>
      <c r="J94" s="80"/>
      <c r="K94" s="80"/>
      <c r="L94" s="61"/>
      <c r="M94" s="80"/>
      <c r="N94" s="80"/>
      <c r="O94" s="80"/>
      <c r="P94" s="80"/>
      <c r="Q94" s="80"/>
      <c r="R94" s="80"/>
      <c r="S94" s="61"/>
      <c r="T94" s="78"/>
      <c r="U94" s="13"/>
      <c r="V94" s="13"/>
      <c r="W94" s="13"/>
      <c r="X94" s="74"/>
      <c r="Y94" s="80"/>
      <c r="Z94" s="80"/>
      <c r="AA94" s="80"/>
      <c r="GJ94" s="1" t="n">
        <f aca="false">GJ$7^GJ93</f>
        <v>1</v>
      </c>
      <c r="GK94" s="1" t="n">
        <f aca="false">GK$7^GK93*GJ94</f>
        <v>1</v>
      </c>
      <c r="GL94" s="1" t="n">
        <f aca="false">GL$7^GL93*GK94</f>
        <v>1</v>
      </c>
      <c r="GM94" s="1" t="n">
        <f aca="false">GM$7^GM93*GL94</f>
        <v>1</v>
      </c>
      <c r="GN94" s="1" t="n">
        <f aca="false">GN$7^GN93*GM94</f>
        <v>1</v>
      </c>
      <c r="GO94" s="1" t="n">
        <f aca="false">GO$7^GO93*GN94</f>
        <v>1</v>
      </c>
      <c r="GP94" s="1" t="n">
        <f aca="false">GP$7^GP93*GO94</f>
        <v>1</v>
      </c>
      <c r="GQ94" s="1" t="n">
        <f aca="false">GQ$7^GQ93*GP94</f>
        <v>1</v>
      </c>
      <c r="GR94" s="1" t="n">
        <f aca="false">GR$7^GR93*GQ94</f>
        <v>1</v>
      </c>
      <c r="GS94" s="1" t="n">
        <f aca="false">GS$7^GS93*GR94</f>
        <v>1</v>
      </c>
      <c r="GT94" s="1" t="n">
        <f aca="false">GT$7^GT93*GS94</f>
        <v>1</v>
      </c>
      <c r="GU94" s="1" t="n">
        <f aca="false">GU$7^GU93*GT94</f>
        <v>1</v>
      </c>
      <c r="GV94" s="1" t="n">
        <f aca="false">GV$7^GV93*GU94</f>
        <v>1</v>
      </c>
      <c r="GW94" s="1" t="n">
        <f aca="false">GW$7^GW93*GV94</f>
        <v>1</v>
      </c>
      <c r="GX94" s="1" t="n">
        <f aca="false">GX$7^GX93*GW94</f>
        <v>1</v>
      </c>
      <c r="GY94" s="1" t="n">
        <f aca="false">GY$7^GY93*GX94</f>
        <v>1</v>
      </c>
      <c r="GZ94" s="1" t="n">
        <f aca="false">GZ$7^GZ93*GY94</f>
        <v>1</v>
      </c>
      <c r="HA94" s="1" t="n">
        <f aca="false">HA$7^HA93*GZ94</f>
        <v>1</v>
      </c>
      <c r="HB94" s="1" t="n">
        <f aca="false">HB$7^HB93*HA94</f>
        <v>1</v>
      </c>
      <c r="HC94" s="1" t="n">
        <f aca="false">HC$7^HC93*HB94</f>
        <v>1</v>
      </c>
      <c r="HD94" s="1" t="n">
        <f aca="false">HD$7^HD93*HC94</f>
        <v>1</v>
      </c>
      <c r="HE94" s="1" t="n">
        <f aca="false">HE$7^HE93*HD94</f>
        <v>1</v>
      </c>
      <c r="HF94" s="1" t="n">
        <f aca="false">HF$7^HF93*HE94</f>
        <v>1</v>
      </c>
      <c r="HG94" s="1" t="n">
        <f aca="false">HG$7^HG93*HF94</f>
        <v>1</v>
      </c>
      <c r="HH94" s="1" t="n">
        <f aca="false">HH$7^HH93*HG94</f>
        <v>1</v>
      </c>
      <c r="HI94" s="1" t="n">
        <f aca="false">HI$7^HI93*HH94</f>
        <v>1</v>
      </c>
      <c r="HJ94" s="1" t="n">
        <f aca="false">HJ$7^HJ93*HI94</f>
        <v>1</v>
      </c>
      <c r="HK94" s="1" t="n">
        <f aca="false">HK$7^HK93*HJ94</f>
        <v>1</v>
      </c>
      <c r="HL94" s="1" t="n">
        <f aca="false">HL$7^HL93*HK94</f>
        <v>1</v>
      </c>
      <c r="HM94" s="1" t="n">
        <f aca="false">HM$7^HM93*HL94</f>
        <v>1</v>
      </c>
      <c r="HN94" s="1" t="n">
        <f aca="false">HN$7^HN93*HM94</f>
        <v>1</v>
      </c>
      <c r="HO94" s="1" t="n">
        <f aca="false">HO$7^HO93*HN94</f>
        <v>1</v>
      </c>
      <c r="HP94" s="1" t="n">
        <f aca="false">HP$7^HP93*HO94</f>
        <v>1</v>
      </c>
      <c r="HQ94" s="1" t="n">
        <f aca="false">HQ$7^HQ93*HP94</f>
        <v>1</v>
      </c>
      <c r="HR94" s="1" t="n">
        <f aca="false">HR$7^HR93*HQ94</f>
        <v>1</v>
      </c>
    </row>
    <row r="95" customFormat="false" ht="6" hidden="true" customHeight="true" outlineLevel="0" collapsed="false">
      <c r="B95" s="80"/>
      <c r="C95" s="80"/>
      <c r="D95" s="80"/>
      <c r="E95" s="80"/>
      <c r="F95" s="61"/>
      <c r="G95" s="80"/>
      <c r="H95" s="61"/>
      <c r="I95" s="80"/>
      <c r="J95" s="80"/>
      <c r="K95" s="80"/>
      <c r="L95" s="61"/>
      <c r="M95" s="80"/>
      <c r="N95" s="80"/>
      <c r="O95" s="80"/>
      <c r="P95" s="80"/>
      <c r="Q95" s="80"/>
      <c r="R95" s="80"/>
      <c r="S95" s="61"/>
      <c r="T95" s="78"/>
      <c r="U95" s="13"/>
      <c r="V95" s="13"/>
      <c r="W95" s="13"/>
      <c r="X95" s="74"/>
      <c r="Y95" s="80"/>
      <c r="Z95" s="80"/>
      <c r="AA95" s="80"/>
      <c r="BC95" s="1" t="s">
        <v>65</v>
      </c>
      <c r="BD95" s="1" t="n">
        <f aca="false">HY91</f>
        <v>16</v>
      </c>
      <c r="BE95" s="1" t="n">
        <f aca="false">HZ91</f>
        <v>10</v>
      </c>
      <c r="BF95" s="1" t="n">
        <f aca="false">BE95-BE96*(BD96-BD95)</f>
        <v>10</v>
      </c>
      <c r="BG95" s="1" t="n">
        <v>256</v>
      </c>
      <c r="BH95" s="15" t="n">
        <f aca="false">IF(BF95/BG95=INT(BF95/BG95),1,0)</f>
        <v>0</v>
      </c>
      <c r="BI95" s="15" t="n">
        <f aca="false">IF(BH95=0,BF95,BF95/BG95)</f>
        <v>10</v>
      </c>
      <c r="BJ95" s="15" t="n">
        <v>16</v>
      </c>
      <c r="BK95" s="15" t="n">
        <f aca="false">IF(BI95/BJ95=INT(BI95/BJ95),1,0)</f>
        <v>0</v>
      </c>
      <c r="BL95" s="15" t="n">
        <f aca="false">IF(BK95=0,BI95,BI95/BJ95)</f>
        <v>10</v>
      </c>
      <c r="BM95" s="15" t="n">
        <v>4</v>
      </c>
      <c r="BN95" s="15" t="n">
        <f aca="false">IF(BL95/BM95=INT(BL95/BM95),1,0)</f>
        <v>0</v>
      </c>
      <c r="BO95" s="15" t="n">
        <f aca="false">IF(BN95=0,BL95,BL95/BM95)</f>
        <v>10</v>
      </c>
      <c r="BP95" s="15" t="n">
        <v>2</v>
      </c>
      <c r="BQ95" s="15" t="n">
        <f aca="false">IF(BO95/BP95=INT(BO95/BP95),1,0)</f>
        <v>1</v>
      </c>
      <c r="BR95" s="15" t="n">
        <f aca="false">IF(BQ95=0,BO95,BO95/BP95)</f>
        <v>5</v>
      </c>
      <c r="BS95" s="15" t="n">
        <v>81</v>
      </c>
      <c r="BT95" s="15" t="n">
        <f aca="false">IF(BR95/BS95=INT(BR95/BS95),1,0)</f>
        <v>0</v>
      </c>
      <c r="BU95" s="15" t="n">
        <f aca="false">IF(BT95=0,BR95,BR95/BS95)</f>
        <v>5</v>
      </c>
      <c r="BV95" s="15" t="n">
        <v>9</v>
      </c>
      <c r="BW95" s="15" t="n">
        <f aca="false">IF(BU95/BV95=INT(BU95/BV95),1,0)</f>
        <v>0</v>
      </c>
      <c r="BX95" s="15" t="n">
        <f aca="false">IF(BW95=0,BU95,BU95/BV95)</f>
        <v>5</v>
      </c>
      <c r="BY95" s="15" t="n">
        <v>3</v>
      </c>
      <c r="BZ95" s="15" t="n">
        <f aca="false">IF(BX95/BY95=INT(BX95/BY95),1,0)</f>
        <v>0</v>
      </c>
      <c r="CA95" s="15" t="n">
        <f aca="false">IF(BZ95=0,BX95,BX95/BY95)</f>
        <v>5</v>
      </c>
      <c r="CB95" s="15" t="n">
        <v>25</v>
      </c>
      <c r="CC95" s="15" t="n">
        <f aca="false">IF(CA95/CB95=INT(CA95/CB95),1,0)</f>
        <v>0</v>
      </c>
      <c r="CD95" s="15" t="n">
        <f aca="false">IF(CC95=0,CA95,CA95/CB95)</f>
        <v>5</v>
      </c>
      <c r="CE95" s="15" t="n">
        <v>5</v>
      </c>
      <c r="CF95" s="15" t="n">
        <f aca="false">IF(CD95/CE95=INT(CD95/CE95),1,0)</f>
        <v>1</v>
      </c>
      <c r="CG95" s="15" t="n">
        <f aca="false">IF(CF95=0,CD95,CD95/CE95)</f>
        <v>1</v>
      </c>
      <c r="CH95" s="15" t="n">
        <v>49</v>
      </c>
      <c r="CI95" s="15" t="n">
        <f aca="false">IF(CG95/CH95=INT(CG95/CH95),1,0)</f>
        <v>0</v>
      </c>
      <c r="CJ95" s="15" t="n">
        <f aca="false">IF(CI95=0,CG95,CG95/CH95)</f>
        <v>1</v>
      </c>
      <c r="CK95" s="15" t="n">
        <v>7</v>
      </c>
      <c r="CL95" s="15" t="n">
        <f aca="false">IF(CJ95/CK95=INT(CJ95/CK95),1,0)</f>
        <v>0</v>
      </c>
      <c r="CM95" s="15" t="n">
        <f aca="false">IF(CL95=0,CJ95,CJ95/CK95)</f>
        <v>1</v>
      </c>
      <c r="CN95" s="15" t="n">
        <v>121</v>
      </c>
      <c r="CO95" s="15" t="n">
        <f aca="false">IF(CM95/CN95=INT(CM95/CN95),1,0)</f>
        <v>0</v>
      </c>
      <c r="CP95" s="15" t="n">
        <f aca="false">IF(CO95=0,CM95,CM95/CN95)</f>
        <v>1</v>
      </c>
      <c r="CQ95" s="15" t="n">
        <v>11</v>
      </c>
      <c r="CR95" s="15" t="n">
        <f aca="false">IF(CP95/CQ95=INT(CP95/CQ95),1,0)</f>
        <v>0</v>
      </c>
      <c r="CS95" s="15" t="n">
        <f aca="false">IF(CR95=0,CP95,CP95/CQ95)</f>
        <v>1</v>
      </c>
      <c r="CT95" s="15" t="n">
        <v>169</v>
      </c>
      <c r="CU95" s="15" t="n">
        <f aca="false">IF(CS95/CT95=INT(CS95/CT95),1,0)</f>
        <v>0</v>
      </c>
      <c r="CV95" s="15" t="n">
        <f aca="false">IF(CU95=0,CS95,CS95/CT95)</f>
        <v>1</v>
      </c>
      <c r="CW95" s="15" t="n">
        <v>13</v>
      </c>
      <c r="CX95" s="15" t="n">
        <f aca="false">IF(CV95/CW95=INT(CV95/CW95),1,0)</f>
        <v>0</v>
      </c>
      <c r="CY95" s="15" t="n">
        <f aca="false">IF(CX95=0,CV95,CV95/CW95)</f>
        <v>1</v>
      </c>
      <c r="CZ95" s="15" t="n">
        <v>17</v>
      </c>
      <c r="DA95" s="15" t="n">
        <f aca="false">IF(CY95/CZ95=INT(CY95/CZ95),1,0)</f>
        <v>0</v>
      </c>
      <c r="DB95" s="15" t="n">
        <f aca="false">IF(DA95=0,CY95,CY95/CZ95)</f>
        <v>1</v>
      </c>
      <c r="DC95" s="15" t="n">
        <v>19</v>
      </c>
      <c r="DD95" s="15" t="n">
        <f aca="false">IF(DB95/DC95=INT(DB95/DC95),1,0)</f>
        <v>0</v>
      </c>
      <c r="DE95" s="15" t="n">
        <f aca="false">IF(DD95=0,DB95,DB95/DC95)</f>
        <v>1</v>
      </c>
      <c r="DF95" s="15" t="n">
        <v>23</v>
      </c>
      <c r="DG95" s="15" t="n">
        <f aca="false">IF(DE95/DF95=INT(DE95/DF95),1,0)</f>
        <v>0</v>
      </c>
      <c r="DH95" s="15" t="n">
        <f aca="false">IF(DG95=0,DE95,DE95/DF95)</f>
        <v>1</v>
      </c>
      <c r="DI95" s="15" t="n">
        <v>29</v>
      </c>
      <c r="DJ95" s="15" t="n">
        <f aca="false">IF(DH95/DI95=INT(DH95/DI95),1,0)</f>
        <v>0</v>
      </c>
      <c r="DK95" s="15" t="n">
        <f aca="false">IF(DJ95=0,DH95,DH95/DI95)</f>
        <v>1</v>
      </c>
      <c r="DL95" s="15" t="n">
        <v>31</v>
      </c>
      <c r="DM95" s="15" t="n">
        <f aca="false">IF(DK95/DL95=INT(DK95/DL95),1,0)</f>
        <v>0</v>
      </c>
      <c r="DN95" s="15" t="n">
        <f aca="false">IF(DM95=0,DK95,DK95/DL95)</f>
        <v>1</v>
      </c>
      <c r="DO95" s="15" t="n">
        <v>37</v>
      </c>
      <c r="DP95" s="15" t="n">
        <f aca="false">IF(DN95/DO95=INT(DN95/DO95),1,0)</f>
        <v>0</v>
      </c>
      <c r="DQ95" s="15" t="n">
        <f aca="false">IF(DP95=0,DN95,DN95/DO95)</f>
        <v>1</v>
      </c>
      <c r="DR95" s="15" t="n">
        <v>41</v>
      </c>
      <c r="DS95" s="15" t="n">
        <f aca="false">IF(DQ95/DR95=INT(DQ95/DR95),1,0)</f>
        <v>0</v>
      </c>
      <c r="DT95" s="15" t="n">
        <f aca="false">IF(DS95=0,DQ95,DQ95/DR95)</f>
        <v>1</v>
      </c>
      <c r="DU95" s="15" t="n">
        <v>43</v>
      </c>
      <c r="DV95" s="15" t="n">
        <f aca="false">IF(DT95/DU95=INT(DT95/DU95),1,0)</f>
        <v>0</v>
      </c>
      <c r="DW95" s="15" t="n">
        <f aca="false">IF(DV95=0,DT95,DT95/DU95)</f>
        <v>1</v>
      </c>
      <c r="DX95" s="15" t="n">
        <v>47</v>
      </c>
      <c r="DY95" s="15" t="n">
        <f aca="false">IF(DW95/DX95=INT(DW95/DX95),1,0)</f>
        <v>0</v>
      </c>
      <c r="DZ95" s="15" t="n">
        <f aca="false">IF(DY95=0,DW95,DW95/DX95)</f>
        <v>1</v>
      </c>
      <c r="EA95" s="15" t="n">
        <v>53</v>
      </c>
      <c r="EB95" s="15" t="n">
        <f aca="false">IF(DZ95/EA95=INT(DZ95/EA95),1,0)</f>
        <v>0</v>
      </c>
      <c r="EC95" s="15" t="n">
        <f aca="false">IF(EB95=0,DZ95,DZ95/EA95)</f>
        <v>1</v>
      </c>
      <c r="ED95" s="15" t="n">
        <v>59</v>
      </c>
      <c r="EE95" s="15" t="n">
        <f aca="false">IF(EC95/ED95=INT(EC95/ED95),1,0)</f>
        <v>0</v>
      </c>
      <c r="EF95" s="15" t="n">
        <f aca="false">IF(EE95=0,EC95,EC95/ED95)</f>
        <v>1</v>
      </c>
      <c r="EG95" s="15" t="n">
        <v>61</v>
      </c>
      <c r="EH95" s="15" t="n">
        <f aca="false">IF(EF95/EG95=INT(EF95/EG95),1,0)</f>
        <v>0</v>
      </c>
      <c r="EI95" s="15" t="n">
        <f aca="false">IF(EH95=0,EF95,EF95/EG95)</f>
        <v>1</v>
      </c>
      <c r="EJ95" s="15" t="n">
        <v>67</v>
      </c>
      <c r="EK95" s="15" t="n">
        <f aca="false">IF(EI95/EJ95=INT(EI95/EJ95),1,0)</f>
        <v>0</v>
      </c>
      <c r="EL95" s="15" t="n">
        <f aca="false">IF(EK95=0,EI95,EI95/EJ95)</f>
        <v>1</v>
      </c>
      <c r="EM95" s="15" t="n">
        <v>71</v>
      </c>
      <c r="EN95" s="15" t="n">
        <f aca="false">IF(EL95/EM95=INT(EL95/EM95),1,0)</f>
        <v>0</v>
      </c>
      <c r="EO95" s="15" t="n">
        <f aca="false">IF(EN95=0,EL95,EL95/EM95)</f>
        <v>1</v>
      </c>
      <c r="EP95" s="15" t="n">
        <v>73</v>
      </c>
      <c r="EQ95" s="15" t="n">
        <f aca="false">IF(EO95/EP95=INT(EO95/EP95),1,0)</f>
        <v>0</v>
      </c>
      <c r="ER95" s="15" t="n">
        <f aca="false">IF(EQ95=0,EO95,EO95/EP95)</f>
        <v>1</v>
      </c>
      <c r="ES95" s="15" t="n">
        <v>79</v>
      </c>
      <c r="ET95" s="15" t="n">
        <f aca="false">IF(ER95/ES95=INT(ER95/ES95),1,0)</f>
        <v>0</v>
      </c>
      <c r="EU95" s="15" t="n">
        <f aca="false">IF(ET95=0,ER95,ER95/ES95)</f>
        <v>1</v>
      </c>
      <c r="EV95" s="15" t="n">
        <v>83</v>
      </c>
      <c r="EW95" s="15" t="n">
        <f aca="false">IF(EU95/EV95=INT(EU95/EV95),1,0)</f>
        <v>0</v>
      </c>
      <c r="EX95" s="15" t="n">
        <f aca="false">IF(EW95=0,EU95,EU95/EV95)</f>
        <v>1</v>
      </c>
      <c r="EY95" s="15" t="n">
        <v>89</v>
      </c>
      <c r="EZ95" s="15" t="n">
        <f aca="false">IF(EX95/EY95=INT(EX95/EY95),1,0)</f>
        <v>0</v>
      </c>
      <c r="FA95" s="15" t="n">
        <f aca="false">IF(EZ95=0,EX95,EX95/EY95)</f>
        <v>1</v>
      </c>
      <c r="FB95" s="15" t="n">
        <v>97</v>
      </c>
      <c r="FC95" s="15" t="n">
        <f aca="false">IF(FA95/FB95=INT(FA95/FB95),1,0)</f>
        <v>0</v>
      </c>
      <c r="FD95" s="15" t="n">
        <f aca="false">IF(FC95=0,FA95,FA95/FB95)</f>
        <v>1</v>
      </c>
      <c r="FE95" s="15" t="n">
        <v>101</v>
      </c>
      <c r="FF95" s="15" t="n">
        <f aca="false">IF(FD95/FE95=INT(FD95/FE95),1,0)</f>
        <v>0</v>
      </c>
      <c r="FG95" s="15" t="n">
        <f aca="false">IF(FF95=0,FD95,FD95/FE95)</f>
        <v>1</v>
      </c>
      <c r="FH95" s="15" t="n">
        <v>103</v>
      </c>
      <c r="FI95" s="15" t="n">
        <f aca="false">IF(FG95/FH95=INT(FG95/FH95),1,0)</f>
        <v>0</v>
      </c>
      <c r="FJ95" s="15" t="n">
        <f aca="false">IF(FI95=0,FG95,FG95/FH95)</f>
        <v>1</v>
      </c>
      <c r="FK95" s="15" t="n">
        <v>107</v>
      </c>
      <c r="FL95" s="15" t="n">
        <f aca="false">IF(FJ95/FK95=INT(FJ95/FK95),1,0)</f>
        <v>0</v>
      </c>
      <c r="FM95" s="15" t="n">
        <f aca="false">IF(FL95=0,FJ95,FJ95/FK95)</f>
        <v>1</v>
      </c>
      <c r="FN95" s="15" t="n">
        <v>109</v>
      </c>
      <c r="FO95" s="15" t="n">
        <f aca="false">IF(FM95/FN95=INT(FM95/FN95),1,0)</f>
        <v>0</v>
      </c>
      <c r="FP95" s="15" t="n">
        <f aca="false">IF(FO95=0,FM95,FM95/FN95)</f>
        <v>1</v>
      </c>
      <c r="FQ95" s="15" t="n">
        <v>113</v>
      </c>
      <c r="FR95" s="15" t="n">
        <f aca="false">IF(FP95/FQ95=INT(FP95/FQ95),1,0)</f>
        <v>0</v>
      </c>
      <c r="FS95" s="15" t="n">
        <f aca="false">IF(FR95=0,FP95,FP95/FQ95)</f>
        <v>1</v>
      </c>
      <c r="FT95" s="15" t="n">
        <v>127</v>
      </c>
      <c r="FU95" s="15" t="n">
        <f aca="false">IF(FS95/FT95=INT(FS95/FT95),1,0)</f>
        <v>0</v>
      </c>
      <c r="FV95" s="15" t="n">
        <f aca="false">IF(FU95=0,FS95,FS95/FT95)</f>
        <v>1</v>
      </c>
      <c r="FW95" s="15" t="n">
        <v>131</v>
      </c>
      <c r="FX95" s="15" t="n">
        <f aca="false">IF(FV95/FW95=INT(FV95/FW95),1,0)</f>
        <v>0</v>
      </c>
      <c r="FY95" s="15" t="n">
        <f aca="false">IF(FX95=0,FV95,FV95/FW95)</f>
        <v>1</v>
      </c>
      <c r="FZ95" s="15" t="n">
        <v>137</v>
      </c>
      <c r="GA95" s="15" t="n">
        <f aca="false">IF(FY95/FZ95=INT(FY95/FZ95),1,0)</f>
        <v>0</v>
      </c>
      <c r="GB95" s="15" t="n">
        <f aca="false">IF(GA95=0,FY95,FY95/FZ95)</f>
        <v>1</v>
      </c>
      <c r="GC95" s="15" t="n">
        <v>139</v>
      </c>
      <c r="GD95" s="15" t="n">
        <f aca="false">IF(GB95/GC95=INT(GB95/GC95),1,0)</f>
        <v>0</v>
      </c>
      <c r="GE95" s="15" t="n">
        <f aca="false">IF(GD95=0,GB95,GB95/GC95)</f>
        <v>1</v>
      </c>
      <c r="GF95" s="15" t="n">
        <v>149</v>
      </c>
      <c r="GG95" s="15" t="n">
        <f aca="false">IF(GE95/GF95=INT(GE95/GF95),1,0)</f>
        <v>0</v>
      </c>
      <c r="GH95" s="15" t="n">
        <f aca="false">IF(GG95=0,GE95,GE95/GF95)</f>
        <v>1</v>
      </c>
      <c r="GI95" s="15"/>
      <c r="GJ95" s="15" t="n">
        <f aca="false">8*BH95+4*BK95+2*BN95+BQ95</f>
        <v>1</v>
      </c>
      <c r="GK95" s="15" t="n">
        <f aca="false">4*BT95+2*BW95+BZ95</f>
        <v>0</v>
      </c>
      <c r="GL95" s="15" t="n">
        <f aca="false">2*CC95+CF95</f>
        <v>1</v>
      </c>
      <c r="GM95" s="15" t="n">
        <f aca="false">2*CI95+CL95</f>
        <v>0</v>
      </c>
      <c r="GN95" s="15" t="n">
        <f aca="false">2*CO95+CR95</f>
        <v>0</v>
      </c>
      <c r="GO95" s="15" t="n">
        <f aca="false">2*CU95+CX95</f>
        <v>0</v>
      </c>
      <c r="GP95" s="15" t="n">
        <f aca="false">DA95</f>
        <v>0</v>
      </c>
      <c r="GQ95" s="15" t="n">
        <f aca="false">DD95</f>
        <v>0</v>
      </c>
      <c r="GR95" s="15" t="n">
        <f aca="false">DG95</f>
        <v>0</v>
      </c>
      <c r="GS95" s="15" t="n">
        <f aca="false">DJ95</f>
        <v>0</v>
      </c>
      <c r="GT95" s="15" t="n">
        <f aca="false">DM95</f>
        <v>0</v>
      </c>
      <c r="GU95" s="1" t="n">
        <f aca="false">DP95</f>
        <v>0</v>
      </c>
      <c r="GV95" s="1" t="n">
        <f aca="false">DS95</f>
        <v>0</v>
      </c>
      <c r="GW95" s="1" t="n">
        <f aca="false">DV95</f>
        <v>0</v>
      </c>
      <c r="GX95" s="1" t="n">
        <f aca="false">DY95</f>
        <v>0</v>
      </c>
      <c r="GY95" s="1" t="n">
        <f aca="false">EB95</f>
        <v>0</v>
      </c>
      <c r="GZ95" s="1" t="n">
        <f aca="false">EE95</f>
        <v>0</v>
      </c>
      <c r="HA95" s="1" t="n">
        <f aca="false">EH95</f>
        <v>0</v>
      </c>
      <c r="HB95" s="1" t="n">
        <f aca="false">EK95</f>
        <v>0</v>
      </c>
      <c r="HC95" s="1" t="n">
        <f aca="false">EN95</f>
        <v>0</v>
      </c>
      <c r="HD95" s="1" t="n">
        <f aca="false">EQ95</f>
        <v>0</v>
      </c>
      <c r="HE95" s="1" t="n">
        <f aca="false">ET95</f>
        <v>0</v>
      </c>
      <c r="HF95" s="1" t="n">
        <f aca="false">EW95</f>
        <v>0</v>
      </c>
      <c r="HG95" s="1" t="n">
        <f aca="false">EZ95</f>
        <v>0</v>
      </c>
      <c r="HH95" s="1" t="n">
        <f aca="false">FC95</f>
        <v>0</v>
      </c>
      <c r="HI95" s="1" t="n">
        <f aca="false">FF95</f>
        <v>0</v>
      </c>
      <c r="HJ95" s="1" t="n">
        <f aca="false">FI95</f>
        <v>0</v>
      </c>
      <c r="HK95" s="1" t="n">
        <f aca="false">FL95</f>
        <v>0</v>
      </c>
      <c r="HL95" s="1" t="n">
        <f aca="false">FO95</f>
        <v>0</v>
      </c>
      <c r="HM95" s="1" t="n">
        <f aca="false">FR95</f>
        <v>0</v>
      </c>
      <c r="HN95" s="1" t="n">
        <f aca="false">FU95</f>
        <v>0</v>
      </c>
      <c r="HO95" s="1" t="n">
        <f aca="false">FX95</f>
        <v>0</v>
      </c>
      <c r="HP95" s="1" t="n">
        <f aca="false">GA95</f>
        <v>0</v>
      </c>
      <c r="HQ95" s="1" t="n">
        <f aca="false">GD95</f>
        <v>0</v>
      </c>
      <c r="HR95" s="1" t="n">
        <f aca="false">GG95</f>
        <v>0</v>
      </c>
      <c r="HS95" s="1" t="n">
        <f aca="false">BF95</f>
        <v>10</v>
      </c>
      <c r="HT95" s="1" t="n">
        <f aca="false">HS95/HR98</f>
        <v>10</v>
      </c>
    </row>
    <row r="96" customFormat="false" ht="6" hidden="true" customHeight="true" outlineLevel="0" collapsed="false">
      <c r="B96" s="80"/>
      <c r="C96" s="80"/>
      <c r="D96" s="80"/>
      <c r="E96" s="80"/>
      <c r="F96" s="61"/>
      <c r="G96" s="80"/>
      <c r="H96" s="61"/>
      <c r="I96" s="80"/>
      <c r="J96" s="80"/>
      <c r="K96" s="80"/>
      <c r="L96" s="61"/>
      <c r="M96" s="80"/>
      <c r="N96" s="80"/>
      <c r="O96" s="80"/>
      <c r="P96" s="80"/>
      <c r="Q96" s="80"/>
      <c r="R96" s="80"/>
      <c r="S96" s="61"/>
      <c r="T96" s="78"/>
      <c r="U96" s="13"/>
      <c r="V96" s="13"/>
      <c r="W96" s="13"/>
      <c r="X96" s="74"/>
      <c r="Y96" s="80"/>
      <c r="Z96" s="80"/>
      <c r="AA96" s="80"/>
      <c r="BD96" s="1" t="n">
        <f aca="false">BD95+INT(BE95/BE96)</f>
        <v>16</v>
      </c>
      <c r="BE96" s="1" t="n">
        <f aca="false">IA91</f>
        <v>27</v>
      </c>
      <c r="BF96" s="1" t="n">
        <f aca="false">BE96</f>
        <v>27</v>
      </c>
      <c r="BG96" s="1" t="n">
        <v>256</v>
      </c>
      <c r="BH96" s="15" t="n">
        <f aca="false">IF(BF96/BG96=INT(BF96/BG96),1,0)</f>
        <v>0</v>
      </c>
      <c r="BI96" s="15" t="n">
        <f aca="false">IF(BH96=0,BF96,BF96/BG96)</f>
        <v>27</v>
      </c>
      <c r="BJ96" s="15" t="n">
        <v>16</v>
      </c>
      <c r="BK96" s="15" t="n">
        <f aca="false">IF(BI96/BJ96=INT(BI96/BJ96),1,0)</f>
        <v>0</v>
      </c>
      <c r="BL96" s="15" t="n">
        <f aca="false">IF(BK96=0,BI96,BI96/BJ96)</f>
        <v>27</v>
      </c>
      <c r="BM96" s="15" t="n">
        <v>4</v>
      </c>
      <c r="BN96" s="15" t="n">
        <f aca="false">IF(BL96/BM96=INT(BL96/BM96),1,0)</f>
        <v>0</v>
      </c>
      <c r="BO96" s="15" t="n">
        <f aca="false">IF(BN96=0,BL96,BL96/BM96)</f>
        <v>27</v>
      </c>
      <c r="BP96" s="15" t="n">
        <v>2</v>
      </c>
      <c r="BQ96" s="15" t="n">
        <f aca="false">IF(BO96/BP96=INT(BO96/BP96),1,0)</f>
        <v>0</v>
      </c>
      <c r="BR96" s="15" t="n">
        <f aca="false">IF(BQ96=0,BO96,BO96/BP96)</f>
        <v>27</v>
      </c>
      <c r="BS96" s="15" t="n">
        <v>81</v>
      </c>
      <c r="BT96" s="15" t="n">
        <f aca="false">IF(BR96/BS96=INT(BR96/BS96),1,0)</f>
        <v>0</v>
      </c>
      <c r="BU96" s="15" t="n">
        <f aca="false">IF(BT96=0,BR96,BR96/BS96)</f>
        <v>27</v>
      </c>
      <c r="BV96" s="15" t="n">
        <v>9</v>
      </c>
      <c r="BW96" s="15" t="n">
        <f aca="false">IF(BU96/BV96=INT(BU96/BV96),1,0)</f>
        <v>1</v>
      </c>
      <c r="BX96" s="15" t="n">
        <f aca="false">IF(BW96=0,BU96,BU96/BV96)</f>
        <v>3</v>
      </c>
      <c r="BY96" s="15" t="n">
        <v>3</v>
      </c>
      <c r="BZ96" s="15" t="n">
        <f aca="false">IF(BX96/BY96=INT(BX96/BY96),1,0)</f>
        <v>1</v>
      </c>
      <c r="CA96" s="15" t="n">
        <f aca="false">IF(BZ96=0,BX96,BX96/BY96)</f>
        <v>1</v>
      </c>
      <c r="CB96" s="15" t="n">
        <v>25</v>
      </c>
      <c r="CC96" s="15" t="n">
        <f aca="false">IF(CA96/CB96=INT(CA96/CB96),1,0)</f>
        <v>0</v>
      </c>
      <c r="CD96" s="15" t="n">
        <f aca="false">IF(CC96=0,CA96,CA96/CB96)</f>
        <v>1</v>
      </c>
      <c r="CE96" s="15" t="n">
        <v>5</v>
      </c>
      <c r="CF96" s="15" t="n">
        <f aca="false">IF(CD96/CE96=INT(CD96/CE96),1,0)</f>
        <v>0</v>
      </c>
      <c r="CG96" s="15" t="n">
        <f aca="false">IF(CF96=0,CD96,CD96/CE96)</f>
        <v>1</v>
      </c>
      <c r="CH96" s="15" t="n">
        <v>49</v>
      </c>
      <c r="CI96" s="15" t="n">
        <f aca="false">IF(CG96/CH96=INT(CG96/CH96),1,0)</f>
        <v>0</v>
      </c>
      <c r="CJ96" s="15" t="n">
        <f aca="false">IF(CI96=0,CG96,CG96/CH96)</f>
        <v>1</v>
      </c>
      <c r="CK96" s="15" t="n">
        <v>7</v>
      </c>
      <c r="CL96" s="15" t="n">
        <f aca="false">IF(CJ96/CK96=INT(CJ96/CK96),1,0)</f>
        <v>0</v>
      </c>
      <c r="CM96" s="15" t="n">
        <f aca="false">IF(CL96=0,CJ96,CJ96/CK96)</f>
        <v>1</v>
      </c>
      <c r="CN96" s="15" t="n">
        <v>121</v>
      </c>
      <c r="CO96" s="15" t="n">
        <f aca="false">IF(CM96/CN96=INT(CM96/CN96),1,0)</f>
        <v>0</v>
      </c>
      <c r="CP96" s="15" t="n">
        <f aca="false">IF(CO96=0,CM96,CM96/CN96)</f>
        <v>1</v>
      </c>
      <c r="CQ96" s="15" t="n">
        <v>11</v>
      </c>
      <c r="CR96" s="15" t="n">
        <f aca="false">IF(CP96/CQ96=INT(CP96/CQ96),1,0)</f>
        <v>0</v>
      </c>
      <c r="CS96" s="15" t="n">
        <f aca="false">IF(CR96=0,CP96,CP96/CQ96)</f>
        <v>1</v>
      </c>
      <c r="CT96" s="15" t="n">
        <v>169</v>
      </c>
      <c r="CU96" s="15" t="n">
        <f aca="false">IF(CS96/CT96=INT(CS96/CT96),1,0)</f>
        <v>0</v>
      </c>
      <c r="CV96" s="15" t="n">
        <f aca="false">IF(CU96=0,CS96,CS96/CT96)</f>
        <v>1</v>
      </c>
      <c r="CW96" s="15" t="n">
        <v>13</v>
      </c>
      <c r="CX96" s="15" t="n">
        <f aca="false">IF(CV96/CW96=INT(CV96/CW96),1,0)</f>
        <v>0</v>
      </c>
      <c r="CY96" s="15" t="n">
        <f aca="false">IF(CX96=0,CV96,CV96/CW96)</f>
        <v>1</v>
      </c>
      <c r="CZ96" s="15" t="n">
        <v>17</v>
      </c>
      <c r="DA96" s="15" t="n">
        <f aca="false">IF(CY96/CZ96=INT(CY96/CZ96),1,0)</f>
        <v>0</v>
      </c>
      <c r="DB96" s="15" t="n">
        <f aca="false">IF(DA96=0,CY96,CY96/CZ96)</f>
        <v>1</v>
      </c>
      <c r="DC96" s="15" t="n">
        <v>19</v>
      </c>
      <c r="DD96" s="15" t="n">
        <f aca="false">IF(DB96/DC96=INT(DB96/DC96),1,0)</f>
        <v>0</v>
      </c>
      <c r="DE96" s="15" t="n">
        <f aca="false">IF(DD96=0,DB96,DB96/DC96)</f>
        <v>1</v>
      </c>
      <c r="DF96" s="15" t="n">
        <v>23</v>
      </c>
      <c r="DG96" s="15" t="n">
        <f aca="false">IF(DE96/DF96=INT(DE96/DF96),1,0)</f>
        <v>0</v>
      </c>
      <c r="DH96" s="15" t="n">
        <f aca="false">IF(DG96=0,DE96,DE96/DF96)</f>
        <v>1</v>
      </c>
      <c r="DI96" s="15" t="n">
        <v>29</v>
      </c>
      <c r="DJ96" s="15" t="n">
        <f aca="false">IF(DH96/DI96=INT(DH96/DI96),1,0)</f>
        <v>0</v>
      </c>
      <c r="DK96" s="15" t="n">
        <f aca="false">IF(DJ96=0,DH96,DH96/DI96)</f>
        <v>1</v>
      </c>
      <c r="DL96" s="15" t="n">
        <v>31</v>
      </c>
      <c r="DM96" s="15" t="n">
        <f aca="false">IF(DK96/DL96=INT(DK96/DL96),1,0)</f>
        <v>0</v>
      </c>
      <c r="DN96" s="15" t="n">
        <f aca="false">IF(DM96=0,DK96,DK96/DL96)</f>
        <v>1</v>
      </c>
      <c r="DO96" s="15" t="n">
        <v>37</v>
      </c>
      <c r="DP96" s="15" t="n">
        <f aca="false">IF(DN96/DO96=INT(DN96/DO96),1,0)</f>
        <v>0</v>
      </c>
      <c r="DQ96" s="15" t="n">
        <f aca="false">IF(DP96=0,DN96,DN96/DO96)</f>
        <v>1</v>
      </c>
      <c r="DR96" s="15" t="n">
        <v>41</v>
      </c>
      <c r="DS96" s="15" t="n">
        <f aca="false">IF(DQ96/DR96=INT(DQ96/DR96),1,0)</f>
        <v>0</v>
      </c>
      <c r="DT96" s="15" t="n">
        <f aca="false">IF(DS96=0,DQ96,DQ96/DR96)</f>
        <v>1</v>
      </c>
      <c r="DU96" s="15" t="n">
        <v>43</v>
      </c>
      <c r="DV96" s="15" t="n">
        <f aca="false">IF(DT96/DU96=INT(DT96/DU96),1,0)</f>
        <v>0</v>
      </c>
      <c r="DW96" s="15" t="n">
        <f aca="false">IF(DV96=0,DT96,DT96/DU96)</f>
        <v>1</v>
      </c>
      <c r="DX96" s="15" t="n">
        <v>47</v>
      </c>
      <c r="DY96" s="15" t="n">
        <f aca="false">IF(DW96/DX96=INT(DW96/DX96),1,0)</f>
        <v>0</v>
      </c>
      <c r="DZ96" s="15" t="n">
        <f aca="false">IF(DY96=0,DW96,DW96/DX96)</f>
        <v>1</v>
      </c>
      <c r="EA96" s="15" t="n">
        <v>53</v>
      </c>
      <c r="EB96" s="15" t="n">
        <f aca="false">IF(DZ96/EA96=INT(DZ96/EA96),1,0)</f>
        <v>0</v>
      </c>
      <c r="EC96" s="15" t="n">
        <f aca="false">IF(EB96=0,DZ96,DZ96/EA96)</f>
        <v>1</v>
      </c>
      <c r="ED96" s="15" t="n">
        <v>59</v>
      </c>
      <c r="EE96" s="15" t="n">
        <f aca="false">IF(EC96/ED96=INT(EC96/ED96),1,0)</f>
        <v>0</v>
      </c>
      <c r="EF96" s="15" t="n">
        <f aca="false">IF(EE96=0,EC96,EC96/ED96)</f>
        <v>1</v>
      </c>
      <c r="EG96" s="15" t="n">
        <v>61</v>
      </c>
      <c r="EH96" s="15" t="n">
        <f aca="false">IF(EF96/EG96=INT(EF96/EG96),1,0)</f>
        <v>0</v>
      </c>
      <c r="EI96" s="15" t="n">
        <f aca="false">IF(EH96=0,EF96,EF96/EG96)</f>
        <v>1</v>
      </c>
      <c r="EJ96" s="15" t="n">
        <v>67</v>
      </c>
      <c r="EK96" s="15" t="n">
        <f aca="false">IF(EI96/EJ96=INT(EI96/EJ96),1,0)</f>
        <v>0</v>
      </c>
      <c r="EL96" s="15" t="n">
        <f aca="false">IF(EK96=0,EI96,EI96/EJ96)</f>
        <v>1</v>
      </c>
      <c r="EM96" s="15" t="n">
        <v>71</v>
      </c>
      <c r="EN96" s="15" t="n">
        <f aca="false">IF(EL96/EM96=INT(EL96/EM96),1,0)</f>
        <v>0</v>
      </c>
      <c r="EO96" s="15" t="n">
        <f aca="false">IF(EN96=0,EL96,EL96/EM96)</f>
        <v>1</v>
      </c>
      <c r="EP96" s="15" t="n">
        <v>73</v>
      </c>
      <c r="EQ96" s="15" t="n">
        <f aca="false">IF(EO96/EP96=INT(EO96/EP96),1,0)</f>
        <v>0</v>
      </c>
      <c r="ER96" s="15" t="n">
        <f aca="false">IF(EQ96=0,EO96,EO96/EP96)</f>
        <v>1</v>
      </c>
      <c r="ES96" s="15" t="n">
        <v>79</v>
      </c>
      <c r="ET96" s="15" t="n">
        <f aca="false">IF(ER96/ES96=INT(ER96/ES96),1,0)</f>
        <v>0</v>
      </c>
      <c r="EU96" s="15" t="n">
        <f aca="false">IF(ET96=0,ER96,ER96/ES96)</f>
        <v>1</v>
      </c>
      <c r="EV96" s="15" t="n">
        <v>83</v>
      </c>
      <c r="EW96" s="15" t="n">
        <f aca="false">IF(EU96/EV96=INT(EU96/EV96),1,0)</f>
        <v>0</v>
      </c>
      <c r="EX96" s="15" t="n">
        <f aca="false">IF(EW96=0,EU96,EU96/EV96)</f>
        <v>1</v>
      </c>
      <c r="EY96" s="15" t="n">
        <v>89</v>
      </c>
      <c r="EZ96" s="15" t="n">
        <f aca="false">IF(EX96/EY96=INT(EX96/EY96),1,0)</f>
        <v>0</v>
      </c>
      <c r="FA96" s="15" t="n">
        <f aca="false">IF(EZ96=0,EX96,EX96/EY96)</f>
        <v>1</v>
      </c>
      <c r="FB96" s="15" t="n">
        <v>97</v>
      </c>
      <c r="FC96" s="15" t="n">
        <f aca="false">IF(FA96/FB96=INT(FA96/FB96),1,0)</f>
        <v>0</v>
      </c>
      <c r="FD96" s="15" t="n">
        <f aca="false">IF(FC96=0,FA96,FA96/FB96)</f>
        <v>1</v>
      </c>
      <c r="FE96" s="15" t="n">
        <v>101</v>
      </c>
      <c r="FF96" s="15" t="n">
        <f aca="false">IF(FD96/FE96=INT(FD96/FE96),1,0)</f>
        <v>0</v>
      </c>
      <c r="FG96" s="15" t="n">
        <f aca="false">IF(FF96=0,FD96,FD96/FE96)</f>
        <v>1</v>
      </c>
      <c r="FH96" s="15" t="n">
        <v>103</v>
      </c>
      <c r="FI96" s="15" t="n">
        <f aca="false">IF(FG96/FH96=INT(FG96/FH96),1,0)</f>
        <v>0</v>
      </c>
      <c r="FJ96" s="15" t="n">
        <f aca="false">IF(FI96=0,FG96,FG96/FH96)</f>
        <v>1</v>
      </c>
      <c r="FK96" s="15" t="n">
        <v>107</v>
      </c>
      <c r="FL96" s="15" t="n">
        <f aca="false">IF(FJ96/FK96=INT(FJ96/FK96),1,0)</f>
        <v>0</v>
      </c>
      <c r="FM96" s="15" t="n">
        <f aca="false">IF(FL96=0,FJ96,FJ96/FK96)</f>
        <v>1</v>
      </c>
      <c r="FN96" s="15" t="n">
        <v>109</v>
      </c>
      <c r="FO96" s="15" t="n">
        <f aca="false">IF(FM96/FN96=INT(FM96/FN96),1,0)</f>
        <v>0</v>
      </c>
      <c r="FP96" s="15" t="n">
        <f aca="false">IF(FO96=0,FM96,FM96/FN96)</f>
        <v>1</v>
      </c>
      <c r="FQ96" s="15" t="n">
        <v>113</v>
      </c>
      <c r="FR96" s="15" t="n">
        <f aca="false">IF(FP96/FQ96=INT(FP96/FQ96),1,0)</f>
        <v>0</v>
      </c>
      <c r="FS96" s="15" t="n">
        <f aca="false">IF(FR96=0,FP96,FP96/FQ96)</f>
        <v>1</v>
      </c>
      <c r="FT96" s="15" t="n">
        <v>127</v>
      </c>
      <c r="FU96" s="15" t="n">
        <f aca="false">IF(FS96/FT96=INT(FS96/FT96),1,0)</f>
        <v>0</v>
      </c>
      <c r="FV96" s="15" t="n">
        <f aca="false">IF(FU96=0,FS96,FS96/FT96)</f>
        <v>1</v>
      </c>
      <c r="FW96" s="15" t="n">
        <v>131</v>
      </c>
      <c r="FX96" s="15" t="n">
        <f aca="false">IF(FV96/FW96=INT(FV96/FW96),1,0)</f>
        <v>0</v>
      </c>
      <c r="FY96" s="15" t="n">
        <f aca="false">IF(FX96=0,FV96,FV96/FW96)</f>
        <v>1</v>
      </c>
      <c r="FZ96" s="15" t="n">
        <v>137</v>
      </c>
      <c r="GA96" s="15" t="n">
        <f aca="false">IF(FY96/FZ96=INT(FY96/FZ96),1,0)</f>
        <v>0</v>
      </c>
      <c r="GB96" s="15" t="n">
        <f aca="false">IF(GA96=0,FY96,FY96/FZ96)</f>
        <v>1</v>
      </c>
      <c r="GC96" s="15" t="n">
        <v>139</v>
      </c>
      <c r="GD96" s="15" t="n">
        <f aca="false">IF(GB96/GC96=INT(GB96/GC96),1,0)</f>
        <v>0</v>
      </c>
      <c r="GE96" s="15" t="n">
        <f aca="false">IF(GD96=0,GB96,GB96/GC96)</f>
        <v>1</v>
      </c>
      <c r="GF96" s="15" t="n">
        <v>149</v>
      </c>
      <c r="GG96" s="15" t="n">
        <f aca="false">IF(GE96/GF96=INT(GE96/GF96),1,0)</f>
        <v>0</v>
      </c>
      <c r="GH96" s="15" t="n">
        <f aca="false">IF(GG96=0,GE96,GE96/GF96)</f>
        <v>1</v>
      </c>
      <c r="GI96" s="15"/>
      <c r="GJ96" s="15" t="n">
        <f aca="false">8*BH96+4*BK96+2*BN96+BQ96</f>
        <v>0</v>
      </c>
      <c r="GK96" s="15" t="n">
        <f aca="false">4*BT96+2*BW96+BZ96</f>
        <v>3</v>
      </c>
      <c r="GL96" s="15" t="n">
        <f aca="false">2*CC96+CF96</f>
        <v>0</v>
      </c>
      <c r="GM96" s="15" t="n">
        <f aca="false">2*CI96+CL96</f>
        <v>0</v>
      </c>
      <c r="GN96" s="15" t="n">
        <f aca="false">2*CO96+CR96</f>
        <v>0</v>
      </c>
      <c r="GO96" s="15" t="n">
        <f aca="false">2*CU96+CX96</f>
        <v>0</v>
      </c>
      <c r="GP96" s="15" t="n">
        <f aca="false">DA96</f>
        <v>0</v>
      </c>
      <c r="GQ96" s="15" t="n">
        <f aca="false">DD96</f>
        <v>0</v>
      </c>
      <c r="GR96" s="15" t="n">
        <f aca="false">DG96</f>
        <v>0</v>
      </c>
      <c r="GS96" s="15" t="n">
        <f aca="false">DJ96</f>
        <v>0</v>
      </c>
      <c r="GT96" s="15" t="n">
        <f aca="false">DM96</f>
        <v>0</v>
      </c>
      <c r="GU96" s="1" t="n">
        <f aca="false">DP96</f>
        <v>0</v>
      </c>
      <c r="GV96" s="1" t="n">
        <f aca="false">DS96</f>
        <v>0</v>
      </c>
      <c r="GW96" s="1" t="n">
        <f aca="false">DV96</f>
        <v>0</v>
      </c>
      <c r="GX96" s="1" t="n">
        <f aca="false">DY96</f>
        <v>0</v>
      </c>
      <c r="GY96" s="1" t="n">
        <f aca="false">EB96</f>
        <v>0</v>
      </c>
      <c r="GZ96" s="1" t="n">
        <f aca="false">EE96</f>
        <v>0</v>
      </c>
      <c r="HA96" s="1" t="n">
        <f aca="false">EH96</f>
        <v>0</v>
      </c>
      <c r="HB96" s="1" t="n">
        <f aca="false">EK96</f>
        <v>0</v>
      </c>
      <c r="HC96" s="1" t="n">
        <f aca="false">EN96</f>
        <v>0</v>
      </c>
      <c r="HD96" s="1" t="n">
        <f aca="false">EQ96</f>
        <v>0</v>
      </c>
      <c r="HE96" s="1" t="n">
        <f aca="false">ET96</f>
        <v>0</v>
      </c>
      <c r="HF96" s="1" t="n">
        <f aca="false">EW96</f>
        <v>0</v>
      </c>
      <c r="HG96" s="1" t="n">
        <f aca="false">EZ96</f>
        <v>0</v>
      </c>
      <c r="HH96" s="1" t="n">
        <f aca="false">FC96</f>
        <v>0</v>
      </c>
      <c r="HI96" s="1" t="n">
        <f aca="false">FF96</f>
        <v>0</v>
      </c>
      <c r="HJ96" s="1" t="n">
        <f aca="false">FI96</f>
        <v>0</v>
      </c>
      <c r="HK96" s="1" t="n">
        <f aca="false">FL96</f>
        <v>0</v>
      </c>
      <c r="HL96" s="1" t="n">
        <f aca="false">FO96</f>
        <v>0</v>
      </c>
      <c r="HM96" s="1" t="n">
        <f aca="false">FR96</f>
        <v>0</v>
      </c>
      <c r="HN96" s="1" t="n">
        <f aca="false">FU96</f>
        <v>0</v>
      </c>
      <c r="HO96" s="1" t="n">
        <f aca="false">FX96</f>
        <v>0</v>
      </c>
      <c r="HP96" s="1" t="n">
        <f aca="false">GA96</f>
        <v>0</v>
      </c>
      <c r="HQ96" s="1" t="n">
        <f aca="false">GD96</f>
        <v>0</v>
      </c>
      <c r="HR96" s="1" t="n">
        <f aca="false">GG96</f>
        <v>0</v>
      </c>
      <c r="HS96" s="1" t="n">
        <f aca="false">BF96</f>
        <v>27</v>
      </c>
      <c r="HT96" s="1" t="n">
        <f aca="false">HS96/HR98</f>
        <v>27</v>
      </c>
    </row>
    <row r="97" customFormat="false" ht="6" hidden="true" customHeight="true" outlineLevel="0" collapsed="false">
      <c r="B97" s="80"/>
      <c r="C97" s="80"/>
      <c r="D97" s="80"/>
      <c r="E97" s="80"/>
      <c r="F97" s="61"/>
      <c r="G97" s="80"/>
      <c r="H97" s="61"/>
      <c r="I97" s="80"/>
      <c r="J97" s="80"/>
      <c r="K97" s="80"/>
      <c r="L97" s="61"/>
      <c r="M97" s="80"/>
      <c r="N97" s="80"/>
      <c r="O97" s="80"/>
      <c r="P97" s="80"/>
      <c r="Q97" s="80"/>
      <c r="R97" s="80"/>
      <c r="S97" s="61"/>
      <c r="T97" s="78"/>
      <c r="U97" s="13"/>
      <c r="V97" s="13"/>
      <c r="W97" s="13"/>
      <c r="X97" s="74"/>
      <c r="Y97" s="80"/>
      <c r="Z97" s="80"/>
      <c r="AA97" s="80"/>
      <c r="GJ97" s="15" t="n">
        <f aca="false">IF(GJ95&lt;GJ96,GJ95,GJ96)</f>
        <v>0</v>
      </c>
      <c r="GK97" s="15" t="n">
        <f aca="false">IF(GK95&lt;GK96,GK95,GK96)</f>
        <v>0</v>
      </c>
      <c r="GL97" s="15" t="n">
        <f aca="false">IF(GL95&lt;GL96,GL95,GL96)</f>
        <v>0</v>
      </c>
      <c r="GM97" s="15" t="n">
        <f aca="false">IF(GM95&lt;GM96,GM95,GM96)</f>
        <v>0</v>
      </c>
      <c r="GN97" s="15" t="n">
        <f aca="false">IF(GN95&lt;GN96,GN95,GN96)</f>
        <v>0</v>
      </c>
      <c r="GO97" s="15" t="n">
        <f aca="false">IF(GO95&lt;GO96,GO95,GO96)</f>
        <v>0</v>
      </c>
      <c r="GP97" s="15" t="n">
        <f aca="false">IF(GP95&lt;GP96,GP95,GP96)</f>
        <v>0</v>
      </c>
      <c r="GQ97" s="15" t="n">
        <f aca="false">IF(GQ95&lt;GQ96,GQ95,GQ96)</f>
        <v>0</v>
      </c>
      <c r="GR97" s="15" t="n">
        <f aca="false">IF(GR95&lt;GR96,GR95,GR96)</f>
        <v>0</v>
      </c>
      <c r="GS97" s="15" t="n">
        <f aca="false">IF(GS95&lt;GS96,GS95,GS96)</f>
        <v>0</v>
      </c>
      <c r="GT97" s="15" t="n">
        <f aca="false">IF(GT95&lt;GT96,GT95,GT96)</f>
        <v>0</v>
      </c>
      <c r="GU97" s="15" t="n">
        <f aca="false">IF(GU95&lt;GU96,GU95,GU96)</f>
        <v>0</v>
      </c>
      <c r="GV97" s="15" t="n">
        <f aca="false">IF(GV95&lt;GV96,GV95,GV96)</f>
        <v>0</v>
      </c>
      <c r="GW97" s="15" t="n">
        <f aca="false">IF(GW95&lt;GW96,GW95,GW96)</f>
        <v>0</v>
      </c>
      <c r="GX97" s="15" t="n">
        <f aca="false">IF(GX95&lt;GX96,GX95,GX96)</f>
        <v>0</v>
      </c>
      <c r="GY97" s="15" t="n">
        <f aca="false">IF(GY95&lt;GY96,GY95,GY96)</f>
        <v>0</v>
      </c>
      <c r="GZ97" s="15" t="n">
        <f aca="false">IF(GZ95&lt;GZ96,GZ95,GZ96)</f>
        <v>0</v>
      </c>
      <c r="HA97" s="15" t="n">
        <f aca="false">IF(HA95&lt;HA96,HA95,HA96)</f>
        <v>0</v>
      </c>
      <c r="HB97" s="15" t="n">
        <f aca="false">IF(HB95&lt;HB96,HB95,HB96)</f>
        <v>0</v>
      </c>
      <c r="HC97" s="15" t="n">
        <f aca="false">IF(HC95&lt;HC96,HC95,HC96)</f>
        <v>0</v>
      </c>
      <c r="HD97" s="15" t="n">
        <f aca="false">IF(HD95&lt;HD96,HD95,HD96)</f>
        <v>0</v>
      </c>
      <c r="HE97" s="15" t="n">
        <f aca="false">IF(HE95&lt;HE96,HE95,HE96)</f>
        <v>0</v>
      </c>
      <c r="HF97" s="15" t="n">
        <f aca="false">IF(HF95&lt;HF96,HF95,HF96)</f>
        <v>0</v>
      </c>
      <c r="HG97" s="15" t="n">
        <f aca="false">IF(HG95&lt;HG96,HG95,HG96)</f>
        <v>0</v>
      </c>
      <c r="HH97" s="15" t="n">
        <f aca="false">IF(HH95&lt;HH96,HH95,HH96)</f>
        <v>0</v>
      </c>
      <c r="HI97" s="15" t="n">
        <f aca="false">IF(HI95&lt;HI96,HI95,HI96)</f>
        <v>0</v>
      </c>
      <c r="HJ97" s="15" t="n">
        <f aca="false">IF(HJ95&lt;HJ96,HJ95,HJ96)</f>
        <v>0</v>
      </c>
      <c r="HK97" s="15" t="n">
        <f aca="false">IF(HK95&lt;HK96,HK95,HK96)</f>
        <v>0</v>
      </c>
      <c r="HL97" s="15" t="n">
        <f aca="false">IF(HL95&lt;HL96,HL95,HL96)</f>
        <v>0</v>
      </c>
      <c r="HM97" s="15" t="n">
        <f aca="false">IF(HM95&lt;HM96,HM95,HM96)</f>
        <v>0</v>
      </c>
      <c r="HN97" s="15" t="n">
        <f aca="false">IF(HN95&lt;HN96,HN95,HN96)</f>
        <v>0</v>
      </c>
      <c r="HO97" s="15" t="n">
        <f aca="false">IF(HO95&lt;HO96,HO95,HO96)</f>
        <v>0</v>
      </c>
      <c r="HP97" s="15" t="n">
        <f aca="false">IF(HP95&lt;HP96,HP95,HP96)</f>
        <v>0</v>
      </c>
      <c r="HQ97" s="15" t="n">
        <f aca="false">IF(HQ95&lt;HQ96,HQ95,HQ96)</f>
        <v>0</v>
      </c>
      <c r="HR97" s="15" t="n">
        <f aca="false">IF(HR95&lt;HR96,HR95,HR96)</f>
        <v>0</v>
      </c>
    </row>
    <row r="98" customFormat="false" ht="6" hidden="true" customHeight="true" outlineLevel="0" collapsed="false">
      <c r="B98" s="80"/>
      <c r="C98" s="80"/>
      <c r="D98" s="80"/>
      <c r="E98" s="80"/>
      <c r="F98" s="61"/>
      <c r="G98" s="80"/>
      <c r="H98" s="61"/>
      <c r="I98" s="80"/>
      <c r="J98" s="80"/>
      <c r="K98" s="80"/>
      <c r="L98" s="61"/>
      <c r="M98" s="80"/>
      <c r="N98" s="80"/>
      <c r="O98" s="80"/>
      <c r="P98" s="80"/>
      <c r="Q98" s="80"/>
      <c r="R98" s="80"/>
      <c r="S98" s="61"/>
      <c r="T98" s="78"/>
      <c r="U98" s="13"/>
      <c r="V98" s="13"/>
      <c r="W98" s="13"/>
      <c r="X98" s="74"/>
      <c r="Y98" s="80"/>
      <c r="Z98" s="80"/>
      <c r="AA98" s="80"/>
      <c r="GJ98" s="1" t="n">
        <f aca="false">GJ$7^GJ97</f>
        <v>1</v>
      </c>
      <c r="GK98" s="1" t="n">
        <f aca="false">GK$7^GK97*GJ98</f>
        <v>1</v>
      </c>
      <c r="GL98" s="1" t="n">
        <f aca="false">GL$7^GL97*GK98</f>
        <v>1</v>
      </c>
      <c r="GM98" s="1" t="n">
        <f aca="false">GM$7^GM97*GL98</f>
        <v>1</v>
      </c>
      <c r="GN98" s="1" t="n">
        <f aca="false">GN$7^GN97*GM98</f>
        <v>1</v>
      </c>
      <c r="GO98" s="1" t="n">
        <f aca="false">GO$7^GO97*GN98</f>
        <v>1</v>
      </c>
      <c r="GP98" s="1" t="n">
        <f aca="false">GP$7^GP97*GO98</f>
        <v>1</v>
      </c>
      <c r="GQ98" s="1" t="n">
        <f aca="false">GQ$7^GQ97*GP98</f>
        <v>1</v>
      </c>
      <c r="GR98" s="1" t="n">
        <f aca="false">GR$7^GR97*GQ98</f>
        <v>1</v>
      </c>
      <c r="GS98" s="1" t="n">
        <f aca="false">GS$7^GS97*GR98</f>
        <v>1</v>
      </c>
      <c r="GT98" s="1" t="n">
        <f aca="false">GT$7^GT97*GS98</f>
        <v>1</v>
      </c>
      <c r="GU98" s="1" t="n">
        <f aca="false">GU$7^GU97*GT98</f>
        <v>1</v>
      </c>
      <c r="GV98" s="1" t="n">
        <f aca="false">GV$7^GV97*GU98</f>
        <v>1</v>
      </c>
      <c r="GW98" s="1" t="n">
        <f aca="false">GW$7^GW97*GV98</f>
        <v>1</v>
      </c>
      <c r="GX98" s="1" t="n">
        <f aca="false">GX$7^GX97*GW98</f>
        <v>1</v>
      </c>
      <c r="GY98" s="1" t="n">
        <f aca="false">GY$7^GY97*GX98</f>
        <v>1</v>
      </c>
      <c r="GZ98" s="1" t="n">
        <f aca="false">GZ$7^GZ97*GY98</f>
        <v>1</v>
      </c>
      <c r="HA98" s="1" t="n">
        <f aca="false">HA$7^HA97*GZ98</f>
        <v>1</v>
      </c>
      <c r="HB98" s="1" t="n">
        <f aca="false">HB$7^HB97*HA98</f>
        <v>1</v>
      </c>
      <c r="HC98" s="1" t="n">
        <f aca="false">HC$7^HC97*HB98</f>
        <v>1</v>
      </c>
      <c r="HD98" s="1" t="n">
        <f aca="false">HD$7^HD97*HC98</f>
        <v>1</v>
      </c>
      <c r="HE98" s="1" t="n">
        <f aca="false">HE$7^HE97*HD98</f>
        <v>1</v>
      </c>
      <c r="HF98" s="1" t="n">
        <f aca="false">HF$7^HF97*HE98</f>
        <v>1</v>
      </c>
      <c r="HG98" s="1" t="n">
        <f aca="false">HG$7^HG97*HF98</f>
        <v>1</v>
      </c>
      <c r="HH98" s="1" t="n">
        <f aca="false">HH$7^HH97*HG98</f>
        <v>1</v>
      </c>
      <c r="HI98" s="1" t="n">
        <f aca="false">HI$7^HI97*HH98</f>
        <v>1</v>
      </c>
      <c r="HJ98" s="1" t="n">
        <f aca="false">HJ$7^HJ97*HI98</f>
        <v>1</v>
      </c>
      <c r="HK98" s="1" t="n">
        <f aca="false">HK$7^HK97*HJ98</f>
        <v>1</v>
      </c>
      <c r="HL98" s="1" t="n">
        <f aca="false">HL$7^HL97*HK98</f>
        <v>1</v>
      </c>
      <c r="HM98" s="1" t="n">
        <f aca="false">HM$7^HM97*HL98</f>
        <v>1</v>
      </c>
      <c r="HN98" s="1" t="n">
        <f aca="false">HN$7^HN97*HM98</f>
        <v>1</v>
      </c>
      <c r="HO98" s="1" t="n">
        <f aca="false">HO$7^HO97*HN98</f>
        <v>1</v>
      </c>
      <c r="HP98" s="1" t="n">
        <f aca="false">HP$7^HP97*HO98</f>
        <v>1</v>
      </c>
      <c r="HQ98" s="1" t="n">
        <f aca="false">HQ$7^HQ97*HP98</f>
        <v>1</v>
      </c>
      <c r="HR98" s="1" t="n">
        <f aca="false">HR$7^HR97*HQ98</f>
        <v>1</v>
      </c>
    </row>
    <row r="99" customFormat="false" ht="9" hidden="false" customHeight="true" outlineLevel="0" collapsed="false">
      <c r="B99" s="80"/>
      <c r="C99" s="80"/>
      <c r="D99" s="80"/>
      <c r="E99" s="11"/>
      <c r="F99" s="61"/>
      <c r="G99" s="80"/>
      <c r="H99" s="61"/>
      <c r="I99" s="80"/>
      <c r="J99" s="80"/>
      <c r="K99" s="11"/>
      <c r="L99" s="61"/>
      <c r="M99" s="80"/>
      <c r="N99" s="80"/>
      <c r="O99" s="80"/>
      <c r="P99" s="80"/>
      <c r="Q99" s="80"/>
      <c r="R99" s="80"/>
      <c r="S99" s="61"/>
      <c r="T99" s="78"/>
      <c r="U99" s="13"/>
      <c r="V99" s="13"/>
      <c r="W99" s="75"/>
      <c r="X99" s="74"/>
      <c r="Y99" s="80"/>
      <c r="Z99" s="80"/>
      <c r="AA99" s="80"/>
    </row>
    <row r="100" customFormat="false" ht="19.5" hidden="false" customHeight="true" outlineLevel="0" collapsed="false">
      <c r="B100" s="80" t="str">
        <f aca="false">ID100</f>
        <v>2  4/7  x  4  5/8</v>
      </c>
      <c r="C100" s="80"/>
      <c r="D100" s="80"/>
      <c r="E100" s="11"/>
      <c r="F100" s="61"/>
      <c r="G100" s="80"/>
      <c r="H100" s="61"/>
      <c r="I100" s="80"/>
      <c r="J100" s="80"/>
      <c r="K100" s="11"/>
      <c r="L100" s="61"/>
      <c r="M100" s="80"/>
      <c r="N100" s="80"/>
      <c r="O100" s="80"/>
      <c r="P100" s="80"/>
      <c r="Q100" s="80"/>
      <c r="R100" s="80"/>
      <c r="S100" s="61" t="s">
        <v>16</v>
      </c>
      <c r="T100" s="66" t="str">
        <f aca="false">IL100</f>
        <v>11  25/28</v>
      </c>
      <c r="U100" s="12"/>
      <c r="V100" s="12"/>
      <c r="W100" s="72"/>
      <c r="X100" s="73"/>
      <c r="Y100" s="80"/>
      <c r="Z100" s="80" t="n">
        <f aca="false">AI100+AB100</f>
        <v>4</v>
      </c>
      <c r="AA100" s="80"/>
      <c r="AB100" s="4" t="n">
        <v>0</v>
      </c>
      <c r="AH100" s="4" t="n">
        <f aca="false">AH87+1</f>
        <v>8</v>
      </c>
      <c r="AI100" s="4" t="n">
        <f aca="false">INT(0.5+(AJ$2/19*(AH100-1)))+AG$2</f>
        <v>4</v>
      </c>
      <c r="AK100" s="1" t="n">
        <f aca="false">IF(AI100=2,1,IF(AI100=3,1,IF(AI100=4,2,IF(AI100=5,4,IF(AI100=6,8,0)))))</f>
        <v>2</v>
      </c>
      <c r="AL100" s="1" t="n">
        <f aca="false">IF(AI100=7,15,IF(AI100=8,25,IF(AI100=9,35,IF(AI100=10,55,IF(AI100=11,75,0)))))</f>
        <v>0</v>
      </c>
      <c r="AM100" s="1" t="n">
        <f aca="false">IF(AI100=2,2,IF(AI100=3,3,IF(AI100=4,5,IF(AI100=5,10,IF(AI100=6,16,0)))))</f>
        <v>5</v>
      </c>
      <c r="AN100" s="1" t="n">
        <f aca="false">IF(AI100=7,28,IF(AI100=8,40,IF(AI100=9,60,IF(AI100=10,80,100))))</f>
        <v>100</v>
      </c>
      <c r="AO100" s="1" t="n">
        <f aca="false">IF(AI100=2,1,IF(AI100=3,1,IF(AI100=4,4,IF(AI100=5,8,IF(AI100=6,11,IF(AI100=7,15,0))))))</f>
        <v>4</v>
      </c>
      <c r="AP100" s="1" t="n">
        <f aca="false">IF(AI100=8,19,IF(AI100=9,24,IF(AI100=10,39,59)))</f>
        <v>59</v>
      </c>
      <c r="AQ100" s="1" t="n">
        <f aca="false">IF(AI100=2,2,IF(AI100=3,4,IF(AI100=4,8,IF(AI100=5,11,IF(AI100=6,15,0)))))</f>
        <v>8</v>
      </c>
      <c r="AR100" s="1" t="n">
        <f aca="false">IF(AI100=7,19,IF(AI100=8,24,IF(AI100=9,39,IF(AI100=10,59,79))))</f>
        <v>79</v>
      </c>
      <c r="AS100" s="1" t="n">
        <f aca="false">IF(AI100=2,2,IF(AI100=3,2,IF(AI100=4,5,IF(AI100=5,9,IF(AI100=6,12,0)))))</f>
        <v>5</v>
      </c>
      <c r="AT100" s="1" t="n">
        <f aca="false">IF(AI100=7,16,IF(AI100=8,20,IF(AI100=9,25,IF(AI100=10,40,60))))</f>
        <v>60</v>
      </c>
      <c r="AU100" s="1" t="n">
        <f aca="false">IF(AI100=2,3,IF(AI100=3,5,IF(AI100=4,9,IF(AI100=5,12,IF(AI100=6,16,0)))))</f>
        <v>9</v>
      </c>
      <c r="AV100" s="1" t="n">
        <f aca="false">IF(AI100=7,20,IF(AI100=8,25,IF(AI100=9,40,IF(AI100=10,60,80))))</f>
        <v>80</v>
      </c>
      <c r="AW100" s="1" t="n">
        <f aca="false">IF(AK100=0,AL100,AK100)</f>
        <v>2</v>
      </c>
      <c r="AX100" s="1" t="n">
        <f aca="false">IF(AM100=0,AN100,AM100)</f>
        <v>5</v>
      </c>
      <c r="AY100" s="1" t="n">
        <f aca="false">IF(AO100=0,AP100,AO100)</f>
        <v>4</v>
      </c>
      <c r="AZ100" s="1" t="n">
        <f aca="false">IF(AQ100=0,AR100,AQ100)</f>
        <v>8</v>
      </c>
      <c r="BA100" s="1" t="n">
        <f aca="false">IF(AS100=0,AT100,AS100)</f>
        <v>5</v>
      </c>
      <c r="BB100" s="1" t="n">
        <f aca="false">IF(AU100=0,AV100,AU100)</f>
        <v>9</v>
      </c>
      <c r="BC100" s="1" t="s">
        <v>105</v>
      </c>
      <c r="BD100" s="15" t="n">
        <f aca="true">INT((RAND()*(AX100-AW100+1)+AW100))</f>
        <v>2</v>
      </c>
      <c r="BE100" s="15" t="n">
        <f aca="true">INT((RAND()*(AZ100-AY100+1)+AY100))</f>
        <v>4</v>
      </c>
      <c r="BF100" s="1" t="n">
        <f aca="false">BE100-BE101*(BD101-BD100)</f>
        <v>4</v>
      </c>
      <c r="BG100" s="1" t="n">
        <v>256</v>
      </c>
      <c r="BH100" s="15" t="n">
        <f aca="false">IF(BF100/BG100=INT(BF100/BG100),1,0)</f>
        <v>0</v>
      </c>
      <c r="BI100" s="15" t="n">
        <f aca="false">IF(BH100=0,BF100,BF100/BG100)</f>
        <v>4</v>
      </c>
      <c r="BJ100" s="15" t="n">
        <v>16</v>
      </c>
      <c r="BK100" s="15" t="n">
        <f aca="false">IF(BI100/BJ100=INT(BI100/BJ100),1,0)</f>
        <v>0</v>
      </c>
      <c r="BL100" s="15" t="n">
        <f aca="false">IF(BK100=0,BI100,BI100/BJ100)</f>
        <v>4</v>
      </c>
      <c r="BM100" s="15" t="n">
        <v>4</v>
      </c>
      <c r="BN100" s="15" t="n">
        <f aca="false">IF(BL100/BM100=INT(BL100/BM100),1,0)</f>
        <v>1</v>
      </c>
      <c r="BO100" s="15" t="n">
        <f aca="false">IF(BN100=0,BL100,BL100/BM100)</f>
        <v>1</v>
      </c>
      <c r="BP100" s="15" t="n">
        <v>2</v>
      </c>
      <c r="BQ100" s="15" t="n">
        <f aca="false">IF(BO100/BP100=INT(BO100/BP100),1,0)</f>
        <v>0</v>
      </c>
      <c r="BR100" s="15" t="n">
        <f aca="false">IF(BQ100=0,BO100,BO100/BP100)</f>
        <v>1</v>
      </c>
      <c r="BS100" s="15" t="n">
        <v>81</v>
      </c>
      <c r="BT100" s="15" t="n">
        <f aca="false">IF(BR100/BS100=INT(BR100/BS100),1,0)</f>
        <v>0</v>
      </c>
      <c r="BU100" s="15" t="n">
        <f aca="false">IF(BT100=0,BR100,BR100/BS100)</f>
        <v>1</v>
      </c>
      <c r="BV100" s="15" t="n">
        <v>9</v>
      </c>
      <c r="BW100" s="15" t="n">
        <f aca="false">IF(BU100/BV100=INT(BU100/BV100),1,0)</f>
        <v>0</v>
      </c>
      <c r="BX100" s="15" t="n">
        <f aca="false">IF(BW100=0,BU100,BU100/BV100)</f>
        <v>1</v>
      </c>
      <c r="BY100" s="15" t="n">
        <v>3</v>
      </c>
      <c r="BZ100" s="15" t="n">
        <f aca="false">IF(BX100/BY100=INT(BX100/BY100),1,0)</f>
        <v>0</v>
      </c>
      <c r="CA100" s="15" t="n">
        <f aca="false">IF(BZ100=0,BX100,BX100/BY100)</f>
        <v>1</v>
      </c>
      <c r="CB100" s="15" t="n">
        <v>25</v>
      </c>
      <c r="CC100" s="15" t="n">
        <f aca="false">IF(CA100/CB100=INT(CA100/CB100),1,0)</f>
        <v>0</v>
      </c>
      <c r="CD100" s="15" t="n">
        <f aca="false">IF(CC100=0,CA100,CA100/CB100)</f>
        <v>1</v>
      </c>
      <c r="CE100" s="15" t="n">
        <v>5</v>
      </c>
      <c r="CF100" s="15" t="n">
        <f aca="false">IF(CD100/CE100=INT(CD100/CE100),1,0)</f>
        <v>0</v>
      </c>
      <c r="CG100" s="15" t="n">
        <f aca="false">IF(CF100=0,CD100,CD100/CE100)</f>
        <v>1</v>
      </c>
      <c r="CH100" s="15" t="n">
        <v>49</v>
      </c>
      <c r="CI100" s="15" t="n">
        <f aca="false">IF(CG100/CH100=INT(CG100/CH100),1,0)</f>
        <v>0</v>
      </c>
      <c r="CJ100" s="15" t="n">
        <f aca="false">IF(CI100=0,CG100,CG100/CH100)</f>
        <v>1</v>
      </c>
      <c r="CK100" s="15" t="n">
        <v>7</v>
      </c>
      <c r="CL100" s="15" t="n">
        <f aca="false">IF(CJ100/CK100=INT(CJ100/CK100),1,0)</f>
        <v>0</v>
      </c>
      <c r="CM100" s="15" t="n">
        <f aca="false">IF(CL100=0,CJ100,CJ100/CK100)</f>
        <v>1</v>
      </c>
      <c r="CN100" s="15" t="n">
        <v>121</v>
      </c>
      <c r="CO100" s="15" t="n">
        <f aca="false">IF(CM100/CN100=INT(CM100/CN100),1,0)</f>
        <v>0</v>
      </c>
      <c r="CP100" s="15" t="n">
        <f aca="false">IF(CO100=0,CM100,CM100/CN100)</f>
        <v>1</v>
      </c>
      <c r="CQ100" s="15" t="n">
        <v>11</v>
      </c>
      <c r="CR100" s="15" t="n">
        <f aca="false">IF(CP100/CQ100=INT(CP100/CQ100),1,0)</f>
        <v>0</v>
      </c>
      <c r="CS100" s="15" t="n">
        <f aca="false">IF(CR100=0,CP100,CP100/CQ100)</f>
        <v>1</v>
      </c>
      <c r="CT100" s="15" t="n">
        <v>169</v>
      </c>
      <c r="CU100" s="15" t="n">
        <f aca="false">IF(CS100/CT100=INT(CS100/CT100),1,0)</f>
        <v>0</v>
      </c>
      <c r="CV100" s="15" t="n">
        <f aca="false">IF(CU100=0,CS100,CS100/CT100)</f>
        <v>1</v>
      </c>
      <c r="CW100" s="15" t="n">
        <v>13</v>
      </c>
      <c r="CX100" s="15" t="n">
        <f aca="false">IF(CV100/CW100=INT(CV100/CW100),1,0)</f>
        <v>0</v>
      </c>
      <c r="CY100" s="15" t="n">
        <f aca="false">IF(CX100=0,CV100,CV100/CW100)</f>
        <v>1</v>
      </c>
      <c r="CZ100" s="15" t="n">
        <v>17</v>
      </c>
      <c r="DA100" s="15" t="n">
        <f aca="false">IF(CY100/CZ100=INT(CY100/CZ100),1,0)</f>
        <v>0</v>
      </c>
      <c r="DB100" s="15" t="n">
        <f aca="false">IF(DA100=0,CY100,CY100/CZ100)</f>
        <v>1</v>
      </c>
      <c r="DC100" s="15" t="n">
        <v>19</v>
      </c>
      <c r="DD100" s="15" t="n">
        <f aca="false">IF(DB100/DC100=INT(DB100/DC100),1,0)</f>
        <v>0</v>
      </c>
      <c r="DE100" s="15" t="n">
        <f aca="false">IF(DD100=0,DB100,DB100/DC100)</f>
        <v>1</v>
      </c>
      <c r="DF100" s="15" t="n">
        <v>23</v>
      </c>
      <c r="DG100" s="15" t="n">
        <f aca="false">IF(DE100/DF100=INT(DE100/DF100),1,0)</f>
        <v>0</v>
      </c>
      <c r="DH100" s="15" t="n">
        <f aca="false">IF(DG100=0,DE100,DE100/DF100)</f>
        <v>1</v>
      </c>
      <c r="DI100" s="15" t="n">
        <v>29</v>
      </c>
      <c r="DJ100" s="15" t="n">
        <f aca="false">IF(DH100/DI100=INT(DH100/DI100),1,0)</f>
        <v>0</v>
      </c>
      <c r="DK100" s="15" t="n">
        <f aca="false">IF(DJ100=0,DH100,DH100/DI100)</f>
        <v>1</v>
      </c>
      <c r="DL100" s="15" t="n">
        <v>31</v>
      </c>
      <c r="DM100" s="15" t="n">
        <f aca="false">IF(DK100/DL100=INT(DK100/DL100),1,0)</f>
        <v>0</v>
      </c>
      <c r="DN100" s="15" t="n">
        <f aca="false">IF(DM100=0,DK100,DK100/DL100)</f>
        <v>1</v>
      </c>
      <c r="DO100" s="15" t="n">
        <v>37</v>
      </c>
      <c r="DP100" s="15" t="n">
        <f aca="false">IF(DN100/DO100=INT(DN100/DO100),1,0)</f>
        <v>0</v>
      </c>
      <c r="DQ100" s="15" t="n">
        <f aca="false">IF(DP100=0,DN100,DN100/DO100)</f>
        <v>1</v>
      </c>
      <c r="DR100" s="15" t="n">
        <v>41</v>
      </c>
      <c r="DS100" s="15" t="n">
        <f aca="false">IF(DQ100/DR100=INT(DQ100/DR100),1,0)</f>
        <v>0</v>
      </c>
      <c r="DT100" s="15" t="n">
        <f aca="false">IF(DS100=0,DQ100,DQ100/DR100)</f>
        <v>1</v>
      </c>
      <c r="DU100" s="15" t="n">
        <v>43</v>
      </c>
      <c r="DV100" s="15" t="n">
        <f aca="false">IF(DT100/DU100=INT(DT100/DU100),1,0)</f>
        <v>0</v>
      </c>
      <c r="DW100" s="15" t="n">
        <f aca="false">IF(DV100=0,DT100,DT100/DU100)</f>
        <v>1</v>
      </c>
      <c r="DX100" s="15" t="n">
        <v>47</v>
      </c>
      <c r="DY100" s="15" t="n">
        <f aca="false">IF(DW100/DX100=INT(DW100/DX100),1,0)</f>
        <v>0</v>
      </c>
      <c r="DZ100" s="15" t="n">
        <f aca="false">IF(DY100=0,DW100,DW100/DX100)</f>
        <v>1</v>
      </c>
      <c r="EA100" s="15" t="n">
        <v>53</v>
      </c>
      <c r="EB100" s="15" t="n">
        <f aca="false">IF(DZ100/EA100=INT(DZ100/EA100),1,0)</f>
        <v>0</v>
      </c>
      <c r="EC100" s="15" t="n">
        <f aca="false">IF(EB100=0,DZ100,DZ100/EA100)</f>
        <v>1</v>
      </c>
      <c r="ED100" s="15" t="n">
        <v>59</v>
      </c>
      <c r="EE100" s="15" t="n">
        <f aca="false">IF(EC100/ED100=INT(EC100/ED100),1,0)</f>
        <v>0</v>
      </c>
      <c r="EF100" s="15" t="n">
        <f aca="false">IF(EE100=0,EC100,EC100/ED100)</f>
        <v>1</v>
      </c>
      <c r="EG100" s="15" t="n">
        <v>61</v>
      </c>
      <c r="EH100" s="15" t="n">
        <f aca="false">IF(EF100/EG100=INT(EF100/EG100),1,0)</f>
        <v>0</v>
      </c>
      <c r="EI100" s="15" t="n">
        <f aca="false">IF(EH100=0,EF100,EF100/EG100)</f>
        <v>1</v>
      </c>
      <c r="EJ100" s="15" t="n">
        <v>67</v>
      </c>
      <c r="EK100" s="15" t="n">
        <f aca="false">IF(EI100/EJ100=INT(EI100/EJ100),1,0)</f>
        <v>0</v>
      </c>
      <c r="EL100" s="15" t="n">
        <f aca="false">IF(EK100=0,EI100,EI100/EJ100)</f>
        <v>1</v>
      </c>
      <c r="EM100" s="15" t="n">
        <v>71</v>
      </c>
      <c r="EN100" s="15" t="n">
        <f aca="false">IF(EL100/EM100=INT(EL100/EM100),1,0)</f>
        <v>0</v>
      </c>
      <c r="EO100" s="15" t="n">
        <f aca="false">IF(EN100=0,EL100,EL100/EM100)</f>
        <v>1</v>
      </c>
      <c r="EP100" s="15" t="n">
        <v>73</v>
      </c>
      <c r="EQ100" s="15" t="n">
        <f aca="false">IF(EO100/EP100=INT(EO100/EP100),1,0)</f>
        <v>0</v>
      </c>
      <c r="ER100" s="15" t="n">
        <f aca="false">IF(EQ100=0,EO100,EO100/EP100)</f>
        <v>1</v>
      </c>
      <c r="ES100" s="15" t="n">
        <v>79</v>
      </c>
      <c r="ET100" s="15" t="n">
        <f aca="false">IF(ER100/ES100=INT(ER100/ES100),1,0)</f>
        <v>0</v>
      </c>
      <c r="EU100" s="15" t="n">
        <f aca="false">IF(ET100=0,ER100,ER100/ES100)</f>
        <v>1</v>
      </c>
      <c r="EV100" s="15" t="n">
        <v>83</v>
      </c>
      <c r="EW100" s="15" t="n">
        <f aca="false">IF(EU100/EV100=INT(EU100/EV100),1,0)</f>
        <v>0</v>
      </c>
      <c r="EX100" s="15" t="n">
        <f aca="false">IF(EW100=0,EU100,EU100/EV100)</f>
        <v>1</v>
      </c>
      <c r="EY100" s="15" t="n">
        <v>89</v>
      </c>
      <c r="EZ100" s="15" t="n">
        <f aca="false">IF(EX100/EY100=INT(EX100/EY100),1,0)</f>
        <v>0</v>
      </c>
      <c r="FA100" s="15" t="n">
        <f aca="false">IF(EZ100=0,EX100,EX100/EY100)</f>
        <v>1</v>
      </c>
      <c r="FB100" s="15" t="n">
        <v>97</v>
      </c>
      <c r="FC100" s="15" t="n">
        <f aca="false">IF(FA100/FB100=INT(FA100/FB100),1,0)</f>
        <v>0</v>
      </c>
      <c r="FD100" s="15" t="n">
        <f aca="false">IF(FC100=0,FA100,FA100/FB100)</f>
        <v>1</v>
      </c>
      <c r="FE100" s="15" t="n">
        <v>101</v>
      </c>
      <c r="FF100" s="15" t="n">
        <f aca="false">IF(FD100/FE100=INT(FD100/FE100),1,0)</f>
        <v>0</v>
      </c>
      <c r="FG100" s="15" t="n">
        <f aca="false">IF(FF100=0,FD100,FD100/FE100)</f>
        <v>1</v>
      </c>
      <c r="FH100" s="15" t="n">
        <v>103</v>
      </c>
      <c r="FI100" s="15" t="n">
        <f aca="false">IF(FG100/FH100=INT(FG100/FH100),1,0)</f>
        <v>0</v>
      </c>
      <c r="FJ100" s="15" t="n">
        <f aca="false">IF(FI100=0,FG100,FG100/FH100)</f>
        <v>1</v>
      </c>
      <c r="FK100" s="15" t="n">
        <v>107</v>
      </c>
      <c r="FL100" s="15" t="n">
        <f aca="false">IF(FJ100/FK100=INT(FJ100/FK100),1,0)</f>
        <v>0</v>
      </c>
      <c r="FM100" s="15" t="n">
        <f aca="false">IF(FL100=0,FJ100,FJ100/FK100)</f>
        <v>1</v>
      </c>
      <c r="FN100" s="15" t="n">
        <v>109</v>
      </c>
      <c r="FO100" s="15" t="n">
        <f aca="false">IF(FM100/FN100=INT(FM100/FN100),1,0)</f>
        <v>0</v>
      </c>
      <c r="FP100" s="15" t="n">
        <f aca="false">IF(FO100=0,FM100,FM100/FN100)</f>
        <v>1</v>
      </c>
      <c r="FQ100" s="15" t="n">
        <v>113</v>
      </c>
      <c r="FR100" s="15" t="n">
        <f aca="false">IF(FP100/FQ100=INT(FP100/FQ100),1,0)</f>
        <v>0</v>
      </c>
      <c r="FS100" s="15" t="n">
        <f aca="false">IF(FR100=0,FP100,FP100/FQ100)</f>
        <v>1</v>
      </c>
      <c r="FT100" s="15" t="n">
        <v>127</v>
      </c>
      <c r="FU100" s="15" t="n">
        <f aca="false">IF(FS100/FT100=INT(FS100/FT100),1,0)</f>
        <v>0</v>
      </c>
      <c r="FV100" s="15" t="n">
        <f aca="false">IF(FU100=0,FS100,FS100/FT100)</f>
        <v>1</v>
      </c>
      <c r="FW100" s="15" t="n">
        <v>131</v>
      </c>
      <c r="FX100" s="15" t="n">
        <f aca="false">IF(FV100/FW100=INT(FV100/FW100),1,0)</f>
        <v>0</v>
      </c>
      <c r="FY100" s="15" t="n">
        <f aca="false">IF(FX100=0,FV100,FV100/FW100)</f>
        <v>1</v>
      </c>
      <c r="FZ100" s="15" t="n">
        <v>137</v>
      </c>
      <c r="GA100" s="15" t="n">
        <f aca="false">IF(FY100/FZ100=INT(FY100/FZ100),1,0)</f>
        <v>0</v>
      </c>
      <c r="GB100" s="15" t="n">
        <f aca="false">IF(GA100=0,FY100,FY100/FZ100)</f>
        <v>1</v>
      </c>
      <c r="GC100" s="15" t="n">
        <v>139</v>
      </c>
      <c r="GD100" s="15" t="n">
        <f aca="false">IF(GB100/GC100=INT(GB100/GC100),1,0)</f>
        <v>0</v>
      </c>
      <c r="GE100" s="15" t="n">
        <f aca="false">IF(GD100=0,GB100,GB100/GC100)</f>
        <v>1</v>
      </c>
      <c r="GF100" s="15" t="n">
        <v>149</v>
      </c>
      <c r="GG100" s="15" t="n">
        <f aca="false">IF(GE100/GF100=INT(GE100/GF100),1,0)</f>
        <v>0</v>
      </c>
      <c r="GH100" s="15" t="n">
        <f aca="false">IF(GG100=0,GE100,GE100/GF100)</f>
        <v>1</v>
      </c>
      <c r="GI100" s="15"/>
      <c r="GJ100" s="15" t="n">
        <f aca="false">8*BH100+4*BK100+2*BN100+BQ100</f>
        <v>2</v>
      </c>
      <c r="GK100" s="15" t="n">
        <f aca="false">4*BT100+2*BW100+BZ100</f>
        <v>0</v>
      </c>
      <c r="GL100" s="15" t="n">
        <f aca="false">2*CC100+CF100</f>
        <v>0</v>
      </c>
      <c r="GM100" s="15" t="n">
        <f aca="false">2*CI100+CL100</f>
        <v>0</v>
      </c>
      <c r="GN100" s="15" t="n">
        <f aca="false">2*CO100+CR100</f>
        <v>0</v>
      </c>
      <c r="GO100" s="15" t="n">
        <f aca="false">2*CU100+CX100</f>
        <v>0</v>
      </c>
      <c r="GP100" s="15" t="n">
        <f aca="false">DA100</f>
        <v>0</v>
      </c>
      <c r="GQ100" s="15" t="n">
        <f aca="false">DD100</f>
        <v>0</v>
      </c>
      <c r="GR100" s="15" t="n">
        <f aca="false">DG100</f>
        <v>0</v>
      </c>
      <c r="GS100" s="15" t="n">
        <f aca="false">DJ100</f>
        <v>0</v>
      </c>
      <c r="GT100" s="15" t="n">
        <f aca="false">DM100</f>
        <v>0</v>
      </c>
      <c r="GU100" s="1" t="n">
        <f aca="false">DP100</f>
        <v>0</v>
      </c>
      <c r="GV100" s="1" t="n">
        <f aca="false">DS100</f>
        <v>0</v>
      </c>
      <c r="GW100" s="1" t="n">
        <f aca="false">DV100</f>
        <v>0</v>
      </c>
      <c r="GX100" s="1" t="n">
        <f aca="false">DY100</f>
        <v>0</v>
      </c>
      <c r="GY100" s="1" t="n">
        <f aca="false">EB100</f>
        <v>0</v>
      </c>
      <c r="GZ100" s="1" t="n">
        <f aca="false">EE100</f>
        <v>0</v>
      </c>
      <c r="HA100" s="1" t="n">
        <f aca="false">EH100</f>
        <v>0</v>
      </c>
      <c r="HB100" s="1" t="n">
        <f aca="false">EK100</f>
        <v>0</v>
      </c>
      <c r="HC100" s="1" t="n">
        <f aca="false">EN100</f>
        <v>0</v>
      </c>
      <c r="HD100" s="1" t="n">
        <f aca="false">EQ100</f>
        <v>0</v>
      </c>
      <c r="HE100" s="1" t="n">
        <f aca="false">ET100</f>
        <v>0</v>
      </c>
      <c r="HF100" s="1" t="n">
        <f aca="false">EW100</f>
        <v>0</v>
      </c>
      <c r="HG100" s="1" t="n">
        <f aca="false">EZ100</f>
        <v>0</v>
      </c>
      <c r="HH100" s="1" t="n">
        <f aca="false">FC100</f>
        <v>0</v>
      </c>
      <c r="HI100" s="1" t="n">
        <f aca="false">FF100</f>
        <v>0</v>
      </c>
      <c r="HJ100" s="1" t="n">
        <f aca="false">FI100</f>
        <v>0</v>
      </c>
      <c r="HK100" s="1" t="n">
        <f aca="false">FL100</f>
        <v>0</v>
      </c>
      <c r="HL100" s="1" t="n">
        <f aca="false">FO100</f>
        <v>0</v>
      </c>
      <c r="HM100" s="1" t="n">
        <f aca="false">FR100</f>
        <v>0</v>
      </c>
      <c r="HN100" s="1" t="n">
        <f aca="false">FU100</f>
        <v>0</v>
      </c>
      <c r="HO100" s="1" t="n">
        <f aca="false">FX100</f>
        <v>0</v>
      </c>
      <c r="HP100" s="1" t="n">
        <f aca="false">GA100</f>
        <v>0</v>
      </c>
      <c r="HQ100" s="1" t="n">
        <f aca="false">GD100</f>
        <v>0</v>
      </c>
      <c r="HR100" s="1" t="n">
        <f aca="false">GG100</f>
        <v>0</v>
      </c>
      <c r="HS100" s="1" t="n">
        <f aca="false">BF100</f>
        <v>4</v>
      </c>
      <c r="HT100" s="1" t="n">
        <f aca="false">HS100/HR103</f>
        <v>4</v>
      </c>
      <c r="HU100" s="1" t="n">
        <f aca="false">BD101</f>
        <v>2</v>
      </c>
      <c r="HV100" s="1" t="n">
        <f aca="false">HU100*HT101+HT100</f>
        <v>18</v>
      </c>
      <c r="HX100" s="1" t="n">
        <f aca="false">BD101</f>
        <v>2</v>
      </c>
      <c r="HY100" s="1" t="n">
        <f aca="false">HT100</f>
        <v>4</v>
      </c>
      <c r="HZ100" s="1" t="n">
        <f aca="false">HT101</f>
        <v>7</v>
      </c>
      <c r="IA100" s="1" t="n">
        <f aca="false">BD105</f>
        <v>4</v>
      </c>
      <c r="IB100" s="1" t="n">
        <f aca="false">HT104</f>
        <v>5</v>
      </c>
      <c r="IC100" s="1" t="n">
        <f aca="false">HT105</f>
        <v>8</v>
      </c>
      <c r="ID100" s="1" t="str">
        <f aca="false">HX100&amp;"  "&amp;HY100&amp;"/"&amp;HZ100&amp;"  x  "&amp;IA100&amp;"  "&amp;IB100&amp;"/"&amp;IC100</f>
        <v>2  4/7  x  4  5/8</v>
      </c>
      <c r="IG100" s="1" t="n">
        <f aca="false">BD109</f>
        <v>11</v>
      </c>
      <c r="IH100" s="1" t="n">
        <f aca="false">HT108</f>
        <v>25</v>
      </c>
      <c r="II100" s="1" t="n">
        <f aca="false">HT109</f>
        <v>28</v>
      </c>
      <c r="IJ100" s="1" t="str">
        <f aca="false">IG100&amp;"  "&amp;IH100&amp;"/"&amp;II100</f>
        <v>11  25/28</v>
      </c>
      <c r="IK100" s="1" t="str">
        <f aca="false">IG100&amp;"   "</f>
        <v>11   </v>
      </c>
      <c r="IL100" s="1" t="str">
        <f aca="false">IF(IH100=0,IK100,IJ100)</f>
        <v>11  25/28</v>
      </c>
    </row>
    <row r="101" customFormat="false" ht="6" hidden="true" customHeight="true" outlineLevel="0" collapsed="false">
      <c r="B101" s="74"/>
      <c r="C101" s="80"/>
      <c r="D101" s="74"/>
      <c r="E101" s="80"/>
      <c r="F101" s="74"/>
      <c r="G101" s="80"/>
      <c r="H101" s="61"/>
      <c r="I101" s="74"/>
      <c r="J101" s="74"/>
      <c r="K101" s="74"/>
      <c r="L101" s="74"/>
      <c r="M101" s="80"/>
      <c r="N101" s="80"/>
      <c r="O101" s="80"/>
      <c r="P101" s="80"/>
      <c r="Q101" s="80"/>
      <c r="R101" s="80"/>
      <c r="S101" s="61"/>
      <c r="T101" s="78"/>
      <c r="U101" s="13"/>
      <c r="V101" s="13"/>
      <c r="W101" s="13"/>
      <c r="X101" s="74"/>
      <c r="Y101" s="80"/>
      <c r="Z101" s="80"/>
      <c r="AA101" s="80"/>
      <c r="BD101" s="1" t="n">
        <f aca="false">BD100+INT(BE100/BE101)</f>
        <v>2</v>
      </c>
      <c r="BE101" s="15" t="n">
        <f aca="true">IF(BA100&gt;BE100,INT((RAND()*(BB100-BA100+1)+BA100)),INT((RAND()*(BB100-BE100)+BE100+1)))</f>
        <v>7</v>
      </c>
      <c r="BF101" s="1" t="n">
        <f aca="false">BE101</f>
        <v>7</v>
      </c>
      <c r="BG101" s="1" t="n">
        <v>256</v>
      </c>
      <c r="BH101" s="15" t="n">
        <f aca="false">IF(BF101/BG101=INT(BF101/BG101),1,0)</f>
        <v>0</v>
      </c>
      <c r="BI101" s="15" t="n">
        <f aca="false">IF(BH101=0,BF101,BF101/BG101)</f>
        <v>7</v>
      </c>
      <c r="BJ101" s="15" t="n">
        <v>16</v>
      </c>
      <c r="BK101" s="15" t="n">
        <f aca="false">IF(BI101/BJ101=INT(BI101/BJ101),1,0)</f>
        <v>0</v>
      </c>
      <c r="BL101" s="15" t="n">
        <f aca="false">IF(BK101=0,BI101,BI101/BJ101)</f>
        <v>7</v>
      </c>
      <c r="BM101" s="15" t="n">
        <v>4</v>
      </c>
      <c r="BN101" s="15" t="n">
        <f aca="false">IF(BL101/BM101=INT(BL101/BM101),1,0)</f>
        <v>0</v>
      </c>
      <c r="BO101" s="15" t="n">
        <f aca="false">IF(BN101=0,BL101,BL101/BM101)</f>
        <v>7</v>
      </c>
      <c r="BP101" s="15" t="n">
        <v>2</v>
      </c>
      <c r="BQ101" s="15" t="n">
        <f aca="false">IF(BO101/BP101=INT(BO101/BP101),1,0)</f>
        <v>0</v>
      </c>
      <c r="BR101" s="15" t="n">
        <f aca="false">IF(BQ101=0,BO101,BO101/BP101)</f>
        <v>7</v>
      </c>
      <c r="BS101" s="15" t="n">
        <v>81</v>
      </c>
      <c r="BT101" s="15" t="n">
        <f aca="false">IF(BR101/BS101=INT(BR101/BS101),1,0)</f>
        <v>0</v>
      </c>
      <c r="BU101" s="15" t="n">
        <f aca="false">IF(BT101=0,BR101,BR101/BS101)</f>
        <v>7</v>
      </c>
      <c r="BV101" s="15" t="n">
        <v>9</v>
      </c>
      <c r="BW101" s="15" t="n">
        <f aca="false">IF(BU101/BV101=INT(BU101/BV101),1,0)</f>
        <v>0</v>
      </c>
      <c r="BX101" s="15" t="n">
        <f aca="false">IF(BW101=0,BU101,BU101/BV101)</f>
        <v>7</v>
      </c>
      <c r="BY101" s="15" t="n">
        <v>3</v>
      </c>
      <c r="BZ101" s="15" t="n">
        <f aca="false">IF(BX101/BY101=INT(BX101/BY101),1,0)</f>
        <v>0</v>
      </c>
      <c r="CA101" s="15" t="n">
        <f aca="false">IF(BZ101=0,BX101,BX101/BY101)</f>
        <v>7</v>
      </c>
      <c r="CB101" s="15" t="n">
        <v>25</v>
      </c>
      <c r="CC101" s="15" t="n">
        <f aca="false">IF(CA101/CB101=INT(CA101/CB101),1,0)</f>
        <v>0</v>
      </c>
      <c r="CD101" s="15" t="n">
        <f aca="false">IF(CC101=0,CA101,CA101/CB101)</f>
        <v>7</v>
      </c>
      <c r="CE101" s="15" t="n">
        <v>5</v>
      </c>
      <c r="CF101" s="15" t="n">
        <f aca="false">IF(CD101/CE101=INT(CD101/CE101),1,0)</f>
        <v>0</v>
      </c>
      <c r="CG101" s="15" t="n">
        <f aca="false">IF(CF101=0,CD101,CD101/CE101)</f>
        <v>7</v>
      </c>
      <c r="CH101" s="15" t="n">
        <v>49</v>
      </c>
      <c r="CI101" s="15" t="n">
        <f aca="false">IF(CG101/CH101=INT(CG101/CH101),1,0)</f>
        <v>0</v>
      </c>
      <c r="CJ101" s="15" t="n">
        <f aca="false">IF(CI101=0,CG101,CG101/CH101)</f>
        <v>7</v>
      </c>
      <c r="CK101" s="15" t="n">
        <v>7</v>
      </c>
      <c r="CL101" s="15" t="n">
        <f aca="false">IF(CJ101/CK101=INT(CJ101/CK101),1,0)</f>
        <v>1</v>
      </c>
      <c r="CM101" s="15" t="n">
        <f aca="false">IF(CL101=0,CJ101,CJ101/CK101)</f>
        <v>1</v>
      </c>
      <c r="CN101" s="15" t="n">
        <v>121</v>
      </c>
      <c r="CO101" s="15" t="n">
        <f aca="false">IF(CM101/CN101=INT(CM101/CN101),1,0)</f>
        <v>0</v>
      </c>
      <c r="CP101" s="15" t="n">
        <f aca="false">IF(CO101=0,CM101,CM101/CN101)</f>
        <v>1</v>
      </c>
      <c r="CQ101" s="15" t="n">
        <v>11</v>
      </c>
      <c r="CR101" s="15" t="n">
        <f aca="false">IF(CP101/CQ101=INT(CP101/CQ101),1,0)</f>
        <v>0</v>
      </c>
      <c r="CS101" s="15" t="n">
        <f aca="false">IF(CR101=0,CP101,CP101/CQ101)</f>
        <v>1</v>
      </c>
      <c r="CT101" s="15" t="n">
        <v>169</v>
      </c>
      <c r="CU101" s="15" t="n">
        <f aca="false">IF(CS101/CT101=INT(CS101/CT101),1,0)</f>
        <v>0</v>
      </c>
      <c r="CV101" s="15" t="n">
        <f aca="false">IF(CU101=0,CS101,CS101/CT101)</f>
        <v>1</v>
      </c>
      <c r="CW101" s="15" t="n">
        <v>13</v>
      </c>
      <c r="CX101" s="15" t="n">
        <f aca="false">IF(CV101/CW101=INT(CV101/CW101),1,0)</f>
        <v>0</v>
      </c>
      <c r="CY101" s="15" t="n">
        <f aca="false">IF(CX101=0,CV101,CV101/CW101)</f>
        <v>1</v>
      </c>
      <c r="CZ101" s="15" t="n">
        <v>17</v>
      </c>
      <c r="DA101" s="15" t="n">
        <f aca="false">IF(CY101/CZ101=INT(CY101/CZ101),1,0)</f>
        <v>0</v>
      </c>
      <c r="DB101" s="15" t="n">
        <f aca="false">IF(DA101=0,CY101,CY101/CZ101)</f>
        <v>1</v>
      </c>
      <c r="DC101" s="15" t="n">
        <v>19</v>
      </c>
      <c r="DD101" s="15" t="n">
        <f aca="false">IF(DB101/DC101=INT(DB101/DC101),1,0)</f>
        <v>0</v>
      </c>
      <c r="DE101" s="15" t="n">
        <f aca="false">IF(DD101=0,DB101,DB101/DC101)</f>
        <v>1</v>
      </c>
      <c r="DF101" s="15" t="n">
        <v>23</v>
      </c>
      <c r="DG101" s="15" t="n">
        <f aca="false">IF(DE101/DF101=INT(DE101/DF101),1,0)</f>
        <v>0</v>
      </c>
      <c r="DH101" s="15" t="n">
        <f aca="false">IF(DG101=0,DE101,DE101/DF101)</f>
        <v>1</v>
      </c>
      <c r="DI101" s="15" t="n">
        <v>29</v>
      </c>
      <c r="DJ101" s="15" t="n">
        <f aca="false">IF(DH101/DI101=INT(DH101/DI101),1,0)</f>
        <v>0</v>
      </c>
      <c r="DK101" s="15" t="n">
        <f aca="false">IF(DJ101=0,DH101,DH101/DI101)</f>
        <v>1</v>
      </c>
      <c r="DL101" s="15" t="n">
        <v>31</v>
      </c>
      <c r="DM101" s="15" t="n">
        <f aca="false">IF(DK101/DL101=INT(DK101/DL101),1,0)</f>
        <v>0</v>
      </c>
      <c r="DN101" s="15" t="n">
        <f aca="false">IF(DM101=0,DK101,DK101/DL101)</f>
        <v>1</v>
      </c>
      <c r="DO101" s="15" t="n">
        <v>37</v>
      </c>
      <c r="DP101" s="15" t="n">
        <f aca="false">IF(DN101/DO101=INT(DN101/DO101),1,0)</f>
        <v>0</v>
      </c>
      <c r="DQ101" s="15" t="n">
        <f aca="false">IF(DP101=0,DN101,DN101/DO101)</f>
        <v>1</v>
      </c>
      <c r="DR101" s="15" t="n">
        <v>41</v>
      </c>
      <c r="DS101" s="15" t="n">
        <f aca="false">IF(DQ101/DR101=INT(DQ101/DR101),1,0)</f>
        <v>0</v>
      </c>
      <c r="DT101" s="15" t="n">
        <f aca="false">IF(DS101=0,DQ101,DQ101/DR101)</f>
        <v>1</v>
      </c>
      <c r="DU101" s="15" t="n">
        <v>43</v>
      </c>
      <c r="DV101" s="15" t="n">
        <f aca="false">IF(DT101/DU101=INT(DT101/DU101),1,0)</f>
        <v>0</v>
      </c>
      <c r="DW101" s="15" t="n">
        <f aca="false">IF(DV101=0,DT101,DT101/DU101)</f>
        <v>1</v>
      </c>
      <c r="DX101" s="15" t="n">
        <v>47</v>
      </c>
      <c r="DY101" s="15" t="n">
        <f aca="false">IF(DW101/DX101=INT(DW101/DX101),1,0)</f>
        <v>0</v>
      </c>
      <c r="DZ101" s="15" t="n">
        <f aca="false">IF(DY101=0,DW101,DW101/DX101)</f>
        <v>1</v>
      </c>
      <c r="EA101" s="15" t="n">
        <v>53</v>
      </c>
      <c r="EB101" s="15" t="n">
        <f aca="false">IF(DZ101/EA101=INT(DZ101/EA101),1,0)</f>
        <v>0</v>
      </c>
      <c r="EC101" s="15" t="n">
        <f aca="false">IF(EB101=0,DZ101,DZ101/EA101)</f>
        <v>1</v>
      </c>
      <c r="ED101" s="15" t="n">
        <v>59</v>
      </c>
      <c r="EE101" s="15" t="n">
        <f aca="false">IF(EC101/ED101=INT(EC101/ED101),1,0)</f>
        <v>0</v>
      </c>
      <c r="EF101" s="15" t="n">
        <f aca="false">IF(EE101=0,EC101,EC101/ED101)</f>
        <v>1</v>
      </c>
      <c r="EG101" s="15" t="n">
        <v>61</v>
      </c>
      <c r="EH101" s="15" t="n">
        <f aca="false">IF(EF101/EG101=INT(EF101/EG101),1,0)</f>
        <v>0</v>
      </c>
      <c r="EI101" s="15" t="n">
        <f aca="false">IF(EH101=0,EF101,EF101/EG101)</f>
        <v>1</v>
      </c>
      <c r="EJ101" s="15" t="n">
        <v>67</v>
      </c>
      <c r="EK101" s="15" t="n">
        <f aca="false">IF(EI101/EJ101=INT(EI101/EJ101),1,0)</f>
        <v>0</v>
      </c>
      <c r="EL101" s="15" t="n">
        <f aca="false">IF(EK101=0,EI101,EI101/EJ101)</f>
        <v>1</v>
      </c>
      <c r="EM101" s="15" t="n">
        <v>71</v>
      </c>
      <c r="EN101" s="15" t="n">
        <f aca="false">IF(EL101/EM101=INT(EL101/EM101),1,0)</f>
        <v>0</v>
      </c>
      <c r="EO101" s="15" t="n">
        <f aca="false">IF(EN101=0,EL101,EL101/EM101)</f>
        <v>1</v>
      </c>
      <c r="EP101" s="15" t="n">
        <v>73</v>
      </c>
      <c r="EQ101" s="15" t="n">
        <f aca="false">IF(EO101/EP101=INT(EO101/EP101),1,0)</f>
        <v>0</v>
      </c>
      <c r="ER101" s="15" t="n">
        <f aca="false">IF(EQ101=0,EO101,EO101/EP101)</f>
        <v>1</v>
      </c>
      <c r="ES101" s="15" t="n">
        <v>79</v>
      </c>
      <c r="ET101" s="15" t="n">
        <f aca="false">IF(ER101/ES101=INT(ER101/ES101),1,0)</f>
        <v>0</v>
      </c>
      <c r="EU101" s="15" t="n">
        <f aca="false">IF(ET101=0,ER101,ER101/ES101)</f>
        <v>1</v>
      </c>
      <c r="EV101" s="15" t="n">
        <v>83</v>
      </c>
      <c r="EW101" s="15" t="n">
        <f aca="false">IF(EU101/EV101=INT(EU101/EV101),1,0)</f>
        <v>0</v>
      </c>
      <c r="EX101" s="15" t="n">
        <f aca="false">IF(EW101=0,EU101,EU101/EV101)</f>
        <v>1</v>
      </c>
      <c r="EY101" s="15" t="n">
        <v>89</v>
      </c>
      <c r="EZ101" s="15" t="n">
        <f aca="false">IF(EX101/EY101=INT(EX101/EY101),1,0)</f>
        <v>0</v>
      </c>
      <c r="FA101" s="15" t="n">
        <f aca="false">IF(EZ101=0,EX101,EX101/EY101)</f>
        <v>1</v>
      </c>
      <c r="FB101" s="15" t="n">
        <v>97</v>
      </c>
      <c r="FC101" s="15" t="n">
        <f aca="false">IF(FA101/FB101=INT(FA101/FB101),1,0)</f>
        <v>0</v>
      </c>
      <c r="FD101" s="15" t="n">
        <f aca="false">IF(FC101=0,FA101,FA101/FB101)</f>
        <v>1</v>
      </c>
      <c r="FE101" s="15" t="n">
        <v>101</v>
      </c>
      <c r="FF101" s="15" t="n">
        <f aca="false">IF(FD101/FE101=INT(FD101/FE101),1,0)</f>
        <v>0</v>
      </c>
      <c r="FG101" s="15" t="n">
        <f aca="false">IF(FF101=0,FD101,FD101/FE101)</f>
        <v>1</v>
      </c>
      <c r="FH101" s="15" t="n">
        <v>103</v>
      </c>
      <c r="FI101" s="15" t="n">
        <f aca="false">IF(FG101/FH101=INT(FG101/FH101),1,0)</f>
        <v>0</v>
      </c>
      <c r="FJ101" s="15" t="n">
        <f aca="false">IF(FI101=0,FG101,FG101/FH101)</f>
        <v>1</v>
      </c>
      <c r="FK101" s="15" t="n">
        <v>107</v>
      </c>
      <c r="FL101" s="15" t="n">
        <f aca="false">IF(FJ101/FK101=INT(FJ101/FK101),1,0)</f>
        <v>0</v>
      </c>
      <c r="FM101" s="15" t="n">
        <f aca="false">IF(FL101=0,FJ101,FJ101/FK101)</f>
        <v>1</v>
      </c>
      <c r="FN101" s="15" t="n">
        <v>109</v>
      </c>
      <c r="FO101" s="15" t="n">
        <f aca="false">IF(FM101/FN101=INT(FM101/FN101),1,0)</f>
        <v>0</v>
      </c>
      <c r="FP101" s="15" t="n">
        <f aca="false">IF(FO101=0,FM101,FM101/FN101)</f>
        <v>1</v>
      </c>
      <c r="FQ101" s="15" t="n">
        <v>113</v>
      </c>
      <c r="FR101" s="15" t="n">
        <f aca="false">IF(FP101/FQ101=INT(FP101/FQ101),1,0)</f>
        <v>0</v>
      </c>
      <c r="FS101" s="15" t="n">
        <f aca="false">IF(FR101=0,FP101,FP101/FQ101)</f>
        <v>1</v>
      </c>
      <c r="FT101" s="15" t="n">
        <v>127</v>
      </c>
      <c r="FU101" s="15" t="n">
        <f aca="false">IF(FS101/FT101=INT(FS101/FT101),1,0)</f>
        <v>0</v>
      </c>
      <c r="FV101" s="15" t="n">
        <f aca="false">IF(FU101=0,FS101,FS101/FT101)</f>
        <v>1</v>
      </c>
      <c r="FW101" s="15" t="n">
        <v>131</v>
      </c>
      <c r="FX101" s="15" t="n">
        <f aca="false">IF(FV101/FW101=INT(FV101/FW101),1,0)</f>
        <v>0</v>
      </c>
      <c r="FY101" s="15" t="n">
        <f aca="false">IF(FX101=0,FV101,FV101/FW101)</f>
        <v>1</v>
      </c>
      <c r="FZ101" s="15" t="n">
        <v>137</v>
      </c>
      <c r="GA101" s="15" t="n">
        <f aca="false">IF(FY101/FZ101=INT(FY101/FZ101),1,0)</f>
        <v>0</v>
      </c>
      <c r="GB101" s="15" t="n">
        <f aca="false">IF(GA101=0,FY101,FY101/FZ101)</f>
        <v>1</v>
      </c>
      <c r="GC101" s="15" t="n">
        <v>139</v>
      </c>
      <c r="GD101" s="15" t="n">
        <f aca="false">IF(GB101/GC101=INT(GB101/GC101),1,0)</f>
        <v>0</v>
      </c>
      <c r="GE101" s="15" t="n">
        <f aca="false">IF(GD101=0,GB101,GB101/GC101)</f>
        <v>1</v>
      </c>
      <c r="GF101" s="15" t="n">
        <v>149</v>
      </c>
      <c r="GG101" s="15" t="n">
        <f aca="false">IF(GE101/GF101=INT(GE101/GF101),1,0)</f>
        <v>0</v>
      </c>
      <c r="GH101" s="15" t="n">
        <f aca="false">IF(GG101=0,GE101,GE101/GF101)</f>
        <v>1</v>
      </c>
      <c r="GI101" s="15"/>
      <c r="GJ101" s="15" t="n">
        <f aca="false">8*BH101+4*BK101+2*BN101+BQ101</f>
        <v>0</v>
      </c>
      <c r="GK101" s="15" t="n">
        <f aca="false">4*BT101+2*BW101+BZ101</f>
        <v>0</v>
      </c>
      <c r="GL101" s="15" t="n">
        <f aca="false">2*CC101+CF101</f>
        <v>0</v>
      </c>
      <c r="GM101" s="15" t="n">
        <f aca="false">2*CI101+CL101</f>
        <v>1</v>
      </c>
      <c r="GN101" s="15" t="n">
        <f aca="false">2*CO101+CR101</f>
        <v>0</v>
      </c>
      <c r="GO101" s="15" t="n">
        <f aca="false">2*CU101+CX101</f>
        <v>0</v>
      </c>
      <c r="GP101" s="15" t="n">
        <f aca="false">DA101</f>
        <v>0</v>
      </c>
      <c r="GQ101" s="15" t="n">
        <f aca="false">DD101</f>
        <v>0</v>
      </c>
      <c r="GR101" s="15" t="n">
        <f aca="false">DG101</f>
        <v>0</v>
      </c>
      <c r="GS101" s="15" t="n">
        <f aca="false">DJ101</f>
        <v>0</v>
      </c>
      <c r="GT101" s="15" t="n">
        <f aca="false">DM101</f>
        <v>0</v>
      </c>
      <c r="GU101" s="1" t="n">
        <f aca="false">DP101</f>
        <v>0</v>
      </c>
      <c r="GV101" s="1" t="n">
        <f aca="false">DS101</f>
        <v>0</v>
      </c>
      <c r="GW101" s="1" t="n">
        <f aca="false">DV101</f>
        <v>0</v>
      </c>
      <c r="GX101" s="1" t="n">
        <f aca="false">DY101</f>
        <v>0</v>
      </c>
      <c r="GY101" s="1" t="n">
        <f aca="false">EB101</f>
        <v>0</v>
      </c>
      <c r="GZ101" s="1" t="n">
        <f aca="false">EE101</f>
        <v>0</v>
      </c>
      <c r="HA101" s="1" t="n">
        <f aca="false">EH101</f>
        <v>0</v>
      </c>
      <c r="HB101" s="1" t="n">
        <f aca="false">EK101</f>
        <v>0</v>
      </c>
      <c r="HC101" s="1" t="n">
        <f aca="false">EN101</f>
        <v>0</v>
      </c>
      <c r="HD101" s="1" t="n">
        <f aca="false">EQ101</f>
        <v>0</v>
      </c>
      <c r="HE101" s="1" t="n">
        <f aca="false">ET101</f>
        <v>0</v>
      </c>
      <c r="HF101" s="1" t="n">
        <f aca="false">EW101</f>
        <v>0</v>
      </c>
      <c r="HG101" s="1" t="n">
        <f aca="false">EZ101</f>
        <v>0</v>
      </c>
      <c r="HH101" s="1" t="n">
        <f aca="false">FC101</f>
        <v>0</v>
      </c>
      <c r="HI101" s="1" t="n">
        <f aca="false">FF101</f>
        <v>0</v>
      </c>
      <c r="HJ101" s="1" t="n">
        <f aca="false">FI101</f>
        <v>0</v>
      </c>
      <c r="HK101" s="1" t="n">
        <f aca="false">FL101</f>
        <v>0</v>
      </c>
      <c r="HL101" s="1" t="n">
        <f aca="false">FO101</f>
        <v>0</v>
      </c>
      <c r="HM101" s="1" t="n">
        <f aca="false">FR101</f>
        <v>0</v>
      </c>
      <c r="HN101" s="1" t="n">
        <f aca="false">FU101</f>
        <v>0</v>
      </c>
      <c r="HO101" s="1" t="n">
        <f aca="false">FX101</f>
        <v>0</v>
      </c>
      <c r="HP101" s="1" t="n">
        <f aca="false">GA101</f>
        <v>0</v>
      </c>
      <c r="HQ101" s="1" t="n">
        <f aca="false">GD101</f>
        <v>0</v>
      </c>
      <c r="HR101" s="1" t="n">
        <f aca="false">GG101</f>
        <v>0</v>
      </c>
      <c r="HS101" s="1" t="n">
        <f aca="false">BF101</f>
        <v>7</v>
      </c>
      <c r="HT101" s="1" t="n">
        <f aca="false">HS101/HR103</f>
        <v>7</v>
      </c>
    </row>
    <row r="102" customFormat="false" ht="6" hidden="true" customHeight="true" outlineLevel="0" collapsed="false">
      <c r="B102" s="80"/>
      <c r="C102" s="80"/>
      <c r="D102" s="80"/>
      <c r="E102" s="80"/>
      <c r="F102" s="61"/>
      <c r="G102" s="80"/>
      <c r="H102" s="61"/>
      <c r="I102" s="80"/>
      <c r="J102" s="80"/>
      <c r="K102" s="80"/>
      <c r="L102" s="61"/>
      <c r="M102" s="80"/>
      <c r="N102" s="80"/>
      <c r="O102" s="80"/>
      <c r="P102" s="80"/>
      <c r="Q102" s="80"/>
      <c r="R102" s="80"/>
      <c r="S102" s="61"/>
      <c r="T102" s="78"/>
      <c r="U102" s="13"/>
      <c r="V102" s="13"/>
      <c r="W102" s="13"/>
      <c r="X102" s="74"/>
      <c r="Y102" s="80"/>
      <c r="Z102" s="80"/>
      <c r="AA102" s="80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 t="n">
        <f aca="false">IF(GJ100&lt;GJ101,GJ100,GJ101)</f>
        <v>0</v>
      </c>
      <c r="GK102" s="15" t="n">
        <f aca="false">IF(GK100&lt;GK101,GK100,GK101)</f>
        <v>0</v>
      </c>
      <c r="GL102" s="15" t="n">
        <f aca="false">IF(GL100&lt;GL101,GL100,GL101)</f>
        <v>0</v>
      </c>
      <c r="GM102" s="15" t="n">
        <f aca="false">IF(GM100&lt;GM101,GM100,GM101)</f>
        <v>0</v>
      </c>
      <c r="GN102" s="15" t="n">
        <f aca="false">IF(GN100&lt;GN101,GN100,GN101)</f>
        <v>0</v>
      </c>
      <c r="GO102" s="15" t="n">
        <f aca="false">IF(GO100&lt;GO101,GO100,GO101)</f>
        <v>0</v>
      </c>
      <c r="GP102" s="15" t="n">
        <f aca="false">IF(GP100&lt;GP101,GP100,GP101)</f>
        <v>0</v>
      </c>
      <c r="GQ102" s="15" t="n">
        <f aca="false">IF(GQ100&lt;GQ101,GQ100,GQ101)</f>
        <v>0</v>
      </c>
      <c r="GR102" s="15" t="n">
        <f aca="false">IF(GR100&lt;GR101,GR100,GR101)</f>
        <v>0</v>
      </c>
      <c r="GS102" s="15" t="n">
        <f aca="false">IF(GS100&lt;GS101,GS100,GS101)</f>
        <v>0</v>
      </c>
      <c r="GT102" s="15" t="n">
        <f aca="false">IF(GT100&lt;GT101,GT100,GT101)</f>
        <v>0</v>
      </c>
      <c r="GU102" s="15" t="n">
        <f aca="false">IF(GU100&lt;GU101,GU100,GU101)</f>
        <v>0</v>
      </c>
      <c r="GV102" s="15" t="n">
        <f aca="false">IF(GV100&lt;GV101,GV100,GV101)</f>
        <v>0</v>
      </c>
      <c r="GW102" s="15" t="n">
        <f aca="false">IF(GW100&lt;GW101,GW100,GW101)</f>
        <v>0</v>
      </c>
      <c r="GX102" s="15" t="n">
        <f aca="false">IF(GX100&lt;GX101,GX100,GX101)</f>
        <v>0</v>
      </c>
      <c r="GY102" s="15" t="n">
        <f aca="false">IF(GY100&lt;GY101,GY100,GY101)</f>
        <v>0</v>
      </c>
      <c r="GZ102" s="15" t="n">
        <f aca="false">IF(GZ100&lt;GZ101,GZ100,GZ101)</f>
        <v>0</v>
      </c>
      <c r="HA102" s="15" t="n">
        <f aca="false">IF(HA100&lt;HA101,HA100,HA101)</f>
        <v>0</v>
      </c>
      <c r="HB102" s="15" t="n">
        <f aca="false">IF(HB100&lt;HB101,HB100,HB101)</f>
        <v>0</v>
      </c>
      <c r="HC102" s="15" t="n">
        <f aca="false">IF(HC100&lt;HC101,HC100,HC101)</f>
        <v>0</v>
      </c>
      <c r="HD102" s="15" t="n">
        <f aca="false">IF(HD100&lt;HD101,HD100,HD101)</f>
        <v>0</v>
      </c>
      <c r="HE102" s="15" t="n">
        <f aca="false">IF(HE100&lt;HE101,HE100,HE101)</f>
        <v>0</v>
      </c>
      <c r="HF102" s="15" t="n">
        <f aca="false">IF(HF100&lt;HF101,HF100,HF101)</f>
        <v>0</v>
      </c>
      <c r="HG102" s="15" t="n">
        <f aca="false">IF(HG100&lt;HG101,HG100,HG101)</f>
        <v>0</v>
      </c>
      <c r="HH102" s="15" t="n">
        <f aca="false">IF(HH100&lt;HH101,HH100,HH101)</f>
        <v>0</v>
      </c>
      <c r="HI102" s="15" t="n">
        <f aca="false">IF(HI100&lt;HI101,HI100,HI101)</f>
        <v>0</v>
      </c>
      <c r="HJ102" s="15" t="n">
        <f aca="false">IF(HJ100&lt;HJ101,HJ100,HJ101)</f>
        <v>0</v>
      </c>
      <c r="HK102" s="15" t="n">
        <f aca="false">IF(HK100&lt;HK101,HK100,HK101)</f>
        <v>0</v>
      </c>
      <c r="HL102" s="15" t="n">
        <f aca="false">IF(HL100&lt;HL101,HL100,HL101)</f>
        <v>0</v>
      </c>
      <c r="HM102" s="15" t="n">
        <f aca="false">IF(HM100&lt;HM101,HM100,HM101)</f>
        <v>0</v>
      </c>
      <c r="HN102" s="15" t="n">
        <f aca="false">IF(HN100&lt;HN101,HN100,HN101)</f>
        <v>0</v>
      </c>
      <c r="HO102" s="15" t="n">
        <f aca="false">IF(HO100&lt;HO101,HO100,HO101)</f>
        <v>0</v>
      </c>
      <c r="HP102" s="15" t="n">
        <f aca="false">IF(HP100&lt;HP101,HP100,HP101)</f>
        <v>0</v>
      </c>
      <c r="HQ102" s="15" t="n">
        <f aca="false">IF(HQ100&lt;HQ101,HQ100,HQ101)</f>
        <v>0</v>
      </c>
      <c r="HR102" s="15" t="n">
        <f aca="false">IF(HR100&lt;HR101,HR100,HR101)</f>
        <v>0</v>
      </c>
    </row>
    <row r="103" customFormat="false" ht="6" hidden="true" customHeight="true" outlineLevel="0" collapsed="false">
      <c r="B103" s="80"/>
      <c r="C103" s="80"/>
      <c r="D103" s="80"/>
      <c r="E103" s="80"/>
      <c r="F103" s="61"/>
      <c r="G103" s="80"/>
      <c r="H103" s="61"/>
      <c r="I103" s="80"/>
      <c r="J103" s="80"/>
      <c r="K103" s="80"/>
      <c r="L103" s="61"/>
      <c r="M103" s="80"/>
      <c r="N103" s="80"/>
      <c r="O103" s="80"/>
      <c r="P103" s="80"/>
      <c r="Q103" s="80"/>
      <c r="R103" s="80"/>
      <c r="S103" s="61"/>
      <c r="T103" s="78"/>
      <c r="U103" s="13"/>
      <c r="V103" s="13"/>
      <c r="W103" s="13"/>
      <c r="X103" s="74"/>
      <c r="Y103" s="80"/>
      <c r="Z103" s="80"/>
      <c r="AA103" s="80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" t="n">
        <f aca="false">GJ$7^GJ102</f>
        <v>1</v>
      </c>
      <c r="GK103" s="1" t="n">
        <f aca="false">GK$7^GK102*GJ103</f>
        <v>1</v>
      </c>
      <c r="GL103" s="1" t="n">
        <f aca="false">GL$7^GL102*GK103</f>
        <v>1</v>
      </c>
      <c r="GM103" s="1" t="n">
        <f aca="false">GM$7^GM102*GL103</f>
        <v>1</v>
      </c>
      <c r="GN103" s="1" t="n">
        <f aca="false">GN$7^GN102*GM103</f>
        <v>1</v>
      </c>
      <c r="GO103" s="1" t="n">
        <f aca="false">GO$7^GO102*GN103</f>
        <v>1</v>
      </c>
      <c r="GP103" s="1" t="n">
        <f aca="false">GP$7^GP102*GO103</f>
        <v>1</v>
      </c>
      <c r="GQ103" s="1" t="n">
        <f aca="false">GQ$7^GQ102*GP103</f>
        <v>1</v>
      </c>
      <c r="GR103" s="1" t="n">
        <f aca="false">GR$7^GR102*GQ103</f>
        <v>1</v>
      </c>
      <c r="GS103" s="1" t="n">
        <f aca="false">GS$7^GS102*GR103</f>
        <v>1</v>
      </c>
      <c r="GT103" s="1" t="n">
        <f aca="false">GT$7^GT102*GS103</f>
        <v>1</v>
      </c>
      <c r="GU103" s="1" t="n">
        <f aca="false">GU$7^GU102*GT103</f>
        <v>1</v>
      </c>
      <c r="GV103" s="1" t="n">
        <f aca="false">GV$7^GV102*GU103</f>
        <v>1</v>
      </c>
      <c r="GW103" s="1" t="n">
        <f aca="false">GW$7^GW102*GV103</f>
        <v>1</v>
      </c>
      <c r="GX103" s="1" t="n">
        <f aca="false">GX$7^GX102*GW103</f>
        <v>1</v>
      </c>
      <c r="GY103" s="1" t="n">
        <f aca="false">GY$7^GY102*GX103</f>
        <v>1</v>
      </c>
      <c r="GZ103" s="1" t="n">
        <f aca="false">GZ$7^GZ102*GY103</f>
        <v>1</v>
      </c>
      <c r="HA103" s="1" t="n">
        <f aca="false">HA$7^HA102*GZ103</f>
        <v>1</v>
      </c>
      <c r="HB103" s="1" t="n">
        <f aca="false">HB$7^HB102*HA103</f>
        <v>1</v>
      </c>
      <c r="HC103" s="1" t="n">
        <f aca="false">HC$7^HC102*HB103</f>
        <v>1</v>
      </c>
      <c r="HD103" s="1" t="n">
        <f aca="false">HD$7^HD102*HC103</f>
        <v>1</v>
      </c>
      <c r="HE103" s="1" t="n">
        <f aca="false">HE$7^HE102*HD103</f>
        <v>1</v>
      </c>
      <c r="HF103" s="1" t="n">
        <f aca="false">HF$7^HF102*HE103</f>
        <v>1</v>
      </c>
      <c r="HG103" s="1" t="n">
        <f aca="false">HG$7^HG102*HF103</f>
        <v>1</v>
      </c>
      <c r="HH103" s="1" t="n">
        <f aca="false">HH$7^HH102*HG103</f>
        <v>1</v>
      </c>
      <c r="HI103" s="1" t="n">
        <f aca="false">HI$7^HI102*HH103</f>
        <v>1</v>
      </c>
      <c r="HJ103" s="1" t="n">
        <f aca="false">HJ$7^HJ102*HI103</f>
        <v>1</v>
      </c>
      <c r="HK103" s="1" t="n">
        <f aca="false">HK$7^HK102*HJ103</f>
        <v>1</v>
      </c>
      <c r="HL103" s="1" t="n">
        <f aca="false">HL$7^HL102*HK103</f>
        <v>1</v>
      </c>
      <c r="HM103" s="1" t="n">
        <f aca="false">HM$7^HM102*HL103</f>
        <v>1</v>
      </c>
      <c r="HN103" s="1" t="n">
        <f aca="false">HN$7^HN102*HM103</f>
        <v>1</v>
      </c>
      <c r="HO103" s="1" t="n">
        <f aca="false">HO$7^HO102*HN103</f>
        <v>1</v>
      </c>
      <c r="HP103" s="1" t="n">
        <f aca="false">HP$7^HP102*HO103</f>
        <v>1</v>
      </c>
      <c r="HQ103" s="1" t="n">
        <f aca="false">HQ$7^HQ102*HP103</f>
        <v>1</v>
      </c>
      <c r="HR103" s="1" t="n">
        <f aca="false">HR$7^HR102*HQ103</f>
        <v>1</v>
      </c>
    </row>
    <row r="104" customFormat="false" ht="6" hidden="true" customHeight="true" outlineLevel="0" collapsed="false">
      <c r="B104" s="80"/>
      <c r="C104" s="80"/>
      <c r="D104" s="80"/>
      <c r="E104" s="80"/>
      <c r="F104" s="61"/>
      <c r="G104" s="80"/>
      <c r="H104" s="61"/>
      <c r="I104" s="80"/>
      <c r="J104" s="80"/>
      <c r="K104" s="80"/>
      <c r="L104" s="61"/>
      <c r="M104" s="80"/>
      <c r="N104" s="80"/>
      <c r="O104" s="80"/>
      <c r="P104" s="80"/>
      <c r="Q104" s="80"/>
      <c r="R104" s="80"/>
      <c r="S104" s="61"/>
      <c r="T104" s="78"/>
      <c r="U104" s="13"/>
      <c r="V104" s="13"/>
      <c r="W104" s="13"/>
      <c r="X104" s="74"/>
      <c r="Y104" s="80"/>
      <c r="Z104" s="80"/>
      <c r="AA104" s="80"/>
      <c r="BC104" s="1" t="s">
        <v>106</v>
      </c>
      <c r="BD104" s="15" t="n">
        <f aca="true">INT((RAND()*(AX100-AW100+1)+AW100))</f>
        <v>4</v>
      </c>
      <c r="BE104" s="15" t="n">
        <f aca="true">INT((RAND()*(AZ100-AY100+1)+AY100))</f>
        <v>5</v>
      </c>
      <c r="BF104" s="1" t="n">
        <f aca="false">BE104-BE105*(BD105-BD104)</f>
        <v>5</v>
      </c>
      <c r="BG104" s="1" t="n">
        <v>256</v>
      </c>
      <c r="BH104" s="15" t="n">
        <f aca="false">IF(BF104/BG104=INT(BF104/BG104),1,0)</f>
        <v>0</v>
      </c>
      <c r="BI104" s="15" t="n">
        <f aca="false">IF(BH104=0,BF104,BF104/BG104)</f>
        <v>5</v>
      </c>
      <c r="BJ104" s="15" t="n">
        <v>16</v>
      </c>
      <c r="BK104" s="15" t="n">
        <f aca="false">IF(BI104/BJ104=INT(BI104/BJ104),1,0)</f>
        <v>0</v>
      </c>
      <c r="BL104" s="15" t="n">
        <f aca="false">IF(BK104=0,BI104,BI104/BJ104)</f>
        <v>5</v>
      </c>
      <c r="BM104" s="15" t="n">
        <v>4</v>
      </c>
      <c r="BN104" s="15" t="n">
        <f aca="false">IF(BL104/BM104=INT(BL104/BM104),1,0)</f>
        <v>0</v>
      </c>
      <c r="BO104" s="15" t="n">
        <f aca="false">IF(BN104=0,BL104,BL104/BM104)</f>
        <v>5</v>
      </c>
      <c r="BP104" s="15" t="n">
        <v>2</v>
      </c>
      <c r="BQ104" s="15" t="n">
        <f aca="false">IF(BO104/BP104=INT(BO104/BP104),1,0)</f>
        <v>0</v>
      </c>
      <c r="BR104" s="15" t="n">
        <f aca="false">IF(BQ104=0,BO104,BO104/BP104)</f>
        <v>5</v>
      </c>
      <c r="BS104" s="15" t="n">
        <v>81</v>
      </c>
      <c r="BT104" s="15" t="n">
        <f aca="false">IF(BR104/BS104=INT(BR104/BS104),1,0)</f>
        <v>0</v>
      </c>
      <c r="BU104" s="15" t="n">
        <f aca="false">IF(BT104=0,BR104,BR104/BS104)</f>
        <v>5</v>
      </c>
      <c r="BV104" s="15" t="n">
        <v>9</v>
      </c>
      <c r="BW104" s="15" t="n">
        <f aca="false">IF(BU104/BV104=INT(BU104/BV104),1,0)</f>
        <v>0</v>
      </c>
      <c r="BX104" s="15" t="n">
        <f aca="false">IF(BW104=0,BU104,BU104/BV104)</f>
        <v>5</v>
      </c>
      <c r="BY104" s="15" t="n">
        <v>3</v>
      </c>
      <c r="BZ104" s="15" t="n">
        <f aca="false">IF(BX104/BY104=INT(BX104/BY104),1,0)</f>
        <v>0</v>
      </c>
      <c r="CA104" s="15" t="n">
        <f aca="false">IF(BZ104=0,BX104,BX104/BY104)</f>
        <v>5</v>
      </c>
      <c r="CB104" s="15" t="n">
        <v>25</v>
      </c>
      <c r="CC104" s="15" t="n">
        <f aca="false">IF(CA104/CB104=INT(CA104/CB104),1,0)</f>
        <v>0</v>
      </c>
      <c r="CD104" s="15" t="n">
        <f aca="false">IF(CC104=0,CA104,CA104/CB104)</f>
        <v>5</v>
      </c>
      <c r="CE104" s="15" t="n">
        <v>5</v>
      </c>
      <c r="CF104" s="15" t="n">
        <f aca="false">IF(CD104/CE104=INT(CD104/CE104),1,0)</f>
        <v>1</v>
      </c>
      <c r="CG104" s="15" t="n">
        <f aca="false">IF(CF104=0,CD104,CD104/CE104)</f>
        <v>1</v>
      </c>
      <c r="CH104" s="15" t="n">
        <v>49</v>
      </c>
      <c r="CI104" s="15" t="n">
        <f aca="false">IF(CG104/CH104=INT(CG104/CH104),1,0)</f>
        <v>0</v>
      </c>
      <c r="CJ104" s="15" t="n">
        <f aca="false">IF(CI104=0,CG104,CG104/CH104)</f>
        <v>1</v>
      </c>
      <c r="CK104" s="15" t="n">
        <v>7</v>
      </c>
      <c r="CL104" s="15" t="n">
        <f aca="false">IF(CJ104/CK104=INT(CJ104/CK104),1,0)</f>
        <v>0</v>
      </c>
      <c r="CM104" s="15" t="n">
        <f aca="false">IF(CL104=0,CJ104,CJ104/CK104)</f>
        <v>1</v>
      </c>
      <c r="CN104" s="15" t="n">
        <v>121</v>
      </c>
      <c r="CO104" s="15" t="n">
        <f aca="false">IF(CM104/CN104=INT(CM104/CN104),1,0)</f>
        <v>0</v>
      </c>
      <c r="CP104" s="15" t="n">
        <f aca="false">IF(CO104=0,CM104,CM104/CN104)</f>
        <v>1</v>
      </c>
      <c r="CQ104" s="15" t="n">
        <v>11</v>
      </c>
      <c r="CR104" s="15" t="n">
        <f aca="false">IF(CP104/CQ104=INT(CP104/CQ104),1,0)</f>
        <v>0</v>
      </c>
      <c r="CS104" s="15" t="n">
        <f aca="false">IF(CR104=0,CP104,CP104/CQ104)</f>
        <v>1</v>
      </c>
      <c r="CT104" s="15" t="n">
        <v>169</v>
      </c>
      <c r="CU104" s="15" t="n">
        <f aca="false">IF(CS104/CT104=INT(CS104/CT104),1,0)</f>
        <v>0</v>
      </c>
      <c r="CV104" s="15" t="n">
        <f aca="false">IF(CU104=0,CS104,CS104/CT104)</f>
        <v>1</v>
      </c>
      <c r="CW104" s="15" t="n">
        <v>13</v>
      </c>
      <c r="CX104" s="15" t="n">
        <f aca="false">IF(CV104/CW104=INT(CV104/CW104),1,0)</f>
        <v>0</v>
      </c>
      <c r="CY104" s="15" t="n">
        <f aca="false">IF(CX104=0,CV104,CV104/CW104)</f>
        <v>1</v>
      </c>
      <c r="CZ104" s="15" t="n">
        <v>17</v>
      </c>
      <c r="DA104" s="15" t="n">
        <f aca="false">IF(CY104/CZ104=INT(CY104/CZ104),1,0)</f>
        <v>0</v>
      </c>
      <c r="DB104" s="15" t="n">
        <f aca="false">IF(DA104=0,CY104,CY104/CZ104)</f>
        <v>1</v>
      </c>
      <c r="DC104" s="15" t="n">
        <v>19</v>
      </c>
      <c r="DD104" s="15" t="n">
        <f aca="false">IF(DB104/DC104=INT(DB104/DC104),1,0)</f>
        <v>0</v>
      </c>
      <c r="DE104" s="15" t="n">
        <f aca="false">IF(DD104=0,DB104,DB104/DC104)</f>
        <v>1</v>
      </c>
      <c r="DF104" s="15" t="n">
        <v>23</v>
      </c>
      <c r="DG104" s="15" t="n">
        <f aca="false">IF(DE104/DF104=INT(DE104/DF104),1,0)</f>
        <v>0</v>
      </c>
      <c r="DH104" s="15" t="n">
        <f aca="false">IF(DG104=0,DE104,DE104/DF104)</f>
        <v>1</v>
      </c>
      <c r="DI104" s="15" t="n">
        <v>29</v>
      </c>
      <c r="DJ104" s="15" t="n">
        <f aca="false">IF(DH104/DI104=INT(DH104/DI104),1,0)</f>
        <v>0</v>
      </c>
      <c r="DK104" s="15" t="n">
        <f aca="false">IF(DJ104=0,DH104,DH104/DI104)</f>
        <v>1</v>
      </c>
      <c r="DL104" s="15" t="n">
        <v>31</v>
      </c>
      <c r="DM104" s="15" t="n">
        <f aca="false">IF(DK104/DL104=INT(DK104/DL104),1,0)</f>
        <v>0</v>
      </c>
      <c r="DN104" s="15" t="n">
        <f aca="false">IF(DM104=0,DK104,DK104/DL104)</f>
        <v>1</v>
      </c>
      <c r="DO104" s="15" t="n">
        <v>37</v>
      </c>
      <c r="DP104" s="15" t="n">
        <f aca="false">IF(DN104/DO104=INT(DN104/DO104),1,0)</f>
        <v>0</v>
      </c>
      <c r="DQ104" s="15" t="n">
        <f aca="false">IF(DP104=0,DN104,DN104/DO104)</f>
        <v>1</v>
      </c>
      <c r="DR104" s="15" t="n">
        <v>41</v>
      </c>
      <c r="DS104" s="15" t="n">
        <f aca="false">IF(DQ104/DR104=INT(DQ104/DR104),1,0)</f>
        <v>0</v>
      </c>
      <c r="DT104" s="15" t="n">
        <f aca="false">IF(DS104=0,DQ104,DQ104/DR104)</f>
        <v>1</v>
      </c>
      <c r="DU104" s="15" t="n">
        <v>43</v>
      </c>
      <c r="DV104" s="15" t="n">
        <f aca="false">IF(DT104/DU104=INT(DT104/DU104),1,0)</f>
        <v>0</v>
      </c>
      <c r="DW104" s="15" t="n">
        <f aca="false">IF(DV104=0,DT104,DT104/DU104)</f>
        <v>1</v>
      </c>
      <c r="DX104" s="15" t="n">
        <v>47</v>
      </c>
      <c r="DY104" s="15" t="n">
        <f aca="false">IF(DW104/DX104=INT(DW104/DX104),1,0)</f>
        <v>0</v>
      </c>
      <c r="DZ104" s="15" t="n">
        <f aca="false">IF(DY104=0,DW104,DW104/DX104)</f>
        <v>1</v>
      </c>
      <c r="EA104" s="15" t="n">
        <v>53</v>
      </c>
      <c r="EB104" s="15" t="n">
        <f aca="false">IF(DZ104/EA104=INT(DZ104/EA104),1,0)</f>
        <v>0</v>
      </c>
      <c r="EC104" s="15" t="n">
        <f aca="false">IF(EB104=0,DZ104,DZ104/EA104)</f>
        <v>1</v>
      </c>
      <c r="ED104" s="15" t="n">
        <v>59</v>
      </c>
      <c r="EE104" s="15" t="n">
        <f aca="false">IF(EC104/ED104=INT(EC104/ED104),1,0)</f>
        <v>0</v>
      </c>
      <c r="EF104" s="15" t="n">
        <f aca="false">IF(EE104=0,EC104,EC104/ED104)</f>
        <v>1</v>
      </c>
      <c r="EG104" s="15" t="n">
        <v>61</v>
      </c>
      <c r="EH104" s="15" t="n">
        <f aca="false">IF(EF104/EG104=INT(EF104/EG104),1,0)</f>
        <v>0</v>
      </c>
      <c r="EI104" s="15" t="n">
        <f aca="false">IF(EH104=0,EF104,EF104/EG104)</f>
        <v>1</v>
      </c>
      <c r="EJ104" s="15" t="n">
        <v>67</v>
      </c>
      <c r="EK104" s="15" t="n">
        <f aca="false">IF(EI104/EJ104=INT(EI104/EJ104),1,0)</f>
        <v>0</v>
      </c>
      <c r="EL104" s="15" t="n">
        <f aca="false">IF(EK104=0,EI104,EI104/EJ104)</f>
        <v>1</v>
      </c>
      <c r="EM104" s="15" t="n">
        <v>71</v>
      </c>
      <c r="EN104" s="15" t="n">
        <f aca="false">IF(EL104/EM104=INT(EL104/EM104),1,0)</f>
        <v>0</v>
      </c>
      <c r="EO104" s="15" t="n">
        <f aca="false">IF(EN104=0,EL104,EL104/EM104)</f>
        <v>1</v>
      </c>
      <c r="EP104" s="15" t="n">
        <v>73</v>
      </c>
      <c r="EQ104" s="15" t="n">
        <f aca="false">IF(EO104/EP104=INT(EO104/EP104),1,0)</f>
        <v>0</v>
      </c>
      <c r="ER104" s="15" t="n">
        <f aca="false">IF(EQ104=0,EO104,EO104/EP104)</f>
        <v>1</v>
      </c>
      <c r="ES104" s="15" t="n">
        <v>79</v>
      </c>
      <c r="ET104" s="15" t="n">
        <f aca="false">IF(ER104/ES104=INT(ER104/ES104),1,0)</f>
        <v>0</v>
      </c>
      <c r="EU104" s="15" t="n">
        <f aca="false">IF(ET104=0,ER104,ER104/ES104)</f>
        <v>1</v>
      </c>
      <c r="EV104" s="15" t="n">
        <v>83</v>
      </c>
      <c r="EW104" s="15" t="n">
        <f aca="false">IF(EU104/EV104=INT(EU104/EV104),1,0)</f>
        <v>0</v>
      </c>
      <c r="EX104" s="15" t="n">
        <f aca="false">IF(EW104=0,EU104,EU104/EV104)</f>
        <v>1</v>
      </c>
      <c r="EY104" s="15" t="n">
        <v>89</v>
      </c>
      <c r="EZ104" s="15" t="n">
        <f aca="false">IF(EX104/EY104=INT(EX104/EY104),1,0)</f>
        <v>0</v>
      </c>
      <c r="FA104" s="15" t="n">
        <f aca="false">IF(EZ104=0,EX104,EX104/EY104)</f>
        <v>1</v>
      </c>
      <c r="FB104" s="15" t="n">
        <v>97</v>
      </c>
      <c r="FC104" s="15" t="n">
        <f aca="false">IF(FA104/FB104=INT(FA104/FB104),1,0)</f>
        <v>0</v>
      </c>
      <c r="FD104" s="15" t="n">
        <f aca="false">IF(FC104=0,FA104,FA104/FB104)</f>
        <v>1</v>
      </c>
      <c r="FE104" s="15" t="n">
        <v>101</v>
      </c>
      <c r="FF104" s="15" t="n">
        <f aca="false">IF(FD104/FE104=INT(FD104/FE104),1,0)</f>
        <v>0</v>
      </c>
      <c r="FG104" s="15" t="n">
        <f aca="false">IF(FF104=0,FD104,FD104/FE104)</f>
        <v>1</v>
      </c>
      <c r="FH104" s="15" t="n">
        <v>103</v>
      </c>
      <c r="FI104" s="15" t="n">
        <f aca="false">IF(FG104/FH104=INT(FG104/FH104),1,0)</f>
        <v>0</v>
      </c>
      <c r="FJ104" s="15" t="n">
        <f aca="false">IF(FI104=0,FG104,FG104/FH104)</f>
        <v>1</v>
      </c>
      <c r="FK104" s="15" t="n">
        <v>107</v>
      </c>
      <c r="FL104" s="15" t="n">
        <f aca="false">IF(FJ104/FK104=INT(FJ104/FK104),1,0)</f>
        <v>0</v>
      </c>
      <c r="FM104" s="15" t="n">
        <f aca="false">IF(FL104=0,FJ104,FJ104/FK104)</f>
        <v>1</v>
      </c>
      <c r="FN104" s="15" t="n">
        <v>109</v>
      </c>
      <c r="FO104" s="15" t="n">
        <f aca="false">IF(FM104/FN104=INT(FM104/FN104),1,0)</f>
        <v>0</v>
      </c>
      <c r="FP104" s="15" t="n">
        <f aca="false">IF(FO104=0,FM104,FM104/FN104)</f>
        <v>1</v>
      </c>
      <c r="FQ104" s="15" t="n">
        <v>113</v>
      </c>
      <c r="FR104" s="15" t="n">
        <f aca="false">IF(FP104/FQ104=INT(FP104/FQ104),1,0)</f>
        <v>0</v>
      </c>
      <c r="FS104" s="15" t="n">
        <f aca="false">IF(FR104=0,FP104,FP104/FQ104)</f>
        <v>1</v>
      </c>
      <c r="FT104" s="15" t="n">
        <v>127</v>
      </c>
      <c r="FU104" s="15" t="n">
        <f aca="false">IF(FS104/FT104=INT(FS104/FT104),1,0)</f>
        <v>0</v>
      </c>
      <c r="FV104" s="15" t="n">
        <f aca="false">IF(FU104=0,FS104,FS104/FT104)</f>
        <v>1</v>
      </c>
      <c r="FW104" s="15" t="n">
        <v>131</v>
      </c>
      <c r="FX104" s="15" t="n">
        <f aca="false">IF(FV104/FW104=INT(FV104/FW104),1,0)</f>
        <v>0</v>
      </c>
      <c r="FY104" s="15" t="n">
        <f aca="false">IF(FX104=0,FV104,FV104/FW104)</f>
        <v>1</v>
      </c>
      <c r="FZ104" s="15" t="n">
        <v>137</v>
      </c>
      <c r="GA104" s="15" t="n">
        <f aca="false">IF(FY104/FZ104=INT(FY104/FZ104),1,0)</f>
        <v>0</v>
      </c>
      <c r="GB104" s="15" t="n">
        <f aca="false">IF(GA104=0,FY104,FY104/FZ104)</f>
        <v>1</v>
      </c>
      <c r="GC104" s="15" t="n">
        <v>139</v>
      </c>
      <c r="GD104" s="15" t="n">
        <f aca="false">IF(GB104/GC104=INT(GB104/GC104),1,0)</f>
        <v>0</v>
      </c>
      <c r="GE104" s="15" t="n">
        <f aca="false">IF(GD104=0,GB104,GB104/GC104)</f>
        <v>1</v>
      </c>
      <c r="GF104" s="15" t="n">
        <v>149</v>
      </c>
      <c r="GG104" s="15" t="n">
        <f aca="false">IF(GE104/GF104=INT(GE104/GF104),1,0)</f>
        <v>0</v>
      </c>
      <c r="GH104" s="15" t="n">
        <f aca="false">IF(GG104=0,GE104,GE104/GF104)</f>
        <v>1</v>
      </c>
      <c r="GI104" s="15"/>
      <c r="GJ104" s="15" t="n">
        <f aca="false">8*BH104+4*BK104+2*BN104+BQ104</f>
        <v>0</v>
      </c>
      <c r="GK104" s="15" t="n">
        <f aca="false">4*BT104+2*BW104+BZ104</f>
        <v>0</v>
      </c>
      <c r="GL104" s="15" t="n">
        <f aca="false">2*CC104+CF104</f>
        <v>1</v>
      </c>
      <c r="GM104" s="15" t="n">
        <f aca="false">2*CI104+CL104</f>
        <v>0</v>
      </c>
      <c r="GN104" s="15" t="n">
        <f aca="false">2*CO104+CR104</f>
        <v>0</v>
      </c>
      <c r="GO104" s="15" t="n">
        <f aca="false">2*CU104+CX104</f>
        <v>0</v>
      </c>
      <c r="GP104" s="15" t="n">
        <f aca="false">DA104</f>
        <v>0</v>
      </c>
      <c r="GQ104" s="15" t="n">
        <f aca="false">DD104</f>
        <v>0</v>
      </c>
      <c r="GR104" s="15" t="n">
        <f aca="false">DG104</f>
        <v>0</v>
      </c>
      <c r="GS104" s="15" t="n">
        <f aca="false">DJ104</f>
        <v>0</v>
      </c>
      <c r="GT104" s="15" t="n">
        <f aca="false">DM104</f>
        <v>0</v>
      </c>
      <c r="GU104" s="1" t="n">
        <f aca="false">DP104</f>
        <v>0</v>
      </c>
      <c r="GV104" s="1" t="n">
        <f aca="false">DS104</f>
        <v>0</v>
      </c>
      <c r="GW104" s="1" t="n">
        <f aca="false">DV104</f>
        <v>0</v>
      </c>
      <c r="GX104" s="1" t="n">
        <f aca="false">DY104</f>
        <v>0</v>
      </c>
      <c r="GY104" s="1" t="n">
        <f aca="false">EB104</f>
        <v>0</v>
      </c>
      <c r="GZ104" s="1" t="n">
        <f aca="false">EE104</f>
        <v>0</v>
      </c>
      <c r="HA104" s="1" t="n">
        <f aca="false">EH104</f>
        <v>0</v>
      </c>
      <c r="HB104" s="1" t="n">
        <f aca="false">EK104</f>
        <v>0</v>
      </c>
      <c r="HC104" s="1" t="n">
        <f aca="false">EN104</f>
        <v>0</v>
      </c>
      <c r="HD104" s="1" t="n">
        <f aca="false">EQ104</f>
        <v>0</v>
      </c>
      <c r="HE104" s="1" t="n">
        <f aca="false">ET104</f>
        <v>0</v>
      </c>
      <c r="HF104" s="1" t="n">
        <f aca="false">EW104</f>
        <v>0</v>
      </c>
      <c r="HG104" s="1" t="n">
        <f aca="false">EZ104</f>
        <v>0</v>
      </c>
      <c r="HH104" s="1" t="n">
        <f aca="false">FC104</f>
        <v>0</v>
      </c>
      <c r="HI104" s="1" t="n">
        <f aca="false">FF104</f>
        <v>0</v>
      </c>
      <c r="HJ104" s="1" t="n">
        <f aca="false">FI104</f>
        <v>0</v>
      </c>
      <c r="HK104" s="1" t="n">
        <f aca="false">FL104</f>
        <v>0</v>
      </c>
      <c r="HL104" s="1" t="n">
        <f aca="false">FO104</f>
        <v>0</v>
      </c>
      <c r="HM104" s="1" t="n">
        <f aca="false">FR104</f>
        <v>0</v>
      </c>
      <c r="HN104" s="1" t="n">
        <f aca="false">FU104</f>
        <v>0</v>
      </c>
      <c r="HO104" s="1" t="n">
        <f aca="false">FX104</f>
        <v>0</v>
      </c>
      <c r="HP104" s="1" t="n">
        <f aca="false">GA104</f>
        <v>0</v>
      </c>
      <c r="HQ104" s="1" t="n">
        <f aca="false">GD104</f>
        <v>0</v>
      </c>
      <c r="HR104" s="1" t="n">
        <f aca="false">GG104</f>
        <v>0</v>
      </c>
      <c r="HS104" s="1" t="n">
        <f aca="false">BF104</f>
        <v>5</v>
      </c>
      <c r="HT104" s="1" t="n">
        <f aca="false">HS104/HR107</f>
        <v>5</v>
      </c>
      <c r="HU104" s="1" t="n">
        <f aca="false">BD105</f>
        <v>4</v>
      </c>
      <c r="HV104" s="1" t="n">
        <f aca="false">HU104*HT105+HT104</f>
        <v>37</v>
      </c>
      <c r="HW104" s="1" t="n">
        <f aca="false">HV104*HV100</f>
        <v>666</v>
      </c>
      <c r="HX104" s="1" t="n">
        <f aca="false">HT101*HT105</f>
        <v>56</v>
      </c>
      <c r="HY104" s="1" t="n">
        <f aca="false">INT(HW104/HX104)</f>
        <v>11</v>
      </c>
      <c r="HZ104" s="1" t="n">
        <f aca="false">HW104-HY104*HX104</f>
        <v>50</v>
      </c>
      <c r="IA104" s="1" t="n">
        <f aca="false">HX104</f>
        <v>56</v>
      </c>
    </row>
    <row r="105" customFormat="false" ht="6" hidden="true" customHeight="true" outlineLevel="0" collapsed="false">
      <c r="B105" s="80"/>
      <c r="C105" s="80"/>
      <c r="D105" s="80"/>
      <c r="E105" s="80"/>
      <c r="F105" s="61"/>
      <c r="G105" s="80"/>
      <c r="H105" s="61"/>
      <c r="I105" s="80"/>
      <c r="J105" s="80"/>
      <c r="K105" s="80"/>
      <c r="L105" s="61"/>
      <c r="M105" s="80"/>
      <c r="N105" s="80"/>
      <c r="O105" s="80"/>
      <c r="P105" s="80"/>
      <c r="Q105" s="80"/>
      <c r="R105" s="80"/>
      <c r="S105" s="61"/>
      <c r="T105" s="78"/>
      <c r="U105" s="13"/>
      <c r="V105" s="13"/>
      <c r="W105" s="13"/>
      <c r="X105" s="74"/>
      <c r="Y105" s="80"/>
      <c r="Z105" s="80"/>
      <c r="AA105" s="80"/>
      <c r="BD105" s="1" t="n">
        <f aca="false">BD104+INT(BE104/BE105)</f>
        <v>4</v>
      </c>
      <c r="BE105" s="15" t="n">
        <f aca="true">IF(BA100&gt;BE104,INT((RAND()*(BB100-BA100+1)+BA100)),INT((RAND()*(BB100-BE104)+BE104+1)))</f>
        <v>8</v>
      </c>
      <c r="BF105" s="1" t="n">
        <f aca="false">BE105</f>
        <v>8</v>
      </c>
      <c r="BG105" s="1" t="n">
        <v>256</v>
      </c>
      <c r="BH105" s="15" t="n">
        <f aca="false">IF(BF105/BG105=INT(BF105/BG105),1,0)</f>
        <v>0</v>
      </c>
      <c r="BI105" s="15" t="n">
        <f aca="false">IF(BH105=0,BF105,BF105/BG105)</f>
        <v>8</v>
      </c>
      <c r="BJ105" s="15" t="n">
        <v>16</v>
      </c>
      <c r="BK105" s="15" t="n">
        <f aca="false">IF(BI105/BJ105=INT(BI105/BJ105),1,0)</f>
        <v>0</v>
      </c>
      <c r="BL105" s="15" t="n">
        <f aca="false">IF(BK105=0,BI105,BI105/BJ105)</f>
        <v>8</v>
      </c>
      <c r="BM105" s="15" t="n">
        <v>4</v>
      </c>
      <c r="BN105" s="15" t="n">
        <f aca="false">IF(BL105/BM105=INT(BL105/BM105),1,0)</f>
        <v>1</v>
      </c>
      <c r="BO105" s="15" t="n">
        <f aca="false">IF(BN105=0,BL105,BL105/BM105)</f>
        <v>2</v>
      </c>
      <c r="BP105" s="15" t="n">
        <v>2</v>
      </c>
      <c r="BQ105" s="15" t="n">
        <f aca="false">IF(BO105/BP105=INT(BO105/BP105),1,0)</f>
        <v>1</v>
      </c>
      <c r="BR105" s="15" t="n">
        <f aca="false">IF(BQ105=0,BO105,BO105/BP105)</f>
        <v>1</v>
      </c>
      <c r="BS105" s="15" t="n">
        <v>81</v>
      </c>
      <c r="BT105" s="15" t="n">
        <f aca="false">IF(BR105/BS105=INT(BR105/BS105),1,0)</f>
        <v>0</v>
      </c>
      <c r="BU105" s="15" t="n">
        <f aca="false">IF(BT105=0,BR105,BR105/BS105)</f>
        <v>1</v>
      </c>
      <c r="BV105" s="15" t="n">
        <v>9</v>
      </c>
      <c r="BW105" s="15" t="n">
        <f aca="false">IF(BU105/BV105=INT(BU105/BV105),1,0)</f>
        <v>0</v>
      </c>
      <c r="BX105" s="15" t="n">
        <f aca="false">IF(BW105=0,BU105,BU105/BV105)</f>
        <v>1</v>
      </c>
      <c r="BY105" s="15" t="n">
        <v>3</v>
      </c>
      <c r="BZ105" s="15" t="n">
        <f aca="false">IF(BX105/BY105=INT(BX105/BY105),1,0)</f>
        <v>0</v>
      </c>
      <c r="CA105" s="15" t="n">
        <f aca="false">IF(BZ105=0,BX105,BX105/BY105)</f>
        <v>1</v>
      </c>
      <c r="CB105" s="15" t="n">
        <v>25</v>
      </c>
      <c r="CC105" s="15" t="n">
        <f aca="false">IF(CA105/CB105=INT(CA105/CB105),1,0)</f>
        <v>0</v>
      </c>
      <c r="CD105" s="15" t="n">
        <f aca="false">IF(CC105=0,CA105,CA105/CB105)</f>
        <v>1</v>
      </c>
      <c r="CE105" s="15" t="n">
        <v>5</v>
      </c>
      <c r="CF105" s="15" t="n">
        <f aca="false">IF(CD105/CE105=INT(CD105/CE105),1,0)</f>
        <v>0</v>
      </c>
      <c r="CG105" s="15" t="n">
        <f aca="false">IF(CF105=0,CD105,CD105/CE105)</f>
        <v>1</v>
      </c>
      <c r="CH105" s="15" t="n">
        <v>49</v>
      </c>
      <c r="CI105" s="15" t="n">
        <f aca="false">IF(CG105/CH105=INT(CG105/CH105),1,0)</f>
        <v>0</v>
      </c>
      <c r="CJ105" s="15" t="n">
        <f aca="false">IF(CI105=0,CG105,CG105/CH105)</f>
        <v>1</v>
      </c>
      <c r="CK105" s="15" t="n">
        <v>7</v>
      </c>
      <c r="CL105" s="15" t="n">
        <f aca="false">IF(CJ105/CK105=INT(CJ105/CK105),1,0)</f>
        <v>0</v>
      </c>
      <c r="CM105" s="15" t="n">
        <f aca="false">IF(CL105=0,CJ105,CJ105/CK105)</f>
        <v>1</v>
      </c>
      <c r="CN105" s="15" t="n">
        <v>121</v>
      </c>
      <c r="CO105" s="15" t="n">
        <f aca="false">IF(CM105/CN105=INT(CM105/CN105),1,0)</f>
        <v>0</v>
      </c>
      <c r="CP105" s="15" t="n">
        <f aca="false">IF(CO105=0,CM105,CM105/CN105)</f>
        <v>1</v>
      </c>
      <c r="CQ105" s="15" t="n">
        <v>11</v>
      </c>
      <c r="CR105" s="15" t="n">
        <f aca="false">IF(CP105/CQ105=INT(CP105/CQ105),1,0)</f>
        <v>0</v>
      </c>
      <c r="CS105" s="15" t="n">
        <f aca="false">IF(CR105=0,CP105,CP105/CQ105)</f>
        <v>1</v>
      </c>
      <c r="CT105" s="15" t="n">
        <v>169</v>
      </c>
      <c r="CU105" s="15" t="n">
        <f aca="false">IF(CS105/CT105=INT(CS105/CT105),1,0)</f>
        <v>0</v>
      </c>
      <c r="CV105" s="15" t="n">
        <f aca="false">IF(CU105=0,CS105,CS105/CT105)</f>
        <v>1</v>
      </c>
      <c r="CW105" s="15" t="n">
        <v>13</v>
      </c>
      <c r="CX105" s="15" t="n">
        <f aca="false">IF(CV105/CW105=INT(CV105/CW105),1,0)</f>
        <v>0</v>
      </c>
      <c r="CY105" s="15" t="n">
        <f aca="false">IF(CX105=0,CV105,CV105/CW105)</f>
        <v>1</v>
      </c>
      <c r="CZ105" s="15" t="n">
        <v>17</v>
      </c>
      <c r="DA105" s="15" t="n">
        <f aca="false">IF(CY105/CZ105=INT(CY105/CZ105),1,0)</f>
        <v>0</v>
      </c>
      <c r="DB105" s="15" t="n">
        <f aca="false">IF(DA105=0,CY105,CY105/CZ105)</f>
        <v>1</v>
      </c>
      <c r="DC105" s="15" t="n">
        <v>19</v>
      </c>
      <c r="DD105" s="15" t="n">
        <f aca="false">IF(DB105/DC105=INT(DB105/DC105),1,0)</f>
        <v>0</v>
      </c>
      <c r="DE105" s="15" t="n">
        <f aca="false">IF(DD105=0,DB105,DB105/DC105)</f>
        <v>1</v>
      </c>
      <c r="DF105" s="15" t="n">
        <v>23</v>
      </c>
      <c r="DG105" s="15" t="n">
        <f aca="false">IF(DE105/DF105=INT(DE105/DF105),1,0)</f>
        <v>0</v>
      </c>
      <c r="DH105" s="15" t="n">
        <f aca="false">IF(DG105=0,DE105,DE105/DF105)</f>
        <v>1</v>
      </c>
      <c r="DI105" s="15" t="n">
        <v>29</v>
      </c>
      <c r="DJ105" s="15" t="n">
        <f aca="false">IF(DH105/DI105=INT(DH105/DI105),1,0)</f>
        <v>0</v>
      </c>
      <c r="DK105" s="15" t="n">
        <f aca="false">IF(DJ105=0,DH105,DH105/DI105)</f>
        <v>1</v>
      </c>
      <c r="DL105" s="15" t="n">
        <v>31</v>
      </c>
      <c r="DM105" s="15" t="n">
        <f aca="false">IF(DK105/DL105=INT(DK105/DL105),1,0)</f>
        <v>0</v>
      </c>
      <c r="DN105" s="15" t="n">
        <f aca="false">IF(DM105=0,DK105,DK105/DL105)</f>
        <v>1</v>
      </c>
      <c r="DO105" s="15" t="n">
        <v>37</v>
      </c>
      <c r="DP105" s="15" t="n">
        <f aca="false">IF(DN105/DO105=INT(DN105/DO105),1,0)</f>
        <v>0</v>
      </c>
      <c r="DQ105" s="15" t="n">
        <f aca="false">IF(DP105=0,DN105,DN105/DO105)</f>
        <v>1</v>
      </c>
      <c r="DR105" s="15" t="n">
        <v>41</v>
      </c>
      <c r="DS105" s="15" t="n">
        <f aca="false">IF(DQ105/DR105=INT(DQ105/DR105),1,0)</f>
        <v>0</v>
      </c>
      <c r="DT105" s="15" t="n">
        <f aca="false">IF(DS105=0,DQ105,DQ105/DR105)</f>
        <v>1</v>
      </c>
      <c r="DU105" s="15" t="n">
        <v>43</v>
      </c>
      <c r="DV105" s="15" t="n">
        <f aca="false">IF(DT105/DU105=INT(DT105/DU105),1,0)</f>
        <v>0</v>
      </c>
      <c r="DW105" s="15" t="n">
        <f aca="false">IF(DV105=0,DT105,DT105/DU105)</f>
        <v>1</v>
      </c>
      <c r="DX105" s="15" t="n">
        <v>47</v>
      </c>
      <c r="DY105" s="15" t="n">
        <f aca="false">IF(DW105/DX105=INT(DW105/DX105),1,0)</f>
        <v>0</v>
      </c>
      <c r="DZ105" s="15" t="n">
        <f aca="false">IF(DY105=0,DW105,DW105/DX105)</f>
        <v>1</v>
      </c>
      <c r="EA105" s="15" t="n">
        <v>53</v>
      </c>
      <c r="EB105" s="15" t="n">
        <f aca="false">IF(DZ105/EA105=INT(DZ105/EA105),1,0)</f>
        <v>0</v>
      </c>
      <c r="EC105" s="15" t="n">
        <f aca="false">IF(EB105=0,DZ105,DZ105/EA105)</f>
        <v>1</v>
      </c>
      <c r="ED105" s="15" t="n">
        <v>59</v>
      </c>
      <c r="EE105" s="15" t="n">
        <f aca="false">IF(EC105/ED105=INT(EC105/ED105),1,0)</f>
        <v>0</v>
      </c>
      <c r="EF105" s="15" t="n">
        <f aca="false">IF(EE105=0,EC105,EC105/ED105)</f>
        <v>1</v>
      </c>
      <c r="EG105" s="15" t="n">
        <v>61</v>
      </c>
      <c r="EH105" s="15" t="n">
        <f aca="false">IF(EF105/EG105=INT(EF105/EG105),1,0)</f>
        <v>0</v>
      </c>
      <c r="EI105" s="15" t="n">
        <f aca="false">IF(EH105=0,EF105,EF105/EG105)</f>
        <v>1</v>
      </c>
      <c r="EJ105" s="15" t="n">
        <v>67</v>
      </c>
      <c r="EK105" s="15" t="n">
        <f aca="false">IF(EI105/EJ105=INT(EI105/EJ105),1,0)</f>
        <v>0</v>
      </c>
      <c r="EL105" s="15" t="n">
        <f aca="false">IF(EK105=0,EI105,EI105/EJ105)</f>
        <v>1</v>
      </c>
      <c r="EM105" s="15" t="n">
        <v>71</v>
      </c>
      <c r="EN105" s="15" t="n">
        <f aca="false">IF(EL105/EM105=INT(EL105/EM105),1,0)</f>
        <v>0</v>
      </c>
      <c r="EO105" s="15" t="n">
        <f aca="false">IF(EN105=0,EL105,EL105/EM105)</f>
        <v>1</v>
      </c>
      <c r="EP105" s="15" t="n">
        <v>73</v>
      </c>
      <c r="EQ105" s="15" t="n">
        <f aca="false">IF(EO105/EP105=INT(EO105/EP105),1,0)</f>
        <v>0</v>
      </c>
      <c r="ER105" s="15" t="n">
        <f aca="false">IF(EQ105=0,EO105,EO105/EP105)</f>
        <v>1</v>
      </c>
      <c r="ES105" s="15" t="n">
        <v>79</v>
      </c>
      <c r="ET105" s="15" t="n">
        <f aca="false">IF(ER105/ES105=INT(ER105/ES105),1,0)</f>
        <v>0</v>
      </c>
      <c r="EU105" s="15" t="n">
        <f aca="false">IF(ET105=0,ER105,ER105/ES105)</f>
        <v>1</v>
      </c>
      <c r="EV105" s="15" t="n">
        <v>83</v>
      </c>
      <c r="EW105" s="15" t="n">
        <f aca="false">IF(EU105/EV105=INT(EU105/EV105),1,0)</f>
        <v>0</v>
      </c>
      <c r="EX105" s="15" t="n">
        <f aca="false">IF(EW105=0,EU105,EU105/EV105)</f>
        <v>1</v>
      </c>
      <c r="EY105" s="15" t="n">
        <v>89</v>
      </c>
      <c r="EZ105" s="15" t="n">
        <f aca="false">IF(EX105/EY105=INT(EX105/EY105),1,0)</f>
        <v>0</v>
      </c>
      <c r="FA105" s="15" t="n">
        <f aca="false">IF(EZ105=0,EX105,EX105/EY105)</f>
        <v>1</v>
      </c>
      <c r="FB105" s="15" t="n">
        <v>97</v>
      </c>
      <c r="FC105" s="15" t="n">
        <f aca="false">IF(FA105/FB105=INT(FA105/FB105),1,0)</f>
        <v>0</v>
      </c>
      <c r="FD105" s="15" t="n">
        <f aca="false">IF(FC105=0,FA105,FA105/FB105)</f>
        <v>1</v>
      </c>
      <c r="FE105" s="15" t="n">
        <v>101</v>
      </c>
      <c r="FF105" s="15" t="n">
        <f aca="false">IF(FD105/FE105=INT(FD105/FE105),1,0)</f>
        <v>0</v>
      </c>
      <c r="FG105" s="15" t="n">
        <f aca="false">IF(FF105=0,FD105,FD105/FE105)</f>
        <v>1</v>
      </c>
      <c r="FH105" s="15" t="n">
        <v>103</v>
      </c>
      <c r="FI105" s="15" t="n">
        <f aca="false">IF(FG105/FH105=INT(FG105/FH105),1,0)</f>
        <v>0</v>
      </c>
      <c r="FJ105" s="15" t="n">
        <f aca="false">IF(FI105=0,FG105,FG105/FH105)</f>
        <v>1</v>
      </c>
      <c r="FK105" s="15" t="n">
        <v>107</v>
      </c>
      <c r="FL105" s="15" t="n">
        <f aca="false">IF(FJ105/FK105=INT(FJ105/FK105),1,0)</f>
        <v>0</v>
      </c>
      <c r="FM105" s="15" t="n">
        <f aca="false">IF(FL105=0,FJ105,FJ105/FK105)</f>
        <v>1</v>
      </c>
      <c r="FN105" s="15" t="n">
        <v>109</v>
      </c>
      <c r="FO105" s="15" t="n">
        <f aca="false">IF(FM105/FN105=INT(FM105/FN105),1,0)</f>
        <v>0</v>
      </c>
      <c r="FP105" s="15" t="n">
        <f aca="false">IF(FO105=0,FM105,FM105/FN105)</f>
        <v>1</v>
      </c>
      <c r="FQ105" s="15" t="n">
        <v>113</v>
      </c>
      <c r="FR105" s="15" t="n">
        <f aca="false">IF(FP105/FQ105=INT(FP105/FQ105),1,0)</f>
        <v>0</v>
      </c>
      <c r="FS105" s="15" t="n">
        <f aca="false">IF(FR105=0,FP105,FP105/FQ105)</f>
        <v>1</v>
      </c>
      <c r="FT105" s="15" t="n">
        <v>127</v>
      </c>
      <c r="FU105" s="15" t="n">
        <f aca="false">IF(FS105/FT105=INT(FS105/FT105),1,0)</f>
        <v>0</v>
      </c>
      <c r="FV105" s="15" t="n">
        <f aca="false">IF(FU105=0,FS105,FS105/FT105)</f>
        <v>1</v>
      </c>
      <c r="FW105" s="15" t="n">
        <v>131</v>
      </c>
      <c r="FX105" s="15" t="n">
        <f aca="false">IF(FV105/FW105=INT(FV105/FW105),1,0)</f>
        <v>0</v>
      </c>
      <c r="FY105" s="15" t="n">
        <f aca="false">IF(FX105=0,FV105,FV105/FW105)</f>
        <v>1</v>
      </c>
      <c r="FZ105" s="15" t="n">
        <v>137</v>
      </c>
      <c r="GA105" s="15" t="n">
        <f aca="false">IF(FY105/FZ105=INT(FY105/FZ105),1,0)</f>
        <v>0</v>
      </c>
      <c r="GB105" s="15" t="n">
        <f aca="false">IF(GA105=0,FY105,FY105/FZ105)</f>
        <v>1</v>
      </c>
      <c r="GC105" s="15" t="n">
        <v>139</v>
      </c>
      <c r="GD105" s="15" t="n">
        <f aca="false">IF(GB105/GC105=INT(GB105/GC105),1,0)</f>
        <v>0</v>
      </c>
      <c r="GE105" s="15" t="n">
        <f aca="false">IF(GD105=0,GB105,GB105/GC105)</f>
        <v>1</v>
      </c>
      <c r="GF105" s="15" t="n">
        <v>149</v>
      </c>
      <c r="GG105" s="15" t="n">
        <f aca="false">IF(GE105/GF105=INT(GE105/GF105),1,0)</f>
        <v>0</v>
      </c>
      <c r="GH105" s="15" t="n">
        <f aca="false">IF(GG105=0,GE105,GE105/GF105)</f>
        <v>1</v>
      </c>
      <c r="GI105" s="15"/>
      <c r="GJ105" s="15" t="n">
        <f aca="false">8*BH105+4*BK105+2*BN105+BQ105</f>
        <v>3</v>
      </c>
      <c r="GK105" s="15" t="n">
        <f aca="false">4*BT105+2*BW105+BZ105</f>
        <v>0</v>
      </c>
      <c r="GL105" s="15" t="n">
        <f aca="false">2*CC105+CF105</f>
        <v>0</v>
      </c>
      <c r="GM105" s="15" t="n">
        <f aca="false">2*CI105+CL105</f>
        <v>0</v>
      </c>
      <c r="GN105" s="15" t="n">
        <f aca="false">2*CO105+CR105</f>
        <v>0</v>
      </c>
      <c r="GO105" s="15" t="n">
        <f aca="false">2*CU105+CX105</f>
        <v>0</v>
      </c>
      <c r="GP105" s="15" t="n">
        <f aca="false">DA105</f>
        <v>0</v>
      </c>
      <c r="GQ105" s="15" t="n">
        <f aca="false">DD105</f>
        <v>0</v>
      </c>
      <c r="GR105" s="15" t="n">
        <f aca="false">DG105</f>
        <v>0</v>
      </c>
      <c r="GS105" s="15" t="n">
        <f aca="false">DJ105</f>
        <v>0</v>
      </c>
      <c r="GT105" s="15" t="n">
        <f aca="false">DM105</f>
        <v>0</v>
      </c>
      <c r="GU105" s="1" t="n">
        <f aca="false">DP105</f>
        <v>0</v>
      </c>
      <c r="GV105" s="1" t="n">
        <f aca="false">DS105</f>
        <v>0</v>
      </c>
      <c r="GW105" s="1" t="n">
        <f aca="false">DV105</f>
        <v>0</v>
      </c>
      <c r="GX105" s="1" t="n">
        <f aca="false">DY105</f>
        <v>0</v>
      </c>
      <c r="GY105" s="1" t="n">
        <f aca="false">EB105</f>
        <v>0</v>
      </c>
      <c r="GZ105" s="1" t="n">
        <f aca="false">EE105</f>
        <v>0</v>
      </c>
      <c r="HA105" s="1" t="n">
        <f aca="false">EH105</f>
        <v>0</v>
      </c>
      <c r="HB105" s="1" t="n">
        <f aca="false">EK105</f>
        <v>0</v>
      </c>
      <c r="HC105" s="1" t="n">
        <f aca="false">EN105</f>
        <v>0</v>
      </c>
      <c r="HD105" s="1" t="n">
        <f aca="false">EQ105</f>
        <v>0</v>
      </c>
      <c r="HE105" s="1" t="n">
        <f aca="false">ET105</f>
        <v>0</v>
      </c>
      <c r="HF105" s="1" t="n">
        <f aca="false">EW105</f>
        <v>0</v>
      </c>
      <c r="HG105" s="1" t="n">
        <f aca="false">EZ105</f>
        <v>0</v>
      </c>
      <c r="HH105" s="1" t="n">
        <f aca="false">FC105</f>
        <v>0</v>
      </c>
      <c r="HI105" s="1" t="n">
        <f aca="false">FF105</f>
        <v>0</v>
      </c>
      <c r="HJ105" s="1" t="n">
        <f aca="false">FI105</f>
        <v>0</v>
      </c>
      <c r="HK105" s="1" t="n">
        <f aca="false">FL105</f>
        <v>0</v>
      </c>
      <c r="HL105" s="1" t="n">
        <f aca="false">FO105</f>
        <v>0</v>
      </c>
      <c r="HM105" s="1" t="n">
        <f aca="false">FR105</f>
        <v>0</v>
      </c>
      <c r="HN105" s="1" t="n">
        <f aca="false">FU105</f>
        <v>0</v>
      </c>
      <c r="HO105" s="1" t="n">
        <f aca="false">FX105</f>
        <v>0</v>
      </c>
      <c r="HP105" s="1" t="n">
        <f aca="false">GA105</f>
        <v>0</v>
      </c>
      <c r="HQ105" s="1" t="n">
        <f aca="false">GD105</f>
        <v>0</v>
      </c>
      <c r="HR105" s="1" t="n">
        <f aca="false">GG105</f>
        <v>0</v>
      </c>
      <c r="HS105" s="1" t="n">
        <f aca="false">BF105</f>
        <v>8</v>
      </c>
      <c r="HT105" s="1" t="n">
        <f aca="false">HS105/HR107</f>
        <v>8</v>
      </c>
    </row>
    <row r="106" customFormat="false" ht="6" hidden="true" customHeight="true" outlineLevel="0" collapsed="false">
      <c r="B106" s="80"/>
      <c r="C106" s="80"/>
      <c r="D106" s="80"/>
      <c r="E106" s="80"/>
      <c r="F106" s="61"/>
      <c r="G106" s="80"/>
      <c r="H106" s="61"/>
      <c r="I106" s="80"/>
      <c r="J106" s="80"/>
      <c r="K106" s="80"/>
      <c r="L106" s="61"/>
      <c r="M106" s="80"/>
      <c r="N106" s="80"/>
      <c r="O106" s="80"/>
      <c r="P106" s="80"/>
      <c r="Q106" s="80"/>
      <c r="R106" s="80"/>
      <c r="S106" s="61"/>
      <c r="T106" s="78"/>
      <c r="U106" s="13"/>
      <c r="V106" s="13"/>
      <c r="W106" s="13"/>
      <c r="X106" s="74"/>
      <c r="Y106" s="80"/>
      <c r="Z106" s="80"/>
      <c r="AA106" s="80"/>
      <c r="GJ106" s="15" t="n">
        <f aca="false">IF(GJ104&lt;GJ105,GJ104,GJ105)</f>
        <v>0</v>
      </c>
      <c r="GK106" s="15" t="n">
        <f aca="false">IF(GK104&lt;GK105,GK104,GK105)</f>
        <v>0</v>
      </c>
      <c r="GL106" s="15" t="n">
        <f aca="false">IF(GL104&lt;GL105,GL104,GL105)</f>
        <v>0</v>
      </c>
      <c r="GM106" s="15" t="n">
        <f aca="false">IF(GM104&lt;GM105,GM104,GM105)</f>
        <v>0</v>
      </c>
      <c r="GN106" s="15" t="n">
        <f aca="false">IF(GN104&lt;GN105,GN104,GN105)</f>
        <v>0</v>
      </c>
      <c r="GO106" s="15" t="n">
        <f aca="false">IF(GO104&lt;GO105,GO104,GO105)</f>
        <v>0</v>
      </c>
      <c r="GP106" s="15" t="n">
        <f aca="false">IF(GP104&lt;GP105,GP104,GP105)</f>
        <v>0</v>
      </c>
      <c r="GQ106" s="15" t="n">
        <f aca="false">IF(GQ104&lt;GQ105,GQ104,GQ105)</f>
        <v>0</v>
      </c>
      <c r="GR106" s="15" t="n">
        <f aca="false">IF(GR104&lt;GR105,GR104,GR105)</f>
        <v>0</v>
      </c>
      <c r="GS106" s="15" t="n">
        <f aca="false">IF(GS104&lt;GS105,GS104,GS105)</f>
        <v>0</v>
      </c>
      <c r="GT106" s="15" t="n">
        <f aca="false">IF(GT104&lt;GT105,GT104,GT105)</f>
        <v>0</v>
      </c>
      <c r="GU106" s="15" t="n">
        <f aca="false">IF(GU104&lt;GU105,GU104,GU105)</f>
        <v>0</v>
      </c>
      <c r="GV106" s="15" t="n">
        <f aca="false">IF(GV104&lt;GV105,GV104,GV105)</f>
        <v>0</v>
      </c>
      <c r="GW106" s="15" t="n">
        <f aca="false">IF(GW104&lt;GW105,GW104,GW105)</f>
        <v>0</v>
      </c>
      <c r="GX106" s="15" t="n">
        <f aca="false">IF(GX104&lt;GX105,GX104,GX105)</f>
        <v>0</v>
      </c>
      <c r="GY106" s="15" t="n">
        <f aca="false">IF(GY104&lt;GY105,GY104,GY105)</f>
        <v>0</v>
      </c>
      <c r="GZ106" s="15" t="n">
        <f aca="false">IF(GZ104&lt;GZ105,GZ104,GZ105)</f>
        <v>0</v>
      </c>
      <c r="HA106" s="15" t="n">
        <f aca="false">IF(HA104&lt;HA105,HA104,HA105)</f>
        <v>0</v>
      </c>
      <c r="HB106" s="15" t="n">
        <f aca="false">IF(HB104&lt;HB105,HB104,HB105)</f>
        <v>0</v>
      </c>
      <c r="HC106" s="15" t="n">
        <f aca="false">IF(HC104&lt;HC105,HC104,HC105)</f>
        <v>0</v>
      </c>
      <c r="HD106" s="15" t="n">
        <f aca="false">IF(HD104&lt;HD105,HD104,HD105)</f>
        <v>0</v>
      </c>
      <c r="HE106" s="15" t="n">
        <f aca="false">IF(HE104&lt;HE105,HE104,HE105)</f>
        <v>0</v>
      </c>
      <c r="HF106" s="15" t="n">
        <f aca="false">IF(HF104&lt;HF105,HF104,HF105)</f>
        <v>0</v>
      </c>
      <c r="HG106" s="15" t="n">
        <f aca="false">IF(HG104&lt;HG105,HG104,HG105)</f>
        <v>0</v>
      </c>
      <c r="HH106" s="15" t="n">
        <f aca="false">IF(HH104&lt;HH105,HH104,HH105)</f>
        <v>0</v>
      </c>
      <c r="HI106" s="15" t="n">
        <f aca="false">IF(HI104&lt;HI105,HI104,HI105)</f>
        <v>0</v>
      </c>
      <c r="HJ106" s="15" t="n">
        <f aca="false">IF(HJ104&lt;HJ105,HJ104,HJ105)</f>
        <v>0</v>
      </c>
      <c r="HK106" s="15" t="n">
        <f aca="false">IF(HK104&lt;HK105,HK104,HK105)</f>
        <v>0</v>
      </c>
      <c r="HL106" s="15" t="n">
        <f aca="false">IF(HL104&lt;HL105,HL104,HL105)</f>
        <v>0</v>
      </c>
      <c r="HM106" s="15" t="n">
        <f aca="false">IF(HM104&lt;HM105,HM104,HM105)</f>
        <v>0</v>
      </c>
      <c r="HN106" s="15" t="n">
        <f aca="false">IF(HN104&lt;HN105,HN104,HN105)</f>
        <v>0</v>
      </c>
      <c r="HO106" s="15" t="n">
        <f aca="false">IF(HO104&lt;HO105,HO104,HO105)</f>
        <v>0</v>
      </c>
      <c r="HP106" s="15" t="n">
        <f aca="false">IF(HP104&lt;HP105,HP104,HP105)</f>
        <v>0</v>
      </c>
      <c r="HQ106" s="15" t="n">
        <f aca="false">IF(HQ104&lt;HQ105,HQ104,HQ105)</f>
        <v>0</v>
      </c>
      <c r="HR106" s="15" t="n">
        <f aca="false">IF(HR104&lt;HR105,HR104,HR105)</f>
        <v>0</v>
      </c>
    </row>
    <row r="107" customFormat="false" ht="6" hidden="true" customHeight="true" outlineLevel="0" collapsed="false">
      <c r="B107" s="80"/>
      <c r="C107" s="80"/>
      <c r="D107" s="80"/>
      <c r="E107" s="80"/>
      <c r="F107" s="61"/>
      <c r="G107" s="80"/>
      <c r="H107" s="61"/>
      <c r="I107" s="80"/>
      <c r="J107" s="80"/>
      <c r="K107" s="80"/>
      <c r="L107" s="61"/>
      <c r="M107" s="80"/>
      <c r="N107" s="80"/>
      <c r="O107" s="80"/>
      <c r="P107" s="80"/>
      <c r="Q107" s="80"/>
      <c r="R107" s="80"/>
      <c r="S107" s="61"/>
      <c r="T107" s="78"/>
      <c r="U107" s="13"/>
      <c r="V107" s="13"/>
      <c r="W107" s="13"/>
      <c r="X107" s="74"/>
      <c r="Y107" s="80"/>
      <c r="Z107" s="80"/>
      <c r="AA107" s="80"/>
      <c r="GJ107" s="1" t="n">
        <f aca="false">GJ$7^GJ106</f>
        <v>1</v>
      </c>
      <c r="GK107" s="1" t="n">
        <f aca="false">GK$7^GK106*GJ107</f>
        <v>1</v>
      </c>
      <c r="GL107" s="1" t="n">
        <f aca="false">GL$7^GL106*GK107</f>
        <v>1</v>
      </c>
      <c r="GM107" s="1" t="n">
        <f aca="false">GM$7^GM106*GL107</f>
        <v>1</v>
      </c>
      <c r="GN107" s="1" t="n">
        <f aca="false">GN$7^GN106*GM107</f>
        <v>1</v>
      </c>
      <c r="GO107" s="1" t="n">
        <f aca="false">GO$7^GO106*GN107</f>
        <v>1</v>
      </c>
      <c r="GP107" s="1" t="n">
        <f aca="false">GP$7^GP106*GO107</f>
        <v>1</v>
      </c>
      <c r="GQ107" s="1" t="n">
        <f aca="false">GQ$7^GQ106*GP107</f>
        <v>1</v>
      </c>
      <c r="GR107" s="1" t="n">
        <f aca="false">GR$7^GR106*GQ107</f>
        <v>1</v>
      </c>
      <c r="GS107" s="1" t="n">
        <f aca="false">GS$7^GS106*GR107</f>
        <v>1</v>
      </c>
      <c r="GT107" s="1" t="n">
        <f aca="false">GT$7^GT106*GS107</f>
        <v>1</v>
      </c>
      <c r="GU107" s="1" t="n">
        <f aca="false">GU$7^GU106*GT107</f>
        <v>1</v>
      </c>
      <c r="GV107" s="1" t="n">
        <f aca="false">GV$7^GV106*GU107</f>
        <v>1</v>
      </c>
      <c r="GW107" s="1" t="n">
        <f aca="false">GW$7^GW106*GV107</f>
        <v>1</v>
      </c>
      <c r="GX107" s="1" t="n">
        <f aca="false">GX$7^GX106*GW107</f>
        <v>1</v>
      </c>
      <c r="GY107" s="1" t="n">
        <f aca="false">GY$7^GY106*GX107</f>
        <v>1</v>
      </c>
      <c r="GZ107" s="1" t="n">
        <f aca="false">GZ$7^GZ106*GY107</f>
        <v>1</v>
      </c>
      <c r="HA107" s="1" t="n">
        <f aca="false">HA$7^HA106*GZ107</f>
        <v>1</v>
      </c>
      <c r="HB107" s="1" t="n">
        <f aca="false">HB$7^HB106*HA107</f>
        <v>1</v>
      </c>
      <c r="HC107" s="1" t="n">
        <f aca="false">HC$7^HC106*HB107</f>
        <v>1</v>
      </c>
      <c r="HD107" s="1" t="n">
        <f aca="false">HD$7^HD106*HC107</f>
        <v>1</v>
      </c>
      <c r="HE107" s="1" t="n">
        <f aca="false">HE$7^HE106*HD107</f>
        <v>1</v>
      </c>
      <c r="HF107" s="1" t="n">
        <f aca="false">HF$7^HF106*HE107</f>
        <v>1</v>
      </c>
      <c r="HG107" s="1" t="n">
        <f aca="false">HG$7^HG106*HF107</f>
        <v>1</v>
      </c>
      <c r="HH107" s="1" t="n">
        <f aca="false">HH$7^HH106*HG107</f>
        <v>1</v>
      </c>
      <c r="HI107" s="1" t="n">
        <f aca="false">HI$7^HI106*HH107</f>
        <v>1</v>
      </c>
      <c r="HJ107" s="1" t="n">
        <f aca="false">HJ$7^HJ106*HI107</f>
        <v>1</v>
      </c>
      <c r="HK107" s="1" t="n">
        <f aca="false">HK$7^HK106*HJ107</f>
        <v>1</v>
      </c>
      <c r="HL107" s="1" t="n">
        <f aca="false">HL$7^HL106*HK107</f>
        <v>1</v>
      </c>
      <c r="HM107" s="1" t="n">
        <f aca="false">HM$7^HM106*HL107</f>
        <v>1</v>
      </c>
      <c r="HN107" s="1" t="n">
        <f aca="false">HN$7^HN106*HM107</f>
        <v>1</v>
      </c>
      <c r="HO107" s="1" t="n">
        <f aca="false">HO$7^HO106*HN107</f>
        <v>1</v>
      </c>
      <c r="HP107" s="1" t="n">
        <f aca="false">HP$7^HP106*HO107</f>
        <v>1</v>
      </c>
      <c r="HQ107" s="1" t="n">
        <f aca="false">HQ$7^HQ106*HP107</f>
        <v>1</v>
      </c>
      <c r="HR107" s="1" t="n">
        <f aca="false">HR$7^HR106*HQ107</f>
        <v>1</v>
      </c>
    </row>
    <row r="108" customFormat="false" ht="6" hidden="true" customHeight="true" outlineLevel="0" collapsed="false">
      <c r="B108" s="80"/>
      <c r="C108" s="80"/>
      <c r="D108" s="80"/>
      <c r="E108" s="80"/>
      <c r="F108" s="61"/>
      <c r="G108" s="80"/>
      <c r="H108" s="61"/>
      <c r="I108" s="80"/>
      <c r="J108" s="80"/>
      <c r="K108" s="80"/>
      <c r="L108" s="61"/>
      <c r="M108" s="80"/>
      <c r="N108" s="80"/>
      <c r="O108" s="80"/>
      <c r="P108" s="80"/>
      <c r="Q108" s="80"/>
      <c r="R108" s="80"/>
      <c r="S108" s="61"/>
      <c r="T108" s="78"/>
      <c r="U108" s="13"/>
      <c r="V108" s="13"/>
      <c r="W108" s="13"/>
      <c r="X108" s="74"/>
      <c r="Y108" s="80"/>
      <c r="Z108" s="80"/>
      <c r="AA108" s="80"/>
      <c r="BC108" s="1" t="s">
        <v>65</v>
      </c>
      <c r="BD108" s="1" t="n">
        <f aca="false">HY104</f>
        <v>11</v>
      </c>
      <c r="BE108" s="1" t="n">
        <f aca="false">HZ104</f>
        <v>50</v>
      </c>
      <c r="BF108" s="1" t="n">
        <f aca="false">BE108-BE109*(BD109-BD108)</f>
        <v>50</v>
      </c>
      <c r="BG108" s="1" t="n">
        <v>256</v>
      </c>
      <c r="BH108" s="15" t="n">
        <f aca="false">IF(BF108/BG108=INT(BF108/BG108),1,0)</f>
        <v>0</v>
      </c>
      <c r="BI108" s="15" t="n">
        <f aca="false">IF(BH108=0,BF108,BF108/BG108)</f>
        <v>50</v>
      </c>
      <c r="BJ108" s="15" t="n">
        <v>16</v>
      </c>
      <c r="BK108" s="15" t="n">
        <f aca="false">IF(BI108/BJ108=INT(BI108/BJ108),1,0)</f>
        <v>0</v>
      </c>
      <c r="BL108" s="15" t="n">
        <f aca="false">IF(BK108=0,BI108,BI108/BJ108)</f>
        <v>50</v>
      </c>
      <c r="BM108" s="15" t="n">
        <v>4</v>
      </c>
      <c r="BN108" s="15" t="n">
        <f aca="false">IF(BL108/BM108=INT(BL108/BM108),1,0)</f>
        <v>0</v>
      </c>
      <c r="BO108" s="15" t="n">
        <f aca="false">IF(BN108=0,BL108,BL108/BM108)</f>
        <v>50</v>
      </c>
      <c r="BP108" s="15" t="n">
        <v>2</v>
      </c>
      <c r="BQ108" s="15" t="n">
        <f aca="false">IF(BO108/BP108=INT(BO108/BP108),1,0)</f>
        <v>1</v>
      </c>
      <c r="BR108" s="15" t="n">
        <f aca="false">IF(BQ108=0,BO108,BO108/BP108)</f>
        <v>25</v>
      </c>
      <c r="BS108" s="15" t="n">
        <v>81</v>
      </c>
      <c r="BT108" s="15" t="n">
        <f aca="false">IF(BR108/BS108=INT(BR108/BS108),1,0)</f>
        <v>0</v>
      </c>
      <c r="BU108" s="15" t="n">
        <f aca="false">IF(BT108=0,BR108,BR108/BS108)</f>
        <v>25</v>
      </c>
      <c r="BV108" s="15" t="n">
        <v>9</v>
      </c>
      <c r="BW108" s="15" t="n">
        <f aca="false">IF(BU108/BV108=INT(BU108/BV108),1,0)</f>
        <v>0</v>
      </c>
      <c r="BX108" s="15" t="n">
        <f aca="false">IF(BW108=0,BU108,BU108/BV108)</f>
        <v>25</v>
      </c>
      <c r="BY108" s="15" t="n">
        <v>3</v>
      </c>
      <c r="BZ108" s="15" t="n">
        <f aca="false">IF(BX108/BY108=INT(BX108/BY108),1,0)</f>
        <v>0</v>
      </c>
      <c r="CA108" s="15" t="n">
        <f aca="false">IF(BZ108=0,BX108,BX108/BY108)</f>
        <v>25</v>
      </c>
      <c r="CB108" s="15" t="n">
        <v>25</v>
      </c>
      <c r="CC108" s="15" t="n">
        <f aca="false">IF(CA108/CB108=INT(CA108/CB108),1,0)</f>
        <v>1</v>
      </c>
      <c r="CD108" s="15" t="n">
        <f aca="false">IF(CC108=0,CA108,CA108/CB108)</f>
        <v>1</v>
      </c>
      <c r="CE108" s="15" t="n">
        <v>5</v>
      </c>
      <c r="CF108" s="15" t="n">
        <f aca="false">IF(CD108/CE108=INT(CD108/CE108),1,0)</f>
        <v>0</v>
      </c>
      <c r="CG108" s="15" t="n">
        <f aca="false">IF(CF108=0,CD108,CD108/CE108)</f>
        <v>1</v>
      </c>
      <c r="CH108" s="15" t="n">
        <v>49</v>
      </c>
      <c r="CI108" s="15" t="n">
        <f aca="false">IF(CG108/CH108=INT(CG108/CH108),1,0)</f>
        <v>0</v>
      </c>
      <c r="CJ108" s="15" t="n">
        <f aca="false">IF(CI108=0,CG108,CG108/CH108)</f>
        <v>1</v>
      </c>
      <c r="CK108" s="15" t="n">
        <v>7</v>
      </c>
      <c r="CL108" s="15" t="n">
        <f aca="false">IF(CJ108/CK108=INT(CJ108/CK108),1,0)</f>
        <v>0</v>
      </c>
      <c r="CM108" s="15" t="n">
        <f aca="false">IF(CL108=0,CJ108,CJ108/CK108)</f>
        <v>1</v>
      </c>
      <c r="CN108" s="15" t="n">
        <v>121</v>
      </c>
      <c r="CO108" s="15" t="n">
        <f aca="false">IF(CM108/CN108=INT(CM108/CN108),1,0)</f>
        <v>0</v>
      </c>
      <c r="CP108" s="15" t="n">
        <f aca="false">IF(CO108=0,CM108,CM108/CN108)</f>
        <v>1</v>
      </c>
      <c r="CQ108" s="15" t="n">
        <v>11</v>
      </c>
      <c r="CR108" s="15" t="n">
        <f aca="false">IF(CP108/CQ108=INT(CP108/CQ108),1,0)</f>
        <v>0</v>
      </c>
      <c r="CS108" s="15" t="n">
        <f aca="false">IF(CR108=0,CP108,CP108/CQ108)</f>
        <v>1</v>
      </c>
      <c r="CT108" s="15" t="n">
        <v>169</v>
      </c>
      <c r="CU108" s="15" t="n">
        <f aca="false">IF(CS108/CT108=INT(CS108/CT108),1,0)</f>
        <v>0</v>
      </c>
      <c r="CV108" s="15" t="n">
        <f aca="false">IF(CU108=0,CS108,CS108/CT108)</f>
        <v>1</v>
      </c>
      <c r="CW108" s="15" t="n">
        <v>13</v>
      </c>
      <c r="CX108" s="15" t="n">
        <f aca="false">IF(CV108/CW108=INT(CV108/CW108),1,0)</f>
        <v>0</v>
      </c>
      <c r="CY108" s="15" t="n">
        <f aca="false">IF(CX108=0,CV108,CV108/CW108)</f>
        <v>1</v>
      </c>
      <c r="CZ108" s="15" t="n">
        <v>17</v>
      </c>
      <c r="DA108" s="15" t="n">
        <f aca="false">IF(CY108/CZ108=INT(CY108/CZ108),1,0)</f>
        <v>0</v>
      </c>
      <c r="DB108" s="15" t="n">
        <f aca="false">IF(DA108=0,CY108,CY108/CZ108)</f>
        <v>1</v>
      </c>
      <c r="DC108" s="15" t="n">
        <v>19</v>
      </c>
      <c r="DD108" s="15" t="n">
        <f aca="false">IF(DB108/DC108=INT(DB108/DC108),1,0)</f>
        <v>0</v>
      </c>
      <c r="DE108" s="15" t="n">
        <f aca="false">IF(DD108=0,DB108,DB108/DC108)</f>
        <v>1</v>
      </c>
      <c r="DF108" s="15" t="n">
        <v>23</v>
      </c>
      <c r="DG108" s="15" t="n">
        <f aca="false">IF(DE108/DF108=INT(DE108/DF108),1,0)</f>
        <v>0</v>
      </c>
      <c r="DH108" s="15" t="n">
        <f aca="false">IF(DG108=0,DE108,DE108/DF108)</f>
        <v>1</v>
      </c>
      <c r="DI108" s="15" t="n">
        <v>29</v>
      </c>
      <c r="DJ108" s="15" t="n">
        <f aca="false">IF(DH108/DI108=INT(DH108/DI108),1,0)</f>
        <v>0</v>
      </c>
      <c r="DK108" s="15" t="n">
        <f aca="false">IF(DJ108=0,DH108,DH108/DI108)</f>
        <v>1</v>
      </c>
      <c r="DL108" s="15" t="n">
        <v>31</v>
      </c>
      <c r="DM108" s="15" t="n">
        <f aca="false">IF(DK108/DL108=INT(DK108/DL108),1,0)</f>
        <v>0</v>
      </c>
      <c r="DN108" s="15" t="n">
        <f aca="false">IF(DM108=0,DK108,DK108/DL108)</f>
        <v>1</v>
      </c>
      <c r="DO108" s="15" t="n">
        <v>37</v>
      </c>
      <c r="DP108" s="15" t="n">
        <f aca="false">IF(DN108/DO108=INT(DN108/DO108),1,0)</f>
        <v>0</v>
      </c>
      <c r="DQ108" s="15" t="n">
        <f aca="false">IF(DP108=0,DN108,DN108/DO108)</f>
        <v>1</v>
      </c>
      <c r="DR108" s="15" t="n">
        <v>41</v>
      </c>
      <c r="DS108" s="15" t="n">
        <f aca="false">IF(DQ108/DR108=INT(DQ108/DR108),1,0)</f>
        <v>0</v>
      </c>
      <c r="DT108" s="15" t="n">
        <f aca="false">IF(DS108=0,DQ108,DQ108/DR108)</f>
        <v>1</v>
      </c>
      <c r="DU108" s="15" t="n">
        <v>43</v>
      </c>
      <c r="DV108" s="15" t="n">
        <f aca="false">IF(DT108/DU108=INT(DT108/DU108),1,0)</f>
        <v>0</v>
      </c>
      <c r="DW108" s="15" t="n">
        <f aca="false">IF(DV108=0,DT108,DT108/DU108)</f>
        <v>1</v>
      </c>
      <c r="DX108" s="15" t="n">
        <v>47</v>
      </c>
      <c r="DY108" s="15" t="n">
        <f aca="false">IF(DW108/DX108=INT(DW108/DX108),1,0)</f>
        <v>0</v>
      </c>
      <c r="DZ108" s="15" t="n">
        <f aca="false">IF(DY108=0,DW108,DW108/DX108)</f>
        <v>1</v>
      </c>
      <c r="EA108" s="15" t="n">
        <v>53</v>
      </c>
      <c r="EB108" s="15" t="n">
        <f aca="false">IF(DZ108/EA108=INT(DZ108/EA108),1,0)</f>
        <v>0</v>
      </c>
      <c r="EC108" s="15" t="n">
        <f aca="false">IF(EB108=0,DZ108,DZ108/EA108)</f>
        <v>1</v>
      </c>
      <c r="ED108" s="15" t="n">
        <v>59</v>
      </c>
      <c r="EE108" s="15" t="n">
        <f aca="false">IF(EC108/ED108=INT(EC108/ED108),1,0)</f>
        <v>0</v>
      </c>
      <c r="EF108" s="15" t="n">
        <f aca="false">IF(EE108=0,EC108,EC108/ED108)</f>
        <v>1</v>
      </c>
      <c r="EG108" s="15" t="n">
        <v>61</v>
      </c>
      <c r="EH108" s="15" t="n">
        <f aca="false">IF(EF108/EG108=INT(EF108/EG108),1,0)</f>
        <v>0</v>
      </c>
      <c r="EI108" s="15" t="n">
        <f aca="false">IF(EH108=0,EF108,EF108/EG108)</f>
        <v>1</v>
      </c>
      <c r="EJ108" s="15" t="n">
        <v>67</v>
      </c>
      <c r="EK108" s="15" t="n">
        <f aca="false">IF(EI108/EJ108=INT(EI108/EJ108),1,0)</f>
        <v>0</v>
      </c>
      <c r="EL108" s="15" t="n">
        <f aca="false">IF(EK108=0,EI108,EI108/EJ108)</f>
        <v>1</v>
      </c>
      <c r="EM108" s="15" t="n">
        <v>71</v>
      </c>
      <c r="EN108" s="15" t="n">
        <f aca="false">IF(EL108/EM108=INT(EL108/EM108),1,0)</f>
        <v>0</v>
      </c>
      <c r="EO108" s="15" t="n">
        <f aca="false">IF(EN108=0,EL108,EL108/EM108)</f>
        <v>1</v>
      </c>
      <c r="EP108" s="15" t="n">
        <v>73</v>
      </c>
      <c r="EQ108" s="15" t="n">
        <f aca="false">IF(EO108/EP108=INT(EO108/EP108),1,0)</f>
        <v>0</v>
      </c>
      <c r="ER108" s="15" t="n">
        <f aca="false">IF(EQ108=0,EO108,EO108/EP108)</f>
        <v>1</v>
      </c>
      <c r="ES108" s="15" t="n">
        <v>79</v>
      </c>
      <c r="ET108" s="15" t="n">
        <f aca="false">IF(ER108/ES108=INT(ER108/ES108),1,0)</f>
        <v>0</v>
      </c>
      <c r="EU108" s="15" t="n">
        <f aca="false">IF(ET108=0,ER108,ER108/ES108)</f>
        <v>1</v>
      </c>
      <c r="EV108" s="15" t="n">
        <v>83</v>
      </c>
      <c r="EW108" s="15" t="n">
        <f aca="false">IF(EU108/EV108=INT(EU108/EV108),1,0)</f>
        <v>0</v>
      </c>
      <c r="EX108" s="15" t="n">
        <f aca="false">IF(EW108=0,EU108,EU108/EV108)</f>
        <v>1</v>
      </c>
      <c r="EY108" s="15" t="n">
        <v>89</v>
      </c>
      <c r="EZ108" s="15" t="n">
        <f aca="false">IF(EX108/EY108=INT(EX108/EY108),1,0)</f>
        <v>0</v>
      </c>
      <c r="FA108" s="15" t="n">
        <f aca="false">IF(EZ108=0,EX108,EX108/EY108)</f>
        <v>1</v>
      </c>
      <c r="FB108" s="15" t="n">
        <v>97</v>
      </c>
      <c r="FC108" s="15" t="n">
        <f aca="false">IF(FA108/FB108=INT(FA108/FB108),1,0)</f>
        <v>0</v>
      </c>
      <c r="FD108" s="15" t="n">
        <f aca="false">IF(FC108=0,FA108,FA108/FB108)</f>
        <v>1</v>
      </c>
      <c r="FE108" s="15" t="n">
        <v>101</v>
      </c>
      <c r="FF108" s="15" t="n">
        <f aca="false">IF(FD108/FE108=INT(FD108/FE108),1,0)</f>
        <v>0</v>
      </c>
      <c r="FG108" s="15" t="n">
        <f aca="false">IF(FF108=0,FD108,FD108/FE108)</f>
        <v>1</v>
      </c>
      <c r="FH108" s="15" t="n">
        <v>103</v>
      </c>
      <c r="FI108" s="15" t="n">
        <f aca="false">IF(FG108/FH108=INT(FG108/FH108),1,0)</f>
        <v>0</v>
      </c>
      <c r="FJ108" s="15" t="n">
        <f aca="false">IF(FI108=0,FG108,FG108/FH108)</f>
        <v>1</v>
      </c>
      <c r="FK108" s="15" t="n">
        <v>107</v>
      </c>
      <c r="FL108" s="15" t="n">
        <f aca="false">IF(FJ108/FK108=INT(FJ108/FK108),1,0)</f>
        <v>0</v>
      </c>
      <c r="FM108" s="15" t="n">
        <f aca="false">IF(FL108=0,FJ108,FJ108/FK108)</f>
        <v>1</v>
      </c>
      <c r="FN108" s="15" t="n">
        <v>109</v>
      </c>
      <c r="FO108" s="15" t="n">
        <f aca="false">IF(FM108/FN108=INT(FM108/FN108),1,0)</f>
        <v>0</v>
      </c>
      <c r="FP108" s="15" t="n">
        <f aca="false">IF(FO108=0,FM108,FM108/FN108)</f>
        <v>1</v>
      </c>
      <c r="FQ108" s="15" t="n">
        <v>113</v>
      </c>
      <c r="FR108" s="15" t="n">
        <f aca="false">IF(FP108/FQ108=INT(FP108/FQ108),1,0)</f>
        <v>0</v>
      </c>
      <c r="FS108" s="15" t="n">
        <f aca="false">IF(FR108=0,FP108,FP108/FQ108)</f>
        <v>1</v>
      </c>
      <c r="FT108" s="15" t="n">
        <v>127</v>
      </c>
      <c r="FU108" s="15" t="n">
        <f aca="false">IF(FS108/FT108=INT(FS108/FT108),1,0)</f>
        <v>0</v>
      </c>
      <c r="FV108" s="15" t="n">
        <f aca="false">IF(FU108=0,FS108,FS108/FT108)</f>
        <v>1</v>
      </c>
      <c r="FW108" s="15" t="n">
        <v>131</v>
      </c>
      <c r="FX108" s="15" t="n">
        <f aca="false">IF(FV108/FW108=INT(FV108/FW108),1,0)</f>
        <v>0</v>
      </c>
      <c r="FY108" s="15" t="n">
        <f aca="false">IF(FX108=0,FV108,FV108/FW108)</f>
        <v>1</v>
      </c>
      <c r="FZ108" s="15" t="n">
        <v>137</v>
      </c>
      <c r="GA108" s="15" t="n">
        <f aca="false">IF(FY108/FZ108=INT(FY108/FZ108),1,0)</f>
        <v>0</v>
      </c>
      <c r="GB108" s="15" t="n">
        <f aca="false">IF(GA108=0,FY108,FY108/FZ108)</f>
        <v>1</v>
      </c>
      <c r="GC108" s="15" t="n">
        <v>139</v>
      </c>
      <c r="GD108" s="15" t="n">
        <f aca="false">IF(GB108/GC108=INT(GB108/GC108),1,0)</f>
        <v>0</v>
      </c>
      <c r="GE108" s="15" t="n">
        <f aca="false">IF(GD108=0,GB108,GB108/GC108)</f>
        <v>1</v>
      </c>
      <c r="GF108" s="15" t="n">
        <v>149</v>
      </c>
      <c r="GG108" s="15" t="n">
        <f aca="false">IF(GE108/GF108=INT(GE108/GF108),1,0)</f>
        <v>0</v>
      </c>
      <c r="GH108" s="15" t="n">
        <f aca="false">IF(GG108=0,GE108,GE108/GF108)</f>
        <v>1</v>
      </c>
      <c r="GI108" s="15"/>
      <c r="GJ108" s="15" t="n">
        <f aca="false">8*BH108+4*BK108+2*BN108+BQ108</f>
        <v>1</v>
      </c>
      <c r="GK108" s="15" t="n">
        <f aca="false">4*BT108+2*BW108+BZ108</f>
        <v>0</v>
      </c>
      <c r="GL108" s="15" t="n">
        <f aca="false">2*CC108+CF108</f>
        <v>2</v>
      </c>
      <c r="GM108" s="15" t="n">
        <f aca="false">2*CI108+CL108</f>
        <v>0</v>
      </c>
      <c r="GN108" s="15" t="n">
        <f aca="false">2*CO108+CR108</f>
        <v>0</v>
      </c>
      <c r="GO108" s="15" t="n">
        <f aca="false">2*CU108+CX108</f>
        <v>0</v>
      </c>
      <c r="GP108" s="15" t="n">
        <f aca="false">DA108</f>
        <v>0</v>
      </c>
      <c r="GQ108" s="15" t="n">
        <f aca="false">DD108</f>
        <v>0</v>
      </c>
      <c r="GR108" s="15" t="n">
        <f aca="false">DG108</f>
        <v>0</v>
      </c>
      <c r="GS108" s="15" t="n">
        <f aca="false">DJ108</f>
        <v>0</v>
      </c>
      <c r="GT108" s="15" t="n">
        <f aca="false">DM108</f>
        <v>0</v>
      </c>
      <c r="GU108" s="1" t="n">
        <f aca="false">DP108</f>
        <v>0</v>
      </c>
      <c r="GV108" s="1" t="n">
        <f aca="false">DS108</f>
        <v>0</v>
      </c>
      <c r="GW108" s="1" t="n">
        <f aca="false">DV108</f>
        <v>0</v>
      </c>
      <c r="GX108" s="1" t="n">
        <f aca="false">DY108</f>
        <v>0</v>
      </c>
      <c r="GY108" s="1" t="n">
        <f aca="false">EB108</f>
        <v>0</v>
      </c>
      <c r="GZ108" s="1" t="n">
        <f aca="false">EE108</f>
        <v>0</v>
      </c>
      <c r="HA108" s="1" t="n">
        <f aca="false">EH108</f>
        <v>0</v>
      </c>
      <c r="HB108" s="1" t="n">
        <f aca="false">EK108</f>
        <v>0</v>
      </c>
      <c r="HC108" s="1" t="n">
        <f aca="false">EN108</f>
        <v>0</v>
      </c>
      <c r="HD108" s="1" t="n">
        <f aca="false">EQ108</f>
        <v>0</v>
      </c>
      <c r="HE108" s="1" t="n">
        <f aca="false">ET108</f>
        <v>0</v>
      </c>
      <c r="HF108" s="1" t="n">
        <f aca="false">EW108</f>
        <v>0</v>
      </c>
      <c r="HG108" s="1" t="n">
        <f aca="false">EZ108</f>
        <v>0</v>
      </c>
      <c r="HH108" s="1" t="n">
        <f aca="false">FC108</f>
        <v>0</v>
      </c>
      <c r="HI108" s="1" t="n">
        <f aca="false">FF108</f>
        <v>0</v>
      </c>
      <c r="HJ108" s="1" t="n">
        <f aca="false">FI108</f>
        <v>0</v>
      </c>
      <c r="HK108" s="1" t="n">
        <f aca="false">FL108</f>
        <v>0</v>
      </c>
      <c r="HL108" s="1" t="n">
        <f aca="false">FO108</f>
        <v>0</v>
      </c>
      <c r="HM108" s="1" t="n">
        <f aca="false">FR108</f>
        <v>0</v>
      </c>
      <c r="HN108" s="1" t="n">
        <f aca="false">FU108</f>
        <v>0</v>
      </c>
      <c r="HO108" s="1" t="n">
        <f aca="false">FX108</f>
        <v>0</v>
      </c>
      <c r="HP108" s="1" t="n">
        <f aca="false">GA108</f>
        <v>0</v>
      </c>
      <c r="HQ108" s="1" t="n">
        <f aca="false">GD108</f>
        <v>0</v>
      </c>
      <c r="HR108" s="1" t="n">
        <f aca="false">GG108</f>
        <v>0</v>
      </c>
      <c r="HS108" s="1" t="n">
        <f aca="false">BF108</f>
        <v>50</v>
      </c>
      <c r="HT108" s="1" t="n">
        <f aca="false">HS108/HR111</f>
        <v>25</v>
      </c>
    </row>
    <row r="109" customFormat="false" ht="6" hidden="true" customHeight="true" outlineLevel="0" collapsed="false">
      <c r="B109" s="80"/>
      <c r="C109" s="80"/>
      <c r="D109" s="80"/>
      <c r="E109" s="80"/>
      <c r="F109" s="61"/>
      <c r="G109" s="80"/>
      <c r="H109" s="61"/>
      <c r="I109" s="80"/>
      <c r="J109" s="80"/>
      <c r="K109" s="80"/>
      <c r="L109" s="61"/>
      <c r="M109" s="80"/>
      <c r="N109" s="80"/>
      <c r="O109" s="80"/>
      <c r="P109" s="80"/>
      <c r="Q109" s="80"/>
      <c r="R109" s="80"/>
      <c r="S109" s="61"/>
      <c r="T109" s="78"/>
      <c r="U109" s="13"/>
      <c r="V109" s="13"/>
      <c r="W109" s="13"/>
      <c r="X109" s="74"/>
      <c r="Y109" s="80"/>
      <c r="Z109" s="80"/>
      <c r="AA109" s="80"/>
      <c r="BD109" s="1" t="n">
        <f aca="false">BD108+INT(BE108/BE109)</f>
        <v>11</v>
      </c>
      <c r="BE109" s="1" t="n">
        <f aca="false">IA104</f>
        <v>56</v>
      </c>
      <c r="BF109" s="1" t="n">
        <f aca="false">BE109</f>
        <v>56</v>
      </c>
      <c r="BG109" s="1" t="n">
        <v>256</v>
      </c>
      <c r="BH109" s="15" t="n">
        <f aca="false">IF(BF109/BG109=INT(BF109/BG109),1,0)</f>
        <v>0</v>
      </c>
      <c r="BI109" s="15" t="n">
        <f aca="false">IF(BH109=0,BF109,BF109/BG109)</f>
        <v>56</v>
      </c>
      <c r="BJ109" s="15" t="n">
        <v>16</v>
      </c>
      <c r="BK109" s="15" t="n">
        <f aca="false">IF(BI109/BJ109=INT(BI109/BJ109),1,0)</f>
        <v>0</v>
      </c>
      <c r="BL109" s="15" t="n">
        <f aca="false">IF(BK109=0,BI109,BI109/BJ109)</f>
        <v>56</v>
      </c>
      <c r="BM109" s="15" t="n">
        <v>4</v>
      </c>
      <c r="BN109" s="15" t="n">
        <f aca="false">IF(BL109/BM109=INT(BL109/BM109),1,0)</f>
        <v>1</v>
      </c>
      <c r="BO109" s="15" t="n">
        <f aca="false">IF(BN109=0,BL109,BL109/BM109)</f>
        <v>14</v>
      </c>
      <c r="BP109" s="15" t="n">
        <v>2</v>
      </c>
      <c r="BQ109" s="15" t="n">
        <f aca="false">IF(BO109/BP109=INT(BO109/BP109),1,0)</f>
        <v>1</v>
      </c>
      <c r="BR109" s="15" t="n">
        <f aca="false">IF(BQ109=0,BO109,BO109/BP109)</f>
        <v>7</v>
      </c>
      <c r="BS109" s="15" t="n">
        <v>81</v>
      </c>
      <c r="BT109" s="15" t="n">
        <f aca="false">IF(BR109/BS109=INT(BR109/BS109),1,0)</f>
        <v>0</v>
      </c>
      <c r="BU109" s="15" t="n">
        <f aca="false">IF(BT109=0,BR109,BR109/BS109)</f>
        <v>7</v>
      </c>
      <c r="BV109" s="15" t="n">
        <v>9</v>
      </c>
      <c r="BW109" s="15" t="n">
        <f aca="false">IF(BU109/BV109=INT(BU109/BV109),1,0)</f>
        <v>0</v>
      </c>
      <c r="BX109" s="15" t="n">
        <f aca="false">IF(BW109=0,BU109,BU109/BV109)</f>
        <v>7</v>
      </c>
      <c r="BY109" s="15" t="n">
        <v>3</v>
      </c>
      <c r="BZ109" s="15" t="n">
        <f aca="false">IF(BX109/BY109=INT(BX109/BY109),1,0)</f>
        <v>0</v>
      </c>
      <c r="CA109" s="15" t="n">
        <f aca="false">IF(BZ109=0,BX109,BX109/BY109)</f>
        <v>7</v>
      </c>
      <c r="CB109" s="15" t="n">
        <v>25</v>
      </c>
      <c r="CC109" s="15" t="n">
        <f aca="false">IF(CA109/CB109=INT(CA109/CB109),1,0)</f>
        <v>0</v>
      </c>
      <c r="CD109" s="15" t="n">
        <f aca="false">IF(CC109=0,CA109,CA109/CB109)</f>
        <v>7</v>
      </c>
      <c r="CE109" s="15" t="n">
        <v>5</v>
      </c>
      <c r="CF109" s="15" t="n">
        <f aca="false">IF(CD109/CE109=INT(CD109/CE109),1,0)</f>
        <v>0</v>
      </c>
      <c r="CG109" s="15" t="n">
        <f aca="false">IF(CF109=0,CD109,CD109/CE109)</f>
        <v>7</v>
      </c>
      <c r="CH109" s="15" t="n">
        <v>49</v>
      </c>
      <c r="CI109" s="15" t="n">
        <f aca="false">IF(CG109/CH109=INT(CG109/CH109),1,0)</f>
        <v>0</v>
      </c>
      <c r="CJ109" s="15" t="n">
        <f aca="false">IF(CI109=0,CG109,CG109/CH109)</f>
        <v>7</v>
      </c>
      <c r="CK109" s="15" t="n">
        <v>7</v>
      </c>
      <c r="CL109" s="15" t="n">
        <f aca="false">IF(CJ109/CK109=INT(CJ109/CK109),1,0)</f>
        <v>1</v>
      </c>
      <c r="CM109" s="15" t="n">
        <f aca="false">IF(CL109=0,CJ109,CJ109/CK109)</f>
        <v>1</v>
      </c>
      <c r="CN109" s="15" t="n">
        <v>121</v>
      </c>
      <c r="CO109" s="15" t="n">
        <f aca="false">IF(CM109/CN109=INT(CM109/CN109),1,0)</f>
        <v>0</v>
      </c>
      <c r="CP109" s="15" t="n">
        <f aca="false">IF(CO109=0,CM109,CM109/CN109)</f>
        <v>1</v>
      </c>
      <c r="CQ109" s="15" t="n">
        <v>11</v>
      </c>
      <c r="CR109" s="15" t="n">
        <f aca="false">IF(CP109/CQ109=INT(CP109/CQ109),1,0)</f>
        <v>0</v>
      </c>
      <c r="CS109" s="15" t="n">
        <f aca="false">IF(CR109=0,CP109,CP109/CQ109)</f>
        <v>1</v>
      </c>
      <c r="CT109" s="15" t="n">
        <v>169</v>
      </c>
      <c r="CU109" s="15" t="n">
        <f aca="false">IF(CS109/CT109=INT(CS109/CT109),1,0)</f>
        <v>0</v>
      </c>
      <c r="CV109" s="15" t="n">
        <f aca="false">IF(CU109=0,CS109,CS109/CT109)</f>
        <v>1</v>
      </c>
      <c r="CW109" s="15" t="n">
        <v>13</v>
      </c>
      <c r="CX109" s="15" t="n">
        <f aca="false">IF(CV109/CW109=INT(CV109/CW109),1,0)</f>
        <v>0</v>
      </c>
      <c r="CY109" s="15" t="n">
        <f aca="false">IF(CX109=0,CV109,CV109/CW109)</f>
        <v>1</v>
      </c>
      <c r="CZ109" s="15" t="n">
        <v>17</v>
      </c>
      <c r="DA109" s="15" t="n">
        <f aca="false">IF(CY109/CZ109=INT(CY109/CZ109),1,0)</f>
        <v>0</v>
      </c>
      <c r="DB109" s="15" t="n">
        <f aca="false">IF(DA109=0,CY109,CY109/CZ109)</f>
        <v>1</v>
      </c>
      <c r="DC109" s="15" t="n">
        <v>19</v>
      </c>
      <c r="DD109" s="15" t="n">
        <f aca="false">IF(DB109/DC109=INT(DB109/DC109),1,0)</f>
        <v>0</v>
      </c>
      <c r="DE109" s="15" t="n">
        <f aca="false">IF(DD109=0,DB109,DB109/DC109)</f>
        <v>1</v>
      </c>
      <c r="DF109" s="15" t="n">
        <v>23</v>
      </c>
      <c r="DG109" s="15" t="n">
        <f aca="false">IF(DE109/DF109=INT(DE109/DF109),1,0)</f>
        <v>0</v>
      </c>
      <c r="DH109" s="15" t="n">
        <f aca="false">IF(DG109=0,DE109,DE109/DF109)</f>
        <v>1</v>
      </c>
      <c r="DI109" s="15" t="n">
        <v>29</v>
      </c>
      <c r="DJ109" s="15" t="n">
        <f aca="false">IF(DH109/DI109=INT(DH109/DI109),1,0)</f>
        <v>0</v>
      </c>
      <c r="DK109" s="15" t="n">
        <f aca="false">IF(DJ109=0,DH109,DH109/DI109)</f>
        <v>1</v>
      </c>
      <c r="DL109" s="15" t="n">
        <v>31</v>
      </c>
      <c r="DM109" s="15" t="n">
        <f aca="false">IF(DK109/DL109=INT(DK109/DL109),1,0)</f>
        <v>0</v>
      </c>
      <c r="DN109" s="15" t="n">
        <f aca="false">IF(DM109=0,DK109,DK109/DL109)</f>
        <v>1</v>
      </c>
      <c r="DO109" s="15" t="n">
        <v>37</v>
      </c>
      <c r="DP109" s="15" t="n">
        <f aca="false">IF(DN109/DO109=INT(DN109/DO109),1,0)</f>
        <v>0</v>
      </c>
      <c r="DQ109" s="15" t="n">
        <f aca="false">IF(DP109=0,DN109,DN109/DO109)</f>
        <v>1</v>
      </c>
      <c r="DR109" s="15" t="n">
        <v>41</v>
      </c>
      <c r="DS109" s="15" t="n">
        <f aca="false">IF(DQ109/DR109=INT(DQ109/DR109),1,0)</f>
        <v>0</v>
      </c>
      <c r="DT109" s="15" t="n">
        <f aca="false">IF(DS109=0,DQ109,DQ109/DR109)</f>
        <v>1</v>
      </c>
      <c r="DU109" s="15" t="n">
        <v>43</v>
      </c>
      <c r="DV109" s="15" t="n">
        <f aca="false">IF(DT109/DU109=INT(DT109/DU109),1,0)</f>
        <v>0</v>
      </c>
      <c r="DW109" s="15" t="n">
        <f aca="false">IF(DV109=0,DT109,DT109/DU109)</f>
        <v>1</v>
      </c>
      <c r="DX109" s="15" t="n">
        <v>47</v>
      </c>
      <c r="DY109" s="15" t="n">
        <f aca="false">IF(DW109/DX109=INT(DW109/DX109),1,0)</f>
        <v>0</v>
      </c>
      <c r="DZ109" s="15" t="n">
        <f aca="false">IF(DY109=0,DW109,DW109/DX109)</f>
        <v>1</v>
      </c>
      <c r="EA109" s="15" t="n">
        <v>53</v>
      </c>
      <c r="EB109" s="15" t="n">
        <f aca="false">IF(DZ109/EA109=INT(DZ109/EA109),1,0)</f>
        <v>0</v>
      </c>
      <c r="EC109" s="15" t="n">
        <f aca="false">IF(EB109=0,DZ109,DZ109/EA109)</f>
        <v>1</v>
      </c>
      <c r="ED109" s="15" t="n">
        <v>59</v>
      </c>
      <c r="EE109" s="15" t="n">
        <f aca="false">IF(EC109/ED109=INT(EC109/ED109),1,0)</f>
        <v>0</v>
      </c>
      <c r="EF109" s="15" t="n">
        <f aca="false">IF(EE109=0,EC109,EC109/ED109)</f>
        <v>1</v>
      </c>
      <c r="EG109" s="15" t="n">
        <v>61</v>
      </c>
      <c r="EH109" s="15" t="n">
        <f aca="false">IF(EF109/EG109=INT(EF109/EG109),1,0)</f>
        <v>0</v>
      </c>
      <c r="EI109" s="15" t="n">
        <f aca="false">IF(EH109=0,EF109,EF109/EG109)</f>
        <v>1</v>
      </c>
      <c r="EJ109" s="15" t="n">
        <v>67</v>
      </c>
      <c r="EK109" s="15" t="n">
        <f aca="false">IF(EI109/EJ109=INT(EI109/EJ109),1,0)</f>
        <v>0</v>
      </c>
      <c r="EL109" s="15" t="n">
        <f aca="false">IF(EK109=0,EI109,EI109/EJ109)</f>
        <v>1</v>
      </c>
      <c r="EM109" s="15" t="n">
        <v>71</v>
      </c>
      <c r="EN109" s="15" t="n">
        <f aca="false">IF(EL109/EM109=INT(EL109/EM109),1,0)</f>
        <v>0</v>
      </c>
      <c r="EO109" s="15" t="n">
        <f aca="false">IF(EN109=0,EL109,EL109/EM109)</f>
        <v>1</v>
      </c>
      <c r="EP109" s="15" t="n">
        <v>73</v>
      </c>
      <c r="EQ109" s="15" t="n">
        <f aca="false">IF(EO109/EP109=INT(EO109/EP109),1,0)</f>
        <v>0</v>
      </c>
      <c r="ER109" s="15" t="n">
        <f aca="false">IF(EQ109=0,EO109,EO109/EP109)</f>
        <v>1</v>
      </c>
      <c r="ES109" s="15" t="n">
        <v>79</v>
      </c>
      <c r="ET109" s="15" t="n">
        <f aca="false">IF(ER109/ES109=INT(ER109/ES109),1,0)</f>
        <v>0</v>
      </c>
      <c r="EU109" s="15" t="n">
        <f aca="false">IF(ET109=0,ER109,ER109/ES109)</f>
        <v>1</v>
      </c>
      <c r="EV109" s="15" t="n">
        <v>83</v>
      </c>
      <c r="EW109" s="15" t="n">
        <f aca="false">IF(EU109/EV109=INT(EU109/EV109),1,0)</f>
        <v>0</v>
      </c>
      <c r="EX109" s="15" t="n">
        <f aca="false">IF(EW109=0,EU109,EU109/EV109)</f>
        <v>1</v>
      </c>
      <c r="EY109" s="15" t="n">
        <v>89</v>
      </c>
      <c r="EZ109" s="15" t="n">
        <f aca="false">IF(EX109/EY109=INT(EX109/EY109),1,0)</f>
        <v>0</v>
      </c>
      <c r="FA109" s="15" t="n">
        <f aca="false">IF(EZ109=0,EX109,EX109/EY109)</f>
        <v>1</v>
      </c>
      <c r="FB109" s="15" t="n">
        <v>97</v>
      </c>
      <c r="FC109" s="15" t="n">
        <f aca="false">IF(FA109/FB109=INT(FA109/FB109),1,0)</f>
        <v>0</v>
      </c>
      <c r="FD109" s="15" t="n">
        <f aca="false">IF(FC109=0,FA109,FA109/FB109)</f>
        <v>1</v>
      </c>
      <c r="FE109" s="15" t="n">
        <v>101</v>
      </c>
      <c r="FF109" s="15" t="n">
        <f aca="false">IF(FD109/FE109=INT(FD109/FE109),1,0)</f>
        <v>0</v>
      </c>
      <c r="FG109" s="15" t="n">
        <f aca="false">IF(FF109=0,FD109,FD109/FE109)</f>
        <v>1</v>
      </c>
      <c r="FH109" s="15" t="n">
        <v>103</v>
      </c>
      <c r="FI109" s="15" t="n">
        <f aca="false">IF(FG109/FH109=INT(FG109/FH109),1,0)</f>
        <v>0</v>
      </c>
      <c r="FJ109" s="15" t="n">
        <f aca="false">IF(FI109=0,FG109,FG109/FH109)</f>
        <v>1</v>
      </c>
      <c r="FK109" s="15" t="n">
        <v>107</v>
      </c>
      <c r="FL109" s="15" t="n">
        <f aca="false">IF(FJ109/FK109=INT(FJ109/FK109),1,0)</f>
        <v>0</v>
      </c>
      <c r="FM109" s="15" t="n">
        <f aca="false">IF(FL109=0,FJ109,FJ109/FK109)</f>
        <v>1</v>
      </c>
      <c r="FN109" s="15" t="n">
        <v>109</v>
      </c>
      <c r="FO109" s="15" t="n">
        <f aca="false">IF(FM109/FN109=INT(FM109/FN109),1,0)</f>
        <v>0</v>
      </c>
      <c r="FP109" s="15" t="n">
        <f aca="false">IF(FO109=0,FM109,FM109/FN109)</f>
        <v>1</v>
      </c>
      <c r="FQ109" s="15" t="n">
        <v>113</v>
      </c>
      <c r="FR109" s="15" t="n">
        <f aca="false">IF(FP109/FQ109=INT(FP109/FQ109),1,0)</f>
        <v>0</v>
      </c>
      <c r="FS109" s="15" t="n">
        <f aca="false">IF(FR109=0,FP109,FP109/FQ109)</f>
        <v>1</v>
      </c>
      <c r="FT109" s="15" t="n">
        <v>127</v>
      </c>
      <c r="FU109" s="15" t="n">
        <f aca="false">IF(FS109/FT109=INT(FS109/FT109),1,0)</f>
        <v>0</v>
      </c>
      <c r="FV109" s="15" t="n">
        <f aca="false">IF(FU109=0,FS109,FS109/FT109)</f>
        <v>1</v>
      </c>
      <c r="FW109" s="15" t="n">
        <v>131</v>
      </c>
      <c r="FX109" s="15" t="n">
        <f aca="false">IF(FV109/FW109=INT(FV109/FW109),1,0)</f>
        <v>0</v>
      </c>
      <c r="FY109" s="15" t="n">
        <f aca="false">IF(FX109=0,FV109,FV109/FW109)</f>
        <v>1</v>
      </c>
      <c r="FZ109" s="15" t="n">
        <v>137</v>
      </c>
      <c r="GA109" s="15" t="n">
        <f aca="false">IF(FY109/FZ109=INT(FY109/FZ109),1,0)</f>
        <v>0</v>
      </c>
      <c r="GB109" s="15" t="n">
        <f aca="false">IF(GA109=0,FY109,FY109/FZ109)</f>
        <v>1</v>
      </c>
      <c r="GC109" s="15" t="n">
        <v>139</v>
      </c>
      <c r="GD109" s="15" t="n">
        <f aca="false">IF(GB109/GC109=INT(GB109/GC109),1,0)</f>
        <v>0</v>
      </c>
      <c r="GE109" s="15" t="n">
        <f aca="false">IF(GD109=0,GB109,GB109/GC109)</f>
        <v>1</v>
      </c>
      <c r="GF109" s="15" t="n">
        <v>149</v>
      </c>
      <c r="GG109" s="15" t="n">
        <f aca="false">IF(GE109/GF109=INT(GE109/GF109),1,0)</f>
        <v>0</v>
      </c>
      <c r="GH109" s="15" t="n">
        <f aca="false">IF(GG109=0,GE109,GE109/GF109)</f>
        <v>1</v>
      </c>
      <c r="GI109" s="15"/>
      <c r="GJ109" s="15" t="n">
        <f aca="false">8*BH109+4*BK109+2*BN109+BQ109</f>
        <v>3</v>
      </c>
      <c r="GK109" s="15" t="n">
        <f aca="false">4*BT109+2*BW109+BZ109</f>
        <v>0</v>
      </c>
      <c r="GL109" s="15" t="n">
        <f aca="false">2*CC109+CF109</f>
        <v>0</v>
      </c>
      <c r="GM109" s="15" t="n">
        <f aca="false">2*CI109+CL109</f>
        <v>1</v>
      </c>
      <c r="GN109" s="15" t="n">
        <f aca="false">2*CO109+CR109</f>
        <v>0</v>
      </c>
      <c r="GO109" s="15" t="n">
        <f aca="false">2*CU109+CX109</f>
        <v>0</v>
      </c>
      <c r="GP109" s="15" t="n">
        <f aca="false">DA109</f>
        <v>0</v>
      </c>
      <c r="GQ109" s="15" t="n">
        <f aca="false">DD109</f>
        <v>0</v>
      </c>
      <c r="GR109" s="15" t="n">
        <f aca="false">DG109</f>
        <v>0</v>
      </c>
      <c r="GS109" s="15" t="n">
        <f aca="false">DJ109</f>
        <v>0</v>
      </c>
      <c r="GT109" s="15" t="n">
        <f aca="false">DM109</f>
        <v>0</v>
      </c>
      <c r="GU109" s="1" t="n">
        <f aca="false">DP109</f>
        <v>0</v>
      </c>
      <c r="GV109" s="1" t="n">
        <f aca="false">DS109</f>
        <v>0</v>
      </c>
      <c r="GW109" s="1" t="n">
        <f aca="false">DV109</f>
        <v>0</v>
      </c>
      <c r="GX109" s="1" t="n">
        <f aca="false">DY109</f>
        <v>0</v>
      </c>
      <c r="GY109" s="1" t="n">
        <f aca="false">EB109</f>
        <v>0</v>
      </c>
      <c r="GZ109" s="1" t="n">
        <f aca="false">EE109</f>
        <v>0</v>
      </c>
      <c r="HA109" s="1" t="n">
        <f aca="false">EH109</f>
        <v>0</v>
      </c>
      <c r="HB109" s="1" t="n">
        <f aca="false">EK109</f>
        <v>0</v>
      </c>
      <c r="HC109" s="1" t="n">
        <f aca="false">EN109</f>
        <v>0</v>
      </c>
      <c r="HD109" s="1" t="n">
        <f aca="false">EQ109</f>
        <v>0</v>
      </c>
      <c r="HE109" s="1" t="n">
        <f aca="false">ET109</f>
        <v>0</v>
      </c>
      <c r="HF109" s="1" t="n">
        <f aca="false">EW109</f>
        <v>0</v>
      </c>
      <c r="HG109" s="1" t="n">
        <f aca="false">EZ109</f>
        <v>0</v>
      </c>
      <c r="HH109" s="1" t="n">
        <f aca="false">FC109</f>
        <v>0</v>
      </c>
      <c r="HI109" s="1" t="n">
        <f aca="false">FF109</f>
        <v>0</v>
      </c>
      <c r="HJ109" s="1" t="n">
        <f aca="false">FI109</f>
        <v>0</v>
      </c>
      <c r="HK109" s="1" t="n">
        <f aca="false">FL109</f>
        <v>0</v>
      </c>
      <c r="HL109" s="1" t="n">
        <f aca="false">FO109</f>
        <v>0</v>
      </c>
      <c r="HM109" s="1" t="n">
        <f aca="false">FR109</f>
        <v>0</v>
      </c>
      <c r="HN109" s="1" t="n">
        <f aca="false">FU109</f>
        <v>0</v>
      </c>
      <c r="HO109" s="1" t="n">
        <f aca="false">FX109</f>
        <v>0</v>
      </c>
      <c r="HP109" s="1" t="n">
        <f aca="false">GA109</f>
        <v>0</v>
      </c>
      <c r="HQ109" s="1" t="n">
        <f aca="false">GD109</f>
        <v>0</v>
      </c>
      <c r="HR109" s="1" t="n">
        <f aca="false">GG109</f>
        <v>0</v>
      </c>
      <c r="HS109" s="1" t="n">
        <f aca="false">BF109</f>
        <v>56</v>
      </c>
      <c r="HT109" s="1" t="n">
        <f aca="false">HS109/HR111</f>
        <v>28</v>
      </c>
    </row>
    <row r="110" customFormat="false" ht="6" hidden="true" customHeight="true" outlineLevel="0" collapsed="false">
      <c r="B110" s="80"/>
      <c r="C110" s="80"/>
      <c r="D110" s="80"/>
      <c r="E110" s="80"/>
      <c r="F110" s="61"/>
      <c r="G110" s="80"/>
      <c r="H110" s="61"/>
      <c r="I110" s="80"/>
      <c r="J110" s="80"/>
      <c r="K110" s="80"/>
      <c r="L110" s="61"/>
      <c r="M110" s="80"/>
      <c r="N110" s="80"/>
      <c r="O110" s="80"/>
      <c r="P110" s="80"/>
      <c r="Q110" s="80"/>
      <c r="R110" s="80"/>
      <c r="S110" s="61"/>
      <c r="T110" s="78"/>
      <c r="U110" s="13"/>
      <c r="V110" s="13"/>
      <c r="W110" s="13"/>
      <c r="X110" s="74"/>
      <c r="Y110" s="80"/>
      <c r="Z110" s="80"/>
      <c r="AA110" s="80"/>
      <c r="GJ110" s="15" t="n">
        <f aca="false">IF(GJ108&lt;GJ109,GJ108,GJ109)</f>
        <v>1</v>
      </c>
      <c r="GK110" s="15" t="n">
        <f aca="false">IF(GK108&lt;GK109,GK108,GK109)</f>
        <v>0</v>
      </c>
      <c r="GL110" s="15" t="n">
        <f aca="false">IF(GL108&lt;GL109,GL108,GL109)</f>
        <v>0</v>
      </c>
      <c r="GM110" s="15" t="n">
        <f aca="false">IF(GM108&lt;GM109,GM108,GM109)</f>
        <v>0</v>
      </c>
      <c r="GN110" s="15" t="n">
        <f aca="false">IF(GN108&lt;GN109,GN108,GN109)</f>
        <v>0</v>
      </c>
      <c r="GO110" s="15" t="n">
        <f aca="false">IF(GO108&lt;GO109,GO108,GO109)</f>
        <v>0</v>
      </c>
      <c r="GP110" s="15" t="n">
        <f aca="false">IF(GP108&lt;GP109,GP108,GP109)</f>
        <v>0</v>
      </c>
      <c r="GQ110" s="15" t="n">
        <f aca="false">IF(GQ108&lt;GQ109,GQ108,GQ109)</f>
        <v>0</v>
      </c>
      <c r="GR110" s="15" t="n">
        <f aca="false">IF(GR108&lt;GR109,GR108,GR109)</f>
        <v>0</v>
      </c>
      <c r="GS110" s="15" t="n">
        <f aca="false">IF(GS108&lt;GS109,GS108,GS109)</f>
        <v>0</v>
      </c>
      <c r="GT110" s="15" t="n">
        <f aca="false">IF(GT108&lt;GT109,GT108,GT109)</f>
        <v>0</v>
      </c>
      <c r="GU110" s="15" t="n">
        <f aca="false">IF(GU108&lt;GU109,GU108,GU109)</f>
        <v>0</v>
      </c>
      <c r="GV110" s="15" t="n">
        <f aca="false">IF(GV108&lt;GV109,GV108,GV109)</f>
        <v>0</v>
      </c>
      <c r="GW110" s="15" t="n">
        <f aca="false">IF(GW108&lt;GW109,GW108,GW109)</f>
        <v>0</v>
      </c>
      <c r="GX110" s="15" t="n">
        <f aca="false">IF(GX108&lt;GX109,GX108,GX109)</f>
        <v>0</v>
      </c>
      <c r="GY110" s="15" t="n">
        <f aca="false">IF(GY108&lt;GY109,GY108,GY109)</f>
        <v>0</v>
      </c>
      <c r="GZ110" s="15" t="n">
        <f aca="false">IF(GZ108&lt;GZ109,GZ108,GZ109)</f>
        <v>0</v>
      </c>
      <c r="HA110" s="15" t="n">
        <f aca="false">IF(HA108&lt;HA109,HA108,HA109)</f>
        <v>0</v>
      </c>
      <c r="HB110" s="15" t="n">
        <f aca="false">IF(HB108&lt;HB109,HB108,HB109)</f>
        <v>0</v>
      </c>
      <c r="HC110" s="15" t="n">
        <f aca="false">IF(HC108&lt;HC109,HC108,HC109)</f>
        <v>0</v>
      </c>
      <c r="HD110" s="15" t="n">
        <f aca="false">IF(HD108&lt;HD109,HD108,HD109)</f>
        <v>0</v>
      </c>
      <c r="HE110" s="15" t="n">
        <f aca="false">IF(HE108&lt;HE109,HE108,HE109)</f>
        <v>0</v>
      </c>
      <c r="HF110" s="15" t="n">
        <f aca="false">IF(HF108&lt;HF109,HF108,HF109)</f>
        <v>0</v>
      </c>
      <c r="HG110" s="15" t="n">
        <f aca="false">IF(HG108&lt;HG109,HG108,HG109)</f>
        <v>0</v>
      </c>
      <c r="HH110" s="15" t="n">
        <f aca="false">IF(HH108&lt;HH109,HH108,HH109)</f>
        <v>0</v>
      </c>
      <c r="HI110" s="15" t="n">
        <f aca="false">IF(HI108&lt;HI109,HI108,HI109)</f>
        <v>0</v>
      </c>
      <c r="HJ110" s="15" t="n">
        <f aca="false">IF(HJ108&lt;HJ109,HJ108,HJ109)</f>
        <v>0</v>
      </c>
      <c r="HK110" s="15" t="n">
        <f aca="false">IF(HK108&lt;HK109,HK108,HK109)</f>
        <v>0</v>
      </c>
      <c r="HL110" s="15" t="n">
        <f aca="false">IF(HL108&lt;HL109,HL108,HL109)</f>
        <v>0</v>
      </c>
      <c r="HM110" s="15" t="n">
        <f aca="false">IF(HM108&lt;HM109,HM108,HM109)</f>
        <v>0</v>
      </c>
      <c r="HN110" s="15" t="n">
        <f aca="false">IF(HN108&lt;HN109,HN108,HN109)</f>
        <v>0</v>
      </c>
      <c r="HO110" s="15" t="n">
        <f aca="false">IF(HO108&lt;HO109,HO108,HO109)</f>
        <v>0</v>
      </c>
      <c r="HP110" s="15" t="n">
        <f aca="false">IF(HP108&lt;HP109,HP108,HP109)</f>
        <v>0</v>
      </c>
      <c r="HQ110" s="15" t="n">
        <f aca="false">IF(HQ108&lt;HQ109,HQ108,HQ109)</f>
        <v>0</v>
      </c>
      <c r="HR110" s="15" t="n">
        <f aca="false">IF(HR108&lt;HR109,HR108,HR109)</f>
        <v>0</v>
      </c>
    </row>
    <row r="111" customFormat="false" ht="6" hidden="true" customHeight="true" outlineLevel="0" collapsed="false">
      <c r="B111" s="80"/>
      <c r="C111" s="80"/>
      <c r="D111" s="80"/>
      <c r="E111" s="80"/>
      <c r="F111" s="61"/>
      <c r="G111" s="80"/>
      <c r="H111" s="61"/>
      <c r="I111" s="80"/>
      <c r="J111" s="80"/>
      <c r="K111" s="80"/>
      <c r="L111" s="61"/>
      <c r="M111" s="80"/>
      <c r="N111" s="80"/>
      <c r="O111" s="80"/>
      <c r="P111" s="80"/>
      <c r="Q111" s="80"/>
      <c r="R111" s="80"/>
      <c r="S111" s="61"/>
      <c r="T111" s="78"/>
      <c r="U111" s="13"/>
      <c r="V111" s="13"/>
      <c r="W111" s="13"/>
      <c r="X111" s="74"/>
      <c r="Y111" s="80"/>
      <c r="Z111" s="80"/>
      <c r="AA111" s="80"/>
      <c r="GJ111" s="1" t="n">
        <f aca="false">GJ$7^GJ110</f>
        <v>2</v>
      </c>
      <c r="GK111" s="1" t="n">
        <f aca="false">GK$7^GK110*GJ111</f>
        <v>2</v>
      </c>
      <c r="GL111" s="1" t="n">
        <f aca="false">GL$7^GL110*GK111</f>
        <v>2</v>
      </c>
      <c r="GM111" s="1" t="n">
        <f aca="false">GM$7^GM110*GL111</f>
        <v>2</v>
      </c>
      <c r="GN111" s="1" t="n">
        <f aca="false">GN$7^GN110*GM111</f>
        <v>2</v>
      </c>
      <c r="GO111" s="1" t="n">
        <f aca="false">GO$7^GO110*GN111</f>
        <v>2</v>
      </c>
      <c r="GP111" s="1" t="n">
        <f aca="false">GP$7^GP110*GO111</f>
        <v>2</v>
      </c>
      <c r="GQ111" s="1" t="n">
        <f aca="false">GQ$7^GQ110*GP111</f>
        <v>2</v>
      </c>
      <c r="GR111" s="1" t="n">
        <f aca="false">GR$7^GR110*GQ111</f>
        <v>2</v>
      </c>
      <c r="GS111" s="1" t="n">
        <f aca="false">GS$7^GS110*GR111</f>
        <v>2</v>
      </c>
      <c r="GT111" s="1" t="n">
        <f aca="false">GT$7^GT110*GS111</f>
        <v>2</v>
      </c>
      <c r="GU111" s="1" t="n">
        <f aca="false">GU$7^GU110*GT111</f>
        <v>2</v>
      </c>
      <c r="GV111" s="1" t="n">
        <f aca="false">GV$7^GV110*GU111</f>
        <v>2</v>
      </c>
      <c r="GW111" s="1" t="n">
        <f aca="false">GW$7^GW110*GV111</f>
        <v>2</v>
      </c>
      <c r="GX111" s="1" t="n">
        <f aca="false">GX$7^GX110*GW111</f>
        <v>2</v>
      </c>
      <c r="GY111" s="1" t="n">
        <f aca="false">GY$7^GY110*GX111</f>
        <v>2</v>
      </c>
      <c r="GZ111" s="1" t="n">
        <f aca="false">GZ$7^GZ110*GY111</f>
        <v>2</v>
      </c>
      <c r="HA111" s="1" t="n">
        <f aca="false">HA$7^HA110*GZ111</f>
        <v>2</v>
      </c>
      <c r="HB111" s="1" t="n">
        <f aca="false">HB$7^HB110*HA111</f>
        <v>2</v>
      </c>
      <c r="HC111" s="1" t="n">
        <f aca="false">HC$7^HC110*HB111</f>
        <v>2</v>
      </c>
      <c r="HD111" s="1" t="n">
        <f aca="false">HD$7^HD110*HC111</f>
        <v>2</v>
      </c>
      <c r="HE111" s="1" t="n">
        <f aca="false">HE$7^HE110*HD111</f>
        <v>2</v>
      </c>
      <c r="HF111" s="1" t="n">
        <f aca="false">HF$7^HF110*HE111</f>
        <v>2</v>
      </c>
      <c r="HG111" s="1" t="n">
        <f aca="false">HG$7^HG110*HF111</f>
        <v>2</v>
      </c>
      <c r="HH111" s="1" t="n">
        <f aca="false">HH$7^HH110*HG111</f>
        <v>2</v>
      </c>
      <c r="HI111" s="1" t="n">
        <f aca="false">HI$7^HI110*HH111</f>
        <v>2</v>
      </c>
      <c r="HJ111" s="1" t="n">
        <f aca="false">HJ$7^HJ110*HI111</f>
        <v>2</v>
      </c>
      <c r="HK111" s="1" t="n">
        <f aca="false">HK$7^HK110*HJ111</f>
        <v>2</v>
      </c>
      <c r="HL111" s="1" t="n">
        <f aca="false">HL$7^HL110*HK111</f>
        <v>2</v>
      </c>
      <c r="HM111" s="1" t="n">
        <f aca="false">HM$7^HM110*HL111</f>
        <v>2</v>
      </c>
      <c r="HN111" s="1" t="n">
        <f aca="false">HN$7^HN110*HM111</f>
        <v>2</v>
      </c>
      <c r="HO111" s="1" t="n">
        <f aca="false">HO$7^HO110*HN111</f>
        <v>2</v>
      </c>
      <c r="HP111" s="1" t="n">
        <f aca="false">HP$7^HP110*HO111</f>
        <v>2</v>
      </c>
      <c r="HQ111" s="1" t="n">
        <f aca="false">HQ$7^HQ110*HP111</f>
        <v>2</v>
      </c>
      <c r="HR111" s="1" t="n">
        <f aca="false">HR$7^HR110*HQ111</f>
        <v>2</v>
      </c>
    </row>
    <row r="112" customFormat="false" ht="9" hidden="false" customHeight="true" outlineLevel="0" collapsed="false">
      <c r="B112" s="80"/>
      <c r="C112" s="80"/>
      <c r="D112" s="80"/>
      <c r="E112" s="11"/>
      <c r="F112" s="61"/>
      <c r="G112" s="80"/>
      <c r="H112" s="61"/>
      <c r="I112" s="80"/>
      <c r="J112" s="80"/>
      <c r="K112" s="11"/>
      <c r="L112" s="61"/>
      <c r="M112" s="80"/>
      <c r="N112" s="80"/>
      <c r="O112" s="80"/>
      <c r="P112" s="80"/>
      <c r="Q112" s="80"/>
      <c r="R112" s="80"/>
      <c r="S112" s="61"/>
      <c r="T112" s="78"/>
      <c r="U112" s="13"/>
      <c r="V112" s="13"/>
      <c r="W112" s="75"/>
      <c r="X112" s="74"/>
      <c r="Y112" s="80"/>
      <c r="Z112" s="80"/>
      <c r="AA112" s="80"/>
    </row>
    <row r="113" customFormat="false" ht="19.5" hidden="false" customHeight="true" outlineLevel="0" collapsed="false">
      <c r="B113" s="80" t="str">
        <f aca="false">ID113</f>
        <v>5  2/3  x  3  5/6</v>
      </c>
      <c r="C113" s="80"/>
      <c r="D113" s="80"/>
      <c r="E113" s="11"/>
      <c r="F113" s="61"/>
      <c r="G113" s="80"/>
      <c r="H113" s="61"/>
      <c r="I113" s="80"/>
      <c r="J113" s="80"/>
      <c r="K113" s="11"/>
      <c r="L113" s="61"/>
      <c r="M113" s="80"/>
      <c r="N113" s="80"/>
      <c r="O113" s="80"/>
      <c r="P113" s="80"/>
      <c r="Q113" s="80"/>
      <c r="R113" s="80"/>
      <c r="S113" s="61" t="s">
        <v>16</v>
      </c>
      <c r="T113" s="66" t="str">
        <f aca="false">IL113</f>
        <v>21  13/18</v>
      </c>
      <c r="U113" s="12"/>
      <c r="V113" s="12"/>
      <c r="W113" s="72"/>
      <c r="X113" s="73"/>
      <c r="Y113" s="80"/>
      <c r="Z113" s="80" t="n">
        <f aca="false">AI113+AB113</f>
        <v>4</v>
      </c>
      <c r="AA113" s="80"/>
      <c r="AB113" s="4" t="n">
        <v>0</v>
      </c>
      <c r="AH113" s="4" t="n">
        <f aca="false">AH100+1</f>
        <v>9</v>
      </c>
      <c r="AI113" s="4" t="n">
        <f aca="false">INT(0.5+(AJ$2/19*(AH113-1)))+AG$2</f>
        <v>4</v>
      </c>
      <c r="AK113" s="1" t="n">
        <f aca="false">IF(AI113=2,1,IF(AI113=3,1,IF(AI113=4,2,IF(AI113=5,4,IF(AI113=6,8,0)))))</f>
        <v>2</v>
      </c>
      <c r="AL113" s="1" t="n">
        <f aca="false">IF(AI113=7,15,IF(AI113=8,25,IF(AI113=9,35,IF(AI113=10,55,IF(AI113=11,75,0)))))</f>
        <v>0</v>
      </c>
      <c r="AM113" s="1" t="n">
        <f aca="false">IF(AI113=2,2,IF(AI113=3,3,IF(AI113=4,5,IF(AI113=5,10,IF(AI113=6,16,0)))))</f>
        <v>5</v>
      </c>
      <c r="AN113" s="1" t="n">
        <f aca="false">IF(AI113=7,28,IF(AI113=8,40,IF(AI113=9,60,IF(AI113=10,80,100))))</f>
        <v>100</v>
      </c>
      <c r="AO113" s="1" t="n">
        <f aca="false">IF(AI113=2,1,IF(AI113=3,1,IF(AI113=4,4,IF(AI113=5,8,IF(AI113=6,11,IF(AI113=7,15,0))))))</f>
        <v>4</v>
      </c>
      <c r="AP113" s="1" t="n">
        <f aca="false">IF(AI113=8,19,IF(AI113=9,24,IF(AI113=10,39,59)))</f>
        <v>59</v>
      </c>
      <c r="AQ113" s="1" t="n">
        <f aca="false">IF(AI113=2,2,IF(AI113=3,4,IF(AI113=4,8,IF(AI113=5,11,IF(AI113=6,15,0)))))</f>
        <v>8</v>
      </c>
      <c r="AR113" s="1" t="n">
        <f aca="false">IF(AI113=7,19,IF(AI113=8,24,IF(AI113=9,39,IF(AI113=10,59,79))))</f>
        <v>79</v>
      </c>
      <c r="AS113" s="1" t="n">
        <f aca="false">IF(AI113=2,2,IF(AI113=3,2,IF(AI113=4,5,IF(AI113=5,9,IF(AI113=6,12,0)))))</f>
        <v>5</v>
      </c>
      <c r="AT113" s="1" t="n">
        <f aca="false">IF(AI113=7,16,IF(AI113=8,20,IF(AI113=9,25,IF(AI113=10,40,60))))</f>
        <v>60</v>
      </c>
      <c r="AU113" s="1" t="n">
        <f aca="false">IF(AI113=2,3,IF(AI113=3,5,IF(AI113=4,9,IF(AI113=5,12,IF(AI113=6,16,0)))))</f>
        <v>9</v>
      </c>
      <c r="AV113" s="1" t="n">
        <f aca="false">IF(AI113=7,20,IF(AI113=8,25,IF(AI113=9,40,IF(AI113=10,60,80))))</f>
        <v>80</v>
      </c>
      <c r="AW113" s="1" t="n">
        <f aca="false">IF(AK113=0,AL113,AK113)</f>
        <v>2</v>
      </c>
      <c r="AX113" s="1" t="n">
        <f aca="false">IF(AM113=0,AN113,AM113)</f>
        <v>5</v>
      </c>
      <c r="AY113" s="1" t="n">
        <f aca="false">IF(AO113=0,AP113,AO113)</f>
        <v>4</v>
      </c>
      <c r="AZ113" s="1" t="n">
        <f aca="false">IF(AQ113=0,AR113,AQ113)</f>
        <v>8</v>
      </c>
      <c r="BA113" s="1" t="n">
        <f aca="false">IF(AS113=0,AT113,AS113)</f>
        <v>5</v>
      </c>
      <c r="BB113" s="1" t="n">
        <f aca="false">IF(AU113=0,AV113,AU113)</f>
        <v>9</v>
      </c>
      <c r="BC113" s="1" t="s">
        <v>105</v>
      </c>
      <c r="BD113" s="15" t="n">
        <f aca="true">INT((RAND()*(AX113-AW113+1)+AW113))</f>
        <v>5</v>
      </c>
      <c r="BE113" s="15" t="n">
        <f aca="true">INT((RAND()*(AZ113-AY113+1)+AY113))</f>
        <v>6</v>
      </c>
      <c r="BF113" s="1" t="n">
        <f aca="false">BE113-BE114*(BD114-BD113)</f>
        <v>6</v>
      </c>
      <c r="BG113" s="1" t="n">
        <v>256</v>
      </c>
      <c r="BH113" s="15" t="n">
        <f aca="false">IF(BF113/BG113=INT(BF113/BG113),1,0)</f>
        <v>0</v>
      </c>
      <c r="BI113" s="15" t="n">
        <f aca="false">IF(BH113=0,BF113,BF113/BG113)</f>
        <v>6</v>
      </c>
      <c r="BJ113" s="15" t="n">
        <v>16</v>
      </c>
      <c r="BK113" s="15" t="n">
        <f aca="false">IF(BI113/BJ113=INT(BI113/BJ113),1,0)</f>
        <v>0</v>
      </c>
      <c r="BL113" s="15" t="n">
        <f aca="false">IF(BK113=0,BI113,BI113/BJ113)</f>
        <v>6</v>
      </c>
      <c r="BM113" s="15" t="n">
        <v>4</v>
      </c>
      <c r="BN113" s="15" t="n">
        <f aca="false">IF(BL113/BM113=INT(BL113/BM113),1,0)</f>
        <v>0</v>
      </c>
      <c r="BO113" s="15" t="n">
        <f aca="false">IF(BN113=0,BL113,BL113/BM113)</f>
        <v>6</v>
      </c>
      <c r="BP113" s="15" t="n">
        <v>2</v>
      </c>
      <c r="BQ113" s="15" t="n">
        <f aca="false">IF(BO113/BP113=INT(BO113/BP113),1,0)</f>
        <v>1</v>
      </c>
      <c r="BR113" s="15" t="n">
        <f aca="false">IF(BQ113=0,BO113,BO113/BP113)</f>
        <v>3</v>
      </c>
      <c r="BS113" s="15" t="n">
        <v>81</v>
      </c>
      <c r="BT113" s="15" t="n">
        <f aca="false">IF(BR113/BS113=INT(BR113/BS113),1,0)</f>
        <v>0</v>
      </c>
      <c r="BU113" s="15" t="n">
        <f aca="false">IF(BT113=0,BR113,BR113/BS113)</f>
        <v>3</v>
      </c>
      <c r="BV113" s="15" t="n">
        <v>9</v>
      </c>
      <c r="BW113" s="15" t="n">
        <f aca="false">IF(BU113/BV113=INT(BU113/BV113),1,0)</f>
        <v>0</v>
      </c>
      <c r="BX113" s="15" t="n">
        <f aca="false">IF(BW113=0,BU113,BU113/BV113)</f>
        <v>3</v>
      </c>
      <c r="BY113" s="15" t="n">
        <v>3</v>
      </c>
      <c r="BZ113" s="15" t="n">
        <f aca="false">IF(BX113/BY113=INT(BX113/BY113),1,0)</f>
        <v>1</v>
      </c>
      <c r="CA113" s="15" t="n">
        <f aca="false">IF(BZ113=0,BX113,BX113/BY113)</f>
        <v>1</v>
      </c>
      <c r="CB113" s="15" t="n">
        <v>25</v>
      </c>
      <c r="CC113" s="15" t="n">
        <f aca="false">IF(CA113/CB113=INT(CA113/CB113),1,0)</f>
        <v>0</v>
      </c>
      <c r="CD113" s="15" t="n">
        <f aca="false">IF(CC113=0,CA113,CA113/CB113)</f>
        <v>1</v>
      </c>
      <c r="CE113" s="15" t="n">
        <v>5</v>
      </c>
      <c r="CF113" s="15" t="n">
        <f aca="false">IF(CD113/CE113=INT(CD113/CE113),1,0)</f>
        <v>0</v>
      </c>
      <c r="CG113" s="15" t="n">
        <f aca="false">IF(CF113=0,CD113,CD113/CE113)</f>
        <v>1</v>
      </c>
      <c r="CH113" s="15" t="n">
        <v>49</v>
      </c>
      <c r="CI113" s="15" t="n">
        <f aca="false">IF(CG113/CH113=INT(CG113/CH113),1,0)</f>
        <v>0</v>
      </c>
      <c r="CJ113" s="15" t="n">
        <f aca="false">IF(CI113=0,CG113,CG113/CH113)</f>
        <v>1</v>
      </c>
      <c r="CK113" s="15" t="n">
        <v>7</v>
      </c>
      <c r="CL113" s="15" t="n">
        <f aca="false">IF(CJ113/CK113=INT(CJ113/CK113),1,0)</f>
        <v>0</v>
      </c>
      <c r="CM113" s="15" t="n">
        <f aca="false">IF(CL113=0,CJ113,CJ113/CK113)</f>
        <v>1</v>
      </c>
      <c r="CN113" s="15" t="n">
        <v>121</v>
      </c>
      <c r="CO113" s="15" t="n">
        <f aca="false">IF(CM113/CN113=INT(CM113/CN113),1,0)</f>
        <v>0</v>
      </c>
      <c r="CP113" s="15" t="n">
        <f aca="false">IF(CO113=0,CM113,CM113/CN113)</f>
        <v>1</v>
      </c>
      <c r="CQ113" s="15" t="n">
        <v>11</v>
      </c>
      <c r="CR113" s="15" t="n">
        <f aca="false">IF(CP113/CQ113=INT(CP113/CQ113),1,0)</f>
        <v>0</v>
      </c>
      <c r="CS113" s="15" t="n">
        <f aca="false">IF(CR113=0,CP113,CP113/CQ113)</f>
        <v>1</v>
      </c>
      <c r="CT113" s="15" t="n">
        <v>169</v>
      </c>
      <c r="CU113" s="15" t="n">
        <f aca="false">IF(CS113/CT113=INT(CS113/CT113),1,0)</f>
        <v>0</v>
      </c>
      <c r="CV113" s="15" t="n">
        <f aca="false">IF(CU113=0,CS113,CS113/CT113)</f>
        <v>1</v>
      </c>
      <c r="CW113" s="15" t="n">
        <v>13</v>
      </c>
      <c r="CX113" s="15" t="n">
        <f aca="false">IF(CV113/CW113=INT(CV113/CW113),1,0)</f>
        <v>0</v>
      </c>
      <c r="CY113" s="15" t="n">
        <f aca="false">IF(CX113=0,CV113,CV113/CW113)</f>
        <v>1</v>
      </c>
      <c r="CZ113" s="15" t="n">
        <v>17</v>
      </c>
      <c r="DA113" s="15" t="n">
        <f aca="false">IF(CY113/CZ113=INT(CY113/CZ113),1,0)</f>
        <v>0</v>
      </c>
      <c r="DB113" s="15" t="n">
        <f aca="false">IF(DA113=0,CY113,CY113/CZ113)</f>
        <v>1</v>
      </c>
      <c r="DC113" s="15" t="n">
        <v>19</v>
      </c>
      <c r="DD113" s="15" t="n">
        <f aca="false">IF(DB113/DC113=INT(DB113/DC113),1,0)</f>
        <v>0</v>
      </c>
      <c r="DE113" s="15" t="n">
        <f aca="false">IF(DD113=0,DB113,DB113/DC113)</f>
        <v>1</v>
      </c>
      <c r="DF113" s="15" t="n">
        <v>23</v>
      </c>
      <c r="DG113" s="15" t="n">
        <f aca="false">IF(DE113/DF113=INT(DE113/DF113),1,0)</f>
        <v>0</v>
      </c>
      <c r="DH113" s="15" t="n">
        <f aca="false">IF(DG113=0,DE113,DE113/DF113)</f>
        <v>1</v>
      </c>
      <c r="DI113" s="15" t="n">
        <v>29</v>
      </c>
      <c r="DJ113" s="15" t="n">
        <f aca="false">IF(DH113/DI113=INT(DH113/DI113),1,0)</f>
        <v>0</v>
      </c>
      <c r="DK113" s="15" t="n">
        <f aca="false">IF(DJ113=0,DH113,DH113/DI113)</f>
        <v>1</v>
      </c>
      <c r="DL113" s="15" t="n">
        <v>31</v>
      </c>
      <c r="DM113" s="15" t="n">
        <f aca="false">IF(DK113/DL113=INT(DK113/DL113),1,0)</f>
        <v>0</v>
      </c>
      <c r="DN113" s="15" t="n">
        <f aca="false">IF(DM113=0,DK113,DK113/DL113)</f>
        <v>1</v>
      </c>
      <c r="DO113" s="15" t="n">
        <v>37</v>
      </c>
      <c r="DP113" s="15" t="n">
        <f aca="false">IF(DN113/DO113=INT(DN113/DO113),1,0)</f>
        <v>0</v>
      </c>
      <c r="DQ113" s="15" t="n">
        <f aca="false">IF(DP113=0,DN113,DN113/DO113)</f>
        <v>1</v>
      </c>
      <c r="DR113" s="15" t="n">
        <v>41</v>
      </c>
      <c r="DS113" s="15" t="n">
        <f aca="false">IF(DQ113/DR113=INT(DQ113/DR113),1,0)</f>
        <v>0</v>
      </c>
      <c r="DT113" s="15" t="n">
        <f aca="false">IF(DS113=0,DQ113,DQ113/DR113)</f>
        <v>1</v>
      </c>
      <c r="DU113" s="15" t="n">
        <v>43</v>
      </c>
      <c r="DV113" s="15" t="n">
        <f aca="false">IF(DT113/DU113=INT(DT113/DU113),1,0)</f>
        <v>0</v>
      </c>
      <c r="DW113" s="15" t="n">
        <f aca="false">IF(DV113=0,DT113,DT113/DU113)</f>
        <v>1</v>
      </c>
      <c r="DX113" s="15" t="n">
        <v>47</v>
      </c>
      <c r="DY113" s="15" t="n">
        <f aca="false">IF(DW113/DX113=INT(DW113/DX113),1,0)</f>
        <v>0</v>
      </c>
      <c r="DZ113" s="15" t="n">
        <f aca="false">IF(DY113=0,DW113,DW113/DX113)</f>
        <v>1</v>
      </c>
      <c r="EA113" s="15" t="n">
        <v>53</v>
      </c>
      <c r="EB113" s="15" t="n">
        <f aca="false">IF(DZ113/EA113=INT(DZ113/EA113),1,0)</f>
        <v>0</v>
      </c>
      <c r="EC113" s="15" t="n">
        <f aca="false">IF(EB113=0,DZ113,DZ113/EA113)</f>
        <v>1</v>
      </c>
      <c r="ED113" s="15" t="n">
        <v>59</v>
      </c>
      <c r="EE113" s="15" t="n">
        <f aca="false">IF(EC113/ED113=INT(EC113/ED113),1,0)</f>
        <v>0</v>
      </c>
      <c r="EF113" s="15" t="n">
        <f aca="false">IF(EE113=0,EC113,EC113/ED113)</f>
        <v>1</v>
      </c>
      <c r="EG113" s="15" t="n">
        <v>61</v>
      </c>
      <c r="EH113" s="15" t="n">
        <f aca="false">IF(EF113/EG113=INT(EF113/EG113),1,0)</f>
        <v>0</v>
      </c>
      <c r="EI113" s="15" t="n">
        <f aca="false">IF(EH113=0,EF113,EF113/EG113)</f>
        <v>1</v>
      </c>
      <c r="EJ113" s="15" t="n">
        <v>67</v>
      </c>
      <c r="EK113" s="15" t="n">
        <f aca="false">IF(EI113/EJ113=INT(EI113/EJ113),1,0)</f>
        <v>0</v>
      </c>
      <c r="EL113" s="15" t="n">
        <f aca="false">IF(EK113=0,EI113,EI113/EJ113)</f>
        <v>1</v>
      </c>
      <c r="EM113" s="15" t="n">
        <v>71</v>
      </c>
      <c r="EN113" s="15" t="n">
        <f aca="false">IF(EL113/EM113=INT(EL113/EM113),1,0)</f>
        <v>0</v>
      </c>
      <c r="EO113" s="15" t="n">
        <f aca="false">IF(EN113=0,EL113,EL113/EM113)</f>
        <v>1</v>
      </c>
      <c r="EP113" s="15" t="n">
        <v>73</v>
      </c>
      <c r="EQ113" s="15" t="n">
        <f aca="false">IF(EO113/EP113=INT(EO113/EP113),1,0)</f>
        <v>0</v>
      </c>
      <c r="ER113" s="15" t="n">
        <f aca="false">IF(EQ113=0,EO113,EO113/EP113)</f>
        <v>1</v>
      </c>
      <c r="ES113" s="15" t="n">
        <v>79</v>
      </c>
      <c r="ET113" s="15" t="n">
        <f aca="false">IF(ER113/ES113=INT(ER113/ES113),1,0)</f>
        <v>0</v>
      </c>
      <c r="EU113" s="15" t="n">
        <f aca="false">IF(ET113=0,ER113,ER113/ES113)</f>
        <v>1</v>
      </c>
      <c r="EV113" s="15" t="n">
        <v>83</v>
      </c>
      <c r="EW113" s="15" t="n">
        <f aca="false">IF(EU113/EV113=INT(EU113/EV113),1,0)</f>
        <v>0</v>
      </c>
      <c r="EX113" s="15" t="n">
        <f aca="false">IF(EW113=0,EU113,EU113/EV113)</f>
        <v>1</v>
      </c>
      <c r="EY113" s="15" t="n">
        <v>89</v>
      </c>
      <c r="EZ113" s="15" t="n">
        <f aca="false">IF(EX113/EY113=INT(EX113/EY113),1,0)</f>
        <v>0</v>
      </c>
      <c r="FA113" s="15" t="n">
        <f aca="false">IF(EZ113=0,EX113,EX113/EY113)</f>
        <v>1</v>
      </c>
      <c r="FB113" s="15" t="n">
        <v>97</v>
      </c>
      <c r="FC113" s="15" t="n">
        <f aca="false">IF(FA113/FB113=INT(FA113/FB113),1,0)</f>
        <v>0</v>
      </c>
      <c r="FD113" s="15" t="n">
        <f aca="false">IF(FC113=0,FA113,FA113/FB113)</f>
        <v>1</v>
      </c>
      <c r="FE113" s="15" t="n">
        <v>101</v>
      </c>
      <c r="FF113" s="15" t="n">
        <f aca="false">IF(FD113/FE113=INT(FD113/FE113),1,0)</f>
        <v>0</v>
      </c>
      <c r="FG113" s="15" t="n">
        <f aca="false">IF(FF113=0,FD113,FD113/FE113)</f>
        <v>1</v>
      </c>
      <c r="FH113" s="15" t="n">
        <v>103</v>
      </c>
      <c r="FI113" s="15" t="n">
        <f aca="false">IF(FG113/FH113=INT(FG113/FH113),1,0)</f>
        <v>0</v>
      </c>
      <c r="FJ113" s="15" t="n">
        <f aca="false">IF(FI113=0,FG113,FG113/FH113)</f>
        <v>1</v>
      </c>
      <c r="FK113" s="15" t="n">
        <v>107</v>
      </c>
      <c r="FL113" s="15" t="n">
        <f aca="false">IF(FJ113/FK113=INT(FJ113/FK113),1,0)</f>
        <v>0</v>
      </c>
      <c r="FM113" s="15" t="n">
        <f aca="false">IF(FL113=0,FJ113,FJ113/FK113)</f>
        <v>1</v>
      </c>
      <c r="FN113" s="15" t="n">
        <v>109</v>
      </c>
      <c r="FO113" s="15" t="n">
        <f aca="false">IF(FM113/FN113=INT(FM113/FN113),1,0)</f>
        <v>0</v>
      </c>
      <c r="FP113" s="15" t="n">
        <f aca="false">IF(FO113=0,FM113,FM113/FN113)</f>
        <v>1</v>
      </c>
      <c r="FQ113" s="15" t="n">
        <v>113</v>
      </c>
      <c r="FR113" s="15" t="n">
        <f aca="false">IF(FP113/FQ113=INT(FP113/FQ113),1,0)</f>
        <v>0</v>
      </c>
      <c r="FS113" s="15" t="n">
        <f aca="false">IF(FR113=0,FP113,FP113/FQ113)</f>
        <v>1</v>
      </c>
      <c r="FT113" s="15" t="n">
        <v>127</v>
      </c>
      <c r="FU113" s="15" t="n">
        <f aca="false">IF(FS113/FT113=INT(FS113/FT113),1,0)</f>
        <v>0</v>
      </c>
      <c r="FV113" s="15" t="n">
        <f aca="false">IF(FU113=0,FS113,FS113/FT113)</f>
        <v>1</v>
      </c>
      <c r="FW113" s="15" t="n">
        <v>131</v>
      </c>
      <c r="FX113" s="15" t="n">
        <f aca="false">IF(FV113/FW113=INT(FV113/FW113),1,0)</f>
        <v>0</v>
      </c>
      <c r="FY113" s="15" t="n">
        <f aca="false">IF(FX113=0,FV113,FV113/FW113)</f>
        <v>1</v>
      </c>
      <c r="FZ113" s="15" t="n">
        <v>137</v>
      </c>
      <c r="GA113" s="15" t="n">
        <f aca="false">IF(FY113/FZ113=INT(FY113/FZ113),1,0)</f>
        <v>0</v>
      </c>
      <c r="GB113" s="15" t="n">
        <f aca="false">IF(GA113=0,FY113,FY113/FZ113)</f>
        <v>1</v>
      </c>
      <c r="GC113" s="15" t="n">
        <v>139</v>
      </c>
      <c r="GD113" s="15" t="n">
        <f aca="false">IF(GB113/GC113=INT(GB113/GC113),1,0)</f>
        <v>0</v>
      </c>
      <c r="GE113" s="15" t="n">
        <f aca="false">IF(GD113=0,GB113,GB113/GC113)</f>
        <v>1</v>
      </c>
      <c r="GF113" s="15" t="n">
        <v>149</v>
      </c>
      <c r="GG113" s="15" t="n">
        <f aca="false">IF(GE113/GF113=INT(GE113/GF113),1,0)</f>
        <v>0</v>
      </c>
      <c r="GH113" s="15" t="n">
        <f aca="false">IF(GG113=0,GE113,GE113/GF113)</f>
        <v>1</v>
      </c>
      <c r="GI113" s="15"/>
      <c r="GJ113" s="15" t="n">
        <f aca="false">8*BH113+4*BK113+2*BN113+BQ113</f>
        <v>1</v>
      </c>
      <c r="GK113" s="15" t="n">
        <f aca="false">4*BT113+2*BW113+BZ113</f>
        <v>1</v>
      </c>
      <c r="GL113" s="15" t="n">
        <f aca="false">2*CC113+CF113</f>
        <v>0</v>
      </c>
      <c r="GM113" s="15" t="n">
        <f aca="false">2*CI113+CL113</f>
        <v>0</v>
      </c>
      <c r="GN113" s="15" t="n">
        <f aca="false">2*CO113+CR113</f>
        <v>0</v>
      </c>
      <c r="GO113" s="15" t="n">
        <f aca="false">2*CU113+CX113</f>
        <v>0</v>
      </c>
      <c r="GP113" s="15" t="n">
        <f aca="false">DA113</f>
        <v>0</v>
      </c>
      <c r="GQ113" s="15" t="n">
        <f aca="false">DD113</f>
        <v>0</v>
      </c>
      <c r="GR113" s="15" t="n">
        <f aca="false">DG113</f>
        <v>0</v>
      </c>
      <c r="GS113" s="15" t="n">
        <f aca="false">DJ113</f>
        <v>0</v>
      </c>
      <c r="GT113" s="15" t="n">
        <f aca="false">DM113</f>
        <v>0</v>
      </c>
      <c r="GU113" s="1" t="n">
        <f aca="false">DP113</f>
        <v>0</v>
      </c>
      <c r="GV113" s="1" t="n">
        <f aca="false">DS113</f>
        <v>0</v>
      </c>
      <c r="GW113" s="1" t="n">
        <f aca="false">DV113</f>
        <v>0</v>
      </c>
      <c r="GX113" s="1" t="n">
        <f aca="false">DY113</f>
        <v>0</v>
      </c>
      <c r="GY113" s="1" t="n">
        <f aca="false">EB113</f>
        <v>0</v>
      </c>
      <c r="GZ113" s="1" t="n">
        <f aca="false">EE113</f>
        <v>0</v>
      </c>
      <c r="HA113" s="1" t="n">
        <f aca="false">EH113</f>
        <v>0</v>
      </c>
      <c r="HB113" s="1" t="n">
        <f aca="false">EK113</f>
        <v>0</v>
      </c>
      <c r="HC113" s="1" t="n">
        <f aca="false">EN113</f>
        <v>0</v>
      </c>
      <c r="HD113" s="1" t="n">
        <f aca="false">EQ113</f>
        <v>0</v>
      </c>
      <c r="HE113" s="1" t="n">
        <f aca="false">ET113</f>
        <v>0</v>
      </c>
      <c r="HF113" s="1" t="n">
        <f aca="false">EW113</f>
        <v>0</v>
      </c>
      <c r="HG113" s="1" t="n">
        <f aca="false">EZ113</f>
        <v>0</v>
      </c>
      <c r="HH113" s="1" t="n">
        <f aca="false">FC113</f>
        <v>0</v>
      </c>
      <c r="HI113" s="1" t="n">
        <f aca="false">FF113</f>
        <v>0</v>
      </c>
      <c r="HJ113" s="1" t="n">
        <f aca="false">FI113</f>
        <v>0</v>
      </c>
      <c r="HK113" s="1" t="n">
        <f aca="false">FL113</f>
        <v>0</v>
      </c>
      <c r="HL113" s="1" t="n">
        <f aca="false">FO113</f>
        <v>0</v>
      </c>
      <c r="HM113" s="1" t="n">
        <f aca="false">FR113</f>
        <v>0</v>
      </c>
      <c r="HN113" s="1" t="n">
        <f aca="false">FU113</f>
        <v>0</v>
      </c>
      <c r="HO113" s="1" t="n">
        <f aca="false">FX113</f>
        <v>0</v>
      </c>
      <c r="HP113" s="1" t="n">
        <f aca="false">GA113</f>
        <v>0</v>
      </c>
      <c r="HQ113" s="1" t="n">
        <f aca="false">GD113</f>
        <v>0</v>
      </c>
      <c r="HR113" s="1" t="n">
        <f aca="false">GG113</f>
        <v>0</v>
      </c>
      <c r="HS113" s="1" t="n">
        <f aca="false">BF113</f>
        <v>6</v>
      </c>
      <c r="HT113" s="1" t="n">
        <f aca="false">HS113/HR116</f>
        <v>2</v>
      </c>
      <c r="HU113" s="1" t="n">
        <f aca="false">BD114</f>
        <v>5</v>
      </c>
      <c r="HV113" s="1" t="n">
        <f aca="false">HU113*HT114+HT113</f>
        <v>17</v>
      </c>
      <c r="HX113" s="1" t="n">
        <f aca="false">BD114</f>
        <v>5</v>
      </c>
      <c r="HY113" s="1" t="n">
        <f aca="false">HT113</f>
        <v>2</v>
      </c>
      <c r="HZ113" s="1" t="n">
        <f aca="false">HT114</f>
        <v>3</v>
      </c>
      <c r="IA113" s="1" t="n">
        <f aca="false">BD118</f>
        <v>3</v>
      </c>
      <c r="IB113" s="1" t="n">
        <f aca="false">HT117</f>
        <v>5</v>
      </c>
      <c r="IC113" s="1" t="n">
        <f aca="false">HT118</f>
        <v>6</v>
      </c>
      <c r="ID113" s="1" t="str">
        <f aca="false">HX113&amp;"  "&amp;HY113&amp;"/"&amp;HZ113&amp;"  x  "&amp;IA113&amp;"  "&amp;IB113&amp;"/"&amp;IC113</f>
        <v>5  2/3  x  3  5/6</v>
      </c>
      <c r="IG113" s="1" t="n">
        <f aca="false">BD122</f>
        <v>21</v>
      </c>
      <c r="IH113" s="1" t="n">
        <f aca="false">HT121</f>
        <v>13</v>
      </c>
      <c r="II113" s="1" t="n">
        <f aca="false">HT122</f>
        <v>18</v>
      </c>
      <c r="IJ113" s="1" t="str">
        <f aca="false">IG113&amp;"  "&amp;IH113&amp;"/"&amp;II113</f>
        <v>21  13/18</v>
      </c>
      <c r="IK113" s="1" t="str">
        <f aca="false">IG113&amp;"   "</f>
        <v>21   </v>
      </c>
      <c r="IL113" s="1" t="str">
        <f aca="false">IF(IH113=0,IK113,IJ113)</f>
        <v>21  13/18</v>
      </c>
    </row>
    <row r="114" customFormat="false" ht="6" hidden="true" customHeight="true" outlineLevel="0" collapsed="false">
      <c r="B114" s="74"/>
      <c r="C114" s="80"/>
      <c r="D114" s="74"/>
      <c r="E114" s="80"/>
      <c r="F114" s="74"/>
      <c r="G114" s="80"/>
      <c r="H114" s="61"/>
      <c r="I114" s="74"/>
      <c r="J114" s="74"/>
      <c r="K114" s="74"/>
      <c r="L114" s="74"/>
      <c r="M114" s="80"/>
      <c r="N114" s="80"/>
      <c r="O114" s="80"/>
      <c r="P114" s="80"/>
      <c r="Q114" s="80"/>
      <c r="R114" s="80"/>
      <c r="S114" s="61"/>
      <c r="T114" s="78"/>
      <c r="U114" s="13"/>
      <c r="V114" s="13"/>
      <c r="W114" s="13"/>
      <c r="X114" s="74"/>
      <c r="Y114" s="80"/>
      <c r="Z114" s="80"/>
      <c r="AA114" s="80"/>
      <c r="BD114" s="1" t="n">
        <f aca="false">BD113+INT(BE113/BE114)</f>
        <v>5</v>
      </c>
      <c r="BE114" s="15" t="n">
        <f aca="true">IF(BA113&gt;BE113,INT((RAND()*(BB113-BA113+1)+BA113)),INT((RAND()*(BB113-BE113)+BE113+1)))</f>
        <v>9</v>
      </c>
      <c r="BF114" s="1" t="n">
        <f aca="false">BE114</f>
        <v>9</v>
      </c>
      <c r="BG114" s="1" t="n">
        <v>256</v>
      </c>
      <c r="BH114" s="15" t="n">
        <f aca="false">IF(BF114/BG114=INT(BF114/BG114),1,0)</f>
        <v>0</v>
      </c>
      <c r="BI114" s="15" t="n">
        <f aca="false">IF(BH114=0,BF114,BF114/BG114)</f>
        <v>9</v>
      </c>
      <c r="BJ114" s="15" t="n">
        <v>16</v>
      </c>
      <c r="BK114" s="15" t="n">
        <f aca="false">IF(BI114/BJ114=INT(BI114/BJ114),1,0)</f>
        <v>0</v>
      </c>
      <c r="BL114" s="15" t="n">
        <f aca="false">IF(BK114=0,BI114,BI114/BJ114)</f>
        <v>9</v>
      </c>
      <c r="BM114" s="15" t="n">
        <v>4</v>
      </c>
      <c r="BN114" s="15" t="n">
        <f aca="false">IF(BL114/BM114=INT(BL114/BM114),1,0)</f>
        <v>0</v>
      </c>
      <c r="BO114" s="15" t="n">
        <f aca="false">IF(BN114=0,BL114,BL114/BM114)</f>
        <v>9</v>
      </c>
      <c r="BP114" s="15" t="n">
        <v>2</v>
      </c>
      <c r="BQ114" s="15" t="n">
        <f aca="false">IF(BO114/BP114=INT(BO114/BP114),1,0)</f>
        <v>0</v>
      </c>
      <c r="BR114" s="15" t="n">
        <f aca="false">IF(BQ114=0,BO114,BO114/BP114)</f>
        <v>9</v>
      </c>
      <c r="BS114" s="15" t="n">
        <v>81</v>
      </c>
      <c r="BT114" s="15" t="n">
        <f aca="false">IF(BR114/BS114=INT(BR114/BS114),1,0)</f>
        <v>0</v>
      </c>
      <c r="BU114" s="15" t="n">
        <f aca="false">IF(BT114=0,BR114,BR114/BS114)</f>
        <v>9</v>
      </c>
      <c r="BV114" s="15" t="n">
        <v>9</v>
      </c>
      <c r="BW114" s="15" t="n">
        <f aca="false">IF(BU114/BV114=INT(BU114/BV114),1,0)</f>
        <v>1</v>
      </c>
      <c r="BX114" s="15" t="n">
        <f aca="false">IF(BW114=0,BU114,BU114/BV114)</f>
        <v>1</v>
      </c>
      <c r="BY114" s="15" t="n">
        <v>3</v>
      </c>
      <c r="BZ114" s="15" t="n">
        <f aca="false">IF(BX114/BY114=INT(BX114/BY114),1,0)</f>
        <v>0</v>
      </c>
      <c r="CA114" s="15" t="n">
        <f aca="false">IF(BZ114=0,BX114,BX114/BY114)</f>
        <v>1</v>
      </c>
      <c r="CB114" s="15" t="n">
        <v>25</v>
      </c>
      <c r="CC114" s="15" t="n">
        <f aca="false">IF(CA114/CB114=INT(CA114/CB114),1,0)</f>
        <v>0</v>
      </c>
      <c r="CD114" s="15" t="n">
        <f aca="false">IF(CC114=0,CA114,CA114/CB114)</f>
        <v>1</v>
      </c>
      <c r="CE114" s="15" t="n">
        <v>5</v>
      </c>
      <c r="CF114" s="15" t="n">
        <f aca="false">IF(CD114/CE114=INT(CD114/CE114),1,0)</f>
        <v>0</v>
      </c>
      <c r="CG114" s="15" t="n">
        <f aca="false">IF(CF114=0,CD114,CD114/CE114)</f>
        <v>1</v>
      </c>
      <c r="CH114" s="15" t="n">
        <v>49</v>
      </c>
      <c r="CI114" s="15" t="n">
        <f aca="false">IF(CG114/CH114=INT(CG114/CH114),1,0)</f>
        <v>0</v>
      </c>
      <c r="CJ114" s="15" t="n">
        <f aca="false">IF(CI114=0,CG114,CG114/CH114)</f>
        <v>1</v>
      </c>
      <c r="CK114" s="15" t="n">
        <v>7</v>
      </c>
      <c r="CL114" s="15" t="n">
        <f aca="false">IF(CJ114/CK114=INT(CJ114/CK114),1,0)</f>
        <v>0</v>
      </c>
      <c r="CM114" s="15" t="n">
        <f aca="false">IF(CL114=0,CJ114,CJ114/CK114)</f>
        <v>1</v>
      </c>
      <c r="CN114" s="15" t="n">
        <v>121</v>
      </c>
      <c r="CO114" s="15" t="n">
        <f aca="false">IF(CM114/CN114=INT(CM114/CN114),1,0)</f>
        <v>0</v>
      </c>
      <c r="CP114" s="15" t="n">
        <f aca="false">IF(CO114=0,CM114,CM114/CN114)</f>
        <v>1</v>
      </c>
      <c r="CQ114" s="15" t="n">
        <v>11</v>
      </c>
      <c r="CR114" s="15" t="n">
        <f aca="false">IF(CP114/CQ114=INT(CP114/CQ114),1,0)</f>
        <v>0</v>
      </c>
      <c r="CS114" s="15" t="n">
        <f aca="false">IF(CR114=0,CP114,CP114/CQ114)</f>
        <v>1</v>
      </c>
      <c r="CT114" s="15" t="n">
        <v>169</v>
      </c>
      <c r="CU114" s="15" t="n">
        <f aca="false">IF(CS114/CT114=INT(CS114/CT114),1,0)</f>
        <v>0</v>
      </c>
      <c r="CV114" s="15" t="n">
        <f aca="false">IF(CU114=0,CS114,CS114/CT114)</f>
        <v>1</v>
      </c>
      <c r="CW114" s="15" t="n">
        <v>13</v>
      </c>
      <c r="CX114" s="15" t="n">
        <f aca="false">IF(CV114/CW114=INT(CV114/CW114),1,0)</f>
        <v>0</v>
      </c>
      <c r="CY114" s="15" t="n">
        <f aca="false">IF(CX114=0,CV114,CV114/CW114)</f>
        <v>1</v>
      </c>
      <c r="CZ114" s="15" t="n">
        <v>17</v>
      </c>
      <c r="DA114" s="15" t="n">
        <f aca="false">IF(CY114/CZ114=INT(CY114/CZ114),1,0)</f>
        <v>0</v>
      </c>
      <c r="DB114" s="15" t="n">
        <f aca="false">IF(DA114=0,CY114,CY114/CZ114)</f>
        <v>1</v>
      </c>
      <c r="DC114" s="15" t="n">
        <v>19</v>
      </c>
      <c r="DD114" s="15" t="n">
        <f aca="false">IF(DB114/DC114=INT(DB114/DC114),1,0)</f>
        <v>0</v>
      </c>
      <c r="DE114" s="15" t="n">
        <f aca="false">IF(DD114=0,DB114,DB114/DC114)</f>
        <v>1</v>
      </c>
      <c r="DF114" s="15" t="n">
        <v>23</v>
      </c>
      <c r="DG114" s="15" t="n">
        <f aca="false">IF(DE114/DF114=INT(DE114/DF114),1,0)</f>
        <v>0</v>
      </c>
      <c r="DH114" s="15" t="n">
        <f aca="false">IF(DG114=0,DE114,DE114/DF114)</f>
        <v>1</v>
      </c>
      <c r="DI114" s="15" t="n">
        <v>29</v>
      </c>
      <c r="DJ114" s="15" t="n">
        <f aca="false">IF(DH114/DI114=INT(DH114/DI114),1,0)</f>
        <v>0</v>
      </c>
      <c r="DK114" s="15" t="n">
        <f aca="false">IF(DJ114=0,DH114,DH114/DI114)</f>
        <v>1</v>
      </c>
      <c r="DL114" s="15" t="n">
        <v>31</v>
      </c>
      <c r="DM114" s="15" t="n">
        <f aca="false">IF(DK114/DL114=INT(DK114/DL114),1,0)</f>
        <v>0</v>
      </c>
      <c r="DN114" s="15" t="n">
        <f aca="false">IF(DM114=0,DK114,DK114/DL114)</f>
        <v>1</v>
      </c>
      <c r="DO114" s="15" t="n">
        <v>37</v>
      </c>
      <c r="DP114" s="15" t="n">
        <f aca="false">IF(DN114/DO114=INT(DN114/DO114),1,0)</f>
        <v>0</v>
      </c>
      <c r="DQ114" s="15" t="n">
        <f aca="false">IF(DP114=0,DN114,DN114/DO114)</f>
        <v>1</v>
      </c>
      <c r="DR114" s="15" t="n">
        <v>41</v>
      </c>
      <c r="DS114" s="15" t="n">
        <f aca="false">IF(DQ114/DR114=INT(DQ114/DR114),1,0)</f>
        <v>0</v>
      </c>
      <c r="DT114" s="15" t="n">
        <f aca="false">IF(DS114=0,DQ114,DQ114/DR114)</f>
        <v>1</v>
      </c>
      <c r="DU114" s="15" t="n">
        <v>43</v>
      </c>
      <c r="DV114" s="15" t="n">
        <f aca="false">IF(DT114/DU114=INT(DT114/DU114),1,0)</f>
        <v>0</v>
      </c>
      <c r="DW114" s="15" t="n">
        <f aca="false">IF(DV114=0,DT114,DT114/DU114)</f>
        <v>1</v>
      </c>
      <c r="DX114" s="15" t="n">
        <v>47</v>
      </c>
      <c r="DY114" s="15" t="n">
        <f aca="false">IF(DW114/DX114=INT(DW114/DX114),1,0)</f>
        <v>0</v>
      </c>
      <c r="DZ114" s="15" t="n">
        <f aca="false">IF(DY114=0,DW114,DW114/DX114)</f>
        <v>1</v>
      </c>
      <c r="EA114" s="15" t="n">
        <v>53</v>
      </c>
      <c r="EB114" s="15" t="n">
        <f aca="false">IF(DZ114/EA114=INT(DZ114/EA114),1,0)</f>
        <v>0</v>
      </c>
      <c r="EC114" s="15" t="n">
        <f aca="false">IF(EB114=0,DZ114,DZ114/EA114)</f>
        <v>1</v>
      </c>
      <c r="ED114" s="15" t="n">
        <v>59</v>
      </c>
      <c r="EE114" s="15" t="n">
        <f aca="false">IF(EC114/ED114=INT(EC114/ED114),1,0)</f>
        <v>0</v>
      </c>
      <c r="EF114" s="15" t="n">
        <f aca="false">IF(EE114=0,EC114,EC114/ED114)</f>
        <v>1</v>
      </c>
      <c r="EG114" s="15" t="n">
        <v>61</v>
      </c>
      <c r="EH114" s="15" t="n">
        <f aca="false">IF(EF114/EG114=INT(EF114/EG114),1,0)</f>
        <v>0</v>
      </c>
      <c r="EI114" s="15" t="n">
        <f aca="false">IF(EH114=0,EF114,EF114/EG114)</f>
        <v>1</v>
      </c>
      <c r="EJ114" s="15" t="n">
        <v>67</v>
      </c>
      <c r="EK114" s="15" t="n">
        <f aca="false">IF(EI114/EJ114=INT(EI114/EJ114),1,0)</f>
        <v>0</v>
      </c>
      <c r="EL114" s="15" t="n">
        <f aca="false">IF(EK114=0,EI114,EI114/EJ114)</f>
        <v>1</v>
      </c>
      <c r="EM114" s="15" t="n">
        <v>71</v>
      </c>
      <c r="EN114" s="15" t="n">
        <f aca="false">IF(EL114/EM114=INT(EL114/EM114),1,0)</f>
        <v>0</v>
      </c>
      <c r="EO114" s="15" t="n">
        <f aca="false">IF(EN114=0,EL114,EL114/EM114)</f>
        <v>1</v>
      </c>
      <c r="EP114" s="15" t="n">
        <v>73</v>
      </c>
      <c r="EQ114" s="15" t="n">
        <f aca="false">IF(EO114/EP114=INT(EO114/EP114),1,0)</f>
        <v>0</v>
      </c>
      <c r="ER114" s="15" t="n">
        <f aca="false">IF(EQ114=0,EO114,EO114/EP114)</f>
        <v>1</v>
      </c>
      <c r="ES114" s="15" t="n">
        <v>79</v>
      </c>
      <c r="ET114" s="15" t="n">
        <f aca="false">IF(ER114/ES114=INT(ER114/ES114),1,0)</f>
        <v>0</v>
      </c>
      <c r="EU114" s="15" t="n">
        <f aca="false">IF(ET114=0,ER114,ER114/ES114)</f>
        <v>1</v>
      </c>
      <c r="EV114" s="15" t="n">
        <v>83</v>
      </c>
      <c r="EW114" s="15" t="n">
        <f aca="false">IF(EU114/EV114=INT(EU114/EV114),1,0)</f>
        <v>0</v>
      </c>
      <c r="EX114" s="15" t="n">
        <f aca="false">IF(EW114=0,EU114,EU114/EV114)</f>
        <v>1</v>
      </c>
      <c r="EY114" s="15" t="n">
        <v>89</v>
      </c>
      <c r="EZ114" s="15" t="n">
        <f aca="false">IF(EX114/EY114=INT(EX114/EY114),1,0)</f>
        <v>0</v>
      </c>
      <c r="FA114" s="15" t="n">
        <f aca="false">IF(EZ114=0,EX114,EX114/EY114)</f>
        <v>1</v>
      </c>
      <c r="FB114" s="15" t="n">
        <v>97</v>
      </c>
      <c r="FC114" s="15" t="n">
        <f aca="false">IF(FA114/FB114=INT(FA114/FB114),1,0)</f>
        <v>0</v>
      </c>
      <c r="FD114" s="15" t="n">
        <f aca="false">IF(FC114=0,FA114,FA114/FB114)</f>
        <v>1</v>
      </c>
      <c r="FE114" s="15" t="n">
        <v>101</v>
      </c>
      <c r="FF114" s="15" t="n">
        <f aca="false">IF(FD114/FE114=INT(FD114/FE114),1,0)</f>
        <v>0</v>
      </c>
      <c r="FG114" s="15" t="n">
        <f aca="false">IF(FF114=0,FD114,FD114/FE114)</f>
        <v>1</v>
      </c>
      <c r="FH114" s="15" t="n">
        <v>103</v>
      </c>
      <c r="FI114" s="15" t="n">
        <f aca="false">IF(FG114/FH114=INT(FG114/FH114),1,0)</f>
        <v>0</v>
      </c>
      <c r="FJ114" s="15" t="n">
        <f aca="false">IF(FI114=0,FG114,FG114/FH114)</f>
        <v>1</v>
      </c>
      <c r="FK114" s="15" t="n">
        <v>107</v>
      </c>
      <c r="FL114" s="15" t="n">
        <f aca="false">IF(FJ114/FK114=INT(FJ114/FK114),1,0)</f>
        <v>0</v>
      </c>
      <c r="FM114" s="15" t="n">
        <f aca="false">IF(FL114=0,FJ114,FJ114/FK114)</f>
        <v>1</v>
      </c>
      <c r="FN114" s="15" t="n">
        <v>109</v>
      </c>
      <c r="FO114" s="15" t="n">
        <f aca="false">IF(FM114/FN114=INT(FM114/FN114),1,0)</f>
        <v>0</v>
      </c>
      <c r="FP114" s="15" t="n">
        <f aca="false">IF(FO114=0,FM114,FM114/FN114)</f>
        <v>1</v>
      </c>
      <c r="FQ114" s="15" t="n">
        <v>113</v>
      </c>
      <c r="FR114" s="15" t="n">
        <f aca="false">IF(FP114/FQ114=INT(FP114/FQ114),1,0)</f>
        <v>0</v>
      </c>
      <c r="FS114" s="15" t="n">
        <f aca="false">IF(FR114=0,FP114,FP114/FQ114)</f>
        <v>1</v>
      </c>
      <c r="FT114" s="15" t="n">
        <v>127</v>
      </c>
      <c r="FU114" s="15" t="n">
        <f aca="false">IF(FS114/FT114=INT(FS114/FT114),1,0)</f>
        <v>0</v>
      </c>
      <c r="FV114" s="15" t="n">
        <f aca="false">IF(FU114=0,FS114,FS114/FT114)</f>
        <v>1</v>
      </c>
      <c r="FW114" s="15" t="n">
        <v>131</v>
      </c>
      <c r="FX114" s="15" t="n">
        <f aca="false">IF(FV114/FW114=INT(FV114/FW114),1,0)</f>
        <v>0</v>
      </c>
      <c r="FY114" s="15" t="n">
        <f aca="false">IF(FX114=0,FV114,FV114/FW114)</f>
        <v>1</v>
      </c>
      <c r="FZ114" s="15" t="n">
        <v>137</v>
      </c>
      <c r="GA114" s="15" t="n">
        <f aca="false">IF(FY114/FZ114=INT(FY114/FZ114),1,0)</f>
        <v>0</v>
      </c>
      <c r="GB114" s="15" t="n">
        <f aca="false">IF(GA114=0,FY114,FY114/FZ114)</f>
        <v>1</v>
      </c>
      <c r="GC114" s="15" t="n">
        <v>139</v>
      </c>
      <c r="GD114" s="15" t="n">
        <f aca="false">IF(GB114/GC114=INT(GB114/GC114),1,0)</f>
        <v>0</v>
      </c>
      <c r="GE114" s="15" t="n">
        <f aca="false">IF(GD114=0,GB114,GB114/GC114)</f>
        <v>1</v>
      </c>
      <c r="GF114" s="15" t="n">
        <v>149</v>
      </c>
      <c r="GG114" s="15" t="n">
        <f aca="false">IF(GE114/GF114=INT(GE114/GF114),1,0)</f>
        <v>0</v>
      </c>
      <c r="GH114" s="15" t="n">
        <f aca="false">IF(GG114=0,GE114,GE114/GF114)</f>
        <v>1</v>
      </c>
      <c r="GI114" s="15"/>
      <c r="GJ114" s="15" t="n">
        <f aca="false">8*BH114+4*BK114+2*BN114+BQ114</f>
        <v>0</v>
      </c>
      <c r="GK114" s="15" t="n">
        <f aca="false">4*BT114+2*BW114+BZ114</f>
        <v>2</v>
      </c>
      <c r="GL114" s="15" t="n">
        <f aca="false">2*CC114+CF114</f>
        <v>0</v>
      </c>
      <c r="GM114" s="15" t="n">
        <f aca="false">2*CI114+CL114</f>
        <v>0</v>
      </c>
      <c r="GN114" s="15" t="n">
        <f aca="false">2*CO114+CR114</f>
        <v>0</v>
      </c>
      <c r="GO114" s="15" t="n">
        <f aca="false">2*CU114+CX114</f>
        <v>0</v>
      </c>
      <c r="GP114" s="15" t="n">
        <f aca="false">DA114</f>
        <v>0</v>
      </c>
      <c r="GQ114" s="15" t="n">
        <f aca="false">DD114</f>
        <v>0</v>
      </c>
      <c r="GR114" s="15" t="n">
        <f aca="false">DG114</f>
        <v>0</v>
      </c>
      <c r="GS114" s="15" t="n">
        <f aca="false">DJ114</f>
        <v>0</v>
      </c>
      <c r="GT114" s="15" t="n">
        <f aca="false">DM114</f>
        <v>0</v>
      </c>
      <c r="GU114" s="1" t="n">
        <f aca="false">DP114</f>
        <v>0</v>
      </c>
      <c r="GV114" s="1" t="n">
        <f aca="false">DS114</f>
        <v>0</v>
      </c>
      <c r="GW114" s="1" t="n">
        <f aca="false">DV114</f>
        <v>0</v>
      </c>
      <c r="GX114" s="1" t="n">
        <f aca="false">DY114</f>
        <v>0</v>
      </c>
      <c r="GY114" s="1" t="n">
        <f aca="false">EB114</f>
        <v>0</v>
      </c>
      <c r="GZ114" s="1" t="n">
        <f aca="false">EE114</f>
        <v>0</v>
      </c>
      <c r="HA114" s="1" t="n">
        <f aca="false">EH114</f>
        <v>0</v>
      </c>
      <c r="HB114" s="1" t="n">
        <f aca="false">EK114</f>
        <v>0</v>
      </c>
      <c r="HC114" s="1" t="n">
        <f aca="false">EN114</f>
        <v>0</v>
      </c>
      <c r="HD114" s="1" t="n">
        <f aca="false">EQ114</f>
        <v>0</v>
      </c>
      <c r="HE114" s="1" t="n">
        <f aca="false">ET114</f>
        <v>0</v>
      </c>
      <c r="HF114" s="1" t="n">
        <f aca="false">EW114</f>
        <v>0</v>
      </c>
      <c r="HG114" s="1" t="n">
        <f aca="false">EZ114</f>
        <v>0</v>
      </c>
      <c r="HH114" s="1" t="n">
        <f aca="false">FC114</f>
        <v>0</v>
      </c>
      <c r="HI114" s="1" t="n">
        <f aca="false">FF114</f>
        <v>0</v>
      </c>
      <c r="HJ114" s="1" t="n">
        <f aca="false">FI114</f>
        <v>0</v>
      </c>
      <c r="HK114" s="1" t="n">
        <f aca="false">FL114</f>
        <v>0</v>
      </c>
      <c r="HL114" s="1" t="n">
        <f aca="false">FO114</f>
        <v>0</v>
      </c>
      <c r="HM114" s="1" t="n">
        <f aca="false">FR114</f>
        <v>0</v>
      </c>
      <c r="HN114" s="1" t="n">
        <f aca="false">FU114</f>
        <v>0</v>
      </c>
      <c r="HO114" s="1" t="n">
        <f aca="false">FX114</f>
        <v>0</v>
      </c>
      <c r="HP114" s="1" t="n">
        <f aca="false">GA114</f>
        <v>0</v>
      </c>
      <c r="HQ114" s="1" t="n">
        <f aca="false">GD114</f>
        <v>0</v>
      </c>
      <c r="HR114" s="1" t="n">
        <f aca="false">GG114</f>
        <v>0</v>
      </c>
      <c r="HS114" s="1" t="n">
        <f aca="false">BF114</f>
        <v>9</v>
      </c>
      <c r="HT114" s="1" t="n">
        <f aca="false">HS114/HR116</f>
        <v>3</v>
      </c>
    </row>
    <row r="115" customFormat="false" ht="6" hidden="true" customHeight="true" outlineLevel="0" collapsed="false">
      <c r="B115" s="80"/>
      <c r="C115" s="80"/>
      <c r="D115" s="80"/>
      <c r="E115" s="80"/>
      <c r="F115" s="61"/>
      <c r="G115" s="80"/>
      <c r="H115" s="61"/>
      <c r="I115" s="80"/>
      <c r="J115" s="80"/>
      <c r="K115" s="80"/>
      <c r="L115" s="61"/>
      <c r="M115" s="80"/>
      <c r="N115" s="80"/>
      <c r="O115" s="80"/>
      <c r="P115" s="80"/>
      <c r="Q115" s="80"/>
      <c r="R115" s="80"/>
      <c r="S115" s="61"/>
      <c r="T115" s="78"/>
      <c r="U115" s="13"/>
      <c r="V115" s="13"/>
      <c r="W115" s="13"/>
      <c r="X115" s="74"/>
      <c r="Y115" s="80"/>
      <c r="Z115" s="80"/>
      <c r="AA115" s="80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 t="n">
        <f aca="false">IF(GJ113&lt;GJ114,GJ113,GJ114)</f>
        <v>0</v>
      </c>
      <c r="GK115" s="15" t="n">
        <f aca="false">IF(GK113&lt;GK114,GK113,GK114)</f>
        <v>1</v>
      </c>
      <c r="GL115" s="15" t="n">
        <f aca="false">IF(GL113&lt;GL114,GL113,GL114)</f>
        <v>0</v>
      </c>
      <c r="GM115" s="15" t="n">
        <f aca="false">IF(GM113&lt;GM114,GM113,GM114)</f>
        <v>0</v>
      </c>
      <c r="GN115" s="15" t="n">
        <f aca="false">IF(GN113&lt;GN114,GN113,GN114)</f>
        <v>0</v>
      </c>
      <c r="GO115" s="15" t="n">
        <f aca="false">IF(GO113&lt;GO114,GO113,GO114)</f>
        <v>0</v>
      </c>
      <c r="GP115" s="15" t="n">
        <f aca="false">IF(GP113&lt;GP114,GP113,GP114)</f>
        <v>0</v>
      </c>
      <c r="GQ115" s="15" t="n">
        <f aca="false">IF(GQ113&lt;GQ114,GQ113,GQ114)</f>
        <v>0</v>
      </c>
      <c r="GR115" s="15" t="n">
        <f aca="false">IF(GR113&lt;GR114,GR113,GR114)</f>
        <v>0</v>
      </c>
      <c r="GS115" s="15" t="n">
        <f aca="false">IF(GS113&lt;GS114,GS113,GS114)</f>
        <v>0</v>
      </c>
      <c r="GT115" s="15" t="n">
        <f aca="false">IF(GT113&lt;GT114,GT113,GT114)</f>
        <v>0</v>
      </c>
      <c r="GU115" s="15" t="n">
        <f aca="false">IF(GU113&lt;GU114,GU113,GU114)</f>
        <v>0</v>
      </c>
      <c r="GV115" s="15" t="n">
        <f aca="false">IF(GV113&lt;GV114,GV113,GV114)</f>
        <v>0</v>
      </c>
      <c r="GW115" s="15" t="n">
        <f aca="false">IF(GW113&lt;GW114,GW113,GW114)</f>
        <v>0</v>
      </c>
      <c r="GX115" s="15" t="n">
        <f aca="false">IF(GX113&lt;GX114,GX113,GX114)</f>
        <v>0</v>
      </c>
      <c r="GY115" s="15" t="n">
        <f aca="false">IF(GY113&lt;GY114,GY113,GY114)</f>
        <v>0</v>
      </c>
      <c r="GZ115" s="15" t="n">
        <f aca="false">IF(GZ113&lt;GZ114,GZ113,GZ114)</f>
        <v>0</v>
      </c>
      <c r="HA115" s="15" t="n">
        <f aca="false">IF(HA113&lt;HA114,HA113,HA114)</f>
        <v>0</v>
      </c>
      <c r="HB115" s="15" t="n">
        <f aca="false">IF(HB113&lt;HB114,HB113,HB114)</f>
        <v>0</v>
      </c>
      <c r="HC115" s="15" t="n">
        <f aca="false">IF(HC113&lt;HC114,HC113,HC114)</f>
        <v>0</v>
      </c>
      <c r="HD115" s="15" t="n">
        <f aca="false">IF(HD113&lt;HD114,HD113,HD114)</f>
        <v>0</v>
      </c>
      <c r="HE115" s="15" t="n">
        <f aca="false">IF(HE113&lt;HE114,HE113,HE114)</f>
        <v>0</v>
      </c>
      <c r="HF115" s="15" t="n">
        <f aca="false">IF(HF113&lt;HF114,HF113,HF114)</f>
        <v>0</v>
      </c>
      <c r="HG115" s="15" t="n">
        <f aca="false">IF(HG113&lt;HG114,HG113,HG114)</f>
        <v>0</v>
      </c>
      <c r="HH115" s="15" t="n">
        <f aca="false">IF(HH113&lt;HH114,HH113,HH114)</f>
        <v>0</v>
      </c>
      <c r="HI115" s="15" t="n">
        <f aca="false">IF(HI113&lt;HI114,HI113,HI114)</f>
        <v>0</v>
      </c>
      <c r="HJ115" s="15" t="n">
        <f aca="false">IF(HJ113&lt;HJ114,HJ113,HJ114)</f>
        <v>0</v>
      </c>
      <c r="HK115" s="15" t="n">
        <f aca="false">IF(HK113&lt;HK114,HK113,HK114)</f>
        <v>0</v>
      </c>
      <c r="HL115" s="15" t="n">
        <f aca="false">IF(HL113&lt;HL114,HL113,HL114)</f>
        <v>0</v>
      </c>
      <c r="HM115" s="15" t="n">
        <f aca="false">IF(HM113&lt;HM114,HM113,HM114)</f>
        <v>0</v>
      </c>
      <c r="HN115" s="15" t="n">
        <f aca="false">IF(HN113&lt;HN114,HN113,HN114)</f>
        <v>0</v>
      </c>
      <c r="HO115" s="15" t="n">
        <f aca="false">IF(HO113&lt;HO114,HO113,HO114)</f>
        <v>0</v>
      </c>
      <c r="HP115" s="15" t="n">
        <f aca="false">IF(HP113&lt;HP114,HP113,HP114)</f>
        <v>0</v>
      </c>
      <c r="HQ115" s="15" t="n">
        <f aca="false">IF(HQ113&lt;HQ114,HQ113,HQ114)</f>
        <v>0</v>
      </c>
      <c r="HR115" s="15" t="n">
        <f aca="false">IF(HR113&lt;HR114,HR113,HR114)</f>
        <v>0</v>
      </c>
    </row>
    <row r="116" customFormat="false" ht="6" hidden="true" customHeight="true" outlineLevel="0" collapsed="false">
      <c r="B116" s="80"/>
      <c r="C116" s="80"/>
      <c r="D116" s="80"/>
      <c r="E116" s="80"/>
      <c r="F116" s="61"/>
      <c r="G116" s="80"/>
      <c r="H116" s="61"/>
      <c r="I116" s="80"/>
      <c r="J116" s="80"/>
      <c r="K116" s="80"/>
      <c r="L116" s="61"/>
      <c r="M116" s="80"/>
      <c r="N116" s="80"/>
      <c r="O116" s="80"/>
      <c r="P116" s="80"/>
      <c r="Q116" s="80"/>
      <c r="R116" s="80"/>
      <c r="S116" s="61"/>
      <c r="T116" s="78"/>
      <c r="U116" s="13"/>
      <c r="V116" s="13"/>
      <c r="W116" s="13"/>
      <c r="X116" s="74"/>
      <c r="Y116" s="80"/>
      <c r="Z116" s="80"/>
      <c r="AA116" s="80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" t="n">
        <f aca="false">GJ$7^GJ115</f>
        <v>1</v>
      </c>
      <c r="GK116" s="1" t="n">
        <f aca="false">GK$7^GK115*GJ116</f>
        <v>3</v>
      </c>
      <c r="GL116" s="1" t="n">
        <f aca="false">GL$7^GL115*GK116</f>
        <v>3</v>
      </c>
      <c r="GM116" s="1" t="n">
        <f aca="false">GM$7^GM115*GL116</f>
        <v>3</v>
      </c>
      <c r="GN116" s="1" t="n">
        <f aca="false">GN$7^GN115*GM116</f>
        <v>3</v>
      </c>
      <c r="GO116" s="1" t="n">
        <f aca="false">GO$7^GO115*GN116</f>
        <v>3</v>
      </c>
      <c r="GP116" s="1" t="n">
        <f aca="false">GP$7^GP115*GO116</f>
        <v>3</v>
      </c>
      <c r="GQ116" s="1" t="n">
        <f aca="false">GQ$7^GQ115*GP116</f>
        <v>3</v>
      </c>
      <c r="GR116" s="1" t="n">
        <f aca="false">GR$7^GR115*GQ116</f>
        <v>3</v>
      </c>
      <c r="GS116" s="1" t="n">
        <f aca="false">GS$7^GS115*GR116</f>
        <v>3</v>
      </c>
      <c r="GT116" s="1" t="n">
        <f aca="false">GT$7^GT115*GS116</f>
        <v>3</v>
      </c>
      <c r="GU116" s="1" t="n">
        <f aca="false">GU$7^GU115*GT116</f>
        <v>3</v>
      </c>
      <c r="GV116" s="1" t="n">
        <f aca="false">GV$7^GV115*GU116</f>
        <v>3</v>
      </c>
      <c r="GW116" s="1" t="n">
        <f aca="false">GW$7^GW115*GV116</f>
        <v>3</v>
      </c>
      <c r="GX116" s="1" t="n">
        <f aca="false">GX$7^GX115*GW116</f>
        <v>3</v>
      </c>
      <c r="GY116" s="1" t="n">
        <f aca="false">GY$7^GY115*GX116</f>
        <v>3</v>
      </c>
      <c r="GZ116" s="1" t="n">
        <f aca="false">GZ$7^GZ115*GY116</f>
        <v>3</v>
      </c>
      <c r="HA116" s="1" t="n">
        <f aca="false">HA$7^HA115*GZ116</f>
        <v>3</v>
      </c>
      <c r="HB116" s="1" t="n">
        <f aca="false">HB$7^HB115*HA116</f>
        <v>3</v>
      </c>
      <c r="HC116" s="1" t="n">
        <f aca="false">HC$7^HC115*HB116</f>
        <v>3</v>
      </c>
      <c r="HD116" s="1" t="n">
        <f aca="false">HD$7^HD115*HC116</f>
        <v>3</v>
      </c>
      <c r="HE116" s="1" t="n">
        <f aca="false">HE$7^HE115*HD116</f>
        <v>3</v>
      </c>
      <c r="HF116" s="1" t="n">
        <f aca="false">HF$7^HF115*HE116</f>
        <v>3</v>
      </c>
      <c r="HG116" s="1" t="n">
        <f aca="false">HG$7^HG115*HF116</f>
        <v>3</v>
      </c>
      <c r="HH116" s="1" t="n">
        <f aca="false">HH$7^HH115*HG116</f>
        <v>3</v>
      </c>
      <c r="HI116" s="1" t="n">
        <f aca="false">HI$7^HI115*HH116</f>
        <v>3</v>
      </c>
      <c r="HJ116" s="1" t="n">
        <f aca="false">HJ$7^HJ115*HI116</f>
        <v>3</v>
      </c>
      <c r="HK116" s="1" t="n">
        <f aca="false">HK$7^HK115*HJ116</f>
        <v>3</v>
      </c>
      <c r="HL116" s="1" t="n">
        <f aca="false">HL$7^HL115*HK116</f>
        <v>3</v>
      </c>
      <c r="HM116" s="1" t="n">
        <f aca="false">HM$7^HM115*HL116</f>
        <v>3</v>
      </c>
      <c r="HN116" s="1" t="n">
        <f aca="false">HN$7^HN115*HM116</f>
        <v>3</v>
      </c>
      <c r="HO116" s="1" t="n">
        <f aca="false">HO$7^HO115*HN116</f>
        <v>3</v>
      </c>
      <c r="HP116" s="1" t="n">
        <f aca="false">HP$7^HP115*HO116</f>
        <v>3</v>
      </c>
      <c r="HQ116" s="1" t="n">
        <f aca="false">HQ$7^HQ115*HP116</f>
        <v>3</v>
      </c>
      <c r="HR116" s="1" t="n">
        <f aca="false">HR$7^HR115*HQ116</f>
        <v>3</v>
      </c>
    </row>
    <row r="117" customFormat="false" ht="6" hidden="true" customHeight="true" outlineLevel="0" collapsed="false">
      <c r="B117" s="80"/>
      <c r="C117" s="80"/>
      <c r="D117" s="80"/>
      <c r="E117" s="80"/>
      <c r="F117" s="61"/>
      <c r="G117" s="80"/>
      <c r="H117" s="61"/>
      <c r="I117" s="80"/>
      <c r="J117" s="80"/>
      <c r="K117" s="80"/>
      <c r="L117" s="61"/>
      <c r="M117" s="80"/>
      <c r="N117" s="80"/>
      <c r="O117" s="80"/>
      <c r="P117" s="80"/>
      <c r="Q117" s="80"/>
      <c r="R117" s="80"/>
      <c r="S117" s="61"/>
      <c r="T117" s="78"/>
      <c r="U117" s="13"/>
      <c r="V117" s="13"/>
      <c r="W117" s="13"/>
      <c r="X117" s="74"/>
      <c r="Y117" s="80"/>
      <c r="Z117" s="80"/>
      <c r="AA117" s="80"/>
      <c r="BC117" s="1" t="s">
        <v>106</v>
      </c>
      <c r="BD117" s="15" t="n">
        <f aca="true">INT((RAND()*(AX113-AW113+1)+AW113))</f>
        <v>3</v>
      </c>
      <c r="BE117" s="15" t="n">
        <f aca="true">INT((RAND()*(AZ113-AY113+1)+AY113))</f>
        <v>5</v>
      </c>
      <c r="BF117" s="1" t="n">
        <f aca="false">BE117-BE118*(BD118-BD117)</f>
        <v>5</v>
      </c>
      <c r="BG117" s="1" t="n">
        <v>256</v>
      </c>
      <c r="BH117" s="15" t="n">
        <f aca="false">IF(BF117/BG117=INT(BF117/BG117),1,0)</f>
        <v>0</v>
      </c>
      <c r="BI117" s="15" t="n">
        <f aca="false">IF(BH117=0,BF117,BF117/BG117)</f>
        <v>5</v>
      </c>
      <c r="BJ117" s="15" t="n">
        <v>16</v>
      </c>
      <c r="BK117" s="15" t="n">
        <f aca="false">IF(BI117/BJ117=INT(BI117/BJ117),1,0)</f>
        <v>0</v>
      </c>
      <c r="BL117" s="15" t="n">
        <f aca="false">IF(BK117=0,BI117,BI117/BJ117)</f>
        <v>5</v>
      </c>
      <c r="BM117" s="15" t="n">
        <v>4</v>
      </c>
      <c r="BN117" s="15" t="n">
        <f aca="false">IF(BL117/BM117=INT(BL117/BM117),1,0)</f>
        <v>0</v>
      </c>
      <c r="BO117" s="15" t="n">
        <f aca="false">IF(BN117=0,BL117,BL117/BM117)</f>
        <v>5</v>
      </c>
      <c r="BP117" s="15" t="n">
        <v>2</v>
      </c>
      <c r="BQ117" s="15" t="n">
        <f aca="false">IF(BO117/BP117=INT(BO117/BP117),1,0)</f>
        <v>0</v>
      </c>
      <c r="BR117" s="15" t="n">
        <f aca="false">IF(BQ117=0,BO117,BO117/BP117)</f>
        <v>5</v>
      </c>
      <c r="BS117" s="15" t="n">
        <v>81</v>
      </c>
      <c r="BT117" s="15" t="n">
        <f aca="false">IF(BR117/BS117=INT(BR117/BS117),1,0)</f>
        <v>0</v>
      </c>
      <c r="BU117" s="15" t="n">
        <f aca="false">IF(BT117=0,BR117,BR117/BS117)</f>
        <v>5</v>
      </c>
      <c r="BV117" s="15" t="n">
        <v>9</v>
      </c>
      <c r="BW117" s="15" t="n">
        <f aca="false">IF(BU117/BV117=INT(BU117/BV117),1,0)</f>
        <v>0</v>
      </c>
      <c r="BX117" s="15" t="n">
        <f aca="false">IF(BW117=0,BU117,BU117/BV117)</f>
        <v>5</v>
      </c>
      <c r="BY117" s="15" t="n">
        <v>3</v>
      </c>
      <c r="BZ117" s="15" t="n">
        <f aca="false">IF(BX117/BY117=INT(BX117/BY117),1,0)</f>
        <v>0</v>
      </c>
      <c r="CA117" s="15" t="n">
        <f aca="false">IF(BZ117=0,BX117,BX117/BY117)</f>
        <v>5</v>
      </c>
      <c r="CB117" s="15" t="n">
        <v>25</v>
      </c>
      <c r="CC117" s="15" t="n">
        <f aca="false">IF(CA117/CB117=INT(CA117/CB117),1,0)</f>
        <v>0</v>
      </c>
      <c r="CD117" s="15" t="n">
        <f aca="false">IF(CC117=0,CA117,CA117/CB117)</f>
        <v>5</v>
      </c>
      <c r="CE117" s="15" t="n">
        <v>5</v>
      </c>
      <c r="CF117" s="15" t="n">
        <f aca="false">IF(CD117/CE117=INT(CD117/CE117),1,0)</f>
        <v>1</v>
      </c>
      <c r="CG117" s="15" t="n">
        <f aca="false">IF(CF117=0,CD117,CD117/CE117)</f>
        <v>1</v>
      </c>
      <c r="CH117" s="15" t="n">
        <v>49</v>
      </c>
      <c r="CI117" s="15" t="n">
        <f aca="false">IF(CG117/CH117=INT(CG117/CH117),1,0)</f>
        <v>0</v>
      </c>
      <c r="CJ117" s="15" t="n">
        <f aca="false">IF(CI117=0,CG117,CG117/CH117)</f>
        <v>1</v>
      </c>
      <c r="CK117" s="15" t="n">
        <v>7</v>
      </c>
      <c r="CL117" s="15" t="n">
        <f aca="false">IF(CJ117/CK117=INT(CJ117/CK117),1,0)</f>
        <v>0</v>
      </c>
      <c r="CM117" s="15" t="n">
        <f aca="false">IF(CL117=0,CJ117,CJ117/CK117)</f>
        <v>1</v>
      </c>
      <c r="CN117" s="15" t="n">
        <v>121</v>
      </c>
      <c r="CO117" s="15" t="n">
        <f aca="false">IF(CM117/CN117=INT(CM117/CN117),1,0)</f>
        <v>0</v>
      </c>
      <c r="CP117" s="15" t="n">
        <f aca="false">IF(CO117=0,CM117,CM117/CN117)</f>
        <v>1</v>
      </c>
      <c r="CQ117" s="15" t="n">
        <v>11</v>
      </c>
      <c r="CR117" s="15" t="n">
        <f aca="false">IF(CP117/CQ117=INT(CP117/CQ117),1,0)</f>
        <v>0</v>
      </c>
      <c r="CS117" s="15" t="n">
        <f aca="false">IF(CR117=0,CP117,CP117/CQ117)</f>
        <v>1</v>
      </c>
      <c r="CT117" s="15" t="n">
        <v>169</v>
      </c>
      <c r="CU117" s="15" t="n">
        <f aca="false">IF(CS117/CT117=INT(CS117/CT117),1,0)</f>
        <v>0</v>
      </c>
      <c r="CV117" s="15" t="n">
        <f aca="false">IF(CU117=0,CS117,CS117/CT117)</f>
        <v>1</v>
      </c>
      <c r="CW117" s="15" t="n">
        <v>13</v>
      </c>
      <c r="CX117" s="15" t="n">
        <f aca="false">IF(CV117/CW117=INT(CV117/CW117),1,0)</f>
        <v>0</v>
      </c>
      <c r="CY117" s="15" t="n">
        <f aca="false">IF(CX117=0,CV117,CV117/CW117)</f>
        <v>1</v>
      </c>
      <c r="CZ117" s="15" t="n">
        <v>17</v>
      </c>
      <c r="DA117" s="15" t="n">
        <f aca="false">IF(CY117/CZ117=INT(CY117/CZ117),1,0)</f>
        <v>0</v>
      </c>
      <c r="DB117" s="15" t="n">
        <f aca="false">IF(DA117=0,CY117,CY117/CZ117)</f>
        <v>1</v>
      </c>
      <c r="DC117" s="15" t="n">
        <v>19</v>
      </c>
      <c r="DD117" s="15" t="n">
        <f aca="false">IF(DB117/DC117=INT(DB117/DC117),1,0)</f>
        <v>0</v>
      </c>
      <c r="DE117" s="15" t="n">
        <f aca="false">IF(DD117=0,DB117,DB117/DC117)</f>
        <v>1</v>
      </c>
      <c r="DF117" s="15" t="n">
        <v>23</v>
      </c>
      <c r="DG117" s="15" t="n">
        <f aca="false">IF(DE117/DF117=INT(DE117/DF117),1,0)</f>
        <v>0</v>
      </c>
      <c r="DH117" s="15" t="n">
        <f aca="false">IF(DG117=0,DE117,DE117/DF117)</f>
        <v>1</v>
      </c>
      <c r="DI117" s="15" t="n">
        <v>29</v>
      </c>
      <c r="DJ117" s="15" t="n">
        <f aca="false">IF(DH117/DI117=INT(DH117/DI117),1,0)</f>
        <v>0</v>
      </c>
      <c r="DK117" s="15" t="n">
        <f aca="false">IF(DJ117=0,DH117,DH117/DI117)</f>
        <v>1</v>
      </c>
      <c r="DL117" s="15" t="n">
        <v>31</v>
      </c>
      <c r="DM117" s="15" t="n">
        <f aca="false">IF(DK117/DL117=INT(DK117/DL117),1,0)</f>
        <v>0</v>
      </c>
      <c r="DN117" s="15" t="n">
        <f aca="false">IF(DM117=0,DK117,DK117/DL117)</f>
        <v>1</v>
      </c>
      <c r="DO117" s="15" t="n">
        <v>37</v>
      </c>
      <c r="DP117" s="15" t="n">
        <f aca="false">IF(DN117/DO117=INT(DN117/DO117),1,0)</f>
        <v>0</v>
      </c>
      <c r="DQ117" s="15" t="n">
        <f aca="false">IF(DP117=0,DN117,DN117/DO117)</f>
        <v>1</v>
      </c>
      <c r="DR117" s="15" t="n">
        <v>41</v>
      </c>
      <c r="DS117" s="15" t="n">
        <f aca="false">IF(DQ117/DR117=INT(DQ117/DR117),1,0)</f>
        <v>0</v>
      </c>
      <c r="DT117" s="15" t="n">
        <f aca="false">IF(DS117=0,DQ117,DQ117/DR117)</f>
        <v>1</v>
      </c>
      <c r="DU117" s="15" t="n">
        <v>43</v>
      </c>
      <c r="DV117" s="15" t="n">
        <f aca="false">IF(DT117/DU117=INT(DT117/DU117),1,0)</f>
        <v>0</v>
      </c>
      <c r="DW117" s="15" t="n">
        <f aca="false">IF(DV117=0,DT117,DT117/DU117)</f>
        <v>1</v>
      </c>
      <c r="DX117" s="15" t="n">
        <v>47</v>
      </c>
      <c r="DY117" s="15" t="n">
        <f aca="false">IF(DW117/DX117=INT(DW117/DX117),1,0)</f>
        <v>0</v>
      </c>
      <c r="DZ117" s="15" t="n">
        <f aca="false">IF(DY117=0,DW117,DW117/DX117)</f>
        <v>1</v>
      </c>
      <c r="EA117" s="15" t="n">
        <v>53</v>
      </c>
      <c r="EB117" s="15" t="n">
        <f aca="false">IF(DZ117/EA117=INT(DZ117/EA117),1,0)</f>
        <v>0</v>
      </c>
      <c r="EC117" s="15" t="n">
        <f aca="false">IF(EB117=0,DZ117,DZ117/EA117)</f>
        <v>1</v>
      </c>
      <c r="ED117" s="15" t="n">
        <v>59</v>
      </c>
      <c r="EE117" s="15" t="n">
        <f aca="false">IF(EC117/ED117=INT(EC117/ED117),1,0)</f>
        <v>0</v>
      </c>
      <c r="EF117" s="15" t="n">
        <f aca="false">IF(EE117=0,EC117,EC117/ED117)</f>
        <v>1</v>
      </c>
      <c r="EG117" s="15" t="n">
        <v>61</v>
      </c>
      <c r="EH117" s="15" t="n">
        <f aca="false">IF(EF117/EG117=INT(EF117/EG117),1,0)</f>
        <v>0</v>
      </c>
      <c r="EI117" s="15" t="n">
        <f aca="false">IF(EH117=0,EF117,EF117/EG117)</f>
        <v>1</v>
      </c>
      <c r="EJ117" s="15" t="n">
        <v>67</v>
      </c>
      <c r="EK117" s="15" t="n">
        <f aca="false">IF(EI117/EJ117=INT(EI117/EJ117),1,0)</f>
        <v>0</v>
      </c>
      <c r="EL117" s="15" t="n">
        <f aca="false">IF(EK117=0,EI117,EI117/EJ117)</f>
        <v>1</v>
      </c>
      <c r="EM117" s="15" t="n">
        <v>71</v>
      </c>
      <c r="EN117" s="15" t="n">
        <f aca="false">IF(EL117/EM117=INT(EL117/EM117),1,0)</f>
        <v>0</v>
      </c>
      <c r="EO117" s="15" t="n">
        <f aca="false">IF(EN117=0,EL117,EL117/EM117)</f>
        <v>1</v>
      </c>
      <c r="EP117" s="15" t="n">
        <v>73</v>
      </c>
      <c r="EQ117" s="15" t="n">
        <f aca="false">IF(EO117/EP117=INT(EO117/EP117),1,0)</f>
        <v>0</v>
      </c>
      <c r="ER117" s="15" t="n">
        <f aca="false">IF(EQ117=0,EO117,EO117/EP117)</f>
        <v>1</v>
      </c>
      <c r="ES117" s="15" t="n">
        <v>79</v>
      </c>
      <c r="ET117" s="15" t="n">
        <f aca="false">IF(ER117/ES117=INT(ER117/ES117),1,0)</f>
        <v>0</v>
      </c>
      <c r="EU117" s="15" t="n">
        <f aca="false">IF(ET117=0,ER117,ER117/ES117)</f>
        <v>1</v>
      </c>
      <c r="EV117" s="15" t="n">
        <v>83</v>
      </c>
      <c r="EW117" s="15" t="n">
        <f aca="false">IF(EU117/EV117=INT(EU117/EV117),1,0)</f>
        <v>0</v>
      </c>
      <c r="EX117" s="15" t="n">
        <f aca="false">IF(EW117=0,EU117,EU117/EV117)</f>
        <v>1</v>
      </c>
      <c r="EY117" s="15" t="n">
        <v>89</v>
      </c>
      <c r="EZ117" s="15" t="n">
        <f aca="false">IF(EX117/EY117=INT(EX117/EY117),1,0)</f>
        <v>0</v>
      </c>
      <c r="FA117" s="15" t="n">
        <f aca="false">IF(EZ117=0,EX117,EX117/EY117)</f>
        <v>1</v>
      </c>
      <c r="FB117" s="15" t="n">
        <v>97</v>
      </c>
      <c r="FC117" s="15" t="n">
        <f aca="false">IF(FA117/FB117=INT(FA117/FB117),1,0)</f>
        <v>0</v>
      </c>
      <c r="FD117" s="15" t="n">
        <f aca="false">IF(FC117=0,FA117,FA117/FB117)</f>
        <v>1</v>
      </c>
      <c r="FE117" s="15" t="n">
        <v>101</v>
      </c>
      <c r="FF117" s="15" t="n">
        <f aca="false">IF(FD117/FE117=INT(FD117/FE117),1,0)</f>
        <v>0</v>
      </c>
      <c r="FG117" s="15" t="n">
        <f aca="false">IF(FF117=0,FD117,FD117/FE117)</f>
        <v>1</v>
      </c>
      <c r="FH117" s="15" t="n">
        <v>103</v>
      </c>
      <c r="FI117" s="15" t="n">
        <f aca="false">IF(FG117/FH117=INT(FG117/FH117),1,0)</f>
        <v>0</v>
      </c>
      <c r="FJ117" s="15" t="n">
        <f aca="false">IF(FI117=0,FG117,FG117/FH117)</f>
        <v>1</v>
      </c>
      <c r="FK117" s="15" t="n">
        <v>107</v>
      </c>
      <c r="FL117" s="15" t="n">
        <f aca="false">IF(FJ117/FK117=INT(FJ117/FK117),1,0)</f>
        <v>0</v>
      </c>
      <c r="FM117" s="15" t="n">
        <f aca="false">IF(FL117=0,FJ117,FJ117/FK117)</f>
        <v>1</v>
      </c>
      <c r="FN117" s="15" t="n">
        <v>109</v>
      </c>
      <c r="FO117" s="15" t="n">
        <f aca="false">IF(FM117/FN117=INT(FM117/FN117),1,0)</f>
        <v>0</v>
      </c>
      <c r="FP117" s="15" t="n">
        <f aca="false">IF(FO117=0,FM117,FM117/FN117)</f>
        <v>1</v>
      </c>
      <c r="FQ117" s="15" t="n">
        <v>113</v>
      </c>
      <c r="FR117" s="15" t="n">
        <f aca="false">IF(FP117/FQ117=INT(FP117/FQ117),1,0)</f>
        <v>0</v>
      </c>
      <c r="FS117" s="15" t="n">
        <f aca="false">IF(FR117=0,FP117,FP117/FQ117)</f>
        <v>1</v>
      </c>
      <c r="FT117" s="15" t="n">
        <v>127</v>
      </c>
      <c r="FU117" s="15" t="n">
        <f aca="false">IF(FS117/FT117=INT(FS117/FT117),1,0)</f>
        <v>0</v>
      </c>
      <c r="FV117" s="15" t="n">
        <f aca="false">IF(FU117=0,FS117,FS117/FT117)</f>
        <v>1</v>
      </c>
      <c r="FW117" s="15" t="n">
        <v>131</v>
      </c>
      <c r="FX117" s="15" t="n">
        <f aca="false">IF(FV117/FW117=INT(FV117/FW117),1,0)</f>
        <v>0</v>
      </c>
      <c r="FY117" s="15" t="n">
        <f aca="false">IF(FX117=0,FV117,FV117/FW117)</f>
        <v>1</v>
      </c>
      <c r="FZ117" s="15" t="n">
        <v>137</v>
      </c>
      <c r="GA117" s="15" t="n">
        <f aca="false">IF(FY117/FZ117=INT(FY117/FZ117),1,0)</f>
        <v>0</v>
      </c>
      <c r="GB117" s="15" t="n">
        <f aca="false">IF(GA117=0,FY117,FY117/FZ117)</f>
        <v>1</v>
      </c>
      <c r="GC117" s="15" t="n">
        <v>139</v>
      </c>
      <c r="GD117" s="15" t="n">
        <f aca="false">IF(GB117/GC117=INT(GB117/GC117),1,0)</f>
        <v>0</v>
      </c>
      <c r="GE117" s="15" t="n">
        <f aca="false">IF(GD117=0,GB117,GB117/GC117)</f>
        <v>1</v>
      </c>
      <c r="GF117" s="15" t="n">
        <v>149</v>
      </c>
      <c r="GG117" s="15" t="n">
        <f aca="false">IF(GE117/GF117=INT(GE117/GF117),1,0)</f>
        <v>0</v>
      </c>
      <c r="GH117" s="15" t="n">
        <f aca="false">IF(GG117=0,GE117,GE117/GF117)</f>
        <v>1</v>
      </c>
      <c r="GI117" s="15"/>
      <c r="GJ117" s="15" t="n">
        <f aca="false">8*BH117+4*BK117+2*BN117+BQ117</f>
        <v>0</v>
      </c>
      <c r="GK117" s="15" t="n">
        <f aca="false">4*BT117+2*BW117+BZ117</f>
        <v>0</v>
      </c>
      <c r="GL117" s="15" t="n">
        <f aca="false">2*CC117+CF117</f>
        <v>1</v>
      </c>
      <c r="GM117" s="15" t="n">
        <f aca="false">2*CI117+CL117</f>
        <v>0</v>
      </c>
      <c r="GN117" s="15" t="n">
        <f aca="false">2*CO117+CR117</f>
        <v>0</v>
      </c>
      <c r="GO117" s="15" t="n">
        <f aca="false">2*CU117+CX117</f>
        <v>0</v>
      </c>
      <c r="GP117" s="15" t="n">
        <f aca="false">DA117</f>
        <v>0</v>
      </c>
      <c r="GQ117" s="15" t="n">
        <f aca="false">DD117</f>
        <v>0</v>
      </c>
      <c r="GR117" s="15" t="n">
        <f aca="false">DG117</f>
        <v>0</v>
      </c>
      <c r="GS117" s="15" t="n">
        <f aca="false">DJ117</f>
        <v>0</v>
      </c>
      <c r="GT117" s="15" t="n">
        <f aca="false">DM117</f>
        <v>0</v>
      </c>
      <c r="GU117" s="1" t="n">
        <f aca="false">DP117</f>
        <v>0</v>
      </c>
      <c r="GV117" s="1" t="n">
        <f aca="false">DS117</f>
        <v>0</v>
      </c>
      <c r="GW117" s="1" t="n">
        <f aca="false">DV117</f>
        <v>0</v>
      </c>
      <c r="GX117" s="1" t="n">
        <f aca="false">DY117</f>
        <v>0</v>
      </c>
      <c r="GY117" s="1" t="n">
        <f aca="false">EB117</f>
        <v>0</v>
      </c>
      <c r="GZ117" s="1" t="n">
        <f aca="false">EE117</f>
        <v>0</v>
      </c>
      <c r="HA117" s="1" t="n">
        <f aca="false">EH117</f>
        <v>0</v>
      </c>
      <c r="HB117" s="1" t="n">
        <f aca="false">EK117</f>
        <v>0</v>
      </c>
      <c r="HC117" s="1" t="n">
        <f aca="false">EN117</f>
        <v>0</v>
      </c>
      <c r="HD117" s="1" t="n">
        <f aca="false">EQ117</f>
        <v>0</v>
      </c>
      <c r="HE117" s="1" t="n">
        <f aca="false">ET117</f>
        <v>0</v>
      </c>
      <c r="HF117" s="1" t="n">
        <f aca="false">EW117</f>
        <v>0</v>
      </c>
      <c r="HG117" s="1" t="n">
        <f aca="false">EZ117</f>
        <v>0</v>
      </c>
      <c r="HH117" s="1" t="n">
        <f aca="false">FC117</f>
        <v>0</v>
      </c>
      <c r="HI117" s="1" t="n">
        <f aca="false">FF117</f>
        <v>0</v>
      </c>
      <c r="HJ117" s="1" t="n">
        <f aca="false">FI117</f>
        <v>0</v>
      </c>
      <c r="HK117" s="1" t="n">
        <f aca="false">FL117</f>
        <v>0</v>
      </c>
      <c r="HL117" s="1" t="n">
        <f aca="false">FO117</f>
        <v>0</v>
      </c>
      <c r="HM117" s="1" t="n">
        <f aca="false">FR117</f>
        <v>0</v>
      </c>
      <c r="HN117" s="1" t="n">
        <f aca="false">FU117</f>
        <v>0</v>
      </c>
      <c r="HO117" s="1" t="n">
        <f aca="false">FX117</f>
        <v>0</v>
      </c>
      <c r="HP117" s="1" t="n">
        <f aca="false">GA117</f>
        <v>0</v>
      </c>
      <c r="HQ117" s="1" t="n">
        <f aca="false">GD117</f>
        <v>0</v>
      </c>
      <c r="HR117" s="1" t="n">
        <f aca="false">GG117</f>
        <v>0</v>
      </c>
      <c r="HS117" s="1" t="n">
        <f aca="false">BF117</f>
        <v>5</v>
      </c>
      <c r="HT117" s="1" t="n">
        <f aca="false">HS117/HR120</f>
        <v>5</v>
      </c>
      <c r="HU117" s="1" t="n">
        <f aca="false">BD118</f>
        <v>3</v>
      </c>
      <c r="HV117" s="1" t="n">
        <f aca="false">HU117*HT118+HT117</f>
        <v>23</v>
      </c>
      <c r="HW117" s="1" t="n">
        <f aca="false">HV117*HV113</f>
        <v>391</v>
      </c>
      <c r="HX117" s="1" t="n">
        <f aca="false">HT114*HT118</f>
        <v>18</v>
      </c>
      <c r="HY117" s="1" t="n">
        <f aca="false">INT(HW117/HX117)</f>
        <v>21</v>
      </c>
      <c r="HZ117" s="1" t="n">
        <f aca="false">HW117-HY117*HX117</f>
        <v>13</v>
      </c>
      <c r="IA117" s="1" t="n">
        <f aca="false">HX117</f>
        <v>18</v>
      </c>
    </row>
    <row r="118" customFormat="false" ht="6" hidden="true" customHeight="true" outlineLevel="0" collapsed="false">
      <c r="B118" s="80"/>
      <c r="C118" s="80"/>
      <c r="D118" s="80"/>
      <c r="E118" s="80"/>
      <c r="F118" s="61"/>
      <c r="G118" s="80"/>
      <c r="H118" s="61"/>
      <c r="I118" s="80"/>
      <c r="J118" s="80"/>
      <c r="K118" s="80"/>
      <c r="L118" s="61"/>
      <c r="M118" s="80"/>
      <c r="N118" s="80"/>
      <c r="O118" s="80"/>
      <c r="P118" s="80"/>
      <c r="Q118" s="80"/>
      <c r="R118" s="80"/>
      <c r="S118" s="61"/>
      <c r="T118" s="78"/>
      <c r="U118" s="13"/>
      <c r="V118" s="13"/>
      <c r="W118" s="13"/>
      <c r="X118" s="74"/>
      <c r="Y118" s="80"/>
      <c r="Z118" s="80"/>
      <c r="AA118" s="80"/>
      <c r="BD118" s="1" t="n">
        <f aca="false">BD117+INT(BE117/BE118)</f>
        <v>3</v>
      </c>
      <c r="BE118" s="15" t="n">
        <f aca="true">IF(BA113&gt;BE117,INT((RAND()*(BB113-BA113+1)+BA113)),INT((RAND()*(BB113-BE117)+BE117+1)))</f>
        <v>6</v>
      </c>
      <c r="BF118" s="1" t="n">
        <f aca="false">BE118</f>
        <v>6</v>
      </c>
      <c r="BG118" s="1" t="n">
        <v>256</v>
      </c>
      <c r="BH118" s="15" t="n">
        <f aca="false">IF(BF118/BG118=INT(BF118/BG118),1,0)</f>
        <v>0</v>
      </c>
      <c r="BI118" s="15" t="n">
        <f aca="false">IF(BH118=0,BF118,BF118/BG118)</f>
        <v>6</v>
      </c>
      <c r="BJ118" s="15" t="n">
        <v>16</v>
      </c>
      <c r="BK118" s="15" t="n">
        <f aca="false">IF(BI118/BJ118=INT(BI118/BJ118),1,0)</f>
        <v>0</v>
      </c>
      <c r="BL118" s="15" t="n">
        <f aca="false">IF(BK118=0,BI118,BI118/BJ118)</f>
        <v>6</v>
      </c>
      <c r="BM118" s="15" t="n">
        <v>4</v>
      </c>
      <c r="BN118" s="15" t="n">
        <f aca="false">IF(BL118/BM118=INT(BL118/BM118),1,0)</f>
        <v>0</v>
      </c>
      <c r="BO118" s="15" t="n">
        <f aca="false">IF(BN118=0,BL118,BL118/BM118)</f>
        <v>6</v>
      </c>
      <c r="BP118" s="15" t="n">
        <v>2</v>
      </c>
      <c r="BQ118" s="15" t="n">
        <f aca="false">IF(BO118/BP118=INT(BO118/BP118),1,0)</f>
        <v>1</v>
      </c>
      <c r="BR118" s="15" t="n">
        <f aca="false">IF(BQ118=0,BO118,BO118/BP118)</f>
        <v>3</v>
      </c>
      <c r="BS118" s="15" t="n">
        <v>81</v>
      </c>
      <c r="BT118" s="15" t="n">
        <f aca="false">IF(BR118/BS118=INT(BR118/BS118),1,0)</f>
        <v>0</v>
      </c>
      <c r="BU118" s="15" t="n">
        <f aca="false">IF(BT118=0,BR118,BR118/BS118)</f>
        <v>3</v>
      </c>
      <c r="BV118" s="15" t="n">
        <v>9</v>
      </c>
      <c r="BW118" s="15" t="n">
        <f aca="false">IF(BU118/BV118=INT(BU118/BV118),1,0)</f>
        <v>0</v>
      </c>
      <c r="BX118" s="15" t="n">
        <f aca="false">IF(BW118=0,BU118,BU118/BV118)</f>
        <v>3</v>
      </c>
      <c r="BY118" s="15" t="n">
        <v>3</v>
      </c>
      <c r="BZ118" s="15" t="n">
        <f aca="false">IF(BX118/BY118=INT(BX118/BY118),1,0)</f>
        <v>1</v>
      </c>
      <c r="CA118" s="15" t="n">
        <f aca="false">IF(BZ118=0,BX118,BX118/BY118)</f>
        <v>1</v>
      </c>
      <c r="CB118" s="15" t="n">
        <v>25</v>
      </c>
      <c r="CC118" s="15" t="n">
        <f aca="false">IF(CA118/CB118=INT(CA118/CB118),1,0)</f>
        <v>0</v>
      </c>
      <c r="CD118" s="15" t="n">
        <f aca="false">IF(CC118=0,CA118,CA118/CB118)</f>
        <v>1</v>
      </c>
      <c r="CE118" s="15" t="n">
        <v>5</v>
      </c>
      <c r="CF118" s="15" t="n">
        <f aca="false">IF(CD118/CE118=INT(CD118/CE118),1,0)</f>
        <v>0</v>
      </c>
      <c r="CG118" s="15" t="n">
        <f aca="false">IF(CF118=0,CD118,CD118/CE118)</f>
        <v>1</v>
      </c>
      <c r="CH118" s="15" t="n">
        <v>49</v>
      </c>
      <c r="CI118" s="15" t="n">
        <f aca="false">IF(CG118/CH118=INT(CG118/CH118),1,0)</f>
        <v>0</v>
      </c>
      <c r="CJ118" s="15" t="n">
        <f aca="false">IF(CI118=0,CG118,CG118/CH118)</f>
        <v>1</v>
      </c>
      <c r="CK118" s="15" t="n">
        <v>7</v>
      </c>
      <c r="CL118" s="15" t="n">
        <f aca="false">IF(CJ118/CK118=INT(CJ118/CK118),1,0)</f>
        <v>0</v>
      </c>
      <c r="CM118" s="15" t="n">
        <f aca="false">IF(CL118=0,CJ118,CJ118/CK118)</f>
        <v>1</v>
      </c>
      <c r="CN118" s="15" t="n">
        <v>121</v>
      </c>
      <c r="CO118" s="15" t="n">
        <f aca="false">IF(CM118/CN118=INT(CM118/CN118),1,0)</f>
        <v>0</v>
      </c>
      <c r="CP118" s="15" t="n">
        <f aca="false">IF(CO118=0,CM118,CM118/CN118)</f>
        <v>1</v>
      </c>
      <c r="CQ118" s="15" t="n">
        <v>11</v>
      </c>
      <c r="CR118" s="15" t="n">
        <f aca="false">IF(CP118/CQ118=INT(CP118/CQ118),1,0)</f>
        <v>0</v>
      </c>
      <c r="CS118" s="15" t="n">
        <f aca="false">IF(CR118=0,CP118,CP118/CQ118)</f>
        <v>1</v>
      </c>
      <c r="CT118" s="15" t="n">
        <v>169</v>
      </c>
      <c r="CU118" s="15" t="n">
        <f aca="false">IF(CS118/CT118=INT(CS118/CT118),1,0)</f>
        <v>0</v>
      </c>
      <c r="CV118" s="15" t="n">
        <f aca="false">IF(CU118=0,CS118,CS118/CT118)</f>
        <v>1</v>
      </c>
      <c r="CW118" s="15" t="n">
        <v>13</v>
      </c>
      <c r="CX118" s="15" t="n">
        <f aca="false">IF(CV118/CW118=INT(CV118/CW118),1,0)</f>
        <v>0</v>
      </c>
      <c r="CY118" s="15" t="n">
        <f aca="false">IF(CX118=0,CV118,CV118/CW118)</f>
        <v>1</v>
      </c>
      <c r="CZ118" s="15" t="n">
        <v>17</v>
      </c>
      <c r="DA118" s="15" t="n">
        <f aca="false">IF(CY118/CZ118=INT(CY118/CZ118),1,0)</f>
        <v>0</v>
      </c>
      <c r="DB118" s="15" t="n">
        <f aca="false">IF(DA118=0,CY118,CY118/CZ118)</f>
        <v>1</v>
      </c>
      <c r="DC118" s="15" t="n">
        <v>19</v>
      </c>
      <c r="DD118" s="15" t="n">
        <f aca="false">IF(DB118/DC118=INT(DB118/DC118),1,0)</f>
        <v>0</v>
      </c>
      <c r="DE118" s="15" t="n">
        <f aca="false">IF(DD118=0,DB118,DB118/DC118)</f>
        <v>1</v>
      </c>
      <c r="DF118" s="15" t="n">
        <v>23</v>
      </c>
      <c r="DG118" s="15" t="n">
        <f aca="false">IF(DE118/DF118=INT(DE118/DF118),1,0)</f>
        <v>0</v>
      </c>
      <c r="DH118" s="15" t="n">
        <f aca="false">IF(DG118=0,DE118,DE118/DF118)</f>
        <v>1</v>
      </c>
      <c r="DI118" s="15" t="n">
        <v>29</v>
      </c>
      <c r="DJ118" s="15" t="n">
        <f aca="false">IF(DH118/DI118=INT(DH118/DI118),1,0)</f>
        <v>0</v>
      </c>
      <c r="DK118" s="15" t="n">
        <f aca="false">IF(DJ118=0,DH118,DH118/DI118)</f>
        <v>1</v>
      </c>
      <c r="DL118" s="15" t="n">
        <v>31</v>
      </c>
      <c r="DM118" s="15" t="n">
        <f aca="false">IF(DK118/DL118=INT(DK118/DL118),1,0)</f>
        <v>0</v>
      </c>
      <c r="DN118" s="15" t="n">
        <f aca="false">IF(DM118=0,DK118,DK118/DL118)</f>
        <v>1</v>
      </c>
      <c r="DO118" s="15" t="n">
        <v>37</v>
      </c>
      <c r="DP118" s="15" t="n">
        <f aca="false">IF(DN118/DO118=INT(DN118/DO118),1,0)</f>
        <v>0</v>
      </c>
      <c r="DQ118" s="15" t="n">
        <f aca="false">IF(DP118=0,DN118,DN118/DO118)</f>
        <v>1</v>
      </c>
      <c r="DR118" s="15" t="n">
        <v>41</v>
      </c>
      <c r="DS118" s="15" t="n">
        <f aca="false">IF(DQ118/DR118=INT(DQ118/DR118),1,0)</f>
        <v>0</v>
      </c>
      <c r="DT118" s="15" t="n">
        <f aca="false">IF(DS118=0,DQ118,DQ118/DR118)</f>
        <v>1</v>
      </c>
      <c r="DU118" s="15" t="n">
        <v>43</v>
      </c>
      <c r="DV118" s="15" t="n">
        <f aca="false">IF(DT118/DU118=INT(DT118/DU118),1,0)</f>
        <v>0</v>
      </c>
      <c r="DW118" s="15" t="n">
        <f aca="false">IF(DV118=0,DT118,DT118/DU118)</f>
        <v>1</v>
      </c>
      <c r="DX118" s="15" t="n">
        <v>47</v>
      </c>
      <c r="DY118" s="15" t="n">
        <f aca="false">IF(DW118/DX118=INT(DW118/DX118),1,0)</f>
        <v>0</v>
      </c>
      <c r="DZ118" s="15" t="n">
        <f aca="false">IF(DY118=0,DW118,DW118/DX118)</f>
        <v>1</v>
      </c>
      <c r="EA118" s="15" t="n">
        <v>53</v>
      </c>
      <c r="EB118" s="15" t="n">
        <f aca="false">IF(DZ118/EA118=INT(DZ118/EA118),1,0)</f>
        <v>0</v>
      </c>
      <c r="EC118" s="15" t="n">
        <f aca="false">IF(EB118=0,DZ118,DZ118/EA118)</f>
        <v>1</v>
      </c>
      <c r="ED118" s="15" t="n">
        <v>59</v>
      </c>
      <c r="EE118" s="15" t="n">
        <f aca="false">IF(EC118/ED118=INT(EC118/ED118),1,0)</f>
        <v>0</v>
      </c>
      <c r="EF118" s="15" t="n">
        <f aca="false">IF(EE118=0,EC118,EC118/ED118)</f>
        <v>1</v>
      </c>
      <c r="EG118" s="15" t="n">
        <v>61</v>
      </c>
      <c r="EH118" s="15" t="n">
        <f aca="false">IF(EF118/EG118=INT(EF118/EG118),1,0)</f>
        <v>0</v>
      </c>
      <c r="EI118" s="15" t="n">
        <f aca="false">IF(EH118=0,EF118,EF118/EG118)</f>
        <v>1</v>
      </c>
      <c r="EJ118" s="15" t="n">
        <v>67</v>
      </c>
      <c r="EK118" s="15" t="n">
        <f aca="false">IF(EI118/EJ118=INT(EI118/EJ118),1,0)</f>
        <v>0</v>
      </c>
      <c r="EL118" s="15" t="n">
        <f aca="false">IF(EK118=0,EI118,EI118/EJ118)</f>
        <v>1</v>
      </c>
      <c r="EM118" s="15" t="n">
        <v>71</v>
      </c>
      <c r="EN118" s="15" t="n">
        <f aca="false">IF(EL118/EM118=INT(EL118/EM118),1,0)</f>
        <v>0</v>
      </c>
      <c r="EO118" s="15" t="n">
        <f aca="false">IF(EN118=0,EL118,EL118/EM118)</f>
        <v>1</v>
      </c>
      <c r="EP118" s="15" t="n">
        <v>73</v>
      </c>
      <c r="EQ118" s="15" t="n">
        <f aca="false">IF(EO118/EP118=INT(EO118/EP118),1,0)</f>
        <v>0</v>
      </c>
      <c r="ER118" s="15" t="n">
        <f aca="false">IF(EQ118=0,EO118,EO118/EP118)</f>
        <v>1</v>
      </c>
      <c r="ES118" s="15" t="n">
        <v>79</v>
      </c>
      <c r="ET118" s="15" t="n">
        <f aca="false">IF(ER118/ES118=INT(ER118/ES118),1,0)</f>
        <v>0</v>
      </c>
      <c r="EU118" s="15" t="n">
        <f aca="false">IF(ET118=0,ER118,ER118/ES118)</f>
        <v>1</v>
      </c>
      <c r="EV118" s="15" t="n">
        <v>83</v>
      </c>
      <c r="EW118" s="15" t="n">
        <f aca="false">IF(EU118/EV118=INT(EU118/EV118),1,0)</f>
        <v>0</v>
      </c>
      <c r="EX118" s="15" t="n">
        <f aca="false">IF(EW118=0,EU118,EU118/EV118)</f>
        <v>1</v>
      </c>
      <c r="EY118" s="15" t="n">
        <v>89</v>
      </c>
      <c r="EZ118" s="15" t="n">
        <f aca="false">IF(EX118/EY118=INT(EX118/EY118),1,0)</f>
        <v>0</v>
      </c>
      <c r="FA118" s="15" t="n">
        <f aca="false">IF(EZ118=0,EX118,EX118/EY118)</f>
        <v>1</v>
      </c>
      <c r="FB118" s="15" t="n">
        <v>97</v>
      </c>
      <c r="FC118" s="15" t="n">
        <f aca="false">IF(FA118/FB118=INT(FA118/FB118),1,0)</f>
        <v>0</v>
      </c>
      <c r="FD118" s="15" t="n">
        <f aca="false">IF(FC118=0,FA118,FA118/FB118)</f>
        <v>1</v>
      </c>
      <c r="FE118" s="15" t="n">
        <v>101</v>
      </c>
      <c r="FF118" s="15" t="n">
        <f aca="false">IF(FD118/FE118=INT(FD118/FE118),1,0)</f>
        <v>0</v>
      </c>
      <c r="FG118" s="15" t="n">
        <f aca="false">IF(FF118=0,FD118,FD118/FE118)</f>
        <v>1</v>
      </c>
      <c r="FH118" s="15" t="n">
        <v>103</v>
      </c>
      <c r="FI118" s="15" t="n">
        <f aca="false">IF(FG118/FH118=INT(FG118/FH118),1,0)</f>
        <v>0</v>
      </c>
      <c r="FJ118" s="15" t="n">
        <f aca="false">IF(FI118=0,FG118,FG118/FH118)</f>
        <v>1</v>
      </c>
      <c r="FK118" s="15" t="n">
        <v>107</v>
      </c>
      <c r="FL118" s="15" t="n">
        <f aca="false">IF(FJ118/FK118=INT(FJ118/FK118),1,0)</f>
        <v>0</v>
      </c>
      <c r="FM118" s="15" t="n">
        <f aca="false">IF(FL118=0,FJ118,FJ118/FK118)</f>
        <v>1</v>
      </c>
      <c r="FN118" s="15" t="n">
        <v>109</v>
      </c>
      <c r="FO118" s="15" t="n">
        <f aca="false">IF(FM118/FN118=INT(FM118/FN118),1,0)</f>
        <v>0</v>
      </c>
      <c r="FP118" s="15" t="n">
        <f aca="false">IF(FO118=0,FM118,FM118/FN118)</f>
        <v>1</v>
      </c>
      <c r="FQ118" s="15" t="n">
        <v>113</v>
      </c>
      <c r="FR118" s="15" t="n">
        <f aca="false">IF(FP118/FQ118=INT(FP118/FQ118),1,0)</f>
        <v>0</v>
      </c>
      <c r="FS118" s="15" t="n">
        <f aca="false">IF(FR118=0,FP118,FP118/FQ118)</f>
        <v>1</v>
      </c>
      <c r="FT118" s="15" t="n">
        <v>127</v>
      </c>
      <c r="FU118" s="15" t="n">
        <f aca="false">IF(FS118/FT118=INT(FS118/FT118),1,0)</f>
        <v>0</v>
      </c>
      <c r="FV118" s="15" t="n">
        <f aca="false">IF(FU118=0,FS118,FS118/FT118)</f>
        <v>1</v>
      </c>
      <c r="FW118" s="15" t="n">
        <v>131</v>
      </c>
      <c r="FX118" s="15" t="n">
        <f aca="false">IF(FV118/FW118=INT(FV118/FW118),1,0)</f>
        <v>0</v>
      </c>
      <c r="FY118" s="15" t="n">
        <f aca="false">IF(FX118=0,FV118,FV118/FW118)</f>
        <v>1</v>
      </c>
      <c r="FZ118" s="15" t="n">
        <v>137</v>
      </c>
      <c r="GA118" s="15" t="n">
        <f aca="false">IF(FY118/FZ118=INT(FY118/FZ118),1,0)</f>
        <v>0</v>
      </c>
      <c r="GB118" s="15" t="n">
        <f aca="false">IF(GA118=0,FY118,FY118/FZ118)</f>
        <v>1</v>
      </c>
      <c r="GC118" s="15" t="n">
        <v>139</v>
      </c>
      <c r="GD118" s="15" t="n">
        <f aca="false">IF(GB118/GC118=INT(GB118/GC118),1,0)</f>
        <v>0</v>
      </c>
      <c r="GE118" s="15" t="n">
        <f aca="false">IF(GD118=0,GB118,GB118/GC118)</f>
        <v>1</v>
      </c>
      <c r="GF118" s="15" t="n">
        <v>149</v>
      </c>
      <c r="GG118" s="15" t="n">
        <f aca="false">IF(GE118/GF118=INT(GE118/GF118),1,0)</f>
        <v>0</v>
      </c>
      <c r="GH118" s="15" t="n">
        <f aca="false">IF(GG118=0,GE118,GE118/GF118)</f>
        <v>1</v>
      </c>
      <c r="GI118" s="15"/>
      <c r="GJ118" s="15" t="n">
        <f aca="false">8*BH118+4*BK118+2*BN118+BQ118</f>
        <v>1</v>
      </c>
      <c r="GK118" s="15" t="n">
        <f aca="false">4*BT118+2*BW118+BZ118</f>
        <v>1</v>
      </c>
      <c r="GL118" s="15" t="n">
        <f aca="false">2*CC118+CF118</f>
        <v>0</v>
      </c>
      <c r="GM118" s="15" t="n">
        <f aca="false">2*CI118+CL118</f>
        <v>0</v>
      </c>
      <c r="GN118" s="15" t="n">
        <f aca="false">2*CO118+CR118</f>
        <v>0</v>
      </c>
      <c r="GO118" s="15" t="n">
        <f aca="false">2*CU118+CX118</f>
        <v>0</v>
      </c>
      <c r="GP118" s="15" t="n">
        <f aca="false">DA118</f>
        <v>0</v>
      </c>
      <c r="GQ118" s="15" t="n">
        <f aca="false">DD118</f>
        <v>0</v>
      </c>
      <c r="GR118" s="15" t="n">
        <f aca="false">DG118</f>
        <v>0</v>
      </c>
      <c r="GS118" s="15" t="n">
        <f aca="false">DJ118</f>
        <v>0</v>
      </c>
      <c r="GT118" s="15" t="n">
        <f aca="false">DM118</f>
        <v>0</v>
      </c>
      <c r="GU118" s="1" t="n">
        <f aca="false">DP118</f>
        <v>0</v>
      </c>
      <c r="GV118" s="1" t="n">
        <f aca="false">DS118</f>
        <v>0</v>
      </c>
      <c r="GW118" s="1" t="n">
        <f aca="false">DV118</f>
        <v>0</v>
      </c>
      <c r="GX118" s="1" t="n">
        <f aca="false">DY118</f>
        <v>0</v>
      </c>
      <c r="GY118" s="1" t="n">
        <f aca="false">EB118</f>
        <v>0</v>
      </c>
      <c r="GZ118" s="1" t="n">
        <f aca="false">EE118</f>
        <v>0</v>
      </c>
      <c r="HA118" s="1" t="n">
        <f aca="false">EH118</f>
        <v>0</v>
      </c>
      <c r="HB118" s="1" t="n">
        <f aca="false">EK118</f>
        <v>0</v>
      </c>
      <c r="HC118" s="1" t="n">
        <f aca="false">EN118</f>
        <v>0</v>
      </c>
      <c r="HD118" s="1" t="n">
        <f aca="false">EQ118</f>
        <v>0</v>
      </c>
      <c r="HE118" s="1" t="n">
        <f aca="false">ET118</f>
        <v>0</v>
      </c>
      <c r="HF118" s="1" t="n">
        <f aca="false">EW118</f>
        <v>0</v>
      </c>
      <c r="HG118" s="1" t="n">
        <f aca="false">EZ118</f>
        <v>0</v>
      </c>
      <c r="HH118" s="1" t="n">
        <f aca="false">FC118</f>
        <v>0</v>
      </c>
      <c r="HI118" s="1" t="n">
        <f aca="false">FF118</f>
        <v>0</v>
      </c>
      <c r="HJ118" s="1" t="n">
        <f aca="false">FI118</f>
        <v>0</v>
      </c>
      <c r="HK118" s="1" t="n">
        <f aca="false">FL118</f>
        <v>0</v>
      </c>
      <c r="HL118" s="1" t="n">
        <f aca="false">FO118</f>
        <v>0</v>
      </c>
      <c r="HM118" s="1" t="n">
        <f aca="false">FR118</f>
        <v>0</v>
      </c>
      <c r="HN118" s="1" t="n">
        <f aca="false">FU118</f>
        <v>0</v>
      </c>
      <c r="HO118" s="1" t="n">
        <f aca="false">FX118</f>
        <v>0</v>
      </c>
      <c r="HP118" s="1" t="n">
        <f aca="false">GA118</f>
        <v>0</v>
      </c>
      <c r="HQ118" s="1" t="n">
        <f aca="false">GD118</f>
        <v>0</v>
      </c>
      <c r="HR118" s="1" t="n">
        <f aca="false">GG118</f>
        <v>0</v>
      </c>
      <c r="HS118" s="1" t="n">
        <f aca="false">BF118</f>
        <v>6</v>
      </c>
      <c r="HT118" s="1" t="n">
        <f aca="false">HS118/HR120</f>
        <v>6</v>
      </c>
    </row>
    <row r="119" customFormat="false" ht="6" hidden="true" customHeight="true" outlineLevel="0" collapsed="false">
      <c r="B119" s="80"/>
      <c r="C119" s="80"/>
      <c r="D119" s="80"/>
      <c r="E119" s="80"/>
      <c r="F119" s="61"/>
      <c r="G119" s="80"/>
      <c r="H119" s="61"/>
      <c r="I119" s="80"/>
      <c r="J119" s="80"/>
      <c r="K119" s="80"/>
      <c r="L119" s="61"/>
      <c r="M119" s="80"/>
      <c r="N119" s="80"/>
      <c r="O119" s="80"/>
      <c r="P119" s="80"/>
      <c r="Q119" s="80"/>
      <c r="R119" s="80"/>
      <c r="S119" s="61"/>
      <c r="T119" s="78"/>
      <c r="U119" s="13"/>
      <c r="V119" s="13"/>
      <c r="W119" s="13"/>
      <c r="X119" s="74"/>
      <c r="Y119" s="80"/>
      <c r="Z119" s="80"/>
      <c r="AA119" s="80"/>
      <c r="GJ119" s="15" t="n">
        <f aca="false">IF(GJ117&lt;GJ118,GJ117,GJ118)</f>
        <v>0</v>
      </c>
      <c r="GK119" s="15" t="n">
        <f aca="false">IF(GK117&lt;GK118,GK117,GK118)</f>
        <v>0</v>
      </c>
      <c r="GL119" s="15" t="n">
        <f aca="false">IF(GL117&lt;GL118,GL117,GL118)</f>
        <v>0</v>
      </c>
      <c r="GM119" s="15" t="n">
        <f aca="false">IF(GM117&lt;GM118,GM117,GM118)</f>
        <v>0</v>
      </c>
      <c r="GN119" s="15" t="n">
        <f aca="false">IF(GN117&lt;GN118,GN117,GN118)</f>
        <v>0</v>
      </c>
      <c r="GO119" s="15" t="n">
        <f aca="false">IF(GO117&lt;GO118,GO117,GO118)</f>
        <v>0</v>
      </c>
      <c r="GP119" s="15" t="n">
        <f aca="false">IF(GP117&lt;GP118,GP117,GP118)</f>
        <v>0</v>
      </c>
      <c r="GQ119" s="15" t="n">
        <f aca="false">IF(GQ117&lt;GQ118,GQ117,GQ118)</f>
        <v>0</v>
      </c>
      <c r="GR119" s="15" t="n">
        <f aca="false">IF(GR117&lt;GR118,GR117,GR118)</f>
        <v>0</v>
      </c>
      <c r="GS119" s="15" t="n">
        <f aca="false">IF(GS117&lt;GS118,GS117,GS118)</f>
        <v>0</v>
      </c>
      <c r="GT119" s="15" t="n">
        <f aca="false">IF(GT117&lt;GT118,GT117,GT118)</f>
        <v>0</v>
      </c>
      <c r="GU119" s="15" t="n">
        <f aca="false">IF(GU117&lt;GU118,GU117,GU118)</f>
        <v>0</v>
      </c>
      <c r="GV119" s="15" t="n">
        <f aca="false">IF(GV117&lt;GV118,GV117,GV118)</f>
        <v>0</v>
      </c>
      <c r="GW119" s="15" t="n">
        <f aca="false">IF(GW117&lt;GW118,GW117,GW118)</f>
        <v>0</v>
      </c>
      <c r="GX119" s="15" t="n">
        <f aca="false">IF(GX117&lt;GX118,GX117,GX118)</f>
        <v>0</v>
      </c>
      <c r="GY119" s="15" t="n">
        <f aca="false">IF(GY117&lt;GY118,GY117,GY118)</f>
        <v>0</v>
      </c>
      <c r="GZ119" s="15" t="n">
        <f aca="false">IF(GZ117&lt;GZ118,GZ117,GZ118)</f>
        <v>0</v>
      </c>
      <c r="HA119" s="15" t="n">
        <f aca="false">IF(HA117&lt;HA118,HA117,HA118)</f>
        <v>0</v>
      </c>
      <c r="HB119" s="15" t="n">
        <f aca="false">IF(HB117&lt;HB118,HB117,HB118)</f>
        <v>0</v>
      </c>
      <c r="HC119" s="15" t="n">
        <f aca="false">IF(HC117&lt;HC118,HC117,HC118)</f>
        <v>0</v>
      </c>
      <c r="HD119" s="15" t="n">
        <f aca="false">IF(HD117&lt;HD118,HD117,HD118)</f>
        <v>0</v>
      </c>
      <c r="HE119" s="15" t="n">
        <f aca="false">IF(HE117&lt;HE118,HE117,HE118)</f>
        <v>0</v>
      </c>
      <c r="HF119" s="15" t="n">
        <f aca="false">IF(HF117&lt;HF118,HF117,HF118)</f>
        <v>0</v>
      </c>
      <c r="HG119" s="15" t="n">
        <f aca="false">IF(HG117&lt;HG118,HG117,HG118)</f>
        <v>0</v>
      </c>
      <c r="HH119" s="15" t="n">
        <f aca="false">IF(HH117&lt;HH118,HH117,HH118)</f>
        <v>0</v>
      </c>
      <c r="HI119" s="15" t="n">
        <f aca="false">IF(HI117&lt;HI118,HI117,HI118)</f>
        <v>0</v>
      </c>
      <c r="HJ119" s="15" t="n">
        <f aca="false">IF(HJ117&lt;HJ118,HJ117,HJ118)</f>
        <v>0</v>
      </c>
      <c r="HK119" s="15" t="n">
        <f aca="false">IF(HK117&lt;HK118,HK117,HK118)</f>
        <v>0</v>
      </c>
      <c r="HL119" s="15" t="n">
        <f aca="false">IF(HL117&lt;HL118,HL117,HL118)</f>
        <v>0</v>
      </c>
      <c r="HM119" s="15" t="n">
        <f aca="false">IF(HM117&lt;HM118,HM117,HM118)</f>
        <v>0</v>
      </c>
      <c r="HN119" s="15" t="n">
        <f aca="false">IF(HN117&lt;HN118,HN117,HN118)</f>
        <v>0</v>
      </c>
      <c r="HO119" s="15" t="n">
        <f aca="false">IF(HO117&lt;HO118,HO117,HO118)</f>
        <v>0</v>
      </c>
      <c r="HP119" s="15" t="n">
        <f aca="false">IF(HP117&lt;HP118,HP117,HP118)</f>
        <v>0</v>
      </c>
      <c r="HQ119" s="15" t="n">
        <f aca="false">IF(HQ117&lt;HQ118,HQ117,HQ118)</f>
        <v>0</v>
      </c>
      <c r="HR119" s="15" t="n">
        <f aca="false">IF(HR117&lt;HR118,HR117,HR118)</f>
        <v>0</v>
      </c>
    </row>
    <row r="120" customFormat="false" ht="6" hidden="true" customHeight="true" outlineLevel="0" collapsed="false">
      <c r="B120" s="80"/>
      <c r="C120" s="80"/>
      <c r="D120" s="80"/>
      <c r="E120" s="80"/>
      <c r="F120" s="61"/>
      <c r="G120" s="80"/>
      <c r="H120" s="61"/>
      <c r="I120" s="80"/>
      <c r="J120" s="80"/>
      <c r="K120" s="80"/>
      <c r="L120" s="61"/>
      <c r="M120" s="80"/>
      <c r="N120" s="80"/>
      <c r="O120" s="80"/>
      <c r="P120" s="80"/>
      <c r="Q120" s="80"/>
      <c r="R120" s="80"/>
      <c r="S120" s="61"/>
      <c r="T120" s="78"/>
      <c r="U120" s="13"/>
      <c r="V120" s="13"/>
      <c r="W120" s="13"/>
      <c r="X120" s="74"/>
      <c r="Y120" s="80"/>
      <c r="Z120" s="80"/>
      <c r="AA120" s="80"/>
      <c r="GJ120" s="1" t="n">
        <f aca="false">GJ$7^GJ119</f>
        <v>1</v>
      </c>
      <c r="GK120" s="1" t="n">
        <f aca="false">GK$7^GK119*GJ120</f>
        <v>1</v>
      </c>
      <c r="GL120" s="1" t="n">
        <f aca="false">GL$7^GL119*GK120</f>
        <v>1</v>
      </c>
      <c r="GM120" s="1" t="n">
        <f aca="false">GM$7^GM119*GL120</f>
        <v>1</v>
      </c>
      <c r="GN120" s="1" t="n">
        <f aca="false">GN$7^GN119*GM120</f>
        <v>1</v>
      </c>
      <c r="GO120" s="1" t="n">
        <f aca="false">GO$7^GO119*GN120</f>
        <v>1</v>
      </c>
      <c r="GP120" s="1" t="n">
        <f aca="false">GP$7^GP119*GO120</f>
        <v>1</v>
      </c>
      <c r="GQ120" s="1" t="n">
        <f aca="false">GQ$7^GQ119*GP120</f>
        <v>1</v>
      </c>
      <c r="GR120" s="1" t="n">
        <f aca="false">GR$7^GR119*GQ120</f>
        <v>1</v>
      </c>
      <c r="GS120" s="1" t="n">
        <f aca="false">GS$7^GS119*GR120</f>
        <v>1</v>
      </c>
      <c r="GT120" s="1" t="n">
        <f aca="false">GT$7^GT119*GS120</f>
        <v>1</v>
      </c>
      <c r="GU120" s="1" t="n">
        <f aca="false">GU$7^GU119*GT120</f>
        <v>1</v>
      </c>
      <c r="GV120" s="1" t="n">
        <f aca="false">GV$7^GV119*GU120</f>
        <v>1</v>
      </c>
      <c r="GW120" s="1" t="n">
        <f aca="false">GW$7^GW119*GV120</f>
        <v>1</v>
      </c>
      <c r="GX120" s="1" t="n">
        <f aca="false">GX$7^GX119*GW120</f>
        <v>1</v>
      </c>
      <c r="GY120" s="1" t="n">
        <f aca="false">GY$7^GY119*GX120</f>
        <v>1</v>
      </c>
      <c r="GZ120" s="1" t="n">
        <f aca="false">GZ$7^GZ119*GY120</f>
        <v>1</v>
      </c>
      <c r="HA120" s="1" t="n">
        <f aca="false">HA$7^HA119*GZ120</f>
        <v>1</v>
      </c>
      <c r="HB120" s="1" t="n">
        <f aca="false">HB$7^HB119*HA120</f>
        <v>1</v>
      </c>
      <c r="HC120" s="1" t="n">
        <f aca="false">HC$7^HC119*HB120</f>
        <v>1</v>
      </c>
      <c r="HD120" s="1" t="n">
        <f aca="false">HD$7^HD119*HC120</f>
        <v>1</v>
      </c>
      <c r="HE120" s="1" t="n">
        <f aca="false">HE$7^HE119*HD120</f>
        <v>1</v>
      </c>
      <c r="HF120" s="1" t="n">
        <f aca="false">HF$7^HF119*HE120</f>
        <v>1</v>
      </c>
      <c r="HG120" s="1" t="n">
        <f aca="false">HG$7^HG119*HF120</f>
        <v>1</v>
      </c>
      <c r="HH120" s="1" t="n">
        <f aca="false">HH$7^HH119*HG120</f>
        <v>1</v>
      </c>
      <c r="HI120" s="1" t="n">
        <f aca="false">HI$7^HI119*HH120</f>
        <v>1</v>
      </c>
      <c r="HJ120" s="1" t="n">
        <f aca="false">HJ$7^HJ119*HI120</f>
        <v>1</v>
      </c>
      <c r="HK120" s="1" t="n">
        <f aca="false">HK$7^HK119*HJ120</f>
        <v>1</v>
      </c>
      <c r="HL120" s="1" t="n">
        <f aca="false">HL$7^HL119*HK120</f>
        <v>1</v>
      </c>
      <c r="HM120" s="1" t="n">
        <f aca="false">HM$7^HM119*HL120</f>
        <v>1</v>
      </c>
      <c r="HN120" s="1" t="n">
        <f aca="false">HN$7^HN119*HM120</f>
        <v>1</v>
      </c>
      <c r="HO120" s="1" t="n">
        <f aca="false">HO$7^HO119*HN120</f>
        <v>1</v>
      </c>
      <c r="HP120" s="1" t="n">
        <f aca="false">HP$7^HP119*HO120</f>
        <v>1</v>
      </c>
      <c r="HQ120" s="1" t="n">
        <f aca="false">HQ$7^HQ119*HP120</f>
        <v>1</v>
      </c>
      <c r="HR120" s="1" t="n">
        <f aca="false">HR$7^HR119*HQ120</f>
        <v>1</v>
      </c>
    </row>
    <row r="121" customFormat="false" ht="6" hidden="true" customHeight="true" outlineLevel="0" collapsed="false">
      <c r="B121" s="80"/>
      <c r="C121" s="80"/>
      <c r="D121" s="80"/>
      <c r="E121" s="80"/>
      <c r="F121" s="61"/>
      <c r="G121" s="80"/>
      <c r="H121" s="61"/>
      <c r="I121" s="80"/>
      <c r="J121" s="80"/>
      <c r="K121" s="80"/>
      <c r="L121" s="61"/>
      <c r="M121" s="80"/>
      <c r="N121" s="80"/>
      <c r="O121" s="80"/>
      <c r="P121" s="80"/>
      <c r="Q121" s="80"/>
      <c r="R121" s="80"/>
      <c r="S121" s="61"/>
      <c r="T121" s="78"/>
      <c r="U121" s="13"/>
      <c r="V121" s="13"/>
      <c r="W121" s="13"/>
      <c r="X121" s="74"/>
      <c r="Y121" s="80"/>
      <c r="Z121" s="80"/>
      <c r="AA121" s="80"/>
      <c r="BC121" s="1" t="s">
        <v>65</v>
      </c>
      <c r="BD121" s="1" t="n">
        <f aca="false">HY117</f>
        <v>21</v>
      </c>
      <c r="BE121" s="1" t="n">
        <f aca="false">HZ117</f>
        <v>13</v>
      </c>
      <c r="BF121" s="1" t="n">
        <f aca="false">BE121-BE122*(BD122-BD121)</f>
        <v>13</v>
      </c>
      <c r="BG121" s="1" t="n">
        <v>256</v>
      </c>
      <c r="BH121" s="15" t="n">
        <f aca="false">IF(BF121/BG121=INT(BF121/BG121),1,0)</f>
        <v>0</v>
      </c>
      <c r="BI121" s="15" t="n">
        <f aca="false">IF(BH121=0,BF121,BF121/BG121)</f>
        <v>13</v>
      </c>
      <c r="BJ121" s="15" t="n">
        <v>16</v>
      </c>
      <c r="BK121" s="15" t="n">
        <f aca="false">IF(BI121/BJ121=INT(BI121/BJ121),1,0)</f>
        <v>0</v>
      </c>
      <c r="BL121" s="15" t="n">
        <f aca="false">IF(BK121=0,BI121,BI121/BJ121)</f>
        <v>13</v>
      </c>
      <c r="BM121" s="15" t="n">
        <v>4</v>
      </c>
      <c r="BN121" s="15" t="n">
        <f aca="false">IF(BL121/BM121=INT(BL121/BM121),1,0)</f>
        <v>0</v>
      </c>
      <c r="BO121" s="15" t="n">
        <f aca="false">IF(BN121=0,BL121,BL121/BM121)</f>
        <v>13</v>
      </c>
      <c r="BP121" s="15" t="n">
        <v>2</v>
      </c>
      <c r="BQ121" s="15" t="n">
        <f aca="false">IF(BO121/BP121=INT(BO121/BP121),1,0)</f>
        <v>0</v>
      </c>
      <c r="BR121" s="15" t="n">
        <f aca="false">IF(BQ121=0,BO121,BO121/BP121)</f>
        <v>13</v>
      </c>
      <c r="BS121" s="15" t="n">
        <v>81</v>
      </c>
      <c r="BT121" s="15" t="n">
        <f aca="false">IF(BR121/BS121=INT(BR121/BS121),1,0)</f>
        <v>0</v>
      </c>
      <c r="BU121" s="15" t="n">
        <f aca="false">IF(BT121=0,BR121,BR121/BS121)</f>
        <v>13</v>
      </c>
      <c r="BV121" s="15" t="n">
        <v>9</v>
      </c>
      <c r="BW121" s="15" t="n">
        <f aca="false">IF(BU121/BV121=INT(BU121/BV121),1,0)</f>
        <v>0</v>
      </c>
      <c r="BX121" s="15" t="n">
        <f aca="false">IF(BW121=0,BU121,BU121/BV121)</f>
        <v>13</v>
      </c>
      <c r="BY121" s="15" t="n">
        <v>3</v>
      </c>
      <c r="BZ121" s="15" t="n">
        <f aca="false">IF(BX121/BY121=INT(BX121/BY121),1,0)</f>
        <v>0</v>
      </c>
      <c r="CA121" s="15" t="n">
        <f aca="false">IF(BZ121=0,BX121,BX121/BY121)</f>
        <v>13</v>
      </c>
      <c r="CB121" s="15" t="n">
        <v>25</v>
      </c>
      <c r="CC121" s="15" t="n">
        <f aca="false">IF(CA121/CB121=INT(CA121/CB121),1,0)</f>
        <v>0</v>
      </c>
      <c r="CD121" s="15" t="n">
        <f aca="false">IF(CC121=0,CA121,CA121/CB121)</f>
        <v>13</v>
      </c>
      <c r="CE121" s="15" t="n">
        <v>5</v>
      </c>
      <c r="CF121" s="15" t="n">
        <f aca="false">IF(CD121/CE121=INT(CD121/CE121),1,0)</f>
        <v>0</v>
      </c>
      <c r="CG121" s="15" t="n">
        <f aca="false">IF(CF121=0,CD121,CD121/CE121)</f>
        <v>13</v>
      </c>
      <c r="CH121" s="15" t="n">
        <v>49</v>
      </c>
      <c r="CI121" s="15" t="n">
        <f aca="false">IF(CG121/CH121=INT(CG121/CH121),1,0)</f>
        <v>0</v>
      </c>
      <c r="CJ121" s="15" t="n">
        <f aca="false">IF(CI121=0,CG121,CG121/CH121)</f>
        <v>13</v>
      </c>
      <c r="CK121" s="15" t="n">
        <v>7</v>
      </c>
      <c r="CL121" s="15" t="n">
        <f aca="false">IF(CJ121/CK121=INT(CJ121/CK121),1,0)</f>
        <v>0</v>
      </c>
      <c r="CM121" s="15" t="n">
        <f aca="false">IF(CL121=0,CJ121,CJ121/CK121)</f>
        <v>13</v>
      </c>
      <c r="CN121" s="15" t="n">
        <v>121</v>
      </c>
      <c r="CO121" s="15" t="n">
        <f aca="false">IF(CM121/CN121=INT(CM121/CN121),1,0)</f>
        <v>0</v>
      </c>
      <c r="CP121" s="15" t="n">
        <f aca="false">IF(CO121=0,CM121,CM121/CN121)</f>
        <v>13</v>
      </c>
      <c r="CQ121" s="15" t="n">
        <v>11</v>
      </c>
      <c r="CR121" s="15" t="n">
        <f aca="false">IF(CP121/CQ121=INT(CP121/CQ121),1,0)</f>
        <v>0</v>
      </c>
      <c r="CS121" s="15" t="n">
        <f aca="false">IF(CR121=0,CP121,CP121/CQ121)</f>
        <v>13</v>
      </c>
      <c r="CT121" s="15" t="n">
        <v>169</v>
      </c>
      <c r="CU121" s="15" t="n">
        <f aca="false">IF(CS121/CT121=INT(CS121/CT121),1,0)</f>
        <v>0</v>
      </c>
      <c r="CV121" s="15" t="n">
        <f aca="false">IF(CU121=0,CS121,CS121/CT121)</f>
        <v>13</v>
      </c>
      <c r="CW121" s="15" t="n">
        <v>13</v>
      </c>
      <c r="CX121" s="15" t="n">
        <f aca="false">IF(CV121/CW121=INT(CV121/CW121),1,0)</f>
        <v>1</v>
      </c>
      <c r="CY121" s="15" t="n">
        <f aca="false">IF(CX121=0,CV121,CV121/CW121)</f>
        <v>1</v>
      </c>
      <c r="CZ121" s="15" t="n">
        <v>17</v>
      </c>
      <c r="DA121" s="15" t="n">
        <f aca="false">IF(CY121/CZ121=INT(CY121/CZ121),1,0)</f>
        <v>0</v>
      </c>
      <c r="DB121" s="15" t="n">
        <f aca="false">IF(DA121=0,CY121,CY121/CZ121)</f>
        <v>1</v>
      </c>
      <c r="DC121" s="15" t="n">
        <v>19</v>
      </c>
      <c r="DD121" s="15" t="n">
        <f aca="false">IF(DB121/DC121=INT(DB121/DC121),1,0)</f>
        <v>0</v>
      </c>
      <c r="DE121" s="15" t="n">
        <f aca="false">IF(DD121=0,DB121,DB121/DC121)</f>
        <v>1</v>
      </c>
      <c r="DF121" s="15" t="n">
        <v>23</v>
      </c>
      <c r="DG121" s="15" t="n">
        <f aca="false">IF(DE121/DF121=INT(DE121/DF121),1,0)</f>
        <v>0</v>
      </c>
      <c r="DH121" s="15" t="n">
        <f aca="false">IF(DG121=0,DE121,DE121/DF121)</f>
        <v>1</v>
      </c>
      <c r="DI121" s="15" t="n">
        <v>29</v>
      </c>
      <c r="DJ121" s="15" t="n">
        <f aca="false">IF(DH121/DI121=INT(DH121/DI121),1,0)</f>
        <v>0</v>
      </c>
      <c r="DK121" s="15" t="n">
        <f aca="false">IF(DJ121=0,DH121,DH121/DI121)</f>
        <v>1</v>
      </c>
      <c r="DL121" s="15" t="n">
        <v>31</v>
      </c>
      <c r="DM121" s="15" t="n">
        <f aca="false">IF(DK121/DL121=INT(DK121/DL121),1,0)</f>
        <v>0</v>
      </c>
      <c r="DN121" s="15" t="n">
        <f aca="false">IF(DM121=0,DK121,DK121/DL121)</f>
        <v>1</v>
      </c>
      <c r="DO121" s="15" t="n">
        <v>37</v>
      </c>
      <c r="DP121" s="15" t="n">
        <f aca="false">IF(DN121/DO121=INT(DN121/DO121),1,0)</f>
        <v>0</v>
      </c>
      <c r="DQ121" s="15" t="n">
        <f aca="false">IF(DP121=0,DN121,DN121/DO121)</f>
        <v>1</v>
      </c>
      <c r="DR121" s="15" t="n">
        <v>41</v>
      </c>
      <c r="DS121" s="15" t="n">
        <f aca="false">IF(DQ121/DR121=INT(DQ121/DR121),1,0)</f>
        <v>0</v>
      </c>
      <c r="DT121" s="15" t="n">
        <f aca="false">IF(DS121=0,DQ121,DQ121/DR121)</f>
        <v>1</v>
      </c>
      <c r="DU121" s="15" t="n">
        <v>43</v>
      </c>
      <c r="DV121" s="15" t="n">
        <f aca="false">IF(DT121/DU121=INT(DT121/DU121),1,0)</f>
        <v>0</v>
      </c>
      <c r="DW121" s="15" t="n">
        <f aca="false">IF(DV121=0,DT121,DT121/DU121)</f>
        <v>1</v>
      </c>
      <c r="DX121" s="15" t="n">
        <v>47</v>
      </c>
      <c r="DY121" s="15" t="n">
        <f aca="false">IF(DW121/DX121=INT(DW121/DX121),1,0)</f>
        <v>0</v>
      </c>
      <c r="DZ121" s="15" t="n">
        <f aca="false">IF(DY121=0,DW121,DW121/DX121)</f>
        <v>1</v>
      </c>
      <c r="EA121" s="15" t="n">
        <v>53</v>
      </c>
      <c r="EB121" s="15" t="n">
        <f aca="false">IF(DZ121/EA121=INT(DZ121/EA121),1,0)</f>
        <v>0</v>
      </c>
      <c r="EC121" s="15" t="n">
        <f aca="false">IF(EB121=0,DZ121,DZ121/EA121)</f>
        <v>1</v>
      </c>
      <c r="ED121" s="15" t="n">
        <v>59</v>
      </c>
      <c r="EE121" s="15" t="n">
        <f aca="false">IF(EC121/ED121=INT(EC121/ED121),1,0)</f>
        <v>0</v>
      </c>
      <c r="EF121" s="15" t="n">
        <f aca="false">IF(EE121=0,EC121,EC121/ED121)</f>
        <v>1</v>
      </c>
      <c r="EG121" s="15" t="n">
        <v>61</v>
      </c>
      <c r="EH121" s="15" t="n">
        <f aca="false">IF(EF121/EG121=INT(EF121/EG121),1,0)</f>
        <v>0</v>
      </c>
      <c r="EI121" s="15" t="n">
        <f aca="false">IF(EH121=0,EF121,EF121/EG121)</f>
        <v>1</v>
      </c>
      <c r="EJ121" s="15" t="n">
        <v>67</v>
      </c>
      <c r="EK121" s="15" t="n">
        <f aca="false">IF(EI121/EJ121=INT(EI121/EJ121),1,0)</f>
        <v>0</v>
      </c>
      <c r="EL121" s="15" t="n">
        <f aca="false">IF(EK121=0,EI121,EI121/EJ121)</f>
        <v>1</v>
      </c>
      <c r="EM121" s="15" t="n">
        <v>71</v>
      </c>
      <c r="EN121" s="15" t="n">
        <f aca="false">IF(EL121/EM121=INT(EL121/EM121),1,0)</f>
        <v>0</v>
      </c>
      <c r="EO121" s="15" t="n">
        <f aca="false">IF(EN121=0,EL121,EL121/EM121)</f>
        <v>1</v>
      </c>
      <c r="EP121" s="15" t="n">
        <v>73</v>
      </c>
      <c r="EQ121" s="15" t="n">
        <f aca="false">IF(EO121/EP121=INT(EO121/EP121),1,0)</f>
        <v>0</v>
      </c>
      <c r="ER121" s="15" t="n">
        <f aca="false">IF(EQ121=0,EO121,EO121/EP121)</f>
        <v>1</v>
      </c>
      <c r="ES121" s="15" t="n">
        <v>79</v>
      </c>
      <c r="ET121" s="15" t="n">
        <f aca="false">IF(ER121/ES121=INT(ER121/ES121),1,0)</f>
        <v>0</v>
      </c>
      <c r="EU121" s="15" t="n">
        <f aca="false">IF(ET121=0,ER121,ER121/ES121)</f>
        <v>1</v>
      </c>
      <c r="EV121" s="15" t="n">
        <v>83</v>
      </c>
      <c r="EW121" s="15" t="n">
        <f aca="false">IF(EU121/EV121=INT(EU121/EV121),1,0)</f>
        <v>0</v>
      </c>
      <c r="EX121" s="15" t="n">
        <f aca="false">IF(EW121=0,EU121,EU121/EV121)</f>
        <v>1</v>
      </c>
      <c r="EY121" s="15" t="n">
        <v>89</v>
      </c>
      <c r="EZ121" s="15" t="n">
        <f aca="false">IF(EX121/EY121=INT(EX121/EY121),1,0)</f>
        <v>0</v>
      </c>
      <c r="FA121" s="15" t="n">
        <f aca="false">IF(EZ121=0,EX121,EX121/EY121)</f>
        <v>1</v>
      </c>
      <c r="FB121" s="15" t="n">
        <v>97</v>
      </c>
      <c r="FC121" s="15" t="n">
        <f aca="false">IF(FA121/FB121=INT(FA121/FB121),1,0)</f>
        <v>0</v>
      </c>
      <c r="FD121" s="15" t="n">
        <f aca="false">IF(FC121=0,FA121,FA121/FB121)</f>
        <v>1</v>
      </c>
      <c r="FE121" s="15" t="n">
        <v>101</v>
      </c>
      <c r="FF121" s="15" t="n">
        <f aca="false">IF(FD121/FE121=INT(FD121/FE121),1,0)</f>
        <v>0</v>
      </c>
      <c r="FG121" s="15" t="n">
        <f aca="false">IF(FF121=0,FD121,FD121/FE121)</f>
        <v>1</v>
      </c>
      <c r="FH121" s="15" t="n">
        <v>103</v>
      </c>
      <c r="FI121" s="15" t="n">
        <f aca="false">IF(FG121/FH121=INT(FG121/FH121),1,0)</f>
        <v>0</v>
      </c>
      <c r="FJ121" s="15" t="n">
        <f aca="false">IF(FI121=0,FG121,FG121/FH121)</f>
        <v>1</v>
      </c>
      <c r="FK121" s="15" t="n">
        <v>107</v>
      </c>
      <c r="FL121" s="15" t="n">
        <f aca="false">IF(FJ121/FK121=INT(FJ121/FK121),1,0)</f>
        <v>0</v>
      </c>
      <c r="FM121" s="15" t="n">
        <f aca="false">IF(FL121=0,FJ121,FJ121/FK121)</f>
        <v>1</v>
      </c>
      <c r="FN121" s="15" t="n">
        <v>109</v>
      </c>
      <c r="FO121" s="15" t="n">
        <f aca="false">IF(FM121/FN121=INT(FM121/FN121),1,0)</f>
        <v>0</v>
      </c>
      <c r="FP121" s="15" t="n">
        <f aca="false">IF(FO121=0,FM121,FM121/FN121)</f>
        <v>1</v>
      </c>
      <c r="FQ121" s="15" t="n">
        <v>113</v>
      </c>
      <c r="FR121" s="15" t="n">
        <f aca="false">IF(FP121/FQ121=INT(FP121/FQ121),1,0)</f>
        <v>0</v>
      </c>
      <c r="FS121" s="15" t="n">
        <f aca="false">IF(FR121=0,FP121,FP121/FQ121)</f>
        <v>1</v>
      </c>
      <c r="FT121" s="15" t="n">
        <v>127</v>
      </c>
      <c r="FU121" s="15" t="n">
        <f aca="false">IF(FS121/FT121=INT(FS121/FT121),1,0)</f>
        <v>0</v>
      </c>
      <c r="FV121" s="15" t="n">
        <f aca="false">IF(FU121=0,FS121,FS121/FT121)</f>
        <v>1</v>
      </c>
      <c r="FW121" s="15" t="n">
        <v>131</v>
      </c>
      <c r="FX121" s="15" t="n">
        <f aca="false">IF(FV121/FW121=INT(FV121/FW121),1,0)</f>
        <v>0</v>
      </c>
      <c r="FY121" s="15" t="n">
        <f aca="false">IF(FX121=0,FV121,FV121/FW121)</f>
        <v>1</v>
      </c>
      <c r="FZ121" s="15" t="n">
        <v>137</v>
      </c>
      <c r="GA121" s="15" t="n">
        <f aca="false">IF(FY121/FZ121=INT(FY121/FZ121),1,0)</f>
        <v>0</v>
      </c>
      <c r="GB121" s="15" t="n">
        <f aca="false">IF(GA121=0,FY121,FY121/FZ121)</f>
        <v>1</v>
      </c>
      <c r="GC121" s="15" t="n">
        <v>139</v>
      </c>
      <c r="GD121" s="15" t="n">
        <f aca="false">IF(GB121/GC121=INT(GB121/GC121),1,0)</f>
        <v>0</v>
      </c>
      <c r="GE121" s="15" t="n">
        <f aca="false">IF(GD121=0,GB121,GB121/GC121)</f>
        <v>1</v>
      </c>
      <c r="GF121" s="15" t="n">
        <v>149</v>
      </c>
      <c r="GG121" s="15" t="n">
        <f aca="false">IF(GE121/GF121=INT(GE121/GF121),1,0)</f>
        <v>0</v>
      </c>
      <c r="GH121" s="15" t="n">
        <f aca="false">IF(GG121=0,GE121,GE121/GF121)</f>
        <v>1</v>
      </c>
      <c r="GI121" s="15"/>
      <c r="GJ121" s="15" t="n">
        <f aca="false">8*BH121+4*BK121+2*BN121+BQ121</f>
        <v>0</v>
      </c>
      <c r="GK121" s="15" t="n">
        <f aca="false">4*BT121+2*BW121+BZ121</f>
        <v>0</v>
      </c>
      <c r="GL121" s="15" t="n">
        <f aca="false">2*CC121+CF121</f>
        <v>0</v>
      </c>
      <c r="GM121" s="15" t="n">
        <f aca="false">2*CI121+CL121</f>
        <v>0</v>
      </c>
      <c r="GN121" s="15" t="n">
        <f aca="false">2*CO121+CR121</f>
        <v>0</v>
      </c>
      <c r="GO121" s="15" t="n">
        <f aca="false">2*CU121+CX121</f>
        <v>1</v>
      </c>
      <c r="GP121" s="15" t="n">
        <f aca="false">DA121</f>
        <v>0</v>
      </c>
      <c r="GQ121" s="15" t="n">
        <f aca="false">DD121</f>
        <v>0</v>
      </c>
      <c r="GR121" s="15" t="n">
        <f aca="false">DG121</f>
        <v>0</v>
      </c>
      <c r="GS121" s="15" t="n">
        <f aca="false">DJ121</f>
        <v>0</v>
      </c>
      <c r="GT121" s="15" t="n">
        <f aca="false">DM121</f>
        <v>0</v>
      </c>
      <c r="GU121" s="1" t="n">
        <f aca="false">DP121</f>
        <v>0</v>
      </c>
      <c r="GV121" s="1" t="n">
        <f aca="false">DS121</f>
        <v>0</v>
      </c>
      <c r="GW121" s="1" t="n">
        <f aca="false">DV121</f>
        <v>0</v>
      </c>
      <c r="GX121" s="1" t="n">
        <f aca="false">DY121</f>
        <v>0</v>
      </c>
      <c r="GY121" s="1" t="n">
        <f aca="false">EB121</f>
        <v>0</v>
      </c>
      <c r="GZ121" s="1" t="n">
        <f aca="false">EE121</f>
        <v>0</v>
      </c>
      <c r="HA121" s="1" t="n">
        <f aca="false">EH121</f>
        <v>0</v>
      </c>
      <c r="HB121" s="1" t="n">
        <f aca="false">EK121</f>
        <v>0</v>
      </c>
      <c r="HC121" s="1" t="n">
        <f aca="false">EN121</f>
        <v>0</v>
      </c>
      <c r="HD121" s="1" t="n">
        <f aca="false">EQ121</f>
        <v>0</v>
      </c>
      <c r="HE121" s="1" t="n">
        <f aca="false">ET121</f>
        <v>0</v>
      </c>
      <c r="HF121" s="1" t="n">
        <f aca="false">EW121</f>
        <v>0</v>
      </c>
      <c r="HG121" s="1" t="n">
        <f aca="false">EZ121</f>
        <v>0</v>
      </c>
      <c r="HH121" s="1" t="n">
        <f aca="false">FC121</f>
        <v>0</v>
      </c>
      <c r="HI121" s="1" t="n">
        <f aca="false">FF121</f>
        <v>0</v>
      </c>
      <c r="HJ121" s="1" t="n">
        <f aca="false">FI121</f>
        <v>0</v>
      </c>
      <c r="HK121" s="1" t="n">
        <f aca="false">FL121</f>
        <v>0</v>
      </c>
      <c r="HL121" s="1" t="n">
        <f aca="false">FO121</f>
        <v>0</v>
      </c>
      <c r="HM121" s="1" t="n">
        <f aca="false">FR121</f>
        <v>0</v>
      </c>
      <c r="HN121" s="1" t="n">
        <f aca="false">FU121</f>
        <v>0</v>
      </c>
      <c r="HO121" s="1" t="n">
        <f aca="false">FX121</f>
        <v>0</v>
      </c>
      <c r="HP121" s="1" t="n">
        <f aca="false">GA121</f>
        <v>0</v>
      </c>
      <c r="HQ121" s="1" t="n">
        <f aca="false">GD121</f>
        <v>0</v>
      </c>
      <c r="HR121" s="1" t="n">
        <f aca="false">GG121</f>
        <v>0</v>
      </c>
      <c r="HS121" s="1" t="n">
        <f aca="false">BF121</f>
        <v>13</v>
      </c>
      <c r="HT121" s="1" t="n">
        <f aca="false">HS121/HR124</f>
        <v>13</v>
      </c>
    </row>
    <row r="122" customFormat="false" ht="6" hidden="true" customHeight="true" outlineLevel="0" collapsed="false">
      <c r="B122" s="80"/>
      <c r="C122" s="80"/>
      <c r="D122" s="80"/>
      <c r="E122" s="80"/>
      <c r="F122" s="61"/>
      <c r="G122" s="80"/>
      <c r="H122" s="61"/>
      <c r="I122" s="80"/>
      <c r="J122" s="80"/>
      <c r="K122" s="80"/>
      <c r="L122" s="61"/>
      <c r="M122" s="80"/>
      <c r="N122" s="80"/>
      <c r="O122" s="80"/>
      <c r="P122" s="80"/>
      <c r="Q122" s="80"/>
      <c r="R122" s="80"/>
      <c r="S122" s="61"/>
      <c r="T122" s="78"/>
      <c r="U122" s="13"/>
      <c r="V122" s="13"/>
      <c r="W122" s="13"/>
      <c r="X122" s="74"/>
      <c r="Y122" s="80"/>
      <c r="Z122" s="80"/>
      <c r="AA122" s="80"/>
      <c r="BD122" s="1" t="n">
        <f aca="false">BD121+INT(BE121/BE122)</f>
        <v>21</v>
      </c>
      <c r="BE122" s="1" t="n">
        <f aca="false">IA117</f>
        <v>18</v>
      </c>
      <c r="BF122" s="1" t="n">
        <f aca="false">BE122</f>
        <v>18</v>
      </c>
      <c r="BG122" s="1" t="n">
        <v>256</v>
      </c>
      <c r="BH122" s="15" t="n">
        <f aca="false">IF(BF122/BG122=INT(BF122/BG122),1,0)</f>
        <v>0</v>
      </c>
      <c r="BI122" s="15" t="n">
        <f aca="false">IF(BH122=0,BF122,BF122/BG122)</f>
        <v>18</v>
      </c>
      <c r="BJ122" s="15" t="n">
        <v>16</v>
      </c>
      <c r="BK122" s="15" t="n">
        <f aca="false">IF(BI122/BJ122=INT(BI122/BJ122),1,0)</f>
        <v>0</v>
      </c>
      <c r="BL122" s="15" t="n">
        <f aca="false">IF(BK122=0,BI122,BI122/BJ122)</f>
        <v>18</v>
      </c>
      <c r="BM122" s="15" t="n">
        <v>4</v>
      </c>
      <c r="BN122" s="15" t="n">
        <f aca="false">IF(BL122/BM122=INT(BL122/BM122),1,0)</f>
        <v>0</v>
      </c>
      <c r="BO122" s="15" t="n">
        <f aca="false">IF(BN122=0,BL122,BL122/BM122)</f>
        <v>18</v>
      </c>
      <c r="BP122" s="15" t="n">
        <v>2</v>
      </c>
      <c r="BQ122" s="15" t="n">
        <f aca="false">IF(BO122/BP122=INT(BO122/BP122),1,0)</f>
        <v>1</v>
      </c>
      <c r="BR122" s="15" t="n">
        <f aca="false">IF(BQ122=0,BO122,BO122/BP122)</f>
        <v>9</v>
      </c>
      <c r="BS122" s="15" t="n">
        <v>81</v>
      </c>
      <c r="BT122" s="15" t="n">
        <f aca="false">IF(BR122/BS122=INT(BR122/BS122),1,0)</f>
        <v>0</v>
      </c>
      <c r="BU122" s="15" t="n">
        <f aca="false">IF(BT122=0,BR122,BR122/BS122)</f>
        <v>9</v>
      </c>
      <c r="BV122" s="15" t="n">
        <v>9</v>
      </c>
      <c r="BW122" s="15" t="n">
        <f aca="false">IF(BU122/BV122=INT(BU122/BV122),1,0)</f>
        <v>1</v>
      </c>
      <c r="BX122" s="15" t="n">
        <f aca="false">IF(BW122=0,BU122,BU122/BV122)</f>
        <v>1</v>
      </c>
      <c r="BY122" s="15" t="n">
        <v>3</v>
      </c>
      <c r="BZ122" s="15" t="n">
        <f aca="false">IF(BX122/BY122=INT(BX122/BY122),1,0)</f>
        <v>0</v>
      </c>
      <c r="CA122" s="15" t="n">
        <f aca="false">IF(BZ122=0,BX122,BX122/BY122)</f>
        <v>1</v>
      </c>
      <c r="CB122" s="15" t="n">
        <v>25</v>
      </c>
      <c r="CC122" s="15" t="n">
        <f aca="false">IF(CA122/CB122=INT(CA122/CB122),1,0)</f>
        <v>0</v>
      </c>
      <c r="CD122" s="15" t="n">
        <f aca="false">IF(CC122=0,CA122,CA122/CB122)</f>
        <v>1</v>
      </c>
      <c r="CE122" s="15" t="n">
        <v>5</v>
      </c>
      <c r="CF122" s="15" t="n">
        <f aca="false">IF(CD122/CE122=INT(CD122/CE122),1,0)</f>
        <v>0</v>
      </c>
      <c r="CG122" s="15" t="n">
        <f aca="false">IF(CF122=0,CD122,CD122/CE122)</f>
        <v>1</v>
      </c>
      <c r="CH122" s="15" t="n">
        <v>49</v>
      </c>
      <c r="CI122" s="15" t="n">
        <f aca="false">IF(CG122/CH122=INT(CG122/CH122),1,0)</f>
        <v>0</v>
      </c>
      <c r="CJ122" s="15" t="n">
        <f aca="false">IF(CI122=0,CG122,CG122/CH122)</f>
        <v>1</v>
      </c>
      <c r="CK122" s="15" t="n">
        <v>7</v>
      </c>
      <c r="CL122" s="15" t="n">
        <f aca="false">IF(CJ122/CK122=INT(CJ122/CK122),1,0)</f>
        <v>0</v>
      </c>
      <c r="CM122" s="15" t="n">
        <f aca="false">IF(CL122=0,CJ122,CJ122/CK122)</f>
        <v>1</v>
      </c>
      <c r="CN122" s="15" t="n">
        <v>121</v>
      </c>
      <c r="CO122" s="15" t="n">
        <f aca="false">IF(CM122/CN122=INT(CM122/CN122),1,0)</f>
        <v>0</v>
      </c>
      <c r="CP122" s="15" t="n">
        <f aca="false">IF(CO122=0,CM122,CM122/CN122)</f>
        <v>1</v>
      </c>
      <c r="CQ122" s="15" t="n">
        <v>11</v>
      </c>
      <c r="CR122" s="15" t="n">
        <f aca="false">IF(CP122/CQ122=INT(CP122/CQ122),1,0)</f>
        <v>0</v>
      </c>
      <c r="CS122" s="15" t="n">
        <f aca="false">IF(CR122=0,CP122,CP122/CQ122)</f>
        <v>1</v>
      </c>
      <c r="CT122" s="15" t="n">
        <v>169</v>
      </c>
      <c r="CU122" s="15" t="n">
        <f aca="false">IF(CS122/CT122=INT(CS122/CT122),1,0)</f>
        <v>0</v>
      </c>
      <c r="CV122" s="15" t="n">
        <f aca="false">IF(CU122=0,CS122,CS122/CT122)</f>
        <v>1</v>
      </c>
      <c r="CW122" s="15" t="n">
        <v>13</v>
      </c>
      <c r="CX122" s="15" t="n">
        <f aca="false">IF(CV122/CW122=INT(CV122/CW122),1,0)</f>
        <v>0</v>
      </c>
      <c r="CY122" s="15" t="n">
        <f aca="false">IF(CX122=0,CV122,CV122/CW122)</f>
        <v>1</v>
      </c>
      <c r="CZ122" s="15" t="n">
        <v>17</v>
      </c>
      <c r="DA122" s="15" t="n">
        <f aca="false">IF(CY122/CZ122=INT(CY122/CZ122),1,0)</f>
        <v>0</v>
      </c>
      <c r="DB122" s="15" t="n">
        <f aca="false">IF(DA122=0,CY122,CY122/CZ122)</f>
        <v>1</v>
      </c>
      <c r="DC122" s="15" t="n">
        <v>19</v>
      </c>
      <c r="DD122" s="15" t="n">
        <f aca="false">IF(DB122/DC122=INT(DB122/DC122),1,0)</f>
        <v>0</v>
      </c>
      <c r="DE122" s="15" t="n">
        <f aca="false">IF(DD122=0,DB122,DB122/DC122)</f>
        <v>1</v>
      </c>
      <c r="DF122" s="15" t="n">
        <v>23</v>
      </c>
      <c r="DG122" s="15" t="n">
        <f aca="false">IF(DE122/DF122=INT(DE122/DF122),1,0)</f>
        <v>0</v>
      </c>
      <c r="DH122" s="15" t="n">
        <f aca="false">IF(DG122=0,DE122,DE122/DF122)</f>
        <v>1</v>
      </c>
      <c r="DI122" s="15" t="n">
        <v>29</v>
      </c>
      <c r="DJ122" s="15" t="n">
        <f aca="false">IF(DH122/DI122=INT(DH122/DI122),1,0)</f>
        <v>0</v>
      </c>
      <c r="DK122" s="15" t="n">
        <f aca="false">IF(DJ122=0,DH122,DH122/DI122)</f>
        <v>1</v>
      </c>
      <c r="DL122" s="15" t="n">
        <v>31</v>
      </c>
      <c r="DM122" s="15" t="n">
        <f aca="false">IF(DK122/DL122=INT(DK122/DL122),1,0)</f>
        <v>0</v>
      </c>
      <c r="DN122" s="15" t="n">
        <f aca="false">IF(DM122=0,DK122,DK122/DL122)</f>
        <v>1</v>
      </c>
      <c r="DO122" s="15" t="n">
        <v>37</v>
      </c>
      <c r="DP122" s="15" t="n">
        <f aca="false">IF(DN122/DO122=INT(DN122/DO122),1,0)</f>
        <v>0</v>
      </c>
      <c r="DQ122" s="15" t="n">
        <f aca="false">IF(DP122=0,DN122,DN122/DO122)</f>
        <v>1</v>
      </c>
      <c r="DR122" s="15" t="n">
        <v>41</v>
      </c>
      <c r="DS122" s="15" t="n">
        <f aca="false">IF(DQ122/DR122=INT(DQ122/DR122),1,0)</f>
        <v>0</v>
      </c>
      <c r="DT122" s="15" t="n">
        <f aca="false">IF(DS122=0,DQ122,DQ122/DR122)</f>
        <v>1</v>
      </c>
      <c r="DU122" s="15" t="n">
        <v>43</v>
      </c>
      <c r="DV122" s="15" t="n">
        <f aca="false">IF(DT122/DU122=INT(DT122/DU122),1,0)</f>
        <v>0</v>
      </c>
      <c r="DW122" s="15" t="n">
        <f aca="false">IF(DV122=0,DT122,DT122/DU122)</f>
        <v>1</v>
      </c>
      <c r="DX122" s="15" t="n">
        <v>47</v>
      </c>
      <c r="DY122" s="15" t="n">
        <f aca="false">IF(DW122/DX122=INT(DW122/DX122),1,0)</f>
        <v>0</v>
      </c>
      <c r="DZ122" s="15" t="n">
        <f aca="false">IF(DY122=0,DW122,DW122/DX122)</f>
        <v>1</v>
      </c>
      <c r="EA122" s="15" t="n">
        <v>53</v>
      </c>
      <c r="EB122" s="15" t="n">
        <f aca="false">IF(DZ122/EA122=INT(DZ122/EA122),1,0)</f>
        <v>0</v>
      </c>
      <c r="EC122" s="15" t="n">
        <f aca="false">IF(EB122=0,DZ122,DZ122/EA122)</f>
        <v>1</v>
      </c>
      <c r="ED122" s="15" t="n">
        <v>59</v>
      </c>
      <c r="EE122" s="15" t="n">
        <f aca="false">IF(EC122/ED122=INT(EC122/ED122),1,0)</f>
        <v>0</v>
      </c>
      <c r="EF122" s="15" t="n">
        <f aca="false">IF(EE122=0,EC122,EC122/ED122)</f>
        <v>1</v>
      </c>
      <c r="EG122" s="15" t="n">
        <v>61</v>
      </c>
      <c r="EH122" s="15" t="n">
        <f aca="false">IF(EF122/EG122=INT(EF122/EG122),1,0)</f>
        <v>0</v>
      </c>
      <c r="EI122" s="15" t="n">
        <f aca="false">IF(EH122=0,EF122,EF122/EG122)</f>
        <v>1</v>
      </c>
      <c r="EJ122" s="15" t="n">
        <v>67</v>
      </c>
      <c r="EK122" s="15" t="n">
        <f aca="false">IF(EI122/EJ122=INT(EI122/EJ122),1,0)</f>
        <v>0</v>
      </c>
      <c r="EL122" s="15" t="n">
        <f aca="false">IF(EK122=0,EI122,EI122/EJ122)</f>
        <v>1</v>
      </c>
      <c r="EM122" s="15" t="n">
        <v>71</v>
      </c>
      <c r="EN122" s="15" t="n">
        <f aca="false">IF(EL122/EM122=INT(EL122/EM122),1,0)</f>
        <v>0</v>
      </c>
      <c r="EO122" s="15" t="n">
        <f aca="false">IF(EN122=0,EL122,EL122/EM122)</f>
        <v>1</v>
      </c>
      <c r="EP122" s="15" t="n">
        <v>73</v>
      </c>
      <c r="EQ122" s="15" t="n">
        <f aca="false">IF(EO122/EP122=INT(EO122/EP122),1,0)</f>
        <v>0</v>
      </c>
      <c r="ER122" s="15" t="n">
        <f aca="false">IF(EQ122=0,EO122,EO122/EP122)</f>
        <v>1</v>
      </c>
      <c r="ES122" s="15" t="n">
        <v>79</v>
      </c>
      <c r="ET122" s="15" t="n">
        <f aca="false">IF(ER122/ES122=INT(ER122/ES122),1,0)</f>
        <v>0</v>
      </c>
      <c r="EU122" s="15" t="n">
        <f aca="false">IF(ET122=0,ER122,ER122/ES122)</f>
        <v>1</v>
      </c>
      <c r="EV122" s="15" t="n">
        <v>83</v>
      </c>
      <c r="EW122" s="15" t="n">
        <f aca="false">IF(EU122/EV122=INT(EU122/EV122),1,0)</f>
        <v>0</v>
      </c>
      <c r="EX122" s="15" t="n">
        <f aca="false">IF(EW122=0,EU122,EU122/EV122)</f>
        <v>1</v>
      </c>
      <c r="EY122" s="15" t="n">
        <v>89</v>
      </c>
      <c r="EZ122" s="15" t="n">
        <f aca="false">IF(EX122/EY122=INT(EX122/EY122),1,0)</f>
        <v>0</v>
      </c>
      <c r="FA122" s="15" t="n">
        <f aca="false">IF(EZ122=0,EX122,EX122/EY122)</f>
        <v>1</v>
      </c>
      <c r="FB122" s="15" t="n">
        <v>97</v>
      </c>
      <c r="FC122" s="15" t="n">
        <f aca="false">IF(FA122/FB122=INT(FA122/FB122),1,0)</f>
        <v>0</v>
      </c>
      <c r="FD122" s="15" t="n">
        <f aca="false">IF(FC122=0,FA122,FA122/FB122)</f>
        <v>1</v>
      </c>
      <c r="FE122" s="15" t="n">
        <v>101</v>
      </c>
      <c r="FF122" s="15" t="n">
        <f aca="false">IF(FD122/FE122=INT(FD122/FE122),1,0)</f>
        <v>0</v>
      </c>
      <c r="FG122" s="15" t="n">
        <f aca="false">IF(FF122=0,FD122,FD122/FE122)</f>
        <v>1</v>
      </c>
      <c r="FH122" s="15" t="n">
        <v>103</v>
      </c>
      <c r="FI122" s="15" t="n">
        <f aca="false">IF(FG122/FH122=INT(FG122/FH122),1,0)</f>
        <v>0</v>
      </c>
      <c r="FJ122" s="15" t="n">
        <f aca="false">IF(FI122=0,FG122,FG122/FH122)</f>
        <v>1</v>
      </c>
      <c r="FK122" s="15" t="n">
        <v>107</v>
      </c>
      <c r="FL122" s="15" t="n">
        <f aca="false">IF(FJ122/FK122=INT(FJ122/FK122),1,0)</f>
        <v>0</v>
      </c>
      <c r="FM122" s="15" t="n">
        <f aca="false">IF(FL122=0,FJ122,FJ122/FK122)</f>
        <v>1</v>
      </c>
      <c r="FN122" s="15" t="n">
        <v>109</v>
      </c>
      <c r="FO122" s="15" t="n">
        <f aca="false">IF(FM122/FN122=INT(FM122/FN122),1,0)</f>
        <v>0</v>
      </c>
      <c r="FP122" s="15" t="n">
        <f aca="false">IF(FO122=0,FM122,FM122/FN122)</f>
        <v>1</v>
      </c>
      <c r="FQ122" s="15" t="n">
        <v>113</v>
      </c>
      <c r="FR122" s="15" t="n">
        <f aca="false">IF(FP122/FQ122=INT(FP122/FQ122),1,0)</f>
        <v>0</v>
      </c>
      <c r="FS122" s="15" t="n">
        <f aca="false">IF(FR122=0,FP122,FP122/FQ122)</f>
        <v>1</v>
      </c>
      <c r="FT122" s="15" t="n">
        <v>127</v>
      </c>
      <c r="FU122" s="15" t="n">
        <f aca="false">IF(FS122/FT122=INT(FS122/FT122),1,0)</f>
        <v>0</v>
      </c>
      <c r="FV122" s="15" t="n">
        <f aca="false">IF(FU122=0,FS122,FS122/FT122)</f>
        <v>1</v>
      </c>
      <c r="FW122" s="15" t="n">
        <v>131</v>
      </c>
      <c r="FX122" s="15" t="n">
        <f aca="false">IF(FV122/FW122=INT(FV122/FW122),1,0)</f>
        <v>0</v>
      </c>
      <c r="FY122" s="15" t="n">
        <f aca="false">IF(FX122=0,FV122,FV122/FW122)</f>
        <v>1</v>
      </c>
      <c r="FZ122" s="15" t="n">
        <v>137</v>
      </c>
      <c r="GA122" s="15" t="n">
        <f aca="false">IF(FY122/FZ122=INT(FY122/FZ122),1,0)</f>
        <v>0</v>
      </c>
      <c r="GB122" s="15" t="n">
        <f aca="false">IF(GA122=0,FY122,FY122/FZ122)</f>
        <v>1</v>
      </c>
      <c r="GC122" s="15" t="n">
        <v>139</v>
      </c>
      <c r="GD122" s="15" t="n">
        <f aca="false">IF(GB122/GC122=INT(GB122/GC122),1,0)</f>
        <v>0</v>
      </c>
      <c r="GE122" s="15" t="n">
        <f aca="false">IF(GD122=0,GB122,GB122/GC122)</f>
        <v>1</v>
      </c>
      <c r="GF122" s="15" t="n">
        <v>149</v>
      </c>
      <c r="GG122" s="15" t="n">
        <f aca="false">IF(GE122/GF122=INT(GE122/GF122),1,0)</f>
        <v>0</v>
      </c>
      <c r="GH122" s="15" t="n">
        <f aca="false">IF(GG122=0,GE122,GE122/GF122)</f>
        <v>1</v>
      </c>
      <c r="GI122" s="15"/>
      <c r="GJ122" s="15" t="n">
        <f aca="false">8*BH122+4*BK122+2*BN122+BQ122</f>
        <v>1</v>
      </c>
      <c r="GK122" s="15" t="n">
        <f aca="false">4*BT122+2*BW122+BZ122</f>
        <v>2</v>
      </c>
      <c r="GL122" s="15" t="n">
        <f aca="false">2*CC122+CF122</f>
        <v>0</v>
      </c>
      <c r="GM122" s="15" t="n">
        <f aca="false">2*CI122+CL122</f>
        <v>0</v>
      </c>
      <c r="GN122" s="15" t="n">
        <f aca="false">2*CO122+CR122</f>
        <v>0</v>
      </c>
      <c r="GO122" s="15" t="n">
        <f aca="false">2*CU122+CX122</f>
        <v>0</v>
      </c>
      <c r="GP122" s="15" t="n">
        <f aca="false">DA122</f>
        <v>0</v>
      </c>
      <c r="GQ122" s="15" t="n">
        <f aca="false">DD122</f>
        <v>0</v>
      </c>
      <c r="GR122" s="15" t="n">
        <f aca="false">DG122</f>
        <v>0</v>
      </c>
      <c r="GS122" s="15" t="n">
        <f aca="false">DJ122</f>
        <v>0</v>
      </c>
      <c r="GT122" s="15" t="n">
        <f aca="false">DM122</f>
        <v>0</v>
      </c>
      <c r="GU122" s="1" t="n">
        <f aca="false">DP122</f>
        <v>0</v>
      </c>
      <c r="GV122" s="1" t="n">
        <f aca="false">DS122</f>
        <v>0</v>
      </c>
      <c r="GW122" s="1" t="n">
        <f aca="false">DV122</f>
        <v>0</v>
      </c>
      <c r="GX122" s="1" t="n">
        <f aca="false">DY122</f>
        <v>0</v>
      </c>
      <c r="GY122" s="1" t="n">
        <f aca="false">EB122</f>
        <v>0</v>
      </c>
      <c r="GZ122" s="1" t="n">
        <f aca="false">EE122</f>
        <v>0</v>
      </c>
      <c r="HA122" s="1" t="n">
        <f aca="false">EH122</f>
        <v>0</v>
      </c>
      <c r="HB122" s="1" t="n">
        <f aca="false">EK122</f>
        <v>0</v>
      </c>
      <c r="HC122" s="1" t="n">
        <f aca="false">EN122</f>
        <v>0</v>
      </c>
      <c r="HD122" s="1" t="n">
        <f aca="false">EQ122</f>
        <v>0</v>
      </c>
      <c r="HE122" s="1" t="n">
        <f aca="false">ET122</f>
        <v>0</v>
      </c>
      <c r="HF122" s="1" t="n">
        <f aca="false">EW122</f>
        <v>0</v>
      </c>
      <c r="HG122" s="1" t="n">
        <f aca="false">EZ122</f>
        <v>0</v>
      </c>
      <c r="HH122" s="1" t="n">
        <f aca="false">FC122</f>
        <v>0</v>
      </c>
      <c r="HI122" s="1" t="n">
        <f aca="false">FF122</f>
        <v>0</v>
      </c>
      <c r="HJ122" s="1" t="n">
        <f aca="false">FI122</f>
        <v>0</v>
      </c>
      <c r="HK122" s="1" t="n">
        <f aca="false">FL122</f>
        <v>0</v>
      </c>
      <c r="HL122" s="1" t="n">
        <f aca="false">FO122</f>
        <v>0</v>
      </c>
      <c r="HM122" s="1" t="n">
        <f aca="false">FR122</f>
        <v>0</v>
      </c>
      <c r="HN122" s="1" t="n">
        <f aca="false">FU122</f>
        <v>0</v>
      </c>
      <c r="HO122" s="1" t="n">
        <f aca="false">FX122</f>
        <v>0</v>
      </c>
      <c r="HP122" s="1" t="n">
        <f aca="false">GA122</f>
        <v>0</v>
      </c>
      <c r="HQ122" s="1" t="n">
        <f aca="false">GD122</f>
        <v>0</v>
      </c>
      <c r="HR122" s="1" t="n">
        <f aca="false">GG122</f>
        <v>0</v>
      </c>
      <c r="HS122" s="1" t="n">
        <f aca="false">BF122</f>
        <v>18</v>
      </c>
      <c r="HT122" s="1" t="n">
        <f aca="false">HS122/HR124</f>
        <v>18</v>
      </c>
    </row>
    <row r="123" customFormat="false" ht="6" hidden="true" customHeight="true" outlineLevel="0" collapsed="false">
      <c r="B123" s="80"/>
      <c r="C123" s="80"/>
      <c r="D123" s="80"/>
      <c r="E123" s="80"/>
      <c r="F123" s="61"/>
      <c r="G123" s="80"/>
      <c r="H123" s="61"/>
      <c r="I123" s="80"/>
      <c r="J123" s="80"/>
      <c r="K123" s="80"/>
      <c r="L123" s="61"/>
      <c r="M123" s="80"/>
      <c r="N123" s="80"/>
      <c r="O123" s="80"/>
      <c r="P123" s="80"/>
      <c r="Q123" s="80"/>
      <c r="R123" s="80"/>
      <c r="S123" s="61"/>
      <c r="T123" s="78"/>
      <c r="U123" s="13"/>
      <c r="V123" s="13"/>
      <c r="W123" s="13"/>
      <c r="X123" s="74"/>
      <c r="Y123" s="80"/>
      <c r="Z123" s="80"/>
      <c r="AA123" s="80"/>
      <c r="GJ123" s="15" t="n">
        <f aca="false">IF(GJ121&lt;GJ122,GJ121,GJ122)</f>
        <v>0</v>
      </c>
      <c r="GK123" s="15" t="n">
        <f aca="false">IF(GK121&lt;GK122,GK121,GK122)</f>
        <v>0</v>
      </c>
      <c r="GL123" s="15" t="n">
        <f aca="false">IF(GL121&lt;GL122,GL121,GL122)</f>
        <v>0</v>
      </c>
      <c r="GM123" s="15" t="n">
        <f aca="false">IF(GM121&lt;GM122,GM121,GM122)</f>
        <v>0</v>
      </c>
      <c r="GN123" s="15" t="n">
        <f aca="false">IF(GN121&lt;GN122,GN121,GN122)</f>
        <v>0</v>
      </c>
      <c r="GO123" s="15" t="n">
        <f aca="false">IF(GO121&lt;GO122,GO121,GO122)</f>
        <v>0</v>
      </c>
      <c r="GP123" s="15" t="n">
        <f aca="false">IF(GP121&lt;GP122,GP121,GP122)</f>
        <v>0</v>
      </c>
      <c r="GQ123" s="15" t="n">
        <f aca="false">IF(GQ121&lt;GQ122,GQ121,GQ122)</f>
        <v>0</v>
      </c>
      <c r="GR123" s="15" t="n">
        <f aca="false">IF(GR121&lt;GR122,GR121,GR122)</f>
        <v>0</v>
      </c>
      <c r="GS123" s="15" t="n">
        <f aca="false">IF(GS121&lt;GS122,GS121,GS122)</f>
        <v>0</v>
      </c>
      <c r="GT123" s="15" t="n">
        <f aca="false">IF(GT121&lt;GT122,GT121,GT122)</f>
        <v>0</v>
      </c>
      <c r="GU123" s="15" t="n">
        <f aca="false">IF(GU121&lt;GU122,GU121,GU122)</f>
        <v>0</v>
      </c>
      <c r="GV123" s="15" t="n">
        <f aca="false">IF(GV121&lt;GV122,GV121,GV122)</f>
        <v>0</v>
      </c>
      <c r="GW123" s="15" t="n">
        <f aca="false">IF(GW121&lt;GW122,GW121,GW122)</f>
        <v>0</v>
      </c>
      <c r="GX123" s="15" t="n">
        <f aca="false">IF(GX121&lt;GX122,GX121,GX122)</f>
        <v>0</v>
      </c>
      <c r="GY123" s="15" t="n">
        <f aca="false">IF(GY121&lt;GY122,GY121,GY122)</f>
        <v>0</v>
      </c>
      <c r="GZ123" s="15" t="n">
        <f aca="false">IF(GZ121&lt;GZ122,GZ121,GZ122)</f>
        <v>0</v>
      </c>
      <c r="HA123" s="15" t="n">
        <f aca="false">IF(HA121&lt;HA122,HA121,HA122)</f>
        <v>0</v>
      </c>
      <c r="HB123" s="15" t="n">
        <f aca="false">IF(HB121&lt;HB122,HB121,HB122)</f>
        <v>0</v>
      </c>
      <c r="HC123" s="15" t="n">
        <f aca="false">IF(HC121&lt;HC122,HC121,HC122)</f>
        <v>0</v>
      </c>
      <c r="HD123" s="15" t="n">
        <f aca="false">IF(HD121&lt;HD122,HD121,HD122)</f>
        <v>0</v>
      </c>
      <c r="HE123" s="15" t="n">
        <f aca="false">IF(HE121&lt;HE122,HE121,HE122)</f>
        <v>0</v>
      </c>
      <c r="HF123" s="15" t="n">
        <f aca="false">IF(HF121&lt;HF122,HF121,HF122)</f>
        <v>0</v>
      </c>
      <c r="HG123" s="15" t="n">
        <f aca="false">IF(HG121&lt;HG122,HG121,HG122)</f>
        <v>0</v>
      </c>
      <c r="HH123" s="15" t="n">
        <f aca="false">IF(HH121&lt;HH122,HH121,HH122)</f>
        <v>0</v>
      </c>
      <c r="HI123" s="15" t="n">
        <f aca="false">IF(HI121&lt;HI122,HI121,HI122)</f>
        <v>0</v>
      </c>
      <c r="HJ123" s="15" t="n">
        <f aca="false">IF(HJ121&lt;HJ122,HJ121,HJ122)</f>
        <v>0</v>
      </c>
      <c r="HK123" s="15" t="n">
        <f aca="false">IF(HK121&lt;HK122,HK121,HK122)</f>
        <v>0</v>
      </c>
      <c r="HL123" s="15" t="n">
        <f aca="false">IF(HL121&lt;HL122,HL121,HL122)</f>
        <v>0</v>
      </c>
      <c r="HM123" s="15" t="n">
        <f aca="false">IF(HM121&lt;HM122,HM121,HM122)</f>
        <v>0</v>
      </c>
      <c r="HN123" s="15" t="n">
        <f aca="false">IF(HN121&lt;HN122,HN121,HN122)</f>
        <v>0</v>
      </c>
      <c r="HO123" s="15" t="n">
        <f aca="false">IF(HO121&lt;HO122,HO121,HO122)</f>
        <v>0</v>
      </c>
      <c r="HP123" s="15" t="n">
        <f aca="false">IF(HP121&lt;HP122,HP121,HP122)</f>
        <v>0</v>
      </c>
      <c r="HQ123" s="15" t="n">
        <f aca="false">IF(HQ121&lt;HQ122,HQ121,HQ122)</f>
        <v>0</v>
      </c>
      <c r="HR123" s="15" t="n">
        <f aca="false">IF(HR121&lt;HR122,HR121,HR122)</f>
        <v>0</v>
      </c>
    </row>
    <row r="124" customFormat="false" ht="6" hidden="true" customHeight="true" outlineLevel="0" collapsed="false">
      <c r="B124" s="80"/>
      <c r="C124" s="80"/>
      <c r="D124" s="80"/>
      <c r="E124" s="80"/>
      <c r="F124" s="61"/>
      <c r="G124" s="80"/>
      <c r="H124" s="61"/>
      <c r="I124" s="80"/>
      <c r="J124" s="80"/>
      <c r="K124" s="80"/>
      <c r="L124" s="61"/>
      <c r="M124" s="80"/>
      <c r="N124" s="80"/>
      <c r="O124" s="80"/>
      <c r="P124" s="80"/>
      <c r="Q124" s="80"/>
      <c r="R124" s="80"/>
      <c r="S124" s="61"/>
      <c r="T124" s="78"/>
      <c r="U124" s="13"/>
      <c r="V124" s="13"/>
      <c r="W124" s="13"/>
      <c r="X124" s="74"/>
      <c r="Y124" s="80"/>
      <c r="Z124" s="80"/>
      <c r="AA124" s="80"/>
      <c r="GJ124" s="1" t="n">
        <f aca="false">GJ$7^GJ123</f>
        <v>1</v>
      </c>
      <c r="GK124" s="1" t="n">
        <f aca="false">GK$7^GK123*GJ124</f>
        <v>1</v>
      </c>
      <c r="GL124" s="1" t="n">
        <f aca="false">GL$7^GL123*GK124</f>
        <v>1</v>
      </c>
      <c r="GM124" s="1" t="n">
        <f aca="false">GM$7^GM123*GL124</f>
        <v>1</v>
      </c>
      <c r="GN124" s="1" t="n">
        <f aca="false">GN$7^GN123*GM124</f>
        <v>1</v>
      </c>
      <c r="GO124" s="1" t="n">
        <f aca="false">GO$7^GO123*GN124</f>
        <v>1</v>
      </c>
      <c r="GP124" s="1" t="n">
        <f aca="false">GP$7^GP123*GO124</f>
        <v>1</v>
      </c>
      <c r="GQ124" s="1" t="n">
        <f aca="false">GQ$7^GQ123*GP124</f>
        <v>1</v>
      </c>
      <c r="GR124" s="1" t="n">
        <f aca="false">GR$7^GR123*GQ124</f>
        <v>1</v>
      </c>
      <c r="GS124" s="1" t="n">
        <f aca="false">GS$7^GS123*GR124</f>
        <v>1</v>
      </c>
      <c r="GT124" s="1" t="n">
        <f aca="false">GT$7^GT123*GS124</f>
        <v>1</v>
      </c>
      <c r="GU124" s="1" t="n">
        <f aca="false">GU$7^GU123*GT124</f>
        <v>1</v>
      </c>
      <c r="GV124" s="1" t="n">
        <f aca="false">GV$7^GV123*GU124</f>
        <v>1</v>
      </c>
      <c r="GW124" s="1" t="n">
        <f aca="false">GW$7^GW123*GV124</f>
        <v>1</v>
      </c>
      <c r="GX124" s="1" t="n">
        <f aca="false">GX$7^GX123*GW124</f>
        <v>1</v>
      </c>
      <c r="GY124" s="1" t="n">
        <f aca="false">GY$7^GY123*GX124</f>
        <v>1</v>
      </c>
      <c r="GZ124" s="1" t="n">
        <f aca="false">GZ$7^GZ123*GY124</f>
        <v>1</v>
      </c>
      <c r="HA124" s="1" t="n">
        <f aca="false">HA$7^HA123*GZ124</f>
        <v>1</v>
      </c>
      <c r="HB124" s="1" t="n">
        <f aca="false">HB$7^HB123*HA124</f>
        <v>1</v>
      </c>
      <c r="HC124" s="1" t="n">
        <f aca="false">HC$7^HC123*HB124</f>
        <v>1</v>
      </c>
      <c r="HD124" s="1" t="n">
        <f aca="false">HD$7^HD123*HC124</f>
        <v>1</v>
      </c>
      <c r="HE124" s="1" t="n">
        <f aca="false">HE$7^HE123*HD124</f>
        <v>1</v>
      </c>
      <c r="HF124" s="1" t="n">
        <f aca="false">HF$7^HF123*HE124</f>
        <v>1</v>
      </c>
      <c r="HG124" s="1" t="n">
        <f aca="false">HG$7^HG123*HF124</f>
        <v>1</v>
      </c>
      <c r="HH124" s="1" t="n">
        <f aca="false">HH$7^HH123*HG124</f>
        <v>1</v>
      </c>
      <c r="HI124" s="1" t="n">
        <f aca="false">HI$7^HI123*HH124</f>
        <v>1</v>
      </c>
      <c r="HJ124" s="1" t="n">
        <f aca="false">HJ$7^HJ123*HI124</f>
        <v>1</v>
      </c>
      <c r="HK124" s="1" t="n">
        <f aca="false">HK$7^HK123*HJ124</f>
        <v>1</v>
      </c>
      <c r="HL124" s="1" t="n">
        <f aca="false">HL$7^HL123*HK124</f>
        <v>1</v>
      </c>
      <c r="HM124" s="1" t="n">
        <f aca="false">HM$7^HM123*HL124</f>
        <v>1</v>
      </c>
      <c r="HN124" s="1" t="n">
        <f aca="false">HN$7^HN123*HM124</f>
        <v>1</v>
      </c>
      <c r="HO124" s="1" t="n">
        <f aca="false">HO$7^HO123*HN124</f>
        <v>1</v>
      </c>
      <c r="HP124" s="1" t="n">
        <f aca="false">HP$7^HP123*HO124</f>
        <v>1</v>
      </c>
      <c r="HQ124" s="1" t="n">
        <f aca="false">HQ$7^HQ123*HP124</f>
        <v>1</v>
      </c>
      <c r="HR124" s="1" t="n">
        <f aca="false">HR$7^HR123*HQ124</f>
        <v>1</v>
      </c>
    </row>
    <row r="125" customFormat="false" ht="9" hidden="false" customHeight="true" outlineLevel="0" collapsed="false">
      <c r="B125" s="80"/>
      <c r="C125" s="80"/>
      <c r="D125" s="80"/>
      <c r="E125" s="11"/>
      <c r="F125" s="61"/>
      <c r="G125" s="80"/>
      <c r="H125" s="61"/>
      <c r="I125" s="80"/>
      <c r="J125" s="80"/>
      <c r="K125" s="11"/>
      <c r="L125" s="61"/>
      <c r="M125" s="80"/>
      <c r="N125" s="80"/>
      <c r="O125" s="80"/>
      <c r="P125" s="80"/>
      <c r="Q125" s="80"/>
      <c r="R125" s="80"/>
      <c r="S125" s="61"/>
      <c r="T125" s="78"/>
      <c r="U125" s="13"/>
      <c r="V125" s="13"/>
      <c r="W125" s="75"/>
      <c r="X125" s="74"/>
      <c r="Y125" s="80"/>
      <c r="Z125" s="80"/>
      <c r="AA125" s="80"/>
    </row>
    <row r="126" customFormat="false" ht="19.5" hidden="false" customHeight="true" outlineLevel="0" collapsed="false">
      <c r="B126" s="80" t="str">
        <f aca="false">ID126</f>
        <v>7  5/6  x  10  5/6</v>
      </c>
      <c r="C126" s="80"/>
      <c r="D126" s="80"/>
      <c r="E126" s="11"/>
      <c r="F126" s="61"/>
      <c r="G126" s="80"/>
      <c r="H126" s="61"/>
      <c r="I126" s="80"/>
      <c r="J126" s="80"/>
      <c r="K126" s="11"/>
      <c r="L126" s="61"/>
      <c r="M126" s="80"/>
      <c r="N126" s="80"/>
      <c r="O126" s="80"/>
      <c r="P126" s="80"/>
      <c r="Q126" s="80"/>
      <c r="R126" s="80"/>
      <c r="S126" s="61" t="s">
        <v>16</v>
      </c>
      <c r="T126" s="66" t="str">
        <f aca="false">IL126</f>
        <v>84  31/36</v>
      </c>
      <c r="U126" s="12"/>
      <c r="V126" s="12"/>
      <c r="W126" s="72"/>
      <c r="X126" s="73"/>
      <c r="Y126" s="80"/>
      <c r="Z126" s="80" t="n">
        <f aca="false">AI126+AB126</f>
        <v>5</v>
      </c>
      <c r="AA126" s="80"/>
      <c r="AB126" s="4" t="n">
        <v>0</v>
      </c>
      <c r="AH126" s="4" t="n">
        <f aca="false">AH113+1</f>
        <v>10</v>
      </c>
      <c r="AI126" s="4" t="n">
        <f aca="false">INT(0.5+(AJ$2/19*(AH126-1)))+AG$2+1</f>
        <v>5</v>
      </c>
      <c r="AK126" s="1" t="n">
        <f aca="false">IF(AI126=2,1,IF(AI126=3,1,IF(AI126=4,2,IF(AI126=5,4,IF(AI126=6,8,0)))))</f>
        <v>4</v>
      </c>
      <c r="AL126" s="1" t="n">
        <f aca="false">IF(AI126=7,15,IF(AI126=8,25,IF(AI126=9,35,IF(AI126=10,55,IF(AI126=11,75,0)))))</f>
        <v>0</v>
      </c>
      <c r="AM126" s="1" t="n">
        <f aca="false">IF(AI126=2,2,IF(AI126=3,3,IF(AI126=4,5,IF(AI126=5,10,IF(AI126=6,16,0)))))</f>
        <v>10</v>
      </c>
      <c r="AN126" s="1" t="n">
        <f aca="false">IF(AI126=7,28,IF(AI126=8,40,IF(AI126=9,60,IF(AI126=10,80,100))))</f>
        <v>100</v>
      </c>
      <c r="AO126" s="1" t="n">
        <f aca="false">IF(AI126=2,1,IF(AI126=3,1,IF(AI126=4,4,IF(AI126=5,8,IF(AI126=6,11,IF(AI126=7,15,0))))))</f>
        <v>8</v>
      </c>
      <c r="AP126" s="1" t="n">
        <f aca="false">IF(AI126=8,19,IF(AI126=9,24,IF(AI126=10,39,59)))</f>
        <v>59</v>
      </c>
      <c r="AQ126" s="1" t="n">
        <f aca="false">IF(AI126=2,2,IF(AI126=3,4,IF(AI126=4,8,IF(AI126=5,11,IF(AI126=6,15,0)))))</f>
        <v>11</v>
      </c>
      <c r="AR126" s="1" t="n">
        <f aca="false">IF(AI126=7,19,IF(AI126=8,24,IF(AI126=9,39,IF(AI126=10,59,79))))</f>
        <v>79</v>
      </c>
      <c r="AS126" s="1" t="n">
        <f aca="false">IF(AI126=2,2,IF(AI126=3,2,IF(AI126=4,5,IF(AI126=5,9,IF(AI126=6,12,0)))))</f>
        <v>9</v>
      </c>
      <c r="AT126" s="1" t="n">
        <f aca="false">IF(AI126=7,16,IF(AI126=8,20,IF(AI126=9,25,IF(AI126=10,40,60))))</f>
        <v>60</v>
      </c>
      <c r="AU126" s="1" t="n">
        <f aca="false">IF(AI126=2,3,IF(AI126=3,5,IF(AI126=4,9,IF(AI126=5,12,IF(AI126=6,16,0)))))</f>
        <v>12</v>
      </c>
      <c r="AV126" s="1" t="n">
        <f aca="false">IF(AI126=7,20,IF(AI126=8,25,IF(AI126=9,40,IF(AI126=10,60,80))))</f>
        <v>80</v>
      </c>
      <c r="AW126" s="1" t="n">
        <f aca="false">IF(AK126=0,AL126,AK126)</f>
        <v>4</v>
      </c>
      <c r="AX126" s="1" t="n">
        <f aca="false">IF(AM126=0,AN126,AM126)</f>
        <v>10</v>
      </c>
      <c r="AY126" s="1" t="n">
        <f aca="false">IF(AO126=0,AP126,AO126)</f>
        <v>8</v>
      </c>
      <c r="AZ126" s="1" t="n">
        <f aca="false">IF(AQ126=0,AR126,AQ126)</f>
        <v>11</v>
      </c>
      <c r="BA126" s="1" t="n">
        <f aca="false">IF(AS126=0,AT126,AS126)</f>
        <v>9</v>
      </c>
      <c r="BB126" s="1" t="n">
        <f aca="false">IF(AU126=0,AV126,AU126)</f>
        <v>12</v>
      </c>
      <c r="BC126" s="1" t="s">
        <v>105</v>
      </c>
      <c r="BD126" s="15" t="n">
        <f aca="true">INT((RAND()*(AX126-AW126+1)+AW126))</f>
        <v>7</v>
      </c>
      <c r="BE126" s="15" t="n">
        <f aca="true">INT((RAND()*(AZ126-AY126+1)+AY126))</f>
        <v>10</v>
      </c>
      <c r="BF126" s="1" t="n">
        <f aca="false">BE126-BE127*(BD127-BD126)</f>
        <v>10</v>
      </c>
      <c r="BG126" s="1" t="n">
        <v>256</v>
      </c>
      <c r="BH126" s="15" t="n">
        <f aca="false">IF(BF126/BG126=INT(BF126/BG126),1,0)</f>
        <v>0</v>
      </c>
      <c r="BI126" s="15" t="n">
        <f aca="false">IF(BH126=0,BF126,BF126/BG126)</f>
        <v>10</v>
      </c>
      <c r="BJ126" s="15" t="n">
        <v>16</v>
      </c>
      <c r="BK126" s="15" t="n">
        <f aca="false">IF(BI126/BJ126=INT(BI126/BJ126),1,0)</f>
        <v>0</v>
      </c>
      <c r="BL126" s="15" t="n">
        <f aca="false">IF(BK126=0,BI126,BI126/BJ126)</f>
        <v>10</v>
      </c>
      <c r="BM126" s="15" t="n">
        <v>4</v>
      </c>
      <c r="BN126" s="15" t="n">
        <f aca="false">IF(BL126/BM126=INT(BL126/BM126),1,0)</f>
        <v>0</v>
      </c>
      <c r="BO126" s="15" t="n">
        <f aca="false">IF(BN126=0,BL126,BL126/BM126)</f>
        <v>10</v>
      </c>
      <c r="BP126" s="15" t="n">
        <v>2</v>
      </c>
      <c r="BQ126" s="15" t="n">
        <f aca="false">IF(BO126/BP126=INT(BO126/BP126),1,0)</f>
        <v>1</v>
      </c>
      <c r="BR126" s="15" t="n">
        <f aca="false">IF(BQ126=0,BO126,BO126/BP126)</f>
        <v>5</v>
      </c>
      <c r="BS126" s="15" t="n">
        <v>81</v>
      </c>
      <c r="BT126" s="15" t="n">
        <f aca="false">IF(BR126/BS126=INT(BR126/BS126),1,0)</f>
        <v>0</v>
      </c>
      <c r="BU126" s="15" t="n">
        <f aca="false">IF(BT126=0,BR126,BR126/BS126)</f>
        <v>5</v>
      </c>
      <c r="BV126" s="15" t="n">
        <v>9</v>
      </c>
      <c r="BW126" s="15" t="n">
        <f aca="false">IF(BU126/BV126=INT(BU126/BV126),1,0)</f>
        <v>0</v>
      </c>
      <c r="BX126" s="15" t="n">
        <f aca="false">IF(BW126=0,BU126,BU126/BV126)</f>
        <v>5</v>
      </c>
      <c r="BY126" s="15" t="n">
        <v>3</v>
      </c>
      <c r="BZ126" s="15" t="n">
        <f aca="false">IF(BX126/BY126=INT(BX126/BY126),1,0)</f>
        <v>0</v>
      </c>
      <c r="CA126" s="15" t="n">
        <f aca="false">IF(BZ126=0,BX126,BX126/BY126)</f>
        <v>5</v>
      </c>
      <c r="CB126" s="15" t="n">
        <v>25</v>
      </c>
      <c r="CC126" s="15" t="n">
        <f aca="false">IF(CA126/CB126=INT(CA126/CB126),1,0)</f>
        <v>0</v>
      </c>
      <c r="CD126" s="15" t="n">
        <f aca="false">IF(CC126=0,CA126,CA126/CB126)</f>
        <v>5</v>
      </c>
      <c r="CE126" s="15" t="n">
        <v>5</v>
      </c>
      <c r="CF126" s="15" t="n">
        <f aca="false">IF(CD126/CE126=INT(CD126/CE126),1,0)</f>
        <v>1</v>
      </c>
      <c r="CG126" s="15" t="n">
        <f aca="false">IF(CF126=0,CD126,CD126/CE126)</f>
        <v>1</v>
      </c>
      <c r="CH126" s="15" t="n">
        <v>49</v>
      </c>
      <c r="CI126" s="15" t="n">
        <f aca="false">IF(CG126/CH126=INT(CG126/CH126),1,0)</f>
        <v>0</v>
      </c>
      <c r="CJ126" s="15" t="n">
        <f aca="false">IF(CI126=0,CG126,CG126/CH126)</f>
        <v>1</v>
      </c>
      <c r="CK126" s="15" t="n">
        <v>7</v>
      </c>
      <c r="CL126" s="15" t="n">
        <f aca="false">IF(CJ126/CK126=INT(CJ126/CK126),1,0)</f>
        <v>0</v>
      </c>
      <c r="CM126" s="15" t="n">
        <f aca="false">IF(CL126=0,CJ126,CJ126/CK126)</f>
        <v>1</v>
      </c>
      <c r="CN126" s="15" t="n">
        <v>121</v>
      </c>
      <c r="CO126" s="15" t="n">
        <f aca="false">IF(CM126/CN126=INT(CM126/CN126),1,0)</f>
        <v>0</v>
      </c>
      <c r="CP126" s="15" t="n">
        <f aca="false">IF(CO126=0,CM126,CM126/CN126)</f>
        <v>1</v>
      </c>
      <c r="CQ126" s="15" t="n">
        <v>11</v>
      </c>
      <c r="CR126" s="15" t="n">
        <f aca="false">IF(CP126/CQ126=INT(CP126/CQ126),1,0)</f>
        <v>0</v>
      </c>
      <c r="CS126" s="15" t="n">
        <f aca="false">IF(CR126=0,CP126,CP126/CQ126)</f>
        <v>1</v>
      </c>
      <c r="CT126" s="15" t="n">
        <v>169</v>
      </c>
      <c r="CU126" s="15" t="n">
        <f aca="false">IF(CS126/CT126=INT(CS126/CT126),1,0)</f>
        <v>0</v>
      </c>
      <c r="CV126" s="15" t="n">
        <f aca="false">IF(CU126=0,CS126,CS126/CT126)</f>
        <v>1</v>
      </c>
      <c r="CW126" s="15" t="n">
        <v>13</v>
      </c>
      <c r="CX126" s="15" t="n">
        <f aca="false">IF(CV126/CW126=INT(CV126/CW126),1,0)</f>
        <v>0</v>
      </c>
      <c r="CY126" s="15" t="n">
        <f aca="false">IF(CX126=0,CV126,CV126/CW126)</f>
        <v>1</v>
      </c>
      <c r="CZ126" s="15" t="n">
        <v>17</v>
      </c>
      <c r="DA126" s="15" t="n">
        <f aca="false">IF(CY126/CZ126=INT(CY126/CZ126),1,0)</f>
        <v>0</v>
      </c>
      <c r="DB126" s="15" t="n">
        <f aca="false">IF(DA126=0,CY126,CY126/CZ126)</f>
        <v>1</v>
      </c>
      <c r="DC126" s="15" t="n">
        <v>19</v>
      </c>
      <c r="DD126" s="15" t="n">
        <f aca="false">IF(DB126/DC126=INT(DB126/DC126),1,0)</f>
        <v>0</v>
      </c>
      <c r="DE126" s="15" t="n">
        <f aca="false">IF(DD126=0,DB126,DB126/DC126)</f>
        <v>1</v>
      </c>
      <c r="DF126" s="15" t="n">
        <v>23</v>
      </c>
      <c r="DG126" s="15" t="n">
        <f aca="false">IF(DE126/DF126=INT(DE126/DF126),1,0)</f>
        <v>0</v>
      </c>
      <c r="DH126" s="15" t="n">
        <f aca="false">IF(DG126=0,DE126,DE126/DF126)</f>
        <v>1</v>
      </c>
      <c r="DI126" s="15" t="n">
        <v>29</v>
      </c>
      <c r="DJ126" s="15" t="n">
        <f aca="false">IF(DH126/DI126=INT(DH126/DI126),1,0)</f>
        <v>0</v>
      </c>
      <c r="DK126" s="15" t="n">
        <f aca="false">IF(DJ126=0,DH126,DH126/DI126)</f>
        <v>1</v>
      </c>
      <c r="DL126" s="15" t="n">
        <v>31</v>
      </c>
      <c r="DM126" s="15" t="n">
        <f aca="false">IF(DK126/DL126=INT(DK126/DL126),1,0)</f>
        <v>0</v>
      </c>
      <c r="DN126" s="15" t="n">
        <f aca="false">IF(DM126=0,DK126,DK126/DL126)</f>
        <v>1</v>
      </c>
      <c r="DO126" s="15" t="n">
        <v>37</v>
      </c>
      <c r="DP126" s="15" t="n">
        <f aca="false">IF(DN126/DO126=INT(DN126/DO126),1,0)</f>
        <v>0</v>
      </c>
      <c r="DQ126" s="15" t="n">
        <f aca="false">IF(DP126=0,DN126,DN126/DO126)</f>
        <v>1</v>
      </c>
      <c r="DR126" s="15" t="n">
        <v>41</v>
      </c>
      <c r="DS126" s="15" t="n">
        <f aca="false">IF(DQ126/DR126=INT(DQ126/DR126),1,0)</f>
        <v>0</v>
      </c>
      <c r="DT126" s="15" t="n">
        <f aca="false">IF(DS126=0,DQ126,DQ126/DR126)</f>
        <v>1</v>
      </c>
      <c r="DU126" s="15" t="n">
        <v>43</v>
      </c>
      <c r="DV126" s="15" t="n">
        <f aca="false">IF(DT126/DU126=INT(DT126/DU126),1,0)</f>
        <v>0</v>
      </c>
      <c r="DW126" s="15" t="n">
        <f aca="false">IF(DV126=0,DT126,DT126/DU126)</f>
        <v>1</v>
      </c>
      <c r="DX126" s="15" t="n">
        <v>47</v>
      </c>
      <c r="DY126" s="15" t="n">
        <f aca="false">IF(DW126/DX126=INT(DW126/DX126),1,0)</f>
        <v>0</v>
      </c>
      <c r="DZ126" s="15" t="n">
        <f aca="false">IF(DY126=0,DW126,DW126/DX126)</f>
        <v>1</v>
      </c>
      <c r="EA126" s="15" t="n">
        <v>53</v>
      </c>
      <c r="EB126" s="15" t="n">
        <f aca="false">IF(DZ126/EA126=INT(DZ126/EA126),1,0)</f>
        <v>0</v>
      </c>
      <c r="EC126" s="15" t="n">
        <f aca="false">IF(EB126=0,DZ126,DZ126/EA126)</f>
        <v>1</v>
      </c>
      <c r="ED126" s="15" t="n">
        <v>59</v>
      </c>
      <c r="EE126" s="15" t="n">
        <f aca="false">IF(EC126/ED126=INT(EC126/ED126),1,0)</f>
        <v>0</v>
      </c>
      <c r="EF126" s="15" t="n">
        <f aca="false">IF(EE126=0,EC126,EC126/ED126)</f>
        <v>1</v>
      </c>
      <c r="EG126" s="15" t="n">
        <v>61</v>
      </c>
      <c r="EH126" s="15" t="n">
        <f aca="false">IF(EF126/EG126=INT(EF126/EG126),1,0)</f>
        <v>0</v>
      </c>
      <c r="EI126" s="15" t="n">
        <f aca="false">IF(EH126=0,EF126,EF126/EG126)</f>
        <v>1</v>
      </c>
      <c r="EJ126" s="15" t="n">
        <v>67</v>
      </c>
      <c r="EK126" s="15" t="n">
        <f aca="false">IF(EI126/EJ126=INT(EI126/EJ126),1,0)</f>
        <v>0</v>
      </c>
      <c r="EL126" s="15" t="n">
        <f aca="false">IF(EK126=0,EI126,EI126/EJ126)</f>
        <v>1</v>
      </c>
      <c r="EM126" s="15" t="n">
        <v>71</v>
      </c>
      <c r="EN126" s="15" t="n">
        <f aca="false">IF(EL126/EM126=INT(EL126/EM126),1,0)</f>
        <v>0</v>
      </c>
      <c r="EO126" s="15" t="n">
        <f aca="false">IF(EN126=0,EL126,EL126/EM126)</f>
        <v>1</v>
      </c>
      <c r="EP126" s="15" t="n">
        <v>73</v>
      </c>
      <c r="EQ126" s="15" t="n">
        <f aca="false">IF(EO126/EP126=INT(EO126/EP126),1,0)</f>
        <v>0</v>
      </c>
      <c r="ER126" s="15" t="n">
        <f aca="false">IF(EQ126=0,EO126,EO126/EP126)</f>
        <v>1</v>
      </c>
      <c r="ES126" s="15" t="n">
        <v>79</v>
      </c>
      <c r="ET126" s="15" t="n">
        <f aca="false">IF(ER126/ES126=INT(ER126/ES126),1,0)</f>
        <v>0</v>
      </c>
      <c r="EU126" s="15" t="n">
        <f aca="false">IF(ET126=0,ER126,ER126/ES126)</f>
        <v>1</v>
      </c>
      <c r="EV126" s="15" t="n">
        <v>83</v>
      </c>
      <c r="EW126" s="15" t="n">
        <f aca="false">IF(EU126/EV126=INT(EU126/EV126),1,0)</f>
        <v>0</v>
      </c>
      <c r="EX126" s="15" t="n">
        <f aca="false">IF(EW126=0,EU126,EU126/EV126)</f>
        <v>1</v>
      </c>
      <c r="EY126" s="15" t="n">
        <v>89</v>
      </c>
      <c r="EZ126" s="15" t="n">
        <f aca="false">IF(EX126/EY126=INT(EX126/EY126),1,0)</f>
        <v>0</v>
      </c>
      <c r="FA126" s="15" t="n">
        <f aca="false">IF(EZ126=0,EX126,EX126/EY126)</f>
        <v>1</v>
      </c>
      <c r="FB126" s="15" t="n">
        <v>97</v>
      </c>
      <c r="FC126" s="15" t="n">
        <f aca="false">IF(FA126/FB126=INT(FA126/FB126),1,0)</f>
        <v>0</v>
      </c>
      <c r="FD126" s="15" t="n">
        <f aca="false">IF(FC126=0,FA126,FA126/FB126)</f>
        <v>1</v>
      </c>
      <c r="FE126" s="15" t="n">
        <v>101</v>
      </c>
      <c r="FF126" s="15" t="n">
        <f aca="false">IF(FD126/FE126=INT(FD126/FE126),1,0)</f>
        <v>0</v>
      </c>
      <c r="FG126" s="15" t="n">
        <f aca="false">IF(FF126=0,FD126,FD126/FE126)</f>
        <v>1</v>
      </c>
      <c r="FH126" s="15" t="n">
        <v>103</v>
      </c>
      <c r="FI126" s="15" t="n">
        <f aca="false">IF(FG126/FH126=INT(FG126/FH126),1,0)</f>
        <v>0</v>
      </c>
      <c r="FJ126" s="15" t="n">
        <f aca="false">IF(FI126=0,FG126,FG126/FH126)</f>
        <v>1</v>
      </c>
      <c r="FK126" s="15" t="n">
        <v>107</v>
      </c>
      <c r="FL126" s="15" t="n">
        <f aca="false">IF(FJ126/FK126=INT(FJ126/FK126),1,0)</f>
        <v>0</v>
      </c>
      <c r="FM126" s="15" t="n">
        <f aca="false">IF(FL126=0,FJ126,FJ126/FK126)</f>
        <v>1</v>
      </c>
      <c r="FN126" s="15" t="n">
        <v>109</v>
      </c>
      <c r="FO126" s="15" t="n">
        <f aca="false">IF(FM126/FN126=INT(FM126/FN126),1,0)</f>
        <v>0</v>
      </c>
      <c r="FP126" s="15" t="n">
        <f aca="false">IF(FO126=0,FM126,FM126/FN126)</f>
        <v>1</v>
      </c>
      <c r="FQ126" s="15" t="n">
        <v>113</v>
      </c>
      <c r="FR126" s="15" t="n">
        <f aca="false">IF(FP126/FQ126=INT(FP126/FQ126),1,0)</f>
        <v>0</v>
      </c>
      <c r="FS126" s="15" t="n">
        <f aca="false">IF(FR126=0,FP126,FP126/FQ126)</f>
        <v>1</v>
      </c>
      <c r="FT126" s="15" t="n">
        <v>127</v>
      </c>
      <c r="FU126" s="15" t="n">
        <f aca="false">IF(FS126/FT126=INT(FS126/FT126),1,0)</f>
        <v>0</v>
      </c>
      <c r="FV126" s="15" t="n">
        <f aca="false">IF(FU126=0,FS126,FS126/FT126)</f>
        <v>1</v>
      </c>
      <c r="FW126" s="15" t="n">
        <v>131</v>
      </c>
      <c r="FX126" s="15" t="n">
        <f aca="false">IF(FV126/FW126=INT(FV126/FW126),1,0)</f>
        <v>0</v>
      </c>
      <c r="FY126" s="15" t="n">
        <f aca="false">IF(FX126=0,FV126,FV126/FW126)</f>
        <v>1</v>
      </c>
      <c r="FZ126" s="15" t="n">
        <v>137</v>
      </c>
      <c r="GA126" s="15" t="n">
        <f aca="false">IF(FY126/FZ126=INT(FY126/FZ126),1,0)</f>
        <v>0</v>
      </c>
      <c r="GB126" s="15" t="n">
        <f aca="false">IF(GA126=0,FY126,FY126/FZ126)</f>
        <v>1</v>
      </c>
      <c r="GC126" s="15" t="n">
        <v>139</v>
      </c>
      <c r="GD126" s="15" t="n">
        <f aca="false">IF(GB126/GC126=INT(GB126/GC126),1,0)</f>
        <v>0</v>
      </c>
      <c r="GE126" s="15" t="n">
        <f aca="false">IF(GD126=0,GB126,GB126/GC126)</f>
        <v>1</v>
      </c>
      <c r="GF126" s="15" t="n">
        <v>149</v>
      </c>
      <c r="GG126" s="15" t="n">
        <f aca="false">IF(GE126/GF126=INT(GE126/GF126),1,0)</f>
        <v>0</v>
      </c>
      <c r="GH126" s="15" t="n">
        <f aca="false">IF(GG126=0,GE126,GE126/GF126)</f>
        <v>1</v>
      </c>
      <c r="GI126" s="15"/>
      <c r="GJ126" s="15" t="n">
        <f aca="false">8*BH126+4*BK126+2*BN126+BQ126</f>
        <v>1</v>
      </c>
      <c r="GK126" s="15" t="n">
        <f aca="false">4*BT126+2*BW126+BZ126</f>
        <v>0</v>
      </c>
      <c r="GL126" s="15" t="n">
        <f aca="false">2*CC126+CF126</f>
        <v>1</v>
      </c>
      <c r="GM126" s="15" t="n">
        <f aca="false">2*CI126+CL126</f>
        <v>0</v>
      </c>
      <c r="GN126" s="15" t="n">
        <f aca="false">2*CO126+CR126</f>
        <v>0</v>
      </c>
      <c r="GO126" s="15" t="n">
        <f aca="false">2*CU126+CX126</f>
        <v>0</v>
      </c>
      <c r="GP126" s="15" t="n">
        <f aca="false">DA126</f>
        <v>0</v>
      </c>
      <c r="GQ126" s="15" t="n">
        <f aca="false">DD126</f>
        <v>0</v>
      </c>
      <c r="GR126" s="15" t="n">
        <f aca="false">DG126</f>
        <v>0</v>
      </c>
      <c r="GS126" s="15" t="n">
        <f aca="false">DJ126</f>
        <v>0</v>
      </c>
      <c r="GT126" s="15" t="n">
        <f aca="false">DM126</f>
        <v>0</v>
      </c>
      <c r="GU126" s="1" t="n">
        <f aca="false">DP126</f>
        <v>0</v>
      </c>
      <c r="GV126" s="1" t="n">
        <f aca="false">DS126</f>
        <v>0</v>
      </c>
      <c r="GW126" s="1" t="n">
        <f aca="false">DV126</f>
        <v>0</v>
      </c>
      <c r="GX126" s="1" t="n">
        <f aca="false">DY126</f>
        <v>0</v>
      </c>
      <c r="GY126" s="1" t="n">
        <f aca="false">EB126</f>
        <v>0</v>
      </c>
      <c r="GZ126" s="1" t="n">
        <f aca="false">EE126</f>
        <v>0</v>
      </c>
      <c r="HA126" s="1" t="n">
        <f aca="false">EH126</f>
        <v>0</v>
      </c>
      <c r="HB126" s="1" t="n">
        <f aca="false">EK126</f>
        <v>0</v>
      </c>
      <c r="HC126" s="1" t="n">
        <f aca="false">EN126</f>
        <v>0</v>
      </c>
      <c r="HD126" s="1" t="n">
        <f aca="false">EQ126</f>
        <v>0</v>
      </c>
      <c r="HE126" s="1" t="n">
        <f aca="false">ET126</f>
        <v>0</v>
      </c>
      <c r="HF126" s="1" t="n">
        <f aca="false">EW126</f>
        <v>0</v>
      </c>
      <c r="HG126" s="1" t="n">
        <f aca="false">EZ126</f>
        <v>0</v>
      </c>
      <c r="HH126" s="1" t="n">
        <f aca="false">FC126</f>
        <v>0</v>
      </c>
      <c r="HI126" s="1" t="n">
        <f aca="false">FF126</f>
        <v>0</v>
      </c>
      <c r="HJ126" s="1" t="n">
        <f aca="false">FI126</f>
        <v>0</v>
      </c>
      <c r="HK126" s="1" t="n">
        <f aca="false">FL126</f>
        <v>0</v>
      </c>
      <c r="HL126" s="1" t="n">
        <f aca="false">FO126</f>
        <v>0</v>
      </c>
      <c r="HM126" s="1" t="n">
        <f aca="false">FR126</f>
        <v>0</v>
      </c>
      <c r="HN126" s="1" t="n">
        <f aca="false">FU126</f>
        <v>0</v>
      </c>
      <c r="HO126" s="1" t="n">
        <f aca="false">FX126</f>
        <v>0</v>
      </c>
      <c r="HP126" s="1" t="n">
        <f aca="false">GA126</f>
        <v>0</v>
      </c>
      <c r="HQ126" s="1" t="n">
        <f aca="false">GD126</f>
        <v>0</v>
      </c>
      <c r="HR126" s="1" t="n">
        <f aca="false">GG126</f>
        <v>0</v>
      </c>
      <c r="HS126" s="1" t="n">
        <f aca="false">BF126</f>
        <v>10</v>
      </c>
      <c r="HT126" s="1" t="n">
        <f aca="false">HS126/HR129</f>
        <v>5</v>
      </c>
      <c r="HU126" s="1" t="n">
        <f aca="false">BD127</f>
        <v>7</v>
      </c>
      <c r="HV126" s="1" t="n">
        <f aca="false">HU126*HT127+HT126</f>
        <v>47</v>
      </c>
      <c r="HX126" s="1" t="n">
        <f aca="false">BD127</f>
        <v>7</v>
      </c>
      <c r="HY126" s="1" t="n">
        <f aca="false">HT126</f>
        <v>5</v>
      </c>
      <c r="HZ126" s="1" t="n">
        <f aca="false">HT127</f>
        <v>6</v>
      </c>
      <c r="IA126" s="1" t="n">
        <f aca="false">BD131</f>
        <v>10</v>
      </c>
      <c r="IB126" s="1" t="n">
        <f aca="false">HT130</f>
        <v>5</v>
      </c>
      <c r="IC126" s="1" t="n">
        <f aca="false">HT131</f>
        <v>6</v>
      </c>
      <c r="ID126" s="1" t="str">
        <f aca="false">HX126&amp;"  "&amp;HY126&amp;"/"&amp;HZ126&amp;"  x  "&amp;IA126&amp;"  "&amp;IB126&amp;"/"&amp;IC126</f>
        <v>7  5/6  x  10  5/6</v>
      </c>
      <c r="IG126" s="1" t="n">
        <f aca="false">BD135</f>
        <v>84</v>
      </c>
      <c r="IH126" s="1" t="n">
        <f aca="false">HT134</f>
        <v>31</v>
      </c>
      <c r="II126" s="1" t="n">
        <f aca="false">HT135</f>
        <v>36</v>
      </c>
      <c r="IJ126" s="1" t="str">
        <f aca="false">IG126&amp;"  "&amp;IH126&amp;"/"&amp;II126</f>
        <v>84  31/36</v>
      </c>
      <c r="IK126" s="1" t="str">
        <f aca="false">IG126&amp;"   "</f>
        <v>84   </v>
      </c>
      <c r="IL126" s="1" t="str">
        <f aca="false">IF(IH126=0,IK126,IJ126)</f>
        <v>84  31/36</v>
      </c>
    </row>
    <row r="127" customFormat="false" ht="6" hidden="true" customHeight="true" outlineLevel="0" collapsed="false">
      <c r="B127" s="74"/>
      <c r="C127" s="80"/>
      <c r="D127" s="74"/>
      <c r="E127" s="80"/>
      <c r="F127" s="74"/>
      <c r="G127" s="80"/>
      <c r="H127" s="61"/>
      <c r="I127" s="74"/>
      <c r="J127" s="74"/>
      <c r="K127" s="74"/>
      <c r="L127" s="74"/>
      <c r="M127" s="80"/>
      <c r="N127" s="80"/>
      <c r="O127" s="80"/>
      <c r="P127" s="80"/>
      <c r="Q127" s="80"/>
      <c r="R127" s="80"/>
      <c r="S127" s="61"/>
      <c r="T127" s="78"/>
      <c r="U127" s="13"/>
      <c r="V127" s="13"/>
      <c r="W127" s="13"/>
      <c r="X127" s="74"/>
      <c r="Y127" s="80"/>
      <c r="Z127" s="80"/>
      <c r="AA127" s="80"/>
      <c r="BD127" s="1" t="n">
        <f aca="false">BD126+INT(BE126/BE127)</f>
        <v>7</v>
      </c>
      <c r="BE127" s="15" t="n">
        <f aca="true">IF(BA126&gt;BE126,INT((RAND()*(BB126-BA126+1)+BA126)),INT((RAND()*(BB126-BE126)+BE126+1)))</f>
        <v>12</v>
      </c>
      <c r="BF127" s="1" t="n">
        <f aca="false">BE127</f>
        <v>12</v>
      </c>
      <c r="BG127" s="1" t="n">
        <v>256</v>
      </c>
      <c r="BH127" s="15" t="n">
        <f aca="false">IF(BF127/BG127=INT(BF127/BG127),1,0)</f>
        <v>0</v>
      </c>
      <c r="BI127" s="15" t="n">
        <f aca="false">IF(BH127=0,BF127,BF127/BG127)</f>
        <v>12</v>
      </c>
      <c r="BJ127" s="15" t="n">
        <v>16</v>
      </c>
      <c r="BK127" s="15" t="n">
        <f aca="false">IF(BI127/BJ127=INT(BI127/BJ127),1,0)</f>
        <v>0</v>
      </c>
      <c r="BL127" s="15" t="n">
        <f aca="false">IF(BK127=0,BI127,BI127/BJ127)</f>
        <v>12</v>
      </c>
      <c r="BM127" s="15" t="n">
        <v>4</v>
      </c>
      <c r="BN127" s="15" t="n">
        <f aca="false">IF(BL127/BM127=INT(BL127/BM127),1,0)</f>
        <v>1</v>
      </c>
      <c r="BO127" s="15" t="n">
        <f aca="false">IF(BN127=0,BL127,BL127/BM127)</f>
        <v>3</v>
      </c>
      <c r="BP127" s="15" t="n">
        <v>2</v>
      </c>
      <c r="BQ127" s="15" t="n">
        <f aca="false">IF(BO127/BP127=INT(BO127/BP127),1,0)</f>
        <v>0</v>
      </c>
      <c r="BR127" s="15" t="n">
        <f aca="false">IF(BQ127=0,BO127,BO127/BP127)</f>
        <v>3</v>
      </c>
      <c r="BS127" s="15" t="n">
        <v>81</v>
      </c>
      <c r="BT127" s="15" t="n">
        <f aca="false">IF(BR127/BS127=INT(BR127/BS127),1,0)</f>
        <v>0</v>
      </c>
      <c r="BU127" s="15" t="n">
        <f aca="false">IF(BT127=0,BR127,BR127/BS127)</f>
        <v>3</v>
      </c>
      <c r="BV127" s="15" t="n">
        <v>9</v>
      </c>
      <c r="BW127" s="15" t="n">
        <f aca="false">IF(BU127/BV127=INT(BU127/BV127),1,0)</f>
        <v>0</v>
      </c>
      <c r="BX127" s="15" t="n">
        <f aca="false">IF(BW127=0,BU127,BU127/BV127)</f>
        <v>3</v>
      </c>
      <c r="BY127" s="15" t="n">
        <v>3</v>
      </c>
      <c r="BZ127" s="15" t="n">
        <f aca="false">IF(BX127/BY127=INT(BX127/BY127),1,0)</f>
        <v>1</v>
      </c>
      <c r="CA127" s="15" t="n">
        <f aca="false">IF(BZ127=0,BX127,BX127/BY127)</f>
        <v>1</v>
      </c>
      <c r="CB127" s="15" t="n">
        <v>25</v>
      </c>
      <c r="CC127" s="15" t="n">
        <f aca="false">IF(CA127/CB127=INT(CA127/CB127),1,0)</f>
        <v>0</v>
      </c>
      <c r="CD127" s="15" t="n">
        <f aca="false">IF(CC127=0,CA127,CA127/CB127)</f>
        <v>1</v>
      </c>
      <c r="CE127" s="15" t="n">
        <v>5</v>
      </c>
      <c r="CF127" s="15" t="n">
        <f aca="false">IF(CD127/CE127=INT(CD127/CE127),1,0)</f>
        <v>0</v>
      </c>
      <c r="CG127" s="15" t="n">
        <f aca="false">IF(CF127=0,CD127,CD127/CE127)</f>
        <v>1</v>
      </c>
      <c r="CH127" s="15" t="n">
        <v>49</v>
      </c>
      <c r="CI127" s="15" t="n">
        <f aca="false">IF(CG127/CH127=INT(CG127/CH127),1,0)</f>
        <v>0</v>
      </c>
      <c r="CJ127" s="15" t="n">
        <f aca="false">IF(CI127=0,CG127,CG127/CH127)</f>
        <v>1</v>
      </c>
      <c r="CK127" s="15" t="n">
        <v>7</v>
      </c>
      <c r="CL127" s="15" t="n">
        <f aca="false">IF(CJ127/CK127=INT(CJ127/CK127),1,0)</f>
        <v>0</v>
      </c>
      <c r="CM127" s="15" t="n">
        <f aca="false">IF(CL127=0,CJ127,CJ127/CK127)</f>
        <v>1</v>
      </c>
      <c r="CN127" s="15" t="n">
        <v>121</v>
      </c>
      <c r="CO127" s="15" t="n">
        <f aca="false">IF(CM127/CN127=INT(CM127/CN127),1,0)</f>
        <v>0</v>
      </c>
      <c r="CP127" s="15" t="n">
        <f aca="false">IF(CO127=0,CM127,CM127/CN127)</f>
        <v>1</v>
      </c>
      <c r="CQ127" s="15" t="n">
        <v>11</v>
      </c>
      <c r="CR127" s="15" t="n">
        <f aca="false">IF(CP127/CQ127=INT(CP127/CQ127),1,0)</f>
        <v>0</v>
      </c>
      <c r="CS127" s="15" t="n">
        <f aca="false">IF(CR127=0,CP127,CP127/CQ127)</f>
        <v>1</v>
      </c>
      <c r="CT127" s="15" t="n">
        <v>169</v>
      </c>
      <c r="CU127" s="15" t="n">
        <f aca="false">IF(CS127/CT127=INT(CS127/CT127),1,0)</f>
        <v>0</v>
      </c>
      <c r="CV127" s="15" t="n">
        <f aca="false">IF(CU127=0,CS127,CS127/CT127)</f>
        <v>1</v>
      </c>
      <c r="CW127" s="15" t="n">
        <v>13</v>
      </c>
      <c r="CX127" s="15" t="n">
        <f aca="false">IF(CV127/CW127=INT(CV127/CW127),1,0)</f>
        <v>0</v>
      </c>
      <c r="CY127" s="15" t="n">
        <f aca="false">IF(CX127=0,CV127,CV127/CW127)</f>
        <v>1</v>
      </c>
      <c r="CZ127" s="15" t="n">
        <v>17</v>
      </c>
      <c r="DA127" s="15" t="n">
        <f aca="false">IF(CY127/CZ127=INT(CY127/CZ127),1,0)</f>
        <v>0</v>
      </c>
      <c r="DB127" s="15" t="n">
        <f aca="false">IF(DA127=0,CY127,CY127/CZ127)</f>
        <v>1</v>
      </c>
      <c r="DC127" s="15" t="n">
        <v>19</v>
      </c>
      <c r="DD127" s="15" t="n">
        <f aca="false">IF(DB127/DC127=INT(DB127/DC127),1,0)</f>
        <v>0</v>
      </c>
      <c r="DE127" s="15" t="n">
        <f aca="false">IF(DD127=0,DB127,DB127/DC127)</f>
        <v>1</v>
      </c>
      <c r="DF127" s="15" t="n">
        <v>23</v>
      </c>
      <c r="DG127" s="15" t="n">
        <f aca="false">IF(DE127/DF127=INT(DE127/DF127),1,0)</f>
        <v>0</v>
      </c>
      <c r="DH127" s="15" t="n">
        <f aca="false">IF(DG127=0,DE127,DE127/DF127)</f>
        <v>1</v>
      </c>
      <c r="DI127" s="15" t="n">
        <v>29</v>
      </c>
      <c r="DJ127" s="15" t="n">
        <f aca="false">IF(DH127/DI127=INT(DH127/DI127),1,0)</f>
        <v>0</v>
      </c>
      <c r="DK127" s="15" t="n">
        <f aca="false">IF(DJ127=0,DH127,DH127/DI127)</f>
        <v>1</v>
      </c>
      <c r="DL127" s="15" t="n">
        <v>31</v>
      </c>
      <c r="DM127" s="15" t="n">
        <f aca="false">IF(DK127/DL127=INT(DK127/DL127),1,0)</f>
        <v>0</v>
      </c>
      <c r="DN127" s="15" t="n">
        <f aca="false">IF(DM127=0,DK127,DK127/DL127)</f>
        <v>1</v>
      </c>
      <c r="DO127" s="15" t="n">
        <v>37</v>
      </c>
      <c r="DP127" s="15" t="n">
        <f aca="false">IF(DN127/DO127=INT(DN127/DO127),1,0)</f>
        <v>0</v>
      </c>
      <c r="DQ127" s="15" t="n">
        <f aca="false">IF(DP127=0,DN127,DN127/DO127)</f>
        <v>1</v>
      </c>
      <c r="DR127" s="15" t="n">
        <v>41</v>
      </c>
      <c r="DS127" s="15" t="n">
        <f aca="false">IF(DQ127/DR127=INT(DQ127/DR127),1,0)</f>
        <v>0</v>
      </c>
      <c r="DT127" s="15" t="n">
        <f aca="false">IF(DS127=0,DQ127,DQ127/DR127)</f>
        <v>1</v>
      </c>
      <c r="DU127" s="15" t="n">
        <v>43</v>
      </c>
      <c r="DV127" s="15" t="n">
        <f aca="false">IF(DT127/DU127=INT(DT127/DU127),1,0)</f>
        <v>0</v>
      </c>
      <c r="DW127" s="15" t="n">
        <f aca="false">IF(DV127=0,DT127,DT127/DU127)</f>
        <v>1</v>
      </c>
      <c r="DX127" s="15" t="n">
        <v>47</v>
      </c>
      <c r="DY127" s="15" t="n">
        <f aca="false">IF(DW127/DX127=INT(DW127/DX127),1,0)</f>
        <v>0</v>
      </c>
      <c r="DZ127" s="15" t="n">
        <f aca="false">IF(DY127=0,DW127,DW127/DX127)</f>
        <v>1</v>
      </c>
      <c r="EA127" s="15" t="n">
        <v>53</v>
      </c>
      <c r="EB127" s="15" t="n">
        <f aca="false">IF(DZ127/EA127=INT(DZ127/EA127),1,0)</f>
        <v>0</v>
      </c>
      <c r="EC127" s="15" t="n">
        <f aca="false">IF(EB127=0,DZ127,DZ127/EA127)</f>
        <v>1</v>
      </c>
      <c r="ED127" s="15" t="n">
        <v>59</v>
      </c>
      <c r="EE127" s="15" t="n">
        <f aca="false">IF(EC127/ED127=INT(EC127/ED127),1,0)</f>
        <v>0</v>
      </c>
      <c r="EF127" s="15" t="n">
        <f aca="false">IF(EE127=0,EC127,EC127/ED127)</f>
        <v>1</v>
      </c>
      <c r="EG127" s="15" t="n">
        <v>61</v>
      </c>
      <c r="EH127" s="15" t="n">
        <f aca="false">IF(EF127/EG127=INT(EF127/EG127),1,0)</f>
        <v>0</v>
      </c>
      <c r="EI127" s="15" t="n">
        <f aca="false">IF(EH127=0,EF127,EF127/EG127)</f>
        <v>1</v>
      </c>
      <c r="EJ127" s="15" t="n">
        <v>67</v>
      </c>
      <c r="EK127" s="15" t="n">
        <f aca="false">IF(EI127/EJ127=INT(EI127/EJ127),1,0)</f>
        <v>0</v>
      </c>
      <c r="EL127" s="15" t="n">
        <f aca="false">IF(EK127=0,EI127,EI127/EJ127)</f>
        <v>1</v>
      </c>
      <c r="EM127" s="15" t="n">
        <v>71</v>
      </c>
      <c r="EN127" s="15" t="n">
        <f aca="false">IF(EL127/EM127=INT(EL127/EM127),1,0)</f>
        <v>0</v>
      </c>
      <c r="EO127" s="15" t="n">
        <f aca="false">IF(EN127=0,EL127,EL127/EM127)</f>
        <v>1</v>
      </c>
      <c r="EP127" s="15" t="n">
        <v>73</v>
      </c>
      <c r="EQ127" s="15" t="n">
        <f aca="false">IF(EO127/EP127=INT(EO127/EP127),1,0)</f>
        <v>0</v>
      </c>
      <c r="ER127" s="15" t="n">
        <f aca="false">IF(EQ127=0,EO127,EO127/EP127)</f>
        <v>1</v>
      </c>
      <c r="ES127" s="15" t="n">
        <v>79</v>
      </c>
      <c r="ET127" s="15" t="n">
        <f aca="false">IF(ER127/ES127=INT(ER127/ES127),1,0)</f>
        <v>0</v>
      </c>
      <c r="EU127" s="15" t="n">
        <f aca="false">IF(ET127=0,ER127,ER127/ES127)</f>
        <v>1</v>
      </c>
      <c r="EV127" s="15" t="n">
        <v>83</v>
      </c>
      <c r="EW127" s="15" t="n">
        <f aca="false">IF(EU127/EV127=INT(EU127/EV127),1,0)</f>
        <v>0</v>
      </c>
      <c r="EX127" s="15" t="n">
        <f aca="false">IF(EW127=0,EU127,EU127/EV127)</f>
        <v>1</v>
      </c>
      <c r="EY127" s="15" t="n">
        <v>89</v>
      </c>
      <c r="EZ127" s="15" t="n">
        <f aca="false">IF(EX127/EY127=INT(EX127/EY127),1,0)</f>
        <v>0</v>
      </c>
      <c r="FA127" s="15" t="n">
        <f aca="false">IF(EZ127=0,EX127,EX127/EY127)</f>
        <v>1</v>
      </c>
      <c r="FB127" s="15" t="n">
        <v>97</v>
      </c>
      <c r="FC127" s="15" t="n">
        <f aca="false">IF(FA127/FB127=INT(FA127/FB127),1,0)</f>
        <v>0</v>
      </c>
      <c r="FD127" s="15" t="n">
        <f aca="false">IF(FC127=0,FA127,FA127/FB127)</f>
        <v>1</v>
      </c>
      <c r="FE127" s="15" t="n">
        <v>101</v>
      </c>
      <c r="FF127" s="15" t="n">
        <f aca="false">IF(FD127/FE127=INT(FD127/FE127),1,0)</f>
        <v>0</v>
      </c>
      <c r="FG127" s="15" t="n">
        <f aca="false">IF(FF127=0,FD127,FD127/FE127)</f>
        <v>1</v>
      </c>
      <c r="FH127" s="15" t="n">
        <v>103</v>
      </c>
      <c r="FI127" s="15" t="n">
        <f aca="false">IF(FG127/FH127=INT(FG127/FH127),1,0)</f>
        <v>0</v>
      </c>
      <c r="FJ127" s="15" t="n">
        <f aca="false">IF(FI127=0,FG127,FG127/FH127)</f>
        <v>1</v>
      </c>
      <c r="FK127" s="15" t="n">
        <v>107</v>
      </c>
      <c r="FL127" s="15" t="n">
        <f aca="false">IF(FJ127/FK127=INT(FJ127/FK127),1,0)</f>
        <v>0</v>
      </c>
      <c r="FM127" s="15" t="n">
        <f aca="false">IF(FL127=0,FJ127,FJ127/FK127)</f>
        <v>1</v>
      </c>
      <c r="FN127" s="15" t="n">
        <v>109</v>
      </c>
      <c r="FO127" s="15" t="n">
        <f aca="false">IF(FM127/FN127=INT(FM127/FN127),1,0)</f>
        <v>0</v>
      </c>
      <c r="FP127" s="15" t="n">
        <f aca="false">IF(FO127=0,FM127,FM127/FN127)</f>
        <v>1</v>
      </c>
      <c r="FQ127" s="15" t="n">
        <v>113</v>
      </c>
      <c r="FR127" s="15" t="n">
        <f aca="false">IF(FP127/FQ127=INT(FP127/FQ127),1,0)</f>
        <v>0</v>
      </c>
      <c r="FS127" s="15" t="n">
        <f aca="false">IF(FR127=0,FP127,FP127/FQ127)</f>
        <v>1</v>
      </c>
      <c r="FT127" s="15" t="n">
        <v>127</v>
      </c>
      <c r="FU127" s="15" t="n">
        <f aca="false">IF(FS127/FT127=INT(FS127/FT127),1,0)</f>
        <v>0</v>
      </c>
      <c r="FV127" s="15" t="n">
        <f aca="false">IF(FU127=0,FS127,FS127/FT127)</f>
        <v>1</v>
      </c>
      <c r="FW127" s="15" t="n">
        <v>131</v>
      </c>
      <c r="FX127" s="15" t="n">
        <f aca="false">IF(FV127/FW127=INT(FV127/FW127),1,0)</f>
        <v>0</v>
      </c>
      <c r="FY127" s="15" t="n">
        <f aca="false">IF(FX127=0,FV127,FV127/FW127)</f>
        <v>1</v>
      </c>
      <c r="FZ127" s="15" t="n">
        <v>137</v>
      </c>
      <c r="GA127" s="15" t="n">
        <f aca="false">IF(FY127/FZ127=INT(FY127/FZ127),1,0)</f>
        <v>0</v>
      </c>
      <c r="GB127" s="15" t="n">
        <f aca="false">IF(GA127=0,FY127,FY127/FZ127)</f>
        <v>1</v>
      </c>
      <c r="GC127" s="15" t="n">
        <v>139</v>
      </c>
      <c r="GD127" s="15" t="n">
        <f aca="false">IF(GB127/GC127=INT(GB127/GC127),1,0)</f>
        <v>0</v>
      </c>
      <c r="GE127" s="15" t="n">
        <f aca="false">IF(GD127=0,GB127,GB127/GC127)</f>
        <v>1</v>
      </c>
      <c r="GF127" s="15" t="n">
        <v>149</v>
      </c>
      <c r="GG127" s="15" t="n">
        <f aca="false">IF(GE127/GF127=INT(GE127/GF127),1,0)</f>
        <v>0</v>
      </c>
      <c r="GH127" s="15" t="n">
        <f aca="false">IF(GG127=0,GE127,GE127/GF127)</f>
        <v>1</v>
      </c>
      <c r="GI127" s="15"/>
      <c r="GJ127" s="15" t="n">
        <f aca="false">8*BH127+4*BK127+2*BN127+BQ127</f>
        <v>2</v>
      </c>
      <c r="GK127" s="15" t="n">
        <f aca="false">4*BT127+2*BW127+BZ127</f>
        <v>1</v>
      </c>
      <c r="GL127" s="15" t="n">
        <f aca="false">2*CC127+CF127</f>
        <v>0</v>
      </c>
      <c r="GM127" s="15" t="n">
        <f aca="false">2*CI127+CL127</f>
        <v>0</v>
      </c>
      <c r="GN127" s="15" t="n">
        <f aca="false">2*CO127+CR127</f>
        <v>0</v>
      </c>
      <c r="GO127" s="15" t="n">
        <f aca="false">2*CU127+CX127</f>
        <v>0</v>
      </c>
      <c r="GP127" s="15" t="n">
        <f aca="false">DA127</f>
        <v>0</v>
      </c>
      <c r="GQ127" s="15" t="n">
        <f aca="false">DD127</f>
        <v>0</v>
      </c>
      <c r="GR127" s="15" t="n">
        <f aca="false">DG127</f>
        <v>0</v>
      </c>
      <c r="GS127" s="15" t="n">
        <f aca="false">DJ127</f>
        <v>0</v>
      </c>
      <c r="GT127" s="15" t="n">
        <f aca="false">DM127</f>
        <v>0</v>
      </c>
      <c r="GU127" s="1" t="n">
        <f aca="false">DP127</f>
        <v>0</v>
      </c>
      <c r="GV127" s="1" t="n">
        <f aca="false">DS127</f>
        <v>0</v>
      </c>
      <c r="GW127" s="1" t="n">
        <f aca="false">DV127</f>
        <v>0</v>
      </c>
      <c r="GX127" s="1" t="n">
        <f aca="false">DY127</f>
        <v>0</v>
      </c>
      <c r="GY127" s="1" t="n">
        <f aca="false">EB127</f>
        <v>0</v>
      </c>
      <c r="GZ127" s="1" t="n">
        <f aca="false">EE127</f>
        <v>0</v>
      </c>
      <c r="HA127" s="1" t="n">
        <f aca="false">EH127</f>
        <v>0</v>
      </c>
      <c r="HB127" s="1" t="n">
        <f aca="false">EK127</f>
        <v>0</v>
      </c>
      <c r="HC127" s="1" t="n">
        <f aca="false">EN127</f>
        <v>0</v>
      </c>
      <c r="HD127" s="1" t="n">
        <f aca="false">EQ127</f>
        <v>0</v>
      </c>
      <c r="HE127" s="1" t="n">
        <f aca="false">ET127</f>
        <v>0</v>
      </c>
      <c r="HF127" s="1" t="n">
        <f aca="false">EW127</f>
        <v>0</v>
      </c>
      <c r="HG127" s="1" t="n">
        <f aca="false">EZ127</f>
        <v>0</v>
      </c>
      <c r="HH127" s="1" t="n">
        <f aca="false">FC127</f>
        <v>0</v>
      </c>
      <c r="HI127" s="1" t="n">
        <f aca="false">FF127</f>
        <v>0</v>
      </c>
      <c r="HJ127" s="1" t="n">
        <f aca="false">FI127</f>
        <v>0</v>
      </c>
      <c r="HK127" s="1" t="n">
        <f aca="false">FL127</f>
        <v>0</v>
      </c>
      <c r="HL127" s="1" t="n">
        <f aca="false">FO127</f>
        <v>0</v>
      </c>
      <c r="HM127" s="1" t="n">
        <f aca="false">FR127</f>
        <v>0</v>
      </c>
      <c r="HN127" s="1" t="n">
        <f aca="false">FU127</f>
        <v>0</v>
      </c>
      <c r="HO127" s="1" t="n">
        <f aca="false">FX127</f>
        <v>0</v>
      </c>
      <c r="HP127" s="1" t="n">
        <f aca="false">GA127</f>
        <v>0</v>
      </c>
      <c r="HQ127" s="1" t="n">
        <f aca="false">GD127</f>
        <v>0</v>
      </c>
      <c r="HR127" s="1" t="n">
        <f aca="false">GG127</f>
        <v>0</v>
      </c>
      <c r="HS127" s="1" t="n">
        <f aca="false">BF127</f>
        <v>12</v>
      </c>
      <c r="HT127" s="1" t="n">
        <f aca="false">HS127/HR129</f>
        <v>6</v>
      </c>
    </row>
    <row r="128" customFormat="false" ht="6" hidden="true" customHeight="true" outlineLevel="0" collapsed="false">
      <c r="B128" s="80"/>
      <c r="C128" s="80"/>
      <c r="D128" s="80"/>
      <c r="E128" s="80"/>
      <c r="F128" s="61"/>
      <c r="G128" s="80"/>
      <c r="H128" s="61"/>
      <c r="I128" s="80"/>
      <c r="J128" s="80"/>
      <c r="K128" s="80"/>
      <c r="L128" s="61"/>
      <c r="M128" s="80"/>
      <c r="N128" s="80"/>
      <c r="O128" s="80"/>
      <c r="P128" s="80"/>
      <c r="Q128" s="80"/>
      <c r="R128" s="80"/>
      <c r="S128" s="61"/>
      <c r="T128" s="78"/>
      <c r="U128" s="13"/>
      <c r="V128" s="13"/>
      <c r="W128" s="13"/>
      <c r="X128" s="74"/>
      <c r="Y128" s="80"/>
      <c r="Z128" s="80"/>
      <c r="AA128" s="80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 t="n">
        <f aca="false">IF(GJ126&lt;GJ127,GJ126,GJ127)</f>
        <v>1</v>
      </c>
      <c r="GK128" s="15" t="n">
        <f aca="false">IF(GK126&lt;GK127,GK126,GK127)</f>
        <v>0</v>
      </c>
      <c r="GL128" s="15" t="n">
        <f aca="false">IF(GL126&lt;GL127,GL126,GL127)</f>
        <v>0</v>
      </c>
      <c r="GM128" s="15" t="n">
        <f aca="false">IF(GM126&lt;GM127,GM126,GM127)</f>
        <v>0</v>
      </c>
      <c r="GN128" s="15" t="n">
        <f aca="false">IF(GN126&lt;GN127,GN126,GN127)</f>
        <v>0</v>
      </c>
      <c r="GO128" s="15" t="n">
        <f aca="false">IF(GO126&lt;GO127,GO126,GO127)</f>
        <v>0</v>
      </c>
      <c r="GP128" s="15" t="n">
        <f aca="false">IF(GP126&lt;GP127,GP126,GP127)</f>
        <v>0</v>
      </c>
      <c r="GQ128" s="15" t="n">
        <f aca="false">IF(GQ126&lt;GQ127,GQ126,GQ127)</f>
        <v>0</v>
      </c>
      <c r="GR128" s="15" t="n">
        <f aca="false">IF(GR126&lt;GR127,GR126,GR127)</f>
        <v>0</v>
      </c>
      <c r="GS128" s="15" t="n">
        <f aca="false">IF(GS126&lt;GS127,GS126,GS127)</f>
        <v>0</v>
      </c>
      <c r="GT128" s="15" t="n">
        <f aca="false">IF(GT126&lt;GT127,GT126,GT127)</f>
        <v>0</v>
      </c>
      <c r="GU128" s="15" t="n">
        <f aca="false">IF(GU126&lt;GU127,GU126,GU127)</f>
        <v>0</v>
      </c>
      <c r="GV128" s="15" t="n">
        <f aca="false">IF(GV126&lt;GV127,GV126,GV127)</f>
        <v>0</v>
      </c>
      <c r="GW128" s="15" t="n">
        <f aca="false">IF(GW126&lt;GW127,GW126,GW127)</f>
        <v>0</v>
      </c>
      <c r="GX128" s="15" t="n">
        <f aca="false">IF(GX126&lt;GX127,GX126,GX127)</f>
        <v>0</v>
      </c>
      <c r="GY128" s="15" t="n">
        <f aca="false">IF(GY126&lt;GY127,GY126,GY127)</f>
        <v>0</v>
      </c>
      <c r="GZ128" s="15" t="n">
        <f aca="false">IF(GZ126&lt;GZ127,GZ126,GZ127)</f>
        <v>0</v>
      </c>
      <c r="HA128" s="15" t="n">
        <f aca="false">IF(HA126&lt;HA127,HA126,HA127)</f>
        <v>0</v>
      </c>
      <c r="HB128" s="15" t="n">
        <f aca="false">IF(HB126&lt;HB127,HB126,HB127)</f>
        <v>0</v>
      </c>
      <c r="HC128" s="15" t="n">
        <f aca="false">IF(HC126&lt;HC127,HC126,HC127)</f>
        <v>0</v>
      </c>
      <c r="HD128" s="15" t="n">
        <f aca="false">IF(HD126&lt;HD127,HD126,HD127)</f>
        <v>0</v>
      </c>
      <c r="HE128" s="15" t="n">
        <f aca="false">IF(HE126&lt;HE127,HE126,HE127)</f>
        <v>0</v>
      </c>
      <c r="HF128" s="15" t="n">
        <f aca="false">IF(HF126&lt;HF127,HF126,HF127)</f>
        <v>0</v>
      </c>
      <c r="HG128" s="15" t="n">
        <f aca="false">IF(HG126&lt;HG127,HG126,HG127)</f>
        <v>0</v>
      </c>
      <c r="HH128" s="15" t="n">
        <f aca="false">IF(HH126&lt;HH127,HH126,HH127)</f>
        <v>0</v>
      </c>
      <c r="HI128" s="15" t="n">
        <f aca="false">IF(HI126&lt;HI127,HI126,HI127)</f>
        <v>0</v>
      </c>
      <c r="HJ128" s="15" t="n">
        <f aca="false">IF(HJ126&lt;HJ127,HJ126,HJ127)</f>
        <v>0</v>
      </c>
      <c r="HK128" s="15" t="n">
        <f aca="false">IF(HK126&lt;HK127,HK126,HK127)</f>
        <v>0</v>
      </c>
      <c r="HL128" s="15" t="n">
        <f aca="false">IF(HL126&lt;HL127,HL126,HL127)</f>
        <v>0</v>
      </c>
      <c r="HM128" s="15" t="n">
        <f aca="false">IF(HM126&lt;HM127,HM126,HM127)</f>
        <v>0</v>
      </c>
      <c r="HN128" s="15" t="n">
        <f aca="false">IF(HN126&lt;HN127,HN126,HN127)</f>
        <v>0</v>
      </c>
      <c r="HO128" s="15" t="n">
        <f aca="false">IF(HO126&lt;HO127,HO126,HO127)</f>
        <v>0</v>
      </c>
      <c r="HP128" s="15" t="n">
        <f aca="false">IF(HP126&lt;HP127,HP126,HP127)</f>
        <v>0</v>
      </c>
      <c r="HQ128" s="15" t="n">
        <f aca="false">IF(HQ126&lt;HQ127,HQ126,HQ127)</f>
        <v>0</v>
      </c>
      <c r="HR128" s="15" t="n">
        <f aca="false">IF(HR126&lt;HR127,HR126,HR127)</f>
        <v>0</v>
      </c>
    </row>
    <row r="129" customFormat="false" ht="6" hidden="true" customHeight="true" outlineLevel="0" collapsed="false">
      <c r="B129" s="80"/>
      <c r="C129" s="80"/>
      <c r="D129" s="80"/>
      <c r="E129" s="80"/>
      <c r="F129" s="61"/>
      <c r="G129" s="80"/>
      <c r="H129" s="61"/>
      <c r="I129" s="80"/>
      <c r="J129" s="80"/>
      <c r="K129" s="80"/>
      <c r="L129" s="61"/>
      <c r="M129" s="80"/>
      <c r="N129" s="80"/>
      <c r="O129" s="80"/>
      <c r="P129" s="80"/>
      <c r="Q129" s="80"/>
      <c r="R129" s="80"/>
      <c r="S129" s="61"/>
      <c r="T129" s="78"/>
      <c r="U129" s="13"/>
      <c r="V129" s="13"/>
      <c r="W129" s="13"/>
      <c r="X129" s="74"/>
      <c r="Y129" s="80"/>
      <c r="Z129" s="80"/>
      <c r="AA129" s="80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" t="n">
        <f aca="false">GJ$7^GJ128</f>
        <v>2</v>
      </c>
      <c r="GK129" s="1" t="n">
        <f aca="false">GK$7^GK128*GJ129</f>
        <v>2</v>
      </c>
      <c r="GL129" s="1" t="n">
        <f aca="false">GL$7^GL128*GK129</f>
        <v>2</v>
      </c>
      <c r="GM129" s="1" t="n">
        <f aca="false">GM$7^GM128*GL129</f>
        <v>2</v>
      </c>
      <c r="GN129" s="1" t="n">
        <f aca="false">GN$7^GN128*GM129</f>
        <v>2</v>
      </c>
      <c r="GO129" s="1" t="n">
        <f aca="false">GO$7^GO128*GN129</f>
        <v>2</v>
      </c>
      <c r="GP129" s="1" t="n">
        <f aca="false">GP$7^GP128*GO129</f>
        <v>2</v>
      </c>
      <c r="GQ129" s="1" t="n">
        <f aca="false">GQ$7^GQ128*GP129</f>
        <v>2</v>
      </c>
      <c r="GR129" s="1" t="n">
        <f aca="false">GR$7^GR128*GQ129</f>
        <v>2</v>
      </c>
      <c r="GS129" s="1" t="n">
        <f aca="false">GS$7^GS128*GR129</f>
        <v>2</v>
      </c>
      <c r="GT129" s="1" t="n">
        <f aca="false">GT$7^GT128*GS129</f>
        <v>2</v>
      </c>
      <c r="GU129" s="1" t="n">
        <f aca="false">GU$7^GU128*GT129</f>
        <v>2</v>
      </c>
      <c r="GV129" s="1" t="n">
        <f aca="false">GV$7^GV128*GU129</f>
        <v>2</v>
      </c>
      <c r="GW129" s="1" t="n">
        <f aca="false">GW$7^GW128*GV129</f>
        <v>2</v>
      </c>
      <c r="GX129" s="1" t="n">
        <f aca="false">GX$7^GX128*GW129</f>
        <v>2</v>
      </c>
      <c r="GY129" s="1" t="n">
        <f aca="false">GY$7^GY128*GX129</f>
        <v>2</v>
      </c>
      <c r="GZ129" s="1" t="n">
        <f aca="false">GZ$7^GZ128*GY129</f>
        <v>2</v>
      </c>
      <c r="HA129" s="1" t="n">
        <f aca="false">HA$7^HA128*GZ129</f>
        <v>2</v>
      </c>
      <c r="HB129" s="1" t="n">
        <f aca="false">HB$7^HB128*HA129</f>
        <v>2</v>
      </c>
      <c r="HC129" s="1" t="n">
        <f aca="false">HC$7^HC128*HB129</f>
        <v>2</v>
      </c>
      <c r="HD129" s="1" t="n">
        <f aca="false">HD$7^HD128*HC129</f>
        <v>2</v>
      </c>
      <c r="HE129" s="1" t="n">
        <f aca="false">HE$7^HE128*HD129</f>
        <v>2</v>
      </c>
      <c r="HF129" s="1" t="n">
        <f aca="false">HF$7^HF128*HE129</f>
        <v>2</v>
      </c>
      <c r="HG129" s="1" t="n">
        <f aca="false">HG$7^HG128*HF129</f>
        <v>2</v>
      </c>
      <c r="HH129" s="1" t="n">
        <f aca="false">HH$7^HH128*HG129</f>
        <v>2</v>
      </c>
      <c r="HI129" s="1" t="n">
        <f aca="false">HI$7^HI128*HH129</f>
        <v>2</v>
      </c>
      <c r="HJ129" s="1" t="n">
        <f aca="false">HJ$7^HJ128*HI129</f>
        <v>2</v>
      </c>
      <c r="HK129" s="1" t="n">
        <f aca="false">HK$7^HK128*HJ129</f>
        <v>2</v>
      </c>
      <c r="HL129" s="1" t="n">
        <f aca="false">HL$7^HL128*HK129</f>
        <v>2</v>
      </c>
      <c r="HM129" s="1" t="n">
        <f aca="false">HM$7^HM128*HL129</f>
        <v>2</v>
      </c>
      <c r="HN129" s="1" t="n">
        <f aca="false">HN$7^HN128*HM129</f>
        <v>2</v>
      </c>
      <c r="HO129" s="1" t="n">
        <f aca="false">HO$7^HO128*HN129</f>
        <v>2</v>
      </c>
      <c r="HP129" s="1" t="n">
        <f aca="false">HP$7^HP128*HO129</f>
        <v>2</v>
      </c>
      <c r="HQ129" s="1" t="n">
        <f aca="false">HQ$7^HQ128*HP129</f>
        <v>2</v>
      </c>
      <c r="HR129" s="1" t="n">
        <f aca="false">HR$7^HR128*HQ129</f>
        <v>2</v>
      </c>
    </row>
    <row r="130" customFormat="false" ht="6" hidden="true" customHeight="true" outlineLevel="0" collapsed="false">
      <c r="B130" s="80"/>
      <c r="C130" s="80"/>
      <c r="D130" s="80"/>
      <c r="E130" s="80"/>
      <c r="F130" s="61"/>
      <c r="G130" s="80"/>
      <c r="H130" s="61"/>
      <c r="I130" s="80"/>
      <c r="J130" s="80"/>
      <c r="K130" s="80"/>
      <c r="L130" s="61"/>
      <c r="M130" s="80"/>
      <c r="N130" s="80"/>
      <c r="O130" s="80"/>
      <c r="P130" s="80"/>
      <c r="Q130" s="80"/>
      <c r="R130" s="80"/>
      <c r="S130" s="61"/>
      <c r="T130" s="78"/>
      <c r="U130" s="13"/>
      <c r="V130" s="13"/>
      <c r="W130" s="13"/>
      <c r="X130" s="74"/>
      <c r="Y130" s="80"/>
      <c r="Z130" s="80"/>
      <c r="AA130" s="80"/>
      <c r="BC130" s="1" t="s">
        <v>106</v>
      </c>
      <c r="BD130" s="15" t="n">
        <f aca="true">INT((RAND()*(AX126-AW126+1)+AW126))</f>
        <v>10</v>
      </c>
      <c r="BE130" s="15" t="n">
        <f aca="true">INT((RAND()*(AZ126-AY126+1)+AY126))</f>
        <v>10</v>
      </c>
      <c r="BF130" s="1" t="n">
        <f aca="false">BE130-BE131*(BD131-BD130)</f>
        <v>10</v>
      </c>
      <c r="BG130" s="1" t="n">
        <v>256</v>
      </c>
      <c r="BH130" s="15" t="n">
        <f aca="false">IF(BF130/BG130=INT(BF130/BG130),1,0)</f>
        <v>0</v>
      </c>
      <c r="BI130" s="15" t="n">
        <f aca="false">IF(BH130=0,BF130,BF130/BG130)</f>
        <v>10</v>
      </c>
      <c r="BJ130" s="15" t="n">
        <v>16</v>
      </c>
      <c r="BK130" s="15" t="n">
        <f aca="false">IF(BI130/BJ130=INT(BI130/BJ130),1,0)</f>
        <v>0</v>
      </c>
      <c r="BL130" s="15" t="n">
        <f aca="false">IF(BK130=0,BI130,BI130/BJ130)</f>
        <v>10</v>
      </c>
      <c r="BM130" s="15" t="n">
        <v>4</v>
      </c>
      <c r="BN130" s="15" t="n">
        <f aca="false">IF(BL130/BM130=INT(BL130/BM130),1,0)</f>
        <v>0</v>
      </c>
      <c r="BO130" s="15" t="n">
        <f aca="false">IF(BN130=0,BL130,BL130/BM130)</f>
        <v>10</v>
      </c>
      <c r="BP130" s="15" t="n">
        <v>2</v>
      </c>
      <c r="BQ130" s="15" t="n">
        <f aca="false">IF(BO130/BP130=INT(BO130/BP130),1,0)</f>
        <v>1</v>
      </c>
      <c r="BR130" s="15" t="n">
        <f aca="false">IF(BQ130=0,BO130,BO130/BP130)</f>
        <v>5</v>
      </c>
      <c r="BS130" s="15" t="n">
        <v>81</v>
      </c>
      <c r="BT130" s="15" t="n">
        <f aca="false">IF(BR130/BS130=INT(BR130/BS130),1,0)</f>
        <v>0</v>
      </c>
      <c r="BU130" s="15" t="n">
        <f aca="false">IF(BT130=0,BR130,BR130/BS130)</f>
        <v>5</v>
      </c>
      <c r="BV130" s="15" t="n">
        <v>9</v>
      </c>
      <c r="BW130" s="15" t="n">
        <f aca="false">IF(BU130/BV130=INT(BU130/BV130),1,0)</f>
        <v>0</v>
      </c>
      <c r="BX130" s="15" t="n">
        <f aca="false">IF(BW130=0,BU130,BU130/BV130)</f>
        <v>5</v>
      </c>
      <c r="BY130" s="15" t="n">
        <v>3</v>
      </c>
      <c r="BZ130" s="15" t="n">
        <f aca="false">IF(BX130/BY130=INT(BX130/BY130),1,0)</f>
        <v>0</v>
      </c>
      <c r="CA130" s="15" t="n">
        <f aca="false">IF(BZ130=0,BX130,BX130/BY130)</f>
        <v>5</v>
      </c>
      <c r="CB130" s="15" t="n">
        <v>25</v>
      </c>
      <c r="CC130" s="15" t="n">
        <f aca="false">IF(CA130/CB130=INT(CA130/CB130),1,0)</f>
        <v>0</v>
      </c>
      <c r="CD130" s="15" t="n">
        <f aca="false">IF(CC130=0,CA130,CA130/CB130)</f>
        <v>5</v>
      </c>
      <c r="CE130" s="15" t="n">
        <v>5</v>
      </c>
      <c r="CF130" s="15" t="n">
        <f aca="false">IF(CD130/CE130=INT(CD130/CE130),1,0)</f>
        <v>1</v>
      </c>
      <c r="CG130" s="15" t="n">
        <f aca="false">IF(CF130=0,CD130,CD130/CE130)</f>
        <v>1</v>
      </c>
      <c r="CH130" s="15" t="n">
        <v>49</v>
      </c>
      <c r="CI130" s="15" t="n">
        <f aca="false">IF(CG130/CH130=INT(CG130/CH130),1,0)</f>
        <v>0</v>
      </c>
      <c r="CJ130" s="15" t="n">
        <f aca="false">IF(CI130=0,CG130,CG130/CH130)</f>
        <v>1</v>
      </c>
      <c r="CK130" s="15" t="n">
        <v>7</v>
      </c>
      <c r="CL130" s="15" t="n">
        <f aca="false">IF(CJ130/CK130=INT(CJ130/CK130),1,0)</f>
        <v>0</v>
      </c>
      <c r="CM130" s="15" t="n">
        <f aca="false">IF(CL130=0,CJ130,CJ130/CK130)</f>
        <v>1</v>
      </c>
      <c r="CN130" s="15" t="n">
        <v>121</v>
      </c>
      <c r="CO130" s="15" t="n">
        <f aca="false">IF(CM130/CN130=INT(CM130/CN130),1,0)</f>
        <v>0</v>
      </c>
      <c r="CP130" s="15" t="n">
        <f aca="false">IF(CO130=0,CM130,CM130/CN130)</f>
        <v>1</v>
      </c>
      <c r="CQ130" s="15" t="n">
        <v>11</v>
      </c>
      <c r="CR130" s="15" t="n">
        <f aca="false">IF(CP130/CQ130=INT(CP130/CQ130),1,0)</f>
        <v>0</v>
      </c>
      <c r="CS130" s="15" t="n">
        <f aca="false">IF(CR130=0,CP130,CP130/CQ130)</f>
        <v>1</v>
      </c>
      <c r="CT130" s="15" t="n">
        <v>169</v>
      </c>
      <c r="CU130" s="15" t="n">
        <f aca="false">IF(CS130/CT130=INT(CS130/CT130),1,0)</f>
        <v>0</v>
      </c>
      <c r="CV130" s="15" t="n">
        <f aca="false">IF(CU130=0,CS130,CS130/CT130)</f>
        <v>1</v>
      </c>
      <c r="CW130" s="15" t="n">
        <v>13</v>
      </c>
      <c r="CX130" s="15" t="n">
        <f aca="false">IF(CV130/CW130=INT(CV130/CW130),1,0)</f>
        <v>0</v>
      </c>
      <c r="CY130" s="15" t="n">
        <f aca="false">IF(CX130=0,CV130,CV130/CW130)</f>
        <v>1</v>
      </c>
      <c r="CZ130" s="15" t="n">
        <v>17</v>
      </c>
      <c r="DA130" s="15" t="n">
        <f aca="false">IF(CY130/CZ130=INT(CY130/CZ130),1,0)</f>
        <v>0</v>
      </c>
      <c r="DB130" s="15" t="n">
        <f aca="false">IF(DA130=0,CY130,CY130/CZ130)</f>
        <v>1</v>
      </c>
      <c r="DC130" s="15" t="n">
        <v>19</v>
      </c>
      <c r="DD130" s="15" t="n">
        <f aca="false">IF(DB130/DC130=INT(DB130/DC130),1,0)</f>
        <v>0</v>
      </c>
      <c r="DE130" s="15" t="n">
        <f aca="false">IF(DD130=0,DB130,DB130/DC130)</f>
        <v>1</v>
      </c>
      <c r="DF130" s="15" t="n">
        <v>23</v>
      </c>
      <c r="DG130" s="15" t="n">
        <f aca="false">IF(DE130/DF130=INT(DE130/DF130),1,0)</f>
        <v>0</v>
      </c>
      <c r="DH130" s="15" t="n">
        <f aca="false">IF(DG130=0,DE130,DE130/DF130)</f>
        <v>1</v>
      </c>
      <c r="DI130" s="15" t="n">
        <v>29</v>
      </c>
      <c r="DJ130" s="15" t="n">
        <f aca="false">IF(DH130/DI130=INT(DH130/DI130),1,0)</f>
        <v>0</v>
      </c>
      <c r="DK130" s="15" t="n">
        <f aca="false">IF(DJ130=0,DH130,DH130/DI130)</f>
        <v>1</v>
      </c>
      <c r="DL130" s="15" t="n">
        <v>31</v>
      </c>
      <c r="DM130" s="15" t="n">
        <f aca="false">IF(DK130/DL130=INT(DK130/DL130),1,0)</f>
        <v>0</v>
      </c>
      <c r="DN130" s="15" t="n">
        <f aca="false">IF(DM130=0,DK130,DK130/DL130)</f>
        <v>1</v>
      </c>
      <c r="DO130" s="15" t="n">
        <v>37</v>
      </c>
      <c r="DP130" s="15" t="n">
        <f aca="false">IF(DN130/DO130=INT(DN130/DO130),1,0)</f>
        <v>0</v>
      </c>
      <c r="DQ130" s="15" t="n">
        <f aca="false">IF(DP130=0,DN130,DN130/DO130)</f>
        <v>1</v>
      </c>
      <c r="DR130" s="15" t="n">
        <v>41</v>
      </c>
      <c r="DS130" s="15" t="n">
        <f aca="false">IF(DQ130/DR130=INT(DQ130/DR130),1,0)</f>
        <v>0</v>
      </c>
      <c r="DT130" s="15" t="n">
        <f aca="false">IF(DS130=0,DQ130,DQ130/DR130)</f>
        <v>1</v>
      </c>
      <c r="DU130" s="15" t="n">
        <v>43</v>
      </c>
      <c r="DV130" s="15" t="n">
        <f aca="false">IF(DT130/DU130=INT(DT130/DU130),1,0)</f>
        <v>0</v>
      </c>
      <c r="DW130" s="15" t="n">
        <f aca="false">IF(DV130=0,DT130,DT130/DU130)</f>
        <v>1</v>
      </c>
      <c r="DX130" s="15" t="n">
        <v>47</v>
      </c>
      <c r="DY130" s="15" t="n">
        <f aca="false">IF(DW130/DX130=INT(DW130/DX130),1,0)</f>
        <v>0</v>
      </c>
      <c r="DZ130" s="15" t="n">
        <f aca="false">IF(DY130=0,DW130,DW130/DX130)</f>
        <v>1</v>
      </c>
      <c r="EA130" s="15" t="n">
        <v>53</v>
      </c>
      <c r="EB130" s="15" t="n">
        <f aca="false">IF(DZ130/EA130=INT(DZ130/EA130),1,0)</f>
        <v>0</v>
      </c>
      <c r="EC130" s="15" t="n">
        <f aca="false">IF(EB130=0,DZ130,DZ130/EA130)</f>
        <v>1</v>
      </c>
      <c r="ED130" s="15" t="n">
        <v>59</v>
      </c>
      <c r="EE130" s="15" t="n">
        <f aca="false">IF(EC130/ED130=INT(EC130/ED130),1,0)</f>
        <v>0</v>
      </c>
      <c r="EF130" s="15" t="n">
        <f aca="false">IF(EE130=0,EC130,EC130/ED130)</f>
        <v>1</v>
      </c>
      <c r="EG130" s="15" t="n">
        <v>61</v>
      </c>
      <c r="EH130" s="15" t="n">
        <f aca="false">IF(EF130/EG130=INT(EF130/EG130),1,0)</f>
        <v>0</v>
      </c>
      <c r="EI130" s="15" t="n">
        <f aca="false">IF(EH130=0,EF130,EF130/EG130)</f>
        <v>1</v>
      </c>
      <c r="EJ130" s="15" t="n">
        <v>67</v>
      </c>
      <c r="EK130" s="15" t="n">
        <f aca="false">IF(EI130/EJ130=INT(EI130/EJ130),1,0)</f>
        <v>0</v>
      </c>
      <c r="EL130" s="15" t="n">
        <f aca="false">IF(EK130=0,EI130,EI130/EJ130)</f>
        <v>1</v>
      </c>
      <c r="EM130" s="15" t="n">
        <v>71</v>
      </c>
      <c r="EN130" s="15" t="n">
        <f aca="false">IF(EL130/EM130=INT(EL130/EM130),1,0)</f>
        <v>0</v>
      </c>
      <c r="EO130" s="15" t="n">
        <f aca="false">IF(EN130=0,EL130,EL130/EM130)</f>
        <v>1</v>
      </c>
      <c r="EP130" s="15" t="n">
        <v>73</v>
      </c>
      <c r="EQ130" s="15" t="n">
        <f aca="false">IF(EO130/EP130=INT(EO130/EP130),1,0)</f>
        <v>0</v>
      </c>
      <c r="ER130" s="15" t="n">
        <f aca="false">IF(EQ130=0,EO130,EO130/EP130)</f>
        <v>1</v>
      </c>
      <c r="ES130" s="15" t="n">
        <v>79</v>
      </c>
      <c r="ET130" s="15" t="n">
        <f aca="false">IF(ER130/ES130=INT(ER130/ES130),1,0)</f>
        <v>0</v>
      </c>
      <c r="EU130" s="15" t="n">
        <f aca="false">IF(ET130=0,ER130,ER130/ES130)</f>
        <v>1</v>
      </c>
      <c r="EV130" s="15" t="n">
        <v>83</v>
      </c>
      <c r="EW130" s="15" t="n">
        <f aca="false">IF(EU130/EV130=INT(EU130/EV130),1,0)</f>
        <v>0</v>
      </c>
      <c r="EX130" s="15" t="n">
        <f aca="false">IF(EW130=0,EU130,EU130/EV130)</f>
        <v>1</v>
      </c>
      <c r="EY130" s="15" t="n">
        <v>89</v>
      </c>
      <c r="EZ130" s="15" t="n">
        <f aca="false">IF(EX130/EY130=INT(EX130/EY130),1,0)</f>
        <v>0</v>
      </c>
      <c r="FA130" s="15" t="n">
        <f aca="false">IF(EZ130=0,EX130,EX130/EY130)</f>
        <v>1</v>
      </c>
      <c r="FB130" s="15" t="n">
        <v>97</v>
      </c>
      <c r="FC130" s="15" t="n">
        <f aca="false">IF(FA130/FB130=INT(FA130/FB130),1,0)</f>
        <v>0</v>
      </c>
      <c r="FD130" s="15" t="n">
        <f aca="false">IF(FC130=0,FA130,FA130/FB130)</f>
        <v>1</v>
      </c>
      <c r="FE130" s="15" t="n">
        <v>101</v>
      </c>
      <c r="FF130" s="15" t="n">
        <f aca="false">IF(FD130/FE130=INT(FD130/FE130),1,0)</f>
        <v>0</v>
      </c>
      <c r="FG130" s="15" t="n">
        <f aca="false">IF(FF130=0,FD130,FD130/FE130)</f>
        <v>1</v>
      </c>
      <c r="FH130" s="15" t="n">
        <v>103</v>
      </c>
      <c r="FI130" s="15" t="n">
        <f aca="false">IF(FG130/FH130=INT(FG130/FH130),1,0)</f>
        <v>0</v>
      </c>
      <c r="FJ130" s="15" t="n">
        <f aca="false">IF(FI130=0,FG130,FG130/FH130)</f>
        <v>1</v>
      </c>
      <c r="FK130" s="15" t="n">
        <v>107</v>
      </c>
      <c r="FL130" s="15" t="n">
        <f aca="false">IF(FJ130/FK130=INT(FJ130/FK130),1,0)</f>
        <v>0</v>
      </c>
      <c r="FM130" s="15" t="n">
        <f aca="false">IF(FL130=0,FJ130,FJ130/FK130)</f>
        <v>1</v>
      </c>
      <c r="FN130" s="15" t="n">
        <v>109</v>
      </c>
      <c r="FO130" s="15" t="n">
        <f aca="false">IF(FM130/FN130=INT(FM130/FN130),1,0)</f>
        <v>0</v>
      </c>
      <c r="FP130" s="15" t="n">
        <f aca="false">IF(FO130=0,FM130,FM130/FN130)</f>
        <v>1</v>
      </c>
      <c r="FQ130" s="15" t="n">
        <v>113</v>
      </c>
      <c r="FR130" s="15" t="n">
        <f aca="false">IF(FP130/FQ130=INT(FP130/FQ130),1,0)</f>
        <v>0</v>
      </c>
      <c r="FS130" s="15" t="n">
        <f aca="false">IF(FR130=0,FP130,FP130/FQ130)</f>
        <v>1</v>
      </c>
      <c r="FT130" s="15" t="n">
        <v>127</v>
      </c>
      <c r="FU130" s="15" t="n">
        <f aca="false">IF(FS130/FT130=INT(FS130/FT130),1,0)</f>
        <v>0</v>
      </c>
      <c r="FV130" s="15" t="n">
        <f aca="false">IF(FU130=0,FS130,FS130/FT130)</f>
        <v>1</v>
      </c>
      <c r="FW130" s="15" t="n">
        <v>131</v>
      </c>
      <c r="FX130" s="15" t="n">
        <f aca="false">IF(FV130/FW130=INT(FV130/FW130),1,0)</f>
        <v>0</v>
      </c>
      <c r="FY130" s="15" t="n">
        <f aca="false">IF(FX130=0,FV130,FV130/FW130)</f>
        <v>1</v>
      </c>
      <c r="FZ130" s="15" t="n">
        <v>137</v>
      </c>
      <c r="GA130" s="15" t="n">
        <f aca="false">IF(FY130/FZ130=INT(FY130/FZ130),1,0)</f>
        <v>0</v>
      </c>
      <c r="GB130" s="15" t="n">
        <f aca="false">IF(GA130=0,FY130,FY130/FZ130)</f>
        <v>1</v>
      </c>
      <c r="GC130" s="15" t="n">
        <v>139</v>
      </c>
      <c r="GD130" s="15" t="n">
        <f aca="false">IF(GB130/GC130=INT(GB130/GC130),1,0)</f>
        <v>0</v>
      </c>
      <c r="GE130" s="15" t="n">
        <f aca="false">IF(GD130=0,GB130,GB130/GC130)</f>
        <v>1</v>
      </c>
      <c r="GF130" s="15" t="n">
        <v>149</v>
      </c>
      <c r="GG130" s="15" t="n">
        <f aca="false">IF(GE130/GF130=INT(GE130/GF130),1,0)</f>
        <v>0</v>
      </c>
      <c r="GH130" s="15" t="n">
        <f aca="false">IF(GG130=0,GE130,GE130/GF130)</f>
        <v>1</v>
      </c>
      <c r="GI130" s="15"/>
      <c r="GJ130" s="15" t="n">
        <f aca="false">8*BH130+4*BK130+2*BN130+BQ130</f>
        <v>1</v>
      </c>
      <c r="GK130" s="15" t="n">
        <f aca="false">4*BT130+2*BW130+BZ130</f>
        <v>0</v>
      </c>
      <c r="GL130" s="15" t="n">
        <f aca="false">2*CC130+CF130</f>
        <v>1</v>
      </c>
      <c r="GM130" s="15" t="n">
        <f aca="false">2*CI130+CL130</f>
        <v>0</v>
      </c>
      <c r="GN130" s="15" t="n">
        <f aca="false">2*CO130+CR130</f>
        <v>0</v>
      </c>
      <c r="GO130" s="15" t="n">
        <f aca="false">2*CU130+CX130</f>
        <v>0</v>
      </c>
      <c r="GP130" s="15" t="n">
        <f aca="false">DA130</f>
        <v>0</v>
      </c>
      <c r="GQ130" s="15" t="n">
        <f aca="false">DD130</f>
        <v>0</v>
      </c>
      <c r="GR130" s="15" t="n">
        <f aca="false">DG130</f>
        <v>0</v>
      </c>
      <c r="GS130" s="15" t="n">
        <f aca="false">DJ130</f>
        <v>0</v>
      </c>
      <c r="GT130" s="15" t="n">
        <f aca="false">DM130</f>
        <v>0</v>
      </c>
      <c r="GU130" s="1" t="n">
        <f aca="false">DP130</f>
        <v>0</v>
      </c>
      <c r="GV130" s="1" t="n">
        <f aca="false">DS130</f>
        <v>0</v>
      </c>
      <c r="GW130" s="1" t="n">
        <f aca="false">DV130</f>
        <v>0</v>
      </c>
      <c r="GX130" s="1" t="n">
        <f aca="false">DY130</f>
        <v>0</v>
      </c>
      <c r="GY130" s="1" t="n">
        <f aca="false">EB130</f>
        <v>0</v>
      </c>
      <c r="GZ130" s="1" t="n">
        <f aca="false">EE130</f>
        <v>0</v>
      </c>
      <c r="HA130" s="1" t="n">
        <f aca="false">EH130</f>
        <v>0</v>
      </c>
      <c r="HB130" s="1" t="n">
        <f aca="false">EK130</f>
        <v>0</v>
      </c>
      <c r="HC130" s="1" t="n">
        <f aca="false">EN130</f>
        <v>0</v>
      </c>
      <c r="HD130" s="1" t="n">
        <f aca="false">EQ130</f>
        <v>0</v>
      </c>
      <c r="HE130" s="1" t="n">
        <f aca="false">ET130</f>
        <v>0</v>
      </c>
      <c r="HF130" s="1" t="n">
        <f aca="false">EW130</f>
        <v>0</v>
      </c>
      <c r="HG130" s="1" t="n">
        <f aca="false">EZ130</f>
        <v>0</v>
      </c>
      <c r="HH130" s="1" t="n">
        <f aca="false">FC130</f>
        <v>0</v>
      </c>
      <c r="HI130" s="1" t="n">
        <f aca="false">FF130</f>
        <v>0</v>
      </c>
      <c r="HJ130" s="1" t="n">
        <f aca="false">FI130</f>
        <v>0</v>
      </c>
      <c r="HK130" s="1" t="n">
        <f aca="false">FL130</f>
        <v>0</v>
      </c>
      <c r="HL130" s="1" t="n">
        <f aca="false">FO130</f>
        <v>0</v>
      </c>
      <c r="HM130" s="1" t="n">
        <f aca="false">FR130</f>
        <v>0</v>
      </c>
      <c r="HN130" s="1" t="n">
        <f aca="false">FU130</f>
        <v>0</v>
      </c>
      <c r="HO130" s="1" t="n">
        <f aca="false">FX130</f>
        <v>0</v>
      </c>
      <c r="HP130" s="1" t="n">
        <f aca="false">GA130</f>
        <v>0</v>
      </c>
      <c r="HQ130" s="1" t="n">
        <f aca="false">GD130</f>
        <v>0</v>
      </c>
      <c r="HR130" s="1" t="n">
        <f aca="false">GG130</f>
        <v>0</v>
      </c>
      <c r="HS130" s="1" t="n">
        <f aca="false">BF130</f>
        <v>10</v>
      </c>
      <c r="HT130" s="1" t="n">
        <f aca="false">HS130/HR133</f>
        <v>5</v>
      </c>
      <c r="HU130" s="1" t="n">
        <f aca="false">BD131</f>
        <v>10</v>
      </c>
      <c r="HV130" s="1" t="n">
        <f aca="false">HU130*HT131+HT130</f>
        <v>65</v>
      </c>
      <c r="HW130" s="1" t="n">
        <f aca="false">HV130*HV126</f>
        <v>3055</v>
      </c>
      <c r="HX130" s="1" t="n">
        <f aca="false">HT127*HT131</f>
        <v>36</v>
      </c>
      <c r="HY130" s="1" t="n">
        <f aca="false">INT(HW130/HX130)</f>
        <v>84</v>
      </c>
      <c r="HZ130" s="1" t="n">
        <f aca="false">HW130-HY130*HX130</f>
        <v>31</v>
      </c>
      <c r="IA130" s="1" t="n">
        <f aca="false">HX130</f>
        <v>36</v>
      </c>
    </row>
    <row r="131" customFormat="false" ht="6" hidden="true" customHeight="true" outlineLevel="0" collapsed="false">
      <c r="B131" s="80"/>
      <c r="C131" s="80"/>
      <c r="D131" s="80"/>
      <c r="E131" s="80"/>
      <c r="F131" s="61"/>
      <c r="G131" s="80"/>
      <c r="H131" s="61"/>
      <c r="I131" s="80"/>
      <c r="J131" s="80"/>
      <c r="K131" s="80"/>
      <c r="L131" s="61"/>
      <c r="M131" s="80"/>
      <c r="N131" s="80"/>
      <c r="O131" s="80"/>
      <c r="P131" s="80"/>
      <c r="Q131" s="80"/>
      <c r="R131" s="80"/>
      <c r="S131" s="61"/>
      <c r="T131" s="78"/>
      <c r="U131" s="13"/>
      <c r="V131" s="13"/>
      <c r="W131" s="13"/>
      <c r="X131" s="74"/>
      <c r="Y131" s="80"/>
      <c r="Z131" s="80"/>
      <c r="AA131" s="80"/>
      <c r="BD131" s="1" t="n">
        <f aca="false">BD130+INT(BE130/BE131)</f>
        <v>10</v>
      </c>
      <c r="BE131" s="15" t="n">
        <f aca="true">IF(BA126&gt;BE130,INT((RAND()*(BB126-BA126+1)+BA126)),INT((RAND()*(BB126-BE130)+BE130+1)))</f>
        <v>12</v>
      </c>
      <c r="BF131" s="1" t="n">
        <f aca="false">BE131</f>
        <v>12</v>
      </c>
      <c r="BG131" s="1" t="n">
        <v>256</v>
      </c>
      <c r="BH131" s="15" t="n">
        <f aca="false">IF(BF131/BG131=INT(BF131/BG131),1,0)</f>
        <v>0</v>
      </c>
      <c r="BI131" s="15" t="n">
        <f aca="false">IF(BH131=0,BF131,BF131/BG131)</f>
        <v>12</v>
      </c>
      <c r="BJ131" s="15" t="n">
        <v>16</v>
      </c>
      <c r="BK131" s="15" t="n">
        <f aca="false">IF(BI131/BJ131=INT(BI131/BJ131),1,0)</f>
        <v>0</v>
      </c>
      <c r="BL131" s="15" t="n">
        <f aca="false">IF(BK131=0,BI131,BI131/BJ131)</f>
        <v>12</v>
      </c>
      <c r="BM131" s="15" t="n">
        <v>4</v>
      </c>
      <c r="BN131" s="15" t="n">
        <f aca="false">IF(BL131/BM131=INT(BL131/BM131),1,0)</f>
        <v>1</v>
      </c>
      <c r="BO131" s="15" t="n">
        <f aca="false">IF(BN131=0,BL131,BL131/BM131)</f>
        <v>3</v>
      </c>
      <c r="BP131" s="15" t="n">
        <v>2</v>
      </c>
      <c r="BQ131" s="15" t="n">
        <f aca="false">IF(BO131/BP131=INT(BO131/BP131),1,0)</f>
        <v>0</v>
      </c>
      <c r="BR131" s="15" t="n">
        <f aca="false">IF(BQ131=0,BO131,BO131/BP131)</f>
        <v>3</v>
      </c>
      <c r="BS131" s="15" t="n">
        <v>81</v>
      </c>
      <c r="BT131" s="15" t="n">
        <f aca="false">IF(BR131/BS131=INT(BR131/BS131),1,0)</f>
        <v>0</v>
      </c>
      <c r="BU131" s="15" t="n">
        <f aca="false">IF(BT131=0,BR131,BR131/BS131)</f>
        <v>3</v>
      </c>
      <c r="BV131" s="15" t="n">
        <v>9</v>
      </c>
      <c r="BW131" s="15" t="n">
        <f aca="false">IF(BU131/BV131=INT(BU131/BV131),1,0)</f>
        <v>0</v>
      </c>
      <c r="BX131" s="15" t="n">
        <f aca="false">IF(BW131=0,BU131,BU131/BV131)</f>
        <v>3</v>
      </c>
      <c r="BY131" s="15" t="n">
        <v>3</v>
      </c>
      <c r="BZ131" s="15" t="n">
        <f aca="false">IF(BX131/BY131=INT(BX131/BY131),1,0)</f>
        <v>1</v>
      </c>
      <c r="CA131" s="15" t="n">
        <f aca="false">IF(BZ131=0,BX131,BX131/BY131)</f>
        <v>1</v>
      </c>
      <c r="CB131" s="15" t="n">
        <v>25</v>
      </c>
      <c r="CC131" s="15" t="n">
        <f aca="false">IF(CA131/CB131=INT(CA131/CB131),1,0)</f>
        <v>0</v>
      </c>
      <c r="CD131" s="15" t="n">
        <f aca="false">IF(CC131=0,CA131,CA131/CB131)</f>
        <v>1</v>
      </c>
      <c r="CE131" s="15" t="n">
        <v>5</v>
      </c>
      <c r="CF131" s="15" t="n">
        <f aca="false">IF(CD131/CE131=INT(CD131/CE131),1,0)</f>
        <v>0</v>
      </c>
      <c r="CG131" s="15" t="n">
        <f aca="false">IF(CF131=0,CD131,CD131/CE131)</f>
        <v>1</v>
      </c>
      <c r="CH131" s="15" t="n">
        <v>49</v>
      </c>
      <c r="CI131" s="15" t="n">
        <f aca="false">IF(CG131/CH131=INT(CG131/CH131),1,0)</f>
        <v>0</v>
      </c>
      <c r="CJ131" s="15" t="n">
        <f aca="false">IF(CI131=0,CG131,CG131/CH131)</f>
        <v>1</v>
      </c>
      <c r="CK131" s="15" t="n">
        <v>7</v>
      </c>
      <c r="CL131" s="15" t="n">
        <f aca="false">IF(CJ131/CK131=INT(CJ131/CK131),1,0)</f>
        <v>0</v>
      </c>
      <c r="CM131" s="15" t="n">
        <f aca="false">IF(CL131=0,CJ131,CJ131/CK131)</f>
        <v>1</v>
      </c>
      <c r="CN131" s="15" t="n">
        <v>121</v>
      </c>
      <c r="CO131" s="15" t="n">
        <f aca="false">IF(CM131/CN131=INT(CM131/CN131),1,0)</f>
        <v>0</v>
      </c>
      <c r="CP131" s="15" t="n">
        <f aca="false">IF(CO131=0,CM131,CM131/CN131)</f>
        <v>1</v>
      </c>
      <c r="CQ131" s="15" t="n">
        <v>11</v>
      </c>
      <c r="CR131" s="15" t="n">
        <f aca="false">IF(CP131/CQ131=INT(CP131/CQ131),1,0)</f>
        <v>0</v>
      </c>
      <c r="CS131" s="15" t="n">
        <f aca="false">IF(CR131=0,CP131,CP131/CQ131)</f>
        <v>1</v>
      </c>
      <c r="CT131" s="15" t="n">
        <v>169</v>
      </c>
      <c r="CU131" s="15" t="n">
        <f aca="false">IF(CS131/CT131=INT(CS131/CT131),1,0)</f>
        <v>0</v>
      </c>
      <c r="CV131" s="15" t="n">
        <f aca="false">IF(CU131=0,CS131,CS131/CT131)</f>
        <v>1</v>
      </c>
      <c r="CW131" s="15" t="n">
        <v>13</v>
      </c>
      <c r="CX131" s="15" t="n">
        <f aca="false">IF(CV131/CW131=INT(CV131/CW131),1,0)</f>
        <v>0</v>
      </c>
      <c r="CY131" s="15" t="n">
        <f aca="false">IF(CX131=0,CV131,CV131/CW131)</f>
        <v>1</v>
      </c>
      <c r="CZ131" s="15" t="n">
        <v>17</v>
      </c>
      <c r="DA131" s="15" t="n">
        <f aca="false">IF(CY131/CZ131=INT(CY131/CZ131),1,0)</f>
        <v>0</v>
      </c>
      <c r="DB131" s="15" t="n">
        <f aca="false">IF(DA131=0,CY131,CY131/CZ131)</f>
        <v>1</v>
      </c>
      <c r="DC131" s="15" t="n">
        <v>19</v>
      </c>
      <c r="DD131" s="15" t="n">
        <f aca="false">IF(DB131/DC131=INT(DB131/DC131),1,0)</f>
        <v>0</v>
      </c>
      <c r="DE131" s="15" t="n">
        <f aca="false">IF(DD131=0,DB131,DB131/DC131)</f>
        <v>1</v>
      </c>
      <c r="DF131" s="15" t="n">
        <v>23</v>
      </c>
      <c r="DG131" s="15" t="n">
        <f aca="false">IF(DE131/DF131=INT(DE131/DF131),1,0)</f>
        <v>0</v>
      </c>
      <c r="DH131" s="15" t="n">
        <f aca="false">IF(DG131=0,DE131,DE131/DF131)</f>
        <v>1</v>
      </c>
      <c r="DI131" s="15" t="n">
        <v>29</v>
      </c>
      <c r="DJ131" s="15" t="n">
        <f aca="false">IF(DH131/DI131=INT(DH131/DI131),1,0)</f>
        <v>0</v>
      </c>
      <c r="DK131" s="15" t="n">
        <f aca="false">IF(DJ131=0,DH131,DH131/DI131)</f>
        <v>1</v>
      </c>
      <c r="DL131" s="15" t="n">
        <v>31</v>
      </c>
      <c r="DM131" s="15" t="n">
        <f aca="false">IF(DK131/DL131=INT(DK131/DL131),1,0)</f>
        <v>0</v>
      </c>
      <c r="DN131" s="15" t="n">
        <f aca="false">IF(DM131=0,DK131,DK131/DL131)</f>
        <v>1</v>
      </c>
      <c r="DO131" s="15" t="n">
        <v>37</v>
      </c>
      <c r="DP131" s="15" t="n">
        <f aca="false">IF(DN131/DO131=INT(DN131/DO131),1,0)</f>
        <v>0</v>
      </c>
      <c r="DQ131" s="15" t="n">
        <f aca="false">IF(DP131=0,DN131,DN131/DO131)</f>
        <v>1</v>
      </c>
      <c r="DR131" s="15" t="n">
        <v>41</v>
      </c>
      <c r="DS131" s="15" t="n">
        <f aca="false">IF(DQ131/DR131=INT(DQ131/DR131),1,0)</f>
        <v>0</v>
      </c>
      <c r="DT131" s="15" t="n">
        <f aca="false">IF(DS131=0,DQ131,DQ131/DR131)</f>
        <v>1</v>
      </c>
      <c r="DU131" s="15" t="n">
        <v>43</v>
      </c>
      <c r="DV131" s="15" t="n">
        <f aca="false">IF(DT131/DU131=INT(DT131/DU131),1,0)</f>
        <v>0</v>
      </c>
      <c r="DW131" s="15" t="n">
        <f aca="false">IF(DV131=0,DT131,DT131/DU131)</f>
        <v>1</v>
      </c>
      <c r="DX131" s="15" t="n">
        <v>47</v>
      </c>
      <c r="DY131" s="15" t="n">
        <f aca="false">IF(DW131/DX131=INT(DW131/DX131),1,0)</f>
        <v>0</v>
      </c>
      <c r="DZ131" s="15" t="n">
        <f aca="false">IF(DY131=0,DW131,DW131/DX131)</f>
        <v>1</v>
      </c>
      <c r="EA131" s="15" t="n">
        <v>53</v>
      </c>
      <c r="EB131" s="15" t="n">
        <f aca="false">IF(DZ131/EA131=INT(DZ131/EA131),1,0)</f>
        <v>0</v>
      </c>
      <c r="EC131" s="15" t="n">
        <f aca="false">IF(EB131=0,DZ131,DZ131/EA131)</f>
        <v>1</v>
      </c>
      <c r="ED131" s="15" t="n">
        <v>59</v>
      </c>
      <c r="EE131" s="15" t="n">
        <f aca="false">IF(EC131/ED131=INT(EC131/ED131),1,0)</f>
        <v>0</v>
      </c>
      <c r="EF131" s="15" t="n">
        <f aca="false">IF(EE131=0,EC131,EC131/ED131)</f>
        <v>1</v>
      </c>
      <c r="EG131" s="15" t="n">
        <v>61</v>
      </c>
      <c r="EH131" s="15" t="n">
        <f aca="false">IF(EF131/EG131=INT(EF131/EG131),1,0)</f>
        <v>0</v>
      </c>
      <c r="EI131" s="15" t="n">
        <f aca="false">IF(EH131=0,EF131,EF131/EG131)</f>
        <v>1</v>
      </c>
      <c r="EJ131" s="15" t="n">
        <v>67</v>
      </c>
      <c r="EK131" s="15" t="n">
        <f aca="false">IF(EI131/EJ131=INT(EI131/EJ131),1,0)</f>
        <v>0</v>
      </c>
      <c r="EL131" s="15" t="n">
        <f aca="false">IF(EK131=0,EI131,EI131/EJ131)</f>
        <v>1</v>
      </c>
      <c r="EM131" s="15" t="n">
        <v>71</v>
      </c>
      <c r="EN131" s="15" t="n">
        <f aca="false">IF(EL131/EM131=INT(EL131/EM131),1,0)</f>
        <v>0</v>
      </c>
      <c r="EO131" s="15" t="n">
        <f aca="false">IF(EN131=0,EL131,EL131/EM131)</f>
        <v>1</v>
      </c>
      <c r="EP131" s="15" t="n">
        <v>73</v>
      </c>
      <c r="EQ131" s="15" t="n">
        <f aca="false">IF(EO131/EP131=INT(EO131/EP131),1,0)</f>
        <v>0</v>
      </c>
      <c r="ER131" s="15" t="n">
        <f aca="false">IF(EQ131=0,EO131,EO131/EP131)</f>
        <v>1</v>
      </c>
      <c r="ES131" s="15" t="n">
        <v>79</v>
      </c>
      <c r="ET131" s="15" t="n">
        <f aca="false">IF(ER131/ES131=INT(ER131/ES131),1,0)</f>
        <v>0</v>
      </c>
      <c r="EU131" s="15" t="n">
        <f aca="false">IF(ET131=0,ER131,ER131/ES131)</f>
        <v>1</v>
      </c>
      <c r="EV131" s="15" t="n">
        <v>83</v>
      </c>
      <c r="EW131" s="15" t="n">
        <f aca="false">IF(EU131/EV131=INT(EU131/EV131),1,0)</f>
        <v>0</v>
      </c>
      <c r="EX131" s="15" t="n">
        <f aca="false">IF(EW131=0,EU131,EU131/EV131)</f>
        <v>1</v>
      </c>
      <c r="EY131" s="15" t="n">
        <v>89</v>
      </c>
      <c r="EZ131" s="15" t="n">
        <f aca="false">IF(EX131/EY131=INT(EX131/EY131),1,0)</f>
        <v>0</v>
      </c>
      <c r="FA131" s="15" t="n">
        <f aca="false">IF(EZ131=0,EX131,EX131/EY131)</f>
        <v>1</v>
      </c>
      <c r="FB131" s="15" t="n">
        <v>97</v>
      </c>
      <c r="FC131" s="15" t="n">
        <f aca="false">IF(FA131/FB131=INT(FA131/FB131),1,0)</f>
        <v>0</v>
      </c>
      <c r="FD131" s="15" t="n">
        <f aca="false">IF(FC131=0,FA131,FA131/FB131)</f>
        <v>1</v>
      </c>
      <c r="FE131" s="15" t="n">
        <v>101</v>
      </c>
      <c r="FF131" s="15" t="n">
        <f aca="false">IF(FD131/FE131=INT(FD131/FE131),1,0)</f>
        <v>0</v>
      </c>
      <c r="FG131" s="15" t="n">
        <f aca="false">IF(FF131=0,FD131,FD131/FE131)</f>
        <v>1</v>
      </c>
      <c r="FH131" s="15" t="n">
        <v>103</v>
      </c>
      <c r="FI131" s="15" t="n">
        <f aca="false">IF(FG131/FH131=INT(FG131/FH131),1,0)</f>
        <v>0</v>
      </c>
      <c r="FJ131" s="15" t="n">
        <f aca="false">IF(FI131=0,FG131,FG131/FH131)</f>
        <v>1</v>
      </c>
      <c r="FK131" s="15" t="n">
        <v>107</v>
      </c>
      <c r="FL131" s="15" t="n">
        <f aca="false">IF(FJ131/FK131=INT(FJ131/FK131),1,0)</f>
        <v>0</v>
      </c>
      <c r="FM131" s="15" t="n">
        <f aca="false">IF(FL131=0,FJ131,FJ131/FK131)</f>
        <v>1</v>
      </c>
      <c r="FN131" s="15" t="n">
        <v>109</v>
      </c>
      <c r="FO131" s="15" t="n">
        <f aca="false">IF(FM131/FN131=INT(FM131/FN131),1,0)</f>
        <v>0</v>
      </c>
      <c r="FP131" s="15" t="n">
        <f aca="false">IF(FO131=0,FM131,FM131/FN131)</f>
        <v>1</v>
      </c>
      <c r="FQ131" s="15" t="n">
        <v>113</v>
      </c>
      <c r="FR131" s="15" t="n">
        <f aca="false">IF(FP131/FQ131=INT(FP131/FQ131),1,0)</f>
        <v>0</v>
      </c>
      <c r="FS131" s="15" t="n">
        <f aca="false">IF(FR131=0,FP131,FP131/FQ131)</f>
        <v>1</v>
      </c>
      <c r="FT131" s="15" t="n">
        <v>127</v>
      </c>
      <c r="FU131" s="15" t="n">
        <f aca="false">IF(FS131/FT131=INT(FS131/FT131),1,0)</f>
        <v>0</v>
      </c>
      <c r="FV131" s="15" t="n">
        <f aca="false">IF(FU131=0,FS131,FS131/FT131)</f>
        <v>1</v>
      </c>
      <c r="FW131" s="15" t="n">
        <v>131</v>
      </c>
      <c r="FX131" s="15" t="n">
        <f aca="false">IF(FV131/FW131=INT(FV131/FW131),1,0)</f>
        <v>0</v>
      </c>
      <c r="FY131" s="15" t="n">
        <f aca="false">IF(FX131=0,FV131,FV131/FW131)</f>
        <v>1</v>
      </c>
      <c r="FZ131" s="15" t="n">
        <v>137</v>
      </c>
      <c r="GA131" s="15" t="n">
        <f aca="false">IF(FY131/FZ131=INT(FY131/FZ131),1,0)</f>
        <v>0</v>
      </c>
      <c r="GB131" s="15" t="n">
        <f aca="false">IF(GA131=0,FY131,FY131/FZ131)</f>
        <v>1</v>
      </c>
      <c r="GC131" s="15" t="n">
        <v>139</v>
      </c>
      <c r="GD131" s="15" t="n">
        <f aca="false">IF(GB131/GC131=INT(GB131/GC131),1,0)</f>
        <v>0</v>
      </c>
      <c r="GE131" s="15" t="n">
        <f aca="false">IF(GD131=0,GB131,GB131/GC131)</f>
        <v>1</v>
      </c>
      <c r="GF131" s="15" t="n">
        <v>149</v>
      </c>
      <c r="GG131" s="15" t="n">
        <f aca="false">IF(GE131/GF131=INT(GE131/GF131),1,0)</f>
        <v>0</v>
      </c>
      <c r="GH131" s="15" t="n">
        <f aca="false">IF(GG131=0,GE131,GE131/GF131)</f>
        <v>1</v>
      </c>
      <c r="GI131" s="15"/>
      <c r="GJ131" s="15" t="n">
        <f aca="false">8*BH131+4*BK131+2*BN131+BQ131</f>
        <v>2</v>
      </c>
      <c r="GK131" s="15" t="n">
        <f aca="false">4*BT131+2*BW131+BZ131</f>
        <v>1</v>
      </c>
      <c r="GL131" s="15" t="n">
        <f aca="false">2*CC131+CF131</f>
        <v>0</v>
      </c>
      <c r="GM131" s="15" t="n">
        <f aca="false">2*CI131+CL131</f>
        <v>0</v>
      </c>
      <c r="GN131" s="15" t="n">
        <f aca="false">2*CO131+CR131</f>
        <v>0</v>
      </c>
      <c r="GO131" s="15" t="n">
        <f aca="false">2*CU131+CX131</f>
        <v>0</v>
      </c>
      <c r="GP131" s="15" t="n">
        <f aca="false">DA131</f>
        <v>0</v>
      </c>
      <c r="GQ131" s="15" t="n">
        <f aca="false">DD131</f>
        <v>0</v>
      </c>
      <c r="GR131" s="15" t="n">
        <f aca="false">DG131</f>
        <v>0</v>
      </c>
      <c r="GS131" s="15" t="n">
        <f aca="false">DJ131</f>
        <v>0</v>
      </c>
      <c r="GT131" s="15" t="n">
        <f aca="false">DM131</f>
        <v>0</v>
      </c>
      <c r="GU131" s="1" t="n">
        <f aca="false">DP131</f>
        <v>0</v>
      </c>
      <c r="GV131" s="1" t="n">
        <f aca="false">DS131</f>
        <v>0</v>
      </c>
      <c r="GW131" s="1" t="n">
        <f aca="false">DV131</f>
        <v>0</v>
      </c>
      <c r="GX131" s="1" t="n">
        <f aca="false">DY131</f>
        <v>0</v>
      </c>
      <c r="GY131" s="1" t="n">
        <f aca="false">EB131</f>
        <v>0</v>
      </c>
      <c r="GZ131" s="1" t="n">
        <f aca="false">EE131</f>
        <v>0</v>
      </c>
      <c r="HA131" s="1" t="n">
        <f aca="false">EH131</f>
        <v>0</v>
      </c>
      <c r="HB131" s="1" t="n">
        <f aca="false">EK131</f>
        <v>0</v>
      </c>
      <c r="HC131" s="1" t="n">
        <f aca="false">EN131</f>
        <v>0</v>
      </c>
      <c r="HD131" s="1" t="n">
        <f aca="false">EQ131</f>
        <v>0</v>
      </c>
      <c r="HE131" s="1" t="n">
        <f aca="false">ET131</f>
        <v>0</v>
      </c>
      <c r="HF131" s="1" t="n">
        <f aca="false">EW131</f>
        <v>0</v>
      </c>
      <c r="HG131" s="1" t="n">
        <f aca="false">EZ131</f>
        <v>0</v>
      </c>
      <c r="HH131" s="1" t="n">
        <f aca="false">FC131</f>
        <v>0</v>
      </c>
      <c r="HI131" s="1" t="n">
        <f aca="false">FF131</f>
        <v>0</v>
      </c>
      <c r="HJ131" s="1" t="n">
        <f aca="false">FI131</f>
        <v>0</v>
      </c>
      <c r="HK131" s="1" t="n">
        <f aca="false">FL131</f>
        <v>0</v>
      </c>
      <c r="HL131" s="1" t="n">
        <f aca="false">FO131</f>
        <v>0</v>
      </c>
      <c r="HM131" s="1" t="n">
        <f aca="false">FR131</f>
        <v>0</v>
      </c>
      <c r="HN131" s="1" t="n">
        <f aca="false">FU131</f>
        <v>0</v>
      </c>
      <c r="HO131" s="1" t="n">
        <f aca="false">FX131</f>
        <v>0</v>
      </c>
      <c r="HP131" s="1" t="n">
        <f aca="false">GA131</f>
        <v>0</v>
      </c>
      <c r="HQ131" s="1" t="n">
        <f aca="false">GD131</f>
        <v>0</v>
      </c>
      <c r="HR131" s="1" t="n">
        <f aca="false">GG131</f>
        <v>0</v>
      </c>
      <c r="HS131" s="1" t="n">
        <f aca="false">BF131</f>
        <v>12</v>
      </c>
      <c r="HT131" s="1" t="n">
        <f aca="false">HS131/HR133</f>
        <v>6</v>
      </c>
    </row>
    <row r="132" customFormat="false" ht="6" hidden="true" customHeight="true" outlineLevel="0" collapsed="false">
      <c r="B132" s="80"/>
      <c r="C132" s="80"/>
      <c r="D132" s="80"/>
      <c r="E132" s="80"/>
      <c r="F132" s="61"/>
      <c r="G132" s="80"/>
      <c r="H132" s="61"/>
      <c r="I132" s="80"/>
      <c r="J132" s="80"/>
      <c r="K132" s="80"/>
      <c r="L132" s="61"/>
      <c r="M132" s="80"/>
      <c r="N132" s="80"/>
      <c r="O132" s="80"/>
      <c r="P132" s="80"/>
      <c r="Q132" s="80"/>
      <c r="R132" s="80"/>
      <c r="S132" s="61"/>
      <c r="T132" s="78"/>
      <c r="U132" s="13"/>
      <c r="V132" s="13"/>
      <c r="W132" s="13"/>
      <c r="X132" s="74"/>
      <c r="Y132" s="80"/>
      <c r="Z132" s="80"/>
      <c r="AA132" s="80"/>
      <c r="GJ132" s="15" t="n">
        <f aca="false">IF(GJ130&lt;GJ131,GJ130,GJ131)</f>
        <v>1</v>
      </c>
      <c r="GK132" s="15" t="n">
        <f aca="false">IF(GK130&lt;GK131,GK130,GK131)</f>
        <v>0</v>
      </c>
      <c r="GL132" s="15" t="n">
        <f aca="false">IF(GL130&lt;GL131,GL130,GL131)</f>
        <v>0</v>
      </c>
      <c r="GM132" s="15" t="n">
        <f aca="false">IF(GM130&lt;GM131,GM130,GM131)</f>
        <v>0</v>
      </c>
      <c r="GN132" s="15" t="n">
        <f aca="false">IF(GN130&lt;GN131,GN130,GN131)</f>
        <v>0</v>
      </c>
      <c r="GO132" s="15" t="n">
        <f aca="false">IF(GO130&lt;GO131,GO130,GO131)</f>
        <v>0</v>
      </c>
      <c r="GP132" s="15" t="n">
        <f aca="false">IF(GP130&lt;GP131,GP130,GP131)</f>
        <v>0</v>
      </c>
      <c r="GQ132" s="15" t="n">
        <f aca="false">IF(GQ130&lt;GQ131,GQ130,GQ131)</f>
        <v>0</v>
      </c>
      <c r="GR132" s="15" t="n">
        <f aca="false">IF(GR130&lt;GR131,GR130,GR131)</f>
        <v>0</v>
      </c>
      <c r="GS132" s="15" t="n">
        <f aca="false">IF(GS130&lt;GS131,GS130,GS131)</f>
        <v>0</v>
      </c>
      <c r="GT132" s="15" t="n">
        <f aca="false">IF(GT130&lt;GT131,GT130,GT131)</f>
        <v>0</v>
      </c>
      <c r="GU132" s="15" t="n">
        <f aca="false">IF(GU130&lt;GU131,GU130,GU131)</f>
        <v>0</v>
      </c>
      <c r="GV132" s="15" t="n">
        <f aca="false">IF(GV130&lt;GV131,GV130,GV131)</f>
        <v>0</v>
      </c>
      <c r="GW132" s="15" t="n">
        <f aca="false">IF(GW130&lt;GW131,GW130,GW131)</f>
        <v>0</v>
      </c>
      <c r="GX132" s="15" t="n">
        <f aca="false">IF(GX130&lt;GX131,GX130,GX131)</f>
        <v>0</v>
      </c>
      <c r="GY132" s="15" t="n">
        <f aca="false">IF(GY130&lt;GY131,GY130,GY131)</f>
        <v>0</v>
      </c>
      <c r="GZ132" s="15" t="n">
        <f aca="false">IF(GZ130&lt;GZ131,GZ130,GZ131)</f>
        <v>0</v>
      </c>
      <c r="HA132" s="15" t="n">
        <f aca="false">IF(HA130&lt;HA131,HA130,HA131)</f>
        <v>0</v>
      </c>
      <c r="HB132" s="15" t="n">
        <f aca="false">IF(HB130&lt;HB131,HB130,HB131)</f>
        <v>0</v>
      </c>
      <c r="HC132" s="15" t="n">
        <f aca="false">IF(HC130&lt;HC131,HC130,HC131)</f>
        <v>0</v>
      </c>
      <c r="HD132" s="15" t="n">
        <f aca="false">IF(HD130&lt;HD131,HD130,HD131)</f>
        <v>0</v>
      </c>
      <c r="HE132" s="15" t="n">
        <f aca="false">IF(HE130&lt;HE131,HE130,HE131)</f>
        <v>0</v>
      </c>
      <c r="HF132" s="15" t="n">
        <f aca="false">IF(HF130&lt;HF131,HF130,HF131)</f>
        <v>0</v>
      </c>
      <c r="HG132" s="15" t="n">
        <f aca="false">IF(HG130&lt;HG131,HG130,HG131)</f>
        <v>0</v>
      </c>
      <c r="HH132" s="15" t="n">
        <f aca="false">IF(HH130&lt;HH131,HH130,HH131)</f>
        <v>0</v>
      </c>
      <c r="HI132" s="15" t="n">
        <f aca="false">IF(HI130&lt;HI131,HI130,HI131)</f>
        <v>0</v>
      </c>
      <c r="HJ132" s="15" t="n">
        <f aca="false">IF(HJ130&lt;HJ131,HJ130,HJ131)</f>
        <v>0</v>
      </c>
      <c r="HK132" s="15" t="n">
        <f aca="false">IF(HK130&lt;HK131,HK130,HK131)</f>
        <v>0</v>
      </c>
      <c r="HL132" s="15" t="n">
        <f aca="false">IF(HL130&lt;HL131,HL130,HL131)</f>
        <v>0</v>
      </c>
      <c r="HM132" s="15" t="n">
        <f aca="false">IF(HM130&lt;HM131,HM130,HM131)</f>
        <v>0</v>
      </c>
      <c r="HN132" s="15" t="n">
        <f aca="false">IF(HN130&lt;HN131,HN130,HN131)</f>
        <v>0</v>
      </c>
      <c r="HO132" s="15" t="n">
        <f aca="false">IF(HO130&lt;HO131,HO130,HO131)</f>
        <v>0</v>
      </c>
      <c r="HP132" s="15" t="n">
        <f aca="false">IF(HP130&lt;HP131,HP130,HP131)</f>
        <v>0</v>
      </c>
      <c r="HQ132" s="15" t="n">
        <f aca="false">IF(HQ130&lt;HQ131,HQ130,HQ131)</f>
        <v>0</v>
      </c>
      <c r="HR132" s="15" t="n">
        <f aca="false">IF(HR130&lt;HR131,HR130,HR131)</f>
        <v>0</v>
      </c>
    </row>
    <row r="133" customFormat="false" ht="6" hidden="true" customHeight="true" outlineLevel="0" collapsed="false">
      <c r="B133" s="80"/>
      <c r="C133" s="80"/>
      <c r="D133" s="80"/>
      <c r="E133" s="80"/>
      <c r="F133" s="61"/>
      <c r="G133" s="80"/>
      <c r="H133" s="61"/>
      <c r="I133" s="80"/>
      <c r="J133" s="80"/>
      <c r="K133" s="80"/>
      <c r="L133" s="61"/>
      <c r="M133" s="80"/>
      <c r="N133" s="80"/>
      <c r="O133" s="80"/>
      <c r="P133" s="80"/>
      <c r="Q133" s="80"/>
      <c r="R133" s="80"/>
      <c r="S133" s="61"/>
      <c r="T133" s="78"/>
      <c r="U133" s="13"/>
      <c r="V133" s="13"/>
      <c r="W133" s="13"/>
      <c r="X133" s="74"/>
      <c r="Y133" s="80"/>
      <c r="Z133" s="80"/>
      <c r="AA133" s="80"/>
      <c r="GJ133" s="1" t="n">
        <f aca="false">GJ$7^GJ132</f>
        <v>2</v>
      </c>
      <c r="GK133" s="1" t="n">
        <f aca="false">GK$7^GK132*GJ133</f>
        <v>2</v>
      </c>
      <c r="GL133" s="1" t="n">
        <f aca="false">GL$7^GL132*GK133</f>
        <v>2</v>
      </c>
      <c r="GM133" s="1" t="n">
        <f aca="false">GM$7^GM132*GL133</f>
        <v>2</v>
      </c>
      <c r="GN133" s="1" t="n">
        <f aca="false">GN$7^GN132*GM133</f>
        <v>2</v>
      </c>
      <c r="GO133" s="1" t="n">
        <f aca="false">GO$7^GO132*GN133</f>
        <v>2</v>
      </c>
      <c r="GP133" s="1" t="n">
        <f aca="false">GP$7^GP132*GO133</f>
        <v>2</v>
      </c>
      <c r="GQ133" s="1" t="n">
        <f aca="false">GQ$7^GQ132*GP133</f>
        <v>2</v>
      </c>
      <c r="GR133" s="1" t="n">
        <f aca="false">GR$7^GR132*GQ133</f>
        <v>2</v>
      </c>
      <c r="GS133" s="1" t="n">
        <f aca="false">GS$7^GS132*GR133</f>
        <v>2</v>
      </c>
      <c r="GT133" s="1" t="n">
        <f aca="false">GT$7^GT132*GS133</f>
        <v>2</v>
      </c>
      <c r="GU133" s="1" t="n">
        <f aca="false">GU$7^GU132*GT133</f>
        <v>2</v>
      </c>
      <c r="GV133" s="1" t="n">
        <f aca="false">GV$7^GV132*GU133</f>
        <v>2</v>
      </c>
      <c r="GW133" s="1" t="n">
        <f aca="false">GW$7^GW132*GV133</f>
        <v>2</v>
      </c>
      <c r="GX133" s="1" t="n">
        <f aca="false">GX$7^GX132*GW133</f>
        <v>2</v>
      </c>
      <c r="GY133" s="1" t="n">
        <f aca="false">GY$7^GY132*GX133</f>
        <v>2</v>
      </c>
      <c r="GZ133" s="1" t="n">
        <f aca="false">GZ$7^GZ132*GY133</f>
        <v>2</v>
      </c>
      <c r="HA133" s="1" t="n">
        <f aca="false">HA$7^HA132*GZ133</f>
        <v>2</v>
      </c>
      <c r="HB133" s="1" t="n">
        <f aca="false">HB$7^HB132*HA133</f>
        <v>2</v>
      </c>
      <c r="HC133" s="1" t="n">
        <f aca="false">HC$7^HC132*HB133</f>
        <v>2</v>
      </c>
      <c r="HD133" s="1" t="n">
        <f aca="false">HD$7^HD132*HC133</f>
        <v>2</v>
      </c>
      <c r="HE133" s="1" t="n">
        <f aca="false">HE$7^HE132*HD133</f>
        <v>2</v>
      </c>
      <c r="HF133" s="1" t="n">
        <f aca="false">HF$7^HF132*HE133</f>
        <v>2</v>
      </c>
      <c r="HG133" s="1" t="n">
        <f aca="false">HG$7^HG132*HF133</f>
        <v>2</v>
      </c>
      <c r="HH133" s="1" t="n">
        <f aca="false">HH$7^HH132*HG133</f>
        <v>2</v>
      </c>
      <c r="HI133" s="1" t="n">
        <f aca="false">HI$7^HI132*HH133</f>
        <v>2</v>
      </c>
      <c r="HJ133" s="1" t="n">
        <f aca="false">HJ$7^HJ132*HI133</f>
        <v>2</v>
      </c>
      <c r="HK133" s="1" t="n">
        <f aca="false">HK$7^HK132*HJ133</f>
        <v>2</v>
      </c>
      <c r="HL133" s="1" t="n">
        <f aca="false">HL$7^HL132*HK133</f>
        <v>2</v>
      </c>
      <c r="HM133" s="1" t="n">
        <f aca="false">HM$7^HM132*HL133</f>
        <v>2</v>
      </c>
      <c r="HN133" s="1" t="n">
        <f aca="false">HN$7^HN132*HM133</f>
        <v>2</v>
      </c>
      <c r="HO133" s="1" t="n">
        <f aca="false">HO$7^HO132*HN133</f>
        <v>2</v>
      </c>
      <c r="HP133" s="1" t="n">
        <f aca="false">HP$7^HP132*HO133</f>
        <v>2</v>
      </c>
      <c r="HQ133" s="1" t="n">
        <f aca="false">HQ$7^HQ132*HP133</f>
        <v>2</v>
      </c>
      <c r="HR133" s="1" t="n">
        <f aca="false">HR$7^HR132*HQ133</f>
        <v>2</v>
      </c>
    </row>
    <row r="134" customFormat="false" ht="6" hidden="true" customHeight="true" outlineLevel="0" collapsed="false">
      <c r="B134" s="80"/>
      <c r="C134" s="80"/>
      <c r="D134" s="80"/>
      <c r="E134" s="80"/>
      <c r="F134" s="61"/>
      <c r="G134" s="80"/>
      <c r="H134" s="61"/>
      <c r="I134" s="80"/>
      <c r="J134" s="80"/>
      <c r="K134" s="80"/>
      <c r="L134" s="61"/>
      <c r="M134" s="80"/>
      <c r="N134" s="80"/>
      <c r="O134" s="80"/>
      <c r="P134" s="80"/>
      <c r="Q134" s="80"/>
      <c r="R134" s="80"/>
      <c r="S134" s="61"/>
      <c r="T134" s="78"/>
      <c r="U134" s="13"/>
      <c r="V134" s="13"/>
      <c r="W134" s="13"/>
      <c r="X134" s="74"/>
      <c r="Y134" s="80"/>
      <c r="Z134" s="80"/>
      <c r="AA134" s="80"/>
      <c r="BC134" s="1" t="s">
        <v>65</v>
      </c>
      <c r="BD134" s="1" t="n">
        <f aca="false">HY130</f>
        <v>84</v>
      </c>
      <c r="BE134" s="1" t="n">
        <f aca="false">HZ130</f>
        <v>31</v>
      </c>
      <c r="BF134" s="1" t="n">
        <f aca="false">BE134-BE135*(BD135-BD134)</f>
        <v>31</v>
      </c>
      <c r="BG134" s="1" t="n">
        <v>256</v>
      </c>
      <c r="BH134" s="15" t="n">
        <f aca="false">IF(BF134/BG134=INT(BF134/BG134),1,0)</f>
        <v>0</v>
      </c>
      <c r="BI134" s="15" t="n">
        <f aca="false">IF(BH134=0,BF134,BF134/BG134)</f>
        <v>31</v>
      </c>
      <c r="BJ134" s="15" t="n">
        <v>16</v>
      </c>
      <c r="BK134" s="15" t="n">
        <f aca="false">IF(BI134/BJ134=INT(BI134/BJ134),1,0)</f>
        <v>0</v>
      </c>
      <c r="BL134" s="15" t="n">
        <f aca="false">IF(BK134=0,BI134,BI134/BJ134)</f>
        <v>31</v>
      </c>
      <c r="BM134" s="15" t="n">
        <v>4</v>
      </c>
      <c r="BN134" s="15" t="n">
        <f aca="false">IF(BL134/BM134=INT(BL134/BM134),1,0)</f>
        <v>0</v>
      </c>
      <c r="BO134" s="15" t="n">
        <f aca="false">IF(BN134=0,BL134,BL134/BM134)</f>
        <v>31</v>
      </c>
      <c r="BP134" s="15" t="n">
        <v>2</v>
      </c>
      <c r="BQ134" s="15" t="n">
        <f aca="false">IF(BO134/BP134=INT(BO134/BP134),1,0)</f>
        <v>0</v>
      </c>
      <c r="BR134" s="15" t="n">
        <f aca="false">IF(BQ134=0,BO134,BO134/BP134)</f>
        <v>31</v>
      </c>
      <c r="BS134" s="15" t="n">
        <v>81</v>
      </c>
      <c r="BT134" s="15" t="n">
        <f aca="false">IF(BR134/BS134=INT(BR134/BS134),1,0)</f>
        <v>0</v>
      </c>
      <c r="BU134" s="15" t="n">
        <f aca="false">IF(BT134=0,BR134,BR134/BS134)</f>
        <v>31</v>
      </c>
      <c r="BV134" s="15" t="n">
        <v>9</v>
      </c>
      <c r="BW134" s="15" t="n">
        <f aca="false">IF(BU134/BV134=INT(BU134/BV134),1,0)</f>
        <v>0</v>
      </c>
      <c r="BX134" s="15" t="n">
        <f aca="false">IF(BW134=0,BU134,BU134/BV134)</f>
        <v>31</v>
      </c>
      <c r="BY134" s="15" t="n">
        <v>3</v>
      </c>
      <c r="BZ134" s="15" t="n">
        <f aca="false">IF(BX134/BY134=INT(BX134/BY134),1,0)</f>
        <v>0</v>
      </c>
      <c r="CA134" s="15" t="n">
        <f aca="false">IF(BZ134=0,BX134,BX134/BY134)</f>
        <v>31</v>
      </c>
      <c r="CB134" s="15" t="n">
        <v>25</v>
      </c>
      <c r="CC134" s="15" t="n">
        <f aca="false">IF(CA134/CB134=INT(CA134/CB134),1,0)</f>
        <v>0</v>
      </c>
      <c r="CD134" s="15" t="n">
        <f aca="false">IF(CC134=0,CA134,CA134/CB134)</f>
        <v>31</v>
      </c>
      <c r="CE134" s="15" t="n">
        <v>5</v>
      </c>
      <c r="CF134" s="15" t="n">
        <f aca="false">IF(CD134/CE134=INT(CD134/CE134),1,0)</f>
        <v>0</v>
      </c>
      <c r="CG134" s="15" t="n">
        <f aca="false">IF(CF134=0,CD134,CD134/CE134)</f>
        <v>31</v>
      </c>
      <c r="CH134" s="15" t="n">
        <v>49</v>
      </c>
      <c r="CI134" s="15" t="n">
        <f aca="false">IF(CG134/CH134=INT(CG134/CH134),1,0)</f>
        <v>0</v>
      </c>
      <c r="CJ134" s="15" t="n">
        <f aca="false">IF(CI134=0,CG134,CG134/CH134)</f>
        <v>31</v>
      </c>
      <c r="CK134" s="15" t="n">
        <v>7</v>
      </c>
      <c r="CL134" s="15" t="n">
        <f aca="false">IF(CJ134/CK134=INT(CJ134/CK134),1,0)</f>
        <v>0</v>
      </c>
      <c r="CM134" s="15" t="n">
        <f aca="false">IF(CL134=0,CJ134,CJ134/CK134)</f>
        <v>31</v>
      </c>
      <c r="CN134" s="15" t="n">
        <v>121</v>
      </c>
      <c r="CO134" s="15" t="n">
        <f aca="false">IF(CM134/CN134=INT(CM134/CN134),1,0)</f>
        <v>0</v>
      </c>
      <c r="CP134" s="15" t="n">
        <f aca="false">IF(CO134=0,CM134,CM134/CN134)</f>
        <v>31</v>
      </c>
      <c r="CQ134" s="15" t="n">
        <v>11</v>
      </c>
      <c r="CR134" s="15" t="n">
        <f aca="false">IF(CP134/CQ134=INT(CP134/CQ134),1,0)</f>
        <v>0</v>
      </c>
      <c r="CS134" s="15" t="n">
        <f aca="false">IF(CR134=0,CP134,CP134/CQ134)</f>
        <v>31</v>
      </c>
      <c r="CT134" s="15" t="n">
        <v>169</v>
      </c>
      <c r="CU134" s="15" t="n">
        <f aca="false">IF(CS134/CT134=INT(CS134/CT134),1,0)</f>
        <v>0</v>
      </c>
      <c r="CV134" s="15" t="n">
        <f aca="false">IF(CU134=0,CS134,CS134/CT134)</f>
        <v>31</v>
      </c>
      <c r="CW134" s="15" t="n">
        <v>13</v>
      </c>
      <c r="CX134" s="15" t="n">
        <f aca="false">IF(CV134/CW134=INT(CV134/CW134),1,0)</f>
        <v>0</v>
      </c>
      <c r="CY134" s="15" t="n">
        <f aca="false">IF(CX134=0,CV134,CV134/CW134)</f>
        <v>31</v>
      </c>
      <c r="CZ134" s="15" t="n">
        <v>17</v>
      </c>
      <c r="DA134" s="15" t="n">
        <f aca="false">IF(CY134/CZ134=INT(CY134/CZ134),1,0)</f>
        <v>0</v>
      </c>
      <c r="DB134" s="15" t="n">
        <f aca="false">IF(DA134=0,CY134,CY134/CZ134)</f>
        <v>31</v>
      </c>
      <c r="DC134" s="15" t="n">
        <v>19</v>
      </c>
      <c r="DD134" s="15" t="n">
        <f aca="false">IF(DB134/DC134=INT(DB134/DC134),1,0)</f>
        <v>0</v>
      </c>
      <c r="DE134" s="15" t="n">
        <f aca="false">IF(DD134=0,DB134,DB134/DC134)</f>
        <v>31</v>
      </c>
      <c r="DF134" s="15" t="n">
        <v>23</v>
      </c>
      <c r="DG134" s="15" t="n">
        <f aca="false">IF(DE134/DF134=INT(DE134/DF134),1,0)</f>
        <v>0</v>
      </c>
      <c r="DH134" s="15" t="n">
        <f aca="false">IF(DG134=0,DE134,DE134/DF134)</f>
        <v>31</v>
      </c>
      <c r="DI134" s="15" t="n">
        <v>29</v>
      </c>
      <c r="DJ134" s="15" t="n">
        <f aca="false">IF(DH134/DI134=INT(DH134/DI134),1,0)</f>
        <v>0</v>
      </c>
      <c r="DK134" s="15" t="n">
        <f aca="false">IF(DJ134=0,DH134,DH134/DI134)</f>
        <v>31</v>
      </c>
      <c r="DL134" s="15" t="n">
        <v>31</v>
      </c>
      <c r="DM134" s="15" t="n">
        <f aca="false">IF(DK134/DL134=INT(DK134/DL134),1,0)</f>
        <v>1</v>
      </c>
      <c r="DN134" s="15" t="n">
        <f aca="false">IF(DM134=0,DK134,DK134/DL134)</f>
        <v>1</v>
      </c>
      <c r="DO134" s="15" t="n">
        <v>37</v>
      </c>
      <c r="DP134" s="15" t="n">
        <f aca="false">IF(DN134/DO134=INT(DN134/DO134),1,0)</f>
        <v>0</v>
      </c>
      <c r="DQ134" s="15" t="n">
        <f aca="false">IF(DP134=0,DN134,DN134/DO134)</f>
        <v>1</v>
      </c>
      <c r="DR134" s="15" t="n">
        <v>41</v>
      </c>
      <c r="DS134" s="15" t="n">
        <f aca="false">IF(DQ134/DR134=INT(DQ134/DR134),1,0)</f>
        <v>0</v>
      </c>
      <c r="DT134" s="15" t="n">
        <f aca="false">IF(DS134=0,DQ134,DQ134/DR134)</f>
        <v>1</v>
      </c>
      <c r="DU134" s="15" t="n">
        <v>43</v>
      </c>
      <c r="DV134" s="15" t="n">
        <f aca="false">IF(DT134/DU134=INT(DT134/DU134),1,0)</f>
        <v>0</v>
      </c>
      <c r="DW134" s="15" t="n">
        <f aca="false">IF(DV134=0,DT134,DT134/DU134)</f>
        <v>1</v>
      </c>
      <c r="DX134" s="15" t="n">
        <v>47</v>
      </c>
      <c r="DY134" s="15" t="n">
        <f aca="false">IF(DW134/DX134=INT(DW134/DX134),1,0)</f>
        <v>0</v>
      </c>
      <c r="DZ134" s="15" t="n">
        <f aca="false">IF(DY134=0,DW134,DW134/DX134)</f>
        <v>1</v>
      </c>
      <c r="EA134" s="15" t="n">
        <v>53</v>
      </c>
      <c r="EB134" s="15" t="n">
        <f aca="false">IF(DZ134/EA134=INT(DZ134/EA134),1,0)</f>
        <v>0</v>
      </c>
      <c r="EC134" s="15" t="n">
        <f aca="false">IF(EB134=0,DZ134,DZ134/EA134)</f>
        <v>1</v>
      </c>
      <c r="ED134" s="15" t="n">
        <v>59</v>
      </c>
      <c r="EE134" s="15" t="n">
        <f aca="false">IF(EC134/ED134=INT(EC134/ED134),1,0)</f>
        <v>0</v>
      </c>
      <c r="EF134" s="15" t="n">
        <f aca="false">IF(EE134=0,EC134,EC134/ED134)</f>
        <v>1</v>
      </c>
      <c r="EG134" s="15" t="n">
        <v>61</v>
      </c>
      <c r="EH134" s="15" t="n">
        <f aca="false">IF(EF134/EG134=INT(EF134/EG134),1,0)</f>
        <v>0</v>
      </c>
      <c r="EI134" s="15" t="n">
        <f aca="false">IF(EH134=0,EF134,EF134/EG134)</f>
        <v>1</v>
      </c>
      <c r="EJ134" s="15" t="n">
        <v>67</v>
      </c>
      <c r="EK134" s="15" t="n">
        <f aca="false">IF(EI134/EJ134=INT(EI134/EJ134),1,0)</f>
        <v>0</v>
      </c>
      <c r="EL134" s="15" t="n">
        <f aca="false">IF(EK134=0,EI134,EI134/EJ134)</f>
        <v>1</v>
      </c>
      <c r="EM134" s="15" t="n">
        <v>71</v>
      </c>
      <c r="EN134" s="15" t="n">
        <f aca="false">IF(EL134/EM134=INT(EL134/EM134),1,0)</f>
        <v>0</v>
      </c>
      <c r="EO134" s="15" t="n">
        <f aca="false">IF(EN134=0,EL134,EL134/EM134)</f>
        <v>1</v>
      </c>
      <c r="EP134" s="15" t="n">
        <v>73</v>
      </c>
      <c r="EQ134" s="15" t="n">
        <f aca="false">IF(EO134/EP134=INT(EO134/EP134),1,0)</f>
        <v>0</v>
      </c>
      <c r="ER134" s="15" t="n">
        <f aca="false">IF(EQ134=0,EO134,EO134/EP134)</f>
        <v>1</v>
      </c>
      <c r="ES134" s="15" t="n">
        <v>79</v>
      </c>
      <c r="ET134" s="15" t="n">
        <f aca="false">IF(ER134/ES134=INT(ER134/ES134),1,0)</f>
        <v>0</v>
      </c>
      <c r="EU134" s="15" t="n">
        <f aca="false">IF(ET134=0,ER134,ER134/ES134)</f>
        <v>1</v>
      </c>
      <c r="EV134" s="15" t="n">
        <v>83</v>
      </c>
      <c r="EW134" s="15" t="n">
        <f aca="false">IF(EU134/EV134=INT(EU134/EV134),1,0)</f>
        <v>0</v>
      </c>
      <c r="EX134" s="15" t="n">
        <f aca="false">IF(EW134=0,EU134,EU134/EV134)</f>
        <v>1</v>
      </c>
      <c r="EY134" s="15" t="n">
        <v>89</v>
      </c>
      <c r="EZ134" s="15" t="n">
        <f aca="false">IF(EX134/EY134=INT(EX134/EY134),1,0)</f>
        <v>0</v>
      </c>
      <c r="FA134" s="15" t="n">
        <f aca="false">IF(EZ134=0,EX134,EX134/EY134)</f>
        <v>1</v>
      </c>
      <c r="FB134" s="15" t="n">
        <v>97</v>
      </c>
      <c r="FC134" s="15" t="n">
        <f aca="false">IF(FA134/FB134=INT(FA134/FB134),1,0)</f>
        <v>0</v>
      </c>
      <c r="FD134" s="15" t="n">
        <f aca="false">IF(FC134=0,FA134,FA134/FB134)</f>
        <v>1</v>
      </c>
      <c r="FE134" s="15" t="n">
        <v>101</v>
      </c>
      <c r="FF134" s="15" t="n">
        <f aca="false">IF(FD134/FE134=INT(FD134/FE134),1,0)</f>
        <v>0</v>
      </c>
      <c r="FG134" s="15" t="n">
        <f aca="false">IF(FF134=0,FD134,FD134/FE134)</f>
        <v>1</v>
      </c>
      <c r="FH134" s="15" t="n">
        <v>103</v>
      </c>
      <c r="FI134" s="15" t="n">
        <f aca="false">IF(FG134/FH134=INT(FG134/FH134),1,0)</f>
        <v>0</v>
      </c>
      <c r="FJ134" s="15" t="n">
        <f aca="false">IF(FI134=0,FG134,FG134/FH134)</f>
        <v>1</v>
      </c>
      <c r="FK134" s="15" t="n">
        <v>107</v>
      </c>
      <c r="FL134" s="15" t="n">
        <f aca="false">IF(FJ134/FK134=INT(FJ134/FK134),1,0)</f>
        <v>0</v>
      </c>
      <c r="FM134" s="15" t="n">
        <f aca="false">IF(FL134=0,FJ134,FJ134/FK134)</f>
        <v>1</v>
      </c>
      <c r="FN134" s="15" t="n">
        <v>109</v>
      </c>
      <c r="FO134" s="15" t="n">
        <f aca="false">IF(FM134/FN134=INT(FM134/FN134),1,0)</f>
        <v>0</v>
      </c>
      <c r="FP134" s="15" t="n">
        <f aca="false">IF(FO134=0,FM134,FM134/FN134)</f>
        <v>1</v>
      </c>
      <c r="FQ134" s="15" t="n">
        <v>113</v>
      </c>
      <c r="FR134" s="15" t="n">
        <f aca="false">IF(FP134/FQ134=INT(FP134/FQ134),1,0)</f>
        <v>0</v>
      </c>
      <c r="FS134" s="15" t="n">
        <f aca="false">IF(FR134=0,FP134,FP134/FQ134)</f>
        <v>1</v>
      </c>
      <c r="FT134" s="15" t="n">
        <v>127</v>
      </c>
      <c r="FU134" s="15" t="n">
        <f aca="false">IF(FS134/FT134=INT(FS134/FT134),1,0)</f>
        <v>0</v>
      </c>
      <c r="FV134" s="15" t="n">
        <f aca="false">IF(FU134=0,FS134,FS134/FT134)</f>
        <v>1</v>
      </c>
      <c r="FW134" s="15" t="n">
        <v>131</v>
      </c>
      <c r="FX134" s="15" t="n">
        <f aca="false">IF(FV134/FW134=INT(FV134/FW134),1,0)</f>
        <v>0</v>
      </c>
      <c r="FY134" s="15" t="n">
        <f aca="false">IF(FX134=0,FV134,FV134/FW134)</f>
        <v>1</v>
      </c>
      <c r="FZ134" s="15" t="n">
        <v>137</v>
      </c>
      <c r="GA134" s="15" t="n">
        <f aca="false">IF(FY134/FZ134=INT(FY134/FZ134),1,0)</f>
        <v>0</v>
      </c>
      <c r="GB134" s="15" t="n">
        <f aca="false">IF(GA134=0,FY134,FY134/FZ134)</f>
        <v>1</v>
      </c>
      <c r="GC134" s="15" t="n">
        <v>139</v>
      </c>
      <c r="GD134" s="15" t="n">
        <f aca="false">IF(GB134/GC134=INT(GB134/GC134),1,0)</f>
        <v>0</v>
      </c>
      <c r="GE134" s="15" t="n">
        <f aca="false">IF(GD134=0,GB134,GB134/GC134)</f>
        <v>1</v>
      </c>
      <c r="GF134" s="15" t="n">
        <v>149</v>
      </c>
      <c r="GG134" s="15" t="n">
        <f aca="false">IF(GE134/GF134=INT(GE134/GF134),1,0)</f>
        <v>0</v>
      </c>
      <c r="GH134" s="15" t="n">
        <f aca="false">IF(GG134=0,GE134,GE134/GF134)</f>
        <v>1</v>
      </c>
      <c r="GI134" s="15"/>
      <c r="GJ134" s="15" t="n">
        <f aca="false">8*BH134+4*BK134+2*BN134+BQ134</f>
        <v>0</v>
      </c>
      <c r="GK134" s="15" t="n">
        <f aca="false">4*BT134+2*BW134+BZ134</f>
        <v>0</v>
      </c>
      <c r="GL134" s="15" t="n">
        <f aca="false">2*CC134+CF134</f>
        <v>0</v>
      </c>
      <c r="GM134" s="15" t="n">
        <f aca="false">2*CI134+CL134</f>
        <v>0</v>
      </c>
      <c r="GN134" s="15" t="n">
        <f aca="false">2*CO134+CR134</f>
        <v>0</v>
      </c>
      <c r="GO134" s="15" t="n">
        <f aca="false">2*CU134+CX134</f>
        <v>0</v>
      </c>
      <c r="GP134" s="15" t="n">
        <f aca="false">DA134</f>
        <v>0</v>
      </c>
      <c r="GQ134" s="15" t="n">
        <f aca="false">DD134</f>
        <v>0</v>
      </c>
      <c r="GR134" s="15" t="n">
        <f aca="false">DG134</f>
        <v>0</v>
      </c>
      <c r="GS134" s="15" t="n">
        <f aca="false">DJ134</f>
        <v>0</v>
      </c>
      <c r="GT134" s="15" t="n">
        <f aca="false">DM134</f>
        <v>1</v>
      </c>
      <c r="GU134" s="1" t="n">
        <f aca="false">DP134</f>
        <v>0</v>
      </c>
      <c r="GV134" s="1" t="n">
        <f aca="false">DS134</f>
        <v>0</v>
      </c>
      <c r="GW134" s="1" t="n">
        <f aca="false">DV134</f>
        <v>0</v>
      </c>
      <c r="GX134" s="1" t="n">
        <f aca="false">DY134</f>
        <v>0</v>
      </c>
      <c r="GY134" s="1" t="n">
        <f aca="false">EB134</f>
        <v>0</v>
      </c>
      <c r="GZ134" s="1" t="n">
        <f aca="false">EE134</f>
        <v>0</v>
      </c>
      <c r="HA134" s="1" t="n">
        <f aca="false">EH134</f>
        <v>0</v>
      </c>
      <c r="HB134" s="1" t="n">
        <f aca="false">EK134</f>
        <v>0</v>
      </c>
      <c r="HC134" s="1" t="n">
        <f aca="false">EN134</f>
        <v>0</v>
      </c>
      <c r="HD134" s="1" t="n">
        <f aca="false">EQ134</f>
        <v>0</v>
      </c>
      <c r="HE134" s="1" t="n">
        <f aca="false">ET134</f>
        <v>0</v>
      </c>
      <c r="HF134" s="1" t="n">
        <f aca="false">EW134</f>
        <v>0</v>
      </c>
      <c r="HG134" s="1" t="n">
        <f aca="false">EZ134</f>
        <v>0</v>
      </c>
      <c r="HH134" s="1" t="n">
        <f aca="false">FC134</f>
        <v>0</v>
      </c>
      <c r="HI134" s="1" t="n">
        <f aca="false">FF134</f>
        <v>0</v>
      </c>
      <c r="HJ134" s="1" t="n">
        <f aca="false">FI134</f>
        <v>0</v>
      </c>
      <c r="HK134" s="1" t="n">
        <f aca="false">FL134</f>
        <v>0</v>
      </c>
      <c r="HL134" s="1" t="n">
        <f aca="false">FO134</f>
        <v>0</v>
      </c>
      <c r="HM134" s="1" t="n">
        <f aca="false">FR134</f>
        <v>0</v>
      </c>
      <c r="HN134" s="1" t="n">
        <f aca="false">FU134</f>
        <v>0</v>
      </c>
      <c r="HO134" s="1" t="n">
        <f aca="false">FX134</f>
        <v>0</v>
      </c>
      <c r="HP134" s="1" t="n">
        <f aca="false">GA134</f>
        <v>0</v>
      </c>
      <c r="HQ134" s="1" t="n">
        <f aca="false">GD134</f>
        <v>0</v>
      </c>
      <c r="HR134" s="1" t="n">
        <f aca="false">GG134</f>
        <v>0</v>
      </c>
      <c r="HS134" s="1" t="n">
        <f aca="false">BF134</f>
        <v>31</v>
      </c>
      <c r="HT134" s="1" t="n">
        <f aca="false">HS134/HR137</f>
        <v>31</v>
      </c>
    </row>
    <row r="135" customFormat="false" ht="6" hidden="true" customHeight="true" outlineLevel="0" collapsed="false">
      <c r="B135" s="80"/>
      <c r="C135" s="80"/>
      <c r="D135" s="80"/>
      <c r="E135" s="80"/>
      <c r="F135" s="61"/>
      <c r="G135" s="80"/>
      <c r="H135" s="61"/>
      <c r="I135" s="80"/>
      <c r="J135" s="80"/>
      <c r="K135" s="80"/>
      <c r="L135" s="61"/>
      <c r="M135" s="80"/>
      <c r="N135" s="80"/>
      <c r="O135" s="80"/>
      <c r="P135" s="80"/>
      <c r="Q135" s="80"/>
      <c r="R135" s="80"/>
      <c r="S135" s="61"/>
      <c r="T135" s="78"/>
      <c r="U135" s="13"/>
      <c r="V135" s="13"/>
      <c r="W135" s="13"/>
      <c r="X135" s="74"/>
      <c r="Y135" s="80"/>
      <c r="Z135" s="80"/>
      <c r="AA135" s="80"/>
      <c r="BD135" s="1" t="n">
        <f aca="false">BD134+INT(BE134/BE135)</f>
        <v>84</v>
      </c>
      <c r="BE135" s="1" t="n">
        <f aca="false">IA130</f>
        <v>36</v>
      </c>
      <c r="BF135" s="1" t="n">
        <f aca="false">BE135</f>
        <v>36</v>
      </c>
      <c r="BG135" s="1" t="n">
        <v>256</v>
      </c>
      <c r="BH135" s="15" t="n">
        <f aca="false">IF(BF135/BG135=INT(BF135/BG135),1,0)</f>
        <v>0</v>
      </c>
      <c r="BI135" s="15" t="n">
        <f aca="false">IF(BH135=0,BF135,BF135/BG135)</f>
        <v>36</v>
      </c>
      <c r="BJ135" s="15" t="n">
        <v>16</v>
      </c>
      <c r="BK135" s="15" t="n">
        <f aca="false">IF(BI135/BJ135=INT(BI135/BJ135),1,0)</f>
        <v>0</v>
      </c>
      <c r="BL135" s="15" t="n">
        <f aca="false">IF(BK135=0,BI135,BI135/BJ135)</f>
        <v>36</v>
      </c>
      <c r="BM135" s="15" t="n">
        <v>4</v>
      </c>
      <c r="BN135" s="15" t="n">
        <f aca="false">IF(BL135/BM135=INT(BL135/BM135),1,0)</f>
        <v>1</v>
      </c>
      <c r="BO135" s="15" t="n">
        <f aca="false">IF(BN135=0,BL135,BL135/BM135)</f>
        <v>9</v>
      </c>
      <c r="BP135" s="15" t="n">
        <v>2</v>
      </c>
      <c r="BQ135" s="15" t="n">
        <f aca="false">IF(BO135/BP135=INT(BO135/BP135),1,0)</f>
        <v>0</v>
      </c>
      <c r="BR135" s="15" t="n">
        <f aca="false">IF(BQ135=0,BO135,BO135/BP135)</f>
        <v>9</v>
      </c>
      <c r="BS135" s="15" t="n">
        <v>81</v>
      </c>
      <c r="BT135" s="15" t="n">
        <f aca="false">IF(BR135/BS135=INT(BR135/BS135),1,0)</f>
        <v>0</v>
      </c>
      <c r="BU135" s="15" t="n">
        <f aca="false">IF(BT135=0,BR135,BR135/BS135)</f>
        <v>9</v>
      </c>
      <c r="BV135" s="15" t="n">
        <v>9</v>
      </c>
      <c r="BW135" s="15" t="n">
        <f aca="false">IF(BU135/BV135=INT(BU135/BV135),1,0)</f>
        <v>1</v>
      </c>
      <c r="BX135" s="15" t="n">
        <f aca="false">IF(BW135=0,BU135,BU135/BV135)</f>
        <v>1</v>
      </c>
      <c r="BY135" s="15" t="n">
        <v>3</v>
      </c>
      <c r="BZ135" s="15" t="n">
        <f aca="false">IF(BX135/BY135=INT(BX135/BY135),1,0)</f>
        <v>0</v>
      </c>
      <c r="CA135" s="15" t="n">
        <f aca="false">IF(BZ135=0,BX135,BX135/BY135)</f>
        <v>1</v>
      </c>
      <c r="CB135" s="15" t="n">
        <v>25</v>
      </c>
      <c r="CC135" s="15" t="n">
        <f aca="false">IF(CA135/CB135=INT(CA135/CB135),1,0)</f>
        <v>0</v>
      </c>
      <c r="CD135" s="15" t="n">
        <f aca="false">IF(CC135=0,CA135,CA135/CB135)</f>
        <v>1</v>
      </c>
      <c r="CE135" s="15" t="n">
        <v>5</v>
      </c>
      <c r="CF135" s="15" t="n">
        <f aca="false">IF(CD135/CE135=INT(CD135/CE135),1,0)</f>
        <v>0</v>
      </c>
      <c r="CG135" s="15" t="n">
        <f aca="false">IF(CF135=0,CD135,CD135/CE135)</f>
        <v>1</v>
      </c>
      <c r="CH135" s="15" t="n">
        <v>49</v>
      </c>
      <c r="CI135" s="15" t="n">
        <f aca="false">IF(CG135/CH135=INT(CG135/CH135),1,0)</f>
        <v>0</v>
      </c>
      <c r="CJ135" s="15" t="n">
        <f aca="false">IF(CI135=0,CG135,CG135/CH135)</f>
        <v>1</v>
      </c>
      <c r="CK135" s="15" t="n">
        <v>7</v>
      </c>
      <c r="CL135" s="15" t="n">
        <f aca="false">IF(CJ135/CK135=INT(CJ135/CK135),1,0)</f>
        <v>0</v>
      </c>
      <c r="CM135" s="15" t="n">
        <f aca="false">IF(CL135=0,CJ135,CJ135/CK135)</f>
        <v>1</v>
      </c>
      <c r="CN135" s="15" t="n">
        <v>121</v>
      </c>
      <c r="CO135" s="15" t="n">
        <f aca="false">IF(CM135/CN135=INT(CM135/CN135),1,0)</f>
        <v>0</v>
      </c>
      <c r="CP135" s="15" t="n">
        <f aca="false">IF(CO135=0,CM135,CM135/CN135)</f>
        <v>1</v>
      </c>
      <c r="CQ135" s="15" t="n">
        <v>11</v>
      </c>
      <c r="CR135" s="15" t="n">
        <f aca="false">IF(CP135/CQ135=INT(CP135/CQ135),1,0)</f>
        <v>0</v>
      </c>
      <c r="CS135" s="15" t="n">
        <f aca="false">IF(CR135=0,CP135,CP135/CQ135)</f>
        <v>1</v>
      </c>
      <c r="CT135" s="15" t="n">
        <v>169</v>
      </c>
      <c r="CU135" s="15" t="n">
        <f aca="false">IF(CS135/CT135=INT(CS135/CT135),1,0)</f>
        <v>0</v>
      </c>
      <c r="CV135" s="15" t="n">
        <f aca="false">IF(CU135=0,CS135,CS135/CT135)</f>
        <v>1</v>
      </c>
      <c r="CW135" s="15" t="n">
        <v>13</v>
      </c>
      <c r="CX135" s="15" t="n">
        <f aca="false">IF(CV135/CW135=INT(CV135/CW135),1,0)</f>
        <v>0</v>
      </c>
      <c r="CY135" s="15" t="n">
        <f aca="false">IF(CX135=0,CV135,CV135/CW135)</f>
        <v>1</v>
      </c>
      <c r="CZ135" s="15" t="n">
        <v>17</v>
      </c>
      <c r="DA135" s="15" t="n">
        <f aca="false">IF(CY135/CZ135=INT(CY135/CZ135),1,0)</f>
        <v>0</v>
      </c>
      <c r="DB135" s="15" t="n">
        <f aca="false">IF(DA135=0,CY135,CY135/CZ135)</f>
        <v>1</v>
      </c>
      <c r="DC135" s="15" t="n">
        <v>19</v>
      </c>
      <c r="DD135" s="15" t="n">
        <f aca="false">IF(DB135/DC135=INT(DB135/DC135),1,0)</f>
        <v>0</v>
      </c>
      <c r="DE135" s="15" t="n">
        <f aca="false">IF(DD135=0,DB135,DB135/DC135)</f>
        <v>1</v>
      </c>
      <c r="DF135" s="15" t="n">
        <v>23</v>
      </c>
      <c r="DG135" s="15" t="n">
        <f aca="false">IF(DE135/DF135=INT(DE135/DF135),1,0)</f>
        <v>0</v>
      </c>
      <c r="DH135" s="15" t="n">
        <f aca="false">IF(DG135=0,DE135,DE135/DF135)</f>
        <v>1</v>
      </c>
      <c r="DI135" s="15" t="n">
        <v>29</v>
      </c>
      <c r="DJ135" s="15" t="n">
        <f aca="false">IF(DH135/DI135=INT(DH135/DI135),1,0)</f>
        <v>0</v>
      </c>
      <c r="DK135" s="15" t="n">
        <f aca="false">IF(DJ135=0,DH135,DH135/DI135)</f>
        <v>1</v>
      </c>
      <c r="DL135" s="15" t="n">
        <v>31</v>
      </c>
      <c r="DM135" s="15" t="n">
        <f aca="false">IF(DK135/DL135=INT(DK135/DL135),1,0)</f>
        <v>0</v>
      </c>
      <c r="DN135" s="15" t="n">
        <f aca="false">IF(DM135=0,DK135,DK135/DL135)</f>
        <v>1</v>
      </c>
      <c r="DO135" s="15" t="n">
        <v>37</v>
      </c>
      <c r="DP135" s="15" t="n">
        <f aca="false">IF(DN135/DO135=INT(DN135/DO135),1,0)</f>
        <v>0</v>
      </c>
      <c r="DQ135" s="15" t="n">
        <f aca="false">IF(DP135=0,DN135,DN135/DO135)</f>
        <v>1</v>
      </c>
      <c r="DR135" s="15" t="n">
        <v>41</v>
      </c>
      <c r="DS135" s="15" t="n">
        <f aca="false">IF(DQ135/DR135=INT(DQ135/DR135),1,0)</f>
        <v>0</v>
      </c>
      <c r="DT135" s="15" t="n">
        <f aca="false">IF(DS135=0,DQ135,DQ135/DR135)</f>
        <v>1</v>
      </c>
      <c r="DU135" s="15" t="n">
        <v>43</v>
      </c>
      <c r="DV135" s="15" t="n">
        <f aca="false">IF(DT135/DU135=INT(DT135/DU135),1,0)</f>
        <v>0</v>
      </c>
      <c r="DW135" s="15" t="n">
        <f aca="false">IF(DV135=0,DT135,DT135/DU135)</f>
        <v>1</v>
      </c>
      <c r="DX135" s="15" t="n">
        <v>47</v>
      </c>
      <c r="DY135" s="15" t="n">
        <f aca="false">IF(DW135/DX135=INT(DW135/DX135),1,0)</f>
        <v>0</v>
      </c>
      <c r="DZ135" s="15" t="n">
        <f aca="false">IF(DY135=0,DW135,DW135/DX135)</f>
        <v>1</v>
      </c>
      <c r="EA135" s="15" t="n">
        <v>53</v>
      </c>
      <c r="EB135" s="15" t="n">
        <f aca="false">IF(DZ135/EA135=INT(DZ135/EA135),1,0)</f>
        <v>0</v>
      </c>
      <c r="EC135" s="15" t="n">
        <f aca="false">IF(EB135=0,DZ135,DZ135/EA135)</f>
        <v>1</v>
      </c>
      <c r="ED135" s="15" t="n">
        <v>59</v>
      </c>
      <c r="EE135" s="15" t="n">
        <f aca="false">IF(EC135/ED135=INT(EC135/ED135),1,0)</f>
        <v>0</v>
      </c>
      <c r="EF135" s="15" t="n">
        <f aca="false">IF(EE135=0,EC135,EC135/ED135)</f>
        <v>1</v>
      </c>
      <c r="EG135" s="15" t="n">
        <v>61</v>
      </c>
      <c r="EH135" s="15" t="n">
        <f aca="false">IF(EF135/EG135=INT(EF135/EG135),1,0)</f>
        <v>0</v>
      </c>
      <c r="EI135" s="15" t="n">
        <f aca="false">IF(EH135=0,EF135,EF135/EG135)</f>
        <v>1</v>
      </c>
      <c r="EJ135" s="15" t="n">
        <v>67</v>
      </c>
      <c r="EK135" s="15" t="n">
        <f aca="false">IF(EI135/EJ135=INT(EI135/EJ135),1,0)</f>
        <v>0</v>
      </c>
      <c r="EL135" s="15" t="n">
        <f aca="false">IF(EK135=0,EI135,EI135/EJ135)</f>
        <v>1</v>
      </c>
      <c r="EM135" s="15" t="n">
        <v>71</v>
      </c>
      <c r="EN135" s="15" t="n">
        <f aca="false">IF(EL135/EM135=INT(EL135/EM135),1,0)</f>
        <v>0</v>
      </c>
      <c r="EO135" s="15" t="n">
        <f aca="false">IF(EN135=0,EL135,EL135/EM135)</f>
        <v>1</v>
      </c>
      <c r="EP135" s="15" t="n">
        <v>73</v>
      </c>
      <c r="EQ135" s="15" t="n">
        <f aca="false">IF(EO135/EP135=INT(EO135/EP135),1,0)</f>
        <v>0</v>
      </c>
      <c r="ER135" s="15" t="n">
        <f aca="false">IF(EQ135=0,EO135,EO135/EP135)</f>
        <v>1</v>
      </c>
      <c r="ES135" s="15" t="n">
        <v>79</v>
      </c>
      <c r="ET135" s="15" t="n">
        <f aca="false">IF(ER135/ES135=INT(ER135/ES135),1,0)</f>
        <v>0</v>
      </c>
      <c r="EU135" s="15" t="n">
        <f aca="false">IF(ET135=0,ER135,ER135/ES135)</f>
        <v>1</v>
      </c>
      <c r="EV135" s="15" t="n">
        <v>83</v>
      </c>
      <c r="EW135" s="15" t="n">
        <f aca="false">IF(EU135/EV135=INT(EU135/EV135),1,0)</f>
        <v>0</v>
      </c>
      <c r="EX135" s="15" t="n">
        <f aca="false">IF(EW135=0,EU135,EU135/EV135)</f>
        <v>1</v>
      </c>
      <c r="EY135" s="15" t="n">
        <v>89</v>
      </c>
      <c r="EZ135" s="15" t="n">
        <f aca="false">IF(EX135/EY135=INT(EX135/EY135),1,0)</f>
        <v>0</v>
      </c>
      <c r="FA135" s="15" t="n">
        <f aca="false">IF(EZ135=0,EX135,EX135/EY135)</f>
        <v>1</v>
      </c>
      <c r="FB135" s="15" t="n">
        <v>97</v>
      </c>
      <c r="FC135" s="15" t="n">
        <f aca="false">IF(FA135/FB135=INT(FA135/FB135),1,0)</f>
        <v>0</v>
      </c>
      <c r="FD135" s="15" t="n">
        <f aca="false">IF(FC135=0,FA135,FA135/FB135)</f>
        <v>1</v>
      </c>
      <c r="FE135" s="15" t="n">
        <v>101</v>
      </c>
      <c r="FF135" s="15" t="n">
        <f aca="false">IF(FD135/FE135=INT(FD135/FE135),1,0)</f>
        <v>0</v>
      </c>
      <c r="FG135" s="15" t="n">
        <f aca="false">IF(FF135=0,FD135,FD135/FE135)</f>
        <v>1</v>
      </c>
      <c r="FH135" s="15" t="n">
        <v>103</v>
      </c>
      <c r="FI135" s="15" t="n">
        <f aca="false">IF(FG135/FH135=INT(FG135/FH135),1,0)</f>
        <v>0</v>
      </c>
      <c r="FJ135" s="15" t="n">
        <f aca="false">IF(FI135=0,FG135,FG135/FH135)</f>
        <v>1</v>
      </c>
      <c r="FK135" s="15" t="n">
        <v>107</v>
      </c>
      <c r="FL135" s="15" t="n">
        <f aca="false">IF(FJ135/FK135=INT(FJ135/FK135),1,0)</f>
        <v>0</v>
      </c>
      <c r="FM135" s="15" t="n">
        <f aca="false">IF(FL135=0,FJ135,FJ135/FK135)</f>
        <v>1</v>
      </c>
      <c r="FN135" s="15" t="n">
        <v>109</v>
      </c>
      <c r="FO135" s="15" t="n">
        <f aca="false">IF(FM135/FN135=INT(FM135/FN135),1,0)</f>
        <v>0</v>
      </c>
      <c r="FP135" s="15" t="n">
        <f aca="false">IF(FO135=0,FM135,FM135/FN135)</f>
        <v>1</v>
      </c>
      <c r="FQ135" s="15" t="n">
        <v>113</v>
      </c>
      <c r="FR135" s="15" t="n">
        <f aca="false">IF(FP135/FQ135=INT(FP135/FQ135),1,0)</f>
        <v>0</v>
      </c>
      <c r="FS135" s="15" t="n">
        <f aca="false">IF(FR135=0,FP135,FP135/FQ135)</f>
        <v>1</v>
      </c>
      <c r="FT135" s="15" t="n">
        <v>127</v>
      </c>
      <c r="FU135" s="15" t="n">
        <f aca="false">IF(FS135/FT135=INT(FS135/FT135),1,0)</f>
        <v>0</v>
      </c>
      <c r="FV135" s="15" t="n">
        <f aca="false">IF(FU135=0,FS135,FS135/FT135)</f>
        <v>1</v>
      </c>
      <c r="FW135" s="15" t="n">
        <v>131</v>
      </c>
      <c r="FX135" s="15" t="n">
        <f aca="false">IF(FV135/FW135=INT(FV135/FW135),1,0)</f>
        <v>0</v>
      </c>
      <c r="FY135" s="15" t="n">
        <f aca="false">IF(FX135=0,FV135,FV135/FW135)</f>
        <v>1</v>
      </c>
      <c r="FZ135" s="15" t="n">
        <v>137</v>
      </c>
      <c r="GA135" s="15" t="n">
        <f aca="false">IF(FY135/FZ135=INT(FY135/FZ135),1,0)</f>
        <v>0</v>
      </c>
      <c r="GB135" s="15" t="n">
        <f aca="false">IF(GA135=0,FY135,FY135/FZ135)</f>
        <v>1</v>
      </c>
      <c r="GC135" s="15" t="n">
        <v>139</v>
      </c>
      <c r="GD135" s="15" t="n">
        <f aca="false">IF(GB135/GC135=INT(GB135/GC135),1,0)</f>
        <v>0</v>
      </c>
      <c r="GE135" s="15" t="n">
        <f aca="false">IF(GD135=0,GB135,GB135/GC135)</f>
        <v>1</v>
      </c>
      <c r="GF135" s="15" t="n">
        <v>149</v>
      </c>
      <c r="GG135" s="15" t="n">
        <f aca="false">IF(GE135/GF135=INT(GE135/GF135),1,0)</f>
        <v>0</v>
      </c>
      <c r="GH135" s="15" t="n">
        <f aca="false">IF(GG135=0,GE135,GE135/GF135)</f>
        <v>1</v>
      </c>
      <c r="GI135" s="15"/>
      <c r="GJ135" s="15" t="n">
        <f aca="false">8*BH135+4*BK135+2*BN135+BQ135</f>
        <v>2</v>
      </c>
      <c r="GK135" s="15" t="n">
        <f aca="false">4*BT135+2*BW135+BZ135</f>
        <v>2</v>
      </c>
      <c r="GL135" s="15" t="n">
        <f aca="false">2*CC135+CF135</f>
        <v>0</v>
      </c>
      <c r="GM135" s="15" t="n">
        <f aca="false">2*CI135+CL135</f>
        <v>0</v>
      </c>
      <c r="GN135" s="15" t="n">
        <f aca="false">2*CO135+CR135</f>
        <v>0</v>
      </c>
      <c r="GO135" s="15" t="n">
        <f aca="false">2*CU135+CX135</f>
        <v>0</v>
      </c>
      <c r="GP135" s="15" t="n">
        <f aca="false">DA135</f>
        <v>0</v>
      </c>
      <c r="GQ135" s="15" t="n">
        <f aca="false">DD135</f>
        <v>0</v>
      </c>
      <c r="GR135" s="15" t="n">
        <f aca="false">DG135</f>
        <v>0</v>
      </c>
      <c r="GS135" s="15" t="n">
        <f aca="false">DJ135</f>
        <v>0</v>
      </c>
      <c r="GT135" s="15" t="n">
        <f aca="false">DM135</f>
        <v>0</v>
      </c>
      <c r="GU135" s="1" t="n">
        <f aca="false">DP135</f>
        <v>0</v>
      </c>
      <c r="GV135" s="1" t="n">
        <f aca="false">DS135</f>
        <v>0</v>
      </c>
      <c r="GW135" s="1" t="n">
        <f aca="false">DV135</f>
        <v>0</v>
      </c>
      <c r="GX135" s="1" t="n">
        <f aca="false">DY135</f>
        <v>0</v>
      </c>
      <c r="GY135" s="1" t="n">
        <f aca="false">EB135</f>
        <v>0</v>
      </c>
      <c r="GZ135" s="1" t="n">
        <f aca="false">EE135</f>
        <v>0</v>
      </c>
      <c r="HA135" s="1" t="n">
        <f aca="false">EH135</f>
        <v>0</v>
      </c>
      <c r="HB135" s="1" t="n">
        <f aca="false">EK135</f>
        <v>0</v>
      </c>
      <c r="HC135" s="1" t="n">
        <f aca="false">EN135</f>
        <v>0</v>
      </c>
      <c r="HD135" s="1" t="n">
        <f aca="false">EQ135</f>
        <v>0</v>
      </c>
      <c r="HE135" s="1" t="n">
        <f aca="false">ET135</f>
        <v>0</v>
      </c>
      <c r="HF135" s="1" t="n">
        <f aca="false">EW135</f>
        <v>0</v>
      </c>
      <c r="HG135" s="1" t="n">
        <f aca="false">EZ135</f>
        <v>0</v>
      </c>
      <c r="HH135" s="1" t="n">
        <f aca="false">FC135</f>
        <v>0</v>
      </c>
      <c r="HI135" s="1" t="n">
        <f aca="false">FF135</f>
        <v>0</v>
      </c>
      <c r="HJ135" s="1" t="n">
        <f aca="false">FI135</f>
        <v>0</v>
      </c>
      <c r="HK135" s="1" t="n">
        <f aca="false">FL135</f>
        <v>0</v>
      </c>
      <c r="HL135" s="1" t="n">
        <f aca="false">FO135</f>
        <v>0</v>
      </c>
      <c r="HM135" s="1" t="n">
        <f aca="false">FR135</f>
        <v>0</v>
      </c>
      <c r="HN135" s="1" t="n">
        <f aca="false">FU135</f>
        <v>0</v>
      </c>
      <c r="HO135" s="1" t="n">
        <f aca="false">FX135</f>
        <v>0</v>
      </c>
      <c r="HP135" s="1" t="n">
        <f aca="false">GA135</f>
        <v>0</v>
      </c>
      <c r="HQ135" s="1" t="n">
        <f aca="false">GD135</f>
        <v>0</v>
      </c>
      <c r="HR135" s="1" t="n">
        <f aca="false">GG135</f>
        <v>0</v>
      </c>
      <c r="HS135" s="1" t="n">
        <f aca="false">BF135</f>
        <v>36</v>
      </c>
      <c r="HT135" s="1" t="n">
        <f aca="false">HS135/HR137</f>
        <v>36</v>
      </c>
    </row>
    <row r="136" customFormat="false" ht="6" hidden="true" customHeight="true" outlineLevel="0" collapsed="false">
      <c r="B136" s="80"/>
      <c r="C136" s="80"/>
      <c r="D136" s="80"/>
      <c r="E136" s="80"/>
      <c r="F136" s="61"/>
      <c r="G136" s="80"/>
      <c r="H136" s="61"/>
      <c r="I136" s="80"/>
      <c r="J136" s="80"/>
      <c r="K136" s="80"/>
      <c r="L136" s="61"/>
      <c r="M136" s="80"/>
      <c r="N136" s="80"/>
      <c r="O136" s="80"/>
      <c r="P136" s="80"/>
      <c r="Q136" s="80"/>
      <c r="R136" s="80"/>
      <c r="S136" s="61"/>
      <c r="T136" s="78"/>
      <c r="U136" s="13"/>
      <c r="V136" s="13"/>
      <c r="W136" s="13"/>
      <c r="X136" s="74"/>
      <c r="Y136" s="80"/>
      <c r="Z136" s="80"/>
      <c r="AA136" s="80"/>
      <c r="GJ136" s="15" t="n">
        <f aca="false">IF(GJ134&lt;GJ135,GJ134,GJ135)</f>
        <v>0</v>
      </c>
      <c r="GK136" s="15" t="n">
        <f aca="false">IF(GK134&lt;GK135,GK134,GK135)</f>
        <v>0</v>
      </c>
      <c r="GL136" s="15" t="n">
        <f aca="false">IF(GL134&lt;GL135,GL134,GL135)</f>
        <v>0</v>
      </c>
      <c r="GM136" s="15" t="n">
        <f aca="false">IF(GM134&lt;GM135,GM134,GM135)</f>
        <v>0</v>
      </c>
      <c r="GN136" s="15" t="n">
        <f aca="false">IF(GN134&lt;GN135,GN134,GN135)</f>
        <v>0</v>
      </c>
      <c r="GO136" s="15" t="n">
        <f aca="false">IF(GO134&lt;GO135,GO134,GO135)</f>
        <v>0</v>
      </c>
      <c r="GP136" s="15" t="n">
        <f aca="false">IF(GP134&lt;GP135,GP134,GP135)</f>
        <v>0</v>
      </c>
      <c r="GQ136" s="15" t="n">
        <f aca="false">IF(GQ134&lt;GQ135,GQ134,GQ135)</f>
        <v>0</v>
      </c>
      <c r="GR136" s="15" t="n">
        <f aca="false">IF(GR134&lt;GR135,GR134,GR135)</f>
        <v>0</v>
      </c>
      <c r="GS136" s="15" t="n">
        <f aca="false">IF(GS134&lt;GS135,GS134,GS135)</f>
        <v>0</v>
      </c>
      <c r="GT136" s="15" t="n">
        <f aca="false">IF(GT134&lt;GT135,GT134,GT135)</f>
        <v>0</v>
      </c>
      <c r="GU136" s="15" t="n">
        <f aca="false">IF(GU134&lt;GU135,GU134,GU135)</f>
        <v>0</v>
      </c>
      <c r="GV136" s="15" t="n">
        <f aca="false">IF(GV134&lt;GV135,GV134,GV135)</f>
        <v>0</v>
      </c>
      <c r="GW136" s="15" t="n">
        <f aca="false">IF(GW134&lt;GW135,GW134,GW135)</f>
        <v>0</v>
      </c>
      <c r="GX136" s="15" t="n">
        <f aca="false">IF(GX134&lt;GX135,GX134,GX135)</f>
        <v>0</v>
      </c>
      <c r="GY136" s="15" t="n">
        <f aca="false">IF(GY134&lt;GY135,GY134,GY135)</f>
        <v>0</v>
      </c>
      <c r="GZ136" s="15" t="n">
        <f aca="false">IF(GZ134&lt;GZ135,GZ134,GZ135)</f>
        <v>0</v>
      </c>
      <c r="HA136" s="15" t="n">
        <f aca="false">IF(HA134&lt;HA135,HA134,HA135)</f>
        <v>0</v>
      </c>
      <c r="HB136" s="15" t="n">
        <f aca="false">IF(HB134&lt;HB135,HB134,HB135)</f>
        <v>0</v>
      </c>
      <c r="HC136" s="15" t="n">
        <f aca="false">IF(HC134&lt;HC135,HC134,HC135)</f>
        <v>0</v>
      </c>
      <c r="HD136" s="15" t="n">
        <f aca="false">IF(HD134&lt;HD135,HD134,HD135)</f>
        <v>0</v>
      </c>
      <c r="HE136" s="15" t="n">
        <f aca="false">IF(HE134&lt;HE135,HE134,HE135)</f>
        <v>0</v>
      </c>
      <c r="HF136" s="15" t="n">
        <f aca="false">IF(HF134&lt;HF135,HF134,HF135)</f>
        <v>0</v>
      </c>
      <c r="HG136" s="15" t="n">
        <f aca="false">IF(HG134&lt;HG135,HG134,HG135)</f>
        <v>0</v>
      </c>
      <c r="HH136" s="15" t="n">
        <f aca="false">IF(HH134&lt;HH135,HH134,HH135)</f>
        <v>0</v>
      </c>
      <c r="HI136" s="15" t="n">
        <f aca="false">IF(HI134&lt;HI135,HI134,HI135)</f>
        <v>0</v>
      </c>
      <c r="HJ136" s="15" t="n">
        <f aca="false">IF(HJ134&lt;HJ135,HJ134,HJ135)</f>
        <v>0</v>
      </c>
      <c r="HK136" s="15" t="n">
        <f aca="false">IF(HK134&lt;HK135,HK134,HK135)</f>
        <v>0</v>
      </c>
      <c r="HL136" s="15" t="n">
        <f aca="false">IF(HL134&lt;HL135,HL134,HL135)</f>
        <v>0</v>
      </c>
      <c r="HM136" s="15" t="n">
        <f aca="false">IF(HM134&lt;HM135,HM134,HM135)</f>
        <v>0</v>
      </c>
      <c r="HN136" s="15" t="n">
        <f aca="false">IF(HN134&lt;HN135,HN134,HN135)</f>
        <v>0</v>
      </c>
      <c r="HO136" s="15" t="n">
        <f aca="false">IF(HO134&lt;HO135,HO134,HO135)</f>
        <v>0</v>
      </c>
      <c r="HP136" s="15" t="n">
        <f aca="false">IF(HP134&lt;HP135,HP134,HP135)</f>
        <v>0</v>
      </c>
      <c r="HQ136" s="15" t="n">
        <f aca="false">IF(HQ134&lt;HQ135,HQ134,HQ135)</f>
        <v>0</v>
      </c>
      <c r="HR136" s="15" t="n">
        <f aca="false">IF(HR134&lt;HR135,HR134,HR135)</f>
        <v>0</v>
      </c>
    </row>
    <row r="137" customFormat="false" ht="6" hidden="true" customHeight="true" outlineLevel="0" collapsed="false">
      <c r="B137" s="80"/>
      <c r="C137" s="80"/>
      <c r="D137" s="80"/>
      <c r="E137" s="80"/>
      <c r="F137" s="61"/>
      <c r="G137" s="80"/>
      <c r="H137" s="61"/>
      <c r="I137" s="80"/>
      <c r="J137" s="80"/>
      <c r="K137" s="80"/>
      <c r="L137" s="61"/>
      <c r="M137" s="80"/>
      <c r="N137" s="80"/>
      <c r="O137" s="80"/>
      <c r="P137" s="80"/>
      <c r="Q137" s="80"/>
      <c r="R137" s="80"/>
      <c r="S137" s="61"/>
      <c r="T137" s="78"/>
      <c r="U137" s="13"/>
      <c r="V137" s="13"/>
      <c r="W137" s="13"/>
      <c r="X137" s="74"/>
      <c r="Y137" s="80"/>
      <c r="Z137" s="80"/>
      <c r="AA137" s="80"/>
      <c r="GJ137" s="1" t="n">
        <f aca="false">GJ$7^GJ136</f>
        <v>1</v>
      </c>
      <c r="GK137" s="1" t="n">
        <f aca="false">GK$7^GK136*GJ137</f>
        <v>1</v>
      </c>
      <c r="GL137" s="1" t="n">
        <f aca="false">GL$7^GL136*GK137</f>
        <v>1</v>
      </c>
      <c r="GM137" s="1" t="n">
        <f aca="false">GM$7^GM136*GL137</f>
        <v>1</v>
      </c>
      <c r="GN137" s="1" t="n">
        <f aca="false">GN$7^GN136*GM137</f>
        <v>1</v>
      </c>
      <c r="GO137" s="1" t="n">
        <f aca="false">GO$7^GO136*GN137</f>
        <v>1</v>
      </c>
      <c r="GP137" s="1" t="n">
        <f aca="false">GP$7^GP136*GO137</f>
        <v>1</v>
      </c>
      <c r="GQ137" s="1" t="n">
        <f aca="false">GQ$7^GQ136*GP137</f>
        <v>1</v>
      </c>
      <c r="GR137" s="1" t="n">
        <f aca="false">GR$7^GR136*GQ137</f>
        <v>1</v>
      </c>
      <c r="GS137" s="1" t="n">
        <f aca="false">GS$7^GS136*GR137</f>
        <v>1</v>
      </c>
      <c r="GT137" s="1" t="n">
        <f aca="false">GT$7^GT136*GS137</f>
        <v>1</v>
      </c>
      <c r="GU137" s="1" t="n">
        <f aca="false">GU$7^GU136*GT137</f>
        <v>1</v>
      </c>
      <c r="GV137" s="1" t="n">
        <f aca="false">GV$7^GV136*GU137</f>
        <v>1</v>
      </c>
      <c r="GW137" s="1" t="n">
        <f aca="false">GW$7^GW136*GV137</f>
        <v>1</v>
      </c>
      <c r="GX137" s="1" t="n">
        <f aca="false">GX$7^GX136*GW137</f>
        <v>1</v>
      </c>
      <c r="GY137" s="1" t="n">
        <f aca="false">GY$7^GY136*GX137</f>
        <v>1</v>
      </c>
      <c r="GZ137" s="1" t="n">
        <f aca="false">GZ$7^GZ136*GY137</f>
        <v>1</v>
      </c>
      <c r="HA137" s="1" t="n">
        <f aca="false">HA$7^HA136*GZ137</f>
        <v>1</v>
      </c>
      <c r="HB137" s="1" t="n">
        <f aca="false">HB$7^HB136*HA137</f>
        <v>1</v>
      </c>
      <c r="HC137" s="1" t="n">
        <f aca="false">HC$7^HC136*HB137</f>
        <v>1</v>
      </c>
      <c r="HD137" s="1" t="n">
        <f aca="false">HD$7^HD136*HC137</f>
        <v>1</v>
      </c>
      <c r="HE137" s="1" t="n">
        <f aca="false">HE$7^HE136*HD137</f>
        <v>1</v>
      </c>
      <c r="HF137" s="1" t="n">
        <f aca="false">HF$7^HF136*HE137</f>
        <v>1</v>
      </c>
      <c r="HG137" s="1" t="n">
        <f aca="false">HG$7^HG136*HF137</f>
        <v>1</v>
      </c>
      <c r="HH137" s="1" t="n">
        <f aca="false">HH$7^HH136*HG137</f>
        <v>1</v>
      </c>
      <c r="HI137" s="1" t="n">
        <f aca="false">HI$7^HI136*HH137</f>
        <v>1</v>
      </c>
      <c r="HJ137" s="1" t="n">
        <f aca="false">HJ$7^HJ136*HI137</f>
        <v>1</v>
      </c>
      <c r="HK137" s="1" t="n">
        <f aca="false">HK$7^HK136*HJ137</f>
        <v>1</v>
      </c>
      <c r="HL137" s="1" t="n">
        <f aca="false">HL$7^HL136*HK137</f>
        <v>1</v>
      </c>
      <c r="HM137" s="1" t="n">
        <f aca="false">HM$7^HM136*HL137</f>
        <v>1</v>
      </c>
      <c r="HN137" s="1" t="n">
        <f aca="false">HN$7^HN136*HM137</f>
        <v>1</v>
      </c>
      <c r="HO137" s="1" t="n">
        <f aca="false">HO$7^HO136*HN137</f>
        <v>1</v>
      </c>
      <c r="HP137" s="1" t="n">
        <f aca="false">HP$7^HP136*HO137</f>
        <v>1</v>
      </c>
      <c r="HQ137" s="1" t="n">
        <f aca="false">HQ$7^HQ136*HP137</f>
        <v>1</v>
      </c>
      <c r="HR137" s="1" t="n">
        <f aca="false">HR$7^HR136*HQ137</f>
        <v>1</v>
      </c>
    </row>
    <row r="138" customFormat="false" ht="9" hidden="false" customHeight="true" outlineLevel="0" collapsed="false">
      <c r="B138" s="80"/>
      <c r="C138" s="80"/>
      <c r="D138" s="80"/>
      <c r="E138" s="11"/>
      <c r="F138" s="61"/>
      <c r="G138" s="80"/>
      <c r="H138" s="61"/>
      <c r="I138" s="80"/>
      <c r="J138" s="80"/>
      <c r="K138" s="11"/>
      <c r="L138" s="61"/>
      <c r="M138" s="80"/>
      <c r="N138" s="80"/>
      <c r="O138" s="80"/>
      <c r="P138" s="80"/>
      <c r="Q138" s="80"/>
      <c r="R138" s="80"/>
      <c r="S138" s="61"/>
      <c r="T138" s="78"/>
      <c r="U138" s="13"/>
      <c r="V138" s="13"/>
      <c r="W138" s="75"/>
      <c r="X138" s="74"/>
      <c r="Y138" s="80"/>
      <c r="Z138" s="80"/>
      <c r="AA138" s="80"/>
    </row>
    <row r="139" customFormat="false" ht="19.5" hidden="false" customHeight="true" outlineLevel="0" collapsed="false">
      <c r="B139" s="80" t="str">
        <f aca="false">ID139</f>
        <v>10  5/6  x  6  10/11</v>
      </c>
      <c r="C139" s="80"/>
      <c r="D139" s="80"/>
      <c r="E139" s="11"/>
      <c r="F139" s="61"/>
      <c r="G139" s="80"/>
      <c r="H139" s="61"/>
      <c r="I139" s="80"/>
      <c r="J139" s="80"/>
      <c r="K139" s="11"/>
      <c r="L139" s="61"/>
      <c r="M139" s="80"/>
      <c r="N139" s="80"/>
      <c r="O139" s="80"/>
      <c r="P139" s="80"/>
      <c r="Q139" s="80"/>
      <c r="R139" s="80"/>
      <c r="S139" s="61" t="s">
        <v>16</v>
      </c>
      <c r="T139" s="66" t="str">
        <f aca="false">IL139</f>
        <v>74  28/33</v>
      </c>
      <c r="U139" s="12"/>
      <c r="V139" s="12"/>
      <c r="W139" s="72"/>
      <c r="X139" s="73"/>
      <c r="Y139" s="80"/>
      <c r="Z139" s="80" t="n">
        <f aca="false">AI139+AB139</f>
        <v>5</v>
      </c>
      <c r="AA139" s="80"/>
      <c r="AB139" s="4" t="n">
        <v>0</v>
      </c>
      <c r="AH139" s="4" t="n">
        <f aca="false">AH126+1</f>
        <v>11</v>
      </c>
      <c r="AI139" s="4" t="n">
        <f aca="false">INT(0.5+(AJ$2/19*(AH139-1)))+AG$2</f>
        <v>5</v>
      </c>
      <c r="AK139" s="1" t="n">
        <f aca="false">IF(AI139=2,1,IF(AI139=3,1,IF(AI139=4,2,IF(AI139=5,4,IF(AI139=6,8,0)))))</f>
        <v>4</v>
      </c>
      <c r="AL139" s="1" t="n">
        <f aca="false">IF(AI139=7,15,IF(AI139=8,25,IF(AI139=9,35,IF(AI139=10,55,IF(AI139=11,75,0)))))</f>
        <v>0</v>
      </c>
      <c r="AM139" s="1" t="n">
        <f aca="false">IF(AI139=2,2,IF(AI139=3,3,IF(AI139=4,5,IF(AI139=5,10,IF(AI139=6,16,0)))))</f>
        <v>10</v>
      </c>
      <c r="AN139" s="1" t="n">
        <f aca="false">IF(AI139=7,28,IF(AI139=8,40,IF(AI139=9,60,IF(AI139=10,80,100))))</f>
        <v>100</v>
      </c>
      <c r="AO139" s="1" t="n">
        <f aca="false">IF(AI139=2,1,IF(AI139=3,1,IF(AI139=4,4,IF(AI139=5,8,IF(AI139=6,11,IF(AI139=7,15,0))))))</f>
        <v>8</v>
      </c>
      <c r="AP139" s="1" t="n">
        <f aca="false">IF(AI139=8,19,IF(AI139=9,24,IF(AI139=10,39,59)))</f>
        <v>59</v>
      </c>
      <c r="AQ139" s="1" t="n">
        <f aca="false">IF(AI139=2,2,IF(AI139=3,4,IF(AI139=4,8,IF(AI139=5,11,IF(AI139=6,15,0)))))</f>
        <v>11</v>
      </c>
      <c r="AR139" s="1" t="n">
        <f aca="false">IF(AI139=7,19,IF(AI139=8,24,IF(AI139=9,39,IF(AI139=10,59,79))))</f>
        <v>79</v>
      </c>
      <c r="AS139" s="1" t="n">
        <f aca="false">IF(AI139=2,2,IF(AI139=3,2,IF(AI139=4,5,IF(AI139=5,9,IF(AI139=6,12,0)))))</f>
        <v>9</v>
      </c>
      <c r="AT139" s="1" t="n">
        <f aca="false">IF(AI139=7,16,IF(AI139=8,20,IF(AI139=9,25,IF(AI139=10,40,60))))</f>
        <v>60</v>
      </c>
      <c r="AU139" s="1" t="n">
        <f aca="false">IF(AI139=2,3,IF(AI139=3,5,IF(AI139=4,9,IF(AI139=5,12,IF(AI139=6,16,0)))))</f>
        <v>12</v>
      </c>
      <c r="AV139" s="1" t="n">
        <f aca="false">IF(AI139=7,20,IF(AI139=8,25,IF(AI139=9,40,IF(AI139=10,60,80))))</f>
        <v>80</v>
      </c>
      <c r="AW139" s="1" t="n">
        <f aca="false">IF(AK139=0,AL139,AK139)</f>
        <v>4</v>
      </c>
      <c r="AX139" s="1" t="n">
        <f aca="false">IF(AM139=0,AN139,AM139)</f>
        <v>10</v>
      </c>
      <c r="AY139" s="1" t="n">
        <f aca="false">IF(AO139=0,AP139,AO139)</f>
        <v>8</v>
      </c>
      <c r="AZ139" s="1" t="n">
        <f aca="false">IF(AQ139=0,AR139,AQ139)</f>
        <v>11</v>
      </c>
      <c r="BA139" s="1" t="n">
        <f aca="false">IF(AS139=0,AT139,AS139)</f>
        <v>9</v>
      </c>
      <c r="BB139" s="1" t="n">
        <f aca="false">IF(AU139=0,AV139,AU139)</f>
        <v>12</v>
      </c>
      <c r="BC139" s="1" t="s">
        <v>105</v>
      </c>
      <c r="BD139" s="15" t="n">
        <f aca="true">INT((RAND()*(AX139-AW139+1)+AW139))</f>
        <v>10</v>
      </c>
      <c r="BE139" s="15" t="n">
        <f aca="true">INT((RAND()*(AZ139-AY139+1)+AY139))</f>
        <v>10</v>
      </c>
      <c r="BF139" s="1" t="n">
        <f aca="false">BE139-BE140*(BD140-BD139)</f>
        <v>10</v>
      </c>
      <c r="BG139" s="1" t="n">
        <v>256</v>
      </c>
      <c r="BH139" s="15" t="n">
        <f aca="false">IF(BF139/BG139=INT(BF139/BG139),1,0)</f>
        <v>0</v>
      </c>
      <c r="BI139" s="15" t="n">
        <f aca="false">IF(BH139=0,BF139,BF139/BG139)</f>
        <v>10</v>
      </c>
      <c r="BJ139" s="15" t="n">
        <v>16</v>
      </c>
      <c r="BK139" s="15" t="n">
        <f aca="false">IF(BI139/BJ139=INT(BI139/BJ139),1,0)</f>
        <v>0</v>
      </c>
      <c r="BL139" s="15" t="n">
        <f aca="false">IF(BK139=0,BI139,BI139/BJ139)</f>
        <v>10</v>
      </c>
      <c r="BM139" s="15" t="n">
        <v>4</v>
      </c>
      <c r="BN139" s="15" t="n">
        <f aca="false">IF(BL139/BM139=INT(BL139/BM139),1,0)</f>
        <v>0</v>
      </c>
      <c r="BO139" s="15" t="n">
        <f aca="false">IF(BN139=0,BL139,BL139/BM139)</f>
        <v>10</v>
      </c>
      <c r="BP139" s="15" t="n">
        <v>2</v>
      </c>
      <c r="BQ139" s="15" t="n">
        <f aca="false">IF(BO139/BP139=INT(BO139/BP139),1,0)</f>
        <v>1</v>
      </c>
      <c r="BR139" s="15" t="n">
        <f aca="false">IF(BQ139=0,BO139,BO139/BP139)</f>
        <v>5</v>
      </c>
      <c r="BS139" s="15" t="n">
        <v>81</v>
      </c>
      <c r="BT139" s="15" t="n">
        <f aca="false">IF(BR139/BS139=INT(BR139/BS139),1,0)</f>
        <v>0</v>
      </c>
      <c r="BU139" s="15" t="n">
        <f aca="false">IF(BT139=0,BR139,BR139/BS139)</f>
        <v>5</v>
      </c>
      <c r="BV139" s="15" t="n">
        <v>9</v>
      </c>
      <c r="BW139" s="15" t="n">
        <f aca="false">IF(BU139/BV139=INT(BU139/BV139),1,0)</f>
        <v>0</v>
      </c>
      <c r="BX139" s="15" t="n">
        <f aca="false">IF(BW139=0,BU139,BU139/BV139)</f>
        <v>5</v>
      </c>
      <c r="BY139" s="15" t="n">
        <v>3</v>
      </c>
      <c r="BZ139" s="15" t="n">
        <f aca="false">IF(BX139/BY139=INT(BX139/BY139),1,0)</f>
        <v>0</v>
      </c>
      <c r="CA139" s="15" t="n">
        <f aca="false">IF(BZ139=0,BX139,BX139/BY139)</f>
        <v>5</v>
      </c>
      <c r="CB139" s="15" t="n">
        <v>25</v>
      </c>
      <c r="CC139" s="15" t="n">
        <f aca="false">IF(CA139/CB139=INT(CA139/CB139),1,0)</f>
        <v>0</v>
      </c>
      <c r="CD139" s="15" t="n">
        <f aca="false">IF(CC139=0,CA139,CA139/CB139)</f>
        <v>5</v>
      </c>
      <c r="CE139" s="15" t="n">
        <v>5</v>
      </c>
      <c r="CF139" s="15" t="n">
        <f aca="false">IF(CD139/CE139=INT(CD139/CE139),1,0)</f>
        <v>1</v>
      </c>
      <c r="CG139" s="15" t="n">
        <f aca="false">IF(CF139=0,CD139,CD139/CE139)</f>
        <v>1</v>
      </c>
      <c r="CH139" s="15" t="n">
        <v>49</v>
      </c>
      <c r="CI139" s="15" t="n">
        <f aca="false">IF(CG139/CH139=INT(CG139/CH139),1,0)</f>
        <v>0</v>
      </c>
      <c r="CJ139" s="15" t="n">
        <f aca="false">IF(CI139=0,CG139,CG139/CH139)</f>
        <v>1</v>
      </c>
      <c r="CK139" s="15" t="n">
        <v>7</v>
      </c>
      <c r="CL139" s="15" t="n">
        <f aca="false">IF(CJ139/CK139=INT(CJ139/CK139),1,0)</f>
        <v>0</v>
      </c>
      <c r="CM139" s="15" t="n">
        <f aca="false">IF(CL139=0,CJ139,CJ139/CK139)</f>
        <v>1</v>
      </c>
      <c r="CN139" s="15" t="n">
        <v>121</v>
      </c>
      <c r="CO139" s="15" t="n">
        <f aca="false">IF(CM139/CN139=INT(CM139/CN139),1,0)</f>
        <v>0</v>
      </c>
      <c r="CP139" s="15" t="n">
        <f aca="false">IF(CO139=0,CM139,CM139/CN139)</f>
        <v>1</v>
      </c>
      <c r="CQ139" s="15" t="n">
        <v>11</v>
      </c>
      <c r="CR139" s="15" t="n">
        <f aca="false">IF(CP139/CQ139=INT(CP139/CQ139),1,0)</f>
        <v>0</v>
      </c>
      <c r="CS139" s="15" t="n">
        <f aca="false">IF(CR139=0,CP139,CP139/CQ139)</f>
        <v>1</v>
      </c>
      <c r="CT139" s="15" t="n">
        <v>169</v>
      </c>
      <c r="CU139" s="15" t="n">
        <f aca="false">IF(CS139/CT139=INT(CS139/CT139),1,0)</f>
        <v>0</v>
      </c>
      <c r="CV139" s="15" t="n">
        <f aca="false">IF(CU139=0,CS139,CS139/CT139)</f>
        <v>1</v>
      </c>
      <c r="CW139" s="15" t="n">
        <v>13</v>
      </c>
      <c r="CX139" s="15" t="n">
        <f aca="false">IF(CV139/CW139=INT(CV139/CW139),1,0)</f>
        <v>0</v>
      </c>
      <c r="CY139" s="15" t="n">
        <f aca="false">IF(CX139=0,CV139,CV139/CW139)</f>
        <v>1</v>
      </c>
      <c r="CZ139" s="15" t="n">
        <v>17</v>
      </c>
      <c r="DA139" s="15" t="n">
        <f aca="false">IF(CY139/CZ139=INT(CY139/CZ139),1,0)</f>
        <v>0</v>
      </c>
      <c r="DB139" s="15" t="n">
        <f aca="false">IF(DA139=0,CY139,CY139/CZ139)</f>
        <v>1</v>
      </c>
      <c r="DC139" s="15" t="n">
        <v>19</v>
      </c>
      <c r="DD139" s="15" t="n">
        <f aca="false">IF(DB139/DC139=INT(DB139/DC139),1,0)</f>
        <v>0</v>
      </c>
      <c r="DE139" s="15" t="n">
        <f aca="false">IF(DD139=0,DB139,DB139/DC139)</f>
        <v>1</v>
      </c>
      <c r="DF139" s="15" t="n">
        <v>23</v>
      </c>
      <c r="DG139" s="15" t="n">
        <f aca="false">IF(DE139/DF139=INT(DE139/DF139),1,0)</f>
        <v>0</v>
      </c>
      <c r="DH139" s="15" t="n">
        <f aca="false">IF(DG139=0,DE139,DE139/DF139)</f>
        <v>1</v>
      </c>
      <c r="DI139" s="15" t="n">
        <v>29</v>
      </c>
      <c r="DJ139" s="15" t="n">
        <f aca="false">IF(DH139/DI139=INT(DH139/DI139),1,0)</f>
        <v>0</v>
      </c>
      <c r="DK139" s="15" t="n">
        <f aca="false">IF(DJ139=0,DH139,DH139/DI139)</f>
        <v>1</v>
      </c>
      <c r="DL139" s="15" t="n">
        <v>31</v>
      </c>
      <c r="DM139" s="15" t="n">
        <f aca="false">IF(DK139/DL139=INT(DK139/DL139),1,0)</f>
        <v>0</v>
      </c>
      <c r="DN139" s="15" t="n">
        <f aca="false">IF(DM139=0,DK139,DK139/DL139)</f>
        <v>1</v>
      </c>
      <c r="DO139" s="15" t="n">
        <v>37</v>
      </c>
      <c r="DP139" s="15" t="n">
        <f aca="false">IF(DN139/DO139=INT(DN139/DO139),1,0)</f>
        <v>0</v>
      </c>
      <c r="DQ139" s="15" t="n">
        <f aca="false">IF(DP139=0,DN139,DN139/DO139)</f>
        <v>1</v>
      </c>
      <c r="DR139" s="15" t="n">
        <v>41</v>
      </c>
      <c r="DS139" s="15" t="n">
        <f aca="false">IF(DQ139/DR139=INT(DQ139/DR139),1,0)</f>
        <v>0</v>
      </c>
      <c r="DT139" s="15" t="n">
        <f aca="false">IF(DS139=0,DQ139,DQ139/DR139)</f>
        <v>1</v>
      </c>
      <c r="DU139" s="15" t="n">
        <v>43</v>
      </c>
      <c r="DV139" s="15" t="n">
        <f aca="false">IF(DT139/DU139=INT(DT139/DU139),1,0)</f>
        <v>0</v>
      </c>
      <c r="DW139" s="15" t="n">
        <f aca="false">IF(DV139=0,DT139,DT139/DU139)</f>
        <v>1</v>
      </c>
      <c r="DX139" s="15" t="n">
        <v>47</v>
      </c>
      <c r="DY139" s="15" t="n">
        <f aca="false">IF(DW139/DX139=INT(DW139/DX139),1,0)</f>
        <v>0</v>
      </c>
      <c r="DZ139" s="15" t="n">
        <f aca="false">IF(DY139=0,DW139,DW139/DX139)</f>
        <v>1</v>
      </c>
      <c r="EA139" s="15" t="n">
        <v>53</v>
      </c>
      <c r="EB139" s="15" t="n">
        <f aca="false">IF(DZ139/EA139=INT(DZ139/EA139),1,0)</f>
        <v>0</v>
      </c>
      <c r="EC139" s="15" t="n">
        <f aca="false">IF(EB139=0,DZ139,DZ139/EA139)</f>
        <v>1</v>
      </c>
      <c r="ED139" s="15" t="n">
        <v>59</v>
      </c>
      <c r="EE139" s="15" t="n">
        <f aca="false">IF(EC139/ED139=INT(EC139/ED139),1,0)</f>
        <v>0</v>
      </c>
      <c r="EF139" s="15" t="n">
        <f aca="false">IF(EE139=0,EC139,EC139/ED139)</f>
        <v>1</v>
      </c>
      <c r="EG139" s="15" t="n">
        <v>61</v>
      </c>
      <c r="EH139" s="15" t="n">
        <f aca="false">IF(EF139/EG139=INT(EF139/EG139),1,0)</f>
        <v>0</v>
      </c>
      <c r="EI139" s="15" t="n">
        <f aca="false">IF(EH139=0,EF139,EF139/EG139)</f>
        <v>1</v>
      </c>
      <c r="EJ139" s="15" t="n">
        <v>67</v>
      </c>
      <c r="EK139" s="15" t="n">
        <f aca="false">IF(EI139/EJ139=INT(EI139/EJ139),1,0)</f>
        <v>0</v>
      </c>
      <c r="EL139" s="15" t="n">
        <f aca="false">IF(EK139=0,EI139,EI139/EJ139)</f>
        <v>1</v>
      </c>
      <c r="EM139" s="15" t="n">
        <v>71</v>
      </c>
      <c r="EN139" s="15" t="n">
        <f aca="false">IF(EL139/EM139=INT(EL139/EM139),1,0)</f>
        <v>0</v>
      </c>
      <c r="EO139" s="15" t="n">
        <f aca="false">IF(EN139=0,EL139,EL139/EM139)</f>
        <v>1</v>
      </c>
      <c r="EP139" s="15" t="n">
        <v>73</v>
      </c>
      <c r="EQ139" s="15" t="n">
        <f aca="false">IF(EO139/EP139=INT(EO139/EP139),1,0)</f>
        <v>0</v>
      </c>
      <c r="ER139" s="15" t="n">
        <f aca="false">IF(EQ139=0,EO139,EO139/EP139)</f>
        <v>1</v>
      </c>
      <c r="ES139" s="15" t="n">
        <v>79</v>
      </c>
      <c r="ET139" s="15" t="n">
        <f aca="false">IF(ER139/ES139=INT(ER139/ES139),1,0)</f>
        <v>0</v>
      </c>
      <c r="EU139" s="15" t="n">
        <f aca="false">IF(ET139=0,ER139,ER139/ES139)</f>
        <v>1</v>
      </c>
      <c r="EV139" s="15" t="n">
        <v>83</v>
      </c>
      <c r="EW139" s="15" t="n">
        <f aca="false">IF(EU139/EV139=INT(EU139/EV139),1,0)</f>
        <v>0</v>
      </c>
      <c r="EX139" s="15" t="n">
        <f aca="false">IF(EW139=0,EU139,EU139/EV139)</f>
        <v>1</v>
      </c>
      <c r="EY139" s="15" t="n">
        <v>89</v>
      </c>
      <c r="EZ139" s="15" t="n">
        <f aca="false">IF(EX139/EY139=INT(EX139/EY139),1,0)</f>
        <v>0</v>
      </c>
      <c r="FA139" s="15" t="n">
        <f aca="false">IF(EZ139=0,EX139,EX139/EY139)</f>
        <v>1</v>
      </c>
      <c r="FB139" s="15" t="n">
        <v>97</v>
      </c>
      <c r="FC139" s="15" t="n">
        <f aca="false">IF(FA139/FB139=INT(FA139/FB139),1,0)</f>
        <v>0</v>
      </c>
      <c r="FD139" s="15" t="n">
        <f aca="false">IF(FC139=0,FA139,FA139/FB139)</f>
        <v>1</v>
      </c>
      <c r="FE139" s="15" t="n">
        <v>101</v>
      </c>
      <c r="FF139" s="15" t="n">
        <f aca="false">IF(FD139/FE139=INT(FD139/FE139),1,0)</f>
        <v>0</v>
      </c>
      <c r="FG139" s="15" t="n">
        <f aca="false">IF(FF139=0,FD139,FD139/FE139)</f>
        <v>1</v>
      </c>
      <c r="FH139" s="15" t="n">
        <v>103</v>
      </c>
      <c r="FI139" s="15" t="n">
        <f aca="false">IF(FG139/FH139=INT(FG139/FH139),1,0)</f>
        <v>0</v>
      </c>
      <c r="FJ139" s="15" t="n">
        <f aca="false">IF(FI139=0,FG139,FG139/FH139)</f>
        <v>1</v>
      </c>
      <c r="FK139" s="15" t="n">
        <v>107</v>
      </c>
      <c r="FL139" s="15" t="n">
        <f aca="false">IF(FJ139/FK139=INT(FJ139/FK139),1,0)</f>
        <v>0</v>
      </c>
      <c r="FM139" s="15" t="n">
        <f aca="false">IF(FL139=0,FJ139,FJ139/FK139)</f>
        <v>1</v>
      </c>
      <c r="FN139" s="15" t="n">
        <v>109</v>
      </c>
      <c r="FO139" s="15" t="n">
        <f aca="false">IF(FM139/FN139=INT(FM139/FN139),1,0)</f>
        <v>0</v>
      </c>
      <c r="FP139" s="15" t="n">
        <f aca="false">IF(FO139=0,FM139,FM139/FN139)</f>
        <v>1</v>
      </c>
      <c r="FQ139" s="15" t="n">
        <v>113</v>
      </c>
      <c r="FR139" s="15" t="n">
        <f aca="false">IF(FP139/FQ139=INT(FP139/FQ139),1,0)</f>
        <v>0</v>
      </c>
      <c r="FS139" s="15" t="n">
        <f aca="false">IF(FR139=0,FP139,FP139/FQ139)</f>
        <v>1</v>
      </c>
      <c r="FT139" s="15" t="n">
        <v>127</v>
      </c>
      <c r="FU139" s="15" t="n">
        <f aca="false">IF(FS139/FT139=INT(FS139/FT139),1,0)</f>
        <v>0</v>
      </c>
      <c r="FV139" s="15" t="n">
        <f aca="false">IF(FU139=0,FS139,FS139/FT139)</f>
        <v>1</v>
      </c>
      <c r="FW139" s="15" t="n">
        <v>131</v>
      </c>
      <c r="FX139" s="15" t="n">
        <f aca="false">IF(FV139/FW139=INT(FV139/FW139),1,0)</f>
        <v>0</v>
      </c>
      <c r="FY139" s="15" t="n">
        <f aca="false">IF(FX139=0,FV139,FV139/FW139)</f>
        <v>1</v>
      </c>
      <c r="FZ139" s="15" t="n">
        <v>137</v>
      </c>
      <c r="GA139" s="15" t="n">
        <f aca="false">IF(FY139/FZ139=INT(FY139/FZ139),1,0)</f>
        <v>0</v>
      </c>
      <c r="GB139" s="15" t="n">
        <f aca="false">IF(GA139=0,FY139,FY139/FZ139)</f>
        <v>1</v>
      </c>
      <c r="GC139" s="15" t="n">
        <v>139</v>
      </c>
      <c r="GD139" s="15" t="n">
        <f aca="false">IF(GB139/GC139=INT(GB139/GC139),1,0)</f>
        <v>0</v>
      </c>
      <c r="GE139" s="15" t="n">
        <f aca="false">IF(GD139=0,GB139,GB139/GC139)</f>
        <v>1</v>
      </c>
      <c r="GF139" s="15" t="n">
        <v>149</v>
      </c>
      <c r="GG139" s="15" t="n">
        <f aca="false">IF(GE139/GF139=INT(GE139/GF139),1,0)</f>
        <v>0</v>
      </c>
      <c r="GH139" s="15" t="n">
        <f aca="false">IF(GG139=0,GE139,GE139/GF139)</f>
        <v>1</v>
      </c>
      <c r="GI139" s="15"/>
      <c r="GJ139" s="15" t="n">
        <f aca="false">8*BH139+4*BK139+2*BN139+BQ139</f>
        <v>1</v>
      </c>
      <c r="GK139" s="15" t="n">
        <f aca="false">4*BT139+2*BW139+BZ139</f>
        <v>0</v>
      </c>
      <c r="GL139" s="15" t="n">
        <f aca="false">2*CC139+CF139</f>
        <v>1</v>
      </c>
      <c r="GM139" s="15" t="n">
        <f aca="false">2*CI139+CL139</f>
        <v>0</v>
      </c>
      <c r="GN139" s="15" t="n">
        <f aca="false">2*CO139+CR139</f>
        <v>0</v>
      </c>
      <c r="GO139" s="15" t="n">
        <f aca="false">2*CU139+CX139</f>
        <v>0</v>
      </c>
      <c r="GP139" s="15" t="n">
        <f aca="false">DA139</f>
        <v>0</v>
      </c>
      <c r="GQ139" s="15" t="n">
        <f aca="false">DD139</f>
        <v>0</v>
      </c>
      <c r="GR139" s="15" t="n">
        <f aca="false">DG139</f>
        <v>0</v>
      </c>
      <c r="GS139" s="15" t="n">
        <f aca="false">DJ139</f>
        <v>0</v>
      </c>
      <c r="GT139" s="15" t="n">
        <f aca="false">DM139</f>
        <v>0</v>
      </c>
      <c r="GU139" s="1" t="n">
        <f aca="false">DP139</f>
        <v>0</v>
      </c>
      <c r="GV139" s="1" t="n">
        <f aca="false">DS139</f>
        <v>0</v>
      </c>
      <c r="GW139" s="1" t="n">
        <f aca="false">DV139</f>
        <v>0</v>
      </c>
      <c r="GX139" s="1" t="n">
        <f aca="false">DY139</f>
        <v>0</v>
      </c>
      <c r="GY139" s="1" t="n">
        <f aca="false">EB139</f>
        <v>0</v>
      </c>
      <c r="GZ139" s="1" t="n">
        <f aca="false">EE139</f>
        <v>0</v>
      </c>
      <c r="HA139" s="1" t="n">
        <f aca="false">EH139</f>
        <v>0</v>
      </c>
      <c r="HB139" s="1" t="n">
        <f aca="false">EK139</f>
        <v>0</v>
      </c>
      <c r="HC139" s="1" t="n">
        <f aca="false">EN139</f>
        <v>0</v>
      </c>
      <c r="HD139" s="1" t="n">
        <f aca="false">EQ139</f>
        <v>0</v>
      </c>
      <c r="HE139" s="1" t="n">
        <f aca="false">ET139</f>
        <v>0</v>
      </c>
      <c r="HF139" s="1" t="n">
        <f aca="false">EW139</f>
        <v>0</v>
      </c>
      <c r="HG139" s="1" t="n">
        <f aca="false">EZ139</f>
        <v>0</v>
      </c>
      <c r="HH139" s="1" t="n">
        <f aca="false">FC139</f>
        <v>0</v>
      </c>
      <c r="HI139" s="1" t="n">
        <f aca="false">FF139</f>
        <v>0</v>
      </c>
      <c r="HJ139" s="1" t="n">
        <f aca="false">FI139</f>
        <v>0</v>
      </c>
      <c r="HK139" s="1" t="n">
        <f aca="false">FL139</f>
        <v>0</v>
      </c>
      <c r="HL139" s="1" t="n">
        <f aca="false">FO139</f>
        <v>0</v>
      </c>
      <c r="HM139" s="1" t="n">
        <f aca="false">FR139</f>
        <v>0</v>
      </c>
      <c r="HN139" s="1" t="n">
        <f aca="false">FU139</f>
        <v>0</v>
      </c>
      <c r="HO139" s="1" t="n">
        <f aca="false">FX139</f>
        <v>0</v>
      </c>
      <c r="HP139" s="1" t="n">
        <f aca="false">GA139</f>
        <v>0</v>
      </c>
      <c r="HQ139" s="1" t="n">
        <f aca="false">GD139</f>
        <v>0</v>
      </c>
      <c r="HR139" s="1" t="n">
        <f aca="false">GG139</f>
        <v>0</v>
      </c>
      <c r="HS139" s="1" t="n">
        <f aca="false">BF139</f>
        <v>10</v>
      </c>
      <c r="HT139" s="1" t="n">
        <f aca="false">HS139/HR142</f>
        <v>5</v>
      </c>
      <c r="HU139" s="1" t="n">
        <f aca="false">BD140</f>
        <v>10</v>
      </c>
      <c r="HV139" s="1" t="n">
        <f aca="false">HU139*HT140+HT139</f>
        <v>65</v>
      </c>
      <c r="HX139" s="1" t="n">
        <f aca="false">BD140</f>
        <v>10</v>
      </c>
      <c r="HY139" s="1" t="n">
        <f aca="false">HT139</f>
        <v>5</v>
      </c>
      <c r="HZ139" s="1" t="n">
        <f aca="false">HT140</f>
        <v>6</v>
      </c>
      <c r="IA139" s="1" t="n">
        <f aca="false">BD144</f>
        <v>6</v>
      </c>
      <c r="IB139" s="1" t="n">
        <f aca="false">HT143</f>
        <v>10</v>
      </c>
      <c r="IC139" s="1" t="n">
        <f aca="false">HT144</f>
        <v>11</v>
      </c>
      <c r="ID139" s="1" t="str">
        <f aca="false">HX139&amp;"  "&amp;HY139&amp;"/"&amp;HZ139&amp;"  x  "&amp;IA139&amp;"  "&amp;IB139&amp;"/"&amp;IC139</f>
        <v>10  5/6  x  6  10/11</v>
      </c>
      <c r="IG139" s="1" t="n">
        <f aca="false">BD148</f>
        <v>74</v>
      </c>
      <c r="IH139" s="1" t="n">
        <f aca="false">HT147</f>
        <v>28</v>
      </c>
      <c r="II139" s="1" t="n">
        <f aca="false">HT148</f>
        <v>33</v>
      </c>
      <c r="IJ139" s="1" t="str">
        <f aca="false">IG139&amp;"  "&amp;IH139&amp;"/"&amp;II139</f>
        <v>74  28/33</v>
      </c>
      <c r="IK139" s="1" t="str">
        <f aca="false">IG139&amp;"   "</f>
        <v>74   </v>
      </c>
      <c r="IL139" s="1" t="str">
        <f aca="false">IF(IH139=0,IK139,IJ139)</f>
        <v>74  28/33</v>
      </c>
    </row>
    <row r="140" customFormat="false" ht="6" hidden="true" customHeight="true" outlineLevel="0" collapsed="false">
      <c r="B140" s="74"/>
      <c r="C140" s="80"/>
      <c r="D140" s="74"/>
      <c r="E140" s="80"/>
      <c r="F140" s="74"/>
      <c r="G140" s="80"/>
      <c r="H140" s="61"/>
      <c r="I140" s="74"/>
      <c r="J140" s="74"/>
      <c r="K140" s="74"/>
      <c r="L140" s="74"/>
      <c r="M140" s="80"/>
      <c r="N140" s="80"/>
      <c r="O140" s="80"/>
      <c r="P140" s="80"/>
      <c r="Q140" s="80"/>
      <c r="R140" s="80"/>
      <c r="S140" s="61"/>
      <c r="T140" s="78"/>
      <c r="U140" s="13"/>
      <c r="V140" s="13"/>
      <c r="W140" s="13"/>
      <c r="X140" s="74"/>
      <c r="Y140" s="80"/>
      <c r="Z140" s="80"/>
      <c r="AA140" s="80"/>
      <c r="BD140" s="1" t="n">
        <f aca="false">BD139+INT(BE139/BE140)</f>
        <v>10</v>
      </c>
      <c r="BE140" s="15" t="n">
        <f aca="true">IF(BA139&gt;BE139,INT((RAND()*(BB139-BA139+1)+BA139)),INT((RAND()*(BB139-BE139)+BE139+1)))</f>
        <v>12</v>
      </c>
      <c r="BF140" s="1" t="n">
        <f aca="false">BE140</f>
        <v>12</v>
      </c>
      <c r="BG140" s="1" t="n">
        <v>256</v>
      </c>
      <c r="BH140" s="15" t="n">
        <f aca="false">IF(BF140/BG140=INT(BF140/BG140),1,0)</f>
        <v>0</v>
      </c>
      <c r="BI140" s="15" t="n">
        <f aca="false">IF(BH140=0,BF140,BF140/BG140)</f>
        <v>12</v>
      </c>
      <c r="BJ140" s="15" t="n">
        <v>16</v>
      </c>
      <c r="BK140" s="15" t="n">
        <f aca="false">IF(BI140/BJ140=INT(BI140/BJ140),1,0)</f>
        <v>0</v>
      </c>
      <c r="BL140" s="15" t="n">
        <f aca="false">IF(BK140=0,BI140,BI140/BJ140)</f>
        <v>12</v>
      </c>
      <c r="BM140" s="15" t="n">
        <v>4</v>
      </c>
      <c r="BN140" s="15" t="n">
        <f aca="false">IF(BL140/BM140=INT(BL140/BM140),1,0)</f>
        <v>1</v>
      </c>
      <c r="BO140" s="15" t="n">
        <f aca="false">IF(BN140=0,BL140,BL140/BM140)</f>
        <v>3</v>
      </c>
      <c r="BP140" s="15" t="n">
        <v>2</v>
      </c>
      <c r="BQ140" s="15" t="n">
        <f aca="false">IF(BO140/BP140=INT(BO140/BP140),1,0)</f>
        <v>0</v>
      </c>
      <c r="BR140" s="15" t="n">
        <f aca="false">IF(BQ140=0,BO140,BO140/BP140)</f>
        <v>3</v>
      </c>
      <c r="BS140" s="15" t="n">
        <v>81</v>
      </c>
      <c r="BT140" s="15" t="n">
        <f aca="false">IF(BR140/BS140=INT(BR140/BS140),1,0)</f>
        <v>0</v>
      </c>
      <c r="BU140" s="15" t="n">
        <f aca="false">IF(BT140=0,BR140,BR140/BS140)</f>
        <v>3</v>
      </c>
      <c r="BV140" s="15" t="n">
        <v>9</v>
      </c>
      <c r="BW140" s="15" t="n">
        <f aca="false">IF(BU140/BV140=INT(BU140/BV140),1,0)</f>
        <v>0</v>
      </c>
      <c r="BX140" s="15" t="n">
        <f aca="false">IF(BW140=0,BU140,BU140/BV140)</f>
        <v>3</v>
      </c>
      <c r="BY140" s="15" t="n">
        <v>3</v>
      </c>
      <c r="BZ140" s="15" t="n">
        <f aca="false">IF(BX140/BY140=INT(BX140/BY140),1,0)</f>
        <v>1</v>
      </c>
      <c r="CA140" s="15" t="n">
        <f aca="false">IF(BZ140=0,BX140,BX140/BY140)</f>
        <v>1</v>
      </c>
      <c r="CB140" s="15" t="n">
        <v>25</v>
      </c>
      <c r="CC140" s="15" t="n">
        <f aca="false">IF(CA140/CB140=INT(CA140/CB140),1,0)</f>
        <v>0</v>
      </c>
      <c r="CD140" s="15" t="n">
        <f aca="false">IF(CC140=0,CA140,CA140/CB140)</f>
        <v>1</v>
      </c>
      <c r="CE140" s="15" t="n">
        <v>5</v>
      </c>
      <c r="CF140" s="15" t="n">
        <f aca="false">IF(CD140/CE140=INT(CD140/CE140),1,0)</f>
        <v>0</v>
      </c>
      <c r="CG140" s="15" t="n">
        <f aca="false">IF(CF140=0,CD140,CD140/CE140)</f>
        <v>1</v>
      </c>
      <c r="CH140" s="15" t="n">
        <v>49</v>
      </c>
      <c r="CI140" s="15" t="n">
        <f aca="false">IF(CG140/CH140=INT(CG140/CH140),1,0)</f>
        <v>0</v>
      </c>
      <c r="CJ140" s="15" t="n">
        <f aca="false">IF(CI140=0,CG140,CG140/CH140)</f>
        <v>1</v>
      </c>
      <c r="CK140" s="15" t="n">
        <v>7</v>
      </c>
      <c r="CL140" s="15" t="n">
        <f aca="false">IF(CJ140/CK140=INT(CJ140/CK140),1,0)</f>
        <v>0</v>
      </c>
      <c r="CM140" s="15" t="n">
        <f aca="false">IF(CL140=0,CJ140,CJ140/CK140)</f>
        <v>1</v>
      </c>
      <c r="CN140" s="15" t="n">
        <v>121</v>
      </c>
      <c r="CO140" s="15" t="n">
        <f aca="false">IF(CM140/CN140=INT(CM140/CN140),1,0)</f>
        <v>0</v>
      </c>
      <c r="CP140" s="15" t="n">
        <f aca="false">IF(CO140=0,CM140,CM140/CN140)</f>
        <v>1</v>
      </c>
      <c r="CQ140" s="15" t="n">
        <v>11</v>
      </c>
      <c r="CR140" s="15" t="n">
        <f aca="false">IF(CP140/CQ140=INT(CP140/CQ140),1,0)</f>
        <v>0</v>
      </c>
      <c r="CS140" s="15" t="n">
        <f aca="false">IF(CR140=0,CP140,CP140/CQ140)</f>
        <v>1</v>
      </c>
      <c r="CT140" s="15" t="n">
        <v>169</v>
      </c>
      <c r="CU140" s="15" t="n">
        <f aca="false">IF(CS140/CT140=INT(CS140/CT140),1,0)</f>
        <v>0</v>
      </c>
      <c r="CV140" s="15" t="n">
        <f aca="false">IF(CU140=0,CS140,CS140/CT140)</f>
        <v>1</v>
      </c>
      <c r="CW140" s="15" t="n">
        <v>13</v>
      </c>
      <c r="CX140" s="15" t="n">
        <f aca="false">IF(CV140/CW140=INT(CV140/CW140),1,0)</f>
        <v>0</v>
      </c>
      <c r="CY140" s="15" t="n">
        <f aca="false">IF(CX140=0,CV140,CV140/CW140)</f>
        <v>1</v>
      </c>
      <c r="CZ140" s="15" t="n">
        <v>17</v>
      </c>
      <c r="DA140" s="15" t="n">
        <f aca="false">IF(CY140/CZ140=INT(CY140/CZ140),1,0)</f>
        <v>0</v>
      </c>
      <c r="DB140" s="15" t="n">
        <f aca="false">IF(DA140=0,CY140,CY140/CZ140)</f>
        <v>1</v>
      </c>
      <c r="DC140" s="15" t="n">
        <v>19</v>
      </c>
      <c r="DD140" s="15" t="n">
        <f aca="false">IF(DB140/DC140=INT(DB140/DC140),1,0)</f>
        <v>0</v>
      </c>
      <c r="DE140" s="15" t="n">
        <f aca="false">IF(DD140=0,DB140,DB140/DC140)</f>
        <v>1</v>
      </c>
      <c r="DF140" s="15" t="n">
        <v>23</v>
      </c>
      <c r="DG140" s="15" t="n">
        <f aca="false">IF(DE140/DF140=INT(DE140/DF140),1,0)</f>
        <v>0</v>
      </c>
      <c r="DH140" s="15" t="n">
        <f aca="false">IF(DG140=0,DE140,DE140/DF140)</f>
        <v>1</v>
      </c>
      <c r="DI140" s="15" t="n">
        <v>29</v>
      </c>
      <c r="DJ140" s="15" t="n">
        <f aca="false">IF(DH140/DI140=INT(DH140/DI140),1,0)</f>
        <v>0</v>
      </c>
      <c r="DK140" s="15" t="n">
        <f aca="false">IF(DJ140=0,DH140,DH140/DI140)</f>
        <v>1</v>
      </c>
      <c r="DL140" s="15" t="n">
        <v>31</v>
      </c>
      <c r="DM140" s="15" t="n">
        <f aca="false">IF(DK140/DL140=INT(DK140/DL140),1,0)</f>
        <v>0</v>
      </c>
      <c r="DN140" s="15" t="n">
        <f aca="false">IF(DM140=0,DK140,DK140/DL140)</f>
        <v>1</v>
      </c>
      <c r="DO140" s="15" t="n">
        <v>37</v>
      </c>
      <c r="DP140" s="15" t="n">
        <f aca="false">IF(DN140/DO140=INT(DN140/DO140),1,0)</f>
        <v>0</v>
      </c>
      <c r="DQ140" s="15" t="n">
        <f aca="false">IF(DP140=0,DN140,DN140/DO140)</f>
        <v>1</v>
      </c>
      <c r="DR140" s="15" t="n">
        <v>41</v>
      </c>
      <c r="DS140" s="15" t="n">
        <f aca="false">IF(DQ140/DR140=INT(DQ140/DR140),1,0)</f>
        <v>0</v>
      </c>
      <c r="DT140" s="15" t="n">
        <f aca="false">IF(DS140=0,DQ140,DQ140/DR140)</f>
        <v>1</v>
      </c>
      <c r="DU140" s="15" t="n">
        <v>43</v>
      </c>
      <c r="DV140" s="15" t="n">
        <f aca="false">IF(DT140/DU140=INT(DT140/DU140),1,0)</f>
        <v>0</v>
      </c>
      <c r="DW140" s="15" t="n">
        <f aca="false">IF(DV140=0,DT140,DT140/DU140)</f>
        <v>1</v>
      </c>
      <c r="DX140" s="15" t="n">
        <v>47</v>
      </c>
      <c r="DY140" s="15" t="n">
        <f aca="false">IF(DW140/DX140=INT(DW140/DX140),1,0)</f>
        <v>0</v>
      </c>
      <c r="DZ140" s="15" t="n">
        <f aca="false">IF(DY140=0,DW140,DW140/DX140)</f>
        <v>1</v>
      </c>
      <c r="EA140" s="15" t="n">
        <v>53</v>
      </c>
      <c r="EB140" s="15" t="n">
        <f aca="false">IF(DZ140/EA140=INT(DZ140/EA140),1,0)</f>
        <v>0</v>
      </c>
      <c r="EC140" s="15" t="n">
        <f aca="false">IF(EB140=0,DZ140,DZ140/EA140)</f>
        <v>1</v>
      </c>
      <c r="ED140" s="15" t="n">
        <v>59</v>
      </c>
      <c r="EE140" s="15" t="n">
        <f aca="false">IF(EC140/ED140=INT(EC140/ED140),1,0)</f>
        <v>0</v>
      </c>
      <c r="EF140" s="15" t="n">
        <f aca="false">IF(EE140=0,EC140,EC140/ED140)</f>
        <v>1</v>
      </c>
      <c r="EG140" s="15" t="n">
        <v>61</v>
      </c>
      <c r="EH140" s="15" t="n">
        <f aca="false">IF(EF140/EG140=INT(EF140/EG140),1,0)</f>
        <v>0</v>
      </c>
      <c r="EI140" s="15" t="n">
        <f aca="false">IF(EH140=0,EF140,EF140/EG140)</f>
        <v>1</v>
      </c>
      <c r="EJ140" s="15" t="n">
        <v>67</v>
      </c>
      <c r="EK140" s="15" t="n">
        <f aca="false">IF(EI140/EJ140=INT(EI140/EJ140),1,0)</f>
        <v>0</v>
      </c>
      <c r="EL140" s="15" t="n">
        <f aca="false">IF(EK140=0,EI140,EI140/EJ140)</f>
        <v>1</v>
      </c>
      <c r="EM140" s="15" t="n">
        <v>71</v>
      </c>
      <c r="EN140" s="15" t="n">
        <f aca="false">IF(EL140/EM140=INT(EL140/EM140),1,0)</f>
        <v>0</v>
      </c>
      <c r="EO140" s="15" t="n">
        <f aca="false">IF(EN140=0,EL140,EL140/EM140)</f>
        <v>1</v>
      </c>
      <c r="EP140" s="15" t="n">
        <v>73</v>
      </c>
      <c r="EQ140" s="15" t="n">
        <f aca="false">IF(EO140/EP140=INT(EO140/EP140),1,0)</f>
        <v>0</v>
      </c>
      <c r="ER140" s="15" t="n">
        <f aca="false">IF(EQ140=0,EO140,EO140/EP140)</f>
        <v>1</v>
      </c>
      <c r="ES140" s="15" t="n">
        <v>79</v>
      </c>
      <c r="ET140" s="15" t="n">
        <f aca="false">IF(ER140/ES140=INT(ER140/ES140),1,0)</f>
        <v>0</v>
      </c>
      <c r="EU140" s="15" t="n">
        <f aca="false">IF(ET140=0,ER140,ER140/ES140)</f>
        <v>1</v>
      </c>
      <c r="EV140" s="15" t="n">
        <v>83</v>
      </c>
      <c r="EW140" s="15" t="n">
        <f aca="false">IF(EU140/EV140=INT(EU140/EV140),1,0)</f>
        <v>0</v>
      </c>
      <c r="EX140" s="15" t="n">
        <f aca="false">IF(EW140=0,EU140,EU140/EV140)</f>
        <v>1</v>
      </c>
      <c r="EY140" s="15" t="n">
        <v>89</v>
      </c>
      <c r="EZ140" s="15" t="n">
        <f aca="false">IF(EX140/EY140=INT(EX140/EY140),1,0)</f>
        <v>0</v>
      </c>
      <c r="FA140" s="15" t="n">
        <f aca="false">IF(EZ140=0,EX140,EX140/EY140)</f>
        <v>1</v>
      </c>
      <c r="FB140" s="15" t="n">
        <v>97</v>
      </c>
      <c r="FC140" s="15" t="n">
        <f aca="false">IF(FA140/FB140=INT(FA140/FB140),1,0)</f>
        <v>0</v>
      </c>
      <c r="FD140" s="15" t="n">
        <f aca="false">IF(FC140=0,FA140,FA140/FB140)</f>
        <v>1</v>
      </c>
      <c r="FE140" s="15" t="n">
        <v>101</v>
      </c>
      <c r="FF140" s="15" t="n">
        <f aca="false">IF(FD140/FE140=INT(FD140/FE140),1,0)</f>
        <v>0</v>
      </c>
      <c r="FG140" s="15" t="n">
        <f aca="false">IF(FF140=0,FD140,FD140/FE140)</f>
        <v>1</v>
      </c>
      <c r="FH140" s="15" t="n">
        <v>103</v>
      </c>
      <c r="FI140" s="15" t="n">
        <f aca="false">IF(FG140/FH140=INT(FG140/FH140),1,0)</f>
        <v>0</v>
      </c>
      <c r="FJ140" s="15" t="n">
        <f aca="false">IF(FI140=0,FG140,FG140/FH140)</f>
        <v>1</v>
      </c>
      <c r="FK140" s="15" t="n">
        <v>107</v>
      </c>
      <c r="FL140" s="15" t="n">
        <f aca="false">IF(FJ140/FK140=INT(FJ140/FK140),1,0)</f>
        <v>0</v>
      </c>
      <c r="FM140" s="15" t="n">
        <f aca="false">IF(FL140=0,FJ140,FJ140/FK140)</f>
        <v>1</v>
      </c>
      <c r="FN140" s="15" t="n">
        <v>109</v>
      </c>
      <c r="FO140" s="15" t="n">
        <f aca="false">IF(FM140/FN140=INT(FM140/FN140),1,0)</f>
        <v>0</v>
      </c>
      <c r="FP140" s="15" t="n">
        <f aca="false">IF(FO140=0,FM140,FM140/FN140)</f>
        <v>1</v>
      </c>
      <c r="FQ140" s="15" t="n">
        <v>113</v>
      </c>
      <c r="FR140" s="15" t="n">
        <f aca="false">IF(FP140/FQ140=INT(FP140/FQ140),1,0)</f>
        <v>0</v>
      </c>
      <c r="FS140" s="15" t="n">
        <f aca="false">IF(FR140=0,FP140,FP140/FQ140)</f>
        <v>1</v>
      </c>
      <c r="FT140" s="15" t="n">
        <v>127</v>
      </c>
      <c r="FU140" s="15" t="n">
        <f aca="false">IF(FS140/FT140=INT(FS140/FT140),1,0)</f>
        <v>0</v>
      </c>
      <c r="FV140" s="15" t="n">
        <f aca="false">IF(FU140=0,FS140,FS140/FT140)</f>
        <v>1</v>
      </c>
      <c r="FW140" s="15" t="n">
        <v>131</v>
      </c>
      <c r="FX140" s="15" t="n">
        <f aca="false">IF(FV140/FW140=INT(FV140/FW140),1,0)</f>
        <v>0</v>
      </c>
      <c r="FY140" s="15" t="n">
        <f aca="false">IF(FX140=0,FV140,FV140/FW140)</f>
        <v>1</v>
      </c>
      <c r="FZ140" s="15" t="n">
        <v>137</v>
      </c>
      <c r="GA140" s="15" t="n">
        <f aca="false">IF(FY140/FZ140=INT(FY140/FZ140),1,0)</f>
        <v>0</v>
      </c>
      <c r="GB140" s="15" t="n">
        <f aca="false">IF(GA140=0,FY140,FY140/FZ140)</f>
        <v>1</v>
      </c>
      <c r="GC140" s="15" t="n">
        <v>139</v>
      </c>
      <c r="GD140" s="15" t="n">
        <f aca="false">IF(GB140/GC140=INT(GB140/GC140),1,0)</f>
        <v>0</v>
      </c>
      <c r="GE140" s="15" t="n">
        <f aca="false">IF(GD140=0,GB140,GB140/GC140)</f>
        <v>1</v>
      </c>
      <c r="GF140" s="15" t="n">
        <v>149</v>
      </c>
      <c r="GG140" s="15" t="n">
        <f aca="false">IF(GE140/GF140=INT(GE140/GF140),1,0)</f>
        <v>0</v>
      </c>
      <c r="GH140" s="15" t="n">
        <f aca="false">IF(GG140=0,GE140,GE140/GF140)</f>
        <v>1</v>
      </c>
      <c r="GI140" s="15"/>
      <c r="GJ140" s="15" t="n">
        <f aca="false">8*BH140+4*BK140+2*BN140+BQ140</f>
        <v>2</v>
      </c>
      <c r="GK140" s="15" t="n">
        <f aca="false">4*BT140+2*BW140+BZ140</f>
        <v>1</v>
      </c>
      <c r="GL140" s="15" t="n">
        <f aca="false">2*CC140+CF140</f>
        <v>0</v>
      </c>
      <c r="GM140" s="15" t="n">
        <f aca="false">2*CI140+CL140</f>
        <v>0</v>
      </c>
      <c r="GN140" s="15" t="n">
        <f aca="false">2*CO140+CR140</f>
        <v>0</v>
      </c>
      <c r="GO140" s="15" t="n">
        <f aca="false">2*CU140+CX140</f>
        <v>0</v>
      </c>
      <c r="GP140" s="15" t="n">
        <f aca="false">DA140</f>
        <v>0</v>
      </c>
      <c r="GQ140" s="15" t="n">
        <f aca="false">DD140</f>
        <v>0</v>
      </c>
      <c r="GR140" s="15" t="n">
        <f aca="false">DG140</f>
        <v>0</v>
      </c>
      <c r="GS140" s="15" t="n">
        <f aca="false">DJ140</f>
        <v>0</v>
      </c>
      <c r="GT140" s="15" t="n">
        <f aca="false">DM140</f>
        <v>0</v>
      </c>
      <c r="GU140" s="1" t="n">
        <f aca="false">DP140</f>
        <v>0</v>
      </c>
      <c r="GV140" s="1" t="n">
        <f aca="false">DS140</f>
        <v>0</v>
      </c>
      <c r="GW140" s="1" t="n">
        <f aca="false">DV140</f>
        <v>0</v>
      </c>
      <c r="GX140" s="1" t="n">
        <f aca="false">DY140</f>
        <v>0</v>
      </c>
      <c r="GY140" s="1" t="n">
        <f aca="false">EB140</f>
        <v>0</v>
      </c>
      <c r="GZ140" s="1" t="n">
        <f aca="false">EE140</f>
        <v>0</v>
      </c>
      <c r="HA140" s="1" t="n">
        <f aca="false">EH140</f>
        <v>0</v>
      </c>
      <c r="HB140" s="1" t="n">
        <f aca="false">EK140</f>
        <v>0</v>
      </c>
      <c r="HC140" s="1" t="n">
        <f aca="false">EN140</f>
        <v>0</v>
      </c>
      <c r="HD140" s="1" t="n">
        <f aca="false">EQ140</f>
        <v>0</v>
      </c>
      <c r="HE140" s="1" t="n">
        <f aca="false">ET140</f>
        <v>0</v>
      </c>
      <c r="HF140" s="1" t="n">
        <f aca="false">EW140</f>
        <v>0</v>
      </c>
      <c r="HG140" s="1" t="n">
        <f aca="false">EZ140</f>
        <v>0</v>
      </c>
      <c r="HH140" s="1" t="n">
        <f aca="false">FC140</f>
        <v>0</v>
      </c>
      <c r="HI140" s="1" t="n">
        <f aca="false">FF140</f>
        <v>0</v>
      </c>
      <c r="HJ140" s="1" t="n">
        <f aca="false">FI140</f>
        <v>0</v>
      </c>
      <c r="HK140" s="1" t="n">
        <f aca="false">FL140</f>
        <v>0</v>
      </c>
      <c r="HL140" s="1" t="n">
        <f aca="false">FO140</f>
        <v>0</v>
      </c>
      <c r="HM140" s="1" t="n">
        <f aca="false">FR140</f>
        <v>0</v>
      </c>
      <c r="HN140" s="1" t="n">
        <f aca="false">FU140</f>
        <v>0</v>
      </c>
      <c r="HO140" s="1" t="n">
        <f aca="false">FX140</f>
        <v>0</v>
      </c>
      <c r="HP140" s="1" t="n">
        <f aca="false">GA140</f>
        <v>0</v>
      </c>
      <c r="HQ140" s="1" t="n">
        <f aca="false">GD140</f>
        <v>0</v>
      </c>
      <c r="HR140" s="1" t="n">
        <f aca="false">GG140</f>
        <v>0</v>
      </c>
      <c r="HS140" s="1" t="n">
        <f aca="false">BF140</f>
        <v>12</v>
      </c>
      <c r="HT140" s="1" t="n">
        <f aca="false">HS140/HR142</f>
        <v>6</v>
      </c>
    </row>
    <row r="141" customFormat="false" ht="6" hidden="true" customHeight="true" outlineLevel="0" collapsed="false">
      <c r="B141" s="80"/>
      <c r="C141" s="80"/>
      <c r="D141" s="80"/>
      <c r="E141" s="80"/>
      <c r="F141" s="61"/>
      <c r="G141" s="80"/>
      <c r="H141" s="61"/>
      <c r="I141" s="80"/>
      <c r="J141" s="80"/>
      <c r="K141" s="80"/>
      <c r="L141" s="61"/>
      <c r="M141" s="80"/>
      <c r="N141" s="80"/>
      <c r="O141" s="80"/>
      <c r="P141" s="80"/>
      <c r="Q141" s="80"/>
      <c r="R141" s="80"/>
      <c r="S141" s="61"/>
      <c r="T141" s="78"/>
      <c r="U141" s="13"/>
      <c r="V141" s="13"/>
      <c r="W141" s="13"/>
      <c r="X141" s="74"/>
      <c r="Y141" s="80"/>
      <c r="Z141" s="80"/>
      <c r="AA141" s="80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 t="n">
        <f aca="false">IF(GJ139&lt;GJ140,GJ139,GJ140)</f>
        <v>1</v>
      </c>
      <c r="GK141" s="15" t="n">
        <f aca="false">IF(GK139&lt;GK140,GK139,GK140)</f>
        <v>0</v>
      </c>
      <c r="GL141" s="15" t="n">
        <f aca="false">IF(GL139&lt;GL140,GL139,GL140)</f>
        <v>0</v>
      </c>
      <c r="GM141" s="15" t="n">
        <f aca="false">IF(GM139&lt;GM140,GM139,GM140)</f>
        <v>0</v>
      </c>
      <c r="GN141" s="15" t="n">
        <f aca="false">IF(GN139&lt;GN140,GN139,GN140)</f>
        <v>0</v>
      </c>
      <c r="GO141" s="15" t="n">
        <f aca="false">IF(GO139&lt;GO140,GO139,GO140)</f>
        <v>0</v>
      </c>
      <c r="GP141" s="15" t="n">
        <f aca="false">IF(GP139&lt;GP140,GP139,GP140)</f>
        <v>0</v>
      </c>
      <c r="GQ141" s="15" t="n">
        <f aca="false">IF(GQ139&lt;GQ140,GQ139,GQ140)</f>
        <v>0</v>
      </c>
      <c r="GR141" s="15" t="n">
        <f aca="false">IF(GR139&lt;GR140,GR139,GR140)</f>
        <v>0</v>
      </c>
      <c r="GS141" s="15" t="n">
        <f aca="false">IF(GS139&lt;GS140,GS139,GS140)</f>
        <v>0</v>
      </c>
      <c r="GT141" s="15" t="n">
        <f aca="false">IF(GT139&lt;GT140,GT139,GT140)</f>
        <v>0</v>
      </c>
      <c r="GU141" s="15" t="n">
        <f aca="false">IF(GU139&lt;GU140,GU139,GU140)</f>
        <v>0</v>
      </c>
      <c r="GV141" s="15" t="n">
        <f aca="false">IF(GV139&lt;GV140,GV139,GV140)</f>
        <v>0</v>
      </c>
      <c r="GW141" s="15" t="n">
        <f aca="false">IF(GW139&lt;GW140,GW139,GW140)</f>
        <v>0</v>
      </c>
      <c r="GX141" s="15" t="n">
        <f aca="false">IF(GX139&lt;GX140,GX139,GX140)</f>
        <v>0</v>
      </c>
      <c r="GY141" s="15" t="n">
        <f aca="false">IF(GY139&lt;GY140,GY139,GY140)</f>
        <v>0</v>
      </c>
      <c r="GZ141" s="15" t="n">
        <f aca="false">IF(GZ139&lt;GZ140,GZ139,GZ140)</f>
        <v>0</v>
      </c>
      <c r="HA141" s="15" t="n">
        <f aca="false">IF(HA139&lt;HA140,HA139,HA140)</f>
        <v>0</v>
      </c>
      <c r="HB141" s="15" t="n">
        <f aca="false">IF(HB139&lt;HB140,HB139,HB140)</f>
        <v>0</v>
      </c>
      <c r="HC141" s="15" t="n">
        <f aca="false">IF(HC139&lt;HC140,HC139,HC140)</f>
        <v>0</v>
      </c>
      <c r="HD141" s="15" t="n">
        <f aca="false">IF(HD139&lt;HD140,HD139,HD140)</f>
        <v>0</v>
      </c>
      <c r="HE141" s="15" t="n">
        <f aca="false">IF(HE139&lt;HE140,HE139,HE140)</f>
        <v>0</v>
      </c>
      <c r="HF141" s="15" t="n">
        <f aca="false">IF(HF139&lt;HF140,HF139,HF140)</f>
        <v>0</v>
      </c>
      <c r="HG141" s="15" t="n">
        <f aca="false">IF(HG139&lt;HG140,HG139,HG140)</f>
        <v>0</v>
      </c>
      <c r="HH141" s="15" t="n">
        <f aca="false">IF(HH139&lt;HH140,HH139,HH140)</f>
        <v>0</v>
      </c>
      <c r="HI141" s="15" t="n">
        <f aca="false">IF(HI139&lt;HI140,HI139,HI140)</f>
        <v>0</v>
      </c>
      <c r="HJ141" s="15" t="n">
        <f aca="false">IF(HJ139&lt;HJ140,HJ139,HJ140)</f>
        <v>0</v>
      </c>
      <c r="HK141" s="15" t="n">
        <f aca="false">IF(HK139&lt;HK140,HK139,HK140)</f>
        <v>0</v>
      </c>
      <c r="HL141" s="15" t="n">
        <f aca="false">IF(HL139&lt;HL140,HL139,HL140)</f>
        <v>0</v>
      </c>
      <c r="HM141" s="15" t="n">
        <f aca="false">IF(HM139&lt;HM140,HM139,HM140)</f>
        <v>0</v>
      </c>
      <c r="HN141" s="15" t="n">
        <f aca="false">IF(HN139&lt;HN140,HN139,HN140)</f>
        <v>0</v>
      </c>
      <c r="HO141" s="15" t="n">
        <f aca="false">IF(HO139&lt;HO140,HO139,HO140)</f>
        <v>0</v>
      </c>
      <c r="HP141" s="15" t="n">
        <f aca="false">IF(HP139&lt;HP140,HP139,HP140)</f>
        <v>0</v>
      </c>
      <c r="HQ141" s="15" t="n">
        <f aca="false">IF(HQ139&lt;HQ140,HQ139,HQ140)</f>
        <v>0</v>
      </c>
      <c r="HR141" s="15" t="n">
        <f aca="false">IF(HR139&lt;HR140,HR139,HR140)</f>
        <v>0</v>
      </c>
    </row>
    <row r="142" customFormat="false" ht="6" hidden="true" customHeight="true" outlineLevel="0" collapsed="false">
      <c r="B142" s="80"/>
      <c r="C142" s="80"/>
      <c r="D142" s="80"/>
      <c r="E142" s="80"/>
      <c r="F142" s="61"/>
      <c r="G142" s="80"/>
      <c r="H142" s="61"/>
      <c r="I142" s="80"/>
      <c r="J142" s="80"/>
      <c r="K142" s="80"/>
      <c r="L142" s="61"/>
      <c r="M142" s="80"/>
      <c r="N142" s="80"/>
      <c r="O142" s="80"/>
      <c r="P142" s="80"/>
      <c r="Q142" s="80"/>
      <c r="R142" s="80"/>
      <c r="S142" s="61"/>
      <c r="T142" s="78"/>
      <c r="U142" s="13"/>
      <c r="V142" s="13"/>
      <c r="W142" s="13"/>
      <c r="X142" s="74"/>
      <c r="Y142" s="80"/>
      <c r="Z142" s="80"/>
      <c r="AA142" s="80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" t="n">
        <f aca="false">GJ$7^GJ141</f>
        <v>2</v>
      </c>
      <c r="GK142" s="1" t="n">
        <f aca="false">GK$7^GK141*GJ142</f>
        <v>2</v>
      </c>
      <c r="GL142" s="1" t="n">
        <f aca="false">GL$7^GL141*GK142</f>
        <v>2</v>
      </c>
      <c r="GM142" s="1" t="n">
        <f aca="false">GM$7^GM141*GL142</f>
        <v>2</v>
      </c>
      <c r="GN142" s="1" t="n">
        <f aca="false">GN$7^GN141*GM142</f>
        <v>2</v>
      </c>
      <c r="GO142" s="1" t="n">
        <f aca="false">GO$7^GO141*GN142</f>
        <v>2</v>
      </c>
      <c r="GP142" s="1" t="n">
        <f aca="false">GP$7^GP141*GO142</f>
        <v>2</v>
      </c>
      <c r="GQ142" s="1" t="n">
        <f aca="false">GQ$7^GQ141*GP142</f>
        <v>2</v>
      </c>
      <c r="GR142" s="1" t="n">
        <f aca="false">GR$7^GR141*GQ142</f>
        <v>2</v>
      </c>
      <c r="GS142" s="1" t="n">
        <f aca="false">GS$7^GS141*GR142</f>
        <v>2</v>
      </c>
      <c r="GT142" s="1" t="n">
        <f aca="false">GT$7^GT141*GS142</f>
        <v>2</v>
      </c>
      <c r="GU142" s="1" t="n">
        <f aca="false">GU$7^GU141*GT142</f>
        <v>2</v>
      </c>
      <c r="GV142" s="1" t="n">
        <f aca="false">GV$7^GV141*GU142</f>
        <v>2</v>
      </c>
      <c r="GW142" s="1" t="n">
        <f aca="false">GW$7^GW141*GV142</f>
        <v>2</v>
      </c>
      <c r="GX142" s="1" t="n">
        <f aca="false">GX$7^GX141*GW142</f>
        <v>2</v>
      </c>
      <c r="GY142" s="1" t="n">
        <f aca="false">GY$7^GY141*GX142</f>
        <v>2</v>
      </c>
      <c r="GZ142" s="1" t="n">
        <f aca="false">GZ$7^GZ141*GY142</f>
        <v>2</v>
      </c>
      <c r="HA142" s="1" t="n">
        <f aca="false">HA$7^HA141*GZ142</f>
        <v>2</v>
      </c>
      <c r="HB142" s="1" t="n">
        <f aca="false">HB$7^HB141*HA142</f>
        <v>2</v>
      </c>
      <c r="HC142" s="1" t="n">
        <f aca="false">HC$7^HC141*HB142</f>
        <v>2</v>
      </c>
      <c r="HD142" s="1" t="n">
        <f aca="false">HD$7^HD141*HC142</f>
        <v>2</v>
      </c>
      <c r="HE142" s="1" t="n">
        <f aca="false">HE$7^HE141*HD142</f>
        <v>2</v>
      </c>
      <c r="HF142" s="1" t="n">
        <f aca="false">HF$7^HF141*HE142</f>
        <v>2</v>
      </c>
      <c r="HG142" s="1" t="n">
        <f aca="false">HG$7^HG141*HF142</f>
        <v>2</v>
      </c>
      <c r="HH142" s="1" t="n">
        <f aca="false">HH$7^HH141*HG142</f>
        <v>2</v>
      </c>
      <c r="HI142" s="1" t="n">
        <f aca="false">HI$7^HI141*HH142</f>
        <v>2</v>
      </c>
      <c r="HJ142" s="1" t="n">
        <f aca="false">HJ$7^HJ141*HI142</f>
        <v>2</v>
      </c>
      <c r="HK142" s="1" t="n">
        <f aca="false">HK$7^HK141*HJ142</f>
        <v>2</v>
      </c>
      <c r="HL142" s="1" t="n">
        <f aca="false">HL$7^HL141*HK142</f>
        <v>2</v>
      </c>
      <c r="HM142" s="1" t="n">
        <f aca="false">HM$7^HM141*HL142</f>
        <v>2</v>
      </c>
      <c r="HN142" s="1" t="n">
        <f aca="false">HN$7^HN141*HM142</f>
        <v>2</v>
      </c>
      <c r="HO142" s="1" t="n">
        <f aca="false">HO$7^HO141*HN142</f>
        <v>2</v>
      </c>
      <c r="HP142" s="1" t="n">
        <f aca="false">HP$7^HP141*HO142</f>
        <v>2</v>
      </c>
      <c r="HQ142" s="1" t="n">
        <f aca="false">HQ$7^HQ141*HP142</f>
        <v>2</v>
      </c>
      <c r="HR142" s="1" t="n">
        <f aca="false">HR$7^HR141*HQ142</f>
        <v>2</v>
      </c>
    </row>
    <row r="143" customFormat="false" ht="6" hidden="true" customHeight="true" outlineLevel="0" collapsed="false">
      <c r="B143" s="80"/>
      <c r="C143" s="80"/>
      <c r="D143" s="80"/>
      <c r="E143" s="80"/>
      <c r="F143" s="61"/>
      <c r="G143" s="80"/>
      <c r="H143" s="61"/>
      <c r="I143" s="80"/>
      <c r="J143" s="80"/>
      <c r="K143" s="80"/>
      <c r="L143" s="61"/>
      <c r="M143" s="80"/>
      <c r="N143" s="80"/>
      <c r="O143" s="80"/>
      <c r="P143" s="80"/>
      <c r="Q143" s="80"/>
      <c r="R143" s="80"/>
      <c r="S143" s="61"/>
      <c r="T143" s="78"/>
      <c r="U143" s="13"/>
      <c r="V143" s="13"/>
      <c r="W143" s="13"/>
      <c r="X143" s="74"/>
      <c r="Y143" s="80"/>
      <c r="Z143" s="80"/>
      <c r="AA143" s="80"/>
      <c r="BC143" s="1" t="s">
        <v>106</v>
      </c>
      <c r="BD143" s="15" t="n">
        <f aca="true">INT((RAND()*(AX139-AW139+1)+AW139))</f>
        <v>6</v>
      </c>
      <c r="BE143" s="15" t="n">
        <f aca="true">INT((RAND()*(AZ139-AY139+1)+AY139))</f>
        <v>10</v>
      </c>
      <c r="BF143" s="1" t="n">
        <f aca="false">BE143-BE144*(BD144-BD143)</f>
        <v>10</v>
      </c>
      <c r="BG143" s="1" t="n">
        <v>256</v>
      </c>
      <c r="BH143" s="15" t="n">
        <f aca="false">IF(BF143/BG143=INT(BF143/BG143),1,0)</f>
        <v>0</v>
      </c>
      <c r="BI143" s="15" t="n">
        <f aca="false">IF(BH143=0,BF143,BF143/BG143)</f>
        <v>10</v>
      </c>
      <c r="BJ143" s="15" t="n">
        <v>16</v>
      </c>
      <c r="BK143" s="15" t="n">
        <f aca="false">IF(BI143/BJ143=INT(BI143/BJ143),1,0)</f>
        <v>0</v>
      </c>
      <c r="BL143" s="15" t="n">
        <f aca="false">IF(BK143=0,BI143,BI143/BJ143)</f>
        <v>10</v>
      </c>
      <c r="BM143" s="15" t="n">
        <v>4</v>
      </c>
      <c r="BN143" s="15" t="n">
        <f aca="false">IF(BL143/BM143=INT(BL143/BM143),1,0)</f>
        <v>0</v>
      </c>
      <c r="BO143" s="15" t="n">
        <f aca="false">IF(BN143=0,BL143,BL143/BM143)</f>
        <v>10</v>
      </c>
      <c r="BP143" s="15" t="n">
        <v>2</v>
      </c>
      <c r="BQ143" s="15" t="n">
        <f aca="false">IF(BO143/BP143=INT(BO143/BP143),1,0)</f>
        <v>1</v>
      </c>
      <c r="BR143" s="15" t="n">
        <f aca="false">IF(BQ143=0,BO143,BO143/BP143)</f>
        <v>5</v>
      </c>
      <c r="BS143" s="15" t="n">
        <v>81</v>
      </c>
      <c r="BT143" s="15" t="n">
        <f aca="false">IF(BR143/BS143=INT(BR143/BS143),1,0)</f>
        <v>0</v>
      </c>
      <c r="BU143" s="15" t="n">
        <f aca="false">IF(BT143=0,BR143,BR143/BS143)</f>
        <v>5</v>
      </c>
      <c r="BV143" s="15" t="n">
        <v>9</v>
      </c>
      <c r="BW143" s="15" t="n">
        <f aca="false">IF(BU143/BV143=INT(BU143/BV143),1,0)</f>
        <v>0</v>
      </c>
      <c r="BX143" s="15" t="n">
        <f aca="false">IF(BW143=0,BU143,BU143/BV143)</f>
        <v>5</v>
      </c>
      <c r="BY143" s="15" t="n">
        <v>3</v>
      </c>
      <c r="BZ143" s="15" t="n">
        <f aca="false">IF(BX143/BY143=INT(BX143/BY143),1,0)</f>
        <v>0</v>
      </c>
      <c r="CA143" s="15" t="n">
        <f aca="false">IF(BZ143=0,BX143,BX143/BY143)</f>
        <v>5</v>
      </c>
      <c r="CB143" s="15" t="n">
        <v>25</v>
      </c>
      <c r="CC143" s="15" t="n">
        <f aca="false">IF(CA143/CB143=INT(CA143/CB143),1,0)</f>
        <v>0</v>
      </c>
      <c r="CD143" s="15" t="n">
        <f aca="false">IF(CC143=0,CA143,CA143/CB143)</f>
        <v>5</v>
      </c>
      <c r="CE143" s="15" t="n">
        <v>5</v>
      </c>
      <c r="CF143" s="15" t="n">
        <f aca="false">IF(CD143/CE143=INT(CD143/CE143),1,0)</f>
        <v>1</v>
      </c>
      <c r="CG143" s="15" t="n">
        <f aca="false">IF(CF143=0,CD143,CD143/CE143)</f>
        <v>1</v>
      </c>
      <c r="CH143" s="15" t="n">
        <v>49</v>
      </c>
      <c r="CI143" s="15" t="n">
        <f aca="false">IF(CG143/CH143=INT(CG143/CH143),1,0)</f>
        <v>0</v>
      </c>
      <c r="CJ143" s="15" t="n">
        <f aca="false">IF(CI143=0,CG143,CG143/CH143)</f>
        <v>1</v>
      </c>
      <c r="CK143" s="15" t="n">
        <v>7</v>
      </c>
      <c r="CL143" s="15" t="n">
        <f aca="false">IF(CJ143/CK143=INT(CJ143/CK143),1,0)</f>
        <v>0</v>
      </c>
      <c r="CM143" s="15" t="n">
        <f aca="false">IF(CL143=0,CJ143,CJ143/CK143)</f>
        <v>1</v>
      </c>
      <c r="CN143" s="15" t="n">
        <v>121</v>
      </c>
      <c r="CO143" s="15" t="n">
        <f aca="false">IF(CM143/CN143=INT(CM143/CN143),1,0)</f>
        <v>0</v>
      </c>
      <c r="CP143" s="15" t="n">
        <f aca="false">IF(CO143=0,CM143,CM143/CN143)</f>
        <v>1</v>
      </c>
      <c r="CQ143" s="15" t="n">
        <v>11</v>
      </c>
      <c r="CR143" s="15" t="n">
        <f aca="false">IF(CP143/CQ143=INT(CP143/CQ143),1,0)</f>
        <v>0</v>
      </c>
      <c r="CS143" s="15" t="n">
        <f aca="false">IF(CR143=0,CP143,CP143/CQ143)</f>
        <v>1</v>
      </c>
      <c r="CT143" s="15" t="n">
        <v>169</v>
      </c>
      <c r="CU143" s="15" t="n">
        <f aca="false">IF(CS143/CT143=INT(CS143/CT143),1,0)</f>
        <v>0</v>
      </c>
      <c r="CV143" s="15" t="n">
        <f aca="false">IF(CU143=0,CS143,CS143/CT143)</f>
        <v>1</v>
      </c>
      <c r="CW143" s="15" t="n">
        <v>13</v>
      </c>
      <c r="CX143" s="15" t="n">
        <f aca="false">IF(CV143/CW143=INT(CV143/CW143),1,0)</f>
        <v>0</v>
      </c>
      <c r="CY143" s="15" t="n">
        <f aca="false">IF(CX143=0,CV143,CV143/CW143)</f>
        <v>1</v>
      </c>
      <c r="CZ143" s="15" t="n">
        <v>17</v>
      </c>
      <c r="DA143" s="15" t="n">
        <f aca="false">IF(CY143/CZ143=INT(CY143/CZ143),1,0)</f>
        <v>0</v>
      </c>
      <c r="DB143" s="15" t="n">
        <f aca="false">IF(DA143=0,CY143,CY143/CZ143)</f>
        <v>1</v>
      </c>
      <c r="DC143" s="15" t="n">
        <v>19</v>
      </c>
      <c r="DD143" s="15" t="n">
        <f aca="false">IF(DB143/DC143=INT(DB143/DC143),1,0)</f>
        <v>0</v>
      </c>
      <c r="DE143" s="15" t="n">
        <f aca="false">IF(DD143=0,DB143,DB143/DC143)</f>
        <v>1</v>
      </c>
      <c r="DF143" s="15" t="n">
        <v>23</v>
      </c>
      <c r="DG143" s="15" t="n">
        <f aca="false">IF(DE143/DF143=INT(DE143/DF143),1,0)</f>
        <v>0</v>
      </c>
      <c r="DH143" s="15" t="n">
        <f aca="false">IF(DG143=0,DE143,DE143/DF143)</f>
        <v>1</v>
      </c>
      <c r="DI143" s="15" t="n">
        <v>29</v>
      </c>
      <c r="DJ143" s="15" t="n">
        <f aca="false">IF(DH143/DI143=INT(DH143/DI143),1,0)</f>
        <v>0</v>
      </c>
      <c r="DK143" s="15" t="n">
        <f aca="false">IF(DJ143=0,DH143,DH143/DI143)</f>
        <v>1</v>
      </c>
      <c r="DL143" s="15" t="n">
        <v>31</v>
      </c>
      <c r="DM143" s="15" t="n">
        <f aca="false">IF(DK143/DL143=INT(DK143/DL143),1,0)</f>
        <v>0</v>
      </c>
      <c r="DN143" s="15" t="n">
        <f aca="false">IF(DM143=0,DK143,DK143/DL143)</f>
        <v>1</v>
      </c>
      <c r="DO143" s="15" t="n">
        <v>37</v>
      </c>
      <c r="DP143" s="15" t="n">
        <f aca="false">IF(DN143/DO143=INT(DN143/DO143),1,0)</f>
        <v>0</v>
      </c>
      <c r="DQ143" s="15" t="n">
        <f aca="false">IF(DP143=0,DN143,DN143/DO143)</f>
        <v>1</v>
      </c>
      <c r="DR143" s="15" t="n">
        <v>41</v>
      </c>
      <c r="DS143" s="15" t="n">
        <f aca="false">IF(DQ143/DR143=INT(DQ143/DR143),1,0)</f>
        <v>0</v>
      </c>
      <c r="DT143" s="15" t="n">
        <f aca="false">IF(DS143=0,DQ143,DQ143/DR143)</f>
        <v>1</v>
      </c>
      <c r="DU143" s="15" t="n">
        <v>43</v>
      </c>
      <c r="DV143" s="15" t="n">
        <f aca="false">IF(DT143/DU143=INT(DT143/DU143),1,0)</f>
        <v>0</v>
      </c>
      <c r="DW143" s="15" t="n">
        <f aca="false">IF(DV143=0,DT143,DT143/DU143)</f>
        <v>1</v>
      </c>
      <c r="DX143" s="15" t="n">
        <v>47</v>
      </c>
      <c r="DY143" s="15" t="n">
        <f aca="false">IF(DW143/DX143=INT(DW143/DX143),1,0)</f>
        <v>0</v>
      </c>
      <c r="DZ143" s="15" t="n">
        <f aca="false">IF(DY143=0,DW143,DW143/DX143)</f>
        <v>1</v>
      </c>
      <c r="EA143" s="15" t="n">
        <v>53</v>
      </c>
      <c r="EB143" s="15" t="n">
        <f aca="false">IF(DZ143/EA143=INT(DZ143/EA143),1,0)</f>
        <v>0</v>
      </c>
      <c r="EC143" s="15" t="n">
        <f aca="false">IF(EB143=0,DZ143,DZ143/EA143)</f>
        <v>1</v>
      </c>
      <c r="ED143" s="15" t="n">
        <v>59</v>
      </c>
      <c r="EE143" s="15" t="n">
        <f aca="false">IF(EC143/ED143=INT(EC143/ED143),1,0)</f>
        <v>0</v>
      </c>
      <c r="EF143" s="15" t="n">
        <f aca="false">IF(EE143=0,EC143,EC143/ED143)</f>
        <v>1</v>
      </c>
      <c r="EG143" s="15" t="n">
        <v>61</v>
      </c>
      <c r="EH143" s="15" t="n">
        <f aca="false">IF(EF143/EG143=INT(EF143/EG143),1,0)</f>
        <v>0</v>
      </c>
      <c r="EI143" s="15" t="n">
        <f aca="false">IF(EH143=0,EF143,EF143/EG143)</f>
        <v>1</v>
      </c>
      <c r="EJ143" s="15" t="n">
        <v>67</v>
      </c>
      <c r="EK143" s="15" t="n">
        <f aca="false">IF(EI143/EJ143=INT(EI143/EJ143),1,0)</f>
        <v>0</v>
      </c>
      <c r="EL143" s="15" t="n">
        <f aca="false">IF(EK143=0,EI143,EI143/EJ143)</f>
        <v>1</v>
      </c>
      <c r="EM143" s="15" t="n">
        <v>71</v>
      </c>
      <c r="EN143" s="15" t="n">
        <f aca="false">IF(EL143/EM143=INT(EL143/EM143),1,0)</f>
        <v>0</v>
      </c>
      <c r="EO143" s="15" t="n">
        <f aca="false">IF(EN143=0,EL143,EL143/EM143)</f>
        <v>1</v>
      </c>
      <c r="EP143" s="15" t="n">
        <v>73</v>
      </c>
      <c r="EQ143" s="15" t="n">
        <f aca="false">IF(EO143/EP143=INT(EO143/EP143),1,0)</f>
        <v>0</v>
      </c>
      <c r="ER143" s="15" t="n">
        <f aca="false">IF(EQ143=0,EO143,EO143/EP143)</f>
        <v>1</v>
      </c>
      <c r="ES143" s="15" t="n">
        <v>79</v>
      </c>
      <c r="ET143" s="15" t="n">
        <f aca="false">IF(ER143/ES143=INT(ER143/ES143),1,0)</f>
        <v>0</v>
      </c>
      <c r="EU143" s="15" t="n">
        <f aca="false">IF(ET143=0,ER143,ER143/ES143)</f>
        <v>1</v>
      </c>
      <c r="EV143" s="15" t="n">
        <v>83</v>
      </c>
      <c r="EW143" s="15" t="n">
        <f aca="false">IF(EU143/EV143=INT(EU143/EV143),1,0)</f>
        <v>0</v>
      </c>
      <c r="EX143" s="15" t="n">
        <f aca="false">IF(EW143=0,EU143,EU143/EV143)</f>
        <v>1</v>
      </c>
      <c r="EY143" s="15" t="n">
        <v>89</v>
      </c>
      <c r="EZ143" s="15" t="n">
        <f aca="false">IF(EX143/EY143=INT(EX143/EY143),1,0)</f>
        <v>0</v>
      </c>
      <c r="FA143" s="15" t="n">
        <f aca="false">IF(EZ143=0,EX143,EX143/EY143)</f>
        <v>1</v>
      </c>
      <c r="FB143" s="15" t="n">
        <v>97</v>
      </c>
      <c r="FC143" s="15" t="n">
        <f aca="false">IF(FA143/FB143=INT(FA143/FB143),1,0)</f>
        <v>0</v>
      </c>
      <c r="FD143" s="15" t="n">
        <f aca="false">IF(FC143=0,FA143,FA143/FB143)</f>
        <v>1</v>
      </c>
      <c r="FE143" s="15" t="n">
        <v>101</v>
      </c>
      <c r="FF143" s="15" t="n">
        <f aca="false">IF(FD143/FE143=INT(FD143/FE143),1,0)</f>
        <v>0</v>
      </c>
      <c r="FG143" s="15" t="n">
        <f aca="false">IF(FF143=0,FD143,FD143/FE143)</f>
        <v>1</v>
      </c>
      <c r="FH143" s="15" t="n">
        <v>103</v>
      </c>
      <c r="FI143" s="15" t="n">
        <f aca="false">IF(FG143/FH143=INT(FG143/FH143),1,0)</f>
        <v>0</v>
      </c>
      <c r="FJ143" s="15" t="n">
        <f aca="false">IF(FI143=0,FG143,FG143/FH143)</f>
        <v>1</v>
      </c>
      <c r="FK143" s="15" t="n">
        <v>107</v>
      </c>
      <c r="FL143" s="15" t="n">
        <f aca="false">IF(FJ143/FK143=INT(FJ143/FK143),1,0)</f>
        <v>0</v>
      </c>
      <c r="FM143" s="15" t="n">
        <f aca="false">IF(FL143=0,FJ143,FJ143/FK143)</f>
        <v>1</v>
      </c>
      <c r="FN143" s="15" t="n">
        <v>109</v>
      </c>
      <c r="FO143" s="15" t="n">
        <f aca="false">IF(FM143/FN143=INT(FM143/FN143),1,0)</f>
        <v>0</v>
      </c>
      <c r="FP143" s="15" t="n">
        <f aca="false">IF(FO143=0,FM143,FM143/FN143)</f>
        <v>1</v>
      </c>
      <c r="FQ143" s="15" t="n">
        <v>113</v>
      </c>
      <c r="FR143" s="15" t="n">
        <f aca="false">IF(FP143/FQ143=INT(FP143/FQ143),1,0)</f>
        <v>0</v>
      </c>
      <c r="FS143" s="15" t="n">
        <f aca="false">IF(FR143=0,FP143,FP143/FQ143)</f>
        <v>1</v>
      </c>
      <c r="FT143" s="15" t="n">
        <v>127</v>
      </c>
      <c r="FU143" s="15" t="n">
        <f aca="false">IF(FS143/FT143=INT(FS143/FT143),1,0)</f>
        <v>0</v>
      </c>
      <c r="FV143" s="15" t="n">
        <f aca="false">IF(FU143=0,FS143,FS143/FT143)</f>
        <v>1</v>
      </c>
      <c r="FW143" s="15" t="n">
        <v>131</v>
      </c>
      <c r="FX143" s="15" t="n">
        <f aca="false">IF(FV143/FW143=INT(FV143/FW143),1,0)</f>
        <v>0</v>
      </c>
      <c r="FY143" s="15" t="n">
        <f aca="false">IF(FX143=0,FV143,FV143/FW143)</f>
        <v>1</v>
      </c>
      <c r="FZ143" s="15" t="n">
        <v>137</v>
      </c>
      <c r="GA143" s="15" t="n">
        <f aca="false">IF(FY143/FZ143=INT(FY143/FZ143),1,0)</f>
        <v>0</v>
      </c>
      <c r="GB143" s="15" t="n">
        <f aca="false">IF(GA143=0,FY143,FY143/FZ143)</f>
        <v>1</v>
      </c>
      <c r="GC143" s="15" t="n">
        <v>139</v>
      </c>
      <c r="GD143" s="15" t="n">
        <f aca="false">IF(GB143/GC143=INT(GB143/GC143),1,0)</f>
        <v>0</v>
      </c>
      <c r="GE143" s="15" t="n">
        <f aca="false">IF(GD143=0,GB143,GB143/GC143)</f>
        <v>1</v>
      </c>
      <c r="GF143" s="15" t="n">
        <v>149</v>
      </c>
      <c r="GG143" s="15" t="n">
        <f aca="false">IF(GE143/GF143=INT(GE143/GF143),1,0)</f>
        <v>0</v>
      </c>
      <c r="GH143" s="15" t="n">
        <f aca="false">IF(GG143=0,GE143,GE143/GF143)</f>
        <v>1</v>
      </c>
      <c r="GI143" s="15"/>
      <c r="GJ143" s="15" t="n">
        <f aca="false">8*BH143+4*BK143+2*BN143+BQ143</f>
        <v>1</v>
      </c>
      <c r="GK143" s="15" t="n">
        <f aca="false">4*BT143+2*BW143+BZ143</f>
        <v>0</v>
      </c>
      <c r="GL143" s="15" t="n">
        <f aca="false">2*CC143+CF143</f>
        <v>1</v>
      </c>
      <c r="GM143" s="15" t="n">
        <f aca="false">2*CI143+CL143</f>
        <v>0</v>
      </c>
      <c r="GN143" s="15" t="n">
        <f aca="false">2*CO143+CR143</f>
        <v>0</v>
      </c>
      <c r="GO143" s="15" t="n">
        <f aca="false">2*CU143+CX143</f>
        <v>0</v>
      </c>
      <c r="GP143" s="15" t="n">
        <f aca="false">DA143</f>
        <v>0</v>
      </c>
      <c r="GQ143" s="15" t="n">
        <f aca="false">DD143</f>
        <v>0</v>
      </c>
      <c r="GR143" s="15" t="n">
        <f aca="false">DG143</f>
        <v>0</v>
      </c>
      <c r="GS143" s="15" t="n">
        <f aca="false">DJ143</f>
        <v>0</v>
      </c>
      <c r="GT143" s="15" t="n">
        <f aca="false">DM143</f>
        <v>0</v>
      </c>
      <c r="GU143" s="1" t="n">
        <f aca="false">DP143</f>
        <v>0</v>
      </c>
      <c r="GV143" s="1" t="n">
        <f aca="false">DS143</f>
        <v>0</v>
      </c>
      <c r="GW143" s="1" t="n">
        <f aca="false">DV143</f>
        <v>0</v>
      </c>
      <c r="GX143" s="1" t="n">
        <f aca="false">DY143</f>
        <v>0</v>
      </c>
      <c r="GY143" s="1" t="n">
        <f aca="false">EB143</f>
        <v>0</v>
      </c>
      <c r="GZ143" s="1" t="n">
        <f aca="false">EE143</f>
        <v>0</v>
      </c>
      <c r="HA143" s="1" t="n">
        <f aca="false">EH143</f>
        <v>0</v>
      </c>
      <c r="HB143" s="1" t="n">
        <f aca="false">EK143</f>
        <v>0</v>
      </c>
      <c r="HC143" s="1" t="n">
        <f aca="false">EN143</f>
        <v>0</v>
      </c>
      <c r="HD143" s="1" t="n">
        <f aca="false">EQ143</f>
        <v>0</v>
      </c>
      <c r="HE143" s="1" t="n">
        <f aca="false">ET143</f>
        <v>0</v>
      </c>
      <c r="HF143" s="1" t="n">
        <f aca="false">EW143</f>
        <v>0</v>
      </c>
      <c r="HG143" s="1" t="n">
        <f aca="false">EZ143</f>
        <v>0</v>
      </c>
      <c r="HH143" s="1" t="n">
        <f aca="false">FC143</f>
        <v>0</v>
      </c>
      <c r="HI143" s="1" t="n">
        <f aca="false">FF143</f>
        <v>0</v>
      </c>
      <c r="HJ143" s="1" t="n">
        <f aca="false">FI143</f>
        <v>0</v>
      </c>
      <c r="HK143" s="1" t="n">
        <f aca="false">FL143</f>
        <v>0</v>
      </c>
      <c r="HL143" s="1" t="n">
        <f aca="false">FO143</f>
        <v>0</v>
      </c>
      <c r="HM143" s="1" t="n">
        <f aca="false">FR143</f>
        <v>0</v>
      </c>
      <c r="HN143" s="1" t="n">
        <f aca="false">FU143</f>
        <v>0</v>
      </c>
      <c r="HO143" s="1" t="n">
        <f aca="false">FX143</f>
        <v>0</v>
      </c>
      <c r="HP143" s="1" t="n">
        <f aca="false">GA143</f>
        <v>0</v>
      </c>
      <c r="HQ143" s="1" t="n">
        <f aca="false">GD143</f>
        <v>0</v>
      </c>
      <c r="HR143" s="1" t="n">
        <f aca="false">GG143</f>
        <v>0</v>
      </c>
      <c r="HS143" s="1" t="n">
        <f aca="false">BF143</f>
        <v>10</v>
      </c>
      <c r="HT143" s="1" t="n">
        <f aca="false">HS143/HR146</f>
        <v>10</v>
      </c>
      <c r="HU143" s="1" t="n">
        <f aca="false">BD144</f>
        <v>6</v>
      </c>
      <c r="HV143" s="1" t="n">
        <f aca="false">HU143*HT144+HT143</f>
        <v>76</v>
      </c>
      <c r="HW143" s="1" t="n">
        <f aca="false">HV143*HV139</f>
        <v>4940</v>
      </c>
      <c r="HX143" s="1" t="n">
        <f aca="false">HT140*HT144</f>
        <v>66</v>
      </c>
      <c r="HY143" s="1" t="n">
        <f aca="false">INT(HW143/HX143)</f>
        <v>74</v>
      </c>
      <c r="HZ143" s="1" t="n">
        <f aca="false">HW143-HY143*HX143</f>
        <v>56</v>
      </c>
      <c r="IA143" s="1" t="n">
        <f aca="false">HX143</f>
        <v>66</v>
      </c>
    </row>
    <row r="144" customFormat="false" ht="6" hidden="true" customHeight="true" outlineLevel="0" collapsed="false">
      <c r="B144" s="80"/>
      <c r="C144" s="80"/>
      <c r="D144" s="80"/>
      <c r="E144" s="80"/>
      <c r="F144" s="61"/>
      <c r="G144" s="80"/>
      <c r="H144" s="61"/>
      <c r="I144" s="80"/>
      <c r="J144" s="80"/>
      <c r="K144" s="80"/>
      <c r="L144" s="61"/>
      <c r="M144" s="80"/>
      <c r="N144" s="80"/>
      <c r="O144" s="80"/>
      <c r="P144" s="80"/>
      <c r="Q144" s="80"/>
      <c r="R144" s="80"/>
      <c r="S144" s="61"/>
      <c r="T144" s="78"/>
      <c r="U144" s="13"/>
      <c r="V144" s="13"/>
      <c r="W144" s="13"/>
      <c r="X144" s="74"/>
      <c r="Y144" s="80"/>
      <c r="Z144" s="80"/>
      <c r="AA144" s="80"/>
      <c r="BD144" s="1" t="n">
        <f aca="false">BD143+INT(BE143/BE144)</f>
        <v>6</v>
      </c>
      <c r="BE144" s="15" t="n">
        <f aca="true">IF(BA139&gt;BE143,INT((RAND()*(BB139-BA139+1)+BA139)),INT((RAND()*(BB139-BE143)+BE143+1)))</f>
        <v>11</v>
      </c>
      <c r="BF144" s="1" t="n">
        <f aca="false">BE144</f>
        <v>11</v>
      </c>
      <c r="BG144" s="1" t="n">
        <v>256</v>
      </c>
      <c r="BH144" s="15" t="n">
        <f aca="false">IF(BF144/BG144=INT(BF144/BG144),1,0)</f>
        <v>0</v>
      </c>
      <c r="BI144" s="15" t="n">
        <f aca="false">IF(BH144=0,BF144,BF144/BG144)</f>
        <v>11</v>
      </c>
      <c r="BJ144" s="15" t="n">
        <v>16</v>
      </c>
      <c r="BK144" s="15" t="n">
        <f aca="false">IF(BI144/BJ144=INT(BI144/BJ144),1,0)</f>
        <v>0</v>
      </c>
      <c r="BL144" s="15" t="n">
        <f aca="false">IF(BK144=0,BI144,BI144/BJ144)</f>
        <v>11</v>
      </c>
      <c r="BM144" s="15" t="n">
        <v>4</v>
      </c>
      <c r="BN144" s="15" t="n">
        <f aca="false">IF(BL144/BM144=INT(BL144/BM144),1,0)</f>
        <v>0</v>
      </c>
      <c r="BO144" s="15" t="n">
        <f aca="false">IF(BN144=0,BL144,BL144/BM144)</f>
        <v>11</v>
      </c>
      <c r="BP144" s="15" t="n">
        <v>2</v>
      </c>
      <c r="BQ144" s="15" t="n">
        <f aca="false">IF(BO144/BP144=INT(BO144/BP144),1,0)</f>
        <v>0</v>
      </c>
      <c r="BR144" s="15" t="n">
        <f aca="false">IF(BQ144=0,BO144,BO144/BP144)</f>
        <v>11</v>
      </c>
      <c r="BS144" s="15" t="n">
        <v>81</v>
      </c>
      <c r="BT144" s="15" t="n">
        <f aca="false">IF(BR144/BS144=INT(BR144/BS144),1,0)</f>
        <v>0</v>
      </c>
      <c r="BU144" s="15" t="n">
        <f aca="false">IF(BT144=0,BR144,BR144/BS144)</f>
        <v>11</v>
      </c>
      <c r="BV144" s="15" t="n">
        <v>9</v>
      </c>
      <c r="BW144" s="15" t="n">
        <f aca="false">IF(BU144/BV144=INT(BU144/BV144),1,0)</f>
        <v>0</v>
      </c>
      <c r="BX144" s="15" t="n">
        <f aca="false">IF(BW144=0,BU144,BU144/BV144)</f>
        <v>11</v>
      </c>
      <c r="BY144" s="15" t="n">
        <v>3</v>
      </c>
      <c r="BZ144" s="15" t="n">
        <f aca="false">IF(BX144/BY144=INT(BX144/BY144),1,0)</f>
        <v>0</v>
      </c>
      <c r="CA144" s="15" t="n">
        <f aca="false">IF(BZ144=0,BX144,BX144/BY144)</f>
        <v>11</v>
      </c>
      <c r="CB144" s="15" t="n">
        <v>25</v>
      </c>
      <c r="CC144" s="15" t="n">
        <f aca="false">IF(CA144/CB144=INT(CA144/CB144),1,0)</f>
        <v>0</v>
      </c>
      <c r="CD144" s="15" t="n">
        <f aca="false">IF(CC144=0,CA144,CA144/CB144)</f>
        <v>11</v>
      </c>
      <c r="CE144" s="15" t="n">
        <v>5</v>
      </c>
      <c r="CF144" s="15" t="n">
        <f aca="false">IF(CD144/CE144=INT(CD144/CE144),1,0)</f>
        <v>0</v>
      </c>
      <c r="CG144" s="15" t="n">
        <f aca="false">IF(CF144=0,CD144,CD144/CE144)</f>
        <v>11</v>
      </c>
      <c r="CH144" s="15" t="n">
        <v>49</v>
      </c>
      <c r="CI144" s="15" t="n">
        <f aca="false">IF(CG144/CH144=INT(CG144/CH144),1,0)</f>
        <v>0</v>
      </c>
      <c r="CJ144" s="15" t="n">
        <f aca="false">IF(CI144=0,CG144,CG144/CH144)</f>
        <v>11</v>
      </c>
      <c r="CK144" s="15" t="n">
        <v>7</v>
      </c>
      <c r="CL144" s="15" t="n">
        <f aca="false">IF(CJ144/CK144=INT(CJ144/CK144),1,0)</f>
        <v>0</v>
      </c>
      <c r="CM144" s="15" t="n">
        <f aca="false">IF(CL144=0,CJ144,CJ144/CK144)</f>
        <v>11</v>
      </c>
      <c r="CN144" s="15" t="n">
        <v>121</v>
      </c>
      <c r="CO144" s="15" t="n">
        <f aca="false">IF(CM144/CN144=INT(CM144/CN144),1,0)</f>
        <v>0</v>
      </c>
      <c r="CP144" s="15" t="n">
        <f aca="false">IF(CO144=0,CM144,CM144/CN144)</f>
        <v>11</v>
      </c>
      <c r="CQ144" s="15" t="n">
        <v>11</v>
      </c>
      <c r="CR144" s="15" t="n">
        <f aca="false">IF(CP144/CQ144=INT(CP144/CQ144),1,0)</f>
        <v>1</v>
      </c>
      <c r="CS144" s="15" t="n">
        <f aca="false">IF(CR144=0,CP144,CP144/CQ144)</f>
        <v>1</v>
      </c>
      <c r="CT144" s="15" t="n">
        <v>169</v>
      </c>
      <c r="CU144" s="15" t="n">
        <f aca="false">IF(CS144/CT144=INT(CS144/CT144),1,0)</f>
        <v>0</v>
      </c>
      <c r="CV144" s="15" t="n">
        <f aca="false">IF(CU144=0,CS144,CS144/CT144)</f>
        <v>1</v>
      </c>
      <c r="CW144" s="15" t="n">
        <v>13</v>
      </c>
      <c r="CX144" s="15" t="n">
        <f aca="false">IF(CV144/CW144=INT(CV144/CW144),1,0)</f>
        <v>0</v>
      </c>
      <c r="CY144" s="15" t="n">
        <f aca="false">IF(CX144=0,CV144,CV144/CW144)</f>
        <v>1</v>
      </c>
      <c r="CZ144" s="15" t="n">
        <v>17</v>
      </c>
      <c r="DA144" s="15" t="n">
        <f aca="false">IF(CY144/CZ144=INT(CY144/CZ144),1,0)</f>
        <v>0</v>
      </c>
      <c r="DB144" s="15" t="n">
        <f aca="false">IF(DA144=0,CY144,CY144/CZ144)</f>
        <v>1</v>
      </c>
      <c r="DC144" s="15" t="n">
        <v>19</v>
      </c>
      <c r="DD144" s="15" t="n">
        <f aca="false">IF(DB144/DC144=INT(DB144/DC144),1,0)</f>
        <v>0</v>
      </c>
      <c r="DE144" s="15" t="n">
        <f aca="false">IF(DD144=0,DB144,DB144/DC144)</f>
        <v>1</v>
      </c>
      <c r="DF144" s="15" t="n">
        <v>23</v>
      </c>
      <c r="DG144" s="15" t="n">
        <f aca="false">IF(DE144/DF144=INT(DE144/DF144),1,0)</f>
        <v>0</v>
      </c>
      <c r="DH144" s="15" t="n">
        <f aca="false">IF(DG144=0,DE144,DE144/DF144)</f>
        <v>1</v>
      </c>
      <c r="DI144" s="15" t="n">
        <v>29</v>
      </c>
      <c r="DJ144" s="15" t="n">
        <f aca="false">IF(DH144/DI144=INT(DH144/DI144),1,0)</f>
        <v>0</v>
      </c>
      <c r="DK144" s="15" t="n">
        <f aca="false">IF(DJ144=0,DH144,DH144/DI144)</f>
        <v>1</v>
      </c>
      <c r="DL144" s="15" t="n">
        <v>31</v>
      </c>
      <c r="DM144" s="15" t="n">
        <f aca="false">IF(DK144/DL144=INT(DK144/DL144),1,0)</f>
        <v>0</v>
      </c>
      <c r="DN144" s="15" t="n">
        <f aca="false">IF(DM144=0,DK144,DK144/DL144)</f>
        <v>1</v>
      </c>
      <c r="DO144" s="15" t="n">
        <v>37</v>
      </c>
      <c r="DP144" s="15" t="n">
        <f aca="false">IF(DN144/DO144=INT(DN144/DO144),1,0)</f>
        <v>0</v>
      </c>
      <c r="DQ144" s="15" t="n">
        <f aca="false">IF(DP144=0,DN144,DN144/DO144)</f>
        <v>1</v>
      </c>
      <c r="DR144" s="15" t="n">
        <v>41</v>
      </c>
      <c r="DS144" s="15" t="n">
        <f aca="false">IF(DQ144/DR144=INT(DQ144/DR144),1,0)</f>
        <v>0</v>
      </c>
      <c r="DT144" s="15" t="n">
        <f aca="false">IF(DS144=0,DQ144,DQ144/DR144)</f>
        <v>1</v>
      </c>
      <c r="DU144" s="15" t="n">
        <v>43</v>
      </c>
      <c r="DV144" s="15" t="n">
        <f aca="false">IF(DT144/DU144=INT(DT144/DU144),1,0)</f>
        <v>0</v>
      </c>
      <c r="DW144" s="15" t="n">
        <f aca="false">IF(DV144=0,DT144,DT144/DU144)</f>
        <v>1</v>
      </c>
      <c r="DX144" s="15" t="n">
        <v>47</v>
      </c>
      <c r="DY144" s="15" t="n">
        <f aca="false">IF(DW144/DX144=INT(DW144/DX144),1,0)</f>
        <v>0</v>
      </c>
      <c r="DZ144" s="15" t="n">
        <f aca="false">IF(DY144=0,DW144,DW144/DX144)</f>
        <v>1</v>
      </c>
      <c r="EA144" s="15" t="n">
        <v>53</v>
      </c>
      <c r="EB144" s="15" t="n">
        <f aca="false">IF(DZ144/EA144=INT(DZ144/EA144),1,0)</f>
        <v>0</v>
      </c>
      <c r="EC144" s="15" t="n">
        <f aca="false">IF(EB144=0,DZ144,DZ144/EA144)</f>
        <v>1</v>
      </c>
      <c r="ED144" s="15" t="n">
        <v>59</v>
      </c>
      <c r="EE144" s="15" t="n">
        <f aca="false">IF(EC144/ED144=INT(EC144/ED144),1,0)</f>
        <v>0</v>
      </c>
      <c r="EF144" s="15" t="n">
        <f aca="false">IF(EE144=0,EC144,EC144/ED144)</f>
        <v>1</v>
      </c>
      <c r="EG144" s="15" t="n">
        <v>61</v>
      </c>
      <c r="EH144" s="15" t="n">
        <f aca="false">IF(EF144/EG144=INT(EF144/EG144),1,0)</f>
        <v>0</v>
      </c>
      <c r="EI144" s="15" t="n">
        <f aca="false">IF(EH144=0,EF144,EF144/EG144)</f>
        <v>1</v>
      </c>
      <c r="EJ144" s="15" t="n">
        <v>67</v>
      </c>
      <c r="EK144" s="15" t="n">
        <f aca="false">IF(EI144/EJ144=INT(EI144/EJ144),1,0)</f>
        <v>0</v>
      </c>
      <c r="EL144" s="15" t="n">
        <f aca="false">IF(EK144=0,EI144,EI144/EJ144)</f>
        <v>1</v>
      </c>
      <c r="EM144" s="15" t="n">
        <v>71</v>
      </c>
      <c r="EN144" s="15" t="n">
        <f aca="false">IF(EL144/EM144=INT(EL144/EM144),1,0)</f>
        <v>0</v>
      </c>
      <c r="EO144" s="15" t="n">
        <f aca="false">IF(EN144=0,EL144,EL144/EM144)</f>
        <v>1</v>
      </c>
      <c r="EP144" s="15" t="n">
        <v>73</v>
      </c>
      <c r="EQ144" s="15" t="n">
        <f aca="false">IF(EO144/EP144=INT(EO144/EP144),1,0)</f>
        <v>0</v>
      </c>
      <c r="ER144" s="15" t="n">
        <f aca="false">IF(EQ144=0,EO144,EO144/EP144)</f>
        <v>1</v>
      </c>
      <c r="ES144" s="15" t="n">
        <v>79</v>
      </c>
      <c r="ET144" s="15" t="n">
        <f aca="false">IF(ER144/ES144=INT(ER144/ES144),1,0)</f>
        <v>0</v>
      </c>
      <c r="EU144" s="15" t="n">
        <f aca="false">IF(ET144=0,ER144,ER144/ES144)</f>
        <v>1</v>
      </c>
      <c r="EV144" s="15" t="n">
        <v>83</v>
      </c>
      <c r="EW144" s="15" t="n">
        <f aca="false">IF(EU144/EV144=INT(EU144/EV144),1,0)</f>
        <v>0</v>
      </c>
      <c r="EX144" s="15" t="n">
        <f aca="false">IF(EW144=0,EU144,EU144/EV144)</f>
        <v>1</v>
      </c>
      <c r="EY144" s="15" t="n">
        <v>89</v>
      </c>
      <c r="EZ144" s="15" t="n">
        <f aca="false">IF(EX144/EY144=INT(EX144/EY144),1,0)</f>
        <v>0</v>
      </c>
      <c r="FA144" s="15" t="n">
        <f aca="false">IF(EZ144=0,EX144,EX144/EY144)</f>
        <v>1</v>
      </c>
      <c r="FB144" s="15" t="n">
        <v>97</v>
      </c>
      <c r="FC144" s="15" t="n">
        <f aca="false">IF(FA144/FB144=INT(FA144/FB144),1,0)</f>
        <v>0</v>
      </c>
      <c r="FD144" s="15" t="n">
        <f aca="false">IF(FC144=0,FA144,FA144/FB144)</f>
        <v>1</v>
      </c>
      <c r="FE144" s="15" t="n">
        <v>101</v>
      </c>
      <c r="FF144" s="15" t="n">
        <f aca="false">IF(FD144/FE144=INT(FD144/FE144),1,0)</f>
        <v>0</v>
      </c>
      <c r="FG144" s="15" t="n">
        <f aca="false">IF(FF144=0,FD144,FD144/FE144)</f>
        <v>1</v>
      </c>
      <c r="FH144" s="15" t="n">
        <v>103</v>
      </c>
      <c r="FI144" s="15" t="n">
        <f aca="false">IF(FG144/FH144=INT(FG144/FH144),1,0)</f>
        <v>0</v>
      </c>
      <c r="FJ144" s="15" t="n">
        <f aca="false">IF(FI144=0,FG144,FG144/FH144)</f>
        <v>1</v>
      </c>
      <c r="FK144" s="15" t="n">
        <v>107</v>
      </c>
      <c r="FL144" s="15" t="n">
        <f aca="false">IF(FJ144/FK144=INT(FJ144/FK144),1,0)</f>
        <v>0</v>
      </c>
      <c r="FM144" s="15" t="n">
        <f aca="false">IF(FL144=0,FJ144,FJ144/FK144)</f>
        <v>1</v>
      </c>
      <c r="FN144" s="15" t="n">
        <v>109</v>
      </c>
      <c r="FO144" s="15" t="n">
        <f aca="false">IF(FM144/FN144=INT(FM144/FN144),1,0)</f>
        <v>0</v>
      </c>
      <c r="FP144" s="15" t="n">
        <f aca="false">IF(FO144=0,FM144,FM144/FN144)</f>
        <v>1</v>
      </c>
      <c r="FQ144" s="15" t="n">
        <v>113</v>
      </c>
      <c r="FR144" s="15" t="n">
        <f aca="false">IF(FP144/FQ144=INT(FP144/FQ144),1,0)</f>
        <v>0</v>
      </c>
      <c r="FS144" s="15" t="n">
        <f aca="false">IF(FR144=0,FP144,FP144/FQ144)</f>
        <v>1</v>
      </c>
      <c r="FT144" s="15" t="n">
        <v>127</v>
      </c>
      <c r="FU144" s="15" t="n">
        <f aca="false">IF(FS144/FT144=INT(FS144/FT144),1,0)</f>
        <v>0</v>
      </c>
      <c r="FV144" s="15" t="n">
        <f aca="false">IF(FU144=0,FS144,FS144/FT144)</f>
        <v>1</v>
      </c>
      <c r="FW144" s="15" t="n">
        <v>131</v>
      </c>
      <c r="FX144" s="15" t="n">
        <f aca="false">IF(FV144/FW144=INT(FV144/FW144),1,0)</f>
        <v>0</v>
      </c>
      <c r="FY144" s="15" t="n">
        <f aca="false">IF(FX144=0,FV144,FV144/FW144)</f>
        <v>1</v>
      </c>
      <c r="FZ144" s="15" t="n">
        <v>137</v>
      </c>
      <c r="GA144" s="15" t="n">
        <f aca="false">IF(FY144/FZ144=INT(FY144/FZ144),1,0)</f>
        <v>0</v>
      </c>
      <c r="GB144" s="15" t="n">
        <f aca="false">IF(GA144=0,FY144,FY144/FZ144)</f>
        <v>1</v>
      </c>
      <c r="GC144" s="15" t="n">
        <v>139</v>
      </c>
      <c r="GD144" s="15" t="n">
        <f aca="false">IF(GB144/GC144=INT(GB144/GC144),1,0)</f>
        <v>0</v>
      </c>
      <c r="GE144" s="15" t="n">
        <f aca="false">IF(GD144=0,GB144,GB144/GC144)</f>
        <v>1</v>
      </c>
      <c r="GF144" s="15" t="n">
        <v>149</v>
      </c>
      <c r="GG144" s="15" t="n">
        <f aca="false">IF(GE144/GF144=INT(GE144/GF144),1,0)</f>
        <v>0</v>
      </c>
      <c r="GH144" s="15" t="n">
        <f aca="false">IF(GG144=0,GE144,GE144/GF144)</f>
        <v>1</v>
      </c>
      <c r="GI144" s="15"/>
      <c r="GJ144" s="15" t="n">
        <f aca="false">8*BH144+4*BK144+2*BN144+BQ144</f>
        <v>0</v>
      </c>
      <c r="GK144" s="15" t="n">
        <f aca="false">4*BT144+2*BW144+BZ144</f>
        <v>0</v>
      </c>
      <c r="GL144" s="15" t="n">
        <f aca="false">2*CC144+CF144</f>
        <v>0</v>
      </c>
      <c r="GM144" s="15" t="n">
        <f aca="false">2*CI144+CL144</f>
        <v>0</v>
      </c>
      <c r="GN144" s="15" t="n">
        <f aca="false">2*CO144+CR144</f>
        <v>1</v>
      </c>
      <c r="GO144" s="15" t="n">
        <f aca="false">2*CU144+CX144</f>
        <v>0</v>
      </c>
      <c r="GP144" s="15" t="n">
        <f aca="false">DA144</f>
        <v>0</v>
      </c>
      <c r="GQ144" s="15" t="n">
        <f aca="false">DD144</f>
        <v>0</v>
      </c>
      <c r="GR144" s="15" t="n">
        <f aca="false">DG144</f>
        <v>0</v>
      </c>
      <c r="GS144" s="15" t="n">
        <f aca="false">DJ144</f>
        <v>0</v>
      </c>
      <c r="GT144" s="15" t="n">
        <f aca="false">DM144</f>
        <v>0</v>
      </c>
      <c r="GU144" s="1" t="n">
        <f aca="false">DP144</f>
        <v>0</v>
      </c>
      <c r="GV144" s="1" t="n">
        <f aca="false">DS144</f>
        <v>0</v>
      </c>
      <c r="GW144" s="1" t="n">
        <f aca="false">DV144</f>
        <v>0</v>
      </c>
      <c r="GX144" s="1" t="n">
        <f aca="false">DY144</f>
        <v>0</v>
      </c>
      <c r="GY144" s="1" t="n">
        <f aca="false">EB144</f>
        <v>0</v>
      </c>
      <c r="GZ144" s="1" t="n">
        <f aca="false">EE144</f>
        <v>0</v>
      </c>
      <c r="HA144" s="1" t="n">
        <f aca="false">EH144</f>
        <v>0</v>
      </c>
      <c r="HB144" s="1" t="n">
        <f aca="false">EK144</f>
        <v>0</v>
      </c>
      <c r="HC144" s="1" t="n">
        <f aca="false">EN144</f>
        <v>0</v>
      </c>
      <c r="HD144" s="1" t="n">
        <f aca="false">EQ144</f>
        <v>0</v>
      </c>
      <c r="HE144" s="1" t="n">
        <f aca="false">ET144</f>
        <v>0</v>
      </c>
      <c r="HF144" s="1" t="n">
        <f aca="false">EW144</f>
        <v>0</v>
      </c>
      <c r="HG144" s="1" t="n">
        <f aca="false">EZ144</f>
        <v>0</v>
      </c>
      <c r="HH144" s="1" t="n">
        <f aca="false">FC144</f>
        <v>0</v>
      </c>
      <c r="HI144" s="1" t="n">
        <f aca="false">FF144</f>
        <v>0</v>
      </c>
      <c r="HJ144" s="1" t="n">
        <f aca="false">FI144</f>
        <v>0</v>
      </c>
      <c r="HK144" s="1" t="n">
        <f aca="false">FL144</f>
        <v>0</v>
      </c>
      <c r="HL144" s="1" t="n">
        <f aca="false">FO144</f>
        <v>0</v>
      </c>
      <c r="HM144" s="1" t="n">
        <f aca="false">FR144</f>
        <v>0</v>
      </c>
      <c r="HN144" s="1" t="n">
        <f aca="false">FU144</f>
        <v>0</v>
      </c>
      <c r="HO144" s="1" t="n">
        <f aca="false">FX144</f>
        <v>0</v>
      </c>
      <c r="HP144" s="1" t="n">
        <f aca="false">GA144</f>
        <v>0</v>
      </c>
      <c r="HQ144" s="1" t="n">
        <f aca="false">GD144</f>
        <v>0</v>
      </c>
      <c r="HR144" s="1" t="n">
        <f aca="false">GG144</f>
        <v>0</v>
      </c>
      <c r="HS144" s="1" t="n">
        <f aca="false">BF144</f>
        <v>11</v>
      </c>
      <c r="HT144" s="1" t="n">
        <f aca="false">HS144/HR146</f>
        <v>11</v>
      </c>
    </row>
    <row r="145" customFormat="false" ht="6" hidden="true" customHeight="true" outlineLevel="0" collapsed="false">
      <c r="B145" s="80"/>
      <c r="C145" s="80"/>
      <c r="D145" s="80"/>
      <c r="E145" s="80"/>
      <c r="F145" s="61"/>
      <c r="G145" s="80"/>
      <c r="H145" s="61"/>
      <c r="I145" s="80"/>
      <c r="J145" s="80"/>
      <c r="K145" s="80"/>
      <c r="L145" s="61"/>
      <c r="M145" s="80"/>
      <c r="N145" s="80"/>
      <c r="O145" s="80"/>
      <c r="P145" s="80"/>
      <c r="Q145" s="80"/>
      <c r="R145" s="80"/>
      <c r="S145" s="61"/>
      <c r="T145" s="78"/>
      <c r="U145" s="13"/>
      <c r="V145" s="13"/>
      <c r="W145" s="13"/>
      <c r="X145" s="74"/>
      <c r="Y145" s="80"/>
      <c r="Z145" s="80"/>
      <c r="AA145" s="80"/>
      <c r="GJ145" s="15" t="n">
        <f aca="false">IF(GJ143&lt;GJ144,GJ143,GJ144)</f>
        <v>0</v>
      </c>
      <c r="GK145" s="15" t="n">
        <f aca="false">IF(GK143&lt;GK144,GK143,GK144)</f>
        <v>0</v>
      </c>
      <c r="GL145" s="15" t="n">
        <f aca="false">IF(GL143&lt;GL144,GL143,GL144)</f>
        <v>0</v>
      </c>
      <c r="GM145" s="15" t="n">
        <f aca="false">IF(GM143&lt;GM144,GM143,GM144)</f>
        <v>0</v>
      </c>
      <c r="GN145" s="15" t="n">
        <f aca="false">IF(GN143&lt;GN144,GN143,GN144)</f>
        <v>0</v>
      </c>
      <c r="GO145" s="15" t="n">
        <f aca="false">IF(GO143&lt;GO144,GO143,GO144)</f>
        <v>0</v>
      </c>
      <c r="GP145" s="15" t="n">
        <f aca="false">IF(GP143&lt;GP144,GP143,GP144)</f>
        <v>0</v>
      </c>
      <c r="GQ145" s="15" t="n">
        <f aca="false">IF(GQ143&lt;GQ144,GQ143,GQ144)</f>
        <v>0</v>
      </c>
      <c r="GR145" s="15" t="n">
        <f aca="false">IF(GR143&lt;GR144,GR143,GR144)</f>
        <v>0</v>
      </c>
      <c r="GS145" s="15" t="n">
        <f aca="false">IF(GS143&lt;GS144,GS143,GS144)</f>
        <v>0</v>
      </c>
      <c r="GT145" s="15" t="n">
        <f aca="false">IF(GT143&lt;GT144,GT143,GT144)</f>
        <v>0</v>
      </c>
      <c r="GU145" s="15" t="n">
        <f aca="false">IF(GU143&lt;GU144,GU143,GU144)</f>
        <v>0</v>
      </c>
      <c r="GV145" s="15" t="n">
        <f aca="false">IF(GV143&lt;GV144,GV143,GV144)</f>
        <v>0</v>
      </c>
      <c r="GW145" s="15" t="n">
        <f aca="false">IF(GW143&lt;GW144,GW143,GW144)</f>
        <v>0</v>
      </c>
      <c r="GX145" s="15" t="n">
        <f aca="false">IF(GX143&lt;GX144,GX143,GX144)</f>
        <v>0</v>
      </c>
      <c r="GY145" s="15" t="n">
        <f aca="false">IF(GY143&lt;GY144,GY143,GY144)</f>
        <v>0</v>
      </c>
      <c r="GZ145" s="15" t="n">
        <f aca="false">IF(GZ143&lt;GZ144,GZ143,GZ144)</f>
        <v>0</v>
      </c>
      <c r="HA145" s="15" t="n">
        <f aca="false">IF(HA143&lt;HA144,HA143,HA144)</f>
        <v>0</v>
      </c>
      <c r="HB145" s="15" t="n">
        <f aca="false">IF(HB143&lt;HB144,HB143,HB144)</f>
        <v>0</v>
      </c>
      <c r="HC145" s="15" t="n">
        <f aca="false">IF(HC143&lt;HC144,HC143,HC144)</f>
        <v>0</v>
      </c>
      <c r="HD145" s="15" t="n">
        <f aca="false">IF(HD143&lt;HD144,HD143,HD144)</f>
        <v>0</v>
      </c>
      <c r="HE145" s="15" t="n">
        <f aca="false">IF(HE143&lt;HE144,HE143,HE144)</f>
        <v>0</v>
      </c>
      <c r="HF145" s="15" t="n">
        <f aca="false">IF(HF143&lt;HF144,HF143,HF144)</f>
        <v>0</v>
      </c>
      <c r="HG145" s="15" t="n">
        <f aca="false">IF(HG143&lt;HG144,HG143,HG144)</f>
        <v>0</v>
      </c>
      <c r="HH145" s="15" t="n">
        <f aca="false">IF(HH143&lt;HH144,HH143,HH144)</f>
        <v>0</v>
      </c>
      <c r="HI145" s="15" t="n">
        <f aca="false">IF(HI143&lt;HI144,HI143,HI144)</f>
        <v>0</v>
      </c>
      <c r="HJ145" s="15" t="n">
        <f aca="false">IF(HJ143&lt;HJ144,HJ143,HJ144)</f>
        <v>0</v>
      </c>
      <c r="HK145" s="15" t="n">
        <f aca="false">IF(HK143&lt;HK144,HK143,HK144)</f>
        <v>0</v>
      </c>
      <c r="HL145" s="15" t="n">
        <f aca="false">IF(HL143&lt;HL144,HL143,HL144)</f>
        <v>0</v>
      </c>
      <c r="HM145" s="15" t="n">
        <f aca="false">IF(HM143&lt;HM144,HM143,HM144)</f>
        <v>0</v>
      </c>
      <c r="HN145" s="15" t="n">
        <f aca="false">IF(HN143&lt;HN144,HN143,HN144)</f>
        <v>0</v>
      </c>
      <c r="HO145" s="15" t="n">
        <f aca="false">IF(HO143&lt;HO144,HO143,HO144)</f>
        <v>0</v>
      </c>
      <c r="HP145" s="15" t="n">
        <f aca="false">IF(HP143&lt;HP144,HP143,HP144)</f>
        <v>0</v>
      </c>
      <c r="HQ145" s="15" t="n">
        <f aca="false">IF(HQ143&lt;HQ144,HQ143,HQ144)</f>
        <v>0</v>
      </c>
      <c r="HR145" s="15" t="n">
        <f aca="false">IF(HR143&lt;HR144,HR143,HR144)</f>
        <v>0</v>
      </c>
    </row>
    <row r="146" customFormat="false" ht="6" hidden="true" customHeight="true" outlineLevel="0" collapsed="false">
      <c r="B146" s="80"/>
      <c r="C146" s="80"/>
      <c r="D146" s="80"/>
      <c r="E146" s="80"/>
      <c r="F146" s="61"/>
      <c r="G146" s="80"/>
      <c r="H146" s="61"/>
      <c r="I146" s="80"/>
      <c r="J146" s="80"/>
      <c r="K146" s="80"/>
      <c r="L146" s="61"/>
      <c r="M146" s="80"/>
      <c r="N146" s="80"/>
      <c r="O146" s="80"/>
      <c r="P146" s="80"/>
      <c r="Q146" s="80"/>
      <c r="R146" s="80"/>
      <c r="S146" s="61"/>
      <c r="T146" s="78"/>
      <c r="U146" s="13"/>
      <c r="V146" s="13"/>
      <c r="W146" s="13"/>
      <c r="X146" s="74"/>
      <c r="Y146" s="80"/>
      <c r="Z146" s="80"/>
      <c r="AA146" s="80"/>
      <c r="GJ146" s="1" t="n">
        <f aca="false">GJ$7^GJ145</f>
        <v>1</v>
      </c>
      <c r="GK146" s="1" t="n">
        <f aca="false">GK$7^GK145*GJ146</f>
        <v>1</v>
      </c>
      <c r="GL146" s="1" t="n">
        <f aca="false">GL$7^GL145*GK146</f>
        <v>1</v>
      </c>
      <c r="GM146" s="1" t="n">
        <f aca="false">GM$7^GM145*GL146</f>
        <v>1</v>
      </c>
      <c r="GN146" s="1" t="n">
        <f aca="false">GN$7^GN145*GM146</f>
        <v>1</v>
      </c>
      <c r="GO146" s="1" t="n">
        <f aca="false">GO$7^GO145*GN146</f>
        <v>1</v>
      </c>
      <c r="GP146" s="1" t="n">
        <f aca="false">GP$7^GP145*GO146</f>
        <v>1</v>
      </c>
      <c r="GQ146" s="1" t="n">
        <f aca="false">GQ$7^GQ145*GP146</f>
        <v>1</v>
      </c>
      <c r="GR146" s="1" t="n">
        <f aca="false">GR$7^GR145*GQ146</f>
        <v>1</v>
      </c>
      <c r="GS146" s="1" t="n">
        <f aca="false">GS$7^GS145*GR146</f>
        <v>1</v>
      </c>
      <c r="GT146" s="1" t="n">
        <f aca="false">GT$7^GT145*GS146</f>
        <v>1</v>
      </c>
      <c r="GU146" s="1" t="n">
        <f aca="false">GU$7^GU145*GT146</f>
        <v>1</v>
      </c>
      <c r="GV146" s="1" t="n">
        <f aca="false">GV$7^GV145*GU146</f>
        <v>1</v>
      </c>
      <c r="GW146" s="1" t="n">
        <f aca="false">GW$7^GW145*GV146</f>
        <v>1</v>
      </c>
      <c r="GX146" s="1" t="n">
        <f aca="false">GX$7^GX145*GW146</f>
        <v>1</v>
      </c>
      <c r="GY146" s="1" t="n">
        <f aca="false">GY$7^GY145*GX146</f>
        <v>1</v>
      </c>
      <c r="GZ146" s="1" t="n">
        <f aca="false">GZ$7^GZ145*GY146</f>
        <v>1</v>
      </c>
      <c r="HA146" s="1" t="n">
        <f aca="false">HA$7^HA145*GZ146</f>
        <v>1</v>
      </c>
      <c r="HB146" s="1" t="n">
        <f aca="false">HB$7^HB145*HA146</f>
        <v>1</v>
      </c>
      <c r="HC146" s="1" t="n">
        <f aca="false">HC$7^HC145*HB146</f>
        <v>1</v>
      </c>
      <c r="HD146" s="1" t="n">
        <f aca="false">HD$7^HD145*HC146</f>
        <v>1</v>
      </c>
      <c r="HE146" s="1" t="n">
        <f aca="false">HE$7^HE145*HD146</f>
        <v>1</v>
      </c>
      <c r="HF146" s="1" t="n">
        <f aca="false">HF$7^HF145*HE146</f>
        <v>1</v>
      </c>
      <c r="HG146" s="1" t="n">
        <f aca="false">HG$7^HG145*HF146</f>
        <v>1</v>
      </c>
      <c r="HH146" s="1" t="n">
        <f aca="false">HH$7^HH145*HG146</f>
        <v>1</v>
      </c>
      <c r="HI146" s="1" t="n">
        <f aca="false">HI$7^HI145*HH146</f>
        <v>1</v>
      </c>
      <c r="HJ146" s="1" t="n">
        <f aca="false">HJ$7^HJ145*HI146</f>
        <v>1</v>
      </c>
      <c r="HK146" s="1" t="n">
        <f aca="false">HK$7^HK145*HJ146</f>
        <v>1</v>
      </c>
      <c r="HL146" s="1" t="n">
        <f aca="false">HL$7^HL145*HK146</f>
        <v>1</v>
      </c>
      <c r="HM146" s="1" t="n">
        <f aca="false">HM$7^HM145*HL146</f>
        <v>1</v>
      </c>
      <c r="HN146" s="1" t="n">
        <f aca="false">HN$7^HN145*HM146</f>
        <v>1</v>
      </c>
      <c r="HO146" s="1" t="n">
        <f aca="false">HO$7^HO145*HN146</f>
        <v>1</v>
      </c>
      <c r="HP146" s="1" t="n">
        <f aca="false">HP$7^HP145*HO146</f>
        <v>1</v>
      </c>
      <c r="HQ146" s="1" t="n">
        <f aca="false">HQ$7^HQ145*HP146</f>
        <v>1</v>
      </c>
      <c r="HR146" s="1" t="n">
        <f aca="false">HR$7^HR145*HQ146</f>
        <v>1</v>
      </c>
    </row>
    <row r="147" customFormat="false" ht="6" hidden="true" customHeight="true" outlineLevel="0" collapsed="false">
      <c r="B147" s="80"/>
      <c r="C147" s="80"/>
      <c r="D147" s="80"/>
      <c r="E147" s="80"/>
      <c r="F147" s="61"/>
      <c r="G147" s="80"/>
      <c r="H147" s="61"/>
      <c r="I147" s="80"/>
      <c r="J147" s="80"/>
      <c r="K147" s="80"/>
      <c r="L147" s="61"/>
      <c r="M147" s="80"/>
      <c r="N147" s="80"/>
      <c r="O147" s="80"/>
      <c r="P147" s="80"/>
      <c r="Q147" s="80"/>
      <c r="R147" s="80"/>
      <c r="S147" s="61"/>
      <c r="T147" s="78"/>
      <c r="U147" s="13"/>
      <c r="V147" s="13"/>
      <c r="W147" s="13"/>
      <c r="X147" s="74"/>
      <c r="Y147" s="80"/>
      <c r="Z147" s="80"/>
      <c r="AA147" s="80"/>
      <c r="BC147" s="1" t="s">
        <v>65</v>
      </c>
      <c r="BD147" s="1" t="n">
        <f aca="false">HY143</f>
        <v>74</v>
      </c>
      <c r="BE147" s="1" t="n">
        <f aca="false">HZ143</f>
        <v>56</v>
      </c>
      <c r="BF147" s="1" t="n">
        <f aca="false">BE147-BE148*(BD148-BD147)</f>
        <v>56</v>
      </c>
      <c r="BG147" s="1" t="n">
        <v>256</v>
      </c>
      <c r="BH147" s="15" t="n">
        <f aca="false">IF(BF147/BG147=INT(BF147/BG147),1,0)</f>
        <v>0</v>
      </c>
      <c r="BI147" s="15" t="n">
        <f aca="false">IF(BH147=0,BF147,BF147/BG147)</f>
        <v>56</v>
      </c>
      <c r="BJ147" s="15" t="n">
        <v>16</v>
      </c>
      <c r="BK147" s="15" t="n">
        <f aca="false">IF(BI147/BJ147=INT(BI147/BJ147),1,0)</f>
        <v>0</v>
      </c>
      <c r="BL147" s="15" t="n">
        <f aca="false">IF(BK147=0,BI147,BI147/BJ147)</f>
        <v>56</v>
      </c>
      <c r="BM147" s="15" t="n">
        <v>4</v>
      </c>
      <c r="BN147" s="15" t="n">
        <f aca="false">IF(BL147/BM147=INT(BL147/BM147),1,0)</f>
        <v>1</v>
      </c>
      <c r="BO147" s="15" t="n">
        <f aca="false">IF(BN147=0,BL147,BL147/BM147)</f>
        <v>14</v>
      </c>
      <c r="BP147" s="15" t="n">
        <v>2</v>
      </c>
      <c r="BQ147" s="15" t="n">
        <f aca="false">IF(BO147/BP147=INT(BO147/BP147),1,0)</f>
        <v>1</v>
      </c>
      <c r="BR147" s="15" t="n">
        <f aca="false">IF(BQ147=0,BO147,BO147/BP147)</f>
        <v>7</v>
      </c>
      <c r="BS147" s="15" t="n">
        <v>81</v>
      </c>
      <c r="BT147" s="15" t="n">
        <f aca="false">IF(BR147/BS147=INT(BR147/BS147),1,0)</f>
        <v>0</v>
      </c>
      <c r="BU147" s="15" t="n">
        <f aca="false">IF(BT147=0,BR147,BR147/BS147)</f>
        <v>7</v>
      </c>
      <c r="BV147" s="15" t="n">
        <v>9</v>
      </c>
      <c r="BW147" s="15" t="n">
        <f aca="false">IF(BU147/BV147=INT(BU147/BV147),1,0)</f>
        <v>0</v>
      </c>
      <c r="BX147" s="15" t="n">
        <f aca="false">IF(BW147=0,BU147,BU147/BV147)</f>
        <v>7</v>
      </c>
      <c r="BY147" s="15" t="n">
        <v>3</v>
      </c>
      <c r="BZ147" s="15" t="n">
        <f aca="false">IF(BX147/BY147=INT(BX147/BY147),1,0)</f>
        <v>0</v>
      </c>
      <c r="CA147" s="15" t="n">
        <f aca="false">IF(BZ147=0,BX147,BX147/BY147)</f>
        <v>7</v>
      </c>
      <c r="CB147" s="15" t="n">
        <v>25</v>
      </c>
      <c r="CC147" s="15" t="n">
        <f aca="false">IF(CA147/CB147=INT(CA147/CB147),1,0)</f>
        <v>0</v>
      </c>
      <c r="CD147" s="15" t="n">
        <f aca="false">IF(CC147=0,CA147,CA147/CB147)</f>
        <v>7</v>
      </c>
      <c r="CE147" s="15" t="n">
        <v>5</v>
      </c>
      <c r="CF147" s="15" t="n">
        <f aca="false">IF(CD147/CE147=INT(CD147/CE147),1,0)</f>
        <v>0</v>
      </c>
      <c r="CG147" s="15" t="n">
        <f aca="false">IF(CF147=0,CD147,CD147/CE147)</f>
        <v>7</v>
      </c>
      <c r="CH147" s="15" t="n">
        <v>49</v>
      </c>
      <c r="CI147" s="15" t="n">
        <f aca="false">IF(CG147/CH147=INT(CG147/CH147),1,0)</f>
        <v>0</v>
      </c>
      <c r="CJ147" s="15" t="n">
        <f aca="false">IF(CI147=0,CG147,CG147/CH147)</f>
        <v>7</v>
      </c>
      <c r="CK147" s="15" t="n">
        <v>7</v>
      </c>
      <c r="CL147" s="15" t="n">
        <f aca="false">IF(CJ147/CK147=INT(CJ147/CK147),1,0)</f>
        <v>1</v>
      </c>
      <c r="CM147" s="15" t="n">
        <f aca="false">IF(CL147=0,CJ147,CJ147/CK147)</f>
        <v>1</v>
      </c>
      <c r="CN147" s="15" t="n">
        <v>121</v>
      </c>
      <c r="CO147" s="15" t="n">
        <f aca="false">IF(CM147/CN147=INT(CM147/CN147),1,0)</f>
        <v>0</v>
      </c>
      <c r="CP147" s="15" t="n">
        <f aca="false">IF(CO147=0,CM147,CM147/CN147)</f>
        <v>1</v>
      </c>
      <c r="CQ147" s="15" t="n">
        <v>11</v>
      </c>
      <c r="CR147" s="15" t="n">
        <f aca="false">IF(CP147/CQ147=INT(CP147/CQ147),1,0)</f>
        <v>0</v>
      </c>
      <c r="CS147" s="15" t="n">
        <f aca="false">IF(CR147=0,CP147,CP147/CQ147)</f>
        <v>1</v>
      </c>
      <c r="CT147" s="15" t="n">
        <v>169</v>
      </c>
      <c r="CU147" s="15" t="n">
        <f aca="false">IF(CS147/CT147=INT(CS147/CT147),1,0)</f>
        <v>0</v>
      </c>
      <c r="CV147" s="15" t="n">
        <f aca="false">IF(CU147=0,CS147,CS147/CT147)</f>
        <v>1</v>
      </c>
      <c r="CW147" s="15" t="n">
        <v>13</v>
      </c>
      <c r="CX147" s="15" t="n">
        <f aca="false">IF(CV147/CW147=INT(CV147/CW147),1,0)</f>
        <v>0</v>
      </c>
      <c r="CY147" s="15" t="n">
        <f aca="false">IF(CX147=0,CV147,CV147/CW147)</f>
        <v>1</v>
      </c>
      <c r="CZ147" s="15" t="n">
        <v>17</v>
      </c>
      <c r="DA147" s="15" t="n">
        <f aca="false">IF(CY147/CZ147=INT(CY147/CZ147),1,0)</f>
        <v>0</v>
      </c>
      <c r="DB147" s="15" t="n">
        <f aca="false">IF(DA147=0,CY147,CY147/CZ147)</f>
        <v>1</v>
      </c>
      <c r="DC147" s="15" t="n">
        <v>19</v>
      </c>
      <c r="DD147" s="15" t="n">
        <f aca="false">IF(DB147/DC147=INT(DB147/DC147),1,0)</f>
        <v>0</v>
      </c>
      <c r="DE147" s="15" t="n">
        <f aca="false">IF(DD147=0,DB147,DB147/DC147)</f>
        <v>1</v>
      </c>
      <c r="DF147" s="15" t="n">
        <v>23</v>
      </c>
      <c r="DG147" s="15" t="n">
        <f aca="false">IF(DE147/DF147=INT(DE147/DF147),1,0)</f>
        <v>0</v>
      </c>
      <c r="DH147" s="15" t="n">
        <f aca="false">IF(DG147=0,DE147,DE147/DF147)</f>
        <v>1</v>
      </c>
      <c r="DI147" s="15" t="n">
        <v>29</v>
      </c>
      <c r="DJ147" s="15" t="n">
        <f aca="false">IF(DH147/DI147=INT(DH147/DI147),1,0)</f>
        <v>0</v>
      </c>
      <c r="DK147" s="15" t="n">
        <f aca="false">IF(DJ147=0,DH147,DH147/DI147)</f>
        <v>1</v>
      </c>
      <c r="DL147" s="15" t="n">
        <v>31</v>
      </c>
      <c r="DM147" s="15" t="n">
        <f aca="false">IF(DK147/DL147=INT(DK147/DL147),1,0)</f>
        <v>0</v>
      </c>
      <c r="DN147" s="15" t="n">
        <f aca="false">IF(DM147=0,DK147,DK147/DL147)</f>
        <v>1</v>
      </c>
      <c r="DO147" s="15" t="n">
        <v>37</v>
      </c>
      <c r="DP147" s="15" t="n">
        <f aca="false">IF(DN147/DO147=INT(DN147/DO147),1,0)</f>
        <v>0</v>
      </c>
      <c r="DQ147" s="15" t="n">
        <f aca="false">IF(DP147=0,DN147,DN147/DO147)</f>
        <v>1</v>
      </c>
      <c r="DR147" s="15" t="n">
        <v>41</v>
      </c>
      <c r="DS147" s="15" t="n">
        <f aca="false">IF(DQ147/DR147=INT(DQ147/DR147),1,0)</f>
        <v>0</v>
      </c>
      <c r="DT147" s="15" t="n">
        <f aca="false">IF(DS147=0,DQ147,DQ147/DR147)</f>
        <v>1</v>
      </c>
      <c r="DU147" s="15" t="n">
        <v>43</v>
      </c>
      <c r="DV147" s="15" t="n">
        <f aca="false">IF(DT147/DU147=INT(DT147/DU147),1,0)</f>
        <v>0</v>
      </c>
      <c r="DW147" s="15" t="n">
        <f aca="false">IF(DV147=0,DT147,DT147/DU147)</f>
        <v>1</v>
      </c>
      <c r="DX147" s="15" t="n">
        <v>47</v>
      </c>
      <c r="DY147" s="15" t="n">
        <f aca="false">IF(DW147/DX147=INT(DW147/DX147),1,0)</f>
        <v>0</v>
      </c>
      <c r="DZ147" s="15" t="n">
        <f aca="false">IF(DY147=0,DW147,DW147/DX147)</f>
        <v>1</v>
      </c>
      <c r="EA147" s="15" t="n">
        <v>53</v>
      </c>
      <c r="EB147" s="15" t="n">
        <f aca="false">IF(DZ147/EA147=INT(DZ147/EA147),1,0)</f>
        <v>0</v>
      </c>
      <c r="EC147" s="15" t="n">
        <f aca="false">IF(EB147=0,DZ147,DZ147/EA147)</f>
        <v>1</v>
      </c>
      <c r="ED147" s="15" t="n">
        <v>59</v>
      </c>
      <c r="EE147" s="15" t="n">
        <f aca="false">IF(EC147/ED147=INT(EC147/ED147),1,0)</f>
        <v>0</v>
      </c>
      <c r="EF147" s="15" t="n">
        <f aca="false">IF(EE147=0,EC147,EC147/ED147)</f>
        <v>1</v>
      </c>
      <c r="EG147" s="15" t="n">
        <v>61</v>
      </c>
      <c r="EH147" s="15" t="n">
        <f aca="false">IF(EF147/EG147=INT(EF147/EG147),1,0)</f>
        <v>0</v>
      </c>
      <c r="EI147" s="15" t="n">
        <f aca="false">IF(EH147=0,EF147,EF147/EG147)</f>
        <v>1</v>
      </c>
      <c r="EJ147" s="15" t="n">
        <v>67</v>
      </c>
      <c r="EK147" s="15" t="n">
        <f aca="false">IF(EI147/EJ147=INT(EI147/EJ147),1,0)</f>
        <v>0</v>
      </c>
      <c r="EL147" s="15" t="n">
        <f aca="false">IF(EK147=0,EI147,EI147/EJ147)</f>
        <v>1</v>
      </c>
      <c r="EM147" s="15" t="n">
        <v>71</v>
      </c>
      <c r="EN147" s="15" t="n">
        <f aca="false">IF(EL147/EM147=INT(EL147/EM147),1,0)</f>
        <v>0</v>
      </c>
      <c r="EO147" s="15" t="n">
        <f aca="false">IF(EN147=0,EL147,EL147/EM147)</f>
        <v>1</v>
      </c>
      <c r="EP147" s="15" t="n">
        <v>73</v>
      </c>
      <c r="EQ147" s="15" t="n">
        <f aca="false">IF(EO147/EP147=INT(EO147/EP147),1,0)</f>
        <v>0</v>
      </c>
      <c r="ER147" s="15" t="n">
        <f aca="false">IF(EQ147=0,EO147,EO147/EP147)</f>
        <v>1</v>
      </c>
      <c r="ES147" s="15" t="n">
        <v>79</v>
      </c>
      <c r="ET147" s="15" t="n">
        <f aca="false">IF(ER147/ES147=INT(ER147/ES147),1,0)</f>
        <v>0</v>
      </c>
      <c r="EU147" s="15" t="n">
        <f aca="false">IF(ET147=0,ER147,ER147/ES147)</f>
        <v>1</v>
      </c>
      <c r="EV147" s="15" t="n">
        <v>83</v>
      </c>
      <c r="EW147" s="15" t="n">
        <f aca="false">IF(EU147/EV147=INT(EU147/EV147),1,0)</f>
        <v>0</v>
      </c>
      <c r="EX147" s="15" t="n">
        <f aca="false">IF(EW147=0,EU147,EU147/EV147)</f>
        <v>1</v>
      </c>
      <c r="EY147" s="15" t="n">
        <v>89</v>
      </c>
      <c r="EZ147" s="15" t="n">
        <f aca="false">IF(EX147/EY147=INT(EX147/EY147),1,0)</f>
        <v>0</v>
      </c>
      <c r="FA147" s="15" t="n">
        <f aca="false">IF(EZ147=0,EX147,EX147/EY147)</f>
        <v>1</v>
      </c>
      <c r="FB147" s="15" t="n">
        <v>97</v>
      </c>
      <c r="FC147" s="15" t="n">
        <f aca="false">IF(FA147/FB147=INT(FA147/FB147),1,0)</f>
        <v>0</v>
      </c>
      <c r="FD147" s="15" t="n">
        <f aca="false">IF(FC147=0,FA147,FA147/FB147)</f>
        <v>1</v>
      </c>
      <c r="FE147" s="15" t="n">
        <v>101</v>
      </c>
      <c r="FF147" s="15" t="n">
        <f aca="false">IF(FD147/FE147=INT(FD147/FE147),1,0)</f>
        <v>0</v>
      </c>
      <c r="FG147" s="15" t="n">
        <f aca="false">IF(FF147=0,FD147,FD147/FE147)</f>
        <v>1</v>
      </c>
      <c r="FH147" s="15" t="n">
        <v>103</v>
      </c>
      <c r="FI147" s="15" t="n">
        <f aca="false">IF(FG147/FH147=INT(FG147/FH147),1,0)</f>
        <v>0</v>
      </c>
      <c r="FJ147" s="15" t="n">
        <f aca="false">IF(FI147=0,FG147,FG147/FH147)</f>
        <v>1</v>
      </c>
      <c r="FK147" s="15" t="n">
        <v>107</v>
      </c>
      <c r="FL147" s="15" t="n">
        <f aca="false">IF(FJ147/FK147=INT(FJ147/FK147),1,0)</f>
        <v>0</v>
      </c>
      <c r="FM147" s="15" t="n">
        <f aca="false">IF(FL147=0,FJ147,FJ147/FK147)</f>
        <v>1</v>
      </c>
      <c r="FN147" s="15" t="n">
        <v>109</v>
      </c>
      <c r="FO147" s="15" t="n">
        <f aca="false">IF(FM147/FN147=INT(FM147/FN147),1,0)</f>
        <v>0</v>
      </c>
      <c r="FP147" s="15" t="n">
        <f aca="false">IF(FO147=0,FM147,FM147/FN147)</f>
        <v>1</v>
      </c>
      <c r="FQ147" s="15" t="n">
        <v>113</v>
      </c>
      <c r="FR147" s="15" t="n">
        <f aca="false">IF(FP147/FQ147=INT(FP147/FQ147),1,0)</f>
        <v>0</v>
      </c>
      <c r="FS147" s="15" t="n">
        <f aca="false">IF(FR147=0,FP147,FP147/FQ147)</f>
        <v>1</v>
      </c>
      <c r="FT147" s="15" t="n">
        <v>127</v>
      </c>
      <c r="FU147" s="15" t="n">
        <f aca="false">IF(FS147/FT147=INT(FS147/FT147),1,0)</f>
        <v>0</v>
      </c>
      <c r="FV147" s="15" t="n">
        <f aca="false">IF(FU147=0,FS147,FS147/FT147)</f>
        <v>1</v>
      </c>
      <c r="FW147" s="15" t="n">
        <v>131</v>
      </c>
      <c r="FX147" s="15" t="n">
        <f aca="false">IF(FV147/FW147=INT(FV147/FW147),1,0)</f>
        <v>0</v>
      </c>
      <c r="FY147" s="15" t="n">
        <f aca="false">IF(FX147=0,FV147,FV147/FW147)</f>
        <v>1</v>
      </c>
      <c r="FZ147" s="15" t="n">
        <v>137</v>
      </c>
      <c r="GA147" s="15" t="n">
        <f aca="false">IF(FY147/FZ147=INT(FY147/FZ147),1,0)</f>
        <v>0</v>
      </c>
      <c r="GB147" s="15" t="n">
        <f aca="false">IF(GA147=0,FY147,FY147/FZ147)</f>
        <v>1</v>
      </c>
      <c r="GC147" s="15" t="n">
        <v>139</v>
      </c>
      <c r="GD147" s="15" t="n">
        <f aca="false">IF(GB147/GC147=INT(GB147/GC147),1,0)</f>
        <v>0</v>
      </c>
      <c r="GE147" s="15" t="n">
        <f aca="false">IF(GD147=0,GB147,GB147/GC147)</f>
        <v>1</v>
      </c>
      <c r="GF147" s="15" t="n">
        <v>149</v>
      </c>
      <c r="GG147" s="15" t="n">
        <f aca="false">IF(GE147/GF147=INT(GE147/GF147),1,0)</f>
        <v>0</v>
      </c>
      <c r="GH147" s="15" t="n">
        <f aca="false">IF(GG147=0,GE147,GE147/GF147)</f>
        <v>1</v>
      </c>
      <c r="GI147" s="15"/>
      <c r="GJ147" s="15" t="n">
        <f aca="false">8*BH147+4*BK147+2*BN147+BQ147</f>
        <v>3</v>
      </c>
      <c r="GK147" s="15" t="n">
        <f aca="false">4*BT147+2*BW147+BZ147</f>
        <v>0</v>
      </c>
      <c r="GL147" s="15" t="n">
        <f aca="false">2*CC147+CF147</f>
        <v>0</v>
      </c>
      <c r="GM147" s="15" t="n">
        <f aca="false">2*CI147+CL147</f>
        <v>1</v>
      </c>
      <c r="GN147" s="15" t="n">
        <f aca="false">2*CO147+CR147</f>
        <v>0</v>
      </c>
      <c r="GO147" s="15" t="n">
        <f aca="false">2*CU147+CX147</f>
        <v>0</v>
      </c>
      <c r="GP147" s="15" t="n">
        <f aca="false">DA147</f>
        <v>0</v>
      </c>
      <c r="GQ147" s="15" t="n">
        <f aca="false">DD147</f>
        <v>0</v>
      </c>
      <c r="GR147" s="15" t="n">
        <f aca="false">DG147</f>
        <v>0</v>
      </c>
      <c r="GS147" s="15" t="n">
        <f aca="false">DJ147</f>
        <v>0</v>
      </c>
      <c r="GT147" s="15" t="n">
        <f aca="false">DM147</f>
        <v>0</v>
      </c>
      <c r="GU147" s="1" t="n">
        <f aca="false">DP147</f>
        <v>0</v>
      </c>
      <c r="GV147" s="1" t="n">
        <f aca="false">DS147</f>
        <v>0</v>
      </c>
      <c r="GW147" s="1" t="n">
        <f aca="false">DV147</f>
        <v>0</v>
      </c>
      <c r="GX147" s="1" t="n">
        <f aca="false">DY147</f>
        <v>0</v>
      </c>
      <c r="GY147" s="1" t="n">
        <f aca="false">EB147</f>
        <v>0</v>
      </c>
      <c r="GZ147" s="1" t="n">
        <f aca="false">EE147</f>
        <v>0</v>
      </c>
      <c r="HA147" s="1" t="n">
        <f aca="false">EH147</f>
        <v>0</v>
      </c>
      <c r="HB147" s="1" t="n">
        <f aca="false">EK147</f>
        <v>0</v>
      </c>
      <c r="HC147" s="1" t="n">
        <f aca="false">EN147</f>
        <v>0</v>
      </c>
      <c r="HD147" s="1" t="n">
        <f aca="false">EQ147</f>
        <v>0</v>
      </c>
      <c r="HE147" s="1" t="n">
        <f aca="false">ET147</f>
        <v>0</v>
      </c>
      <c r="HF147" s="1" t="n">
        <f aca="false">EW147</f>
        <v>0</v>
      </c>
      <c r="HG147" s="1" t="n">
        <f aca="false">EZ147</f>
        <v>0</v>
      </c>
      <c r="HH147" s="1" t="n">
        <f aca="false">FC147</f>
        <v>0</v>
      </c>
      <c r="HI147" s="1" t="n">
        <f aca="false">FF147</f>
        <v>0</v>
      </c>
      <c r="HJ147" s="1" t="n">
        <f aca="false">FI147</f>
        <v>0</v>
      </c>
      <c r="HK147" s="1" t="n">
        <f aca="false">FL147</f>
        <v>0</v>
      </c>
      <c r="HL147" s="1" t="n">
        <f aca="false">FO147</f>
        <v>0</v>
      </c>
      <c r="HM147" s="1" t="n">
        <f aca="false">FR147</f>
        <v>0</v>
      </c>
      <c r="HN147" s="1" t="n">
        <f aca="false">FU147</f>
        <v>0</v>
      </c>
      <c r="HO147" s="1" t="n">
        <f aca="false">FX147</f>
        <v>0</v>
      </c>
      <c r="HP147" s="1" t="n">
        <f aca="false">GA147</f>
        <v>0</v>
      </c>
      <c r="HQ147" s="1" t="n">
        <f aca="false">GD147</f>
        <v>0</v>
      </c>
      <c r="HR147" s="1" t="n">
        <f aca="false">GG147</f>
        <v>0</v>
      </c>
      <c r="HS147" s="1" t="n">
        <f aca="false">BF147</f>
        <v>56</v>
      </c>
      <c r="HT147" s="1" t="n">
        <f aca="false">HS147/HR150</f>
        <v>28</v>
      </c>
    </row>
    <row r="148" customFormat="false" ht="6" hidden="true" customHeight="true" outlineLevel="0" collapsed="false">
      <c r="B148" s="80"/>
      <c r="C148" s="80"/>
      <c r="D148" s="80"/>
      <c r="E148" s="80"/>
      <c r="F148" s="61"/>
      <c r="G148" s="80"/>
      <c r="H148" s="61"/>
      <c r="I148" s="80"/>
      <c r="J148" s="80"/>
      <c r="K148" s="80"/>
      <c r="L148" s="61"/>
      <c r="M148" s="80"/>
      <c r="N148" s="80"/>
      <c r="O148" s="80"/>
      <c r="P148" s="80"/>
      <c r="Q148" s="80"/>
      <c r="R148" s="80"/>
      <c r="S148" s="61"/>
      <c r="T148" s="78"/>
      <c r="U148" s="13"/>
      <c r="V148" s="13"/>
      <c r="W148" s="13"/>
      <c r="X148" s="74"/>
      <c r="Y148" s="80"/>
      <c r="Z148" s="80"/>
      <c r="AA148" s="80"/>
      <c r="BD148" s="1" t="n">
        <f aca="false">BD147+INT(BE147/BE148)</f>
        <v>74</v>
      </c>
      <c r="BE148" s="1" t="n">
        <f aca="false">IA143</f>
        <v>66</v>
      </c>
      <c r="BF148" s="1" t="n">
        <f aca="false">BE148</f>
        <v>66</v>
      </c>
      <c r="BG148" s="1" t="n">
        <v>256</v>
      </c>
      <c r="BH148" s="15" t="n">
        <f aca="false">IF(BF148/BG148=INT(BF148/BG148),1,0)</f>
        <v>0</v>
      </c>
      <c r="BI148" s="15" t="n">
        <f aca="false">IF(BH148=0,BF148,BF148/BG148)</f>
        <v>66</v>
      </c>
      <c r="BJ148" s="15" t="n">
        <v>16</v>
      </c>
      <c r="BK148" s="15" t="n">
        <f aca="false">IF(BI148/BJ148=INT(BI148/BJ148),1,0)</f>
        <v>0</v>
      </c>
      <c r="BL148" s="15" t="n">
        <f aca="false">IF(BK148=0,BI148,BI148/BJ148)</f>
        <v>66</v>
      </c>
      <c r="BM148" s="15" t="n">
        <v>4</v>
      </c>
      <c r="BN148" s="15" t="n">
        <f aca="false">IF(BL148/BM148=INT(BL148/BM148),1,0)</f>
        <v>0</v>
      </c>
      <c r="BO148" s="15" t="n">
        <f aca="false">IF(BN148=0,BL148,BL148/BM148)</f>
        <v>66</v>
      </c>
      <c r="BP148" s="15" t="n">
        <v>2</v>
      </c>
      <c r="BQ148" s="15" t="n">
        <f aca="false">IF(BO148/BP148=INT(BO148/BP148),1,0)</f>
        <v>1</v>
      </c>
      <c r="BR148" s="15" t="n">
        <f aca="false">IF(BQ148=0,BO148,BO148/BP148)</f>
        <v>33</v>
      </c>
      <c r="BS148" s="15" t="n">
        <v>81</v>
      </c>
      <c r="BT148" s="15" t="n">
        <f aca="false">IF(BR148/BS148=INT(BR148/BS148),1,0)</f>
        <v>0</v>
      </c>
      <c r="BU148" s="15" t="n">
        <f aca="false">IF(BT148=0,BR148,BR148/BS148)</f>
        <v>33</v>
      </c>
      <c r="BV148" s="15" t="n">
        <v>9</v>
      </c>
      <c r="BW148" s="15" t="n">
        <f aca="false">IF(BU148/BV148=INT(BU148/BV148),1,0)</f>
        <v>0</v>
      </c>
      <c r="BX148" s="15" t="n">
        <f aca="false">IF(BW148=0,BU148,BU148/BV148)</f>
        <v>33</v>
      </c>
      <c r="BY148" s="15" t="n">
        <v>3</v>
      </c>
      <c r="BZ148" s="15" t="n">
        <f aca="false">IF(BX148/BY148=INT(BX148/BY148),1,0)</f>
        <v>1</v>
      </c>
      <c r="CA148" s="15" t="n">
        <f aca="false">IF(BZ148=0,BX148,BX148/BY148)</f>
        <v>11</v>
      </c>
      <c r="CB148" s="15" t="n">
        <v>25</v>
      </c>
      <c r="CC148" s="15" t="n">
        <f aca="false">IF(CA148/CB148=INT(CA148/CB148),1,0)</f>
        <v>0</v>
      </c>
      <c r="CD148" s="15" t="n">
        <f aca="false">IF(CC148=0,CA148,CA148/CB148)</f>
        <v>11</v>
      </c>
      <c r="CE148" s="15" t="n">
        <v>5</v>
      </c>
      <c r="CF148" s="15" t="n">
        <f aca="false">IF(CD148/CE148=INT(CD148/CE148),1,0)</f>
        <v>0</v>
      </c>
      <c r="CG148" s="15" t="n">
        <f aca="false">IF(CF148=0,CD148,CD148/CE148)</f>
        <v>11</v>
      </c>
      <c r="CH148" s="15" t="n">
        <v>49</v>
      </c>
      <c r="CI148" s="15" t="n">
        <f aca="false">IF(CG148/CH148=INT(CG148/CH148),1,0)</f>
        <v>0</v>
      </c>
      <c r="CJ148" s="15" t="n">
        <f aca="false">IF(CI148=0,CG148,CG148/CH148)</f>
        <v>11</v>
      </c>
      <c r="CK148" s="15" t="n">
        <v>7</v>
      </c>
      <c r="CL148" s="15" t="n">
        <f aca="false">IF(CJ148/CK148=INT(CJ148/CK148),1,0)</f>
        <v>0</v>
      </c>
      <c r="CM148" s="15" t="n">
        <f aca="false">IF(CL148=0,CJ148,CJ148/CK148)</f>
        <v>11</v>
      </c>
      <c r="CN148" s="15" t="n">
        <v>121</v>
      </c>
      <c r="CO148" s="15" t="n">
        <f aca="false">IF(CM148/CN148=INT(CM148/CN148),1,0)</f>
        <v>0</v>
      </c>
      <c r="CP148" s="15" t="n">
        <f aca="false">IF(CO148=0,CM148,CM148/CN148)</f>
        <v>11</v>
      </c>
      <c r="CQ148" s="15" t="n">
        <v>11</v>
      </c>
      <c r="CR148" s="15" t="n">
        <f aca="false">IF(CP148/CQ148=INT(CP148/CQ148),1,0)</f>
        <v>1</v>
      </c>
      <c r="CS148" s="15" t="n">
        <f aca="false">IF(CR148=0,CP148,CP148/CQ148)</f>
        <v>1</v>
      </c>
      <c r="CT148" s="15" t="n">
        <v>169</v>
      </c>
      <c r="CU148" s="15" t="n">
        <f aca="false">IF(CS148/CT148=INT(CS148/CT148),1,0)</f>
        <v>0</v>
      </c>
      <c r="CV148" s="15" t="n">
        <f aca="false">IF(CU148=0,CS148,CS148/CT148)</f>
        <v>1</v>
      </c>
      <c r="CW148" s="15" t="n">
        <v>13</v>
      </c>
      <c r="CX148" s="15" t="n">
        <f aca="false">IF(CV148/CW148=INT(CV148/CW148),1,0)</f>
        <v>0</v>
      </c>
      <c r="CY148" s="15" t="n">
        <f aca="false">IF(CX148=0,CV148,CV148/CW148)</f>
        <v>1</v>
      </c>
      <c r="CZ148" s="15" t="n">
        <v>17</v>
      </c>
      <c r="DA148" s="15" t="n">
        <f aca="false">IF(CY148/CZ148=INT(CY148/CZ148),1,0)</f>
        <v>0</v>
      </c>
      <c r="DB148" s="15" t="n">
        <f aca="false">IF(DA148=0,CY148,CY148/CZ148)</f>
        <v>1</v>
      </c>
      <c r="DC148" s="15" t="n">
        <v>19</v>
      </c>
      <c r="DD148" s="15" t="n">
        <f aca="false">IF(DB148/DC148=INT(DB148/DC148),1,0)</f>
        <v>0</v>
      </c>
      <c r="DE148" s="15" t="n">
        <f aca="false">IF(DD148=0,DB148,DB148/DC148)</f>
        <v>1</v>
      </c>
      <c r="DF148" s="15" t="n">
        <v>23</v>
      </c>
      <c r="DG148" s="15" t="n">
        <f aca="false">IF(DE148/DF148=INT(DE148/DF148),1,0)</f>
        <v>0</v>
      </c>
      <c r="DH148" s="15" t="n">
        <f aca="false">IF(DG148=0,DE148,DE148/DF148)</f>
        <v>1</v>
      </c>
      <c r="DI148" s="15" t="n">
        <v>29</v>
      </c>
      <c r="DJ148" s="15" t="n">
        <f aca="false">IF(DH148/DI148=INT(DH148/DI148),1,0)</f>
        <v>0</v>
      </c>
      <c r="DK148" s="15" t="n">
        <f aca="false">IF(DJ148=0,DH148,DH148/DI148)</f>
        <v>1</v>
      </c>
      <c r="DL148" s="15" t="n">
        <v>31</v>
      </c>
      <c r="DM148" s="15" t="n">
        <f aca="false">IF(DK148/DL148=INT(DK148/DL148),1,0)</f>
        <v>0</v>
      </c>
      <c r="DN148" s="15" t="n">
        <f aca="false">IF(DM148=0,DK148,DK148/DL148)</f>
        <v>1</v>
      </c>
      <c r="DO148" s="15" t="n">
        <v>37</v>
      </c>
      <c r="DP148" s="15" t="n">
        <f aca="false">IF(DN148/DO148=INT(DN148/DO148),1,0)</f>
        <v>0</v>
      </c>
      <c r="DQ148" s="15" t="n">
        <f aca="false">IF(DP148=0,DN148,DN148/DO148)</f>
        <v>1</v>
      </c>
      <c r="DR148" s="15" t="n">
        <v>41</v>
      </c>
      <c r="DS148" s="15" t="n">
        <f aca="false">IF(DQ148/DR148=INT(DQ148/DR148),1,0)</f>
        <v>0</v>
      </c>
      <c r="DT148" s="15" t="n">
        <f aca="false">IF(DS148=0,DQ148,DQ148/DR148)</f>
        <v>1</v>
      </c>
      <c r="DU148" s="15" t="n">
        <v>43</v>
      </c>
      <c r="DV148" s="15" t="n">
        <f aca="false">IF(DT148/DU148=INT(DT148/DU148),1,0)</f>
        <v>0</v>
      </c>
      <c r="DW148" s="15" t="n">
        <f aca="false">IF(DV148=0,DT148,DT148/DU148)</f>
        <v>1</v>
      </c>
      <c r="DX148" s="15" t="n">
        <v>47</v>
      </c>
      <c r="DY148" s="15" t="n">
        <f aca="false">IF(DW148/DX148=INT(DW148/DX148),1,0)</f>
        <v>0</v>
      </c>
      <c r="DZ148" s="15" t="n">
        <f aca="false">IF(DY148=0,DW148,DW148/DX148)</f>
        <v>1</v>
      </c>
      <c r="EA148" s="15" t="n">
        <v>53</v>
      </c>
      <c r="EB148" s="15" t="n">
        <f aca="false">IF(DZ148/EA148=INT(DZ148/EA148),1,0)</f>
        <v>0</v>
      </c>
      <c r="EC148" s="15" t="n">
        <f aca="false">IF(EB148=0,DZ148,DZ148/EA148)</f>
        <v>1</v>
      </c>
      <c r="ED148" s="15" t="n">
        <v>59</v>
      </c>
      <c r="EE148" s="15" t="n">
        <f aca="false">IF(EC148/ED148=INT(EC148/ED148),1,0)</f>
        <v>0</v>
      </c>
      <c r="EF148" s="15" t="n">
        <f aca="false">IF(EE148=0,EC148,EC148/ED148)</f>
        <v>1</v>
      </c>
      <c r="EG148" s="15" t="n">
        <v>61</v>
      </c>
      <c r="EH148" s="15" t="n">
        <f aca="false">IF(EF148/EG148=INT(EF148/EG148),1,0)</f>
        <v>0</v>
      </c>
      <c r="EI148" s="15" t="n">
        <f aca="false">IF(EH148=0,EF148,EF148/EG148)</f>
        <v>1</v>
      </c>
      <c r="EJ148" s="15" t="n">
        <v>67</v>
      </c>
      <c r="EK148" s="15" t="n">
        <f aca="false">IF(EI148/EJ148=INT(EI148/EJ148),1,0)</f>
        <v>0</v>
      </c>
      <c r="EL148" s="15" t="n">
        <f aca="false">IF(EK148=0,EI148,EI148/EJ148)</f>
        <v>1</v>
      </c>
      <c r="EM148" s="15" t="n">
        <v>71</v>
      </c>
      <c r="EN148" s="15" t="n">
        <f aca="false">IF(EL148/EM148=INT(EL148/EM148),1,0)</f>
        <v>0</v>
      </c>
      <c r="EO148" s="15" t="n">
        <f aca="false">IF(EN148=0,EL148,EL148/EM148)</f>
        <v>1</v>
      </c>
      <c r="EP148" s="15" t="n">
        <v>73</v>
      </c>
      <c r="EQ148" s="15" t="n">
        <f aca="false">IF(EO148/EP148=INT(EO148/EP148),1,0)</f>
        <v>0</v>
      </c>
      <c r="ER148" s="15" t="n">
        <f aca="false">IF(EQ148=0,EO148,EO148/EP148)</f>
        <v>1</v>
      </c>
      <c r="ES148" s="15" t="n">
        <v>79</v>
      </c>
      <c r="ET148" s="15" t="n">
        <f aca="false">IF(ER148/ES148=INT(ER148/ES148),1,0)</f>
        <v>0</v>
      </c>
      <c r="EU148" s="15" t="n">
        <f aca="false">IF(ET148=0,ER148,ER148/ES148)</f>
        <v>1</v>
      </c>
      <c r="EV148" s="15" t="n">
        <v>83</v>
      </c>
      <c r="EW148" s="15" t="n">
        <f aca="false">IF(EU148/EV148=INT(EU148/EV148),1,0)</f>
        <v>0</v>
      </c>
      <c r="EX148" s="15" t="n">
        <f aca="false">IF(EW148=0,EU148,EU148/EV148)</f>
        <v>1</v>
      </c>
      <c r="EY148" s="15" t="n">
        <v>89</v>
      </c>
      <c r="EZ148" s="15" t="n">
        <f aca="false">IF(EX148/EY148=INT(EX148/EY148),1,0)</f>
        <v>0</v>
      </c>
      <c r="FA148" s="15" t="n">
        <f aca="false">IF(EZ148=0,EX148,EX148/EY148)</f>
        <v>1</v>
      </c>
      <c r="FB148" s="15" t="n">
        <v>97</v>
      </c>
      <c r="FC148" s="15" t="n">
        <f aca="false">IF(FA148/FB148=INT(FA148/FB148),1,0)</f>
        <v>0</v>
      </c>
      <c r="FD148" s="15" t="n">
        <f aca="false">IF(FC148=0,FA148,FA148/FB148)</f>
        <v>1</v>
      </c>
      <c r="FE148" s="15" t="n">
        <v>101</v>
      </c>
      <c r="FF148" s="15" t="n">
        <f aca="false">IF(FD148/FE148=INT(FD148/FE148),1,0)</f>
        <v>0</v>
      </c>
      <c r="FG148" s="15" t="n">
        <f aca="false">IF(FF148=0,FD148,FD148/FE148)</f>
        <v>1</v>
      </c>
      <c r="FH148" s="15" t="n">
        <v>103</v>
      </c>
      <c r="FI148" s="15" t="n">
        <f aca="false">IF(FG148/FH148=INT(FG148/FH148),1,0)</f>
        <v>0</v>
      </c>
      <c r="FJ148" s="15" t="n">
        <f aca="false">IF(FI148=0,FG148,FG148/FH148)</f>
        <v>1</v>
      </c>
      <c r="FK148" s="15" t="n">
        <v>107</v>
      </c>
      <c r="FL148" s="15" t="n">
        <f aca="false">IF(FJ148/FK148=INT(FJ148/FK148),1,0)</f>
        <v>0</v>
      </c>
      <c r="FM148" s="15" t="n">
        <f aca="false">IF(FL148=0,FJ148,FJ148/FK148)</f>
        <v>1</v>
      </c>
      <c r="FN148" s="15" t="n">
        <v>109</v>
      </c>
      <c r="FO148" s="15" t="n">
        <f aca="false">IF(FM148/FN148=INT(FM148/FN148),1,0)</f>
        <v>0</v>
      </c>
      <c r="FP148" s="15" t="n">
        <f aca="false">IF(FO148=0,FM148,FM148/FN148)</f>
        <v>1</v>
      </c>
      <c r="FQ148" s="15" t="n">
        <v>113</v>
      </c>
      <c r="FR148" s="15" t="n">
        <f aca="false">IF(FP148/FQ148=INT(FP148/FQ148),1,0)</f>
        <v>0</v>
      </c>
      <c r="FS148" s="15" t="n">
        <f aca="false">IF(FR148=0,FP148,FP148/FQ148)</f>
        <v>1</v>
      </c>
      <c r="FT148" s="15" t="n">
        <v>127</v>
      </c>
      <c r="FU148" s="15" t="n">
        <f aca="false">IF(FS148/FT148=INT(FS148/FT148),1,0)</f>
        <v>0</v>
      </c>
      <c r="FV148" s="15" t="n">
        <f aca="false">IF(FU148=0,FS148,FS148/FT148)</f>
        <v>1</v>
      </c>
      <c r="FW148" s="15" t="n">
        <v>131</v>
      </c>
      <c r="FX148" s="15" t="n">
        <f aca="false">IF(FV148/FW148=INT(FV148/FW148),1,0)</f>
        <v>0</v>
      </c>
      <c r="FY148" s="15" t="n">
        <f aca="false">IF(FX148=0,FV148,FV148/FW148)</f>
        <v>1</v>
      </c>
      <c r="FZ148" s="15" t="n">
        <v>137</v>
      </c>
      <c r="GA148" s="15" t="n">
        <f aca="false">IF(FY148/FZ148=INT(FY148/FZ148),1,0)</f>
        <v>0</v>
      </c>
      <c r="GB148" s="15" t="n">
        <f aca="false">IF(GA148=0,FY148,FY148/FZ148)</f>
        <v>1</v>
      </c>
      <c r="GC148" s="15" t="n">
        <v>139</v>
      </c>
      <c r="GD148" s="15" t="n">
        <f aca="false">IF(GB148/GC148=INT(GB148/GC148),1,0)</f>
        <v>0</v>
      </c>
      <c r="GE148" s="15" t="n">
        <f aca="false">IF(GD148=0,GB148,GB148/GC148)</f>
        <v>1</v>
      </c>
      <c r="GF148" s="15" t="n">
        <v>149</v>
      </c>
      <c r="GG148" s="15" t="n">
        <f aca="false">IF(GE148/GF148=INT(GE148/GF148),1,0)</f>
        <v>0</v>
      </c>
      <c r="GH148" s="15" t="n">
        <f aca="false">IF(GG148=0,GE148,GE148/GF148)</f>
        <v>1</v>
      </c>
      <c r="GI148" s="15"/>
      <c r="GJ148" s="15" t="n">
        <f aca="false">8*BH148+4*BK148+2*BN148+BQ148</f>
        <v>1</v>
      </c>
      <c r="GK148" s="15" t="n">
        <f aca="false">4*BT148+2*BW148+BZ148</f>
        <v>1</v>
      </c>
      <c r="GL148" s="15" t="n">
        <f aca="false">2*CC148+CF148</f>
        <v>0</v>
      </c>
      <c r="GM148" s="15" t="n">
        <f aca="false">2*CI148+CL148</f>
        <v>0</v>
      </c>
      <c r="GN148" s="15" t="n">
        <f aca="false">2*CO148+CR148</f>
        <v>1</v>
      </c>
      <c r="GO148" s="15" t="n">
        <f aca="false">2*CU148+CX148</f>
        <v>0</v>
      </c>
      <c r="GP148" s="15" t="n">
        <f aca="false">DA148</f>
        <v>0</v>
      </c>
      <c r="GQ148" s="15" t="n">
        <f aca="false">DD148</f>
        <v>0</v>
      </c>
      <c r="GR148" s="15" t="n">
        <f aca="false">DG148</f>
        <v>0</v>
      </c>
      <c r="GS148" s="15" t="n">
        <f aca="false">DJ148</f>
        <v>0</v>
      </c>
      <c r="GT148" s="15" t="n">
        <f aca="false">DM148</f>
        <v>0</v>
      </c>
      <c r="GU148" s="1" t="n">
        <f aca="false">DP148</f>
        <v>0</v>
      </c>
      <c r="GV148" s="1" t="n">
        <f aca="false">DS148</f>
        <v>0</v>
      </c>
      <c r="GW148" s="1" t="n">
        <f aca="false">DV148</f>
        <v>0</v>
      </c>
      <c r="GX148" s="1" t="n">
        <f aca="false">DY148</f>
        <v>0</v>
      </c>
      <c r="GY148" s="1" t="n">
        <f aca="false">EB148</f>
        <v>0</v>
      </c>
      <c r="GZ148" s="1" t="n">
        <f aca="false">EE148</f>
        <v>0</v>
      </c>
      <c r="HA148" s="1" t="n">
        <f aca="false">EH148</f>
        <v>0</v>
      </c>
      <c r="HB148" s="1" t="n">
        <f aca="false">EK148</f>
        <v>0</v>
      </c>
      <c r="HC148" s="1" t="n">
        <f aca="false">EN148</f>
        <v>0</v>
      </c>
      <c r="HD148" s="1" t="n">
        <f aca="false">EQ148</f>
        <v>0</v>
      </c>
      <c r="HE148" s="1" t="n">
        <f aca="false">ET148</f>
        <v>0</v>
      </c>
      <c r="HF148" s="1" t="n">
        <f aca="false">EW148</f>
        <v>0</v>
      </c>
      <c r="HG148" s="1" t="n">
        <f aca="false">EZ148</f>
        <v>0</v>
      </c>
      <c r="HH148" s="1" t="n">
        <f aca="false">FC148</f>
        <v>0</v>
      </c>
      <c r="HI148" s="1" t="n">
        <f aca="false">FF148</f>
        <v>0</v>
      </c>
      <c r="HJ148" s="1" t="n">
        <f aca="false">FI148</f>
        <v>0</v>
      </c>
      <c r="HK148" s="1" t="n">
        <f aca="false">FL148</f>
        <v>0</v>
      </c>
      <c r="HL148" s="1" t="n">
        <f aca="false">FO148</f>
        <v>0</v>
      </c>
      <c r="HM148" s="1" t="n">
        <f aca="false">FR148</f>
        <v>0</v>
      </c>
      <c r="HN148" s="1" t="n">
        <f aca="false">FU148</f>
        <v>0</v>
      </c>
      <c r="HO148" s="1" t="n">
        <f aca="false">FX148</f>
        <v>0</v>
      </c>
      <c r="HP148" s="1" t="n">
        <f aca="false">GA148</f>
        <v>0</v>
      </c>
      <c r="HQ148" s="1" t="n">
        <f aca="false">GD148</f>
        <v>0</v>
      </c>
      <c r="HR148" s="1" t="n">
        <f aca="false">GG148</f>
        <v>0</v>
      </c>
      <c r="HS148" s="1" t="n">
        <f aca="false">BF148</f>
        <v>66</v>
      </c>
      <c r="HT148" s="1" t="n">
        <f aca="false">HS148/HR150</f>
        <v>33</v>
      </c>
    </row>
    <row r="149" customFormat="false" ht="6" hidden="true" customHeight="true" outlineLevel="0" collapsed="false">
      <c r="B149" s="80"/>
      <c r="C149" s="80"/>
      <c r="D149" s="80"/>
      <c r="E149" s="80"/>
      <c r="F149" s="61"/>
      <c r="G149" s="80"/>
      <c r="H149" s="61"/>
      <c r="I149" s="80"/>
      <c r="J149" s="80"/>
      <c r="K149" s="80"/>
      <c r="L149" s="61"/>
      <c r="M149" s="80"/>
      <c r="N149" s="80"/>
      <c r="O149" s="80"/>
      <c r="P149" s="80"/>
      <c r="Q149" s="80"/>
      <c r="R149" s="80"/>
      <c r="S149" s="61"/>
      <c r="T149" s="78"/>
      <c r="U149" s="13"/>
      <c r="V149" s="13"/>
      <c r="W149" s="13"/>
      <c r="X149" s="74"/>
      <c r="Y149" s="80"/>
      <c r="Z149" s="80"/>
      <c r="AA149" s="80"/>
      <c r="GJ149" s="15" t="n">
        <f aca="false">IF(GJ147&lt;GJ148,GJ147,GJ148)</f>
        <v>1</v>
      </c>
      <c r="GK149" s="15" t="n">
        <f aca="false">IF(GK147&lt;GK148,GK147,GK148)</f>
        <v>0</v>
      </c>
      <c r="GL149" s="15" t="n">
        <f aca="false">IF(GL147&lt;GL148,GL147,GL148)</f>
        <v>0</v>
      </c>
      <c r="GM149" s="15" t="n">
        <f aca="false">IF(GM147&lt;GM148,GM147,GM148)</f>
        <v>0</v>
      </c>
      <c r="GN149" s="15" t="n">
        <f aca="false">IF(GN147&lt;GN148,GN147,GN148)</f>
        <v>0</v>
      </c>
      <c r="GO149" s="15" t="n">
        <f aca="false">IF(GO147&lt;GO148,GO147,GO148)</f>
        <v>0</v>
      </c>
      <c r="GP149" s="15" t="n">
        <f aca="false">IF(GP147&lt;GP148,GP147,GP148)</f>
        <v>0</v>
      </c>
      <c r="GQ149" s="15" t="n">
        <f aca="false">IF(GQ147&lt;GQ148,GQ147,GQ148)</f>
        <v>0</v>
      </c>
      <c r="GR149" s="15" t="n">
        <f aca="false">IF(GR147&lt;GR148,GR147,GR148)</f>
        <v>0</v>
      </c>
      <c r="GS149" s="15" t="n">
        <f aca="false">IF(GS147&lt;GS148,GS147,GS148)</f>
        <v>0</v>
      </c>
      <c r="GT149" s="15" t="n">
        <f aca="false">IF(GT147&lt;GT148,GT147,GT148)</f>
        <v>0</v>
      </c>
      <c r="GU149" s="15" t="n">
        <f aca="false">IF(GU147&lt;GU148,GU147,GU148)</f>
        <v>0</v>
      </c>
      <c r="GV149" s="15" t="n">
        <f aca="false">IF(GV147&lt;GV148,GV147,GV148)</f>
        <v>0</v>
      </c>
      <c r="GW149" s="15" t="n">
        <f aca="false">IF(GW147&lt;GW148,GW147,GW148)</f>
        <v>0</v>
      </c>
      <c r="GX149" s="15" t="n">
        <f aca="false">IF(GX147&lt;GX148,GX147,GX148)</f>
        <v>0</v>
      </c>
      <c r="GY149" s="15" t="n">
        <f aca="false">IF(GY147&lt;GY148,GY147,GY148)</f>
        <v>0</v>
      </c>
      <c r="GZ149" s="15" t="n">
        <f aca="false">IF(GZ147&lt;GZ148,GZ147,GZ148)</f>
        <v>0</v>
      </c>
      <c r="HA149" s="15" t="n">
        <f aca="false">IF(HA147&lt;HA148,HA147,HA148)</f>
        <v>0</v>
      </c>
      <c r="HB149" s="15" t="n">
        <f aca="false">IF(HB147&lt;HB148,HB147,HB148)</f>
        <v>0</v>
      </c>
      <c r="HC149" s="15" t="n">
        <f aca="false">IF(HC147&lt;HC148,HC147,HC148)</f>
        <v>0</v>
      </c>
      <c r="HD149" s="15" t="n">
        <f aca="false">IF(HD147&lt;HD148,HD147,HD148)</f>
        <v>0</v>
      </c>
      <c r="HE149" s="15" t="n">
        <f aca="false">IF(HE147&lt;HE148,HE147,HE148)</f>
        <v>0</v>
      </c>
      <c r="HF149" s="15" t="n">
        <f aca="false">IF(HF147&lt;HF148,HF147,HF148)</f>
        <v>0</v>
      </c>
      <c r="HG149" s="15" t="n">
        <f aca="false">IF(HG147&lt;HG148,HG147,HG148)</f>
        <v>0</v>
      </c>
      <c r="HH149" s="15" t="n">
        <f aca="false">IF(HH147&lt;HH148,HH147,HH148)</f>
        <v>0</v>
      </c>
      <c r="HI149" s="15" t="n">
        <f aca="false">IF(HI147&lt;HI148,HI147,HI148)</f>
        <v>0</v>
      </c>
      <c r="HJ149" s="15" t="n">
        <f aca="false">IF(HJ147&lt;HJ148,HJ147,HJ148)</f>
        <v>0</v>
      </c>
      <c r="HK149" s="15" t="n">
        <f aca="false">IF(HK147&lt;HK148,HK147,HK148)</f>
        <v>0</v>
      </c>
      <c r="HL149" s="15" t="n">
        <f aca="false">IF(HL147&lt;HL148,HL147,HL148)</f>
        <v>0</v>
      </c>
      <c r="HM149" s="15" t="n">
        <f aca="false">IF(HM147&lt;HM148,HM147,HM148)</f>
        <v>0</v>
      </c>
      <c r="HN149" s="15" t="n">
        <f aca="false">IF(HN147&lt;HN148,HN147,HN148)</f>
        <v>0</v>
      </c>
      <c r="HO149" s="15" t="n">
        <f aca="false">IF(HO147&lt;HO148,HO147,HO148)</f>
        <v>0</v>
      </c>
      <c r="HP149" s="15" t="n">
        <f aca="false">IF(HP147&lt;HP148,HP147,HP148)</f>
        <v>0</v>
      </c>
      <c r="HQ149" s="15" t="n">
        <f aca="false">IF(HQ147&lt;HQ148,HQ147,HQ148)</f>
        <v>0</v>
      </c>
      <c r="HR149" s="15" t="n">
        <f aca="false">IF(HR147&lt;HR148,HR147,HR148)</f>
        <v>0</v>
      </c>
    </row>
    <row r="150" customFormat="false" ht="6" hidden="true" customHeight="true" outlineLevel="0" collapsed="false">
      <c r="B150" s="80"/>
      <c r="C150" s="80"/>
      <c r="D150" s="80"/>
      <c r="E150" s="80"/>
      <c r="F150" s="61"/>
      <c r="G150" s="80"/>
      <c r="H150" s="61"/>
      <c r="I150" s="80"/>
      <c r="J150" s="80"/>
      <c r="K150" s="80"/>
      <c r="L150" s="61"/>
      <c r="M150" s="80"/>
      <c r="N150" s="80"/>
      <c r="O150" s="80"/>
      <c r="P150" s="80"/>
      <c r="Q150" s="80"/>
      <c r="R150" s="80"/>
      <c r="S150" s="61"/>
      <c r="T150" s="78"/>
      <c r="U150" s="13"/>
      <c r="V150" s="13"/>
      <c r="W150" s="13"/>
      <c r="X150" s="74"/>
      <c r="Y150" s="80"/>
      <c r="Z150" s="80"/>
      <c r="AA150" s="80"/>
      <c r="GJ150" s="1" t="n">
        <f aca="false">GJ$7^GJ149</f>
        <v>2</v>
      </c>
      <c r="GK150" s="1" t="n">
        <f aca="false">GK$7^GK149*GJ150</f>
        <v>2</v>
      </c>
      <c r="GL150" s="1" t="n">
        <f aca="false">GL$7^GL149*GK150</f>
        <v>2</v>
      </c>
      <c r="GM150" s="1" t="n">
        <f aca="false">GM$7^GM149*GL150</f>
        <v>2</v>
      </c>
      <c r="GN150" s="1" t="n">
        <f aca="false">GN$7^GN149*GM150</f>
        <v>2</v>
      </c>
      <c r="GO150" s="1" t="n">
        <f aca="false">GO$7^GO149*GN150</f>
        <v>2</v>
      </c>
      <c r="GP150" s="1" t="n">
        <f aca="false">GP$7^GP149*GO150</f>
        <v>2</v>
      </c>
      <c r="GQ150" s="1" t="n">
        <f aca="false">GQ$7^GQ149*GP150</f>
        <v>2</v>
      </c>
      <c r="GR150" s="1" t="n">
        <f aca="false">GR$7^GR149*GQ150</f>
        <v>2</v>
      </c>
      <c r="GS150" s="1" t="n">
        <f aca="false">GS$7^GS149*GR150</f>
        <v>2</v>
      </c>
      <c r="GT150" s="1" t="n">
        <f aca="false">GT$7^GT149*GS150</f>
        <v>2</v>
      </c>
      <c r="GU150" s="1" t="n">
        <f aca="false">GU$7^GU149*GT150</f>
        <v>2</v>
      </c>
      <c r="GV150" s="1" t="n">
        <f aca="false">GV$7^GV149*GU150</f>
        <v>2</v>
      </c>
      <c r="GW150" s="1" t="n">
        <f aca="false">GW$7^GW149*GV150</f>
        <v>2</v>
      </c>
      <c r="GX150" s="1" t="n">
        <f aca="false">GX$7^GX149*GW150</f>
        <v>2</v>
      </c>
      <c r="GY150" s="1" t="n">
        <f aca="false">GY$7^GY149*GX150</f>
        <v>2</v>
      </c>
      <c r="GZ150" s="1" t="n">
        <f aca="false">GZ$7^GZ149*GY150</f>
        <v>2</v>
      </c>
      <c r="HA150" s="1" t="n">
        <f aca="false">HA$7^HA149*GZ150</f>
        <v>2</v>
      </c>
      <c r="HB150" s="1" t="n">
        <f aca="false">HB$7^HB149*HA150</f>
        <v>2</v>
      </c>
      <c r="HC150" s="1" t="n">
        <f aca="false">HC$7^HC149*HB150</f>
        <v>2</v>
      </c>
      <c r="HD150" s="1" t="n">
        <f aca="false">HD$7^HD149*HC150</f>
        <v>2</v>
      </c>
      <c r="HE150" s="1" t="n">
        <f aca="false">HE$7^HE149*HD150</f>
        <v>2</v>
      </c>
      <c r="HF150" s="1" t="n">
        <f aca="false">HF$7^HF149*HE150</f>
        <v>2</v>
      </c>
      <c r="HG150" s="1" t="n">
        <f aca="false">HG$7^HG149*HF150</f>
        <v>2</v>
      </c>
      <c r="HH150" s="1" t="n">
        <f aca="false">HH$7^HH149*HG150</f>
        <v>2</v>
      </c>
      <c r="HI150" s="1" t="n">
        <f aca="false">HI$7^HI149*HH150</f>
        <v>2</v>
      </c>
      <c r="HJ150" s="1" t="n">
        <f aca="false">HJ$7^HJ149*HI150</f>
        <v>2</v>
      </c>
      <c r="HK150" s="1" t="n">
        <f aca="false">HK$7^HK149*HJ150</f>
        <v>2</v>
      </c>
      <c r="HL150" s="1" t="n">
        <f aca="false">HL$7^HL149*HK150</f>
        <v>2</v>
      </c>
      <c r="HM150" s="1" t="n">
        <f aca="false">HM$7^HM149*HL150</f>
        <v>2</v>
      </c>
      <c r="HN150" s="1" t="n">
        <f aca="false">HN$7^HN149*HM150</f>
        <v>2</v>
      </c>
      <c r="HO150" s="1" t="n">
        <f aca="false">HO$7^HO149*HN150</f>
        <v>2</v>
      </c>
      <c r="HP150" s="1" t="n">
        <f aca="false">HP$7^HP149*HO150</f>
        <v>2</v>
      </c>
      <c r="HQ150" s="1" t="n">
        <f aca="false">HQ$7^HQ149*HP150</f>
        <v>2</v>
      </c>
      <c r="HR150" s="1" t="n">
        <f aca="false">HR$7^HR149*HQ150</f>
        <v>2</v>
      </c>
    </row>
    <row r="151" customFormat="false" ht="9" hidden="false" customHeight="true" outlineLevel="0" collapsed="false">
      <c r="B151" s="80"/>
      <c r="C151" s="80"/>
      <c r="D151" s="80"/>
      <c r="E151" s="80"/>
      <c r="F151" s="61"/>
      <c r="G151" s="80"/>
      <c r="H151" s="61"/>
      <c r="I151" s="80"/>
      <c r="J151" s="80"/>
      <c r="K151" s="80"/>
      <c r="L151" s="61"/>
      <c r="M151" s="80"/>
      <c r="N151" s="80"/>
      <c r="O151" s="80"/>
      <c r="P151" s="80"/>
      <c r="Q151" s="80"/>
      <c r="R151" s="80"/>
      <c r="S151" s="61"/>
      <c r="T151" s="78"/>
      <c r="U151" s="13"/>
      <c r="V151" s="13"/>
      <c r="W151" s="13"/>
      <c r="X151" s="74"/>
      <c r="Y151" s="80"/>
      <c r="Z151" s="80"/>
      <c r="AA151" s="80"/>
    </row>
    <row r="152" customFormat="false" ht="19.5" hidden="false" customHeight="true" outlineLevel="0" collapsed="false">
      <c r="B152" s="80" t="str">
        <f aca="false">ID152</f>
        <v>13  11/13  x  14  3/4</v>
      </c>
      <c r="C152" s="80"/>
      <c r="D152" s="80"/>
      <c r="E152" s="11"/>
      <c r="F152" s="61"/>
      <c r="G152" s="80"/>
      <c r="H152" s="61"/>
      <c r="I152" s="80"/>
      <c r="J152" s="80"/>
      <c r="K152" s="11"/>
      <c r="L152" s="61"/>
      <c r="M152" s="80"/>
      <c r="N152" s="80"/>
      <c r="O152" s="80"/>
      <c r="P152" s="80"/>
      <c r="Q152" s="80"/>
      <c r="R152" s="80"/>
      <c r="S152" s="61" t="s">
        <v>16</v>
      </c>
      <c r="T152" s="66" t="str">
        <f aca="false">IL152</f>
        <v>204  3/13</v>
      </c>
      <c r="U152" s="12"/>
      <c r="V152" s="12"/>
      <c r="W152" s="72"/>
      <c r="X152" s="73"/>
      <c r="Y152" s="80"/>
      <c r="Z152" s="80" t="n">
        <f aca="false">AI152+AB152</f>
        <v>6</v>
      </c>
      <c r="AA152" s="80"/>
      <c r="AB152" s="4" t="n">
        <v>0</v>
      </c>
      <c r="AH152" s="4" t="n">
        <f aca="false">AH139+1</f>
        <v>12</v>
      </c>
      <c r="AI152" s="4" t="n">
        <f aca="false">INT(0.5+(AJ$2/19*(AH152-1)))+AG$2+1</f>
        <v>6</v>
      </c>
      <c r="AK152" s="1" t="n">
        <f aca="false">IF(AI152=2,1,IF(AI152=3,1,IF(AI152=4,2,IF(AI152=5,4,IF(AI152=6,8,0)))))</f>
        <v>8</v>
      </c>
      <c r="AL152" s="1" t="n">
        <f aca="false">IF(AI152=7,15,IF(AI152=8,25,IF(AI152=9,35,IF(AI152=10,55,IF(AI152=11,75,0)))))</f>
        <v>0</v>
      </c>
      <c r="AM152" s="1" t="n">
        <f aca="false">IF(AI152=2,2,IF(AI152=3,3,IF(AI152=4,5,IF(AI152=5,10,IF(AI152=6,16,0)))))</f>
        <v>16</v>
      </c>
      <c r="AN152" s="1" t="n">
        <f aca="false">IF(AI152=7,28,IF(AI152=8,40,IF(AI152=9,60,IF(AI152=10,80,100))))</f>
        <v>100</v>
      </c>
      <c r="AO152" s="1" t="n">
        <f aca="false">IF(AI152=2,1,IF(AI152=3,1,IF(AI152=4,4,IF(AI152=5,8,IF(AI152=6,11,IF(AI152=7,15,0))))))</f>
        <v>11</v>
      </c>
      <c r="AP152" s="1" t="n">
        <f aca="false">IF(AI152=8,19,IF(AI152=9,24,IF(AI152=10,39,59)))</f>
        <v>59</v>
      </c>
      <c r="AQ152" s="1" t="n">
        <f aca="false">IF(AI152=2,2,IF(AI152=3,4,IF(AI152=4,8,IF(AI152=5,11,IF(AI152=6,15,0)))))</f>
        <v>15</v>
      </c>
      <c r="AR152" s="1" t="n">
        <f aca="false">IF(AI152=7,19,IF(AI152=8,24,IF(AI152=9,39,IF(AI152=10,59,79))))</f>
        <v>79</v>
      </c>
      <c r="AS152" s="1" t="n">
        <f aca="false">IF(AI152=2,2,IF(AI152=3,2,IF(AI152=4,5,IF(AI152=5,9,IF(AI152=6,12,0)))))</f>
        <v>12</v>
      </c>
      <c r="AT152" s="1" t="n">
        <f aca="false">IF(AI152=7,16,IF(AI152=8,20,IF(AI152=9,25,IF(AI152=10,40,60))))</f>
        <v>60</v>
      </c>
      <c r="AU152" s="1" t="n">
        <f aca="false">IF(AI152=2,3,IF(AI152=3,5,IF(AI152=4,9,IF(AI152=5,12,IF(AI152=6,16,0)))))</f>
        <v>16</v>
      </c>
      <c r="AV152" s="1" t="n">
        <f aca="false">IF(AI152=7,20,IF(AI152=8,25,IF(AI152=9,40,IF(AI152=10,60,80))))</f>
        <v>80</v>
      </c>
      <c r="AW152" s="1" t="n">
        <f aca="false">IF(AK152=0,AL152,AK152)</f>
        <v>8</v>
      </c>
      <c r="AX152" s="1" t="n">
        <f aca="false">IF(AM152=0,AN152,AM152)</f>
        <v>16</v>
      </c>
      <c r="AY152" s="1" t="n">
        <f aca="false">IF(AO152=0,AP152,AO152)</f>
        <v>11</v>
      </c>
      <c r="AZ152" s="1" t="n">
        <f aca="false">IF(AQ152=0,AR152,AQ152)</f>
        <v>15</v>
      </c>
      <c r="BA152" s="1" t="n">
        <f aca="false">IF(AS152=0,AT152,AS152)</f>
        <v>12</v>
      </c>
      <c r="BB152" s="1" t="n">
        <f aca="false">IF(AU152=0,AV152,AU152)</f>
        <v>16</v>
      </c>
      <c r="BC152" s="1" t="s">
        <v>105</v>
      </c>
      <c r="BD152" s="15" t="n">
        <f aca="true">INT((RAND()*(AX152-AW152+1)+AW152))</f>
        <v>13</v>
      </c>
      <c r="BE152" s="15" t="n">
        <f aca="true">INT((RAND()*(AZ152-AY152+1)+AY152))</f>
        <v>11</v>
      </c>
      <c r="BF152" s="1" t="n">
        <f aca="false">BE152-BE153*(BD153-BD152)</f>
        <v>11</v>
      </c>
      <c r="BG152" s="1" t="n">
        <v>256</v>
      </c>
      <c r="BH152" s="15" t="n">
        <f aca="false">IF(BF152/BG152=INT(BF152/BG152),1,0)</f>
        <v>0</v>
      </c>
      <c r="BI152" s="15" t="n">
        <f aca="false">IF(BH152=0,BF152,BF152/BG152)</f>
        <v>11</v>
      </c>
      <c r="BJ152" s="15" t="n">
        <v>16</v>
      </c>
      <c r="BK152" s="15" t="n">
        <f aca="false">IF(BI152/BJ152=INT(BI152/BJ152),1,0)</f>
        <v>0</v>
      </c>
      <c r="BL152" s="15" t="n">
        <f aca="false">IF(BK152=0,BI152,BI152/BJ152)</f>
        <v>11</v>
      </c>
      <c r="BM152" s="15" t="n">
        <v>4</v>
      </c>
      <c r="BN152" s="15" t="n">
        <f aca="false">IF(BL152/BM152=INT(BL152/BM152),1,0)</f>
        <v>0</v>
      </c>
      <c r="BO152" s="15" t="n">
        <f aca="false">IF(BN152=0,BL152,BL152/BM152)</f>
        <v>11</v>
      </c>
      <c r="BP152" s="15" t="n">
        <v>2</v>
      </c>
      <c r="BQ152" s="15" t="n">
        <f aca="false">IF(BO152/BP152=INT(BO152/BP152),1,0)</f>
        <v>0</v>
      </c>
      <c r="BR152" s="15" t="n">
        <f aca="false">IF(BQ152=0,BO152,BO152/BP152)</f>
        <v>11</v>
      </c>
      <c r="BS152" s="15" t="n">
        <v>81</v>
      </c>
      <c r="BT152" s="15" t="n">
        <f aca="false">IF(BR152/BS152=INT(BR152/BS152),1,0)</f>
        <v>0</v>
      </c>
      <c r="BU152" s="15" t="n">
        <f aca="false">IF(BT152=0,BR152,BR152/BS152)</f>
        <v>11</v>
      </c>
      <c r="BV152" s="15" t="n">
        <v>9</v>
      </c>
      <c r="BW152" s="15" t="n">
        <f aca="false">IF(BU152/BV152=INT(BU152/BV152),1,0)</f>
        <v>0</v>
      </c>
      <c r="BX152" s="15" t="n">
        <f aca="false">IF(BW152=0,BU152,BU152/BV152)</f>
        <v>11</v>
      </c>
      <c r="BY152" s="15" t="n">
        <v>3</v>
      </c>
      <c r="BZ152" s="15" t="n">
        <f aca="false">IF(BX152/BY152=INT(BX152/BY152),1,0)</f>
        <v>0</v>
      </c>
      <c r="CA152" s="15" t="n">
        <f aca="false">IF(BZ152=0,BX152,BX152/BY152)</f>
        <v>11</v>
      </c>
      <c r="CB152" s="15" t="n">
        <v>25</v>
      </c>
      <c r="CC152" s="15" t="n">
        <f aca="false">IF(CA152/CB152=INT(CA152/CB152),1,0)</f>
        <v>0</v>
      </c>
      <c r="CD152" s="15" t="n">
        <f aca="false">IF(CC152=0,CA152,CA152/CB152)</f>
        <v>11</v>
      </c>
      <c r="CE152" s="15" t="n">
        <v>5</v>
      </c>
      <c r="CF152" s="15" t="n">
        <f aca="false">IF(CD152/CE152=INT(CD152/CE152),1,0)</f>
        <v>0</v>
      </c>
      <c r="CG152" s="15" t="n">
        <f aca="false">IF(CF152=0,CD152,CD152/CE152)</f>
        <v>11</v>
      </c>
      <c r="CH152" s="15" t="n">
        <v>49</v>
      </c>
      <c r="CI152" s="15" t="n">
        <f aca="false">IF(CG152/CH152=INT(CG152/CH152),1,0)</f>
        <v>0</v>
      </c>
      <c r="CJ152" s="15" t="n">
        <f aca="false">IF(CI152=0,CG152,CG152/CH152)</f>
        <v>11</v>
      </c>
      <c r="CK152" s="15" t="n">
        <v>7</v>
      </c>
      <c r="CL152" s="15" t="n">
        <f aca="false">IF(CJ152/CK152=INT(CJ152/CK152),1,0)</f>
        <v>0</v>
      </c>
      <c r="CM152" s="15" t="n">
        <f aca="false">IF(CL152=0,CJ152,CJ152/CK152)</f>
        <v>11</v>
      </c>
      <c r="CN152" s="15" t="n">
        <v>121</v>
      </c>
      <c r="CO152" s="15" t="n">
        <f aca="false">IF(CM152/CN152=INT(CM152/CN152),1,0)</f>
        <v>0</v>
      </c>
      <c r="CP152" s="15" t="n">
        <f aca="false">IF(CO152=0,CM152,CM152/CN152)</f>
        <v>11</v>
      </c>
      <c r="CQ152" s="15" t="n">
        <v>11</v>
      </c>
      <c r="CR152" s="15" t="n">
        <f aca="false">IF(CP152/CQ152=INT(CP152/CQ152),1,0)</f>
        <v>1</v>
      </c>
      <c r="CS152" s="15" t="n">
        <f aca="false">IF(CR152=0,CP152,CP152/CQ152)</f>
        <v>1</v>
      </c>
      <c r="CT152" s="15" t="n">
        <v>169</v>
      </c>
      <c r="CU152" s="15" t="n">
        <f aca="false">IF(CS152/CT152=INT(CS152/CT152),1,0)</f>
        <v>0</v>
      </c>
      <c r="CV152" s="15" t="n">
        <f aca="false">IF(CU152=0,CS152,CS152/CT152)</f>
        <v>1</v>
      </c>
      <c r="CW152" s="15" t="n">
        <v>13</v>
      </c>
      <c r="CX152" s="15" t="n">
        <f aca="false">IF(CV152/CW152=INT(CV152/CW152),1,0)</f>
        <v>0</v>
      </c>
      <c r="CY152" s="15" t="n">
        <f aca="false">IF(CX152=0,CV152,CV152/CW152)</f>
        <v>1</v>
      </c>
      <c r="CZ152" s="15" t="n">
        <v>17</v>
      </c>
      <c r="DA152" s="15" t="n">
        <f aca="false">IF(CY152/CZ152=INT(CY152/CZ152),1,0)</f>
        <v>0</v>
      </c>
      <c r="DB152" s="15" t="n">
        <f aca="false">IF(DA152=0,CY152,CY152/CZ152)</f>
        <v>1</v>
      </c>
      <c r="DC152" s="15" t="n">
        <v>19</v>
      </c>
      <c r="DD152" s="15" t="n">
        <f aca="false">IF(DB152/DC152=INT(DB152/DC152),1,0)</f>
        <v>0</v>
      </c>
      <c r="DE152" s="15" t="n">
        <f aca="false">IF(DD152=0,DB152,DB152/DC152)</f>
        <v>1</v>
      </c>
      <c r="DF152" s="15" t="n">
        <v>23</v>
      </c>
      <c r="DG152" s="15" t="n">
        <f aca="false">IF(DE152/DF152=INT(DE152/DF152),1,0)</f>
        <v>0</v>
      </c>
      <c r="DH152" s="15" t="n">
        <f aca="false">IF(DG152=0,DE152,DE152/DF152)</f>
        <v>1</v>
      </c>
      <c r="DI152" s="15" t="n">
        <v>29</v>
      </c>
      <c r="DJ152" s="15" t="n">
        <f aca="false">IF(DH152/DI152=INT(DH152/DI152),1,0)</f>
        <v>0</v>
      </c>
      <c r="DK152" s="15" t="n">
        <f aca="false">IF(DJ152=0,DH152,DH152/DI152)</f>
        <v>1</v>
      </c>
      <c r="DL152" s="15" t="n">
        <v>31</v>
      </c>
      <c r="DM152" s="15" t="n">
        <f aca="false">IF(DK152/DL152=INT(DK152/DL152),1,0)</f>
        <v>0</v>
      </c>
      <c r="DN152" s="15" t="n">
        <f aca="false">IF(DM152=0,DK152,DK152/DL152)</f>
        <v>1</v>
      </c>
      <c r="DO152" s="15" t="n">
        <v>37</v>
      </c>
      <c r="DP152" s="15" t="n">
        <f aca="false">IF(DN152/DO152=INT(DN152/DO152),1,0)</f>
        <v>0</v>
      </c>
      <c r="DQ152" s="15" t="n">
        <f aca="false">IF(DP152=0,DN152,DN152/DO152)</f>
        <v>1</v>
      </c>
      <c r="DR152" s="15" t="n">
        <v>41</v>
      </c>
      <c r="DS152" s="15" t="n">
        <f aca="false">IF(DQ152/DR152=INT(DQ152/DR152),1,0)</f>
        <v>0</v>
      </c>
      <c r="DT152" s="15" t="n">
        <f aca="false">IF(DS152=0,DQ152,DQ152/DR152)</f>
        <v>1</v>
      </c>
      <c r="DU152" s="15" t="n">
        <v>43</v>
      </c>
      <c r="DV152" s="15" t="n">
        <f aca="false">IF(DT152/DU152=INT(DT152/DU152),1,0)</f>
        <v>0</v>
      </c>
      <c r="DW152" s="15" t="n">
        <f aca="false">IF(DV152=0,DT152,DT152/DU152)</f>
        <v>1</v>
      </c>
      <c r="DX152" s="15" t="n">
        <v>47</v>
      </c>
      <c r="DY152" s="15" t="n">
        <f aca="false">IF(DW152/DX152=INT(DW152/DX152),1,0)</f>
        <v>0</v>
      </c>
      <c r="DZ152" s="15" t="n">
        <f aca="false">IF(DY152=0,DW152,DW152/DX152)</f>
        <v>1</v>
      </c>
      <c r="EA152" s="15" t="n">
        <v>53</v>
      </c>
      <c r="EB152" s="15" t="n">
        <f aca="false">IF(DZ152/EA152=INT(DZ152/EA152),1,0)</f>
        <v>0</v>
      </c>
      <c r="EC152" s="15" t="n">
        <f aca="false">IF(EB152=0,DZ152,DZ152/EA152)</f>
        <v>1</v>
      </c>
      <c r="ED152" s="15" t="n">
        <v>59</v>
      </c>
      <c r="EE152" s="15" t="n">
        <f aca="false">IF(EC152/ED152=INT(EC152/ED152),1,0)</f>
        <v>0</v>
      </c>
      <c r="EF152" s="15" t="n">
        <f aca="false">IF(EE152=0,EC152,EC152/ED152)</f>
        <v>1</v>
      </c>
      <c r="EG152" s="15" t="n">
        <v>61</v>
      </c>
      <c r="EH152" s="15" t="n">
        <f aca="false">IF(EF152/EG152=INT(EF152/EG152),1,0)</f>
        <v>0</v>
      </c>
      <c r="EI152" s="15" t="n">
        <f aca="false">IF(EH152=0,EF152,EF152/EG152)</f>
        <v>1</v>
      </c>
      <c r="EJ152" s="15" t="n">
        <v>67</v>
      </c>
      <c r="EK152" s="15" t="n">
        <f aca="false">IF(EI152/EJ152=INT(EI152/EJ152),1,0)</f>
        <v>0</v>
      </c>
      <c r="EL152" s="15" t="n">
        <f aca="false">IF(EK152=0,EI152,EI152/EJ152)</f>
        <v>1</v>
      </c>
      <c r="EM152" s="15" t="n">
        <v>71</v>
      </c>
      <c r="EN152" s="15" t="n">
        <f aca="false">IF(EL152/EM152=INT(EL152/EM152),1,0)</f>
        <v>0</v>
      </c>
      <c r="EO152" s="15" t="n">
        <f aca="false">IF(EN152=0,EL152,EL152/EM152)</f>
        <v>1</v>
      </c>
      <c r="EP152" s="15" t="n">
        <v>73</v>
      </c>
      <c r="EQ152" s="15" t="n">
        <f aca="false">IF(EO152/EP152=INT(EO152/EP152),1,0)</f>
        <v>0</v>
      </c>
      <c r="ER152" s="15" t="n">
        <f aca="false">IF(EQ152=0,EO152,EO152/EP152)</f>
        <v>1</v>
      </c>
      <c r="ES152" s="15" t="n">
        <v>79</v>
      </c>
      <c r="ET152" s="15" t="n">
        <f aca="false">IF(ER152/ES152=INT(ER152/ES152),1,0)</f>
        <v>0</v>
      </c>
      <c r="EU152" s="15" t="n">
        <f aca="false">IF(ET152=0,ER152,ER152/ES152)</f>
        <v>1</v>
      </c>
      <c r="EV152" s="15" t="n">
        <v>83</v>
      </c>
      <c r="EW152" s="15" t="n">
        <f aca="false">IF(EU152/EV152=INT(EU152/EV152),1,0)</f>
        <v>0</v>
      </c>
      <c r="EX152" s="15" t="n">
        <f aca="false">IF(EW152=0,EU152,EU152/EV152)</f>
        <v>1</v>
      </c>
      <c r="EY152" s="15" t="n">
        <v>89</v>
      </c>
      <c r="EZ152" s="15" t="n">
        <f aca="false">IF(EX152/EY152=INT(EX152/EY152),1,0)</f>
        <v>0</v>
      </c>
      <c r="FA152" s="15" t="n">
        <f aca="false">IF(EZ152=0,EX152,EX152/EY152)</f>
        <v>1</v>
      </c>
      <c r="FB152" s="15" t="n">
        <v>97</v>
      </c>
      <c r="FC152" s="15" t="n">
        <f aca="false">IF(FA152/FB152=INT(FA152/FB152),1,0)</f>
        <v>0</v>
      </c>
      <c r="FD152" s="15" t="n">
        <f aca="false">IF(FC152=0,FA152,FA152/FB152)</f>
        <v>1</v>
      </c>
      <c r="FE152" s="15" t="n">
        <v>101</v>
      </c>
      <c r="FF152" s="15" t="n">
        <f aca="false">IF(FD152/FE152=INT(FD152/FE152),1,0)</f>
        <v>0</v>
      </c>
      <c r="FG152" s="15" t="n">
        <f aca="false">IF(FF152=0,FD152,FD152/FE152)</f>
        <v>1</v>
      </c>
      <c r="FH152" s="15" t="n">
        <v>103</v>
      </c>
      <c r="FI152" s="15" t="n">
        <f aca="false">IF(FG152/FH152=INT(FG152/FH152),1,0)</f>
        <v>0</v>
      </c>
      <c r="FJ152" s="15" t="n">
        <f aca="false">IF(FI152=0,FG152,FG152/FH152)</f>
        <v>1</v>
      </c>
      <c r="FK152" s="15" t="n">
        <v>107</v>
      </c>
      <c r="FL152" s="15" t="n">
        <f aca="false">IF(FJ152/FK152=INT(FJ152/FK152),1,0)</f>
        <v>0</v>
      </c>
      <c r="FM152" s="15" t="n">
        <f aca="false">IF(FL152=0,FJ152,FJ152/FK152)</f>
        <v>1</v>
      </c>
      <c r="FN152" s="15" t="n">
        <v>109</v>
      </c>
      <c r="FO152" s="15" t="n">
        <f aca="false">IF(FM152/FN152=INT(FM152/FN152),1,0)</f>
        <v>0</v>
      </c>
      <c r="FP152" s="15" t="n">
        <f aca="false">IF(FO152=0,FM152,FM152/FN152)</f>
        <v>1</v>
      </c>
      <c r="FQ152" s="15" t="n">
        <v>113</v>
      </c>
      <c r="FR152" s="15" t="n">
        <f aca="false">IF(FP152/FQ152=INT(FP152/FQ152),1,0)</f>
        <v>0</v>
      </c>
      <c r="FS152" s="15" t="n">
        <f aca="false">IF(FR152=0,FP152,FP152/FQ152)</f>
        <v>1</v>
      </c>
      <c r="FT152" s="15" t="n">
        <v>127</v>
      </c>
      <c r="FU152" s="15" t="n">
        <f aca="false">IF(FS152/FT152=INT(FS152/FT152),1,0)</f>
        <v>0</v>
      </c>
      <c r="FV152" s="15" t="n">
        <f aca="false">IF(FU152=0,FS152,FS152/FT152)</f>
        <v>1</v>
      </c>
      <c r="FW152" s="15" t="n">
        <v>131</v>
      </c>
      <c r="FX152" s="15" t="n">
        <f aca="false">IF(FV152/FW152=INT(FV152/FW152),1,0)</f>
        <v>0</v>
      </c>
      <c r="FY152" s="15" t="n">
        <f aca="false">IF(FX152=0,FV152,FV152/FW152)</f>
        <v>1</v>
      </c>
      <c r="FZ152" s="15" t="n">
        <v>137</v>
      </c>
      <c r="GA152" s="15" t="n">
        <f aca="false">IF(FY152/FZ152=INT(FY152/FZ152),1,0)</f>
        <v>0</v>
      </c>
      <c r="GB152" s="15" t="n">
        <f aca="false">IF(GA152=0,FY152,FY152/FZ152)</f>
        <v>1</v>
      </c>
      <c r="GC152" s="15" t="n">
        <v>139</v>
      </c>
      <c r="GD152" s="15" t="n">
        <f aca="false">IF(GB152/GC152=INT(GB152/GC152),1,0)</f>
        <v>0</v>
      </c>
      <c r="GE152" s="15" t="n">
        <f aca="false">IF(GD152=0,GB152,GB152/GC152)</f>
        <v>1</v>
      </c>
      <c r="GF152" s="15" t="n">
        <v>149</v>
      </c>
      <c r="GG152" s="15" t="n">
        <f aca="false">IF(GE152/GF152=INT(GE152/GF152),1,0)</f>
        <v>0</v>
      </c>
      <c r="GH152" s="15" t="n">
        <f aca="false">IF(GG152=0,GE152,GE152/GF152)</f>
        <v>1</v>
      </c>
      <c r="GI152" s="15"/>
      <c r="GJ152" s="15" t="n">
        <f aca="false">8*BH152+4*BK152+2*BN152+BQ152</f>
        <v>0</v>
      </c>
      <c r="GK152" s="15" t="n">
        <f aca="false">4*BT152+2*BW152+BZ152</f>
        <v>0</v>
      </c>
      <c r="GL152" s="15" t="n">
        <f aca="false">2*CC152+CF152</f>
        <v>0</v>
      </c>
      <c r="GM152" s="15" t="n">
        <f aca="false">2*CI152+CL152</f>
        <v>0</v>
      </c>
      <c r="GN152" s="15" t="n">
        <f aca="false">2*CO152+CR152</f>
        <v>1</v>
      </c>
      <c r="GO152" s="15" t="n">
        <f aca="false">2*CU152+CX152</f>
        <v>0</v>
      </c>
      <c r="GP152" s="15" t="n">
        <f aca="false">DA152</f>
        <v>0</v>
      </c>
      <c r="GQ152" s="15" t="n">
        <f aca="false">DD152</f>
        <v>0</v>
      </c>
      <c r="GR152" s="15" t="n">
        <f aca="false">DG152</f>
        <v>0</v>
      </c>
      <c r="GS152" s="15" t="n">
        <f aca="false">DJ152</f>
        <v>0</v>
      </c>
      <c r="GT152" s="15" t="n">
        <f aca="false">DM152</f>
        <v>0</v>
      </c>
      <c r="GU152" s="1" t="n">
        <f aca="false">DP152</f>
        <v>0</v>
      </c>
      <c r="GV152" s="1" t="n">
        <f aca="false">DS152</f>
        <v>0</v>
      </c>
      <c r="GW152" s="1" t="n">
        <f aca="false">DV152</f>
        <v>0</v>
      </c>
      <c r="GX152" s="1" t="n">
        <f aca="false">DY152</f>
        <v>0</v>
      </c>
      <c r="GY152" s="1" t="n">
        <f aca="false">EB152</f>
        <v>0</v>
      </c>
      <c r="GZ152" s="1" t="n">
        <f aca="false">EE152</f>
        <v>0</v>
      </c>
      <c r="HA152" s="1" t="n">
        <f aca="false">EH152</f>
        <v>0</v>
      </c>
      <c r="HB152" s="1" t="n">
        <f aca="false">EK152</f>
        <v>0</v>
      </c>
      <c r="HC152" s="1" t="n">
        <f aca="false">EN152</f>
        <v>0</v>
      </c>
      <c r="HD152" s="1" t="n">
        <f aca="false">EQ152</f>
        <v>0</v>
      </c>
      <c r="HE152" s="1" t="n">
        <f aca="false">ET152</f>
        <v>0</v>
      </c>
      <c r="HF152" s="1" t="n">
        <f aca="false">EW152</f>
        <v>0</v>
      </c>
      <c r="HG152" s="1" t="n">
        <f aca="false">EZ152</f>
        <v>0</v>
      </c>
      <c r="HH152" s="1" t="n">
        <f aca="false">FC152</f>
        <v>0</v>
      </c>
      <c r="HI152" s="1" t="n">
        <f aca="false">FF152</f>
        <v>0</v>
      </c>
      <c r="HJ152" s="1" t="n">
        <f aca="false">FI152</f>
        <v>0</v>
      </c>
      <c r="HK152" s="1" t="n">
        <f aca="false">FL152</f>
        <v>0</v>
      </c>
      <c r="HL152" s="1" t="n">
        <f aca="false">FO152</f>
        <v>0</v>
      </c>
      <c r="HM152" s="1" t="n">
        <f aca="false">FR152</f>
        <v>0</v>
      </c>
      <c r="HN152" s="1" t="n">
        <f aca="false">FU152</f>
        <v>0</v>
      </c>
      <c r="HO152" s="1" t="n">
        <f aca="false">FX152</f>
        <v>0</v>
      </c>
      <c r="HP152" s="1" t="n">
        <f aca="false">GA152</f>
        <v>0</v>
      </c>
      <c r="HQ152" s="1" t="n">
        <f aca="false">GD152</f>
        <v>0</v>
      </c>
      <c r="HR152" s="1" t="n">
        <f aca="false">GG152</f>
        <v>0</v>
      </c>
      <c r="HS152" s="1" t="n">
        <f aca="false">BF152</f>
        <v>11</v>
      </c>
      <c r="HT152" s="1" t="n">
        <f aca="false">HS152/HR155</f>
        <v>11</v>
      </c>
      <c r="HU152" s="1" t="n">
        <f aca="false">BD153</f>
        <v>13</v>
      </c>
      <c r="HV152" s="1" t="n">
        <f aca="false">HU152*HT153+HT152</f>
        <v>180</v>
      </c>
      <c r="HX152" s="1" t="n">
        <f aca="false">BD153</f>
        <v>13</v>
      </c>
      <c r="HY152" s="1" t="n">
        <f aca="false">HT152</f>
        <v>11</v>
      </c>
      <c r="HZ152" s="1" t="n">
        <f aca="false">HT153</f>
        <v>13</v>
      </c>
      <c r="IA152" s="1" t="n">
        <f aca="false">BD157</f>
        <v>14</v>
      </c>
      <c r="IB152" s="1" t="n">
        <f aca="false">HT156</f>
        <v>3</v>
      </c>
      <c r="IC152" s="1" t="n">
        <f aca="false">HT157</f>
        <v>4</v>
      </c>
      <c r="ID152" s="1" t="str">
        <f aca="false">HX152&amp;"  "&amp;HY152&amp;"/"&amp;HZ152&amp;"  x  "&amp;IA152&amp;"  "&amp;IB152&amp;"/"&amp;IC152</f>
        <v>13  11/13  x  14  3/4</v>
      </c>
      <c r="IG152" s="1" t="n">
        <f aca="false">BD161</f>
        <v>204</v>
      </c>
      <c r="IH152" s="1" t="n">
        <f aca="false">HT160</f>
        <v>3</v>
      </c>
      <c r="II152" s="1" t="n">
        <f aca="false">HT161</f>
        <v>13</v>
      </c>
      <c r="IJ152" s="1" t="str">
        <f aca="false">IG152&amp;"  "&amp;IH152&amp;"/"&amp;II152</f>
        <v>204  3/13</v>
      </c>
      <c r="IK152" s="1" t="str">
        <f aca="false">IG152&amp;"   "</f>
        <v>204   </v>
      </c>
      <c r="IL152" s="1" t="str">
        <f aca="false">IF(IH152=0,IK152,IJ152)</f>
        <v>204  3/13</v>
      </c>
    </row>
    <row r="153" customFormat="false" ht="6" hidden="true" customHeight="true" outlineLevel="0" collapsed="false">
      <c r="B153" s="74"/>
      <c r="C153" s="80"/>
      <c r="D153" s="74"/>
      <c r="E153" s="80"/>
      <c r="F153" s="74"/>
      <c r="G153" s="80"/>
      <c r="H153" s="61"/>
      <c r="I153" s="74"/>
      <c r="J153" s="74"/>
      <c r="K153" s="74"/>
      <c r="L153" s="74"/>
      <c r="M153" s="80"/>
      <c r="N153" s="80"/>
      <c r="O153" s="80"/>
      <c r="P153" s="80"/>
      <c r="Q153" s="80"/>
      <c r="R153" s="80"/>
      <c r="S153" s="61"/>
      <c r="T153" s="78"/>
      <c r="U153" s="13"/>
      <c r="V153" s="13"/>
      <c r="W153" s="13"/>
      <c r="X153" s="74"/>
      <c r="Y153" s="80"/>
      <c r="Z153" s="80"/>
      <c r="AA153" s="80"/>
      <c r="BD153" s="1" t="n">
        <f aca="false">BD152+INT(BE152/BE153)</f>
        <v>13</v>
      </c>
      <c r="BE153" s="15" t="n">
        <f aca="true">IF(BA152&gt;BE152,INT((RAND()*(BB152-BA152+1)+BA152)),INT((RAND()*(BB152-BE152)+BE152+1)))</f>
        <v>13</v>
      </c>
      <c r="BF153" s="1" t="n">
        <f aca="false">BE153</f>
        <v>13</v>
      </c>
      <c r="BG153" s="1" t="n">
        <v>256</v>
      </c>
      <c r="BH153" s="15" t="n">
        <f aca="false">IF(BF153/BG153=INT(BF153/BG153),1,0)</f>
        <v>0</v>
      </c>
      <c r="BI153" s="15" t="n">
        <f aca="false">IF(BH153=0,BF153,BF153/BG153)</f>
        <v>13</v>
      </c>
      <c r="BJ153" s="15" t="n">
        <v>16</v>
      </c>
      <c r="BK153" s="15" t="n">
        <f aca="false">IF(BI153/BJ153=INT(BI153/BJ153),1,0)</f>
        <v>0</v>
      </c>
      <c r="BL153" s="15" t="n">
        <f aca="false">IF(BK153=0,BI153,BI153/BJ153)</f>
        <v>13</v>
      </c>
      <c r="BM153" s="15" t="n">
        <v>4</v>
      </c>
      <c r="BN153" s="15" t="n">
        <f aca="false">IF(BL153/BM153=INT(BL153/BM153),1,0)</f>
        <v>0</v>
      </c>
      <c r="BO153" s="15" t="n">
        <f aca="false">IF(BN153=0,BL153,BL153/BM153)</f>
        <v>13</v>
      </c>
      <c r="BP153" s="15" t="n">
        <v>2</v>
      </c>
      <c r="BQ153" s="15" t="n">
        <f aca="false">IF(BO153/BP153=INT(BO153/BP153),1,0)</f>
        <v>0</v>
      </c>
      <c r="BR153" s="15" t="n">
        <f aca="false">IF(BQ153=0,BO153,BO153/BP153)</f>
        <v>13</v>
      </c>
      <c r="BS153" s="15" t="n">
        <v>81</v>
      </c>
      <c r="BT153" s="15" t="n">
        <f aca="false">IF(BR153/BS153=INT(BR153/BS153),1,0)</f>
        <v>0</v>
      </c>
      <c r="BU153" s="15" t="n">
        <f aca="false">IF(BT153=0,BR153,BR153/BS153)</f>
        <v>13</v>
      </c>
      <c r="BV153" s="15" t="n">
        <v>9</v>
      </c>
      <c r="BW153" s="15" t="n">
        <f aca="false">IF(BU153/BV153=INT(BU153/BV153),1,0)</f>
        <v>0</v>
      </c>
      <c r="BX153" s="15" t="n">
        <f aca="false">IF(BW153=0,BU153,BU153/BV153)</f>
        <v>13</v>
      </c>
      <c r="BY153" s="15" t="n">
        <v>3</v>
      </c>
      <c r="BZ153" s="15" t="n">
        <f aca="false">IF(BX153/BY153=INT(BX153/BY153),1,0)</f>
        <v>0</v>
      </c>
      <c r="CA153" s="15" t="n">
        <f aca="false">IF(BZ153=0,BX153,BX153/BY153)</f>
        <v>13</v>
      </c>
      <c r="CB153" s="15" t="n">
        <v>25</v>
      </c>
      <c r="CC153" s="15" t="n">
        <f aca="false">IF(CA153/CB153=INT(CA153/CB153),1,0)</f>
        <v>0</v>
      </c>
      <c r="CD153" s="15" t="n">
        <f aca="false">IF(CC153=0,CA153,CA153/CB153)</f>
        <v>13</v>
      </c>
      <c r="CE153" s="15" t="n">
        <v>5</v>
      </c>
      <c r="CF153" s="15" t="n">
        <f aca="false">IF(CD153/CE153=INT(CD153/CE153),1,0)</f>
        <v>0</v>
      </c>
      <c r="CG153" s="15" t="n">
        <f aca="false">IF(CF153=0,CD153,CD153/CE153)</f>
        <v>13</v>
      </c>
      <c r="CH153" s="15" t="n">
        <v>49</v>
      </c>
      <c r="CI153" s="15" t="n">
        <f aca="false">IF(CG153/CH153=INT(CG153/CH153),1,0)</f>
        <v>0</v>
      </c>
      <c r="CJ153" s="15" t="n">
        <f aca="false">IF(CI153=0,CG153,CG153/CH153)</f>
        <v>13</v>
      </c>
      <c r="CK153" s="15" t="n">
        <v>7</v>
      </c>
      <c r="CL153" s="15" t="n">
        <f aca="false">IF(CJ153/CK153=INT(CJ153/CK153),1,0)</f>
        <v>0</v>
      </c>
      <c r="CM153" s="15" t="n">
        <f aca="false">IF(CL153=0,CJ153,CJ153/CK153)</f>
        <v>13</v>
      </c>
      <c r="CN153" s="15" t="n">
        <v>121</v>
      </c>
      <c r="CO153" s="15" t="n">
        <f aca="false">IF(CM153/CN153=INT(CM153/CN153),1,0)</f>
        <v>0</v>
      </c>
      <c r="CP153" s="15" t="n">
        <f aca="false">IF(CO153=0,CM153,CM153/CN153)</f>
        <v>13</v>
      </c>
      <c r="CQ153" s="15" t="n">
        <v>11</v>
      </c>
      <c r="CR153" s="15" t="n">
        <f aca="false">IF(CP153/CQ153=INT(CP153/CQ153),1,0)</f>
        <v>0</v>
      </c>
      <c r="CS153" s="15" t="n">
        <f aca="false">IF(CR153=0,CP153,CP153/CQ153)</f>
        <v>13</v>
      </c>
      <c r="CT153" s="15" t="n">
        <v>169</v>
      </c>
      <c r="CU153" s="15" t="n">
        <f aca="false">IF(CS153/CT153=INT(CS153/CT153),1,0)</f>
        <v>0</v>
      </c>
      <c r="CV153" s="15" t="n">
        <f aca="false">IF(CU153=0,CS153,CS153/CT153)</f>
        <v>13</v>
      </c>
      <c r="CW153" s="15" t="n">
        <v>13</v>
      </c>
      <c r="CX153" s="15" t="n">
        <f aca="false">IF(CV153/CW153=INT(CV153/CW153),1,0)</f>
        <v>1</v>
      </c>
      <c r="CY153" s="15" t="n">
        <f aca="false">IF(CX153=0,CV153,CV153/CW153)</f>
        <v>1</v>
      </c>
      <c r="CZ153" s="15" t="n">
        <v>17</v>
      </c>
      <c r="DA153" s="15" t="n">
        <f aca="false">IF(CY153/CZ153=INT(CY153/CZ153),1,0)</f>
        <v>0</v>
      </c>
      <c r="DB153" s="15" t="n">
        <f aca="false">IF(DA153=0,CY153,CY153/CZ153)</f>
        <v>1</v>
      </c>
      <c r="DC153" s="15" t="n">
        <v>19</v>
      </c>
      <c r="DD153" s="15" t="n">
        <f aca="false">IF(DB153/DC153=INT(DB153/DC153),1,0)</f>
        <v>0</v>
      </c>
      <c r="DE153" s="15" t="n">
        <f aca="false">IF(DD153=0,DB153,DB153/DC153)</f>
        <v>1</v>
      </c>
      <c r="DF153" s="15" t="n">
        <v>23</v>
      </c>
      <c r="DG153" s="15" t="n">
        <f aca="false">IF(DE153/DF153=INT(DE153/DF153),1,0)</f>
        <v>0</v>
      </c>
      <c r="DH153" s="15" t="n">
        <f aca="false">IF(DG153=0,DE153,DE153/DF153)</f>
        <v>1</v>
      </c>
      <c r="DI153" s="15" t="n">
        <v>29</v>
      </c>
      <c r="DJ153" s="15" t="n">
        <f aca="false">IF(DH153/DI153=INT(DH153/DI153),1,0)</f>
        <v>0</v>
      </c>
      <c r="DK153" s="15" t="n">
        <f aca="false">IF(DJ153=0,DH153,DH153/DI153)</f>
        <v>1</v>
      </c>
      <c r="DL153" s="15" t="n">
        <v>31</v>
      </c>
      <c r="DM153" s="15" t="n">
        <f aca="false">IF(DK153/DL153=INT(DK153/DL153),1,0)</f>
        <v>0</v>
      </c>
      <c r="DN153" s="15" t="n">
        <f aca="false">IF(DM153=0,DK153,DK153/DL153)</f>
        <v>1</v>
      </c>
      <c r="DO153" s="15" t="n">
        <v>37</v>
      </c>
      <c r="DP153" s="15" t="n">
        <f aca="false">IF(DN153/DO153=INT(DN153/DO153),1,0)</f>
        <v>0</v>
      </c>
      <c r="DQ153" s="15" t="n">
        <f aca="false">IF(DP153=0,DN153,DN153/DO153)</f>
        <v>1</v>
      </c>
      <c r="DR153" s="15" t="n">
        <v>41</v>
      </c>
      <c r="DS153" s="15" t="n">
        <f aca="false">IF(DQ153/DR153=INT(DQ153/DR153),1,0)</f>
        <v>0</v>
      </c>
      <c r="DT153" s="15" t="n">
        <f aca="false">IF(DS153=0,DQ153,DQ153/DR153)</f>
        <v>1</v>
      </c>
      <c r="DU153" s="15" t="n">
        <v>43</v>
      </c>
      <c r="DV153" s="15" t="n">
        <f aca="false">IF(DT153/DU153=INT(DT153/DU153),1,0)</f>
        <v>0</v>
      </c>
      <c r="DW153" s="15" t="n">
        <f aca="false">IF(DV153=0,DT153,DT153/DU153)</f>
        <v>1</v>
      </c>
      <c r="DX153" s="15" t="n">
        <v>47</v>
      </c>
      <c r="DY153" s="15" t="n">
        <f aca="false">IF(DW153/DX153=INT(DW153/DX153),1,0)</f>
        <v>0</v>
      </c>
      <c r="DZ153" s="15" t="n">
        <f aca="false">IF(DY153=0,DW153,DW153/DX153)</f>
        <v>1</v>
      </c>
      <c r="EA153" s="15" t="n">
        <v>53</v>
      </c>
      <c r="EB153" s="15" t="n">
        <f aca="false">IF(DZ153/EA153=INT(DZ153/EA153),1,0)</f>
        <v>0</v>
      </c>
      <c r="EC153" s="15" t="n">
        <f aca="false">IF(EB153=0,DZ153,DZ153/EA153)</f>
        <v>1</v>
      </c>
      <c r="ED153" s="15" t="n">
        <v>59</v>
      </c>
      <c r="EE153" s="15" t="n">
        <f aca="false">IF(EC153/ED153=INT(EC153/ED153),1,0)</f>
        <v>0</v>
      </c>
      <c r="EF153" s="15" t="n">
        <f aca="false">IF(EE153=0,EC153,EC153/ED153)</f>
        <v>1</v>
      </c>
      <c r="EG153" s="15" t="n">
        <v>61</v>
      </c>
      <c r="EH153" s="15" t="n">
        <f aca="false">IF(EF153/EG153=INT(EF153/EG153),1,0)</f>
        <v>0</v>
      </c>
      <c r="EI153" s="15" t="n">
        <f aca="false">IF(EH153=0,EF153,EF153/EG153)</f>
        <v>1</v>
      </c>
      <c r="EJ153" s="15" t="n">
        <v>67</v>
      </c>
      <c r="EK153" s="15" t="n">
        <f aca="false">IF(EI153/EJ153=INT(EI153/EJ153),1,0)</f>
        <v>0</v>
      </c>
      <c r="EL153" s="15" t="n">
        <f aca="false">IF(EK153=0,EI153,EI153/EJ153)</f>
        <v>1</v>
      </c>
      <c r="EM153" s="15" t="n">
        <v>71</v>
      </c>
      <c r="EN153" s="15" t="n">
        <f aca="false">IF(EL153/EM153=INT(EL153/EM153),1,0)</f>
        <v>0</v>
      </c>
      <c r="EO153" s="15" t="n">
        <f aca="false">IF(EN153=0,EL153,EL153/EM153)</f>
        <v>1</v>
      </c>
      <c r="EP153" s="15" t="n">
        <v>73</v>
      </c>
      <c r="EQ153" s="15" t="n">
        <f aca="false">IF(EO153/EP153=INT(EO153/EP153),1,0)</f>
        <v>0</v>
      </c>
      <c r="ER153" s="15" t="n">
        <f aca="false">IF(EQ153=0,EO153,EO153/EP153)</f>
        <v>1</v>
      </c>
      <c r="ES153" s="15" t="n">
        <v>79</v>
      </c>
      <c r="ET153" s="15" t="n">
        <f aca="false">IF(ER153/ES153=INT(ER153/ES153),1,0)</f>
        <v>0</v>
      </c>
      <c r="EU153" s="15" t="n">
        <f aca="false">IF(ET153=0,ER153,ER153/ES153)</f>
        <v>1</v>
      </c>
      <c r="EV153" s="15" t="n">
        <v>83</v>
      </c>
      <c r="EW153" s="15" t="n">
        <f aca="false">IF(EU153/EV153=INT(EU153/EV153),1,0)</f>
        <v>0</v>
      </c>
      <c r="EX153" s="15" t="n">
        <f aca="false">IF(EW153=0,EU153,EU153/EV153)</f>
        <v>1</v>
      </c>
      <c r="EY153" s="15" t="n">
        <v>89</v>
      </c>
      <c r="EZ153" s="15" t="n">
        <f aca="false">IF(EX153/EY153=INT(EX153/EY153),1,0)</f>
        <v>0</v>
      </c>
      <c r="FA153" s="15" t="n">
        <f aca="false">IF(EZ153=0,EX153,EX153/EY153)</f>
        <v>1</v>
      </c>
      <c r="FB153" s="15" t="n">
        <v>97</v>
      </c>
      <c r="FC153" s="15" t="n">
        <f aca="false">IF(FA153/FB153=INT(FA153/FB153),1,0)</f>
        <v>0</v>
      </c>
      <c r="FD153" s="15" t="n">
        <f aca="false">IF(FC153=0,FA153,FA153/FB153)</f>
        <v>1</v>
      </c>
      <c r="FE153" s="15" t="n">
        <v>101</v>
      </c>
      <c r="FF153" s="15" t="n">
        <f aca="false">IF(FD153/FE153=INT(FD153/FE153),1,0)</f>
        <v>0</v>
      </c>
      <c r="FG153" s="15" t="n">
        <f aca="false">IF(FF153=0,FD153,FD153/FE153)</f>
        <v>1</v>
      </c>
      <c r="FH153" s="15" t="n">
        <v>103</v>
      </c>
      <c r="FI153" s="15" t="n">
        <f aca="false">IF(FG153/FH153=INT(FG153/FH153),1,0)</f>
        <v>0</v>
      </c>
      <c r="FJ153" s="15" t="n">
        <f aca="false">IF(FI153=0,FG153,FG153/FH153)</f>
        <v>1</v>
      </c>
      <c r="FK153" s="15" t="n">
        <v>107</v>
      </c>
      <c r="FL153" s="15" t="n">
        <f aca="false">IF(FJ153/FK153=INT(FJ153/FK153),1,0)</f>
        <v>0</v>
      </c>
      <c r="FM153" s="15" t="n">
        <f aca="false">IF(FL153=0,FJ153,FJ153/FK153)</f>
        <v>1</v>
      </c>
      <c r="FN153" s="15" t="n">
        <v>109</v>
      </c>
      <c r="FO153" s="15" t="n">
        <f aca="false">IF(FM153/FN153=INT(FM153/FN153),1,0)</f>
        <v>0</v>
      </c>
      <c r="FP153" s="15" t="n">
        <f aca="false">IF(FO153=0,FM153,FM153/FN153)</f>
        <v>1</v>
      </c>
      <c r="FQ153" s="15" t="n">
        <v>113</v>
      </c>
      <c r="FR153" s="15" t="n">
        <f aca="false">IF(FP153/FQ153=INT(FP153/FQ153),1,0)</f>
        <v>0</v>
      </c>
      <c r="FS153" s="15" t="n">
        <f aca="false">IF(FR153=0,FP153,FP153/FQ153)</f>
        <v>1</v>
      </c>
      <c r="FT153" s="15" t="n">
        <v>127</v>
      </c>
      <c r="FU153" s="15" t="n">
        <f aca="false">IF(FS153/FT153=INT(FS153/FT153),1,0)</f>
        <v>0</v>
      </c>
      <c r="FV153" s="15" t="n">
        <f aca="false">IF(FU153=0,FS153,FS153/FT153)</f>
        <v>1</v>
      </c>
      <c r="FW153" s="15" t="n">
        <v>131</v>
      </c>
      <c r="FX153" s="15" t="n">
        <f aca="false">IF(FV153/FW153=INT(FV153/FW153),1,0)</f>
        <v>0</v>
      </c>
      <c r="FY153" s="15" t="n">
        <f aca="false">IF(FX153=0,FV153,FV153/FW153)</f>
        <v>1</v>
      </c>
      <c r="FZ153" s="15" t="n">
        <v>137</v>
      </c>
      <c r="GA153" s="15" t="n">
        <f aca="false">IF(FY153/FZ153=INT(FY153/FZ153),1,0)</f>
        <v>0</v>
      </c>
      <c r="GB153" s="15" t="n">
        <f aca="false">IF(GA153=0,FY153,FY153/FZ153)</f>
        <v>1</v>
      </c>
      <c r="GC153" s="15" t="n">
        <v>139</v>
      </c>
      <c r="GD153" s="15" t="n">
        <f aca="false">IF(GB153/GC153=INT(GB153/GC153),1,0)</f>
        <v>0</v>
      </c>
      <c r="GE153" s="15" t="n">
        <f aca="false">IF(GD153=0,GB153,GB153/GC153)</f>
        <v>1</v>
      </c>
      <c r="GF153" s="15" t="n">
        <v>149</v>
      </c>
      <c r="GG153" s="15" t="n">
        <f aca="false">IF(GE153/GF153=INT(GE153/GF153),1,0)</f>
        <v>0</v>
      </c>
      <c r="GH153" s="15" t="n">
        <f aca="false">IF(GG153=0,GE153,GE153/GF153)</f>
        <v>1</v>
      </c>
      <c r="GI153" s="15"/>
      <c r="GJ153" s="15" t="n">
        <f aca="false">8*BH153+4*BK153+2*BN153+BQ153</f>
        <v>0</v>
      </c>
      <c r="GK153" s="15" t="n">
        <f aca="false">4*BT153+2*BW153+BZ153</f>
        <v>0</v>
      </c>
      <c r="GL153" s="15" t="n">
        <f aca="false">2*CC153+CF153</f>
        <v>0</v>
      </c>
      <c r="GM153" s="15" t="n">
        <f aca="false">2*CI153+CL153</f>
        <v>0</v>
      </c>
      <c r="GN153" s="15" t="n">
        <f aca="false">2*CO153+CR153</f>
        <v>0</v>
      </c>
      <c r="GO153" s="15" t="n">
        <f aca="false">2*CU153+CX153</f>
        <v>1</v>
      </c>
      <c r="GP153" s="15" t="n">
        <f aca="false">DA153</f>
        <v>0</v>
      </c>
      <c r="GQ153" s="15" t="n">
        <f aca="false">DD153</f>
        <v>0</v>
      </c>
      <c r="GR153" s="15" t="n">
        <f aca="false">DG153</f>
        <v>0</v>
      </c>
      <c r="GS153" s="15" t="n">
        <f aca="false">DJ153</f>
        <v>0</v>
      </c>
      <c r="GT153" s="15" t="n">
        <f aca="false">DM153</f>
        <v>0</v>
      </c>
      <c r="GU153" s="1" t="n">
        <f aca="false">DP153</f>
        <v>0</v>
      </c>
      <c r="GV153" s="1" t="n">
        <f aca="false">DS153</f>
        <v>0</v>
      </c>
      <c r="GW153" s="1" t="n">
        <f aca="false">DV153</f>
        <v>0</v>
      </c>
      <c r="GX153" s="1" t="n">
        <f aca="false">DY153</f>
        <v>0</v>
      </c>
      <c r="GY153" s="1" t="n">
        <f aca="false">EB153</f>
        <v>0</v>
      </c>
      <c r="GZ153" s="1" t="n">
        <f aca="false">EE153</f>
        <v>0</v>
      </c>
      <c r="HA153" s="1" t="n">
        <f aca="false">EH153</f>
        <v>0</v>
      </c>
      <c r="HB153" s="1" t="n">
        <f aca="false">EK153</f>
        <v>0</v>
      </c>
      <c r="HC153" s="1" t="n">
        <f aca="false">EN153</f>
        <v>0</v>
      </c>
      <c r="HD153" s="1" t="n">
        <f aca="false">EQ153</f>
        <v>0</v>
      </c>
      <c r="HE153" s="1" t="n">
        <f aca="false">ET153</f>
        <v>0</v>
      </c>
      <c r="HF153" s="1" t="n">
        <f aca="false">EW153</f>
        <v>0</v>
      </c>
      <c r="HG153" s="1" t="n">
        <f aca="false">EZ153</f>
        <v>0</v>
      </c>
      <c r="HH153" s="1" t="n">
        <f aca="false">FC153</f>
        <v>0</v>
      </c>
      <c r="HI153" s="1" t="n">
        <f aca="false">FF153</f>
        <v>0</v>
      </c>
      <c r="HJ153" s="1" t="n">
        <f aca="false">FI153</f>
        <v>0</v>
      </c>
      <c r="HK153" s="1" t="n">
        <f aca="false">FL153</f>
        <v>0</v>
      </c>
      <c r="HL153" s="1" t="n">
        <f aca="false">FO153</f>
        <v>0</v>
      </c>
      <c r="HM153" s="1" t="n">
        <f aca="false">FR153</f>
        <v>0</v>
      </c>
      <c r="HN153" s="1" t="n">
        <f aca="false">FU153</f>
        <v>0</v>
      </c>
      <c r="HO153" s="1" t="n">
        <f aca="false">FX153</f>
        <v>0</v>
      </c>
      <c r="HP153" s="1" t="n">
        <f aca="false">GA153</f>
        <v>0</v>
      </c>
      <c r="HQ153" s="1" t="n">
        <f aca="false">GD153</f>
        <v>0</v>
      </c>
      <c r="HR153" s="1" t="n">
        <f aca="false">GG153</f>
        <v>0</v>
      </c>
      <c r="HS153" s="1" t="n">
        <f aca="false">BF153</f>
        <v>13</v>
      </c>
      <c r="HT153" s="1" t="n">
        <f aca="false">HS153/HR155</f>
        <v>13</v>
      </c>
    </row>
    <row r="154" customFormat="false" ht="6" hidden="true" customHeight="true" outlineLevel="0" collapsed="false">
      <c r="B154" s="80"/>
      <c r="C154" s="80"/>
      <c r="D154" s="80"/>
      <c r="E154" s="80"/>
      <c r="F154" s="61"/>
      <c r="G154" s="80"/>
      <c r="H154" s="61"/>
      <c r="I154" s="80"/>
      <c r="J154" s="80"/>
      <c r="K154" s="80"/>
      <c r="L154" s="61"/>
      <c r="M154" s="80"/>
      <c r="N154" s="80"/>
      <c r="O154" s="80"/>
      <c r="P154" s="80"/>
      <c r="Q154" s="80"/>
      <c r="R154" s="80"/>
      <c r="S154" s="61"/>
      <c r="T154" s="78"/>
      <c r="U154" s="13"/>
      <c r="V154" s="13"/>
      <c r="W154" s="13"/>
      <c r="X154" s="74"/>
      <c r="Y154" s="80"/>
      <c r="Z154" s="80"/>
      <c r="AA154" s="80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 t="n">
        <f aca="false">IF(GJ152&lt;GJ153,GJ152,GJ153)</f>
        <v>0</v>
      </c>
      <c r="GK154" s="15" t="n">
        <f aca="false">IF(GK152&lt;GK153,GK152,GK153)</f>
        <v>0</v>
      </c>
      <c r="GL154" s="15" t="n">
        <f aca="false">IF(GL152&lt;GL153,GL152,GL153)</f>
        <v>0</v>
      </c>
      <c r="GM154" s="15" t="n">
        <f aca="false">IF(GM152&lt;GM153,GM152,GM153)</f>
        <v>0</v>
      </c>
      <c r="GN154" s="15" t="n">
        <f aca="false">IF(GN152&lt;GN153,GN152,GN153)</f>
        <v>0</v>
      </c>
      <c r="GO154" s="15" t="n">
        <f aca="false">IF(GO152&lt;GO153,GO152,GO153)</f>
        <v>0</v>
      </c>
      <c r="GP154" s="15" t="n">
        <f aca="false">IF(GP152&lt;GP153,GP152,GP153)</f>
        <v>0</v>
      </c>
      <c r="GQ154" s="15" t="n">
        <f aca="false">IF(GQ152&lt;GQ153,GQ152,GQ153)</f>
        <v>0</v>
      </c>
      <c r="GR154" s="15" t="n">
        <f aca="false">IF(GR152&lt;GR153,GR152,GR153)</f>
        <v>0</v>
      </c>
      <c r="GS154" s="15" t="n">
        <f aca="false">IF(GS152&lt;GS153,GS152,GS153)</f>
        <v>0</v>
      </c>
      <c r="GT154" s="15" t="n">
        <f aca="false">IF(GT152&lt;GT153,GT152,GT153)</f>
        <v>0</v>
      </c>
      <c r="GU154" s="15" t="n">
        <f aca="false">IF(GU152&lt;GU153,GU152,GU153)</f>
        <v>0</v>
      </c>
      <c r="GV154" s="15" t="n">
        <f aca="false">IF(GV152&lt;GV153,GV152,GV153)</f>
        <v>0</v>
      </c>
      <c r="GW154" s="15" t="n">
        <f aca="false">IF(GW152&lt;GW153,GW152,GW153)</f>
        <v>0</v>
      </c>
      <c r="GX154" s="15" t="n">
        <f aca="false">IF(GX152&lt;GX153,GX152,GX153)</f>
        <v>0</v>
      </c>
      <c r="GY154" s="15" t="n">
        <f aca="false">IF(GY152&lt;GY153,GY152,GY153)</f>
        <v>0</v>
      </c>
      <c r="GZ154" s="15" t="n">
        <f aca="false">IF(GZ152&lt;GZ153,GZ152,GZ153)</f>
        <v>0</v>
      </c>
      <c r="HA154" s="15" t="n">
        <f aca="false">IF(HA152&lt;HA153,HA152,HA153)</f>
        <v>0</v>
      </c>
      <c r="HB154" s="15" t="n">
        <f aca="false">IF(HB152&lt;HB153,HB152,HB153)</f>
        <v>0</v>
      </c>
      <c r="HC154" s="15" t="n">
        <f aca="false">IF(HC152&lt;HC153,HC152,HC153)</f>
        <v>0</v>
      </c>
      <c r="HD154" s="15" t="n">
        <f aca="false">IF(HD152&lt;HD153,HD152,HD153)</f>
        <v>0</v>
      </c>
      <c r="HE154" s="15" t="n">
        <f aca="false">IF(HE152&lt;HE153,HE152,HE153)</f>
        <v>0</v>
      </c>
      <c r="HF154" s="15" t="n">
        <f aca="false">IF(HF152&lt;HF153,HF152,HF153)</f>
        <v>0</v>
      </c>
      <c r="HG154" s="15" t="n">
        <f aca="false">IF(HG152&lt;HG153,HG152,HG153)</f>
        <v>0</v>
      </c>
      <c r="HH154" s="15" t="n">
        <f aca="false">IF(HH152&lt;HH153,HH152,HH153)</f>
        <v>0</v>
      </c>
      <c r="HI154" s="15" t="n">
        <f aca="false">IF(HI152&lt;HI153,HI152,HI153)</f>
        <v>0</v>
      </c>
      <c r="HJ154" s="15" t="n">
        <f aca="false">IF(HJ152&lt;HJ153,HJ152,HJ153)</f>
        <v>0</v>
      </c>
      <c r="HK154" s="15" t="n">
        <f aca="false">IF(HK152&lt;HK153,HK152,HK153)</f>
        <v>0</v>
      </c>
      <c r="HL154" s="15" t="n">
        <f aca="false">IF(HL152&lt;HL153,HL152,HL153)</f>
        <v>0</v>
      </c>
      <c r="HM154" s="15" t="n">
        <f aca="false">IF(HM152&lt;HM153,HM152,HM153)</f>
        <v>0</v>
      </c>
      <c r="HN154" s="15" t="n">
        <f aca="false">IF(HN152&lt;HN153,HN152,HN153)</f>
        <v>0</v>
      </c>
      <c r="HO154" s="15" t="n">
        <f aca="false">IF(HO152&lt;HO153,HO152,HO153)</f>
        <v>0</v>
      </c>
      <c r="HP154" s="15" t="n">
        <f aca="false">IF(HP152&lt;HP153,HP152,HP153)</f>
        <v>0</v>
      </c>
      <c r="HQ154" s="15" t="n">
        <f aca="false">IF(HQ152&lt;HQ153,HQ152,HQ153)</f>
        <v>0</v>
      </c>
      <c r="HR154" s="15" t="n">
        <f aca="false">IF(HR152&lt;HR153,HR152,HR153)</f>
        <v>0</v>
      </c>
    </row>
    <row r="155" customFormat="false" ht="6" hidden="true" customHeight="true" outlineLevel="0" collapsed="false">
      <c r="B155" s="80"/>
      <c r="C155" s="80"/>
      <c r="D155" s="80"/>
      <c r="E155" s="80"/>
      <c r="F155" s="61"/>
      <c r="G155" s="80"/>
      <c r="H155" s="61"/>
      <c r="I155" s="80"/>
      <c r="J155" s="80"/>
      <c r="K155" s="80"/>
      <c r="L155" s="61"/>
      <c r="M155" s="80"/>
      <c r="N155" s="80"/>
      <c r="O155" s="80"/>
      <c r="P155" s="80"/>
      <c r="Q155" s="80"/>
      <c r="R155" s="80"/>
      <c r="S155" s="61"/>
      <c r="T155" s="78"/>
      <c r="U155" s="13"/>
      <c r="V155" s="13"/>
      <c r="W155" s="13"/>
      <c r="X155" s="74"/>
      <c r="Y155" s="80"/>
      <c r="Z155" s="80"/>
      <c r="AA155" s="80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" t="n">
        <f aca="false">GJ$7^GJ154</f>
        <v>1</v>
      </c>
      <c r="GK155" s="1" t="n">
        <f aca="false">GK$7^GK154*GJ155</f>
        <v>1</v>
      </c>
      <c r="GL155" s="1" t="n">
        <f aca="false">GL$7^GL154*GK155</f>
        <v>1</v>
      </c>
      <c r="GM155" s="1" t="n">
        <f aca="false">GM$7^GM154*GL155</f>
        <v>1</v>
      </c>
      <c r="GN155" s="1" t="n">
        <f aca="false">GN$7^GN154*GM155</f>
        <v>1</v>
      </c>
      <c r="GO155" s="1" t="n">
        <f aca="false">GO$7^GO154*GN155</f>
        <v>1</v>
      </c>
      <c r="GP155" s="1" t="n">
        <f aca="false">GP$7^GP154*GO155</f>
        <v>1</v>
      </c>
      <c r="GQ155" s="1" t="n">
        <f aca="false">GQ$7^GQ154*GP155</f>
        <v>1</v>
      </c>
      <c r="GR155" s="1" t="n">
        <f aca="false">GR$7^GR154*GQ155</f>
        <v>1</v>
      </c>
      <c r="GS155" s="1" t="n">
        <f aca="false">GS$7^GS154*GR155</f>
        <v>1</v>
      </c>
      <c r="GT155" s="1" t="n">
        <f aca="false">GT$7^GT154*GS155</f>
        <v>1</v>
      </c>
      <c r="GU155" s="1" t="n">
        <f aca="false">GU$7^GU154*GT155</f>
        <v>1</v>
      </c>
      <c r="GV155" s="1" t="n">
        <f aca="false">GV$7^GV154*GU155</f>
        <v>1</v>
      </c>
      <c r="GW155" s="1" t="n">
        <f aca="false">GW$7^GW154*GV155</f>
        <v>1</v>
      </c>
      <c r="GX155" s="1" t="n">
        <f aca="false">GX$7^GX154*GW155</f>
        <v>1</v>
      </c>
      <c r="GY155" s="1" t="n">
        <f aca="false">GY$7^GY154*GX155</f>
        <v>1</v>
      </c>
      <c r="GZ155" s="1" t="n">
        <f aca="false">GZ$7^GZ154*GY155</f>
        <v>1</v>
      </c>
      <c r="HA155" s="1" t="n">
        <f aca="false">HA$7^HA154*GZ155</f>
        <v>1</v>
      </c>
      <c r="HB155" s="1" t="n">
        <f aca="false">HB$7^HB154*HA155</f>
        <v>1</v>
      </c>
      <c r="HC155" s="1" t="n">
        <f aca="false">HC$7^HC154*HB155</f>
        <v>1</v>
      </c>
      <c r="HD155" s="1" t="n">
        <f aca="false">HD$7^HD154*HC155</f>
        <v>1</v>
      </c>
      <c r="HE155" s="1" t="n">
        <f aca="false">HE$7^HE154*HD155</f>
        <v>1</v>
      </c>
      <c r="HF155" s="1" t="n">
        <f aca="false">HF$7^HF154*HE155</f>
        <v>1</v>
      </c>
      <c r="HG155" s="1" t="n">
        <f aca="false">HG$7^HG154*HF155</f>
        <v>1</v>
      </c>
      <c r="HH155" s="1" t="n">
        <f aca="false">HH$7^HH154*HG155</f>
        <v>1</v>
      </c>
      <c r="HI155" s="1" t="n">
        <f aca="false">HI$7^HI154*HH155</f>
        <v>1</v>
      </c>
      <c r="HJ155" s="1" t="n">
        <f aca="false">HJ$7^HJ154*HI155</f>
        <v>1</v>
      </c>
      <c r="HK155" s="1" t="n">
        <f aca="false">HK$7^HK154*HJ155</f>
        <v>1</v>
      </c>
      <c r="HL155" s="1" t="n">
        <f aca="false">HL$7^HL154*HK155</f>
        <v>1</v>
      </c>
      <c r="HM155" s="1" t="n">
        <f aca="false">HM$7^HM154*HL155</f>
        <v>1</v>
      </c>
      <c r="HN155" s="1" t="n">
        <f aca="false">HN$7^HN154*HM155</f>
        <v>1</v>
      </c>
      <c r="HO155" s="1" t="n">
        <f aca="false">HO$7^HO154*HN155</f>
        <v>1</v>
      </c>
      <c r="HP155" s="1" t="n">
        <f aca="false">HP$7^HP154*HO155</f>
        <v>1</v>
      </c>
      <c r="HQ155" s="1" t="n">
        <f aca="false">HQ$7^HQ154*HP155</f>
        <v>1</v>
      </c>
      <c r="HR155" s="1" t="n">
        <f aca="false">HR$7^HR154*HQ155</f>
        <v>1</v>
      </c>
    </row>
    <row r="156" customFormat="false" ht="6" hidden="true" customHeight="true" outlineLevel="0" collapsed="false">
      <c r="B156" s="80"/>
      <c r="C156" s="80"/>
      <c r="D156" s="80"/>
      <c r="E156" s="80"/>
      <c r="F156" s="61"/>
      <c r="G156" s="80"/>
      <c r="H156" s="61"/>
      <c r="I156" s="80"/>
      <c r="J156" s="80"/>
      <c r="K156" s="80"/>
      <c r="L156" s="61"/>
      <c r="M156" s="80"/>
      <c r="N156" s="80"/>
      <c r="O156" s="80"/>
      <c r="P156" s="80"/>
      <c r="Q156" s="80"/>
      <c r="R156" s="80"/>
      <c r="S156" s="61"/>
      <c r="T156" s="78"/>
      <c r="U156" s="13"/>
      <c r="V156" s="13"/>
      <c r="W156" s="13"/>
      <c r="X156" s="74"/>
      <c r="Y156" s="80"/>
      <c r="Z156" s="80"/>
      <c r="AA156" s="80"/>
      <c r="BC156" s="1" t="s">
        <v>106</v>
      </c>
      <c r="BD156" s="15" t="n">
        <f aca="true">INT((RAND()*(AX152-AW152+1)+AW152))</f>
        <v>14</v>
      </c>
      <c r="BE156" s="15" t="n">
        <f aca="true">INT((RAND()*(AZ152-AY152+1)+AY152))</f>
        <v>12</v>
      </c>
      <c r="BF156" s="1" t="n">
        <f aca="false">BE156-BE157*(BD157-BD156)</f>
        <v>12</v>
      </c>
      <c r="BG156" s="1" t="n">
        <v>256</v>
      </c>
      <c r="BH156" s="15" t="n">
        <f aca="false">IF(BF156/BG156=INT(BF156/BG156),1,0)</f>
        <v>0</v>
      </c>
      <c r="BI156" s="15" t="n">
        <f aca="false">IF(BH156=0,BF156,BF156/BG156)</f>
        <v>12</v>
      </c>
      <c r="BJ156" s="15" t="n">
        <v>16</v>
      </c>
      <c r="BK156" s="15" t="n">
        <f aca="false">IF(BI156/BJ156=INT(BI156/BJ156),1,0)</f>
        <v>0</v>
      </c>
      <c r="BL156" s="15" t="n">
        <f aca="false">IF(BK156=0,BI156,BI156/BJ156)</f>
        <v>12</v>
      </c>
      <c r="BM156" s="15" t="n">
        <v>4</v>
      </c>
      <c r="BN156" s="15" t="n">
        <f aca="false">IF(BL156/BM156=INT(BL156/BM156),1,0)</f>
        <v>1</v>
      </c>
      <c r="BO156" s="15" t="n">
        <f aca="false">IF(BN156=0,BL156,BL156/BM156)</f>
        <v>3</v>
      </c>
      <c r="BP156" s="15" t="n">
        <v>2</v>
      </c>
      <c r="BQ156" s="15" t="n">
        <f aca="false">IF(BO156/BP156=INT(BO156/BP156),1,0)</f>
        <v>0</v>
      </c>
      <c r="BR156" s="15" t="n">
        <f aca="false">IF(BQ156=0,BO156,BO156/BP156)</f>
        <v>3</v>
      </c>
      <c r="BS156" s="15" t="n">
        <v>81</v>
      </c>
      <c r="BT156" s="15" t="n">
        <f aca="false">IF(BR156/BS156=INT(BR156/BS156),1,0)</f>
        <v>0</v>
      </c>
      <c r="BU156" s="15" t="n">
        <f aca="false">IF(BT156=0,BR156,BR156/BS156)</f>
        <v>3</v>
      </c>
      <c r="BV156" s="15" t="n">
        <v>9</v>
      </c>
      <c r="BW156" s="15" t="n">
        <f aca="false">IF(BU156/BV156=INT(BU156/BV156),1,0)</f>
        <v>0</v>
      </c>
      <c r="BX156" s="15" t="n">
        <f aca="false">IF(BW156=0,BU156,BU156/BV156)</f>
        <v>3</v>
      </c>
      <c r="BY156" s="15" t="n">
        <v>3</v>
      </c>
      <c r="BZ156" s="15" t="n">
        <f aca="false">IF(BX156/BY156=INT(BX156/BY156),1,0)</f>
        <v>1</v>
      </c>
      <c r="CA156" s="15" t="n">
        <f aca="false">IF(BZ156=0,BX156,BX156/BY156)</f>
        <v>1</v>
      </c>
      <c r="CB156" s="15" t="n">
        <v>25</v>
      </c>
      <c r="CC156" s="15" t="n">
        <f aca="false">IF(CA156/CB156=INT(CA156/CB156),1,0)</f>
        <v>0</v>
      </c>
      <c r="CD156" s="15" t="n">
        <f aca="false">IF(CC156=0,CA156,CA156/CB156)</f>
        <v>1</v>
      </c>
      <c r="CE156" s="15" t="n">
        <v>5</v>
      </c>
      <c r="CF156" s="15" t="n">
        <f aca="false">IF(CD156/CE156=INT(CD156/CE156),1,0)</f>
        <v>0</v>
      </c>
      <c r="CG156" s="15" t="n">
        <f aca="false">IF(CF156=0,CD156,CD156/CE156)</f>
        <v>1</v>
      </c>
      <c r="CH156" s="15" t="n">
        <v>49</v>
      </c>
      <c r="CI156" s="15" t="n">
        <f aca="false">IF(CG156/CH156=INT(CG156/CH156),1,0)</f>
        <v>0</v>
      </c>
      <c r="CJ156" s="15" t="n">
        <f aca="false">IF(CI156=0,CG156,CG156/CH156)</f>
        <v>1</v>
      </c>
      <c r="CK156" s="15" t="n">
        <v>7</v>
      </c>
      <c r="CL156" s="15" t="n">
        <f aca="false">IF(CJ156/CK156=INT(CJ156/CK156),1,0)</f>
        <v>0</v>
      </c>
      <c r="CM156" s="15" t="n">
        <f aca="false">IF(CL156=0,CJ156,CJ156/CK156)</f>
        <v>1</v>
      </c>
      <c r="CN156" s="15" t="n">
        <v>121</v>
      </c>
      <c r="CO156" s="15" t="n">
        <f aca="false">IF(CM156/CN156=INT(CM156/CN156),1,0)</f>
        <v>0</v>
      </c>
      <c r="CP156" s="15" t="n">
        <f aca="false">IF(CO156=0,CM156,CM156/CN156)</f>
        <v>1</v>
      </c>
      <c r="CQ156" s="15" t="n">
        <v>11</v>
      </c>
      <c r="CR156" s="15" t="n">
        <f aca="false">IF(CP156/CQ156=INT(CP156/CQ156),1,0)</f>
        <v>0</v>
      </c>
      <c r="CS156" s="15" t="n">
        <f aca="false">IF(CR156=0,CP156,CP156/CQ156)</f>
        <v>1</v>
      </c>
      <c r="CT156" s="15" t="n">
        <v>169</v>
      </c>
      <c r="CU156" s="15" t="n">
        <f aca="false">IF(CS156/CT156=INT(CS156/CT156),1,0)</f>
        <v>0</v>
      </c>
      <c r="CV156" s="15" t="n">
        <f aca="false">IF(CU156=0,CS156,CS156/CT156)</f>
        <v>1</v>
      </c>
      <c r="CW156" s="15" t="n">
        <v>13</v>
      </c>
      <c r="CX156" s="15" t="n">
        <f aca="false">IF(CV156/CW156=INT(CV156/CW156),1,0)</f>
        <v>0</v>
      </c>
      <c r="CY156" s="15" t="n">
        <f aca="false">IF(CX156=0,CV156,CV156/CW156)</f>
        <v>1</v>
      </c>
      <c r="CZ156" s="15" t="n">
        <v>17</v>
      </c>
      <c r="DA156" s="15" t="n">
        <f aca="false">IF(CY156/CZ156=INT(CY156/CZ156),1,0)</f>
        <v>0</v>
      </c>
      <c r="DB156" s="15" t="n">
        <f aca="false">IF(DA156=0,CY156,CY156/CZ156)</f>
        <v>1</v>
      </c>
      <c r="DC156" s="15" t="n">
        <v>19</v>
      </c>
      <c r="DD156" s="15" t="n">
        <f aca="false">IF(DB156/DC156=INT(DB156/DC156),1,0)</f>
        <v>0</v>
      </c>
      <c r="DE156" s="15" t="n">
        <f aca="false">IF(DD156=0,DB156,DB156/DC156)</f>
        <v>1</v>
      </c>
      <c r="DF156" s="15" t="n">
        <v>23</v>
      </c>
      <c r="DG156" s="15" t="n">
        <f aca="false">IF(DE156/DF156=INT(DE156/DF156),1,0)</f>
        <v>0</v>
      </c>
      <c r="DH156" s="15" t="n">
        <f aca="false">IF(DG156=0,DE156,DE156/DF156)</f>
        <v>1</v>
      </c>
      <c r="DI156" s="15" t="n">
        <v>29</v>
      </c>
      <c r="DJ156" s="15" t="n">
        <f aca="false">IF(DH156/DI156=INT(DH156/DI156),1,0)</f>
        <v>0</v>
      </c>
      <c r="DK156" s="15" t="n">
        <f aca="false">IF(DJ156=0,DH156,DH156/DI156)</f>
        <v>1</v>
      </c>
      <c r="DL156" s="15" t="n">
        <v>31</v>
      </c>
      <c r="DM156" s="15" t="n">
        <f aca="false">IF(DK156/DL156=INT(DK156/DL156),1,0)</f>
        <v>0</v>
      </c>
      <c r="DN156" s="15" t="n">
        <f aca="false">IF(DM156=0,DK156,DK156/DL156)</f>
        <v>1</v>
      </c>
      <c r="DO156" s="15" t="n">
        <v>37</v>
      </c>
      <c r="DP156" s="15" t="n">
        <f aca="false">IF(DN156/DO156=INT(DN156/DO156),1,0)</f>
        <v>0</v>
      </c>
      <c r="DQ156" s="15" t="n">
        <f aca="false">IF(DP156=0,DN156,DN156/DO156)</f>
        <v>1</v>
      </c>
      <c r="DR156" s="15" t="n">
        <v>41</v>
      </c>
      <c r="DS156" s="15" t="n">
        <f aca="false">IF(DQ156/DR156=INT(DQ156/DR156),1,0)</f>
        <v>0</v>
      </c>
      <c r="DT156" s="15" t="n">
        <f aca="false">IF(DS156=0,DQ156,DQ156/DR156)</f>
        <v>1</v>
      </c>
      <c r="DU156" s="15" t="n">
        <v>43</v>
      </c>
      <c r="DV156" s="15" t="n">
        <f aca="false">IF(DT156/DU156=INT(DT156/DU156),1,0)</f>
        <v>0</v>
      </c>
      <c r="DW156" s="15" t="n">
        <f aca="false">IF(DV156=0,DT156,DT156/DU156)</f>
        <v>1</v>
      </c>
      <c r="DX156" s="15" t="n">
        <v>47</v>
      </c>
      <c r="DY156" s="15" t="n">
        <f aca="false">IF(DW156/DX156=INT(DW156/DX156),1,0)</f>
        <v>0</v>
      </c>
      <c r="DZ156" s="15" t="n">
        <f aca="false">IF(DY156=0,DW156,DW156/DX156)</f>
        <v>1</v>
      </c>
      <c r="EA156" s="15" t="n">
        <v>53</v>
      </c>
      <c r="EB156" s="15" t="n">
        <f aca="false">IF(DZ156/EA156=INT(DZ156/EA156),1,0)</f>
        <v>0</v>
      </c>
      <c r="EC156" s="15" t="n">
        <f aca="false">IF(EB156=0,DZ156,DZ156/EA156)</f>
        <v>1</v>
      </c>
      <c r="ED156" s="15" t="n">
        <v>59</v>
      </c>
      <c r="EE156" s="15" t="n">
        <f aca="false">IF(EC156/ED156=INT(EC156/ED156),1,0)</f>
        <v>0</v>
      </c>
      <c r="EF156" s="15" t="n">
        <f aca="false">IF(EE156=0,EC156,EC156/ED156)</f>
        <v>1</v>
      </c>
      <c r="EG156" s="15" t="n">
        <v>61</v>
      </c>
      <c r="EH156" s="15" t="n">
        <f aca="false">IF(EF156/EG156=INT(EF156/EG156),1,0)</f>
        <v>0</v>
      </c>
      <c r="EI156" s="15" t="n">
        <f aca="false">IF(EH156=0,EF156,EF156/EG156)</f>
        <v>1</v>
      </c>
      <c r="EJ156" s="15" t="n">
        <v>67</v>
      </c>
      <c r="EK156" s="15" t="n">
        <f aca="false">IF(EI156/EJ156=INT(EI156/EJ156),1,0)</f>
        <v>0</v>
      </c>
      <c r="EL156" s="15" t="n">
        <f aca="false">IF(EK156=0,EI156,EI156/EJ156)</f>
        <v>1</v>
      </c>
      <c r="EM156" s="15" t="n">
        <v>71</v>
      </c>
      <c r="EN156" s="15" t="n">
        <f aca="false">IF(EL156/EM156=INT(EL156/EM156),1,0)</f>
        <v>0</v>
      </c>
      <c r="EO156" s="15" t="n">
        <f aca="false">IF(EN156=0,EL156,EL156/EM156)</f>
        <v>1</v>
      </c>
      <c r="EP156" s="15" t="n">
        <v>73</v>
      </c>
      <c r="EQ156" s="15" t="n">
        <f aca="false">IF(EO156/EP156=INT(EO156/EP156),1,0)</f>
        <v>0</v>
      </c>
      <c r="ER156" s="15" t="n">
        <f aca="false">IF(EQ156=0,EO156,EO156/EP156)</f>
        <v>1</v>
      </c>
      <c r="ES156" s="15" t="n">
        <v>79</v>
      </c>
      <c r="ET156" s="15" t="n">
        <f aca="false">IF(ER156/ES156=INT(ER156/ES156),1,0)</f>
        <v>0</v>
      </c>
      <c r="EU156" s="15" t="n">
        <f aca="false">IF(ET156=0,ER156,ER156/ES156)</f>
        <v>1</v>
      </c>
      <c r="EV156" s="15" t="n">
        <v>83</v>
      </c>
      <c r="EW156" s="15" t="n">
        <f aca="false">IF(EU156/EV156=INT(EU156/EV156),1,0)</f>
        <v>0</v>
      </c>
      <c r="EX156" s="15" t="n">
        <f aca="false">IF(EW156=0,EU156,EU156/EV156)</f>
        <v>1</v>
      </c>
      <c r="EY156" s="15" t="n">
        <v>89</v>
      </c>
      <c r="EZ156" s="15" t="n">
        <f aca="false">IF(EX156/EY156=INT(EX156/EY156),1,0)</f>
        <v>0</v>
      </c>
      <c r="FA156" s="15" t="n">
        <f aca="false">IF(EZ156=0,EX156,EX156/EY156)</f>
        <v>1</v>
      </c>
      <c r="FB156" s="15" t="n">
        <v>97</v>
      </c>
      <c r="FC156" s="15" t="n">
        <f aca="false">IF(FA156/FB156=INT(FA156/FB156),1,0)</f>
        <v>0</v>
      </c>
      <c r="FD156" s="15" t="n">
        <f aca="false">IF(FC156=0,FA156,FA156/FB156)</f>
        <v>1</v>
      </c>
      <c r="FE156" s="15" t="n">
        <v>101</v>
      </c>
      <c r="FF156" s="15" t="n">
        <f aca="false">IF(FD156/FE156=INT(FD156/FE156),1,0)</f>
        <v>0</v>
      </c>
      <c r="FG156" s="15" t="n">
        <f aca="false">IF(FF156=0,FD156,FD156/FE156)</f>
        <v>1</v>
      </c>
      <c r="FH156" s="15" t="n">
        <v>103</v>
      </c>
      <c r="FI156" s="15" t="n">
        <f aca="false">IF(FG156/FH156=INT(FG156/FH156),1,0)</f>
        <v>0</v>
      </c>
      <c r="FJ156" s="15" t="n">
        <f aca="false">IF(FI156=0,FG156,FG156/FH156)</f>
        <v>1</v>
      </c>
      <c r="FK156" s="15" t="n">
        <v>107</v>
      </c>
      <c r="FL156" s="15" t="n">
        <f aca="false">IF(FJ156/FK156=INT(FJ156/FK156),1,0)</f>
        <v>0</v>
      </c>
      <c r="FM156" s="15" t="n">
        <f aca="false">IF(FL156=0,FJ156,FJ156/FK156)</f>
        <v>1</v>
      </c>
      <c r="FN156" s="15" t="n">
        <v>109</v>
      </c>
      <c r="FO156" s="15" t="n">
        <f aca="false">IF(FM156/FN156=INT(FM156/FN156),1,0)</f>
        <v>0</v>
      </c>
      <c r="FP156" s="15" t="n">
        <f aca="false">IF(FO156=0,FM156,FM156/FN156)</f>
        <v>1</v>
      </c>
      <c r="FQ156" s="15" t="n">
        <v>113</v>
      </c>
      <c r="FR156" s="15" t="n">
        <f aca="false">IF(FP156/FQ156=INT(FP156/FQ156),1,0)</f>
        <v>0</v>
      </c>
      <c r="FS156" s="15" t="n">
        <f aca="false">IF(FR156=0,FP156,FP156/FQ156)</f>
        <v>1</v>
      </c>
      <c r="FT156" s="15" t="n">
        <v>127</v>
      </c>
      <c r="FU156" s="15" t="n">
        <f aca="false">IF(FS156/FT156=INT(FS156/FT156),1,0)</f>
        <v>0</v>
      </c>
      <c r="FV156" s="15" t="n">
        <f aca="false">IF(FU156=0,FS156,FS156/FT156)</f>
        <v>1</v>
      </c>
      <c r="FW156" s="15" t="n">
        <v>131</v>
      </c>
      <c r="FX156" s="15" t="n">
        <f aca="false">IF(FV156/FW156=INT(FV156/FW156),1,0)</f>
        <v>0</v>
      </c>
      <c r="FY156" s="15" t="n">
        <f aca="false">IF(FX156=0,FV156,FV156/FW156)</f>
        <v>1</v>
      </c>
      <c r="FZ156" s="15" t="n">
        <v>137</v>
      </c>
      <c r="GA156" s="15" t="n">
        <f aca="false">IF(FY156/FZ156=INT(FY156/FZ156),1,0)</f>
        <v>0</v>
      </c>
      <c r="GB156" s="15" t="n">
        <f aca="false">IF(GA156=0,FY156,FY156/FZ156)</f>
        <v>1</v>
      </c>
      <c r="GC156" s="15" t="n">
        <v>139</v>
      </c>
      <c r="GD156" s="15" t="n">
        <f aca="false">IF(GB156/GC156=INT(GB156/GC156),1,0)</f>
        <v>0</v>
      </c>
      <c r="GE156" s="15" t="n">
        <f aca="false">IF(GD156=0,GB156,GB156/GC156)</f>
        <v>1</v>
      </c>
      <c r="GF156" s="15" t="n">
        <v>149</v>
      </c>
      <c r="GG156" s="15" t="n">
        <f aca="false">IF(GE156/GF156=INT(GE156/GF156),1,0)</f>
        <v>0</v>
      </c>
      <c r="GH156" s="15" t="n">
        <f aca="false">IF(GG156=0,GE156,GE156/GF156)</f>
        <v>1</v>
      </c>
      <c r="GI156" s="15"/>
      <c r="GJ156" s="15" t="n">
        <f aca="false">8*BH156+4*BK156+2*BN156+BQ156</f>
        <v>2</v>
      </c>
      <c r="GK156" s="15" t="n">
        <f aca="false">4*BT156+2*BW156+BZ156</f>
        <v>1</v>
      </c>
      <c r="GL156" s="15" t="n">
        <f aca="false">2*CC156+CF156</f>
        <v>0</v>
      </c>
      <c r="GM156" s="15" t="n">
        <f aca="false">2*CI156+CL156</f>
        <v>0</v>
      </c>
      <c r="GN156" s="15" t="n">
        <f aca="false">2*CO156+CR156</f>
        <v>0</v>
      </c>
      <c r="GO156" s="15" t="n">
        <f aca="false">2*CU156+CX156</f>
        <v>0</v>
      </c>
      <c r="GP156" s="15" t="n">
        <f aca="false">DA156</f>
        <v>0</v>
      </c>
      <c r="GQ156" s="15" t="n">
        <f aca="false">DD156</f>
        <v>0</v>
      </c>
      <c r="GR156" s="15" t="n">
        <f aca="false">DG156</f>
        <v>0</v>
      </c>
      <c r="GS156" s="15" t="n">
        <f aca="false">DJ156</f>
        <v>0</v>
      </c>
      <c r="GT156" s="15" t="n">
        <f aca="false">DM156</f>
        <v>0</v>
      </c>
      <c r="GU156" s="1" t="n">
        <f aca="false">DP156</f>
        <v>0</v>
      </c>
      <c r="GV156" s="1" t="n">
        <f aca="false">DS156</f>
        <v>0</v>
      </c>
      <c r="GW156" s="1" t="n">
        <f aca="false">DV156</f>
        <v>0</v>
      </c>
      <c r="GX156" s="1" t="n">
        <f aca="false">DY156</f>
        <v>0</v>
      </c>
      <c r="GY156" s="1" t="n">
        <f aca="false">EB156</f>
        <v>0</v>
      </c>
      <c r="GZ156" s="1" t="n">
        <f aca="false">EE156</f>
        <v>0</v>
      </c>
      <c r="HA156" s="1" t="n">
        <f aca="false">EH156</f>
        <v>0</v>
      </c>
      <c r="HB156" s="1" t="n">
        <f aca="false">EK156</f>
        <v>0</v>
      </c>
      <c r="HC156" s="1" t="n">
        <f aca="false">EN156</f>
        <v>0</v>
      </c>
      <c r="HD156" s="1" t="n">
        <f aca="false">EQ156</f>
        <v>0</v>
      </c>
      <c r="HE156" s="1" t="n">
        <f aca="false">ET156</f>
        <v>0</v>
      </c>
      <c r="HF156" s="1" t="n">
        <f aca="false">EW156</f>
        <v>0</v>
      </c>
      <c r="HG156" s="1" t="n">
        <f aca="false">EZ156</f>
        <v>0</v>
      </c>
      <c r="HH156" s="1" t="n">
        <f aca="false">FC156</f>
        <v>0</v>
      </c>
      <c r="HI156" s="1" t="n">
        <f aca="false">FF156</f>
        <v>0</v>
      </c>
      <c r="HJ156" s="1" t="n">
        <f aca="false">FI156</f>
        <v>0</v>
      </c>
      <c r="HK156" s="1" t="n">
        <f aca="false">FL156</f>
        <v>0</v>
      </c>
      <c r="HL156" s="1" t="n">
        <f aca="false">FO156</f>
        <v>0</v>
      </c>
      <c r="HM156" s="1" t="n">
        <f aca="false">FR156</f>
        <v>0</v>
      </c>
      <c r="HN156" s="1" t="n">
        <f aca="false">FU156</f>
        <v>0</v>
      </c>
      <c r="HO156" s="1" t="n">
        <f aca="false">FX156</f>
        <v>0</v>
      </c>
      <c r="HP156" s="1" t="n">
        <f aca="false">GA156</f>
        <v>0</v>
      </c>
      <c r="HQ156" s="1" t="n">
        <f aca="false">GD156</f>
        <v>0</v>
      </c>
      <c r="HR156" s="1" t="n">
        <f aca="false">GG156</f>
        <v>0</v>
      </c>
      <c r="HS156" s="1" t="n">
        <f aca="false">BF156</f>
        <v>12</v>
      </c>
      <c r="HT156" s="1" t="n">
        <f aca="false">HS156/HR159</f>
        <v>3</v>
      </c>
      <c r="HU156" s="1" t="n">
        <f aca="false">BD157</f>
        <v>14</v>
      </c>
      <c r="HV156" s="1" t="n">
        <f aca="false">HU156*HT157+HT156</f>
        <v>59</v>
      </c>
      <c r="HW156" s="1" t="n">
        <f aca="false">HV156*HV152</f>
        <v>10620</v>
      </c>
      <c r="HX156" s="1" t="n">
        <f aca="false">HT153*HT157</f>
        <v>52</v>
      </c>
      <c r="HY156" s="1" t="n">
        <f aca="false">INT(HW156/HX156)</f>
        <v>204</v>
      </c>
      <c r="HZ156" s="1" t="n">
        <f aca="false">HW156-HY156*HX156</f>
        <v>12</v>
      </c>
      <c r="IA156" s="1" t="n">
        <f aca="false">HX156</f>
        <v>52</v>
      </c>
    </row>
    <row r="157" customFormat="false" ht="6" hidden="true" customHeight="true" outlineLevel="0" collapsed="false">
      <c r="B157" s="80"/>
      <c r="C157" s="80"/>
      <c r="D157" s="80"/>
      <c r="E157" s="80"/>
      <c r="F157" s="61"/>
      <c r="G157" s="80"/>
      <c r="H157" s="61"/>
      <c r="I157" s="80"/>
      <c r="J157" s="80"/>
      <c r="K157" s="80"/>
      <c r="L157" s="61"/>
      <c r="M157" s="80"/>
      <c r="N157" s="80"/>
      <c r="O157" s="80"/>
      <c r="P157" s="80"/>
      <c r="Q157" s="80"/>
      <c r="R157" s="80"/>
      <c r="S157" s="61"/>
      <c r="T157" s="78"/>
      <c r="U157" s="13"/>
      <c r="V157" s="13"/>
      <c r="W157" s="13"/>
      <c r="X157" s="74"/>
      <c r="Y157" s="80"/>
      <c r="Z157" s="80"/>
      <c r="AA157" s="80"/>
      <c r="BD157" s="1" t="n">
        <f aca="false">BD156+INT(BE156/BE157)</f>
        <v>14</v>
      </c>
      <c r="BE157" s="15" t="n">
        <f aca="true">IF(BA152&gt;BE156,INT((RAND()*(BB152-BA152+1)+BA152)),INT((RAND()*(BB152-BE156)+BE156+1)))</f>
        <v>16</v>
      </c>
      <c r="BF157" s="1" t="n">
        <f aca="false">BE157</f>
        <v>16</v>
      </c>
      <c r="BG157" s="1" t="n">
        <v>256</v>
      </c>
      <c r="BH157" s="15" t="n">
        <f aca="false">IF(BF157/BG157=INT(BF157/BG157),1,0)</f>
        <v>0</v>
      </c>
      <c r="BI157" s="15" t="n">
        <f aca="false">IF(BH157=0,BF157,BF157/BG157)</f>
        <v>16</v>
      </c>
      <c r="BJ157" s="15" t="n">
        <v>16</v>
      </c>
      <c r="BK157" s="15" t="n">
        <f aca="false">IF(BI157/BJ157=INT(BI157/BJ157),1,0)</f>
        <v>1</v>
      </c>
      <c r="BL157" s="15" t="n">
        <f aca="false">IF(BK157=0,BI157,BI157/BJ157)</f>
        <v>1</v>
      </c>
      <c r="BM157" s="15" t="n">
        <v>4</v>
      </c>
      <c r="BN157" s="15" t="n">
        <f aca="false">IF(BL157/BM157=INT(BL157/BM157),1,0)</f>
        <v>0</v>
      </c>
      <c r="BO157" s="15" t="n">
        <f aca="false">IF(BN157=0,BL157,BL157/BM157)</f>
        <v>1</v>
      </c>
      <c r="BP157" s="15" t="n">
        <v>2</v>
      </c>
      <c r="BQ157" s="15" t="n">
        <f aca="false">IF(BO157/BP157=INT(BO157/BP157),1,0)</f>
        <v>0</v>
      </c>
      <c r="BR157" s="15" t="n">
        <f aca="false">IF(BQ157=0,BO157,BO157/BP157)</f>
        <v>1</v>
      </c>
      <c r="BS157" s="15" t="n">
        <v>81</v>
      </c>
      <c r="BT157" s="15" t="n">
        <f aca="false">IF(BR157/BS157=INT(BR157/BS157),1,0)</f>
        <v>0</v>
      </c>
      <c r="BU157" s="15" t="n">
        <f aca="false">IF(BT157=0,BR157,BR157/BS157)</f>
        <v>1</v>
      </c>
      <c r="BV157" s="15" t="n">
        <v>9</v>
      </c>
      <c r="BW157" s="15" t="n">
        <f aca="false">IF(BU157/BV157=INT(BU157/BV157),1,0)</f>
        <v>0</v>
      </c>
      <c r="BX157" s="15" t="n">
        <f aca="false">IF(BW157=0,BU157,BU157/BV157)</f>
        <v>1</v>
      </c>
      <c r="BY157" s="15" t="n">
        <v>3</v>
      </c>
      <c r="BZ157" s="15" t="n">
        <f aca="false">IF(BX157/BY157=INT(BX157/BY157),1,0)</f>
        <v>0</v>
      </c>
      <c r="CA157" s="15" t="n">
        <f aca="false">IF(BZ157=0,BX157,BX157/BY157)</f>
        <v>1</v>
      </c>
      <c r="CB157" s="15" t="n">
        <v>25</v>
      </c>
      <c r="CC157" s="15" t="n">
        <f aca="false">IF(CA157/CB157=INT(CA157/CB157),1,0)</f>
        <v>0</v>
      </c>
      <c r="CD157" s="15" t="n">
        <f aca="false">IF(CC157=0,CA157,CA157/CB157)</f>
        <v>1</v>
      </c>
      <c r="CE157" s="15" t="n">
        <v>5</v>
      </c>
      <c r="CF157" s="15" t="n">
        <f aca="false">IF(CD157/CE157=INT(CD157/CE157),1,0)</f>
        <v>0</v>
      </c>
      <c r="CG157" s="15" t="n">
        <f aca="false">IF(CF157=0,CD157,CD157/CE157)</f>
        <v>1</v>
      </c>
      <c r="CH157" s="15" t="n">
        <v>49</v>
      </c>
      <c r="CI157" s="15" t="n">
        <f aca="false">IF(CG157/CH157=INT(CG157/CH157),1,0)</f>
        <v>0</v>
      </c>
      <c r="CJ157" s="15" t="n">
        <f aca="false">IF(CI157=0,CG157,CG157/CH157)</f>
        <v>1</v>
      </c>
      <c r="CK157" s="15" t="n">
        <v>7</v>
      </c>
      <c r="CL157" s="15" t="n">
        <f aca="false">IF(CJ157/CK157=INT(CJ157/CK157),1,0)</f>
        <v>0</v>
      </c>
      <c r="CM157" s="15" t="n">
        <f aca="false">IF(CL157=0,CJ157,CJ157/CK157)</f>
        <v>1</v>
      </c>
      <c r="CN157" s="15" t="n">
        <v>121</v>
      </c>
      <c r="CO157" s="15" t="n">
        <f aca="false">IF(CM157/CN157=INT(CM157/CN157),1,0)</f>
        <v>0</v>
      </c>
      <c r="CP157" s="15" t="n">
        <f aca="false">IF(CO157=0,CM157,CM157/CN157)</f>
        <v>1</v>
      </c>
      <c r="CQ157" s="15" t="n">
        <v>11</v>
      </c>
      <c r="CR157" s="15" t="n">
        <f aca="false">IF(CP157/CQ157=INT(CP157/CQ157),1,0)</f>
        <v>0</v>
      </c>
      <c r="CS157" s="15" t="n">
        <f aca="false">IF(CR157=0,CP157,CP157/CQ157)</f>
        <v>1</v>
      </c>
      <c r="CT157" s="15" t="n">
        <v>169</v>
      </c>
      <c r="CU157" s="15" t="n">
        <f aca="false">IF(CS157/CT157=INT(CS157/CT157),1,0)</f>
        <v>0</v>
      </c>
      <c r="CV157" s="15" t="n">
        <f aca="false">IF(CU157=0,CS157,CS157/CT157)</f>
        <v>1</v>
      </c>
      <c r="CW157" s="15" t="n">
        <v>13</v>
      </c>
      <c r="CX157" s="15" t="n">
        <f aca="false">IF(CV157/CW157=INT(CV157/CW157),1,0)</f>
        <v>0</v>
      </c>
      <c r="CY157" s="15" t="n">
        <f aca="false">IF(CX157=0,CV157,CV157/CW157)</f>
        <v>1</v>
      </c>
      <c r="CZ157" s="15" t="n">
        <v>17</v>
      </c>
      <c r="DA157" s="15" t="n">
        <f aca="false">IF(CY157/CZ157=INT(CY157/CZ157),1,0)</f>
        <v>0</v>
      </c>
      <c r="DB157" s="15" t="n">
        <f aca="false">IF(DA157=0,CY157,CY157/CZ157)</f>
        <v>1</v>
      </c>
      <c r="DC157" s="15" t="n">
        <v>19</v>
      </c>
      <c r="DD157" s="15" t="n">
        <f aca="false">IF(DB157/DC157=INT(DB157/DC157),1,0)</f>
        <v>0</v>
      </c>
      <c r="DE157" s="15" t="n">
        <f aca="false">IF(DD157=0,DB157,DB157/DC157)</f>
        <v>1</v>
      </c>
      <c r="DF157" s="15" t="n">
        <v>23</v>
      </c>
      <c r="DG157" s="15" t="n">
        <f aca="false">IF(DE157/DF157=INT(DE157/DF157),1,0)</f>
        <v>0</v>
      </c>
      <c r="DH157" s="15" t="n">
        <f aca="false">IF(DG157=0,DE157,DE157/DF157)</f>
        <v>1</v>
      </c>
      <c r="DI157" s="15" t="n">
        <v>29</v>
      </c>
      <c r="DJ157" s="15" t="n">
        <f aca="false">IF(DH157/DI157=INT(DH157/DI157),1,0)</f>
        <v>0</v>
      </c>
      <c r="DK157" s="15" t="n">
        <f aca="false">IF(DJ157=0,DH157,DH157/DI157)</f>
        <v>1</v>
      </c>
      <c r="DL157" s="15" t="n">
        <v>31</v>
      </c>
      <c r="DM157" s="15" t="n">
        <f aca="false">IF(DK157/DL157=INT(DK157/DL157),1,0)</f>
        <v>0</v>
      </c>
      <c r="DN157" s="15" t="n">
        <f aca="false">IF(DM157=0,DK157,DK157/DL157)</f>
        <v>1</v>
      </c>
      <c r="DO157" s="15" t="n">
        <v>37</v>
      </c>
      <c r="DP157" s="15" t="n">
        <f aca="false">IF(DN157/DO157=INT(DN157/DO157),1,0)</f>
        <v>0</v>
      </c>
      <c r="DQ157" s="15" t="n">
        <f aca="false">IF(DP157=0,DN157,DN157/DO157)</f>
        <v>1</v>
      </c>
      <c r="DR157" s="15" t="n">
        <v>41</v>
      </c>
      <c r="DS157" s="15" t="n">
        <f aca="false">IF(DQ157/DR157=INT(DQ157/DR157),1,0)</f>
        <v>0</v>
      </c>
      <c r="DT157" s="15" t="n">
        <f aca="false">IF(DS157=0,DQ157,DQ157/DR157)</f>
        <v>1</v>
      </c>
      <c r="DU157" s="15" t="n">
        <v>43</v>
      </c>
      <c r="DV157" s="15" t="n">
        <f aca="false">IF(DT157/DU157=INT(DT157/DU157),1,0)</f>
        <v>0</v>
      </c>
      <c r="DW157" s="15" t="n">
        <f aca="false">IF(DV157=0,DT157,DT157/DU157)</f>
        <v>1</v>
      </c>
      <c r="DX157" s="15" t="n">
        <v>47</v>
      </c>
      <c r="DY157" s="15" t="n">
        <f aca="false">IF(DW157/DX157=INT(DW157/DX157),1,0)</f>
        <v>0</v>
      </c>
      <c r="DZ157" s="15" t="n">
        <f aca="false">IF(DY157=0,DW157,DW157/DX157)</f>
        <v>1</v>
      </c>
      <c r="EA157" s="15" t="n">
        <v>53</v>
      </c>
      <c r="EB157" s="15" t="n">
        <f aca="false">IF(DZ157/EA157=INT(DZ157/EA157),1,0)</f>
        <v>0</v>
      </c>
      <c r="EC157" s="15" t="n">
        <f aca="false">IF(EB157=0,DZ157,DZ157/EA157)</f>
        <v>1</v>
      </c>
      <c r="ED157" s="15" t="n">
        <v>59</v>
      </c>
      <c r="EE157" s="15" t="n">
        <f aca="false">IF(EC157/ED157=INT(EC157/ED157),1,0)</f>
        <v>0</v>
      </c>
      <c r="EF157" s="15" t="n">
        <f aca="false">IF(EE157=0,EC157,EC157/ED157)</f>
        <v>1</v>
      </c>
      <c r="EG157" s="15" t="n">
        <v>61</v>
      </c>
      <c r="EH157" s="15" t="n">
        <f aca="false">IF(EF157/EG157=INT(EF157/EG157),1,0)</f>
        <v>0</v>
      </c>
      <c r="EI157" s="15" t="n">
        <f aca="false">IF(EH157=0,EF157,EF157/EG157)</f>
        <v>1</v>
      </c>
      <c r="EJ157" s="15" t="n">
        <v>67</v>
      </c>
      <c r="EK157" s="15" t="n">
        <f aca="false">IF(EI157/EJ157=INT(EI157/EJ157),1,0)</f>
        <v>0</v>
      </c>
      <c r="EL157" s="15" t="n">
        <f aca="false">IF(EK157=0,EI157,EI157/EJ157)</f>
        <v>1</v>
      </c>
      <c r="EM157" s="15" t="n">
        <v>71</v>
      </c>
      <c r="EN157" s="15" t="n">
        <f aca="false">IF(EL157/EM157=INT(EL157/EM157),1,0)</f>
        <v>0</v>
      </c>
      <c r="EO157" s="15" t="n">
        <f aca="false">IF(EN157=0,EL157,EL157/EM157)</f>
        <v>1</v>
      </c>
      <c r="EP157" s="15" t="n">
        <v>73</v>
      </c>
      <c r="EQ157" s="15" t="n">
        <f aca="false">IF(EO157/EP157=INT(EO157/EP157),1,0)</f>
        <v>0</v>
      </c>
      <c r="ER157" s="15" t="n">
        <f aca="false">IF(EQ157=0,EO157,EO157/EP157)</f>
        <v>1</v>
      </c>
      <c r="ES157" s="15" t="n">
        <v>79</v>
      </c>
      <c r="ET157" s="15" t="n">
        <f aca="false">IF(ER157/ES157=INT(ER157/ES157),1,0)</f>
        <v>0</v>
      </c>
      <c r="EU157" s="15" t="n">
        <f aca="false">IF(ET157=0,ER157,ER157/ES157)</f>
        <v>1</v>
      </c>
      <c r="EV157" s="15" t="n">
        <v>83</v>
      </c>
      <c r="EW157" s="15" t="n">
        <f aca="false">IF(EU157/EV157=INT(EU157/EV157),1,0)</f>
        <v>0</v>
      </c>
      <c r="EX157" s="15" t="n">
        <f aca="false">IF(EW157=0,EU157,EU157/EV157)</f>
        <v>1</v>
      </c>
      <c r="EY157" s="15" t="n">
        <v>89</v>
      </c>
      <c r="EZ157" s="15" t="n">
        <f aca="false">IF(EX157/EY157=INT(EX157/EY157),1,0)</f>
        <v>0</v>
      </c>
      <c r="FA157" s="15" t="n">
        <f aca="false">IF(EZ157=0,EX157,EX157/EY157)</f>
        <v>1</v>
      </c>
      <c r="FB157" s="15" t="n">
        <v>97</v>
      </c>
      <c r="FC157" s="15" t="n">
        <f aca="false">IF(FA157/FB157=INT(FA157/FB157),1,0)</f>
        <v>0</v>
      </c>
      <c r="FD157" s="15" t="n">
        <f aca="false">IF(FC157=0,FA157,FA157/FB157)</f>
        <v>1</v>
      </c>
      <c r="FE157" s="15" t="n">
        <v>101</v>
      </c>
      <c r="FF157" s="15" t="n">
        <f aca="false">IF(FD157/FE157=INT(FD157/FE157),1,0)</f>
        <v>0</v>
      </c>
      <c r="FG157" s="15" t="n">
        <f aca="false">IF(FF157=0,FD157,FD157/FE157)</f>
        <v>1</v>
      </c>
      <c r="FH157" s="15" t="n">
        <v>103</v>
      </c>
      <c r="FI157" s="15" t="n">
        <f aca="false">IF(FG157/FH157=INT(FG157/FH157),1,0)</f>
        <v>0</v>
      </c>
      <c r="FJ157" s="15" t="n">
        <f aca="false">IF(FI157=0,FG157,FG157/FH157)</f>
        <v>1</v>
      </c>
      <c r="FK157" s="15" t="n">
        <v>107</v>
      </c>
      <c r="FL157" s="15" t="n">
        <f aca="false">IF(FJ157/FK157=INT(FJ157/FK157),1,0)</f>
        <v>0</v>
      </c>
      <c r="FM157" s="15" t="n">
        <f aca="false">IF(FL157=0,FJ157,FJ157/FK157)</f>
        <v>1</v>
      </c>
      <c r="FN157" s="15" t="n">
        <v>109</v>
      </c>
      <c r="FO157" s="15" t="n">
        <f aca="false">IF(FM157/FN157=INT(FM157/FN157),1,0)</f>
        <v>0</v>
      </c>
      <c r="FP157" s="15" t="n">
        <f aca="false">IF(FO157=0,FM157,FM157/FN157)</f>
        <v>1</v>
      </c>
      <c r="FQ157" s="15" t="n">
        <v>113</v>
      </c>
      <c r="FR157" s="15" t="n">
        <f aca="false">IF(FP157/FQ157=INT(FP157/FQ157),1,0)</f>
        <v>0</v>
      </c>
      <c r="FS157" s="15" t="n">
        <f aca="false">IF(FR157=0,FP157,FP157/FQ157)</f>
        <v>1</v>
      </c>
      <c r="FT157" s="15" t="n">
        <v>127</v>
      </c>
      <c r="FU157" s="15" t="n">
        <f aca="false">IF(FS157/FT157=INT(FS157/FT157),1,0)</f>
        <v>0</v>
      </c>
      <c r="FV157" s="15" t="n">
        <f aca="false">IF(FU157=0,FS157,FS157/FT157)</f>
        <v>1</v>
      </c>
      <c r="FW157" s="15" t="n">
        <v>131</v>
      </c>
      <c r="FX157" s="15" t="n">
        <f aca="false">IF(FV157/FW157=INT(FV157/FW157),1,0)</f>
        <v>0</v>
      </c>
      <c r="FY157" s="15" t="n">
        <f aca="false">IF(FX157=0,FV157,FV157/FW157)</f>
        <v>1</v>
      </c>
      <c r="FZ157" s="15" t="n">
        <v>137</v>
      </c>
      <c r="GA157" s="15" t="n">
        <f aca="false">IF(FY157/FZ157=INT(FY157/FZ157),1,0)</f>
        <v>0</v>
      </c>
      <c r="GB157" s="15" t="n">
        <f aca="false">IF(GA157=0,FY157,FY157/FZ157)</f>
        <v>1</v>
      </c>
      <c r="GC157" s="15" t="n">
        <v>139</v>
      </c>
      <c r="GD157" s="15" t="n">
        <f aca="false">IF(GB157/GC157=INT(GB157/GC157),1,0)</f>
        <v>0</v>
      </c>
      <c r="GE157" s="15" t="n">
        <f aca="false">IF(GD157=0,GB157,GB157/GC157)</f>
        <v>1</v>
      </c>
      <c r="GF157" s="15" t="n">
        <v>149</v>
      </c>
      <c r="GG157" s="15" t="n">
        <f aca="false">IF(GE157/GF157=INT(GE157/GF157),1,0)</f>
        <v>0</v>
      </c>
      <c r="GH157" s="15" t="n">
        <f aca="false">IF(GG157=0,GE157,GE157/GF157)</f>
        <v>1</v>
      </c>
      <c r="GI157" s="15"/>
      <c r="GJ157" s="15" t="n">
        <f aca="false">8*BH157+4*BK157+2*BN157+BQ157</f>
        <v>4</v>
      </c>
      <c r="GK157" s="15" t="n">
        <f aca="false">4*BT157+2*BW157+BZ157</f>
        <v>0</v>
      </c>
      <c r="GL157" s="15" t="n">
        <f aca="false">2*CC157+CF157</f>
        <v>0</v>
      </c>
      <c r="GM157" s="15" t="n">
        <f aca="false">2*CI157+CL157</f>
        <v>0</v>
      </c>
      <c r="GN157" s="15" t="n">
        <f aca="false">2*CO157+CR157</f>
        <v>0</v>
      </c>
      <c r="GO157" s="15" t="n">
        <f aca="false">2*CU157+CX157</f>
        <v>0</v>
      </c>
      <c r="GP157" s="15" t="n">
        <f aca="false">DA157</f>
        <v>0</v>
      </c>
      <c r="GQ157" s="15" t="n">
        <f aca="false">DD157</f>
        <v>0</v>
      </c>
      <c r="GR157" s="15" t="n">
        <f aca="false">DG157</f>
        <v>0</v>
      </c>
      <c r="GS157" s="15" t="n">
        <f aca="false">DJ157</f>
        <v>0</v>
      </c>
      <c r="GT157" s="15" t="n">
        <f aca="false">DM157</f>
        <v>0</v>
      </c>
      <c r="GU157" s="1" t="n">
        <f aca="false">DP157</f>
        <v>0</v>
      </c>
      <c r="GV157" s="1" t="n">
        <f aca="false">DS157</f>
        <v>0</v>
      </c>
      <c r="GW157" s="1" t="n">
        <f aca="false">DV157</f>
        <v>0</v>
      </c>
      <c r="GX157" s="1" t="n">
        <f aca="false">DY157</f>
        <v>0</v>
      </c>
      <c r="GY157" s="1" t="n">
        <f aca="false">EB157</f>
        <v>0</v>
      </c>
      <c r="GZ157" s="1" t="n">
        <f aca="false">EE157</f>
        <v>0</v>
      </c>
      <c r="HA157" s="1" t="n">
        <f aca="false">EH157</f>
        <v>0</v>
      </c>
      <c r="HB157" s="1" t="n">
        <f aca="false">EK157</f>
        <v>0</v>
      </c>
      <c r="HC157" s="1" t="n">
        <f aca="false">EN157</f>
        <v>0</v>
      </c>
      <c r="HD157" s="1" t="n">
        <f aca="false">EQ157</f>
        <v>0</v>
      </c>
      <c r="HE157" s="1" t="n">
        <f aca="false">ET157</f>
        <v>0</v>
      </c>
      <c r="HF157" s="1" t="n">
        <f aca="false">EW157</f>
        <v>0</v>
      </c>
      <c r="HG157" s="1" t="n">
        <f aca="false">EZ157</f>
        <v>0</v>
      </c>
      <c r="HH157" s="1" t="n">
        <f aca="false">FC157</f>
        <v>0</v>
      </c>
      <c r="HI157" s="1" t="n">
        <f aca="false">FF157</f>
        <v>0</v>
      </c>
      <c r="HJ157" s="1" t="n">
        <f aca="false">FI157</f>
        <v>0</v>
      </c>
      <c r="HK157" s="1" t="n">
        <f aca="false">FL157</f>
        <v>0</v>
      </c>
      <c r="HL157" s="1" t="n">
        <f aca="false">FO157</f>
        <v>0</v>
      </c>
      <c r="HM157" s="1" t="n">
        <f aca="false">FR157</f>
        <v>0</v>
      </c>
      <c r="HN157" s="1" t="n">
        <f aca="false">FU157</f>
        <v>0</v>
      </c>
      <c r="HO157" s="1" t="n">
        <f aca="false">FX157</f>
        <v>0</v>
      </c>
      <c r="HP157" s="1" t="n">
        <f aca="false">GA157</f>
        <v>0</v>
      </c>
      <c r="HQ157" s="1" t="n">
        <f aca="false">GD157</f>
        <v>0</v>
      </c>
      <c r="HR157" s="1" t="n">
        <f aca="false">GG157</f>
        <v>0</v>
      </c>
      <c r="HS157" s="1" t="n">
        <f aca="false">BF157</f>
        <v>16</v>
      </c>
      <c r="HT157" s="1" t="n">
        <f aca="false">HS157/HR159</f>
        <v>4</v>
      </c>
    </row>
    <row r="158" customFormat="false" ht="6" hidden="true" customHeight="true" outlineLevel="0" collapsed="false">
      <c r="B158" s="80"/>
      <c r="C158" s="80"/>
      <c r="D158" s="80"/>
      <c r="E158" s="80"/>
      <c r="F158" s="61"/>
      <c r="G158" s="80"/>
      <c r="H158" s="61"/>
      <c r="I158" s="80"/>
      <c r="J158" s="80"/>
      <c r="K158" s="80"/>
      <c r="L158" s="61"/>
      <c r="M158" s="80"/>
      <c r="N158" s="80"/>
      <c r="O158" s="80"/>
      <c r="P158" s="80"/>
      <c r="Q158" s="80"/>
      <c r="R158" s="80"/>
      <c r="S158" s="61"/>
      <c r="T158" s="78"/>
      <c r="U158" s="13"/>
      <c r="V158" s="13"/>
      <c r="W158" s="13"/>
      <c r="X158" s="74"/>
      <c r="Y158" s="80"/>
      <c r="Z158" s="80"/>
      <c r="AA158" s="80"/>
      <c r="GJ158" s="15" t="n">
        <f aca="false">IF(GJ156&lt;GJ157,GJ156,GJ157)</f>
        <v>2</v>
      </c>
      <c r="GK158" s="15" t="n">
        <f aca="false">IF(GK156&lt;GK157,GK156,GK157)</f>
        <v>0</v>
      </c>
      <c r="GL158" s="15" t="n">
        <f aca="false">IF(GL156&lt;GL157,GL156,GL157)</f>
        <v>0</v>
      </c>
      <c r="GM158" s="15" t="n">
        <f aca="false">IF(GM156&lt;GM157,GM156,GM157)</f>
        <v>0</v>
      </c>
      <c r="GN158" s="15" t="n">
        <f aca="false">IF(GN156&lt;GN157,GN156,GN157)</f>
        <v>0</v>
      </c>
      <c r="GO158" s="15" t="n">
        <f aca="false">IF(GO156&lt;GO157,GO156,GO157)</f>
        <v>0</v>
      </c>
      <c r="GP158" s="15" t="n">
        <f aca="false">IF(GP156&lt;GP157,GP156,GP157)</f>
        <v>0</v>
      </c>
      <c r="GQ158" s="15" t="n">
        <f aca="false">IF(GQ156&lt;GQ157,GQ156,GQ157)</f>
        <v>0</v>
      </c>
      <c r="GR158" s="15" t="n">
        <f aca="false">IF(GR156&lt;GR157,GR156,GR157)</f>
        <v>0</v>
      </c>
      <c r="GS158" s="15" t="n">
        <f aca="false">IF(GS156&lt;GS157,GS156,GS157)</f>
        <v>0</v>
      </c>
      <c r="GT158" s="15" t="n">
        <f aca="false">IF(GT156&lt;GT157,GT156,GT157)</f>
        <v>0</v>
      </c>
      <c r="GU158" s="15" t="n">
        <f aca="false">IF(GU156&lt;GU157,GU156,GU157)</f>
        <v>0</v>
      </c>
      <c r="GV158" s="15" t="n">
        <f aca="false">IF(GV156&lt;GV157,GV156,GV157)</f>
        <v>0</v>
      </c>
      <c r="GW158" s="15" t="n">
        <f aca="false">IF(GW156&lt;GW157,GW156,GW157)</f>
        <v>0</v>
      </c>
      <c r="GX158" s="15" t="n">
        <f aca="false">IF(GX156&lt;GX157,GX156,GX157)</f>
        <v>0</v>
      </c>
      <c r="GY158" s="15" t="n">
        <f aca="false">IF(GY156&lt;GY157,GY156,GY157)</f>
        <v>0</v>
      </c>
      <c r="GZ158" s="15" t="n">
        <f aca="false">IF(GZ156&lt;GZ157,GZ156,GZ157)</f>
        <v>0</v>
      </c>
      <c r="HA158" s="15" t="n">
        <f aca="false">IF(HA156&lt;HA157,HA156,HA157)</f>
        <v>0</v>
      </c>
      <c r="HB158" s="15" t="n">
        <f aca="false">IF(HB156&lt;HB157,HB156,HB157)</f>
        <v>0</v>
      </c>
      <c r="HC158" s="15" t="n">
        <f aca="false">IF(HC156&lt;HC157,HC156,HC157)</f>
        <v>0</v>
      </c>
      <c r="HD158" s="15" t="n">
        <f aca="false">IF(HD156&lt;HD157,HD156,HD157)</f>
        <v>0</v>
      </c>
      <c r="HE158" s="15" t="n">
        <f aca="false">IF(HE156&lt;HE157,HE156,HE157)</f>
        <v>0</v>
      </c>
      <c r="HF158" s="15" t="n">
        <f aca="false">IF(HF156&lt;HF157,HF156,HF157)</f>
        <v>0</v>
      </c>
      <c r="HG158" s="15" t="n">
        <f aca="false">IF(HG156&lt;HG157,HG156,HG157)</f>
        <v>0</v>
      </c>
      <c r="HH158" s="15" t="n">
        <f aca="false">IF(HH156&lt;HH157,HH156,HH157)</f>
        <v>0</v>
      </c>
      <c r="HI158" s="15" t="n">
        <f aca="false">IF(HI156&lt;HI157,HI156,HI157)</f>
        <v>0</v>
      </c>
      <c r="HJ158" s="15" t="n">
        <f aca="false">IF(HJ156&lt;HJ157,HJ156,HJ157)</f>
        <v>0</v>
      </c>
      <c r="HK158" s="15" t="n">
        <f aca="false">IF(HK156&lt;HK157,HK156,HK157)</f>
        <v>0</v>
      </c>
      <c r="HL158" s="15" t="n">
        <f aca="false">IF(HL156&lt;HL157,HL156,HL157)</f>
        <v>0</v>
      </c>
      <c r="HM158" s="15" t="n">
        <f aca="false">IF(HM156&lt;HM157,HM156,HM157)</f>
        <v>0</v>
      </c>
      <c r="HN158" s="15" t="n">
        <f aca="false">IF(HN156&lt;HN157,HN156,HN157)</f>
        <v>0</v>
      </c>
      <c r="HO158" s="15" t="n">
        <f aca="false">IF(HO156&lt;HO157,HO156,HO157)</f>
        <v>0</v>
      </c>
      <c r="HP158" s="15" t="n">
        <f aca="false">IF(HP156&lt;HP157,HP156,HP157)</f>
        <v>0</v>
      </c>
      <c r="HQ158" s="15" t="n">
        <f aca="false">IF(HQ156&lt;HQ157,HQ156,HQ157)</f>
        <v>0</v>
      </c>
      <c r="HR158" s="15" t="n">
        <f aca="false">IF(HR156&lt;HR157,HR156,HR157)</f>
        <v>0</v>
      </c>
    </row>
    <row r="159" customFormat="false" ht="6" hidden="true" customHeight="true" outlineLevel="0" collapsed="false">
      <c r="B159" s="80"/>
      <c r="C159" s="80"/>
      <c r="D159" s="80"/>
      <c r="E159" s="80"/>
      <c r="F159" s="61"/>
      <c r="G159" s="80"/>
      <c r="H159" s="61"/>
      <c r="I159" s="80"/>
      <c r="J159" s="80"/>
      <c r="K159" s="80"/>
      <c r="L159" s="61"/>
      <c r="M159" s="80"/>
      <c r="N159" s="80"/>
      <c r="O159" s="80"/>
      <c r="P159" s="80"/>
      <c r="Q159" s="80"/>
      <c r="R159" s="80"/>
      <c r="S159" s="61"/>
      <c r="T159" s="78"/>
      <c r="U159" s="13"/>
      <c r="V159" s="13"/>
      <c r="W159" s="13"/>
      <c r="X159" s="74"/>
      <c r="Y159" s="80"/>
      <c r="Z159" s="80"/>
      <c r="AA159" s="80"/>
      <c r="GJ159" s="1" t="n">
        <f aca="false">GJ$7^GJ158</f>
        <v>4</v>
      </c>
      <c r="GK159" s="1" t="n">
        <f aca="false">GK$7^GK158*GJ159</f>
        <v>4</v>
      </c>
      <c r="GL159" s="1" t="n">
        <f aca="false">GL$7^GL158*GK159</f>
        <v>4</v>
      </c>
      <c r="GM159" s="1" t="n">
        <f aca="false">GM$7^GM158*GL159</f>
        <v>4</v>
      </c>
      <c r="GN159" s="1" t="n">
        <f aca="false">GN$7^GN158*GM159</f>
        <v>4</v>
      </c>
      <c r="GO159" s="1" t="n">
        <f aca="false">GO$7^GO158*GN159</f>
        <v>4</v>
      </c>
      <c r="GP159" s="1" t="n">
        <f aca="false">GP$7^GP158*GO159</f>
        <v>4</v>
      </c>
      <c r="GQ159" s="1" t="n">
        <f aca="false">GQ$7^GQ158*GP159</f>
        <v>4</v>
      </c>
      <c r="GR159" s="1" t="n">
        <f aca="false">GR$7^GR158*GQ159</f>
        <v>4</v>
      </c>
      <c r="GS159" s="1" t="n">
        <f aca="false">GS$7^GS158*GR159</f>
        <v>4</v>
      </c>
      <c r="GT159" s="1" t="n">
        <f aca="false">GT$7^GT158*GS159</f>
        <v>4</v>
      </c>
      <c r="GU159" s="1" t="n">
        <f aca="false">GU$7^GU158*GT159</f>
        <v>4</v>
      </c>
      <c r="GV159" s="1" t="n">
        <f aca="false">GV$7^GV158*GU159</f>
        <v>4</v>
      </c>
      <c r="GW159" s="1" t="n">
        <f aca="false">GW$7^GW158*GV159</f>
        <v>4</v>
      </c>
      <c r="GX159" s="1" t="n">
        <f aca="false">GX$7^GX158*GW159</f>
        <v>4</v>
      </c>
      <c r="GY159" s="1" t="n">
        <f aca="false">GY$7^GY158*GX159</f>
        <v>4</v>
      </c>
      <c r="GZ159" s="1" t="n">
        <f aca="false">GZ$7^GZ158*GY159</f>
        <v>4</v>
      </c>
      <c r="HA159" s="1" t="n">
        <f aca="false">HA$7^HA158*GZ159</f>
        <v>4</v>
      </c>
      <c r="HB159" s="1" t="n">
        <f aca="false">HB$7^HB158*HA159</f>
        <v>4</v>
      </c>
      <c r="HC159" s="1" t="n">
        <f aca="false">HC$7^HC158*HB159</f>
        <v>4</v>
      </c>
      <c r="HD159" s="1" t="n">
        <f aca="false">HD$7^HD158*HC159</f>
        <v>4</v>
      </c>
      <c r="HE159" s="1" t="n">
        <f aca="false">HE$7^HE158*HD159</f>
        <v>4</v>
      </c>
      <c r="HF159" s="1" t="n">
        <f aca="false">HF$7^HF158*HE159</f>
        <v>4</v>
      </c>
      <c r="HG159" s="1" t="n">
        <f aca="false">HG$7^HG158*HF159</f>
        <v>4</v>
      </c>
      <c r="HH159" s="1" t="n">
        <f aca="false">HH$7^HH158*HG159</f>
        <v>4</v>
      </c>
      <c r="HI159" s="1" t="n">
        <f aca="false">HI$7^HI158*HH159</f>
        <v>4</v>
      </c>
      <c r="HJ159" s="1" t="n">
        <f aca="false">HJ$7^HJ158*HI159</f>
        <v>4</v>
      </c>
      <c r="HK159" s="1" t="n">
        <f aca="false">HK$7^HK158*HJ159</f>
        <v>4</v>
      </c>
      <c r="HL159" s="1" t="n">
        <f aca="false">HL$7^HL158*HK159</f>
        <v>4</v>
      </c>
      <c r="HM159" s="1" t="n">
        <f aca="false">HM$7^HM158*HL159</f>
        <v>4</v>
      </c>
      <c r="HN159" s="1" t="n">
        <f aca="false">HN$7^HN158*HM159</f>
        <v>4</v>
      </c>
      <c r="HO159" s="1" t="n">
        <f aca="false">HO$7^HO158*HN159</f>
        <v>4</v>
      </c>
      <c r="HP159" s="1" t="n">
        <f aca="false">HP$7^HP158*HO159</f>
        <v>4</v>
      </c>
      <c r="HQ159" s="1" t="n">
        <f aca="false">HQ$7^HQ158*HP159</f>
        <v>4</v>
      </c>
      <c r="HR159" s="1" t="n">
        <f aca="false">HR$7^HR158*HQ159</f>
        <v>4</v>
      </c>
    </row>
    <row r="160" customFormat="false" ht="6" hidden="true" customHeight="true" outlineLevel="0" collapsed="false">
      <c r="B160" s="80"/>
      <c r="C160" s="80"/>
      <c r="D160" s="80"/>
      <c r="E160" s="80"/>
      <c r="F160" s="61"/>
      <c r="G160" s="80"/>
      <c r="H160" s="61"/>
      <c r="I160" s="80"/>
      <c r="J160" s="80"/>
      <c r="K160" s="80"/>
      <c r="L160" s="61"/>
      <c r="M160" s="80"/>
      <c r="N160" s="80"/>
      <c r="O160" s="80"/>
      <c r="P160" s="80"/>
      <c r="Q160" s="80"/>
      <c r="R160" s="80"/>
      <c r="S160" s="61"/>
      <c r="T160" s="78"/>
      <c r="U160" s="13"/>
      <c r="V160" s="13"/>
      <c r="W160" s="13"/>
      <c r="X160" s="74"/>
      <c r="Y160" s="80"/>
      <c r="Z160" s="80"/>
      <c r="AA160" s="80"/>
      <c r="BC160" s="1" t="s">
        <v>65</v>
      </c>
      <c r="BD160" s="1" t="n">
        <f aca="false">HY156</f>
        <v>204</v>
      </c>
      <c r="BE160" s="1" t="n">
        <f aca="false">HZ156</f>
        <v>12</v>
      </c>
      <c r="BF160" s="1" t="n">
        <f aca="false">BE160-BE161*(BD161-BD160)</f>
        <v>12</v>
      </c>
      <c r="BG160" s="1" t="n">
        <v>256</v>
      </c>
      <c r="BH160" s="15" t="n">
        <f aca="false">IF(BF160/BG160=INT(BF160/BG160),1,0)</f>
        <v>0</v>
      </c>
      <c r="BI160" s="15" t="n">
        <f aca="false">IF(BH160=0,BF160,BF160/BG160)</f>
        <v>12</v>
      </c>
      <c r="BJ160" s="15" t="n">
        <v>16</v>
      </c>
      <c r="BK160" s="15" t="n">
        <f aca="false">IF(BI160/BJ160=INT(BI160/BJ160),1,0)</f>
        <v>0</v>
      </c>
      <c r="BL160" s="15" t="n">
        <f aca="false">IF(BK160=0,BI160,BI160/BJ160)</f>
        <v>12</v>
      </c>
      <c r="BM160" s="15" t="n">
        <v>4</v>
      </c>
      <c r="BN160" s="15" t="n">
        <f aca="false">IF(BL160/BM160=INT(BL160/BM160),1,0)</f>
        <v>1</v>
      </c>
      <c r="BO160" s="15" t="n">
        <f aca="false">IF(BN160=0,BL160,BL160/BM160)</f>
        <v>3</v>
      </c>
      <c r="BP160" s="15" t="n">
        <v>2</v>
      </c>
      <c r="BQ160" s="15" t="n">
        <f aca="false">IF(BO160/BP160=INT(BO160/BP160),1,0)</f>
        <v>0</v>
      </c>
      <c r="BR160" s="15" t="n">
        <f aca="false">IF(BQ160=0,BO160,BO160/BP160)</f>
        <v>3</v>
      </c>
      <c r="BS160" s="15" t="n">
        <v>81</v>
      </c>
      <c r="BT160" s="15" t="n">
        <f aca="false">IF(BR160/BS160=INT(BR160/BS160),1,0)</f>
        <v>0</v>
      </c>
      <c r="BU160" s="15" t="n">
        <f aca="false">IF(BT160=0,BR160,BR160/BS160)</f>
        <v>3</v>
      </c>
      <c r="BV160" s="15" t="n">
        <v>9</v>
      </c>
      <c r="BW160" s="15" t="n">
        <f aca="false">IF(BU160/BV160=INT(BU160/BV160),1,0)</f>
        <v>0</v>
      </c>
      <c r="BX160" s="15" t="n">
        <f aca="false">IF(BW160=0,BU160,BU160/BV160)</f>
        <v>3</v>
      </c>
      <c r="BY160" s="15" t="n">
        <v>3</v>
      </c>
      <c r="BZ160" s="15" t="n">
        <f aca="false">IF(BX160/BY160=INT(BX160/BY160),1,0)</f>
        <v>1</v>
      </c>
      <c r="CA160" s="15" t="n">
        <f aca="false">IF(BZ160=0,BX160,BX160/BY160)</f>
        <v>1</v>
      </c>
      <c r="CB160" s="15" t="n">
        <v>25</v>
      </c>
      <c r="CC160" s="15" t="n">
        <f aca="false">IF(CA160/CB160=INT(CA160/CB160),1,0)</f>
        <v>0</v>
      </c>
      <c r="CD160" s="15" t="n">
        <f aca="false">IF(CC160=0,CA160,CA160/CB160)</f>
        <v>1</v>
      </c>
      <c r="CE160" s="15" t="n">
        <v>5</v>
      </c>
      <c r="CF160" s="15" t="n">
        <f aca="false">IF(CD160/CE160=INT(CD160/CE160),1,0)</f>
        <v>0</v>
      </c>
      <c r="CG160" s="15" t="n">
        <f aca="false">IF(CF160=0,CD160,CD160/CE160)</f>
        <v>1</v>
      </c>
      <c r="CH160" s="15" t="n">
        <v>49</v>
      </c>
      <c r="CI160" s="15" t="n">
        <f aca="false">IF(CG160/CH160=INT(CG160/CH160),1,0)</f>
        <v>0</v>
      </c>
      <c r="CJ160" s="15" t="n">
        <f aca="false">IF(CI160=0,CG160,CG160/CH160)</f>
        <v>1</v>
      </c>
      <c r="CK160" s="15" t="n">
        <v>7</v>
      </c>
      <c r="CL160" s="15" t="n">
        <f aca="false">IF(CJ160/CK160=INT(CJ160/CK160),1,0)</f>
        <v>0</v>
      </c>
      <c r="CM160" s="15" t="n">
        <f aca="false">IF(CL160=0,CJ160,CJ160/CK160)</f>
        <v>1</v>
      </c>
      <c r="CN160" s="15" t="n">
        <v>121</v>
      </c>
      <c r="CO160" s="15" t="n">
        <f aca="false">IF(CM160/CN160=INT(CM160/CN160),1,0)</f>
        <v>0</v>
      </c>
      <c r="CP160" s="15" t="n">
        <f aca="false">IF(CO160=0,CM160,CM160/CN160)</f>
        <v>1</v>
      </c>
      <c r="CQ160" s="15" t="n">
        <v>11</v>
      </c>
      <c r="CR160" s="15" t="n">
        <f aca="false">IF(CP160/CQ160=INT(CP160/CQ160),1,0)</f>
        <v>0</v>
      </c>
      <c r="CS160" s="15" t="n">
        <f aca="false">IF(CR160=0,CP160,CP160/CQ160)</f>
        <v>1</v>
      </c>
      <c r="CT160" s="15" t="n">
        <v>169</v>
      </c>
      <c r="CU160" s="15" t="n">
        <f aca="false">IF(CS160/CT160=INT(CS160/CT160),1,0)</f>
        <v>0</v>
      </c>
      <c r="CV160" s="15" t="n">
        <f aca="false">IF(CU160=0,CS160,CS160/CT160)</f>
        <v>1</v>
      </c>
      <c r="CW160" s="15" t="n">
        <v>13</v>
      </c>
      <c r="CX160" s="15" t="n">
        <f aca="false">IF(CV160/CW160=INT(CV160/CW160),1,0)</f>
        <v>0</v>
      </c>
      <c r="CY160" s="15" t="n">
        <f aca="false">IF(CX160=0,CV160,CV160/CW160)</f>
        <v>1</v>
      </c>
      <c r="CZ160" s="15" t="n">
        <v>17</v>
      </c>
      <c r="DA160" s="15" t="n">
        <f aca="false">IF(CY160/CZ160=INT(CY160/CZ160),1,0)</f>
        <v>0</v>
      </c>
      <c r="DB160" s="15" t="n">
        <f aca="false">IF(DA160=0,CY160,CY160/CZ160)</f>
        <v>1</v>
      </c>
      <c r="DC160" s="15" t="n">
        <v>19</v>
      </c>
      <c r="DD160" s="15" t="n">
        <f aca="false">IF(DB160/DC160=INT(DB160/DC160),1,0)</f>
        <v>0</v>
      </c>
      <c r="DE160" s="15" t="n">
        <f aca="false">IF(DD160=0,DB160,DB160/DC160)</f>
        <v>1</v>
      </c>
      <c r="DF160" s="15" t="n">
        <v>23</v>
      </c>
      <c r="DG160" s="15" t="n">
        <f aca="false">IF(DE160/DF160=INT(DE160/DF160),1,0)</f>
        <v>0</v>
      </c>
      <c r="DH160" s="15" t="n">
        <f aca="false">IF(DG160=0,DE160,DE160/DF160)</f>
        <v>1</v>
      </c>
      <c r="DI160" s="15" t="n">
        <v>29</v>
      </c>
      <c r="DJ160" s="15" t="n">
        <f aca="false">IF(DH160/DI160=INT(DH160/DI160),1,0)</f>
        <v>0</v>
      </c>
      <c r="DK160" s="15" t="n">
        <f aca="false">IF(DJ160=0,DH160,DH160/DI160)</f>
        <v>1</v>
      </c>
      <c r="DL160" s="15" t="n">
        <v>31</v>
      </c>
      <c r="DM160" s="15" t="n">
        <f aca="false">IF(DK160/DL160=INT(DK160/DL160),1,0)</f>
        <v>0</v>
      </c>
      <c r="DN160" s="15" t="n">
        <f aca="false">IF(DM160=0,DK160,DK160/DL160)</f>
        <v>1</v>
      </c>
      <c r="DO160" s="15" t="n">
        <v>37</v>
      </c>
      <c r="DP160" s="15" t="n">
        <f aca="false">IF(DN160/DO160=INT(DN160/DO160),1,0)</f>
        <v>0</v>
      </c>
      <c r="DQ160" s="15" t="n">
        <f aca="false">IF(DP160=0,DN160,DN160/DO160)</f>
        <v>1</v>
      </c>
      <c r="DR160" s="15" t="n">
        <v>41</v>
      </c>
      <c r="DS160" s="15" t="n">
        <f aca="false">IF(DQ160/DR160=INT(DQ160/DR160),1,0)</f>
        <v>0</v>
      </c>
      <c r="DT160" s="15" t="n">
        <f aca="false">IF(DS160=0,DQ160,DQ160/DR160)</f>
        <v>1</v>
      </c>
      <c r="DU160" s="15" t="n">
        <v>43</v>
      </c>
      <c r="DV160" s="15" t="n">
        <f aca="false">IF(DT160/DU160=INT(DT160/DU160),1,0)</f>
        <v>0</v>
      </c>
      <c r="DW160" s="15" t="n">
        <f aca="false">IF(DV160=0,DT160,DT160/DU160)</f>
        <v>1</v>
      </c>
      <c r="DX160" s="15" t="n">
        <v>47</v>
      </c>
      <c r="DY160" s="15" t="n">
        <f aca="false">IF(DW160/DX160=INT(DW160/DX160),1,0)</f>
        <v>0</v>
      </c>
      <c r="DZ160" s="15" t="n">
        <f aca="false">IF(DY160=0,DW160,DW160/DX160)</f>
        <v>1</v>
      </c>
      <c r="EA160" s="15" t="n">
        <v>53</v>
      </c>
      <c r="EB160" s="15" t="n">
        <f aca="false">IF(DZ160/EA160=INT(DZ160/EA160),1,0)</f>
        <v>0</v>
      </c>
      <c r="EC160" s="15" t="n">
        <f aca="false">IF(EB160=0,DZ160,DZ160/EA160)</f>
        <v>1</v>
      </c>
      <c r="ED160" s="15" t="n">
        <v>59</v>
      </c>
      <c r="EE160" s="15" t="n">
        <f aca="false">IF(EC160/ED160=INT(EC160/ED160),1,0)</f>
        <v>0</v>
      </c>
      <c r="EF160" s="15" t="n">
        <f aca="false">IF(EE160=0,EC160,EC160/ED160)</f>
        <v>1</v>
      </c>
      <c r="EG160" s="15" t="n">
        <v>61</v>
      </c>
      <c r="EH160" s="15" t="n">
        <f aca="false">IF(EF160/EG160=INT(EF160/EG160),1,0)</f>
        <v>0</v>
      </c>
      <c r="EI160" s="15" t="n">
        <f aca="false">IF(EH160=0,EF160,EF160/EG160)</f>
        <v>1</v>
      </c>
      <c r="EJ160" s="15" t="n">
        <v>67</v>
      </c>
      <c r="EK160" s="15" t="n">
        <f aca="false">IF(EI160/EJ160=INT(EI160/EJ160),1,0)</f>
        <v>0</v>
      </c>
      <c r="EL160" s="15" t="n">
        <f aca="false">IF(EK160=0,EI160,EI160/EJ160)</f>
        <v>1</v>
      </c>
      <c r="EM160" s="15" t="n">
        <v>71</v>
      </c>
      <c r="EN160" s="15" t="n">
        <f aca="false">IF(EL160/EM160=INT(EL160/EM160),1,0)</f>
        <v>0</v>
      </c>
      <c r="EO160" s="15" t="n">
        <f aca="false">IF(EN160=0,EL160,EL160/EM160)</f>
        <v>1</v>
      </c>
      <c r="EP160" s="15" t="n">
        <v>73</v>
      </c>
      <c r="EQ160" s="15" t="n">
        <f aca="false">IF(EO160/EP160=INT(EO160/EP160),1,0)</f>
        <v>0</v>
      </c>
      <c r="ER160" s="15" t="n">
        <f aca="false">IF(EQ160=0,EO160,EO160/EP160)</f>
        <v>1</v>
      </c>
      <c r="ES160" s="15" t="n">
        <v>79</v>
      </c>
      <c r="ET160" s="15" t="n">
        <f aca="false">IF(ER160/ES160=INT(ER160/ES160),1,0)</f>
        <v>0</v>
      </c>
      <c r="EU160" s="15" t="n">
        <f aca="false">IF(ET160=0,ER160,ER160/ES160)</f>
        <v>1</v>
      </c>
      <c r="EV160" s="15" t="n">
        <v>83</v>
      </c>
      <c r="EW160" s="15" t="n">
        <f aca="false">IF(EU160/EV160=INT(EU160/EV160),1,0)</f>
        <v>0</v>
      </c>
      <c r="EX160" s="15" t="n">
        <f aca="false">IF(EW160=0,EU160,EU160/EV160)</f>
        <v>1</v>
      </c>
      <c r="EY160" s="15" t="n">
        <v>89</v>
      </c>
      <c r="EZ160" s="15" t="n">
        <f aca="false">IF(EX160/EY160=INT(EX160/EY160),1,0)</f>
        <v>0</v>
      </c>
      <c r="FA160" s="15" t="n">
        <f aca="false">IF(EZ160=0,EX160,EX160/EY160)</f>
        <v>1</v>
      </c>
      <c r="FB160" s="15" t="n">
        <v>97</v>
      </c>
      <c r="FC160" s="15" t="n">
        <f aca="false">IF(FA160/FB160=INT(FA160/FB160),1,0)</f>
        <v>0</v>
      </c>
      <c r="FD160" s="15" t="n">
        <f aca="false">IF(FC160=0,FA160,FA160/FB160)</f>
        <v>1</v>
      </c>
      <c r="FE160" s="15" t="n">
        <v>101</v>
      </c>
      <c r="FF160" s="15" t="n">
        <f aca="false">IF(FD160/FE160=INT(FD160/FE160),1,0)</f>
        <v>0</v>
      </c>
      <c r="FG160" s="15" t="n">
        <f aca="false">IF(FF160=0,FD160,FD160/FE160)</f>
        <v>1</v>
      </c>
      <c r="FH160" s="15" t="n">
        <v>103</v>
      </c>
      <c r="FI160" s="15" t="n">
        <f aca="false">IF(FG160/FH160=INT(FG160/FH160),1,0)</f>
        <v>0</v>
      </c>
      <c r="FJ160" s="15" t="n">
        <f aca="false">IF(FI160=0,FG160,FG160/FH160)</f>
        <v>1</v>
      </c>
      <c r="FK160" s="15" t="n">
        <v>107</v>
      </c>
      <c r="FL160" s="15" t="n">
        <f aca="false">IF(FJ160/FK160=INT(FJ160/FK160),1,0)</f>
        <v>0</v>
      </c>
      <c r="FM160" s="15" t="n">
        <f aca="false">IF(FL160=0,FJ160,FJ160/FK160)</f>
        <v>1</v>
      </c>
      <c r="FN160" s="15" t="n">
        <v>109</v>
      </c>
      <c r="FO160" s="15" t="n">
        <f aca="false">IF(FM160/FN160=INT(FM160/FN160),1,0)</f>
        <v>0</v>
      </c>
      <c r="FP160" s="15" t="n">
        <f aca="false">IF(FO160=0,FM160,FM160/FN160)</f>
        <v>1</v>
      </c>
      <c r="FQ160" s="15" t="n">
        <v>113</v>
      </c>
      <c r="FR160" s="15" t="n">
        <f aca="false">IF(FP160/FQ160=INT(FP160/FQ160),1,0)</f>
        <v>0</v>
      </c>
      <c r="FS160" s="15" t="n">
        <f aca="false">IF(FR160=0,FP160,FP160/FQ160)</f>
        <v>1</v>
      </c>
      <c r="FT160" s="15" t="n">
        <v>127</v>
      </c>
      <c r="FU160" s="15" t="n">
        <f aca="false">IF(FS160/FT160=INT(FS160/FT160),1,0)</f>
        <v>0</v>
      </c>
      <c r="FV160" s="15" t="n">
        <f aca="false">IF(FU160=0,FS160,FS160/FT160)</f>
        <v>1</v>
      </c>
      <c r="FW160" s="15" t="n">
        <v>131</v>
      </c>
      <c r="FX160" s="15" t="n">
        <f aca="false">IF(FV160/FW160=INT(FV160/FW160),1,0)</f>
        <v>0</v>
      </c>
      <c r="FY160" s="15" t="n">
        <f aca="false">IF(FX160=0,FV160,FV160/FW160)</f>
        <v>1</v>
      </c>
      <c r="FZ160" s="15" t="n">
        <v>137</v>
      </c>
      <c r="GA160" s="15" t="n">
        <f aca="false">IF(FY160/FZ160=INT(FY160/FZ160),1,0)</f>
        <v>0</v>
      </c>
      <c r="GB160" s="15" t="n">
        <f aca="false">IF(GA160=0,FY160,FY160/FZ160)</f>
        <v>1</v>
      </c>
      <c r="GC160" s="15" t="n">
        <v>139</v>
      </c>
      <c r="GD160" s="15" t="n">
        <f aca="false">IF(GB160/GC160=INT(GB160/GC160),1,0)</f>
        <v>0</v>
      </c>
      <c r="GE160" s="15" t="n">
        <f aca="false">IF(GD160=0,GB160,GB160/GC160)</f>
        <v>1</v>
      </c>
      <c r="GF160" s="15" t="n">
        <v>149</v>
      </c>
      <c r="GG160" s="15" t="n">
        <f aca="false">IF(GE160/GF160=INT(GE160/GF160),1,0)</f>
        <v>0</v>
      </c>
      <c r="GH160" s="15" t="n">
        <f aca="false">IF(GG160=0,GE160,GE160/GF160)</f>
        <v>1</v>
      </c>
      <c r="GI160" s="15"/>
      <c r="GJ160" s="15" t="n">
        <f aca="false">8*BH160+4*BK160+2*BN160+BQ160</f>
        <v>2</v>
      </c>
      <c r="GK160" s="15" t="n">
        <f aca="false">4*BT160+2*BW160+BZ160</f>
        <v>1</v>
      </c>
      <c r="GL160" s="15" t="n">
        <f aca="false">2*CC160+CF160</f>
        <v>0</v>
      </c>
      <c r="GM160" s="15" t="n">
        <f aca="false">2*CI160+CL160</f>
        <v>0</v>
      </c>
      <c r="GN160" s="15" t="n">
        <f aca="false">2*CO160+CR160</f>
        <v>0</v>
      </c>
      <c r="GO160" s="15" t="n">
        <f aca="false">2*CU160+CX160</f>
        <v>0</v>
      </c>
      <c r="GP160" s="15" t="n">
        <f aca="false">DA160</f>
        <v>0</v>
      </c>
      <c r="GQ160" s="15" t="n">
        <f aca="false">DD160</f>
        <v>0</v>
      </c>
      <c r="GR160" s="15" t="n">
        <f aca="false">DG160</f>
        <v>0</v>
      </c>
      <c r="GS160" s="15" t="n">
        <f aca="false">DJ160</f>
        <v>0</v>
      </c>
      <c r="GT160" s="15" t="n">
        <f aca="false">DM160</f>
        <v>0</v>
      </c>
      <c r="GU160" s="1" t="n">
        <f aca="false">DP160</f>
        <v>0</v>
      </c>
      <c r="GV160" s="1" t="n">
        <f aca="false">DS160</f>
        <v>0</v>
      </c>
      <c r="GW160" s="1" t="n">
        <f aca="false">DV160</f>
        <v>0</v>
      </c>
      <c r="GX160" s="1" t="n">
        <f aca="false">DY160</f>
        <v>0</v>
      </c>
      <c r="GY160" s="1" t="n">
        <f aca="false">EB160</f>
        <v>0</v>
      </c>
      <c r="GZ160" s="1" t="n">
        <f aca="false">EE160</f>
        <v>0</v>
      </c>
      <c r="HA160" s="1" t="n">
        <f aca="false">EH160</f>
        <v>0</v>
      </c>
      <c r="HB160" s="1" t="n">
        <f aca="false">EK160</f>
        <v>0</v>
      </c>
      <c r="HC160" s="1" t="n">
        <f aca="false">EN160</f>
        <v>0</v>
      </c>
      <c r="HD160" s="1" t="n">
        <f aca="false">EQ160</f>
        <v>0</v>
      </c>
      <c r="HE160" s="1" t="n">
        <f aca="false">ET160</f>
        <v>0</v>
      </c>
      <c r="HF160" s="1" t="n">
        <f aca="false">EW160</f>
        <v>0</v>
      </c>
      <c r="HG160" s="1" t="n">
        <f aca="false">EZ160</f>
        <v>0</v>
      </c>
      <c r="HH160" s="1" t="n">
        <f aca="false">FC160</f>
        <v>0</v>
      </c>
      <c r="HI160" s="1" t="n">
        <f aca="false">FF160</f>
        <v>0</v>
      </c>
      <c r="HJ160" s="1" t="n">
        <f aca="false">FI160</f>
        <v>0</v>
      </c>
      <c r="HK160" s="1" t="n">
        <f aca="false">FL160</f>
        <v>0</v>
      </c>
      <c r="HL160" s="1" t="n">
        <f aca="false">FO160</f>
        <v>0</v>
      </c>
      <c r="HM160" s="1" t="n">
        <f aca="false">FR160</f>
        <v>0</v>
      </c>
      <c r="HN160" s="1" t="n">
        <f aca="false">FU160</f>
        <v>0</v>
      </c>
      <c r="HO160" s="1" t="n">
        <f aca="false">FX160</f>
        <v>0</v>
      </c>
      <c r="HP160" s="1" t="n">
        <f aca="false">GA160</f>
        <v>0</v>
      </c>
      <c r="HQ160" s="1" t="n">
        <f aca="false">GD160</f>
        <v>0</v>
      </c>
      <c r="HR160" s="1" t="n">
        <f aca="false">GG160</f>
        <v>0</v>
      </c>
      <c r="HS160" s="1" t="n">
        <f aca="false">BF160</f>
        <v>12</v>
      </c>
      <c r="HT160" s="1" t="n">
        <f aca="false">HS160/HR163</f>
        <v>3</v>
      </c>
    </row>
    <row r="161" customFormat="false" ht="6" hidden="true" customHeight="true" outlineLevel="0" collapsed="false">
      <c r="B161" s="80"/>
      <c r="C161" s="80"/>
      <c r="D161" s="80"/>
      <c r="E161" s="80"/>
      <c r="F161" s="61"/>
      <c r="G161" s="80"/>
      <c r="H161" s="61"/>
      <c r="I161" s="80"/>
      <c r="J161" s="80"/>
      <c r="K161" s="80"/>
      <c r="L161" s="61"/>
      <c r="M161" s="80"/>
      <c r="N161" s="80"/>
      <c r="O161" s="80"/>
      <c r="P161" s="80"/>
      <c r="Q161" s="80"/>
      <c r="R161" s="80"/>
      <c r="S161" s="61"/>
      <c r="T161" s="78"/>
      <c r="U161" s="13"/>
      <c r="V161" s="13"/>
      <c r="W161" s="13"/>
      <c r="X161" s="74"/>
      <c r="Y161" s="80"/>
      <c r="Z161" s="80"/>
      <c r="AA161" s="80"/>
      <c r="BD161" s="1" t="n">
        <f aca="false">BD160+INT(BE160/BE161)</f>
        <v>204</v>
      </c>
      <c r="BE161" s="1" t="n">
        <f aca="false">IA156</f>
        <v>52</v>
      </c>
      <c r="BF161" s="1" t="n">
        <f aca="false">BE161</f>
        <v>52</v>
      </c>
      <c r="BG161" s="1" t="n">
        <v>256</v>
      </c>
      <c r="BH161" s="15" t="n">
        <f aca="false">IF(BF161/BG161=INT(BF161/BG161),1,0)</f>
        <v>0</v>
      </c>
      <c r="BI161" s="15" t="n">
        <f aca="false">IF(BH161=0,BF161,BF161/BG161)</f>
        <v>52</v>
      </c>
      <c r="BJ161" s="15" t="n">
        <v>16</v>
      </c>
      <c r="BK161" s="15" t="n">
        <f aca="false">IF(BI161/BJ161=INT(BI161/BJ161),1,0)</f>
        <v>0</v>
      </c>
      <c r="BL161" s="15" t="n">
        <f aca="false">IF(BK161=0,BI161,BI161/BJ161)</f>
        <v>52</v>
      </c>
      <c r="BM161" s="15" t="n">
        <v>4</v>
      </c>
      <c r="BN161" s="15" t="n">
        <f aca="false">IF(BL161/BM161=INT(BL161/BM161),1,0)</f>
        <v>1</v>
      </c>
      <c r="BO161" s="15" t="n">
        <f aca="false">IF(BN161=0,BL161,BL161/BM161)</f>
        <v>13</v>
      </c>
      <c r="BP161" s="15" t="n">
        <v>2</v>
      </c>
      <c r="BQ161" s="15" t="n">
        <f aca="false">IF(BO161/BP161=INT(BO161/BP161),1,0)</f>
        <v>0</v>
      </c>
      <c r="BR161" s="15" t="n">
        <f aca="false">IF(BQ161=0,BO161,BO161/BP161)</f>
        <v>13</v>
      </c>
      <c r="BS161" s="15" t="n">
        <v>81</v>
      </c>
      <c r="BT161" s="15" t="n">
        <f aca="false">IF(BR161/BS161=INT(BR161/BS161),1,0)</f>
        <v>0</v>
      </c>
      <c r="BU161" s="15" t="n">
        <f aca="false">IF(BT161=0,BR161,BR161/BS161)</f>
        <v>13</v>
      </c>
      <c r="BV161" s="15" t="n">
        <v>9</v>
      </c>
      <c r="BW161" s="15" t="n">
        <f aca="false">IF(BU161/BV161=INT(BU161/BV161),1,0)</f>
        <v>0</v>
      </c>
      <c r="BX161" s="15" t="n">
        <f aca="false">IF(BW161=0,BU161,BU161/BV161)</f>
        <v>13</v>
      </c>
      <c r="BY161" s="15" t="n">
        <v>3</v>
      </c>
      <c r="BZ161" s="15" t="n">
        <f aca="false">IF(BX161/BY161=INT(BX161/BY161),1,0)</f>
        <v>0</v>
      </c>
      <c r="CA161" s="15" t="n">
        <f aca="false">IF(BZ161=0,BX161,BX161/BY161)</f>
        <v>13</v>
      </c>
      <c r="CB161" s="15" t="n">
        <v>25</v>
      </c>
      <c r="CC161" s="15" t="n">
        <f aca="false">IF(CA161/CB161=INT(CA161/CB161),1,0)</f>
        <v>0</v>
      </c>
      <c r="CD161" s="15" t="n">
        <f aca="false">IF(CC161=0,CA161,CA161/CB161)</f>
        <v>13</v>
      </c>
      <c r="CE161" s="15" t="n">
        <v>5</v>
      </c>
      <c r="CF161" s="15" t="n">
        <f aca="false">IF(CD161/CE161=INT(CD161/CE161),1,0)</f>
        <v>0</v>
      </c>
      <c r="CG161" s="15" t="n">
        <f aca="false">IF(CF161=0,CD161,CD161/CE161)</f>
        <v>13</v>
      </c>
      <c r="CH161" s="15" t="n">
        <v>49</v>
      </c>
      <c r="CI161" s="15" t="n">
        <f aca="false">IF(CG161/CH161=INT(CG161/CH161),1,0)</f>
        <v>0</v>
      </c>
      <c r="CJ161" s="15" t="n">
        <f aca="false">IF(CI161=0,CG161,CG161/CH161)</f>
        <v>13</v>
      </c>
      <c r="CK161" s="15" t="n">
        <v>7</v>
      </c>
      <c r="CL161" s="15" t="n">
        <f aca="false">IF(CJ161/CK161=INT(CJ161/CK161),1,0)</f>
        <v>0</v>
      </c>
      <c r="CM161" s="15" t="n">
        <f aca="false">IF(CL161=0,CJ161,CJ161/CK161)</f>
        <v>13</v>
      </c>
      <c r="CN161" s="15" t="n">
        <v>121</v>
      </c>
      <c r="CO161" s="15" t="n">
        <f aca="false">IF(CM161/CN161=INT(CM161/CN161),1,0)</f>
        <v>0</v>
      </c>
      <c r="CP161" s="15" t="n">
        <f aca="false">IF(CO161=0,CM161,CM161/CN161)</f>
        <v>13</v>
      </c>
      <c r="CQ161" s="15" t="n">
        <v>11</v>
      </c>
      <c r="CR161" s="15" t="n">
        <f aca="false">IF(CP161/CQ161=INT(CP161/CQ161),1,0)</f>
        <v>0</v>
      </c>
      <c r="CS161" s="15" t="n">
        <f aca="false">IF(CR161=0,CP161,CP161/CQ161)</f>
        <v>13</v>
      </c>
      <c r="CT161" s="15" t="n">
        <v>169</v>
      </c>
      <c r="CU161" s="15" t="n">
        <f aca="false">IF(CS161/CT161=INT(CS161/CT161),1,0)</f>
        <v>0</v>
      </c>
      <c r="CV161" s="15" t="n">
        <f aca="false">IF(CU161=0,CS161,CS161/CT161)</f>
        <v>13</v>
      </c>
      <c r="CW161" s="15" t="n">
        <v>13</v>
      </c>
      <c r="CX161" s="15" t="n">
        <f aca="false">IF(CV161/CW161=INT(CV161/CW161),1,0)</f>
        <v>1</v>
      </c>
      <c r="CY161" s="15" t="n">
        <f aca="false">IF(CX161=0,CV161,CV161/CW161)</f>
        <v>1</v>
      </c>
      <c r="CZ161" s="15" t="n">
        <v>17</v>
      </c>
      <c r="DA161" s="15" t="n">
        <f aca="false">IF(CY161/CZ161=INT(CY161/CZ161),1,0)</f>
        <v>0</v>
      </c>
      <c r="DB161" s="15" t="n">
        <f aca="false">IF(DA161=0,CY161,CY161/CZ161)</f>
        <v>1</v>
      </c>
      <c r="DC161" s="15" t="n">
        <v>19</v>
      </c>
      <c r="DD161" s="15" t="n">
        <f aca="false">IF(DB161/DC161=INT(DB161/DC161),1,0)</f>
        <v>0</v>
      </c>
      <c r="DE161" s="15" t="n">
        <f aca="false">IF(DD161=0,DB161,DB161/DC161)</f>
        <v>1</v>
      </c>
      <c r="DF161" s="15" t="n">
        <v>23</v>
      </c>
      <c r="DG161" s="15" t="n">
        <f aca="false">IF(DE161/DF161=INT(DE161/DF161),1,0)</f>
        <v>0</v>
      </c>
      <c r="DH161" s="15" t="n">
        <f aca="false">IF(DG161=0,DE161,DE161/DF161)</f>
        <v>1</v>
      </c>
      <c r="DI161" s="15" t="n">
        <v>29</v>
      </c>
      <c r="DJ161" s="15" t="n">
        <f aca="false">IF(DH161/DI161=INT(DH161/DI161),1,0)</f>
        <v>0</v>
      </c>
      <c r="DK161" s="15" t="n">
        <f aca="false">IF(DJ161=0,DH161,DH161/DI161)</f>
        <v>1</v>
      </c>
      <c r="DL161" s="15" t="n">
        <v>31</v>
      </c>
      <c r="DM161" s="15" t="n">
        <f aca="false">IF(DK161/DL161=INT(DK161/DL161),1,0)</f>
        <v>0</v>
      </c>
      <c r="DN161" s="15" t="n">
        <f aca="false">IF(DM161=0,DK161,DK161/DL161)</f>
        <v>1</v>
      </c>
      <c r="DO161" s="15" t="n">
        <v>37</v>
      </c>
      <c r="DP161" s="15" t="n">
        <f aca="false">IF(DN161/DO161=INT(DN161/DO161),1,0)</f>
        <v>0</v>
      </c>
      <c r="DQ161" s="15" t="n">
        <f aca="false">IF(DP161=0,DN161,DN161/DO161)</f>
        <v>1</v>
      </c>
      <c r="DR161" s="15" t="n">
        <v>41</v>
      </c>
      <c r="DS161" s="15" t="n">
        <f aca="false">IF(DQ161/DR161=INT(DQ161/DR161),1,0)</f>
        <v>0</v>
      </c>
      <c r="DT161" s="15" t="n">
        <f aca="false">IF(DS161=0,DQ161,DQ161/DR161)</f>
        <v>1</v>
      </c>
      <c r="DU161" s="15" t="n">
        <v>43</v>
      </c>
      <c r="DV161" s="15" t="n">
        <f aca="false">IF(DT161/DU161=INT(DT161/DU161),1,0)</f>
        <v>0</v>
      </c>
      <c r="DW161" s="15" t="n">
        <f aca="false">IF(DV161=0,DT161,DT161/DU161)</f>
        <v>1</v>
      </c>
      <c r="DX161" s="15" t="n">
        <v>47</v>
      </c>
      <c r="DY161" s="15" t="n">
        <f aca="false">IF(DW161/DX161=INT(DW161/DX161),1,0)</f>
        <v>0</v>
      </c>
      <c r="DZ161" s="15" t="n">
        <f aca="false">IF(DY161=0,DW161,DW161/DX161)</f>
        <v>1</v>
      </c>
      <c r="EA161" s="15" t="n">
        <v>53</v>
      </c>
      <c r="EB161" s="15" t="n">
        <f aca="false">IF(DZ161/EA161=INT(DZ161/EA161),1,0)</f>
        <v>0</v>
      </c>
      <c r="EC161" s="15" t="n">
        <f aca="false">IF(EB161=0,DZ161,DZ161/EA161)</f>
        <v>1</v>
      </c>
      <c r="ED161" s="15" t="n">
        <v>59</v>
      </c>
      <c r="EE161" s="15" t="n">
        <f aca="false">IF(EC161/ED161=INT(EC161/ED161),1,0)</f>
        <v>0</v>
      </c>
      <c r="EF161" s="15" t="n">
        <f aca="false">IF(EE161=0,EC161,EC161/ED161)</f>
        <v>1</v>
      </c>
      <c r="EG161" s="15" t="n">
        <v>61</v>
      </c>
      <c r="EH161" s="15" t="n">
        <f aca="false">IF(EF161/EG161=INT(EF161/EG161),1,0)</f>
        <v>0</v>
      </c>
      <c r="EI161" s="15" t="n">
        <f aca="false">IF(EH161=0,EF161,EF161/EG161)</f>
        <v>1</v>
      </c>
      <c r="EJ161" s="15" t="n">
        <v>67</v>
      </c>
      <c r="EK161" s="15" t="n">
        <f aca="false">IF(EI161/EJ161=INT(EI161/EJ161),1,0)</f>
        <v>0</v>
      </c>
      <c r="EL161" s="15" t="n">
        <f aca="false">IF(EK161=0,EI161,EI161/EJ161)</f>
        <v>1</v>
      </c>
      <c r="EM161" s="15" t="n">
        <v>71</v>
      </c>
      <c r="EN161" s="15" t="n">
        <f aca="false">IF(EL161/EM161=INT(EL161/EM161),1,0)</f>
        <v>0</v>
      </c>
      <c r="EO161" s="15" t="n">
        <f aca="false">IF(EN161=0,EL161,EL161/EM161)</f>
        <v>1</v>
      </c>
      <c r="EP161" s="15" t="n">
        <v>73</v>
      </c>
      <c r="EQ161" s="15" t="n">
        <f aca="false">IF(EO161/EP161=INT(EO161/EP161),1,0)</f>
        <v>0</v>
      </c>
      <c r="ER161" s="15" t="n">
        <f aca="false">IF(EQ161=0,EO161,EO161/EP161)</f>
        <v>1</v>
      </c>
      <c r="ES161" s="15" t="n">
        <v>79</v>
      </c>
      <c r="ET161" s="15" t="n">
        <f aca="false">IF(ER161/ES161=INT(ER161/ES161),1,0)</f>
        <v>0</v>
      </c>
      <c r="EU161" s="15" t="n">
        <f aca="false">IF(ET161=0,ER161,ER161/ES161)</f>
        <v>1</v>
      </c>
      <c r="EV161" s="15" t="n">
        <v>83</v>
      </c>
      <c r="EW161" s="15" t="n">
        <f aca="false">IF(EU161/EV161=INT(EU161/EV161),1,0)</f>
        <v>0</v>
      </c>
      <c r="EX161" s="15" t="n">
        <f aca="false">IF(EW161=0,EU161,EU161/EV161)</f>
        <v>1</v>
      </c>
      <c r="EY161" s="15" t="n">
        <v>89</v>
      </c>
      <c r="EZ161" s="15" t="n">
        <f aca="false">IF(EX161/EY161=INT(EX161/EY161),1,0)</f>
        <v>0</v>
      </c>
      <c r="FA161" s="15" t="n">
        <f aca="false">IF(EZ161=0,EX161,EX161/EY161)</f>
        <v>1</v>
      </c>
      <c r="FB161" s="15" t="n">
        <v>97</v>
      </c>
      <c r="FC161" s="15" t="n">
        <f aca="false">IF(FA161/FB161=INT(FA161/FB161),1,0)</f>
        <v>0</v>
      </c>
      <c r="FD161" s="15" t="n">
        <f aca="false">IF(FC161=0,FA161,FA161/FB161)</f>
        <v>1</v>
      </c>
      <c r="FE161" s="15" t="n">
        <v>101</v>
      </c>
      <c r="FF161" s="15" t="n">
        <f aca="false">IF(FD161/FE161=INT(FD161/FE161),1,0)</f>
        <v>0</v>
      </c>
      <c r="FG161" s="15" t="n">
        <f aca="false">IF(FF161=0,FD161,FD161/FE161)</f>
        <v>1</v>
      </c>
      <c r="FH161" s="15" t="n">
        <v>103</v>
      </c>
      <c r="FI161" s="15" t="n">
        <f aca="false">IF(FG161/FH161=INT(FG161/FH161),1,0)</f>
        <v>0</v>
      </c>
      <c r="FJ161" s="15" t="n">
        <f aca="false">IF(FI161=0,FG161,FG161/FH161)</f>
        <v>1</v>
      </c>
      <c r="FK161" s="15" t="n">
        <v>107</v>
      </c>
      <c r="FL161" s="15" t="n">
        <f aca="false">IF(FJ161/FK161=INT(FJ161/FK161),1,0)</f>
        <v>0</v>
      </c>
      <c r="FM161" s="15" t="n">
        <f aca="false">IF(FL161=0,FJ161,FJ161/FK161)</f>
        <v>1</v>
      </c>
      <c r="FN161" s="15" t="n">
        <v>109</v>
      </c>
      <c r="FO161" s="15" t="n">
        <f aca="false">IF(FM161/FN161=INT(FM161/FN161),1,0)</f>
        <v>0</v>
      </c>
      <c r="FP161" s="15" t="n">
        <f aca="false">IF(FO161=0,FM161,FM161/FN161)</f>
        <v>1</v>
      </c>
      <c r="FQ161" s="15" t="n">
        <v>113</v>
      </c>
      <c r="FR161" s="15" t="n">
        <f aca="false">IF(FP161/FQ161=INT(FP161/FQ161),1,0)</f>
        <v>0</v>
      </c>
      <c r="FS161" s="15" t="n">
        <f aca="false">IF(FR161=0,FP161,FP161/FQ161)</f>
        <v>1</v>
      </c>
      <c r="FT161" s="15" t="n">
        <v>127</v>
      </c>
      <c r="FU161" s="15" t="n">
        <f aca="false">IF(FS161/FT161=INT(FS161/FT161),1,0)</f>
        <v>0</v>
      </c>
      <c r="FV161" s="15" t="n">
        <f aca="false">IF(FU161=0,FS161,FS161/FT161)</f>
        <v>1</v>
      </c>
      <c r="FW161" s="15" t="n">
        <v>131</v>
      </c>
      <c r="FX161" s="15" t="n">
        <f aca="false">IF(FV161/FW161=INT(FV161/FW161),1,0)</f>
        <v>0</v>
      </c>
      <c r="FY161" s="15" t="n">
        <f aca="false">IF(FX161=0,FV161,FV161/FW161)</f>
        <v>1</v>
      </c>
      <c r="FZ161" s="15" t="n">
        <v>137</v>
      </c>
      <c r="GA161" s="15" t="n">
        <f aca="false">IF(FY161/FZ161=INT(FY161/FZ161),1,0)</f>
        <v>0</v>
      </c>
      <c r="GB161" s="15" t="n">
        <f aca="false">IF(GA161=0,FY161,FY161/FZ161)</f>
        <v>1</v>
      </c>
      <c r="GC161" s="15" t="n">
        <v>139</v>
      </c>
      <c r="GD161" s="15" t="n">
        <f aca="false">IF(GB161/GC161=INT(GB161/GC161),1,0)</f>
        <v>0</v>
      </c>
      <c r="GE161" s="15" t="n">
        <f aca="false">IF(GD161=0,GB161,GB161/GC161)</f>
        <v>1</v>
      </c>
      <c r="GF161" s="15" t="n">
        <v>149</v>
      </c>
      <c r="GG161" s="15" t="n">
        <f aca="false">IF(GE161/GF161=INT(GE161/GF161),1,0)</f>
        <v>0</v>
      </c>
      <c r="GH161" s="15" t="n">
        <f aca="false">IF(GG161=0,GE161,GE161/GF161)</f>
        <v>1</v>
      </c>
      <c r="GI161" s="15"/>
      <c r="GJ161" s="15" t="n">
        <f aca="false">8*BH161+4*BK161+2*BN161+BQ161</f>
        <v>2</v>
      </c>
      <c r="GK161" s="15" t="n">
        <f aca="false">4*BT161+2*BW161+BZ161</f>
        <v>0</v>
      </c>
      <c r="GL161" s="15" t="n">
        <f aca="false">2*CC161+CF161</f>
        <v>0</v>
      </c>
      <c r="GM161" s="15" t="n">
        <f aca="false">2*CI161+CL161</f>
        <v>0</v>
      </c>
      <c r="GN161" s="15" t="n">
        <f aca="false">2*CO161+CR161</f>
        <v>0</v>
      </c>
      <c r="GO161" s="15" t="n">
        <f aca="false">2*CU161+CX161</f>
        <v>1</v>
      </c>
      <c r="GP161" s="15" t="n">
        <f aca="false">DA161</f>
        <v>0</v>
      </c>
      <c r="GQ161" s="15" t="n">
        <f aca="false">DD161</f>
        <v>0</v>
      </c>
      <c r="GR161" s="15" t="n">
        <f aca="false">DG161</f>
        <v>0</v>
      </c>
      <c r="GS161" s="15" t="n">
        <f aca="false">DJ161</f>
        <v>0</v>
      </c>
      <c r="GT161" s="15" t="n">
        <f aca="false">DM161</f>
        <v>0</v>
      </c>
      <c r="GU161" s="1" t="n">
        <f aca="false">DP161</f>
        <v>0</v>
      </c>
      <c r="GV161" s="1" t="n">
        <f aca="false">DS161</f>
        <v>0</v>
      </c>
      <c r="GW161" s="1" t="n">
        <f aca="false">DV161</f>
        <v>0</v>
      </c>
      <c r="GX161" s="1" t="n">
        <f aca="false">DY161</f>
        <v>0</v>
      </c>
      <c r="GY161" s="1" t="n">
        <f aca="false">EB161</f>
        <v>0</v>
      </c>
      <c r="GZ161" s="1" t="n">
        <f aca="false">EE161</f>
        <v>0</v>
      </c>
      <c r="HA161" s="1" t="n">
        <f aca="false">EH161</f>
        <v>0</v>
      </c>
      <c r="HB161" s="1" t="n">
        <f aca="false">EK161</f>
        <v>0</v>
      </c>
      <c r="HC161" s="1" t="n">
        <f aca="false">EN161</f>
        <v>0</v>
      </c>
      <c r="HD161" s="1" t="n">
        <f aca="false">EQ161</f>
        <v>0</v>
      </c>
      <c r="HE161" s="1" t="n">
        <f aca="false">ET161</f>
        <v>0</v>
      </c>
      <c r="HF161" s="1" t="n">
        <f aca="false">EW161</f>
        <v>0</v>
      </c>
      <c r="HG161" s="1" t="n">
        <f aca="false">EZ161</f>
        <v>0</v>
      </c>
      <c r="HH161" s="1" t="n">
        <f aca="false">FC161</f>
        <v>0</v>
      </c>
      <c r="HI161" s="1" t="n">
        <f aca="false">FF161</f>
        <v>0</v>
      </c>
      <c r="HJ161" s="1" t="n">
        <f aca="false">FI161</f>
        <v>0</v>
      </c>
      <c r="HK161" s="1" t="n">
        <f aca="false">FL161</f>
        <v>0</v>
      </c>
      <c r="HL161" s="1" t="n">
        <f aca="false">FO161</f>
        <v>0</v>
      </c>
      <c r="HM161" s="1" t="n">
        <f aca="false">FR161</f>
        <v>0</v>
      </c>
      <c r="HN161" s="1" t="n">
        <f aca="false">FU161</f>
        <v>0</v>
      </c>
      <c r="HO161" s="1" t="n">
        <f aca="false">FX161</f>
        <v>0</v>
      </c>
      <c r="HP161" s="1" t="n">
        <f aca="false">GA161</f>
        <v>0</v>
      </c>
      <c r="HQ161" s="1" t="n">
        <f aca="false">GD161</f>
        <v>0</v>
      </c>
      <c r="HR161" s="1" t="n">
        <f aca="false">GG161</f>
        <v>0</v>
      </c>
      <c r="HS161" s="1" t="n">
        <f aca="false">BF161</f>
        <v>52</v>
      </c>
      <c r="HT161" s="1" t="n">
        <f aca="false">HS161/HR163</f>
        <v>13</v>
      </c>
    </row>
    <row r="162" customFormat="false" ht="6" hidden="true" customHeight="true" outlineLevel="0" collapsed="false">
      <c r="B162" s="80"/>
      <c r="C162" s="80"/>
      <c r="D162" s="80"/>
      <c r="E162" s="80"/>
      <c r="F162" s="61"/>
      <c r="G162" s="80"/>
      <c r="H162" s="61"/>
      <c r="I162" s="80"/>
      <c r="J162" s="80"/>
      <c r="K162" s="80"/>
      <c r="L162" s="61"/>
      <c r="M162" s="80"/>
      <c r="N162" s="80"/>
      <c r="O162" s="80"/>
      <c r="P162" s="80"/>
      <c r="Q162" s="80"/>
      <c r="R162" s="80"/>
      <c r="S162" s="61"/>
      <c r="T162" s="78"/>
      <c r="U162" s="13"/>
      <c r="V162" s="13"/>
      <c r="W162" s="13"/>
      <c r="X162" s="74"/>
      <c r="Y162" s="80"/>
      <c r="Z162" s="80"/>
      <c r="AA162" s="80"/>
      <c r="GJ162" s="15" t="n">
        <f aca="false">IF(GJ160&lt;GJ161,GJ160,GJ161)</f>
        <v>2</v>
      </c>
      <c r="GK162" s="15" t="n">
        <f aca="false">IF(GK160&lt;GK161,GK160,GK161)</f>
        <v>0</v>
      </c>
      <c r="GL162" s="15" t="n">
        <f aca="false">IF(GL160&lt;GL161,GL160,GL161)</f>
        <v>0</v>
      </c>
      <c r="GM162" s="15" t="n">
        <f aca="false">IF(GM160&lt;GM161,GM160,GM161)</f>
        <v>0</v>
      </c>
      <c r="GN162" s="15" t="n">
        <f aca="false">IF(GN160&lt;GN161,GN160,GN161)</f>
        <v>0</v>
      </c>
      <c r="GO162" s="15" t="n">
        <f aca="false">IF(GO160&lt;GO161,GO160,GO161)</f>
        <v>0</v>
      </c>
      <c r="GP162" s="15" t="n">
        <f aca="false">IF(GP160&lt;GP161,GP160,GP161)</f>
        <v>0</v>
      </c>
      <c r="GQ162" s="15" t="n">
        <f aca="false">IF(GQ160&lt;GQ161,GQ160,GQ161)</f>
        <v>0</v>
      </c>
      <c r="GR162" s="15" t="n">
        <f aca="false">IF(GR160&lt;GR161,GR160,GR161)</f>
        <v>0</v>
      </c>
      <c r="GS162" s="15" t="n">
        <f aca="false">IF(GS160&lt;GS161,GS160,GS161)</f>
        <v>0</v>
      </c>
      <c r="GT162" s="15" t="n">
        <f aca="false">IF(GT160&lt;GT161,GT160,GT161)</f>
        <v>0</v>
      </c>
      <c r="GU162" s="15" t="n">
        <f aca="false">IF(GU160&lt;GU161,GU160,GU161)</f>
        <v>0</v>
      </c>
      <c r="GV162" s="15" t="n">
        <f aca="false">IF(GV160&lt;GV161,GV160,GV161)</f>
        <v>0</v>
      </c>
      <c r="GW162" s="15" t="n">
        <f aca="false">IF(GW160&lt;GW161,GW160,GW161)</f>
        <v>0</v>
      </c>
      <c r="GX162" s="15" t="n">
        <f aca="false">IF(GX160&lt;GX161,GX160,GX161)</f>
        <v>0</v>
      </c>
      <c r="GY162" s="15" t="n">
        <f aca="false">IF(GY160&lt;GY161,GY160,GY161)</f>
        <v>0</v>
      </c>
      <c r="GZ162" s="15" t="n">
        <f aca="false">IF(GZ160&lt;GZ161,GZ160,GZ161)</f>
        <v>0</v>
      </c>
      <c r="HA162" s="15" t="n">
        <f aca="false">IF(HA160&lt;HA161,HA160,HA161)</f>
        <v>0</v>
      </c>
      <c r="HB162" s="15" t="n">
        <f aca="false">IF(HB160&lt;HB161,HB160,HB161)</f>
        <v>0</v>
      </c>
      <c r="HC162" s="15" t="n">
        <f aca="false">IF(HC160&lt;HC161,HC160,HC161)</f>
        <v>0</v>
      </c>
      <c r="HD162" s="15" t="n">
        <f aca="false">IF(HD160&lt;HD161,HD160,HD161)</f>
        <v>0</v>
      </c>
      <c r="HE162" s="15" t="n">
        <f aca="false">IF(HE160&lt;HE161,HE160,HE161)</f>
        <v>0</v>
      </c>
      <c r="HF162" s="15" t="n">
        <f aca="false">IF(HF160&lt;HF161,HF160,HF161)</f>
        <v>0</v>
      </c>
      <c r="HG162" s="15" t="n">
        <f aca="false">IF(HG160&lt;HG161,HG160,HG161)</f>
        <v>0</v>
      </c>
      <c r="HH162" s="15" t="n">
        <f aca="false">IF(HH160&lt;HH161,HH160,HH161)</f>
        <v>0</v>
      </c>
      <c r="HI162" s="15" t="n">
        <f aca="false">IF(HI160&lt;HI161,HI160,HI161)</f>
        <v>0</v>
      </c>
      <c r="HJ162" s="15" t="n">
        <f aca="false">IF(HJ160&lt;HJ161,HJ160,HJ161)</f>
        <v>0</v>
      </c>
      <c r="HK162" s="15" t="n">
        <f aca="false">IF(HK160&lt;HK161,HK160,HK161)</f>
        <v>0</v>
      </c>
      <c r="HL162" s="15" t="n">
        <f aca="false">IF(HL160&lt;HL161,HL160,HL161)</f>
        <v>0</v>
      </c>
      <c r="HM162" s="15" t="n">
        <f aca="false">IF(HM160&lt;HM161,HM160,HM161)</f>
        <v>0</v>
      </c>
      <c r="HN162" s="15" t="n">
        <f aca="false">IF(HN160&lt;HN161,HN160,HN161)</f>
        <v>0</v>
      </c>
      <c r="HO162" s="15" t="n">
        <f aca="false">IF(HO160&lt;HO161,HO160,HO161)</f>
        <v>0</v>
      </c>
      <c r="HP162" s="15" t="n">
        <f aca="false">IF(HP160&lt;HP161,HP160,HP161)</f>
        <v>0</v>
      </c>
      <c r="HQ162" s="15" t="n">
        <f aca="false">IF(HQ160&lt;HQ161,HQ160,HQ161)</f>
        <v>0</v>
      </c>
      <c r="HR162" s="15" t="n">
        <f aca="false">IF(HR160&lt;HR161,HR160,HR161)</f>
        <v>0</v>
      </c>
    </row>
    <row r="163" customFormat="false" ht="6" hidden="true" customHeight="true" outlineLevel="0" collapsed="false">
      <c r="B163" s="80"/>
      <c r="C163" s="80"/>
      <c r="D163" s="80"/>
      <c r="E163" s="80"/>
      <c r="F163" s="61"/>
      <c r="G163" s="80"/>
      <c r="H163" s="61"/>
      <c r="I163" s="80"/>
      <c r="J163" s="80"/>
      <c r="K163" s="80"/>
      <c r="L163" s="61"/>
      <c r="M163" s="80"/>
      <c r="N163" s="80"/>
      <c r="O163" s="80"/>
      <c r="P163" s="80"/>
      <c r="Q163" s="80"/>
      <c r="R163" s="80"/>
      <c r="S163" s="61"/>
      <c r="T163" s="78"/>
      <c r="U163" s="13"/>
      <c r="V163" s="13"/>
      <c r="W163" s="13"/>
      <c r="X163" s="74"/>
      <c r="Y163" s="80"/>
      <c r="Z163" s="80"/>
      <c r="AA163" s="80"/>
      <c r="GJ163" s="1" t="n">
        <f aca="false">GJ$7^GJ162</f>
        <v>4</v>
      </c>
      <c r="GK163" s="1" t="n">
        <f aca="false">GK$7^GK162*GJ163</f>
        <v>4</v>
      </c>
      <c r="GL163" s="1" t="n">
        <f aca="false">GL$7^GL162*GK163</f>
        <v>4</v>
      </c>
      <c r="GM163" s="1" t="n">
        <f aca="false">GM$7^GM162*GL163</f>
        <v>4</v>
      </c>
      <c r="GN163" s="1" t="n">
        <f aca="false">GN$7^GN162*GM163</f>
        <v>4</v>
      </c>
      <c r="GO163" s="1" t="n">
        <f aca="false">GO$7^GO162*GN163</f>
        <v>4</v>
      </c>
      <c r="GP163" s="1" t="n">
        <f aca="false">GP$7^GP162*GO163</f>
        <v>4</v>
      </c>
      <c r="GQ163" s="1" t="n">
        <f aca="false">GQ$7^GQ162*GP163</f>
        <v>4</v>
      </c>
      <c r="GR163" s="1" t="n">
        <f aca="false">GR$7^GR162*GQ163</f>
        <v>4</v>
      </c>
      <c r="GS163" s="1" t="n">
        <f aca="false">GS$7^GS162*GR163</f>
        <v>4</v>
      </c>
      <c r="GT163" s="1" t="n">
        <f aca="false">GT$7^GT162*GS163</f>
        <v>4</v>
      </c>
      <c r="GU163" s="1" t="n">
        <f aca="false">GU$7^GU162*GT163</f>
        <v>4</v>
      </c>
      <c r="GV163" s="1" t="n">
        <f aca="false">GV$7^GV162*GU163</f>
        <v>4</v>
      </c>
      <c r="GW163" s="1" t="n">
        <f aca="false">GW$7^GW162*GV163</f>
        <v>4</v>
      </c>
      <c r="GX163" s="1" t="n">
        <f aca="false">GX$7^GX162*GW163</f>
        <v>4</v>
      </c>
      <c r="GY163" s="1" t="n">
        <f aca="false">GY$7^GY162*GX163</f>
        <v>4</v>
      </c>
      <c r="GZ163" s="1" t="n">
        <f aca="false">GZ$7^GZ162*GY163</f>
        <v>4</v>
      </c>
      <c r="HA163" s="1" t="n">
        <f aca="false">HA$7^HA162*GZ163</f>
        <v>4</v>
      </c>
      <c r="HB163" s="1" t="n">
        <f aca="false">HB$7^HB162*HA163</f>
        <v>4</v>
      </c>
      <c r="HC163" s="1" t="n">
        <f aca="false">HC$7^HC162*HB163</f>
        <v>4</v>
      </c>
      <c r="HD163" s="1" t="n">
        <f aca="false">HD$7^HD162*HC163</f>
        <v>4</v>
      </c>
      <c r="HE163" s="1" t="n">
        <f aca="false">HE$7^HE162*HD163</f>
        <v>4</v>
      </c>
      <c r="HF163" s="1" t="n">
        <f aca="false">HF$7^HF162*HE163</f>
        <v>4</v>
      </c>
      <c r="HG163" s="1" t="n">
        <f aca="false">HG$7^HG162*HF163</f>
        <v>4</v>
      </c>
      <c r="HH163" s="1" t="n">
        <f aca="false">HH$7^HH162*HG163</f>
        <v>4</v>
      </c>
      <c r="HI163" s="1" t="n">
        <f aca="false">HI$7^HI162*HH163</f>
        <v>4</v>
      </c>
      <c r="HJ163" s="1" t="n">
        <f aca="false">HJ$7^HJ162*HI163</f>
        <v>4</v>
      </c>
      <c r="HK163" s="1" t="n">
        <f aca="false">HK$7^HK162*HJ163</f>
        <v>4</v>
      </c>
      <c r="HL163" s="1" t="n">
        <f aca="false">HL$7^HL162*HK163</f>
        <v>4</v>
      </c>
      <c r="HM163" s="1" t="n">
        <f aca="false">HM$7^HM162*HL163</f>
        <v>4</v>
      </c>
      <c r="HN163" s="1" t="n">
        <f aca="false">HN$7^HN162*HM163</f>
        <v>4</v>
      </c>
      <c r="HO163" s="1" t="n">
        <f aca="false">HO$7^HO162*HN163</f>
        <v>4</v>
      </c>
      <c r="HP163" s="1" t="n">
        <f aca="false">HP$7^HP162*HO163</f>
        <v>4</v>
      </c>
      <c r="HQ163" s="1" t="n">
        <f aca="false">HQ$7^HQ162*HP163</f>
        <v>4</v>
      </c>
      <c r="HR163" s="1" t="n">
        <f aca="false">HR$7^HR162*HQ163</f>
        <v>4</v>
      </c>
    </row>
    <row r="164" customFormat="false" ht="9" hidden="false" customHeight="true" outlineLevel="0" collapsed="false">
      <c r="B164" s="80"/>
      <c r="C164" s="80"/>
      <c r="D164" s="80"/>
      <c r="E164" s="11"/>
      <c r="F164" s="61"/>
      <c r="G164" s="80"/>
      <c r="H164" s="61"/>
      <c r="I164" s="80"/>
      <c r="J164" s="80"/>
      <c r="K164" s="11"/>
      <c r="L164" s="61"/>
      <c r="M164" s="80"/>
      <c r="N164" s="80"/>
      <c r="O164" s="80"/>
      <c r="P164" s="80"/>
      <c r="Q164" s="80"/>
      <c r="R164" s="80"/>
      <c r="S164" s="61"/>
      <c r="T164" s="78"/>
      <c r="U164" s="13"/>
      <c r="V164" s="13"/>
      <c r="W164" s="75"/>
      <c r="X164" s="74"/>
      <c r="Y164" s="80"/>
      <c r="Z164" s="80"/>
      <c r="AA164" s="80"/>
    </row>
    <row r="165" customFormat="false" ht="19.5" hidden="false" customHeight="true" outlineLevel="0" collapsed="false">
      <c r="B165" s="80" t="str">
        <f aca="false">ID165</f>
        <v>8  7/8  x  15  11/16</v>
      </c>
      <c r="C165" s="80"/>
      <c r="D165" s="80"/>
      <c r="E165" s="11"/>
      <c r="F165" s="61"/>
      <c r="G165" s="80"/>
      <c r="H165" s="61"/>
      <c r="I165" s="80"/>
      <c r="J165" s="80"/>
      <c r="K165" s="11"/>
      <c r="L165" s="61"/>
      <c r="M165" s="80"/>
      <c r="N165" s="80"/>
      <c r="O165" s="80"/>
      <c r="P165" s="80"/>
      <c r="Q165" s="80"/>
      <c r="R165" s="80"/>
      <c r="S165" s="61" t="s">
        <v>16</v>
      </c>
      <c r="T165" s="66" t="str">
        <f aca="false">IL165</f>
        <v>139  29/128</v>
      </c>
      <c r="U165" s="12"/>
      <c r="V165" s="12"/>
      <c r="W165" s="72"/>
      <c r="X165" s="73"/>
      <c r="Y165" s="80"/>
      <c r="Z165" s="80" t="n">
        <f aca="false">AI165+AB165</f>
        <v>6</v>
      </c>
      <c r="AA165" s="80"/>
      <c r="AB165" s="4" t="n">
        <v>0</v>
      </c>
      <c r="AH165" s="4" t="n">
        <f aca="false">AH152+1</f>
        <v>13</v>
      </c>
      <c r="AI165" s="4" t="n">
        <f aca="false">INT(0.5+(AJ$2/19*(AH165-1)))+AG$2+1</f>
        <v>6</v>
      </c>
      <c r="AK165" s="1" t="n">
        <f aca="false">IF(AI165=2,1,IF(AI165=3,1,IF(AI165=4,2,IF(AI165=5,4,IF(AI165=6,8,0)))))</f>
        <v>8</v>
      </c>
      <c r="AL165" s="1" t="n">
        <f aca="false">IF(AI165=7,15,IF(AI165=8,25,IF(AI165=9,35,IF(AI165=10,55,IF(AI165=11,75,0)))))</f>
        <v>0</v>
      </c>
      <c r="AM165" s="1" t="n">
        <f aca="false">IF(AI165=2,2,IF(AI165=3,3,IF(AI165=4,5,IF(AI165=5,10,IF(AI165=6,16,0)))))</f>
        <v>16</v>
      </c>
      <c r="AN165" s="1" t="n">
        <f aca="false">IF(AI165=7,28,IF(AI165=8,40,IF(AI165=9,60,IF(AI165=10,80,100))))</f>
        <v>100</v>
      </c>
      <c r="AO165" s="1" t="n">
        <f aca="false">IF(AI165=2,1,IF(AI165=3,1,IF(AI165=4,4,IF(AI165=5,8,IF(AI165=6,11,IF(AI165=7,15,0))))))</f>
        <v>11</v>
      </c>
      <c r="AP165" s="1" t="n">
        <f aca="false">IF(AI165=8,19,IF(AI165=9,24,IF(AI165=10,39,59)))</f>
        <v>59</v>
      </c>
      <c r="AQ165" s="1" t="n">
        <f aca="false">IF(AI165=2,2,IF(AI165=3,4,IF(AI165=4,8,IF(AI165=5,11,IF(AI165=6,15,0)))))</f>
        <v>15</v>
      </c>
      <c r="AR165" s="1" t="n">
        <f aca="false">IF(AI165=7,19,IF(AI165=8,24,IF(AI165=9,39,IF(AI165=10,59,79))))</f>
        <v>79</v>
      </c>
      <c r="AS165" s="1" t="n">
        <f aca="false">IF(AI165=2,2,IF(AI165=3,2,IF(AI165=4,5,IF(AI165=5,9,IF(AI165=6,12,0)))))</f>
        <v>12</v>
      </c>
      <c r="AT165" s="1" t="n">
        <f aca="false">IF(AI165=7,16,IF(AI165=8,20,IF(AI165=9,25,IF(AI165=10,40,60))))</f>
        <v>60</v>
      </c>
      <c r="AU165" s="1" t="n">
        <f aca="false">IF(AI165=2,3,IF(AI165=3,5,IF(AI165=4,9,IF(AI165=5,12,IF(AI165=6,16,0)))))</f>
        <v>16</v>
      </c>
      <c r="AV165" s="1" t="n">
        <f aca="false">IF(AI165=7,20,IF(AI165=8,25,IF(AI165=9,40,IF(AI165=10,60,80))))</f>
        <v>80</v>
      </c>
      <c r="AW165" s="1" t="n">
        <f aca="false">IF(AK165=0,AL165,AK165)</f>
        <v>8</v>
      </c>
      <c r="AX165" s="1" t="n">
        <f aca="false">IF(AM165=0,AN165,AM165)</f>
        <v>16</v>
      </c>
      <c r="AY165" s="1" t="n">
        <f aca="false">IF(AO165=0,AP165,AO165)</f>
        <v>11</v>
      </c>
      <c r="AZ165" s="1" t="n">
        <f aca="false">IF(AQ165=0,AR165,AQ165)</f>
        <v>15</v>
      </c>
      <c r="BA165" s="1" t="n">
        <f aca="false">IF(AS165=0,AT165,AS165)</f>
        <v>12</v>
      </c>
      <c r="BB165" s="1" t="n">
        <f aca="false">IF(AU165=0,AV165,AU165)</f>
        <v>16</v>
      </c>
      <c r="BC165" s="1" t="s">
        <v>105</v>
      </c>
      <c r="BD165" s="15" t="n">
        <f aca="true">INT((RAND()*(AX165-AW165+1)+AW165))</f>
        <v>8</v>
      </c>
      <c r="BE165" s="15" t="n">
        <f aca="true">INT((RAND()*(AZ165-AY165+1)+AY165))</f>
        <v>14</v>
      </c>
      <c r="BF165" s="1" t="n">
        <f aca="false">BE165-BE166*(BD166-BD165)</f>
        <v>14</v>
      </c>
      <c r="BG165" s="1" t="n">
        <v>256</v>
      </c>
      <c r="BH165" s="15" t="n">
        <f aca="false">IF(BF165/BG165=INT(BF165/BG165),1,0)</f>
        <v>0</v>
      </c>
      <c r="BI165" s="15" t="n">
        <f aca="false">IF(BH165=0,BF165,BF165/BG165)</f>
        <v>14</v>
      </c>
      <c r="BJ165" s="15" t="n">
        <v>16</v>
      </c>
      <c r="BK165" s="15" t="n">
        <f aca="false">IF(BI165/BJ165=INT(BI165/BJ165),1,0)</f>
        <v>0</v>
      </c>
      <c r="BL165" s="15" t="n">
        <f aca="false">IF(BK165=0,BI165,BI165/BJ165)</f>
        <v>14</v>
      </c>
      <c r="BM165" s="15" t="n">
        <v>4</v>
      </c>
      <c r="BN165" s="15" t="n">
        <f aca="false">IF(BL165/BM165=INT(BL165/BM165),1,0)</f>
        <v>0</v>
      </c>
      <c r="BO165" s="15" t="n">
        <f aca="false">IF(BN165=0,BL165,BL165/BM165)</f>
        <v>14</v>
      </c>
      <c r="BP165" s="15" t="n">
        <v>2</v>
      </c>
      <c r="BQ165" s="15" t="n">
        <f aca="false">IF(BO165/BP165=INT(BO165/BP165),1,0)</f>
        <v>1</v>
      </c>
      <c r="BR165" s="15" t="n">
        <f aca="false">IF(BQ165=0,BO165,BO165/BP165)</f>
        <v>7</v>
      </c>
      <c r="BS165" s="15" t="n">
        <v>81</v>
      </c>
      <c r="BT165" s="15" t="n">
        <f aca="false">IF(BR165/BS165=INT(BR165/BS165),1,0)</f>
        <v>0</v>
      </c>
      <c r="BU165" s="15" t="n">
        <f aca="false">IF(BT165=0,BR165,BR165/BS165)</f>
        <v>7</v>
      </c>
      <c r="BV165" s="15" t="n">
        <v>9</v>
      </c>
      <c r="BW165" s="15" t="n">
        <f aca="false">IF(BU165/BV165=INT(BU165/BV165),1,0)</f>
        <v>0</v>
      </c>
      <c r="BX165" s="15" t="n">
        <f aca="false">IF(BW165=0,BU165,BU165/BV165)</f>
        <v>7</v>
      </c>
      <c r="BY165" s="15" t="n">
        <v>3</v>
      </c>
      <c r="BZ165" s="15" t="n">
        <f aca="false">IF(BX165/BY165=INT(BX165/BY165),1,0)</f>
        <v>0</v>
      </c>
      <c r="CA165" s="15" t="n">
        <f aca="false">IF(BZ165=0,BX165,BX165/BY165)</f>
        <v>7</v>
      </c>
      <c r="CB165" s="15" t="n">
        <v>25</v>
      </c>
      <c r="CC165" s="15" t="n">
        <f aca="false">IF(CA165/CB165=INT(CA165/CB165),1,0)</f>
        <v>0</v>
      </c>
      <c r="CD165" s="15" t="n">
        <f aca="false">IF(CC165=0,CA165,CA165/CB165)</f>
        <v>7</v>
      </c>
      <c r="CE165" s="15" t="n">
        <v>5</v>
      </c>
      <c r="CF165" s="15" t="n">
        <f aca="false">IF(CD165/CE165=INT(CD165/CE165),1,0)</f>
        <v>0</v>
      </c>
      <c r="CG165" s="15" t="n">
        <f aca="false">IF(CF165=0,CD165,CD165/CE165)</f>
        <v>7</v>
      </c>
      <c r="CH165" s="15" t="n">
        <v>49</v>
      </c>
      <c r="CI165" s="15" t="n">
        <f aca="false">IF(CG165/CH165=INT(CG165/CH165),1,0)</f>
        <v>0</v>
      </c>
      <c r="CJ165" s="15" t="n">
        <f aca="false">IF(CI165=0,CG165,CG165/CH165)</f>
        <v>7</v>
      </c>
      <c r="CK165" s="15" t="n">
        <v>7</v>
      </c>
      <c r="CL165" s="15" t="n">
        <f aca="false">IF(CJ165/CK165=INT(CJ165/CK165),1,0)</f>
        <v>1</v>
      </c>
      <c r="CM165" s="15" t="n">
        <f aca="false">IF(CL165=0,CJ165,CJ165/CK165)</f>
        <v>1</v>
      </c>
      <c r="CN165" s="15" t="n">
        <v>121</v>
      </c>
      <c r="CO165" s="15" t="n">
        <f aca="false">IF(CM165/CN165=INT(CM165/CN165),1,0)</f>
        <v>0</v>
      </c>
      <c r="CP165" s="15" t="n">
        <f aca="false">IF(CO165=0,CM165,CM165/CN165)</f>
        <v>1</v>
      </c>
      <c r="CQ165" s="15" t="n">
        <v>11</v>
      </c>
      <c r="CR165" s="15" t="n">
        <f aca="false">IF(CP165/CQ165=INT(CP165/CQ165),1,0)</f>
        <v>0</v>
      </c>
      <c r="CS165" s="15" t="n">
        <f aca="false">IF(CR165=0,CP165,CP165/CQ165)</f>
        <v>1</v>
      </c>
      <c r="CT165" s="15" t="n">
        <v>169</v>
      </c>
      <c r="CU165" s="15" t="n">
        <f aca="false">IF(CS165/CT165=INT(CS165/CT165),1,0)</f>
        <v>0</v>
      </c>
      <c r="CV165" s="15" t="n">
        <f aca="false">IF(CU165=0,CS165,CS165/CT165)</f>
        <v>1</v>
      </c>
      <c r="CW165" s="15" t="n">
        <v>13</v>
      </c>
      <c r="CX165" s="15" t="n">
        <f aca="false">IF(CV165/CW165=INT(CV165/CW165),1,0)</f>
        <v>0</v>
      </c>
      <c r="CY165" s="15" t="n">
        <f aca="false">IF(CX165=0,CV165,CV165/CW165)</f>
        <v>1</v>
      </c>
      <c r="CZ165" s="15" t="n">
        <v>17</v>
      </c>
      <c r="DA165" s="15" t="n">
        <f aca="false">IF(CY165/CZ165=INT(CY165/CZ165),1,0)</f>
        <v>0</v>
      </c>
      <c r="DB165" s="15" t="n">
        <f aca="false">IF(DA165=0,CY165,CY165/CZ165)</f>
        <v>1</v>
      </c>
      <c r="DC165" s="15" t="n">
        <v>19</v>
      </c>
      <c r="DD165" s="15" t="n">
        <f aca="false">IF(DB165/DC165=INT(DB165/DC165),1,0)</f>
        <v>0</v>
      </c>
      <c r="DE165" s="15" t="n">
        <f aca="false">IF(DD165=0,DB165,DB165/DC165)</f>
        <v>1</v>
      </c>
      <c r="DF165" s="15" t="n">
        <v>23</v>
      </c>
      <c r="DG165" s="15" t="n">
        <f aca="false">IF(DE165/DF165=INT(DE165/DF165),1,0)</f>
        <v>0</v>
      </c>
      <c r="DH165" s="15" t="n">
        <f aca="false">IF(DG165=0,DE165,DE165/DF165)</f>
        <v>1</v>
      </c>
      <c r="DI165" s="15" t="n">
        <v>29</v>
      </c>
      <c r="DJ165" s="15" t="n">
        <f aca="false">IF(DH165/DI165=INT(DH165/DI165),1,0)</f>
        <v>0</v>
      </c>
      <c r="DK165" s="15" t="n">
        <f aca="false">IF(DJ165=0,DH165,DH165/DI165)</f>
        <v>1</v>
      </c>
      <c r="DL165" s="15" t="n">
        <v>31</v>
      </c>
      <c r="DM165" s="15" t="n">
        <f aca="false">IF(DK165/DL165=INT(DK165/DL165),1,0)</f>
        <v>0</v>
      </c>
      <c r="DN165" s="15" t="n">
        <f aca="false">IF(DM165=0,DK165,DK165/DL165)</f>
        <v>1</v>
      </c>
      <c r="DO165" s="15" t="n">
        <v>37</v>
      </c>
      <c r="DP165" s="15" t="n">
        <f aca="false">IF(DN165/DO165=INT(DN165/DO165),1,0)</f>
        <v>0</v>
      </c>
      <c r="DQ165" s="15" t="n">
        <f aca="false">IF(DP165=0,DN165,DN165/DO165)</f>
        <v>1</v>
      </c>
      <c r="DR165" s="15" t="n">
        <v>41</v>
      </c>
      <c r="DS165" s="15" t="n">
        <f aca="false">IF(DQ165/DR165=INT(DQ165/DR165),1,0)</f>
        <v>0</v>
      </c>
      <c r="DT165" s="15" t="n">
        <f aca="false">IF(DS165=0,DQ165,DQ165/DR165)</f>
        <v>1</v>
      </c>
      <c r="DU165" s="15" t="n">
        <v>43</v>
      </c>
      <c r="DV165" s="15" t="n">
        <f aca="false">IF(DT165/DU165=INT(DT165/DU165),1,0)</f>
        <v>0</v>
      </c>
      <c r="DW165" s="15" t="n">
        <f aca="false">IF(DV165=0,DT165,DT165/DU165)</f>
        <v>1</v>
      </c>
      <c r="DX165" s="15" t="n">
        <v>47</v>
      </c>
      <c r="DY165" s="15" t="n">
        <f aca="false">IF(DW165/DX165=INT(DW165/DX165),1,0)</f>
        <v>0</v>
      </c>
      <c r="DZ165" s="15" t="n">
        <f aca="false">IF(DY165=0,DW165,DW165/DX165)</f>
        <v>1</v>
      </c>
      <c r="EA165" s="15" t="n">
        <v>53</v>
      </c>
      <c r="EB165" s="15" t="n">
        <f aca="false">IF(DZ165/EA165=INT(DZ165/EA165),1,0)</f>
        <v>0</v>
      </c>
      <c r="EC165" s="15" t="n">
        <f aca="false">IF(EB165=0,DZ165,DZ165/EA165)</f>
        <v>1</v>
      </c>
      <c r="ED165" s="15" t="n">
        <v>59</v>
      </c>
      <c r="EE165" s="15" t="n">
        <f aca="false">IF(EC165/ED165=INT(EC165/ED165),1,0)</f>
        <v>0</v>
      </c>
      <c r="EF165" s="15" t="n">
        <f aca="false">IF(EE165=0,EC165,EC165/ED165)</f>
        <v>1</v>
      </c>
      <c r="EG165" s="15" t="n">
        <v>61</v>
      </c>
      <c r="EH165" s="15" t="n">
        <f aca="false">IF(EF165/EG165=INT(EF165/EG165),1,0)</f>
        <v>0</v>
      </c>
      <c r="EI165" s="15" t="n">
        <f aca="false">IF(EH165=0,EF165,EF165/EG165)</f>
        <v>1</v>
      </c>
      <c r="EJ165" s="15" t="n">
        <v>67</v>
      </c>
      <c r="EK165" s="15" t="n">
        <f aca="false">IF(EI165/EJ165=INT(EI165/EJ165),1,0)</f>
        <v>0</v>
      </c>
      <c r="EL165" s="15" t="n">
        <f aca="false">IF(EK165=0,EI165,EI165/EJ165)</f>
        <v>1</v>
      </c>
      <c r="EM165" s="15" t="n">
        <v>71</v>
      </c>
      <c r="EN165" s="15" t="n">
        <f aca="false">IF(EL165/EM165=INT(EL165/EM165),1,0)</f>
        <v>0</v>
      </c>
      <c r="EO165" s="15" t="n">
        <f aca="false">IF(EN165=0,EL165,EL165/EM165)</f>
        <v>1</v>
      </c>
      <c r="EP165" s="15" t="n">
        <v>73</v>
      </c>
      <c r="EQ165" s="15" t="n">
        <f aca="false">IF(EO165/EP165=INT(EO165/EP165),1,0)</f>
        <v>0</v>
      </c>
      <c r="ER165" s="15" t="n">
        <f aca="false">IF(EQ165=0,EO165,EO165/EP165)</f>
        <v>1</v>
      </c>
      <c r="ES165" s="15" t="n">
        <v>79</v>
      </c>
      <c r="ET165" s="15" t="n">
        <f aca="false">IF(ER165/ES165=INT(ER165/ES165),1,0)</f>
        <v>0</v>
      </c>
      <c r="EU165" s="15" t="n">
        <f aca="false">IF(ET165=0,ER165,ER165/ES165)</f>
        <v>1</v>
      </c>
      <c r="EV165" s="15" t="n">
        <v>83</v>
      </c>
      <c r="EW165" s="15" t="n">
        <f aca="false">IF(EU165/EV165=INT(EU165/EV165),1,0)</f>
        <v>0</v>
      </c>
      <c r="EX165" s="15" t="n">
        <f aca="false">IF(EW165=0,EU165,EU165/EV165)</f>
        <v>1</v>
      </c>
      <c r="EY165" s="15" t="n">
        <v>89</v>
      </c>
      <c r="EZ165" s="15" t="n">
        <f aca="false">IF(EX165/EY165=INT(EX165/EY165),1,0)</f>
        <v>0</v>
      </c>
      <c r="FA165" s="15" t="n">
        <f aca="false">IF(EZ165=0,EX165,EX165/EY165)</f>
        <v>1</v>
      </c>
      <c r="FB165" s="15" t="n">
        <v>97</v>
      </c>
      <c r="FC165" s="15" t="n">
        <f aca="false">IF(FA165/FB165=INT(FA165/FB165),1,0)</f>
        <v>0</v>
      </c>
      <c r="FD165" s="15" t="n">
        <f aca="false">IF(FC165=0,FA165,FA165/FB165)</f>
        <v>1</v>
      </c>
      <c r="FE165" s="15" t="n">
        <v>101</v>
      </c>
      <c r="FF165" s="15" t="n">
        <f aca="false">IF(FD165/FE165=INT(FD165/FE165),1,0)</f>
        <v>0</v>
      </c>
      <c r="FG165" s="15" t="n">
        <f aca="false">IF(FF165=0,FD165,FD165/FE165)</f>
        <v>1</v>
      </c>
      <c r="FH165" s="15" t="n">
        <v>103</v>
      </c>
      <c r="FI165" s="15" t="n">
        <f aca="false">IF(FG165/FH165=INT(FG165/FH165),1,0)</f>
        <v>0</v>
      </c>
      <c r="FJ165" s="15" t="n">
        <f aca="false">IF(FI165=0,FG165,FG165/FH165)</f>
        <v>1</v>
      </c>
      <c r="FK165" s="15" t="n">
        <v>107</v>
      </c>
      <c r="FL165" s="15" t="n">
        <f aca="false">IF(FJ165/FK165=INT(FJ165/FK165),1,0)</f>
        <v>0</v>
      </c>
      <c r="FM165" s="15" t="n">
        <f aca="false">IF(FL165=0,FJ165,FJ165/FK165)</f>
        <v>1</v>
      </c>
      <c r="FN165" s="15" t="n">
        <v>109</v>
      </c>
      <c r="FO165" s="15" t="n">
        <f aca="false">IF(FM165/FN165=INT(FM165/FN165),1,0)</f>
        <v>0</v>
      </c>
      <c r="FP165" s="15" t="n">
        <f aca="false">IF(FO165=0,FM165,FM165/FN165)</f>
        <v>1</v>
      </c>
      <c r="FQ165" s="15" t="n">
        <v>113</v>
      </c>
      <c r="FR165" s="15" t="n">
        <f aca="false">IF(FP165/FQ165=INT(FP165/FQ165),1,0)</f>
        <v>0</v>
      </c>
      <c r="FS165" s="15" t="n">
        <f aca="false">IF(FR165=0,FP165,FP165/FQ165)</f>
        <v>1</v>
      </c>
      <c r="FT165" s="15" t="n">
        <v>127</v>
      </c>
      <c r="FU165" s="15" t="n">
        <f aca="false">IF(FS165/FT165=INT(FS165/FT165),1,0)</f>
        <v>0</v>
      </c>
      <c r="FV165" s="15" t="n">
        <f aca="false">IF(FU165=0,FS165,FS165/FT165)</f>
        <v>1</v>
      </c>
      <c r="FW165" s="15" t="n">
        <v>131</v>
      </c>
      <c r="FX165" s="15" t="n">
        <f aca="false">IF(FV165/FW165=INT(FV165/FW165),1,0)</f>
        <v>0</v>
      </c>
      <c r="FY165" s="15" t="n">
        <f aca="false">IF(FX165=0,FV165,FV165/FW165)</f>
        <v>1</v>
      </c>
      <c r="FZ165" s="15" t="n">
        <v>137</v>
      </c>
      <c r="GA165" s="15" t="n">
        <f aca="false">IF(FY165/FZ165=INT(FY165/FZ165),1,0)</f>
        <v>0</v>
      </c>
      <c r="GB165" s="15" t="n">
        <f aca="false">IF(GA165=0,FY165,FY165/FZ165)</f>
        <v>1</v>
      </c>
      <c r="GC165" s="15" t="n">
        <v>139</v>
      </c>
      <c r="GD165" s="15" t="n">
        <f aca="false">IF(GB165/GC165=INT(GB165/GC165),1,0)</f>
        <v>0</v>
      </c>
      <c r="GE165" s="15" t="n">
        <f aca="false">IF(GD165=0,GB165,GB165/GC165)</f>
        <v>1</v>
      </c>
      <c r="GF165" s="15" t="n">
        <v>149</v>
      </c>
      <c r="GG165" s="15" t="n">
        <f aca="false">IF(GE165/GF165=INT(GE165/GF165),1,0)</f>
        <v>0</v>
      </c>
      <c r="GH165" s="15" t="n">
        <f aca="false">IF(GG165=0,GE165,GE165/GF165)</f>
        <v>1</v>
      </c>
      <c r="GI165" s="15"/>
      <c r="GJ165" s="15" t="n">
        <f aca="false">8*BH165+4*BK165+2*BN165+BQ165</f>
        <v>1</v>
      </c>
      <c r="GK165" s="15" t="n">
        <f aca="false">4*BT165+2*BW165+BZ165</f>
        <v>0</v>
      </c>
      <c r="GL165" s="15" t="n">
        <f aca="false">2*CC165+CF165</f>
        <v>0</v>
      </c>
      <c r="GM165" s="15" t="n">
        <f aca="false">2*CI165+CL165</f>
        <v>1</v>
      </c>
      <c r="GN165" s="15" t="n">
        <f aca="false">2*CO165+CR165</f>
        <v>0</v>
      </c>
      <c r="GO165" s="15" t="n">
        <f aca="false">2*CU165+CX165</f>
        <v>0</v>
      </c>
      <c r="GP165" s="15" t="n">
        <f aca="false">DA165</f>
        <v>0</v>
      </c>
      <c r="GQ165" s="15" t="n">
        <f aca="false">DD165</f>
        <v>0</v>
      </c>
      <c r="GR165" s="15" t="n">
        <f aca="false">DG165</f>
        <v>0</v>
      </c>
      <c r="GS165" s="15" t="n">
        <f aca="false">DJ165</f>
        <v>0</v>
      </c>
      <c r="GT165" s="15" t="n">
        <f aca="false">DM165</f>
        <v>0</v>
      </c>
      <c r="GU165" s="1" t="n">
        <f aca="false">DP165</f>
        <v>0</v>
      </c>
      <c r="GV165" s="1" t="n">
        <f aca="false">DS165</f>
        <v>0</v>
      </c>
      <c r="GW165" s="1" t="n">
        <f aca="false">DV165</f>
        <v>0</v>
      </c>
      <c r="GX165" s="1" t="n">
        <f aca="false">DY165</f>
        <v>0</v>
      </c>
      <c r="GY165" s="1" t="n">
        <f aca="false">EB165</f>
        <v>0</v>
      </c>
      <c r="GZ165" s="1" t="n">
        <f aca="false">EE165</f>
        <v>0</v>
      </c>
      <c r="HA165" s="1" t="n">
        <f aca="false">EH165</f>
        <v>0</v>
      </c>
      <c r="HB165" s="1" t="n">
        <f aca="false">EK165</f>
        <v>0</v>
      </c>
      <c r="HC165" s="1" t="n">
        <f aca="false">EN165</f>
        <v>0</v>
      </c>
      <c r="HD165" s="1" t="n">
        <f aca="false">EQ165</f>
        <v>0</v>
      </c>
      <c r="HE165" s="1" t="n">
        <f aca="false">ET165</f>
        <v>0</v>
      </c>
      <c r="HF165" s="1" t="n">
        <f aca="false">EW165</f>
        <v>0</v>
      </c>
      <c r="HG165" s="1" t="n">
        <f aca="false">EZ165</f>
        <v>0</v>
      </c>
      <c r="HH165" s="1" t="n">
        <f aca="false">FC165</f>
        <v>0</v>
      </c>
      <c r="HI165" s="1" t="n">
        <f aca="false">FF165</f>
        <v>0</v>
      </c>
      <c r="HJ165" s="1" t="n">
        <f aca="false">FI165</f>
        <v>0</v>
      </c>
      <c r="HK165" s="1" t="n">
        <f aca="false">FL165</f>
        <v>0</v>
      </c>
      <c r="HL165" s="1" t="n">
        <f aca="false">FO165</f>
        <v>0</v>
      </c>
      <c r="HM165" s="1" t="n">
        <f aca="false">FR165</f>
        <v>0</v>
      </c>
      <c r="HN165" s="1" t="n">
        <f aca="false">FU165</f>
        <v>0</v>
      </c>
      <c r="HO165" s="1" t="n">
        <f aca="false">FX165</f>
        <v>0</v>
      </c>
      <c r="HP165" s="1" t="n">
        <f aca="false">GA165</f>
        <v>0</v>
      </c>
      <c r="HQ165" s="1" t="n">
        <f aca="false">GD165</f>
        <v>0</v>
      </c>
      <c r="HR165" s="1" t="n">
        <f aca="false">GG165</f>
        <v>0</v>
      </c>
      <c r="HS165" s="1" t="n">
        <f aca="false">BF165</f>
        <v>14</v>
      </c>
      <c r="HT165" s="1" t="n">
        <f aca="false">HS165/HR168</f>
        <v>7</v>
      </c>
      <c r="HU165" s="1" t="n">
        <f aca="false">BD166</f>
        <v>8</v>
      </c>
      <c r="HV165" s="1" t="n">
        <f aca="false">HU165*HT166+HT165</f>
        <v>71</v>
      </c>
      <c r="HX165" s="1" t="n">
        <f aca="false">BD166</f>
        <v>8</v>
      </c>
      <c r="HY165" s="1" t="n">
        <f aca="false">HT165</f>
        <v>7</v>
      </c>
      <c r="HZ165" s="1" t="n">
        <f aca="false">HT166</f>
        <v>8</v>
      </c>
      <c r="IA165" s="1" t="n">
        <f aca="false">BD170</f>
        <v>15</v>
      </c>
      <c r="IB165" s="1" t="n">
        <f aca="false">HT169</f>
        <v>11</v>
      </c>
      <c r="IC165" s="1" t="n">
        <f aca="false">HT170</f>
        <v>16</v>
      </c>
      <c r="ID165" s="1" t="str">
        <f aca="false">HX165&amp;"  "&amp;HY165&amp;"/"&amp;HZ165&amp;"  x  "&amp;IA165&amp;"  "&amp;IB165&amp;"/"&amp;IC165</f>
        <v>8  7/8  x  15  11/16</v>
      </c>
      <c r="IG165" s="1" t="n">
        <f aca="false">BD174</f>
        <v>139</v>
      </c>
      <c r="IH165" s="1" t="n">
        <f aca="false">HT173</f>
        <v>29</v>
      </c>
      <c r="II165" s="1" t="n">
        <f aca="false">HT174</f>
        <v>128</v>
      </c>
      <c r="IJ165" s="1" t="str">
        <f aca="false">IG165&amp;"  "&amp;IH165&amp;"/"&amp;II165</f>
        <v>139  29/128</v>
      </c>
      <c r="IK165" s="1" t="str">
        <f aca="false">IG165&amp;"   "</f>
        <v>139   </v>
      </c>
      <c r="IL165" s="1" t="str">
        <f aca="false">IF(IH165=0,IK165,IJ165)</f>
        <v>139  29/128</v>
      </c>
    </row>
    <row r="166" customFormat="false" ht="6" hidden="true" customHeight="true" outlineLevel="0" collapsed="false">
      <c r="B166" s="74"/>
      <c r="C166" s="80"/>
      <c r="D166" s="74"/>
      <c r="E166" s="80"/>
      <c r="F166" s="74"/>
      <c r="G166" s="80"/>
      <c r="H166" s="61"/>
      <c r="I166" s="74"/>
      <c r="J166" s="74"/>
      <c r="K166" s="74"/>
      <c r="L166" s="74"/>
      <c r="M166" s="80"/>
      <c r="N166" s="80"/>
      <c r="O166" s="80"/>
      <c r="P166" s="80"/>
      <c r="Q166" s="80"/>
      <c r="R166" s="80"/>
      <c r="S166" s="61"/>
      <c r="T166" s="78"/>
      <c r="U166" s="13"/>
      <c r="V166" s="13"/>
      <c r="W166" s="13"/>
      <c r="X166" s="74"/>
      <c r="Y166" s="80"/>
      <c r="Z166" s="80"/>
      <c r="AA166" s="80"/>
      <c r="BD166" s="1" t="n">
        <f aca="false">BD165+INT(BE165/BE166)</f>
        <v>8</v>
      </c>
      <c r="BE166" s="15" t="n">
        <f aca="true">IF(BA165&gt;BE165,INT((RAND()*(BB165-BA165+1)+BA165)),INT((RAND()*(BB165-BE165)+BE165+1)))</f>
        <v>16</v>
      </c>
      <c r="BF166" s="1" t="n">
        <f aca="false">BE166</f>
        <v>16</v>
      </c>
      <c r="BG166" s="1" t="n">
        <v>256</v>
      </c>
      <c r="BH166" s="15" t="n">
        <f aca="false">IF(BF166/BG166=INT(BF166/BG166),1,0)</f>
        <v>0</v>
      </c>
      <c r="BI166" s="15" t="n">
        <f aca="false">IF(BH166=0,BF166,BF166/BG166)</f>
        <v>16</v>
      </c>
      <c r="BJ166" s="15" t="n">
        <v>16</v>
      </c>
      <c r="BK166" s="15" t="n">
        <f aca="false">IF(BI166/BJ166=INT(BI166/BJ166),1,0)</f>
        <v>1</v>
      </c>
      <c r="BL166" s="15" t="n">
        <f aca="false">IF(BK166=0,BI166,BI166/BJ166)</f>
        <v>1</v>
      </c>
      <c r="BM166" s="15" t="n">
        <v>4</v>
      </c>
      <c r="BN166" s="15" t="n">
        <f aca="false">IF(BL166/BM166=INT(BL166/BM166),1,0)</f>
        <v>0</v>
      </c>
      <c r="BO166" s="15" t="n">
        <f aca="false">IF(BN166=0,BL166,BL166/BM166)</f>
        <v>1</v>
      </c>
      <c r="BP166" s="15" t="n">
        <v>2</v>
      </c>
      <c r="BQ166" s="15" t="n">
        <f aca="false">IF(BO166/BP166=INT(BO166/BP166),1,0)</f>
        <v>0</v>
      </c>
      <c r="BR166" s="15" t="n">
        <f aca="false">IF(BQ166=0,BO166,BO166/BP166)</f>
        <v>1</v>
      </c>
      <c r="BS166" s="15" t="n">
        <v>81</v>
      </c>
      <c r="BT166" s="15" t="n">
        <f aca="false">IF(BR166/BS166=INT(BR166/BS166),1,0)</f>
        <v>0</v>
      </c>
      <c r="BU166" s="15" t="n">
        <f aca="false">IF(BT166=0,BR166,BR166/BS166)</f>
        <v>1</v>
      </c>
      <c r="BV166" s="15" t="n">
        <v>9</v>
      </c>
      <c r="BW166" s="15" t="n">
        <f aca="false">IF(BU166/BV166=INT(BU166/BV166),1,0)</f>
        <v>0</v>
      </c>
      <c r="BX166" s="15" t="n">
        <f aca="false">IF(BW166=0,BU166,BU166/BV166)</f>
        <v>1</v>
      </c>
      <c r="BY166" s="15" t="n">
        <v>3</v>
      </c>
      <c r="BZ166" s="15" t="n">
        <f aca="false">IF(BX166/BY166=INT(BX166/BY166),1,0)</f>
        <v>0</v>
      </c>
      <c r="CA166" s="15" t="n">
        <f aca="false">IF(BZ166=0,BX166,BX166/BY166)</f>
        <v>1</v>
      </c>
      <c r="CB166" s="15" t="n">
        <v>25</v>
      </c>
      <c r="CC166" s="15" t="n">
        <f aca="false">IF(CA166/CB166=INT(CA166/CB166),1,0)</f>
        <v>0</v>
      </c>
      <c r="CD166" s="15" t="n">
        <f aca="false">IF(CC166=0,CA166,CA166/CB166)</f>
        <v>1</v>
      </c>
      <c r="CE166" s="15" t="n">
        <v>5</v>
      </c>
      <c r="CF166" s="15" t="n">
        <f aca="false">IF(CD166/CE166=INT(CD166/CE166),1,0)</f>
        <v>0</v>
      </c>
      <c r="CG166" s="15" t="n">
        <f aca="false">IF(CF166=0,CD166,CD166/CE166)</f>
        <v>1</v>
      </c>
      <c r="CH166" s="15" t="n">
        <v>49</v>
      </c>
      <c r="CI166" s="15" t="n">
        <f aca="false">IF(CG166/CH166=INT(CG166/CH166),1,0)</f>
        <v>0</v>
      </c>
      <c r="CJ166" s="15" t="n">
        <f aca="false">IF(CI166=0,CG166,CG166/CH166)</f>
        <v>1</v>
      </c>
      <c r="CK166" s="15" t="n">
        <v>7</v>
      </c>
      <c r="CL166" s="15" t="n">
        <f aca="false">IF(CJ166/CK166=INT(CJ166/CK166),1,0)</f>
        <v>0</v>
      </c>
      <c r="CM166" s="15" t="n">
        <f aca="false">IF(CL166=0,CJ166,CJ166/CK166)</f>
        <v>1</v>
      </c>
      <c r="CN166" s="15" t="n">
        <v>121</v>
      </c>
      <c r="CO166" s="15" t="n">
        <f aca="false">IF(CM166/CN166=INT(CM166/CN166),1,0)</f>
        <v>0</v>
      </c>
      <c r="CP166" s="15" t="n">
        <f aca="false">IF(CO166=0,CM166,CM166/CN166)</f>
        <v>1</v>
      </c>
      <c r="CQ166" s="15" t="n">
        <v>11</v>
      </c>
      <c r="CR166" s="15" t="n">
        <f aca="false">IF(CP166/CQ166=INT(CP166/CQ166),1,0)</f>
        <v>0</v>
      </c>
      <c r="CS166" s="15" t="n">
        <f aca="false">IF(CR166=0,CP166,CP166/CQ166)</f>
        <v>1</v>
      </c>
      <c r="CT166" s="15" t="n">
        <v>169</v>
      </c>
      <c r="CU166" s="15" t="n">
        <f aca="false">IF(CS166/CT166=INT(CS166/CT166),1,0)</f>
        <v>0</v>
      </c>
      <c r="CV166" s="15" t="n">
        <f aca="false">IF(CU166=0,CS166,CS166/CT166)</f>
        <v>1</v>
      </c>
      <c r="CW166" s="15" t="n">
        <v>13</v>
      </c>
      <c r="CX166" s="15" t="n">
        <f aca="false">IF(CV166/CW166=INT(CV166/CW166),1,0)</f>
        <v>0</v>
      </c>
      <c r="CY166" s="15" t="n">
        <f aca="false">IF(CX166=0,CV166,CV166/CW166)</f>
        <v>1</v>
      </c>
      <c r="CZ166" s="15" t="n">
        <v>17</v>
      </c>
      <c r="DA166" s="15" t="n">
        <f aca="false">IF(CY166/CZ166=INT(CY166/CZ166),1,0)</f>
        <v>0</v>
      </c>
      <c r="DB166" s="15" t="n">
        <f aca="false">IF(DA166=0,CY166,CY166/CZ166)</f>
        <v>1</v>
      </c>
      <c r="DC166" s="15" t="n">
        <v>19</v>
      </c>
      <c r="DD166" s="15" t="n">
        <f aca="false">IF(DB166/DC166=INT(DB166/DC166),1,0)</f>
        <v>0</v>
      </c>
      <c r="DE166" s="15" t="n">
        <f aca="false">IF(DD166=0,DB166,DB166/DC166)</f>
        <v>1</v>
      </c>
      <c r="DF166" s="15" t="n">
        <v>23</v>
      </c>
      <c r="DG166" s="15" t="n">
        <f aca="false">IF(DE166/DF166=INT(DE166/DF166),1,0)</f>
        <v>0</v>
      </c>
      <c r="DH166" s="15" t="n">
        <f aca="false">IF(DG166=0,DE166,DE166/DF166)</f>
        <v>1</v>
      </c>
      <c r="DI166" s="15" t="n">
        <v>29</v>
      </c>
      <c r="DJ166" s="15" t="n">
        <f aca="false">IF(DH166/DI166=INT(DH166/DI166),1,0)</f>
        <v>0</v>
      </c>
      <c r="DK166" s="15" t="n">
        <f aca="false">IF(DJ166=0,DH166,DH166/DI166)</f>
        <v>1</v>
      </c>
      <c r="DL166" s="15" t="n">
        <v>31</v>
      </c>
      <c r="DM166" s="15" t="n">
        <f aca="false">IF(DK166/DL166=INT(DK166/DL166),1,0)</f>
        <v>0</v>
      </c>
      <c r="DN166" s="15" t="n">
        <f aca="false">IF(DM166=0,DK166,DK166/DL166)</f>
        <v>1</v>
      </c>
      <c r="DO166" s="15" t="n">
        <v>37</v>
      </c>
      <c r="DP166" s="15" t="n">
        <f aca="false">IF(DN166/DO166=INT(DN166/DO166),1,0)</f>
        <v>0</v>
      </c>
      <c r="DQ166" s="15" t="n">
        <f aca="false">IF(DP166=0,DN166,DN166/DO166)</f>
        <v>1</v>
      </c>
      <c r="DR166" s="15" t="n">
        <v>41</v>
      </c>
      <c r="DS166" s="15" t="n">
        <f aca="false">IF(DQ166/DR166=INT(DQ166/DR166),1,0)</f>
        <v>0</v>
      </c>
      <c r="DT166" s="15" t="n">
        <f aca="false">IF(DS166=0,DQ166,DQ166/DR166)</f>
        <v>1</v>
      </c>
      <c r="DU166" s="15" t="n">
        <v>43</v>
      </c>
      <c r="DV166" s="15" t="n">
        <f aca="false">IF(DT166/DU166=INT(DT166/DU166),1,0)</f>
        <v>0</v>
      </c>
      <c r="DW166" s="15" t="n">
        <f aca="false">IF(DV166=0,DT166,DT166/DU166)</f>
        <v>1</v>
      </c>
      <c r="DX166" s="15" t="n">
        <v>47</v>
      </c>
      <c r="DY166" s="15" t="n">
        <f aca="false">IF(DW166/DX166=INT(DW166/DX166),1,0)</f>
        <v>0</v>
      </c>
      <c r="DZ166" s="15" t="n">
        <f aca="false">IF(DY166=0,DW166,DW166/DX166)</f>
        <v>1</v>
      </c>
      <c r="EA166" s="15" t="n">
        <v>53</v>
      </c>
      <c r="EB166" s="15" t="n">
        <f aca="false">IF(DZ166/EA166=INT(DZ166/EA166),1,0)</f>
        <v>0</v>
      </c>
      <c r="EC166" s="15" t="n">
        <f aca="false">IF(EB166=0,DZ166,DZ166/EA166)</f>
        <v>1</v>
      </c>
      <c r="ED166" s="15" t="n">
        <v>59</v>
      </c>
      <c r="EE166" s="15" t="n">
        <f aca="false">IF(EC166/ED166=INT(EC166/ED166),1,0)</f>
        <v>0</v>
      </c>
      <c r="EF166" s="15" t="n">
        <f aca="false">IF(EE166=0,EC166,EC166/ED166)</f>
        <v>1</v>
      </c>
      <c r="EG166" s="15" t="n">
        <v>61</v>
      </c>
      <c r="EH166" s="15" t="n">
        <f aca="false">IF(EF166/EG166=INT(EF166/EG166),1,0)</f>
        <v>0</v>
      </c>
      <c r="EI166" s="15" t="n">
        <f aca="false">IF(EH166=0,EF166,EF166/EG166)</f>
        <v>1</v>
      </c>
      <c r="EJ166" s="15" t="n">
        <v>67</v>
      </c>
      <c r="EK166" s="15" t="n">
        <f aca="false">IF(EI166/EJ166=INT(EI166/EJ166),1,0)</f>
        <v>0</v>
      </c>
      <c r="EL166" s="15" t="n">
        <f aca="false">IF(EK166=0,EI166,EI166/EJ166)</f>
        <v>1</v>
      </c>
      <c r="EM166" s="15" t="n">
        <v>71</v>
      </c>
      <c r="EN166" s="15" t="n">
        <f aca="false">IF(EL166/EM166=INT(EL166/EM166),1,0)</f>
        <v>0</v>
      </c>
      <c r="EO166" s="15" t="n">
        <f aca="false">IF(EN166=0,EL166,EL166/EM166)</f>
        <v>1</v>
      </c>
      <c r="EP166" s="15" t="n">
        <v>73</v>
      </c>
      <c r="EQ166" s="15" t="n">
        <f aca="false">IF(EO166/EP166=INT(EO166/EP166),1,0)</f>
        <v>0</v>
      </c>
      <c r="ER166" s="15" t="n">
        <f aca="false">IF(EQ166=0,EO166,EO166/EP166)</f>
        <v>1</v>
      </c>
      <c r="ES166" s="15" t="n">
        <v>79</v>
      </c>
      <c r="ET166" s="15" t="n">
        <f aca="false">IF(ER166/ES166=INT(ER166/ES166),1,0)</f>
        <v>0</v>
      </c>
      <c r="EU166" s="15" t="n">
        <f aca="false">IF(ET166=0,ER166,ER166/ES166)</f>
        <v>1</v>
      </c>
      <c r="EV166" s="15" t="n">
        <v>83</v>
      </c>
      <c r="EW166" s="15" t="n">
        <f aca="false">IF(EU166/EV166=INT(EU166/EV166),1,0)</f>
        <v>0</v>
      </c>
      <c r="EX166" s="15" t="n">
        <f aca="false">IF(EW166=0,EU166,EU166/EV166)</f>
        <v>1</v>
      </c>
      <c r="EY166" s="15" t="n">
        <v>89</v>
      </c>
      <c r="EZ166" s="15" t="n">
        <f aca="false">IF(EX166/EY166=INT(EX166/EY166),1,0)</f>
        <v>0</v>
      </c>
      <c r="FA166" s="15" t="n">
        <f aca="false">IF(EZ166=0,EX166,EX166/EY166)</f>
        <v>1</v>
      </c>
      <c r="FB166" s="15" t="n">
        <v>97</v>
      </c>
      <c r="FC166" s="15" t="n">
        <f aca="false">IF(FA166/FB166=INT(FA166/FB166),1,0)</f>
        <v>0</v>
      </c>
      <c r="FD166" s="15" t="n">
        <f aca="false">IF(FC166=0,FA166,FA166/FB166)</f>
        <v>1</v>
      </c>
      <c r="FE166" s="15" t="n">
        <v>101</v>
      </c>
      <c r="FF166" s="15" t="n">
        <f aca="false">IF(FD166/FE166=INT(FD166/FE166),1,0)</f>
        <v>0</v>
      </c>
      <c r="FG166" s="15" t="n">
        <f aca="false">IF(FF166=0,FD166,FD166/FE166)</f>
        <v>1</v>
      </c>
      <c r="FH166" s="15" t="n">
        <v>103</v>
      </c>
      <c r="FI166" s="15" t="n">
        <f aca="false">IF(FG166/FH166=INT(FG166/FH166),1,0)</f>
        <v>0</v>
      </c>
      <c r="FJ166" s="15" t="n">
        <f aca="false">IF(FI166=0,FG166,FG166/FH166)</f>
        <v>1</v>
      </c>
      <c r="FK166" s="15" t="n">
        <v>107</v>
      </c>
      <c r="FL166" s="15" t="n">
        <f aca="false">IF(FJ166/FK166=INT(FJ166/FK166),1,0)</f>
        <v>0</v>
      </c>
      <c r="FM166" s="15" t="n">
        <f aca="false">IF(FL166=0,FJ166,FJ166/FK166)</f>
        <v>1</v>
      </c>
      <c r="FN166" s="15" t="n">
        <v>109</v>
      </c>
      <c r="FO166" s="15" t="n">
        <f aca="false">IF(FM166/FN166=INT(FM166/FN166),1,0)</f>
        <v>0</v>
      </c>
      <c r="FP166" s="15" t="n">
        <f aca="false">IF(FO166=0,FM166,FM166/FN166)</f>
        <v>1</v>
      </c>
      <c r="FQ166" s="15" t="n">
        <v>113</v>
      </c>
      <c r="FR166" s="15" t="n">
        <f aca="false">IF(FP166/FQ166=INT(FP166/FQ166),1,0)</f>
        <v>0</v>
      </c>
      <c r="FS166" s="15" t="n">
        <f aca="false">IF(FR166=0,FP166,FP166/FQ166)</f>
        <v>1</v>
      </c>
      <c r="FT166" s="15" t="n">
        <v>127</v>
      </c>
      <c r="FU166" s="15" t="n">
        <f aca="false">IF(FS166/FT166=INT(FS166/FT166),1,0)</f>
        <v>0</v>
      </c>
      <c r="FV166" s="15" t="n">
        <f aca="false">IF(FU166=0,FS166,FS166/FT166)</f>
        <v>1</v>
      </c>
      <c r="FW166" s="15" t="n">
        <v>131</v>
      </c>
      <c r="FX166" s="15" t="n">
        <f aca="false">IF(FV166/FW166=INT(FV166/FW166),1,0)</f>
        <v>0</v>
      </c>
      <c r="FY166" s="15" t="n">
        <f aca="false">IF(FX166=0,FV166,FV166/FW166)</f>
        <v>1</v>
      </c>
      <c r="FZ166" s="15" t="n">
        <v>137</v>
      </c>
      <c r="GA166" s="15" t="n">
        <f aca="false">IF(FY166/FZ166=INT(FY166/FZ166),1,0)</f>
        <v>0</v>
      </c>
      <c r="GB166" s="15" t="n">
        <f aca="false">IF(GA166=0,FY166,FY166/FZ166)</f>
        <v>1</v>
      </c>
      <c r="GC166" s="15" t="n">
        <v>139</v>
      </c>
      <c r="GD166" s="15" t="n">
        <f aca="false">IF(GB166/GC166=INT(GB166/GC166),1,0)</f>
        <v>0</v>
      </c>
      <c r="GE166" s="15" t="n">
        <f aca="false">IF(GD166=0,GB166,GB166/GC166)</f>
        <v>1</v>
      </c>
      <c r="GF166" s="15" t="n">
        <v>149</v>
      </c>
      <c r="GG166" s="15" t="n">
        <f aca="false">IF(GE166/GF166=INT(GE166/GF166),1,0)</f>
        <v>0</v>
      </c>
      <c r="GH166" s="15" t="n">
        <f aca="false">IF(GG166=0,GE166,GE166/GF166)</f>
        <v>1</v>
      </c>
      <c r="GI166" s="15"/>
      <c r="GJ166" s="15" t="n">
        <f aca="false">8*BH166+4*BK166+2*BN166+BQ166</f>
        <v>4</v>
      </c>
      <c r="GK166" s="15" t="n">
        <f aca="false">4*BT166+2*BW166+BZ166</f>
        <v>0</v>
      </c>
      <c r="GL166" s="15" t="n">
        <f aca="false">2*CC166+CF166</f>
        <v>0</v>
      </c>
      <c r="GM166" s="15" t="n">
        <f aca="false">2*CI166+CL166</f>
        <v>0</v>
      </c>
      <c r="GN166" s="15" t="n">
        <f aca="false">2*CO166+CR166</f>
        <v>0</v>
      </c>
      <c r="GO166" s="15" t="n">
        <f aca="false">2*CU166+CX166</f>
        <v>0</v>
      </c>
      <c r="GP166" s="15" t="n">
        <f aca="false">DA166</f>
        <v>0</v>
      </c>
      <c r="GQ166" s="15" t="n">
        <f aca="false">DD166</f>
        <v>0</v>
      </c>
      <c r="GR166" s="15" t="n">
        <f aca="false">DG166</f>
        <v>0</v>
      </c>
      <c r="GS166" s="15" t="n">
        <f aca="false">DJ166</f>
        <v>0</v>
      </c>
      <c r="GT166" s="15" t="n">
        <f aca="false">DM166</f>
        <v>0</v>
      </c>
      <c r="GU166" s="1" t="n">
        <f aca="false">DP166</f>
        <v>0</v>
      </c>
      <c r="GV166" s="1" t="n">
        <f aca="false">DS166</f>
        <v>0</v>
      </c>
      <c r="GW166" s="1" t="n">
        <f aca="false">DV166</f>
        <v>0</v>
      </c>
      <c r="GX166" s="1" t="n">
        <f aca="false">DY166</f>
        <v>0</v>
      </c>
      <c r="GY166" s="1" t="n">
        <f aca="false">EB166</f>
        <v>0</v>
      </c>
      <c r="GZ166" s="1" t="n">
        <f aca="false">EE166</f>
        <v>0</v>
      </c>
      <c r="HA166" s="1" t="n">
        <f aca="false">EH166</f>
        <v>0</v>
      </c>
      <c r="HB166" s="1" t="n">
        <f aca="false">EK166</f>
        <v>0</v>
      </c>
      <c r="HC166" s="1" t="n">
        <f aca="false">EN166</f>
        <v>0</v>
      </c>
      <c r="HD166" s="1" t="n">
        <f aca="false">EQ166</f>
        <v>0</v>
      </c>
      <c r="HE166" s="1" t="n">
        <f aca="false">ET166</f>
        <v>0</v>
      </c>
      <c r="HF166" s="1" t="n">
        <f aca="false">EW166</f>
        <v>0</v>
      </c>
      <c r="HG166" s="1" t="n">
        <f aca="false">EZ166</f>
        <v>0</v>
      </c>
      <c r="HH166" s="1" t="n">
        <f aca="false">FC166</f>
        <v>0</v>
      </c>
      <c r="HI166" s="1" t="n">
        <f aca="false">FF166</f>
        <v>0</v>
      </c>
      <c r="HJ166" s="1" t="n">
        <f aca="false">FI166</f>
        <v>0</v>
      </c>
      <c r="HK166" s="1" t="n">
        <f aca="false">FL166</f>
        <v>0</v>
      </c>
      <c r="HL166" s="1" t="n">
        <f aca="false">FO166</f>
        <v>0</v>
      </c>
      <c r="HM166" s="1" t="n">
        <f aca="false">FR166</f>
        <v>0</v>
      </c>
      <c r="HN166" s="1" t="n">
        <f aca="false">FU166</f>
        <v>0</v>
      </c>
      <c r="HO166" s="1" t="n">
        <f aca="false">FX166</f>
        <v>0</v>
      </c>
      <c r="HP166" s="1" t="n">
        <f aca="false">GA166</f>
        <v>0</v>
      </c>
      <c r="HQ166" s="1" t="n">
        <f aca="false">GD166</f>
        <v>0</v>
      </c>
      <c r="HR166" s="1" t="n">
        <f aca="false">GG166</f>
        <v>0</v>
      </c>
      <c r="HS166" s="1" t="n">
        <f aca="false">BF166</f>
        <v>16</v>
      </c>
      <c r="HT166" s="1" t="n">
        <f aca="false">HS166/HR168</f>
        <v>8</v>
      </c>
    </row>
    <row r="167" customFormat="false" ht="6" hidden="true" customHeight="true" outlineLevel="0" collapsed="false">
      <c r="B167" s="80"/>
      <c r="C167" s="80"/>
      <c r="D167" s="80"/>
      <c r="E167" s="80"/>
      <c r="F167" s="61"/>
      <c r="G167" s="80"/>
      <c r="H167" s="61"/>
      <c r="I167" s="80"/>
      <c r="J167" s="80"/>
      <c r="K167" s="80"/>
      <c r="L167" s="61"/>
      <c r="M167" s="80"/>
      <c r="N167" s="80"/>
      <c r="O167" s="80"/>
      <c r="P167" s="80"/>
      <c r="Q167" s="80"/>
      <c r="R167" s="80"/>
      <c r="S167" s="61"/>
      <c r="T167" s="78"/>
      <c r="U167" s="13"/>
      <c r="V167" s="13"/>
      <c r="W167" s="13"/>
      <c r="X167" s="74"/>
      <c r="Y167" s="80"/>
      <c r="Z167" s="80"/>
      <c r="AA167" s="80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 t="n">
        <f aca="false">IF(GJ165&lt;GJ166,GJ165,GJ166)</f>
        <v>1</v>
      </c>
      <c r="GK167" s="15" t="n">
        <f aca="false">IF(GK165&lt;GK166,GK165,GK166)</f>
        <v>0</v>
      </c>
      <c r="GL167" s="15" t="n">
        <f aca="false">IF(GL165&lt;GL166,GL165,GL166)</f>
        <v>0</v>
      </c>
      <c r="GM167" s="15" t="n">
        <f aca="false">IF(GM165&lt;GM166,GM165,GM166)</f>
        <v>0</v>
      </c>
      <c r="GN167" s="15" t="n">
        <f aca="false">IF(GN165&lt;GN166,GN165,GN166)</f>
        <v>0</v>
      </c>
      <c r="GO167" s="15" t="n">
        <f aca="false">IF(GO165&lt;GO166,GO165,GO166)</f>
        <v>0</v>
      </c>
      <c r="GP167" s="15" t="n">
        <f aca="false">IF(GP165&lt;GP166,GP165,GP166)</f>
        <v>0</v>
      </c>
      <c r="GQ167" s="15" t="n">
        <f aca="false">IF(GQ165&lt;GQ166,GQ165,GQ166)</f>
        <v>0</v>
      </c>
      <c r="GR167" s="15" t="n">
        <f aca="false">IF(GR165&lt;GR166,GR165,GR166)</f>
        <v>0</v>
      </c>
      <c r="GS167" s="15" t="n">
        <f aca="false">IF(GS165&lt;GS166,GS165,GS166)</f>
        <v>0</v>
      </c>
      <c r="GT167" s="15" t="n">
        <f aca="false">IF(GT165&lt;GT166,GT165,GT166)</f>
        <v>0</v>
      </c>
      <c r="GU167" s="15" t="n">
        <f aca="false">IF(GU165&lt;GU166,GU165,GU166)</f>
        <v>0</v>
      </c>
      <c r="GV167" s="15" t="n">
        <f aca="false">IF(GV165&lt;GV166,GV165,GV166)</f>
        <v>0</v>
      </c>
      <c r="GW167" s="15" t="n">
        <f aca="false">IF(GW165&lt;GW166,GW165,GW166)</f>
        <v>0</v>
      </c>
      <c r="GX167" s="15" t="n">
        <f aca="false">IF(GX165&lt;GX166,GX165,GX166)</f>
        <v>0</v>
      </c>
      <c r="GY167" s="15" t="n">
        <f aca="false">IF(GY165&lt;GY166,GY165,GY166)</f>
        <v>0</v>
      </c>
      <c r="GZ167" s="15" t="n">
        <f aca="false">IF(GZ165&lt;GZ166,GZ165,GZ166)</f>
        <v>0</v>
      </c>
      <c r="HA167" s="15" t="n">
        <f aca="false">IF(HA165&lt;HA166,HA165,HA166)</f>
        <v>0</v>
      </c>
      <c r="HB167" s="15" t="n">
        <f aca="false">IF(HB165&lt;HB166,HB165,HB166)</f>
        <v>0</v>
      </c>
      <c r="HC167" s="15" t="n">
        <f aca="false">IF(HC165&lt;HC166,HC165,HC166)</f>
        <v>0</v>
      </c>
      <c r="HD167" s="15" t="n">
        <f aca="false">IF(HD165&lt;HD166,HD165,HD166)</f>
        <v>0</v>
      </c>
      <c r="HE167" s="15" t="n">
        <f aca="false">IF(HE165&lt;HE166,HE165,HE166)</f>
        <v>0</v>
      </c>
      <c r="HF167" s="15" t="n">
        <f aca="false">IF(HF165&lt;HF166,HF165,HF166)</f>
        <v>0</v>
      </c>
      <c r="HG167" s="15" t="n">
        <f aca="false">IF(HG165&lt;HG166,HG165,HG166)</f>
        <v>0</v>
      </c>
      <c r="HH167" s="15" t="n">
        <f aca="false">IF(HH165&lt;HH166,HH165,HH166)</f>
        <v>0</v>
      </c>
      <c r="HI167" s="15" t="n">
        <f aca="false">IF(HI165&lt;HI166,HI165,HI166)</f>
        <v>0</v>
      </c>
      <c r="HJ167" s="15" t="n">
        <f aca="false">IF(HJ165&lt;HJ166,HJ165,HJ166)</f>
        <v>0</v>
      </c>
      <c r="HK167" s="15" t="n">
        <f aca="false">IF(HK165&lt;HK166,HK165,HK166)</f>
        <v>0</v>
      </c>
      <c r="HL167" s="15" t="n">
        <f aca="false">IF(HL165&lt;HL166,HL165,HL166)</f>
        <v>0</v>
      </c>
      <c r="HM167" s="15" t="n">
        <f aca="false">IF(HM165&lt;HM166,HM165,HM166)</f>
        <v>0</v>
      </c>
      <c r="HN167" s="15" t="n">
        <f aca="false">IF(HN165&lt;HN166,HN165,HN166)</f>
        <v>0</v>
      </c>
      <c r="HO167" s="15" t="n">
        <f aca="false">IF(HO165&lt;HO166,HO165,HO166)</f>
        <v>0</v>
      </c>
      <c r="HP167" s="15" t="n">
        <f aca="false">IF(HP165&lt;HP166,HP165,HP166)</f>
        <v>0</v>
      </c>
      <c r="HQ167" s="15" t="n">
        <f aca="false">IF(HQ165&lt;HQ166,HQ165,HQ166)</f>
        <v>0</v>
      </c>
      <c r="HR167" s="15" t="n">
        <f aca="false">IF(HR165&lt;HR166,HR165,HR166)</f>
        <v>0</v>
      </c>
    </row>
    <row r="168" customFormat="false" ht="6" hidden="true" customHeight="true" outlineLevel="0" collapsed="false">
      <c r="B168" s="80"/>
      <c r="C168" s="80"/>
      <c r="D168" s="80"/>
      <c r="E168" s="80"/>
      <c r="F168" s="61"/>
      <c r="G168" s="80"/>
      <c r="H168" s="61"/>
      <c r="I168" s="80"/>
      <c r="J168" s="80"/>
      <c r="K168" s="80"/>
      <c r="L168" s="61"/>
      <c r="M168" s="80"/>
      <c r="N168" s="80"/>
      <c r="O168" s="80"/>
      <c r="P168" s="80"/>
      <c r="Q168" s="80"/>
      <c r="R168" s="80"/>
      <c r="S168" s="61"/>
      <c r="T168" s="78"/>
      <c r="U168" s="13"/>
      <c r="V168" s="13"/>
      <c r="W168" s="13"/>
      <c r="X168" s="74"/>
      <c r="Y168" s="80"/>
      <c r="Z168" s="80"/>
      <c r="AA168" s="80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" t="n">
        <f aca="false">GJ$7^GJ167</f>
        <v>2</v>
      </c>
      <c r="GK168" s="1" t="n">
        <f aca="false">GK$7^GK167*GJ168</f>
        <v>2</v>
      </c>
      <c r="GL168" s="1" t="n">
        <f aca="false">GL$7^GL167*GK168</f>
        <v>2</v>
      </c>
      <c r="GM168" s="1" t="n">
        <f aca="false">GM$7^GM167*GL168</f>
        <v>2</v>
      </c>
      <c r="GN168" s="1" t="n">
        <f aca="false">GN$7^GN167*GM168</f>
        <v>2</v>
      </c>
      <c r="GO168" s="1" t="n">
        <f aca="false">GO$7^GO167*GN168</f>
        <v>2</v>
      </c>
      <c r="GP168" s="1" t="n">
        <f aca="false">GP$7^GP167*GO168</f>
        <v>2</v>
      </c>
      <c r="GQ168" s="1" t="n">
        <f aca="false">GQ$7^GQ167*GP168</f>
        <v>2</v>
      </c>
      <c r="GR168" s="1" t="n">
        <f aca="false">GR$7^GR167*GQ168</f>
        <v>2</v>
      </c>
      <c r="GS168" s="1" t="n">
        <f aca="false">GS$7^GS167*GR168</f>
        <v>2</v>
      </c>
      <c r="GT168" s="1" t="n">
        <f aca="false">GT$7^GT167*GS168</f>
        <v>2</v>
      </c>
      <c r="GU168" s="1" t="n">
        <f aca="false">GU$7^GU167*GT168</f>
        <v>2</v>
      </c>
      <c r="GV168" s="1" t="n">
        <f aca="false">GV$7^GV167*GU168</f>
        <v>2</v>
      </c>
      <c r="GW168" s="1" t="n">
        <f aca="false">GW$7^GW167*GV168</f>
        <v>2</v>
      </c>
      <c r="GX168" s="1" t="n">
        <f aca="false">GX$7^GX167*GW168</f>
        <v>2</v>
      </c>
      <c r="GY168" s="1" t="n">
        <f aca="false">GY$7^GY167*GX168</f>
        <v>2</v>
      </c>
      <c r="GZ168" s="1" t="n">
        <f aca="false">GZ$7^GZ167*GY168</f>
        <v>2</v>
      </c>
      <c r="HA168" s="1" t="n">
        <f aca="false">HA$7^HA167*GZ168</f>
        <v>2</v>
      </c>
      <c r="HB168" s="1" t="n">
        <f aca="false">HB$7^HB167*HA168</f>
        <v>2</v>
      </c>
      <c r="HC168" s="1" t="n">
        <f aca="false">HC$7^HC167*HB168</f>
        <v>2</v>
      </c>
      <c r="HD168" s="1" t="n">
        <f aca="false">HD$7^HD167*HC168</f>
        <v>2</v>
      </c>
      <c r="HE168" s="1" t="n">
        <f aca="false">HE$7^HE167*HD168</f>
        <v>2</v>
      </c>
      <c r="HF168" s="1" t="n">
        <f aca="false">HF$7^HF167*HE168</f>
        <v>2</v>
      </c>
      <c r="HG168" s="1" t="n">
        <f aca="false">HG$7^HG167*HF168</f>
        <v>2</v>
      </c>
      <c r="HH168" s="1" t="n">
        <f aca="false">HH$7^HH167*HG168</f>
        <v>2</v>
      </c>
      <c r="HI168" s="1" t="n">
        <f aca="false">HI$7^HI167*HH168</f>
        <v>2</v>
      </c>
      <c r="HJ168" s="1" t="n">
        <f aca="false">HJ$7^HJ167*HI168</f>
        <v>2</v>
      </c>
      <c r="HK168" s="1" t="n">
        <f aca="false">HK$7^HK167*HJ168</f>
        <v>2</v>
      </c>
      <c r="HL168" s="1" t="n">
        <f aca="false">HL$7^HL167*HK168</f>
        <v>2</v>
      </c>
      <c r="HM168" s="1" t="n">
        <f aca="false">HM$7^HM167*HL168</f>
        <v>2</v>
      </c>
      <c r="HN168" s="1" t="n">
        <f aca="false">HN$7^HN167*HM168</f>
        <v>2</v>
      </c>
      <c r="HO168" s="1" t="n">
        <f aca="false">HO$7^HO167*HN168</f>
        <v>2</v>
      </c>
      <c r="HP168" s="1" t="n">
        <f aca="false">HP$7^HP167*HO168</f>
        <v>2</v>
      </c>
      <c r="HQ168" s="1" t="n">
        <f aca="false">HQ$7^HQ167*HP168</f>
        <v>2</v>
      </c>
      <c r="HR168" s="1" t="n">
        <f aca="false">HR$7^HR167*HQ168</f>
        <v>2</v>
      </c>
    </row>
    <row r="169" customFormat="false" ht="6" hidden="true" customHeight="true" outlineLevel="0" collapsed="false">
      <c r="B169" s="80"/>
      <c r="C169" s="80"/>
      <c r="D169" s="80"/>
      <c r="E169" s="80"/>
      <c r="F169" s="61"/>
      <c r="G169" s="80"/>
      <c r="H169" s="61"/>
      <c r="I169" s="80"/>
      <c r="J169" s="80"/>
      <c r="K169" s="80"/>
      <c r="L169" s="61"/>
      <c r="M169" s="80"/>
      <c r="N169" s="80"/>
      <c r="O169" s="80"/>
      <c r="P169" s="80"/>
      <c r="Q169" s="80"/>
      <c r="R169" s="80"/>
      <c r="S169" s="61"/>
      <c r="T169" s="78"/>
      <c r="U169" s="13"/>
      <c r="V169" s="13"/>
      <c r="W169" s="13"/>
      <c r="X169" s="74"/>
      <c r="Y169" s="80"/>
      <c r="Z169" s="80"/>
      <c r="AA169" s="80"/>
      <c r="BC169" s="1" t="s">
        <v>106</v>
      </c>
      <c r="BD169" s="15" t="n">
        <f aca="true">INT((RAND()*(AX165-AW165+1)+AW165))</f>
        <v>15</v>
      </c>
      <c r="BE169" s="15" t="n">
        <f aca="true">INT((RAND()*(AZ165-AY165+1)+AY165))</f>
        <v>11</v>
      </c>
      <c r="BF169" s="1" t="n">
        <f aca="false">BE169-BE170*(BD170-BD169)</f>
        <v>11</v>
      </c>
      <c r="BG169" s="1" t="n">
        <v>256</v>
      </c>
      <c r="BH169" s="15" t="n">
        <f aca="false">IF(BF169/BG169=INT(BF169/BG169),1,0)</f>
        <v>0</v>
      </c>
      <c r="BI169" s="15" t="n">
        <f aca="false">IF(BH169=0,BF169,BF169/BG169)</f>
        <v>11</v>
      </c>
      <c r="BJ169" s="15" t="n">
        <v>16</v>
      </c>
      <c r="BK169" s="15" t="n">
        <f aca="false">IF(BI169/BJ169=INT(BI169/BJ169),1,0)</f>
        <v>0</v>
      </c>
      <c r="BL169" s="15" t="n">
        <f aca="false">IF(BK169=0,BI169,BI169/BJ169)</f>
        <v>11</v>
      </c>
      <c r="BM169" s="15" t="n">
        <v>4</v>
      </c>
      <c r="BN169" s="15" t="n">
        <f aca="false">IF(BL169/BM169=INT(BL169/BM169),1,0)</f>
        <v>0</v>
      </c>
      <c r="BO169" s="15" t="n">
        <f aca="false">IF(BN169=0,BL169,BL169/BM169)</f>
        <v>11</v>
      </c>
      <c r="BP169" s="15" t="n">
        <v>2</v>
      </c>
      <c r="BQ169" s="15" t="n">
        <f aca="false">IF(BO169/BP169=INT(BO169/BP169),1,0)</f>
        <v>0</v>
      </c>
      <c r="BR169" s="15" t="n">
        <f aca="false">IF(BQ169=0,BO169,BO169/BP169)</f>
        <v>11</v>
      </c>
      <c r="BS169" s="15" t="n">
        <v>81</v>
      </c>
      <c r="BT169" s="15" t="n">
        <f aca="false">IF(BR169/BS169=INT(BR169/BS169),1,0)</f>
        <v>0</v>
      </c>
      <c r="BU169" s="15" t="n">
        <f aca="false">IF(BT169=0,BR169,BR169/BS169)</f>
        <v>11</v>
      </c>
      <c r="BV169" s="15" t="n">
        <v>9</v>
      </c>
      <c r="BW169" s="15" t="n">
        <f aca="false">IF(BU169/BV169=INT(BU169/BV169),1,0)</f>
        <v>0</v>
      </c>
      <c r="BX169" s="15" t="n">
        <f aca="false">IF(BW169=0,BU169,BU169/BV169)</f>
        <v>11</v>
      </c>
      <c r="BY169" s="15" t="n">
        <v>3</v>
      </c>
      <c r="BZ169" s="15" t="n">
        <f aca="false">IF(BX169/BY169=INT(BX169/BY169),1,0)</f>
        <v>0</v>
      </c>
      <c r="CA169" s="15" t="n">
        <f aca="false">IF(BZ169=0,BX169,BX169/BY169)</f>
        <v>11</v>
      </c>
      <c r="CB169" s="15" t="n">
        <v>25</v>
      </c>
      <c r="CC169" s="15" t="n">
        <f aca="false">IF(CA169/CB169=INT(CA169/CB169),1,0)</f>
        <v>0</v>
      </c>
      <c r="CD169" s="15" t="n">
        <f aca="false">IF(CC169=0,CA169,CA169/CB169)</f>
        <v>11</v>
      </c>
      <c r="CE169" s="15" t="n">
        <v>5</v>
      </c>
      <c r="CF169" s="15" t="n">
        <f aca="false">IF(CD169/CE169=INT(CD169/CE169),1,0)</f>
        <v>0</v>
      </c>
      <c r="CG169" s="15" t="n">
        <f aca="false">IF(CF169=0,CD169,CD169/CE169)</f>
        <v>11</v>
      </c>
      <c r="CH169" s="15" t="n">
        <v>49</v>
      </c>
      <c r="CI169" s="15" t="n">
        <f aca="false">IF(CG169/CH169=INT(CG169/CH169),1,0)</f>
        <v>0</v>
      </c>
      <c r="CJ169" s="15" t="n">
        <f aca="false">IF(CI169=0,CG169,CG169/CH169)</f>
        <v>11</v>
      </c>
      <c r="CK169" s="15" t="n">
        <v>7</v>
      </c>
      <c r="CL169" s="15" t="n">
        <f aca="false">IF(CJ169/CK169=INT(CJ169/CK169),1,0)</f>
        <v>0</v>
      </c>
      <c r="CM169" s="15" t="n">
        <f aca="false">IF(CL169=0,CJ169,CJ169/CK169)</f>
        <v>11</v>
      </c>
      <c r="CN169" s="15" t="n">
        <v>121</v>
      </c>
      <c r="CO169" s="15" t="n">
        <f aca="false">IF(CM169/CN169=INT(CM169/CN169),1,0)</f>
        <v>0</v>
      </c>
      <c r="CP169" s="15" t="n">
        <f aca="false">IF(CO169=0,CM169,CM169/CN169)</f>
        <v>11</v>
      </c>
      <c r="CQ169" s="15" t="n">
        <v>11</v>
      </c>
      <c r="CR169" s="15" t="n">
        <f aca="false">IF(CP169/CQ169=INT(CP169/CQ169),1,0)</f>
        <v>1</v>
      </c>
      <c r="CS169" s="15" t="n">
        <f aca="false">IF(CR169=0,CP169,CP169/CQ169)</f>
        <v>1</v>
      </c>
      <c r="CT169" s="15" t="n">
        <v>169</v>
      </c>
      <c r="CU169" s="15" t="n">
        <f aca="false">IF(CS169/CT169=INT(CS169/CT169),1,0)</f>
        <v>0</v>
      </c>
      <c r="CV169" s="15" t="n">
        <f aca="false">IF(CU169=0,CS169,CS169/CT169)</f>
        <v>1</v>
      </c>
      <c r="CW169" s="15" t="n">
        <v>13</v>
      </c>
      <c r="CX169" s="15" t="n">
        <f aca="false">IF(CV169/CW169=INT(CV169/CW169),1,0)</f>
        <v>0</v>
      </c>
      <c r="CY169" s="15" t="n">
        <f aca="false">IF(CX169=0,CV169,CV169/CW169)</f>
        <v>1</v>
      </c>
      <c r="CZ169" s="15" t="n">
        <v>17</v>
      </c>
      <c r="DA169" s="15" t="n">
        <f aca="false">IF(CY169/CZ169=INT(CY169/CZ169),1,0)</f>
        <v>0</v>
      </c>
      <c r="DB169" s="15" t="n">
        <f aca="false">IF(DA169=0,CY169,CY169/CZ169)</f>
        <v>1</v>
      </c>
      <c r="DC169" s="15" t="n">
        <v>19</v>
      </c>
      <c r="DD169" s="15" t="n">
        <f aca="false">IF(DB169/DC169=INT(DB169/DC169),1,0)</f>
        <v>0</v>
      </c>
      <c r="DE169" s="15" t="n">
        <f aca="false">IF(DD169=0,DB169,DB169/DC169)</f>
        <v>1</v>
      </c>
      <c r="DF169" s="15" t="n">
        <v>23</v>
      </c>
      <c r="DG169" s="15" t="n">
        <f aca="false">IF(DE169/DF169=INT(DE169/DF169),1,0)</f>
        <v>0</v>
      </c>
      <c r="DH169" s="15" t="n">
        <f aca="false">IF(DG169=0,DE169,DE169/DF169)</f>
        <v>1</v>
      </c>
      <c r="DI169" s="15" t="n">
        <v>29</v>
      </c>
      <c r="DJ169" s="15" t="n">
        <f aca="false">IF(DH169/DI169=INT(DH169/DI169),1,0)</f>
        <v>0</v>
      </c>
      <c r="DK169" s="15" t="n">
        <f aca="false">IF(DJ169=0,DH169,DH169/DI169)</f>
        <v>1</v>
      </c>
      <c r="DL169" s="15" t="n">
        <v>31</v>
      </c>
      <c r="DM169" s="15" t="n">
        <f aca="false">IF(DK169/DL169=INT(DK169/DL169),1,0)</f>
        <v>0</v>
      </c>
      <c r="DN169" s="15" t="n">
        <f aca="false">IF(DM169=0,DK169,DK169/DL169)</f>
        <v>1</v>
      </c>
      <c r="DO169" s="15" t="n">
        <v>37</v>
      </c>
      <c r="DP169" s="15" t="n">
        <f aca="false">IF(DN169/DO169=INT(DN169/DO169),1,0)</f>
        <v>0</v>
      </c>
      <c r="DQ169" s="15" t="n">
        <f aca="false">IF(DP169=0,DN169,DN169/DO169)</f>
        <v>1</v>
      </c>
      <c r="DR169" s="15" t="n">
        <v>41</v>
      </c>
      <c r="DS169" s="15" t="n">
        <f aca="false">IF(DQ169/DR169=INT(DQ169/DR169),1,0)</f>
        <v>0</v>
      </c>
      <c r="DT169" s="15" t="n">
        <f aca="false">IF(DS169=0,DQ169,DQ169/DR169)</f>
        <v>1</v>
      </c>
      <c r="DU169" s="15" t="n">
        <v>43</v>
      </c>
      <c r="DV169" s="15" t="n">
        <f aca="false">IF(DT169/DU169=INT(DT169/DU169),1,0)</f>
        <v>0</v>
      </c>
      <c r="DW169" s="15" t="n">
        <f aca="false">IF(DV169=0,DT169,DT169/DU169)</f>
        <v>1</v>
      </c>
      <c r="DX169" s="15" t="n">
        <v>47</v>
      </c>
      <c r="DY169" s="15" t="n">
        <f aca="false">IF(DW169/DX169=INT(DW169/DX169),1,0)</f>
        <v>0</v>
      </c>
      <c r="DZ169" s="15" t="n">
        <f aca="false">IF(DY169=0,DW169,DW169/DX169)</f>
        <v>1</v>
      </c>
      <c r="EA169" s="15" t="n">
        <v>53</v>
      </c>
      <c r="EB169" s="15" t="n">
        <f aca="false">IF(DZ169/EA169=INT(DZ169/EA169),1,0)</f>
        <v>0</v>
      </c>
      <c r="EC169" s="15" t="n">
        <f aca="false">IF(EB169=0,DZ169,DZ169/EA169)</f>
        <v>1</v>
      </c>
      <c r="ED169" s="15" t="n">
        <v>59</v>
      </c>
      <c r="EE169" s="15" t="n">
        <f aca="false">IF(EC169/ED169=INT(EC169/ED169),1,0)</f>
        <v>0</v>
      </c>
      <c r="EF169" s="15" t="n">
        <f aca="false">IF(EE169=0,EC169,EC169/ED169)</f>
        <v>1</v>
      </c>
      <c r="EG169" s="15" t="n">
        <v>61</v>
      </c>
      <c r="EH169" s="15" t="n">
        <f aca="false">IF(EF169/EG169=INT(EF169/EG169),1,0)</f>
        <v>0</v>
      </c>
      <c r="EI169" s="15" t="n">
        <f aca="false">IF(EH169=0,EF169,EF169/EG169)</f>
        <v>1</v>
      </c>
      <c r="EJ169" s="15" t="n">
        <v>67</v>
      </c>
      <c r="EK169" s="15" t="n">
        <f aca="false">IF(EI169/EJ169=INT(EI169/EJ169),1,0)</f>
        <v>0</v>
      </c>
      <c r="EL169" s="15" t="n">
        <f aca="false">IF(EK169=0,EI169,EI169/EJ169)</f>
        <v>1</v>
      </c>
      <c r="EM169" s="15" t="n">
        <v>71</v>
      </c>
      <c r="EN169" s="15" t="n">
        <f aca="false">IF(EL169/EM169=INT(EL169/EM169),1,0)</f>
        <v>0</v>
      </c>
      <c r="EO169" s="15" t="n">
        <f aca="false">IF(EN169=0,EL169,EL169/EM169)</f>
        <v>1</v>
      </c>
      <c r="EP169" s="15" t="n">
        <v>73</v>
      </c>
      <c r="EQ169" s="15" t="n">
        <f aca="false">IF(EO169/EP169=INT(EO169/EP169),1,0)</f>
        <v>0</v>
      </c>
      <c r="ER169" s="15" t="n">
        <f aca="false">IF(EQ169=0,EO169,EO169/EP169)</f>
        <v>1</v>
      </c>
      <c r="ES169" s="15" t="n">
        <v>79</v>
      </c>
      <c r="ET169" s="15" t="n">
        <f aca="false">IF(ER169/ES169=INT(ER169/ES169),1,0)</f>
        <v>0</v>
      </c>
      <c r="EU169" s="15" t="n">
        <f aca="false">IF(ET169=0,ER169,ER169/ES169)</f>
        <v>1</v>
      </c>
      <c r="EV169" s="15" t="n">
        <v>83</v>
      </c>
      <c r="EW169" s="15" t="n">
        <f aca="false">IF(EU169/EV169=INT(EU169/EV169),1,0)</f>
        <v>0</v>
      </c>
      <c r="EX169" s="15" t="n">
        <f aca="false">IF(EW169=0,EU169,EU169/EV169)</f>
        <v>1</v>
      </c>
      <c r="EY169" s="15" t="n">
        <v>89</v>
      </c>
      <c r="EZ169" s="15" t="n">
        <f aca="false">IF(EX169/EY169=INT(EX169/EY169),1,0)</f>
        <v>0</v>
      </c>
      <c r="FA169" s="15" t="n">
        <f aca="false">IF(EZ169=0,EX169,EX169/EY169)</f>
        <v>1</v>
      </c>
      <c r="FB169" s="15" t="n">
        <v>97</v>
      </c>
      <c r="FC169" s="15" t="n">
        <f aca="false">IF(FA169/FB169=INT(FA169/FB169),1,0)</f>
        <v>0</v>
      </c>
      <c r="FD169" s="15" t="n">
        <f aca="false">IF(FC169=0,FA169,FA169/FB169)</f>
        <v>1</v>
      </c>
      <c r="FE169" s="15" t="n">
        <v>101</v>
      </c>
      <c r="FF169" s="15" t="n">
        <f aca="false">IF(FD169/FE169=INT(FD169/FE169),1,0)</f>
        <v>0</v>
      </c>
      <c r="FG169" s="15" t="n">
        <f aca="false">IF(FF169=0,FD169,FD169/FE169)</f>
        <v>1</v>
      </c>
      <c r="FH169" s="15" t="n">
        <v>103</v>
      </c>
      <c r="FI169" s="15" t="n">
        <f aca="false">IF(FG169/FH169=INT(FG169/FH169),1,0)</f>
        <v>0</v>
      </c>
      <c r="FJ169" s="15" t="n">
        <f aca="false">IF(FI169=0,FG169,FG169/FH169)</f>
        <v>1</v>
      </c>
      <c r="FK169" s="15" t="n">
        <v>107</v>
      </c>
      <c r="FL169" s="15" t="n">
        <f aca="false">IF(FJ169/FK169=INT(FJ169/FK169),1,0)</f>
        <v>0</v>
      </c>
      <c r="FM169" s="15" t="n">
        <f aca="false">IF(FL169=0,FJ169,FJ169/FK169)</f>
        <v>1</v>
      </c>
      <c r="FN169" s="15" t="n">
        <v>109</v>
      </c>
      <c r="FO169" s="15" t="n">
        <f aca="false">IF(FM169/FN169=INT(FM169/FN169),1,0)</f>
        <v>0</v>
      </c>
      <c r="FP169" s="15" t="n">
        <f aca="false">IF(FO169=0,FM169,FM169/FN169)</f>
        <v>1</v>
      </c>
      <c r="FQ169" s="15" t="n">
        <v>113</v>
      </c>
      <c r="FR169" s="15" t="n">
        <f aca="false">IF(FP169/FQ169=INT(FP169/FQ169),1,0)</f>
        <v>0</v>
      </c>
      <c r="FS169" s="15" t="n">
        <f aca="false">IF(FR169=0,FP169,FP169/FQ169)</f>
        <v>1</v>
      </c>
      <c r="FT169" s="15" t="n">
        <v>127</v>
      </c>
      <c r="FU169" s="15" t="n">
        <f aca="false">IF(FS169/FT169=INT(FS169/FT169),1,0)</f>
        <v>0</v>
      </c>
      <c r="FV169" s="15" t="n">
        <f aca="false">IF(FU169=0,FS169,FS169/FT169)</f>
        <v>1</v>
      </c>
      <c r="FW169" s="15" t="n">
        <v>131</v>
      </c>
      <c r="FX169" s="15" t="n">
        <f aca="false">IF(FV169/FW169=INT(FV169/FW169),1,0)</f>
        <v>0</v>
      </c>
      <c r="FY169" s="15" t="n">
        <f aca="false">IF(FX169=0,FV169,FV169/FW169)</f>
        <v>1</v>
      </c>
      <c r="FZ169" s="15" t="n">
        <v>137</v>
      </c>
      <c r="GA169" s="15" t="n">
        <f aca="false">IF(FY169/FZ169=INT(FY169/FZ169),1,0)</f>
        <v>0</v>
      </c>
      <c r="GB169" s="15" t="n">
        <f aca="false">IF(GA169=0,FY169,FY169/FZ169)</f>
        <v>1</v>
      </c>
      <c r="GC169" s="15" t="n">
        <v>139</v>
      </c>
      <c r="GD169" s="15" t="n">
        <f aca="false">IF(GB169/GC169=INT(GB169/GC169),1,0)</f>
        <v>0</v>
      </c>
      <c r="GE169" s="15" t="n">
        <f aca="false">IF(GD169=0,GB169,GB169/GC169)</f>
        <v>1</v>
      </c>
      <c r="GF169" s="15" t="n">
        <v>149</v>
      </c>
      <c r="GG169" s="15" t="n">
        <f aca="false">IF(GE169/GF169=INT(GE169/GF169),1,0)</f>
        <v>0</v>
      </c>
      <c r="GH169" s="15" t="n">
        <f aca="false">IF(GG169=0,GE169,GE169/GF169)</f>
        <v>1</v>
      </c>
      <c r="GI169" s="15"/>
      <c r="GJ169" s="15" t="n">
        <f aca="false">8*BH169+4*BK169+2*BN169+BQ169</f>
        <v>0</v>
      </c>
      <c r="GK169" s="15" t="n">
        <f aca="false">4*BT169+2*BW169+BZ169</f>
        <v>0</v>
      </c>
      <c r="GL169" s="15" t="n">
        <f aca="false">2*CC169+CF169</f>
        <v>0</v>
      </c>
      <c r="GM169" s="15" t="n">
        <f aca="false">2*CI169+CL169</f>
        <v>0</v>
      </c>
      <c r="GN169" s="15" t="n">
        <f aca="false">2*CO169+CR169</f>
        <v>1</v>
      </c>
      <c r="GO169" s="15" t="n">
        <f aca="false">2*CU169+CX169</f>
        <v>0</v>
      </c>
      <c r="GP169" s="15" t="n">
        <f aca="false">DA169</f>
        <v>0</v>
      </c>
      <c r="GQ169" s="15" t="n">
        <f aca="false">DD169</f>
        <v>0</v>
      </c>
      <c r="GR169" s="15" t="n">
        <f aca="false">DG169</f>
        <v>0</v>
      </c>
      <c r="GS169" s="15" t="n">
        <f aca="false">DJ169</f>
        <v>0</v>
      </c>
      <c r="GT169" s="15" t="n">
        <f aca="false">DM169</f>
        <v>0</v>
      </c>
      <c r="GU169" s="1" t="n">
        <f aca="false">DP169</f>
        <v>0</v>
      </c>
      <c r="GV169" s="1" t="n">
        <f aca="false">DS169</f>
        <v>0</v>
      </c>
      <c r="GW169" s="1" t="n">
        <f aca="false">DV169</f>
        <v>0</v>
      </c>
      <c r="GX169" s="1" t="n">
        <f aca="false">DY169</f>
        <v>0</v>
      </c>
      <c r="GY169" s="1" t="n">
        <f aca="false">EB169</f>
        <v>0</v>
      </c>
      <c r="GZ169" s="1" t="n">
        <f aca="false">EE169</f>
        <v>0</v>
      </c>
      <c r="HA169" s="1" t="n">
        <f aca="false">EH169</f>
        <v>0</v>
      </c>
      <c r="HB169" s="1" t="n">
        <f aca="false">EK169</f>
        <v>0</v>
      </c>
      <c r="HC169" s="1" t="n">
        <f aca="false">EN169</f>
        <v>0</v>
      </c>
      <c r="HD169" s="1" t="n">
        <f aca="false">EQ169</f>
        <v>0</v>
      </c>
      <c r="HE169" s="1" t="n">
        <f aca="false">ET169</f>
        <v>0</v>
      </c>
      <c r="HF169" s="1" t="n">
        <f aca="false">EW169</f>
        <v>0</v>
      </c>
      <c r="HG169" s="1" t="n">
        <f aca="false">EZ169</f>
        <v>0</v>
      </c>
      <c r="HH169" s="1" t="n">
        <f aca="false">FC169</f>
        <v>0</v>
      </c>
      <c r="HI169" s="1" t="n">
        <f aca="false">FF169</f>
        <v>0</v>
      </c>
      <c r="HJ169" s="1" t="n">
        <f aca="false">FI169</f>
        <v>0</v>
      </c>
      <c r="HK169" s="1" t="n">
        <f aca="false">FL169</f>
        <v>0</v>
      </c>
      <c r="HL169" s="1" t="n">
        <f aca="false">FO169</f>
        <v>0</v>
      </c>
      <c r="HM169" s="1" t="n">
        <f aca="false">FR169</f>
        <v>0</v>
      </c>
      <c r="HN169" s="1" t="n">
        <f aca="false">FU169</f>
        <v>0</v>
      </c>
      <c r="HO169" s="1" t="n">
        <f aca="false">FX169</f>
        <v>0</v>
      </c>
      <c r="HP169" s="1" t="n">
        <f aca="false">GA169</f>
        <v>0</v>
      </c>
      <c r="HQ169" s="1" t="n">
        <f aca="false">GD169</f>
        <v>0</v>
      </c>
      <c r="HR169" s="1" t="n">
        <f aca="false">GG169</f>
        <v>0</v>
      </c>
      <c r="HS169" s="1" t="n">
        <f aca="false">BF169</f>
        <v>11</v>
      </c>
      <c r="HT169" s="1" t="n">
        <f aca="false">HS169/HR172</f>
        <v>11</v>
      </c>
      <c r="HU169" s="1" t="n">
        <f aca="false">BD170</f>
        <v>15</v>
      </c>
      <c r="HV169" s="1" t="n">
        <f aca="false">HU169*HT170+HT169</f>
        <v>251</v>
      </c>
      <c r="HW169" s="1" t="n">
        <f aca="false">HV169*HV165</f>
        <v>17821</v>
      </c>
      <c r="HX169" s="1" t="n">
        <f aca="false">HT166*HT170</f>
        <v>128</v>
      </c>
      <c r="HY169" s="1" t="n">
        <f aca="false">INT(HW169/HX169)</f>
        <v>139</v>
      </c>
      <c r="HZ169" s="1" t="n">
        <f aca="false">HW169-HY169*HX169</f>
        <v>29</v>
      </c>
      <c r="IA169" s="1" t="n">
        <f aca="false">HX169</f>
        <v>128</v>
      </c>
    </row>
    <row r="170" customFormat="false" ht="6" hidden="true" customHeight="true" outlineLevel="0" collapsed="false">
      <c r="B170" s="80"/>
      <c r="C170" s="80"/>
      <c r="D170" s="80"/>
      <c r="E170" s="80"/>
      <c r="F170" s="61"/>
      <c r="G170" s="80"/>
      <c r="H170" s="61"/>
      <c r="I170" s="80"/>
      <c r="J170" s="80"/>
      <c r="K170" s="80"/>
      <c r="L170" s="61"/>
      <c r="M170" s="80"/>
      <c r="N170" s="80"/>
      <c r="O170" s="80"/>
      <c r="P170" s="80"/>
      <c r="Q170" s="80"/>
      <c r="R170" s="80"/>
      <c r="S170" s="61"/>
      <c r="T170" s="78"/>
      <c r="U170" s="13"/>
      <c r="V170" s="13"/>
      <c r="W170" s="13"/>
      <c r="X170" s="74"/>
      <c r="Y170" s="80"/>
      <c r="Z170" s="80"/>
      <c r="AA170" s="80"/>
      <c r="BD170" s="1" t="n">
        <f aca="false">BD169+INT(BE169/BE170)</f>
        <v>15</v>
      </c>
      <c r="BE170" s="15" t="n">
        <f aca="true">IF(BA165&gt;BE169,INT((RAND()*(BB165-BA165+1)+BA165)),INT((RAND()*(BB165-BE169)+BE169+1)))</f>
        <v>16</v>
      </c>
      <c r="BF170" s="1" t="n">
        <f aca="false">BE170</f>
        <v>16</v>
      </c>
      <c r="BG170" s="1" t="n">
        <v>256</v>
      </c>
      <c r="BH170" s="15" t="n">
        <f aca="false">IF(BF170/BG170=INT(BF170/BG170),1,0)</f>
        <v>0</v>
      </c>
      <c r="BI170" s="15" t="n">
        <f aca="false">IF(BH170=0,BF170,BF170/BG170)</f>
        <v>16</v>
      </c>
      <c r="BJ170" s="15" t="n">
        <v>16</v>
      </c>
      <c r="BK170" s="15" t="n">
        <f aca="false">IF(BI170/BJ170=INT(BI170/BJ170),1,0)</f>
        <v>1</v>
      </c>
      <c r="BL170" s="15" t="n">
        <f aca="false">IF(BK170=0,BI170,BI170/BJ170)</f>
        <v>1</v>
      </c>
      <c r="BM170" s="15" t="n">
        <v>4</v>
      </c>
      <c r="BN170" s="15" t="n">
        <f aca="false">IF(BL170/BM170=INT(BL170/BM170),1,0)</f>
        <v>0</v>
      </c>
      <c r="BO170" s="15" t="n">
        <f aca="false">IF(BN170=0,BL170,BL170/BM170)</f>
        <v>1</v>
      </c>
      <c r="BP170" s="15" t="n">
        <v>2</v>
      </c>
      <c r="BQ170" s="15" t="n">
        <f aca="false">IF(BO170/BP170=INT(BO170/BP170),1,0)</f>
        <v>0</v>
      </c>
      <c r="BR170" s="15" t="n">
        <f aca="false">IF(BQ170=0,BO170,BO170/BP170)</f>
        <v>1</v>
      </c>
      <c r="BS170" s="15" t="n">
        <v>81</v>
      </c>
      <c r="BT170" s="15" t="n">
        <f aca="false">IF(BR170/BS170=INT(BR170/BS170),1,0)</f>
        <v>0</v>
      </c>
      <c r="BU170" s="15" t="n">
        <f aca="false">IF(BT170=0,BR170,BR170/BS170)</f>
        <v>1</v>
      </c>
      <c r="BV170" s="15" t="n">
        <v>9</v>
      </c>
      <c r="BW170" s="15" t="n">
        <f aca="false">IF(BU170/BV170=INT(BU170/BV170),1,0)</f>
        <v>0</v>
      </c>
      <c r="BX170" s="15" t="n">
        <f aca="false">IF(BW170=0,BU170,BU170/BV170)</f>
        <v>1</v>
      </c>
      <c r="BY170" s="15" t="n">
        <v>3</v>
      </c>
      <c r="BZ170" s="15" t="n">
        <f aca="false">IF(BX170/BY170=INT(BX170/BY170),1,0)</f>
        <v>0</v>
      </c>
      <c r="CA170" s="15" t="n">
        <f aca="false">IF(BZ170=0,BX170,BX170/BY170)</f>
        <v>1</v>
      </c>
      <c r="CB170" s="15" t="n">
        <v>25</v>
      </c>
      <c r="CC170" s="15" t="n">
        <f aca="false">IF(CA170/CB170=INT(CA170/CB170),1,0)</f>
        <v>0</v>
      </c>
      <c r="CD170" s="15" t="n">
        <f aca="false">IF(CC170=0,CA170,CA170/CB170)</f>
        <v>1</v>
      </c>
      <c r="CE170" s="15" t="n">
        <v>5</v>
      </c>
      <c r="CF170" s="15" t="n">
        <f aca="false">IF(CD170/CE170=INT(CD170/CE170),1,0)</f>
        <v>0</v>
      </c>
      <c r="CG170" s="15" t="n">
        <f aca="false">IF(CF170=0,CD170,CD170/CE170)</f>
        <v>1</v>
      </c>
      <c r="CH170" s="15" t="n">
        <v>49</v>
      </c>
      <c r="CI170" s="15" t="n">
        <f aca="false">IF(CG170/CH170=INT(CG170/CH170),1,0)</f>
        <v>0</v>
      </c>
      <c r="CJ170" s="15" t="n">
        <f aca="false">IF(CI170=0,CG170,CG170/CH170)</f>
        <v>1</v>
      </c>
      <c r="CK170" s="15" t="n">
        <v>7</v>
      </c>
      <c r="CL170" s="15" t="n">
        <f aca="false">IF(CJ170/CK170=INT(CJ170/CK170),1,0)</f>
        <v>0</v>
      </c>
      <c r="CM170" s="15" t="n">
        <f aca="false">IF(CL170=0,CJ170,CJ170/CK170)</f>
        <v>1</v>
      </c>
      <c r="CN170" s="15" t="n">
        <v>121</v>
      </c>
      <c r="CO170" s="15" t="n">
        <f aca="false">IF(CM170/CN170=INT(CM170/CN170),1,0)</f>
        <v>0</v>
      </c>
      <c r="CP170" s="15" t="n">
        <f aca="false">IF(CO170=0,CM170,CM170/CN170)</f>
        <v>1</v>
      </c>
      <c r="CQ170" s="15" t="n">
        <v>11</v>
      </c>
      <c r="CR170" s="15" t="n">
        <f aca="false">IF(CP170/CQ170=INT(CP170/CQ170),1,0)</f>
        <v>0</v>
      </c>
      <c r="CS170" s="15" t="n">
        <f aca="false">IF(CR170=0,CP170,CP170/CQ170)</f>
        <v>1</v>
      </c>
      <c r="CT170" s="15" t="n">
        <v>169</v>
      </c>
      <c r="CU170" s="15" t="n">
        <f aca="false">IF(CS170/CT170=INT(CS170/CT170),1,0)</f>
        <v>0</v>
      </c>
      <c r="CV170" s="15" t="n">
        <f aca="false">IF(CU170=0,CS170,CS170/CT170)</f>
        <v>1</v>
      </c>
      <c r="CW170" s="15" t="n">
        <v>13</v>
      </c>
      <c r="CX170" s="15" t="n">
        <f aca="false">IF(CV170/CW170=INT(CV170/CW170),1,0)</f>
        <v>0</v>
      </c>
      <c r="CY170" s="15" t="n">
        <f aca="false">IF(CX170=0,CV170,CV170/CW170)</f>
        <v>1</v>
      </c>
      <c r="CZ170" s="15" t="n">
        <v>17</v>
      </c>
      <c r="DA170" s="15" t="n">
        <f aca="false">IF(CY170/CZ170=INT(CY170/CZ170),1,0)</f>
        <v>0</v>
      </c>
      <c r="DB170" s="15" t="n">
        <f aca="false">IF(DA170=0,CY170,CY170/CZ170)</f>
        <v>1</v>
      </c>
      <c r="DC170" s="15" t="n">
        <v>19</v>
      </c>
      <c r="DD170" s="15" t="n">
        <f aca="false">IF(DB170/DC170=INT(DB170/DC170),1,0)</f>
        <v>0</v>
      </c>
      <c r="DE170" s="15" t="n">
        <f aca="false">IF(DD170=0,DB170,DB170/DC170)</f>
        <v>1</v>
      </c>
      <c r="DF170" s="15" t="n">
        <v>23</v>
      </c>
      <c r="DG170" s="15" t="n">
        <f aca="false">IF(DE170/DF170=INT(DE170/DF170),1,0)</f>
        <v>0</v>
      </c>
      <c r="DH170" s="15" t="n">
        <f aca="false">IF(DG170=0,DE170,DE170/DF170)</f>
        <v>1</v>
      </c>
      <c r="DI170" s="15" t="n">
        <v>29</v>
      </c>
      <c r="DJ170" s="15" t="n">
        <f aca="false">IF(DH170/DI170=INT(DH170/DI170),1,0)</f>
        <v>0</v>
      </c>
      <c r="DK170" s="15" t="n">
        <f aca="false">IF(DJ170=0,DH170,DH170/DI170)</f>
        <v>1</v>
      </c>
      <c r="DL170" s="15" t="n">
        <v>31</v>
      </c>
      <c r="DM170" s="15" t="n">
        <f aca="false">IF(DK170/DL170=INT(DK170/DL170),1,0)</f>
        <v>0</v>
      </c>
      <c r="DN170" s="15" t="n">
        <f aca="false">IF(DM170=0,DK170,DK170/DL170)</f>
        <v>1</v>
      </c>
      <c r="DO170" s="15" t="n">
        <v>37</v>
      </c>
      <c r="DP170" s="15" t="n">
        <f aca="false">IF(DN170/DO170=INT(DN170/DO170),1,0)</f>
        <v>0</v>
      </c>
      <c r="DQ170" s="15" t="n">
        <f aca="false">IF(DP170=0,DN170,DN170/DO170)</f>
        <v>1</v>
      </c>
      <c r="DR170" s="15" t="n">
        <v>41</v>
      </c>
      <c r="DS170" s="15" t="n">
        <f aca="false">IF(DQ170/DR170=INT(DQ170/DR170),1,0)</f>
        <v>0</v>
      </c>
      <c r="DT170" s="15" t="n">
        <f aca="false">IF(DS170=0,DQ170,DQ170/DR170)</f>
        <v>1</v>
      </c>
      <c r="DU170" s="15" t="n">
        <v>43</v>
      </c>
      <c r="DV170" s="15" t="n">
        <f aca="false">IF(DT170/DU170=INT(DT170/DU170),1,0)</f>
        <v>0</v>
      </c>
      <c r="DW170" s="15" t="n">
        <f aca="false">IF(DV170=0,DT170,DT170/DU170)</f>
        <v>1</v>
      </c>
      <c r="DX170" s="15" t="n">
        <v>47</v>
      </c>
      <c r="DY170" s="15" t="n">
        <f aca="false">IF(DW170/DX170=INT(DW170/DX170),1,0)</f>
        <v>0</v>
      </c>
      <c r="DZ170" s="15" t="n">
        <f aca="false">IF(DY170=0,DW170,DW170/DX170)</f>
        <v>1</v>
      </c>
      <c r="EA170" s="15" t="n">
        <v>53</v>
      </c>
      <c r="EB170" s="15" t="n">
        <f aca="false">IF(DZ170/EA170=INT(DZ170/EA170),1,0)</f>
        <v>0</v>
      </c>
      <c r="EC170" s="15" t="n">
        <f aca="false">IF(EB170=0,DZ170,DZ170/EA170)</f>
        <v>1</v>
      </c>
      <c r="ED170" s="15" t="n">
        <v>59</v>
      </c>
      <c r="EE170" s="15" t="n">
        <f aca="false">IF(EC170/ED170=INT(EC170/ED170),1,0)</f>
        <v>0</v>
      </c>
      <c r="EF170" s="15" t="n">
        <f aca="false">IF(EE170=0,EC170,EC170/ED170)</f>
        <v>1</v>
      </c>
      <c r="EG170" s="15" t="n">
        <v>61</v>
      </c>
      <c r="EH170" s="15" t="n">
        <f aca="false">IF(EF170/EG170=INT(EF170/EG170),1,0)</f>
        <v>0</v>
      </c>
      <c r="EI170" s="15" t="n">
        <f aca="false">IF(EH170=0,EF170,EF170/EG170)</f>
        <v>1</v>
      </c>
      <c r="EJ170" s="15" t="n">
        <v>67</v>
      </c>
      <c r="EK170" s="15" t="n">
        <f aca="false">IF(EI170/EJ170=INT(EI170/EJ170),1,0)</f>
        <v>0</v>
      </c>
      <c r="EL170" s="15" t="n">
        <f aca="false">IF(EK170=0,EI170,EI170/EJ170)</f>
        <v>1</v>
      </c>
      <c r="EM170" s="15" t="n">
        <v>71</v>
      </c>
      <c r="EN170" s="15" t="n">
        <f aca="false">IF(EL170/EM170=INT(EL170/EM170),1,0)</f>
        <v>0</v>
      </c>
      <c r="EO170" s="15" t="n">
        <f aca="false">IF(EN170=0,EL170,EL170/EM170)</f>
        <v>1</v>
      </c>
      <c r="EP170" s="15" t="n">
        <v>73</v>
      </c>
      <c r="EQ170" s="15" t="n">
        <f aca="false">IF(EO170/EP170=INT(EO170/EP170),1,0)</f>
        <v>0</v>
      </c>
      <c r="ER170" s="15" t="n">
        <f aca="false">IF(EQ170=0,EO170,EO170/EP170)</f>
        <v>1</v>
      </c>
      <c r="ES170" s="15" t="n">
        <v>79</v>
      </c>
      <c r="ET170" s="15" t="n">
        <f aca="false">IF(ER170/ES170=INT(ER170/ES170),1,0)</f>
        <v>0</v>
      </c>
      <c r="EU170" s="15" t="n">
        <f aca="false">IF(ET170=0,ER170,ER170/ES170)</f>
        <v>1</v>
      </c>
      <c r="EV170" s="15" t="n">
        <v>83</v>
      </c>
      <c r="EW170" s="15" t="n">
        <f aca="false">IF(EU170/EV170=INT(EU170/EV170),1,0)</f>
        <v>0</v>
      </c>
      <c r="EX170" s="15" t="n">
        <f aca="false">IF(EW170=0,EU170,EU170/EV170)</f>
        <v>1</v>
      </c>
      <c r="EY170" s="15" t="n">
        <v>89</v>
      </c>
      <c r="EZ170" s="15" t="n">
        <f aca="false">IF(EX170/EY170=INT(EX170/EY170),1,0)</f>
        <v>0</v>
      </c>
      <c r="FA170" s="15" t="n">
        <f aca="false">IF(EZ170=0,EX170,EX170/EY170)</f>
        <v>1</v>
      </c>
      <c r="FB170" s="15" t="n">
        <v>97</v>
      </c>
      <c r="FC170" s="15" t="n">
        <f aca="false">IF(FA170/FB170=INT(FA170/FB170),1,0)</f>
        <v>0</v>
      </c>
      <c r="FD170" s="15" t="n">
        <f aca="false">IF(FC170=0,FA170,FA170/FB170)</f>
        <v>1</v>
      </c>
      <c r="FE170" s="15" t="n">
        <v>101</v>
      </c>
      <c r="FF170" s="15" t="n">
        <f aca="false">IF(FD170/FE170=INT(FD170/FE170),1,0)</f>
        <v>0</v>
      </c>
      <c r="FG170" s="15" t="n">
        <f aca="false">IF(FF170=0,FD170,FD170/FE170)</f>
        <v>1</v>
      </c>
      <c r="FH170" s="15" t="n">
        <v>103</v>
      </c>
      <c r="FI170" s="15" t="n">
        <f aca="false">IF(FG170/FH170=INT(FG170/FH170),1,0)</f>
        <v>0</v>
      </c>
      <c r="FJ170" s="15" t="n">
        <f aca="false">IF(FI170=0,FG170,FG170/FH170)</f>
        <v>1</v>
      </c>
      <c r="FK170" s="15" t="n">
        <v>107</v>
      </c>
      <c r="FL170" s="15" t="n">
        <f aca="false">IF(FJ170/FK170=INT(FJ170/FK170),1,0)</f>
        <v>0</v>
      </c>
      <c r="FM170" s="15" t="n">
        <f aca="false">IF(FL170=0,FJ170,FJ170/FK170)</f>
        <v>1</v>
      </c>
      <c r="FN170" s="15" t="n">
        <v>109</v>
      </c>
      <c r="FO170" s="15" t="n">
        <f aca="false">IF(FM170/FN170=INT(FM170/FN170),1,0)</f>
        <v>0</v>
      </c>
      <c r="FP170" s="15" t="n">
        <f aca="false">IF(FO170=0,FM170,FM170/FN170)</f>
        <v>1</v>
      </c>
      <c r="FQ170" s="15" t="n">
        <v>113</v>
      </c>
      <c r="FR170" s="15" t="n">
        <f aca="false">IF(FP170/FQ170=INT(FP170/FQ170),1,0)</f>
        <v>0</v>
      </c>
      <c r="FS170" s="15" t="n">
        <f aca="false">IF(FR170=0,FP170,FP170/FQ170)</f>
        <v>1</v>
      </c>
      <c r="FT170" s="15" t="n">
        <v>127</v>
      </c>
      <c r="FU170" s="15" t="n">
        <f aca="false">IF(FS170/FT170=INT(FS170/FT170),1,0)</f>
        <v>0</v>
      </c>
      <c r="FV170" s="15" t="n">
        <f aca="false">IF(FU170=0,FS170,FS170/FT170)</f>
        <v>1</v>
      </c>
      <c r="FW170" s="15" t="n">
        <v>131</v>
      </c>
      <c r="FX170" s="15" t="n">
        <f aca="false">IF(FV170/FW170=INT(FV170/FW170),1,0)</f>
        <v>0</v>
      </c>
      <c r="FY170" s="15" t="n">
        <f aca="false">IF(FX170=0,FV170,FV170/FW170)</f>
        <v>1</v>
      </c>
      <c r="FZ170" s="15" t="n">
        <v>137</v>
      </c>
      <c r="GA170" s="15" t="n">
        <f aca="false">IF(FY170/FZ170=INT(FY170/FZ170),1,0)</f>
        <v>0</v>
      </c>
      <c r="GB170" s="15" t="n">
        <f aca="false">IF(GA170=0,FY170,FY170/FZ170)</f>
        <v>1</v>
      </c>
      <c r="GC170" s="15" t="n">
        <v>139</v>
      </c>
      <c r="GD170" s="15" t="n">
        <f aca="false">IF(GB170/GC170=INT(GB170/GC170),1,0)</f>
        <v>0</v>
      </c>
      <c r="GE170" s="15" t="n">
        <f aca="false">IF(GD170=0,GB170,GB170/GC170)</f>
        <v>1</v>
      </c>
      <c r="GF170" s="15" t="n">
        <v>149</v>
      </c>
      <c r="GG170" s="15" t="n">
        <f aca="false">IF(GE170/GF170=INT(GE170/GF170),1,0)</f>
        <v>0</v>
      </c>
      <c r="GH170" s="15" t="n">
        <f aca="false">IF(GG170=0,GE170,GE170/GF170)</f>
        <v>1</v>
      </c>
      <c r="GI170" s="15"/>
      <c r="GJ170" s="15" t="n">
        <f aca="false">8*BH170+4*BK170+2*BN170+BQ170</f>
        <v>4</v>
      </c>
      <c r="GK170" s="15" t="n">
        <f aca="false">4*BT170+2*BW170+BZ170</f>
        <v>0</v>
      </c>
      <c r="GL170" s="15" t="n">
        <f aca="false">2*CC170+CF170</f>
        <v>0</v>
      </c>
      <c r="GM170" s="15" t="n">
        <f aca="false">2*CI170+CL170</f>
        <v>0</v>
      </c>
      <c r="GN170" s="15" t="n">
        <f aca="false">2*CO170+CR170</f>
        <v>0</v>
      </c>
      <c r="GO170" s="15" t="n">
        <f aca="false">2*CU170+CX170</f>
        <v>0</v>
      </c>
      <c r="GP170" s="15" t="n">
        <f aca="false">DA170</f>
        <v>0</v>
      </c>
      <c r="GQ170" s="15" t="n">
        <f aca="false">DD170</f>
        <v>0</v>
      </c>
      <c r="GR170" s="15" t="n">
        <f aca="false">DG170</f>
        <v>0</v>
      </c>
      <c r="GS170" s="15" t="n">
        <f aca="false">DJ170</f>
        <v>0</v>
      </c>
      <c r="GT170" s="15" t="n">
        <f aca="false">DM170</f>
        <v>0</v>
      </c>
      <c r="GU170" s="1" t="n">
        <f aca="false">DP170</f>
        <v>0</v>
      </c>
      <c r="GV170" s="1" t="n">
        <f aca="false">DS170</f>
        <v>0</v>
      </c>
      <c r="GW170" s="1" t="n">
        <f aca="false">DV170</f>
        <v>0</v>
      </c>
      <c r="GX170" s="1" t="n">
        <f aca="false">DY170</f>
        <v>0</v>
      </c>
      <c r="GY170" s="1" t="n">
        <f aca="false">EB170</f>
        <v>0</v>
      </c>
      <c r="GZ170" s="1" t="n">
        <f aca="false">EE170</f>
        <v>0</v>
      </c>
      <c r="HA170" s="1" t="n">
        <f aca="false">EH170</f>
        <v>0</v>
      </c>
      <c r="HB170" s="1" t="n">
        <f aca="false">EK170</f>
        <v>0</v>
      </c>
      <c r="HC170" s="1" t="n">
        <f aca="false">EN170</f>
        <v>0</v>
      </c>
      <c r="HD170" s="1" t="n">
        <f aca="false">EQ170</f>
        <v>0</v>
      </c>
      <c r="HE170" s="1" t="n">
        <f aca="false">ET170</f>
        <v>0</v>
      </c>
      <c r="HF170" s="1" t="n">
        <f aca="false">EW170</f>
        <v>0</v>
      </c>
      <c r="HG170" s="1" t="n">
        <f aca="false">EZ170</f>
        <v>0</v>
      </c>
      <c r="HH170" s="1" t="n">
        <f aca="false">FC170</f>
        <v>0</v>
      </c>
      <c r="HI170" s="1" t="n">
        <f aca="false">FF170</f>
        <v>0</v>
      </c>
      <c r="HJ170" s="1" t="n">
        <f aca="false">FI170</f>
        <v>0</v>
      </c>
      <c r="HK170" s="1" t="n">
        <f aca="false">FL170</f>
        <v>0</v>
      </c>
      <c r="HL170" s="1" t="n">
        <f aca="false">FO170</f>
        <v>0</v>
      </c>
      <c r="HM170" s="1" t="n">
        <f aca="false">FR170</f>
        <v>0</v>
      </c>
      <c r="HN170" s="1" t="n">
        <f aca="false">FU170</f>
        <v>0</v>
      </c>
      <c r="HO170" s="1" t="n">
        <f aca="false">FX170</f>
        <v>0</v>
      </c>
      <c r="HP170" s="1" t="n">
        <f aca="false">GA170</f>
        <v>0</v>
      </c>
      <c r="HQ170" s="1" t="n">
        <f aca="false">GD170</f>
        <v>0</v>
      </c>
      <c r="HR170" s="1" t="n">
        <f aca="false">GG170</f>
        <v>0</v>
      </c>
      <c r="HS170" s="1" t="n">
        <f aca="false">BF170</f>
        <v>16</v>
      </c>
      <c r="HT170" s="1" t="n">
        <f aca="false">HS170/HR172</f>
        <v>16</v>
      </c>
    </row>
    <row r="171" customFormat="false" ht="6" hidden="true" customHeight="true" outlineLevel="0" collapsed="false">
      <c r="B171" s="80"/>
      <c r="C171" s="80"/>
      <c r="D171" s="80"/>
      <c r="E171" s="80"/>
      <c r="F171" s="61"/>
      <c r="G171" s="80"/>
      <c r="H171" s="61"/>
      <c r="I171" s="80"/>
      <c r="J171" s="80"/>
      <c r="K171" s="80"/>
      <c r="L171" s="61"/>
      <c r="M171" s="80"/>
      <c r="N171" s="80"/>
      <c r="O171" s="80"/>
      <c r="P171" s="80"/>
      <c r="Q171" s="80"/>
      <c r="R171" s="80"/>
      <c r="S171" s="61"/>
      <c r="T171" s="78"/>
      <c r="U171" s="13"/>
      <c r="V171" s="13"/>
      <c r="W171" s="13"/>
      <c r="X171" s="74"/>
      <c r="Y171" s="80"/>
      <c r="Z171" s="80"/>
      <c r="AA171" s="80"/>
      <c r="GJ171" s="15" t="n">
        <f aca="false">IF(GJ169&lt;GJ170,GJ169,GJ170)</f>
        <v>0</v>
      </c>
      <c r="GK171" s="15" t="n">
        <f aca="false">IF(GK169&lt;GK170,GK169,GK170)</f>
        <v>0</v>
      </c>
      <c r="GL171" s="15" t="n">
        <f aca="false">IF(GL169&lt;GL170,GL169,GL170)</f>
        <v>0</v>
      </c>
      <c r="GM171" s="15" t="n">
        <f aca="false">IF(GM169&lt;GM170,GM169,GM170)</f>
        <v>0</v>
      </c>
      <c r="GN171" s="15" t="n">
        <f aca="false">IF(GN169&lt;GN170,GN169,GN170)</f>
        <v>0</v>
      </c>
      <c r="GO171" s="15" t="n">
        <f aca="false">IF(GO169&lt;GO170,GO169,GO170)</f>
        <v>0</v>
      </c>
      <c r="GP171" s="15" t="n">
        <f aca="false">IF(GP169&lt;GP170,GP169,GP170)</f>
        <v>0</v>
      </c>
      <c r="GQ171" s="15" t="n">
        <f aca="false">IF(GQ169&lt;GQ170,GQ169,GQ170)</f>
        <v>0</v>
      </c>
      <c r="GR171" s="15" t="n">
        <f aca="false">IF(GR169&lt;GR170,GR169,GR170)</f>
        <v>0</v>
      </c>
      <c r="GS171" s="15" t="n">
        <f aca="false">IF(GS169&lt;GS170,GS169,GS170)</f>
        <v>0</v>
      </c>
      <c r="GT171" s="15" t="n">
        <f aca="false">IF(GT169&lt;GT170,GT169,GT170)</f>
        <v>0</v>
      </c>
      <c r="GU171" s="15" t="n">
        <f aca="false">IF(GU169&lt;GU170,GU169,GU170)</f>
        <v>0</v>
      </c>
      <c r="GV171" s="15" t="n">
        <f aca="false">IF(GV169&lt;GV170,GV169,GV170)</f>
        <v>0</v>
      </c>
      <c r="GW171" s="15" t="n">
        <f aca="false">IF(GW169&lt;GW170,GW169,GW170)</f>
        <v>0</v>
      </c>
      <c r="GX171" s="15" t="n">
        <f aca="false">IF(GX169&lt;GX170,GX169,GX170)</f>
        <v>0</v>
      </c>
      <c r="GY171" s="15" t="n">
        <f aca="false">IF(GY169&lt;GY170,GY169,GY170)</f>
        <v>0</v>
      </c>
      <c r="GZ171" s="15" t="n">
        <f aca="false">IF(GZ169&lt;GZ170,GZ169,GZ170)</f>
        <v>0</v>
      </c>
      <c r="HA171" s="15" t="n">
        <f aca="false">IF(HA169&lt;HA170,HA169,HA170)</f>
        <v>0</v>
      </c>
      <c r="HB171" s="15" t="n">
        <f aca="false">IF(HB169&lt;HB170,HB169,HB170)</f>
        <v>0</v>
      </c>
      <c r="HC171" s="15" t="n">
        <f aca="false">IF(HC169&lt;HC170,HC169,HC170)</f>
        <v>0</v>
      </c>
      <c r="HD171" s="15" t="n">
        <f aca="false">IF(HD169&lt;HD170,HD169,HD170)</f>
        <v>0</v>
      </c>
      <c r="HE171" s="15" t="n">
        <f aca="false">IF(HE169&lt;HE170,HE169,HE170)</f>
        <v>0</v>
      </c>
      <c r="HF171" s="15" t="n">
        <f aca="false">IF(HF169&lt;HF170,HF169,HF170)</f>
        <v>0</v>
      </c>
      <c r="HG171" s="15" t="n">
        <f aca="false">IF(HG169&lt;HG170,HG169,HG170)</f>
        <v>0</v>
      </c>
      <c r="HH171" s="15" t="n">
        <f aca="false">IF(HH169&lt;HH170,HH169,HH170)</f>
        <v>0</v>
      </c>
      <c r="HI171" s="15" t="n">
        <f aca="false">IF(HI169&lt;HI170,HI169,HI170)</f>
        <v>0</v>
      </c>
      <c r="HJ171" s="15" t="n">
        <f aca="false">IF(HJ169&lt;HJ170,HJ169,HJ170)</f>
        <v>0</v>
      </c>
      <c r="HK171" s="15" t="n">
        <f aca="false">IF(HK169&lt;HK170,HK169,HK170)</f>
        <v>0</v>
      </c>
      <c r="HL171" s="15" t="n">
        <f aca="false">IF(HL169&lt;HL170,HL169,HL170)</f>
        <v>0</v>
      </c>
      <c r="HM171" s="15" t="n">
        <f aca="false">IF(HM169&lt;HM170,HM169,HM170)</f>
        <v>0</v>
      </c>
      <c r="HN171" s="15" t="n">
        <f aca="false">IF(HN169&lt;HN170,HN169,HN170)</f>
        <v>0</v>
      </c>
      <c r="HO171" s="15" t="n">
        <f aca="false">IF(HO169&lt;HO170,HO169,HO170)</f>
        <v>0</v>
      </c>
      <c r="HP171" s="15" t="n">
        <f aca="false">IF(HP169&lt;HP170,HP169,HP170)</f>
        <v>0</v>
      </c>
      <c r="HQ171" s="15" t="n">
        <f aca="false">IF(HQ169&lt;HQ170,HQ169,HQ170)</f>
        <v>0</v>
      </c>
      <c r="HR171" s="15" t="n">
        <f aca="false">IF(HR169&lt;HR170,HR169,HR170)</f>
        <v>0</v>
      </c>
    </row>
    <row r="172" customFormat="false" ht="6" hidden="true" customHeight="true" outlineLevel="0" collapsed="false">
      <c r="B172" s="80"/>
      <c r="C172" s="80"/>
      <c r="D172" s="80"/>
      <c r="E172" s="80"/>
      <c r="F172" s="61"/>
      <c r="G172" s="80"/>
      <c r="H172" s="61"/>
      <c r="I172" s="80"/>
      <c r="J172" s="80"/>
      <c r="K172" s="80"/>
      <c r="L172" s="61"/>
      <c r="M172" s="80"/>
      <c r="N172" s="80"/>
      <c r="O172" s="80"/>
      <c r="P172" s="80"/>
      <c r="Q172" s="80"/>
      <c r="R172" s="80"/>
      <c r="S172" s="61"/>
      <c r="T172" s="78"/>
      <c r="U172" s="13"/>
      <c r="V172" s="13"/>
      <c r="W172" s="13"/>
      <c r="X172" s="74"/>
      <c r="Y172" s="80"/>
      <c r="Z172" s="80"/>
      <c r="AA172" s="80"/>
      <c r="GJ172" s="1" t="n">
        <f aca="false">GJ$7^GJ171</f>
        <v>1</v>
      </c>
      <c r="GK172" s="1" t="n">
        <f aca="false">GK$7^GK171*GJ172</f>
        <v>1</v>
      </c>
      <c r="GL172" s="1" t="n">
        <f aca="false">GL$7^GL171*GK172</f>
        <v>1</v>
      </c>
      <c r="GM172" s="1" t="n">
        <f aca="false">GM$7^GM171*GL172</f>
        <v>1</v>
      </c>
      <c r="GN172" s="1" t="n">
        <f aca="false">GN$7^GN171*GM172</f>
        <v>1</v>
      </c>
      <c r="GO172" s="1" t="n">
        <f aca="false">GO$7^GO171*GN172</f>
        <v>1</v>
      </c>
      <c r="GP172" s="1" t="n">
        <f aca="false">GP$7^GP171*GO172</f>
        <v>1</v>
      </c>
      <c r="GQ172" s="1" t="n">
        <f aca="false">GQ$7^GQ171*GP172</f>
        <v>1</v>
      </c>
      <c r="GR172" s="1" t="n">
        <f aca="false">GR$7^GR171*GQ172</f>
        <v>1</v>
      </c>
      <c r="GS172" s="1" t="n">
        <f aca="false">GS$7^GS171*GR172</f>
        <v>1</v>
      </c>
      <c r="GT172" s="1" t="n">
        <f aca="false">GT$7^GT171*GS172</f>
        <v>1</v>
      </c>
      <c r="GU172" s="1" t="n">
        <f aca="false">GU$7^GU171*GT172</f>
        <v>1</v>
      </c>
      <c r="GV172" s="1" t="n">
        <f aca="false">GV$7^GV171*GU172</f>
        <v>1</v>
      </c>
      <c r="GW172" s="1" t="n">
        <f aca="false">GW$7^GW171*GV172</f>
        <v>1</v>
      </c>
      <c r="GX172" s="1" t="n">
        <f aca="false">GX$7^GX171*GW172</f>
        <v>1</v>
      </c>
      <c r="GY172" s="1" t="n">
        <f aca="false">GY$7^GY171*GX172</f>
        <v>1</v>
      </c>
      <c r="GZ172" s="1" t="n">
        <f aca="false">GZ$7^GZ171*GY172</f>
        <v>1</v>
      </c>
      <c r="HA172" s="1" t="n">
        <f aca="false">HA$7^HA171*GZ172</f>
        <v>1</v>
      </c>
      <c r="HB172" s="1" t="n">
        <f aca="false">HB$7^HB171*HA172</f>
        <v>1</v>
      </c>
      <c r="HC172" s="1" t="n">
        <f aca="false">HC$7^HC171*HB172</f>
        <v>1</v>
      </c>
      <c r="HD172" s="1" t="n">
        <f aca="false">HD$7^HD171*HC172</f>
        <v>1</v>
      </c>
      <c r="HE172" s="1" t="n">
        <f aca="false">HE$7^HE171*HD172</f>
        <v>1</v>
      </c>
      <c r="HF172" s="1" t="n">
        <f aca="false">HF$7^HF171*HE172</f>
        <v>1</v>
      </c>
      <c r="HG172" s="1" t="n">
        <f aca="false">HG$7^HG171*HF172</f>
        <v>1</v>
      </c>
      <c r="HH172" s="1" t="n">
        <f aca="false">HH$7^HH171*HG172</f>
        <v>1</v>
      </c>
      <c r="HI172" s="1" t="n">
        <f aca="false">HI$7^HI171*HH172</f>
        <v>1</v>
      </c>
      <c r="HJ172" s="1" t="n">
        <f aca="false">HJ$7^HJ171*HI172</f>
        <v>1</v>
      </c>
      <c r="HK172" s="1" t="n">
        <f aca="false">HK$7^HK171*HJ172</f>
        <v>1</v>
      </c>
      <c r="HL172" s="1" t="n">
        <f aca="false">HL$7^HL171*HK172</f>
        <v>1</v>
      </c>
      <c r="HM172" s="1" t="n">
        <f aca="false">HM$7^HM171*HL172</f>
        <v>1</v>
      </c>
      <c r="HN172" s="1" t="n">
        <f aca="false">HN$7^HN171*HM172</f>
        <v>1</v>
      </c>
      <c r="HO172" s="1" t="n">
        <f aca="false">HO$7^HO171*HN172</f>
        <v>1</v>
      </c>
      <c r="HP172" s="1" t="n">
        <f aca="false">HP$7^HP171*HO172</f>
        <v>1</v>
      </c>
      <c r="HQ172" s="1" t="n">
        <f aca="false">HQ$7^HQ171*HP172</f>
        <v>1</v>
      </c>
      <c r="HR172" s="1" t="n">
        <f aca="false">HR$7^HR171*HQ172</f>
        <v>1</v>
      </c>
    </row>
    <row r="173" customFormat="false" ht="6" hidden="true" customHeight="true" outlineLevel="0" collapsed="false">
      <c r="B173" s="80"/>
      <c r="C173" s="80"/>
      <c r="D173" s="80"/>
      <c r="E173" s="80"/>
      <c r="F173" s="61"/>
      <c r="G173" s="80"/>
      <c r="H173" s="61"/>
      <c r="I173" s="80"/>
      <c r="J173" s="80"/>
      <c r="K173" s="80"/>
      <c r="L173" s="61"/>
      <c r="M173" s="80"/>
      <c r="N173" s="80"/>
      <c r="O173" s="80"/>
      <c r="P173" s="80"/>
      <c r="Q173" s="80"/>
      <c r="R173" s="80"/>
      <c r="S173" s="61"/>
      <c r="T173" s="78"/>
      <c r="U173" s="13"/>
      <c r="V173" s="13"/>
      <c r="W173" s="13"/>
      <c r="X173" s="74"/>
      <c r="Y173" s="80"/>
      <c r="Z173" s="80"/>
      <c r="AA173" s="80"/>
      <c r="BC173" s="1" t="s">
        <v>65</v>
      </c>
      <c r="BD173" s="1" t="n">
        <f aca="false">HY169</f>
        <v>139</v>
      </c>
      <c r="BE173" s="1" t="n">
        <f aca="false">HZ169</f>
        <v>29</v>
      </c>
      <c r="BF173" s="1" t="n">
        <f aca="false">BE173-BE174*(BD174-BD173)</f>
        <v>29</v>
      </c>
      <c r="BG173" s="1" t="n">
        <v>256</v>
      </c>
      <c r="BH173" s="15" t="n">
        <f aca="false">IF(BF173/BG173=INT(BF173/BG173),1,0)</f>
        <v>0</v>
      </c>
      <c r="BI173" s="15" t="n">
        <f aca="false">IF(BH173=0,BF173,BF173/BG173)</f>
        <v>29</v>
      </c>
      <c r="BJ173" s="15" t="n">
        <v>16</v>
      </c>
      <c r="BK173" s="15" t="n">
        <f aca="false">IF(BI173/BJ173=INT(BI173/BJ173),1,0)</f>
        <v>0</v>
      </c>
      <c r="BL173" s="15" t="n">
        <f aca="false">IF(BK173=0,BI173,BI173/BJ173)</f>
        <v>29</v>
      </c>
      <c r="BM173" s="15" t="n">
        <v>4</v>
      </c>
      <c r="BN173" s="15" t="n">
        <f aca="false">IF(BL173/BM173=INT(BL173/BM173),1,0)</f>
        <v>0</v>
      </c>
      <c r="BO173" s="15" t="n">
        <f aca="false">IF(BN173=0,BL173,BL173/BM173)</f>
        <v>29</v>
      </c>
      <c r="BP173" s="15" t="n">
        <v>2</v>
      </c>
      <c r="BQ173" s="15" t="n">
        <f aca="false">IF(BO173/BP173=INT(BO173/BP173),1,0)</f>
        <v>0</v>
      </c>
      <c r="BR173" s="15" t="n">
        <f aca="false">IF(BQ173=0,BO173,BO173/BP173)</f>
        <v>29</v>
      </c>
      <c r="BS173" s="15" t="n">
        <v>81</v>
      </c>
      <c r="BT173" s="15" t="n">
        <f aca="false">IF(BR173/BS173=INT(BR173/BS173),1,0)</f>
        <v>0</v>
      </c>
      <c r="BU173" s="15" t="n">
        <f aca="false">IF(BT173=0,BR173,BR173/BS173)</f>
        <v>29</v>
      </c>
      <c r="BV173" s="15" t="n">
        <v>9</v>
      </c>
      <c r="BW173" s="15" t="n">
        <f aca="false">IF(BU173/BV173=INT(BU173/BV173),1,0)</f>
        <v>0</v>
      </c>
      <c r="BX173" s="15" t="n">
        <f aca="false">IF(BW173=0,BU173,BU173/BV173)</f>
        <v>29</v>
      </c>
      <c r="BY173" s="15" t="n">
        <v>3</v>
      </c>
      <c r="BZ173" s="15" t="n">
        <f aca="false">IF(BX173/BY173=INT(BX173/BY173),1,0)</f>
        <v>0</v>
      </c>
      <c r="CA173" s="15" t="n">
        <f aca="false">IF(BZ173=0,BX173,BX173/BY173)</f>
        <v>29</v>
      </c>
      <c r="CB173" s="15" t="n">
        <v>25</v>
      </c>
      <c r="CC173" s="15" t="n">
        <f aca="false">IF(CA173/CB173=INT(CA173/CB173),1,0)</f>
        <v>0</v>
      </c>
      <c r="CD173" s="15" t="n">
        <f aca="false">IF(CC173=0,CA173,CA173/CB173)</f>
        <v>29</v>
      </c>
      <c r="CE173" s="15" t="n">
        <v>5</v>
      </c>
      <c r="CF173" s="15" t="n">
        <f aca="false">IF(CD173/CE173=INT(CD173/CE173),1,0)</f>
        <v>0</v>
      </c>
      <c r="CG173" s="15" t="n">
        <f aca="false">IF(CF173=0,CD173,CD173/CE173)</f>
        <v>29</v>
      </c>
      <c r="CH173" s="15" t="n">
        <v>49</v>
      </c>
      <c r="CI173" s="15" t="n">
        <f aca="false">IF(CG173/CH173=INT(CG173/CH173),1,0)</f>
        <v>0</v>
      </c>
      <c r="CJ173" s="15" t="n">
        <f aca="false">IF(CI173=0,CG173,CG173/CH173)</f>
        <v>29</v>
      </c>
      <c r="CK173" s="15" t="n">
        <v>7</v>
      </c>
      <c r="CL173" s="15" t="n">
        <f aca="false">IF(CJ173/CK173=INT(CJ173/CK173),1,0)</f>
        <v>0</v>
      </c>
      <c r="CM173" s="15" t="n">
        <f aca="false">IF(CL173=0,CJ173,CJ173/CK173)</f>
        <v>29</v>
      </c>
      <c r="CN173" s="15" t="n">
        <v>121</v>
      </c>
      <c r="CO173" s="15" t="n">
        <f aca="false">IF(CM173/CN173=INT(CM173/CN173),1,0)</f>
        <v>0</v>
      </c>
      <c r="CP173" s="15" t="n">
        <f aca="false">IF(CO173=0,CM173,CM173/CN173)</f>
        <v>29</v>
      </c>
      <c r="CQ173" s="15" t="n">
        <v>11</v>
      </c>
      <c r="CR173" s="15" t="n">
        <f aca="false">IF(CP173/CQ173=INT(CP173/CQ173),1,0)</f>
        <v>0</v>
      </c>
      <c r="CS173" s="15" t="n">
        <f aca="false">IF(CR173=0,CP173,CP173/CQ173)</f>
        <v>29</v>
      </c>
      <c r="CT173" s="15" t="n">
        <v>169</v>
      </c>
      <c r="CU173" s="15" t="n">
        <f aca="false">IF(CS173/CT173=INT(CS173/CT173),1,0)</f>
        <v>0</v>
      </c>
      <c r="CV173" s="15" t="n">
        <f aca="false">IF(CU173=0,CS173,CS173/CT173)</f>
        <v>29</v>
      </c>
      <c r="CW173" s="15" t="n">
        <v>13</v>
      </c>
      <c r="CX173" s="15" t="n">
        <f aca="false">IF(CV173/CW173=INT(CV173/CW173),1,0)</f>
        <v>0</v>
      </c>
      <c r="CY173" s="15" t="n">
        <f aca="false">IF(CX173=0,CV173,CV173/CW173)</f>
        <v>29</v>
      </c>
      <c r="CZ173" s="15" t="n">
        <v>17</v>
      </c>
      <c r="DA173" s="15" t="n">
        <f aca="false">IF(CY173/CZ173=INT(CY173/CZ173),1,0)</f>
        <v>0</v>
      </c>
      <c r="DB173" s="15" t="n">
        <f aca="false">IF(DA173=0,CY173,CY173/CZ173)</f>
        <v>29</v>
      </c>
      <c r="DC173" s="15" t="n">
        <v>19</v>
      </c>
      <c r="DD173" s="15" t="n">
        <f aca="false">IF(DB173/DC173=INT(DB173/DC173),1,0)</f>
        <v>0</v>
      </c>
      <c r="DE173" s="15" t="n">
        <f aca="false">IF(DD173=0,DB173,DB173/DC173)</f>
        <v>29</v>
      </c>
      <c r="DF173" s="15" t="n">
        <v>23</v>
      </c>
      <c r="DG173" s="15" t="n">
        <f aca="false">IF(DE173/DF173=INT(DE173/DF173),1,0)</f>
        <v>0</v>
      </c>
      <c r="DH173" s="15" t="n">
        <f aca="false">IF(DG173=0,DE173,DE173/DF173)</f>
        <v>29</v>
      </c>
      <c r="DI173" s="15" t="n">
        <v>29</v>
      </c>
      <c r="DJ173" s="15" t="n">
        <f aca="false">IF(DH173/DI173=INT(DH173/DI173),1,0)</f>
        <v>1</v>
      </c>
      <c r="DK173" s="15" t="n">
        <f aca="false">IF(DJ173=0,DH173,DH173/DI173)</f>
        <v>1</v>
      </c>
      <c r="DL173" s="15" t="n">
        <v>31</v>
      </c>
      <c r="DM173" s="15" t="n">
        <f aca="false">IF(DK173/DL173=INT(DK173/DL173),1,0)</f>
        <v>0</v>
      </c>
      <c r="DN173" s="15" t="n">
        <f aca="false">IF(DM173=0,DK173,DK173/DL173)</f>
        <v>1</v>
      </c>
      <c r="DO173" s="15" t="n">
        <v>37</v>
      </c>
      <c r="DP173" s="15" t="n">
        <f aca="false">IF(DN173/DO173=INT(DN173/DO173),1,0)</f>
        <v>0</v>
      </c>
      <c r="DQ173" s="15" t="n">
        <f aca="false">IF(DP173=0,DN173,DN173/DO173)</f>
        <v>1</v>
      </c>
      <c r="DR173" s="15" t="n">
        <v>41</v>
      </c>
      <c r="DS173" s="15" t="n">
        <f aca="false">IF(DQ173/DR173=INT(DQ173/DR173),1,0)</f>
        <v>0</v>
      </c>
      <c r="DT173" s="15" t="n">
        <f aca="false">IF(DS173=0,DQ173,DQ173/DR173)</f>
        <v>1</v>
      </c>
      <c r="DU173" s="15" t="n">
        <v>43</v>
      </c>
      <c r="DV173" s="15" t="n">
        <f aca="false">IF(DT173/DU173=INT(DT173/DU173),1,0)</f>
        <v>0</v>
      </c>
      <c r="DW173" s="15" t="n">
        <f aca="false">IF(DV173=0,DT173,DT173/DU173)</f>
        <v>1</v>
      </c>
      <c r="DX173" s="15" t="n">
        <v>47</v>
      </c>
      <c r="DY173" s="15" t="n">
        <f aca="false">IF(DW173/DX173=INT(DW173/DX173),1,0)</f>
        <v>0</v>
      </c>
      <c r="DZ173" s="15" t="n">
        <f aca="false">IF(DY173=0,DW173,DW173/DX173)</f>
        <v>1</v>
      </c>
      <c r="EA173" s="15" t="n">
        <v>53</v>
      </c>
      <c r="EB173" s="15" t="n">
        <f aca="false">IF(DZ173/EA173=INT(DZ173/EA173),1,0)</f>
        <v>0</v>
      </c>
      <c r="EC173" s="15" t="n">
        <f aca="false">IF(EB173=0,DZ173,DZ173/EA173)</f>
        <v>1</v>
      </c>
      <c r="ED173" s="15" t="n">
        <v>59</v>
      </c>
      <c r="EE173" s="15" t="n">
        <f aca="false">IF(EC173/ED173=INT(EC173/ED173),1,0)</f>
        <v>0</v>
      </c>
      <c r="EF173" s="15" t="n">
        <f aca="false">IF(EE173=0,EC173,EC173/ED173)</f>
        <v>1</v>
      </c>
      <c r="EG173" s="15" t="n">
        <v>61</v>
      </c>
      <c r="EH173" s="15" t="n">
        <f aca="false">IF(EF173/EG173=INT(EF173/EG173),1,0)</f>
        <v>0</v>
      </c>
      <c r="EI173" s="15" t="n">
        <f aca="false">IF(EH173=0,EF173,EF173/EG173)</f>
        <v>1</v>
      </c>
      <c r="EJ173" s="15" t="n">
        <v>67</v>
      </c>
      <c r="EK173" s="15" t="n">
        <f aca="false">IF(EI173/EJ173=INT(EI173/EJ173),1,0)</f>
        <v>0</v>
      </c>
      <c r="EL173" s="15" t="n">
        <f aca="false">IF(EK173=0,EI173,EI173/EJ173)</f>
        <v>1</v>
      </c>
      <c r="EM173" s="15" t="n">
        <v>71</v>
      </c>
      <c r="EN173" s="15" t="n">
        <f aca="false">IF(EL173/EM173=INT(EL173/EM173),1,0)</f>
        <v>0</v>
      </c>
      <c r="EO173" s="15" t="n">
        <f aca="false">IF(EN173=0,EL173,EL173/EM173)</f>
        <v>1</v>
      </c>
      <c r="EP173" s="15" t="n">
        <v>73</v>
      </c>
      <c r="EQ173" s="15" t="n">
        <f aca="false">IF(EO173/EP173=INT(EO173/EP173),1,0)</f>
        <v>0</v>
      </c>
      <c r="ER173" s="15" t="n">
        <f aca="false">IF(EQ173=0,EO173,EO173/EP173)</f>
        <v>1</v>
      </c>
      <c r="ES173" s="15" t="n">
        <v>79</v>
      </c>
      <c r="ET173" s="15" t="n">
        <f aca="false">IF(ER173/ES173=INT(ER173/ES173),1,0)</f>
        <v>0</v>
      </c>
      <c r="EU173" s="15" t="n">
        <f aca="false">IF(ET173=0,ER173,ER173/ES173)</f>
        <v>1</v>
      </c>
      <c r="EV173" s="15" t="n">
        <v>83</v>
      </c>
      <c r="EW173" s="15" t="n">
        <f aca="false">IF(EU173/EV173=INT(EU173/EV173),1,0)</f>
        <v>0</v>
      </c>
      <c r="EX173" s="15" t="n">
        <f aca="false">IF(EW173=0,EU173,EU173/EV173)</f>
        <v>1</v>
      </c>
      <c r="EY173" s="15" t="n">
        <v>89</v>
      </c>
      <c r="EZ173" s="15" t="n">
        <f aca="false">IF(EX173/EY173=INT(EX173/EY173),1,0)</f>
        <v>0</v>
      </c>
      <c r="FA173" s="15" t="n">
        <f aca="false">IF(EZ173=0,EX173,EX173/EY173)</f>
        <v>1</v>
      </c>
      <c r="FB173" s="15" t="n">
        <v>97</v>
      </c>
      <c r="FC173" s="15" t="n">
        <f aca="false">IF(FA173/FB173=INT(FA173/FB173),1,0)</f>
        <v>0</v>
      </c>
      <c r="FD173" s="15" t="n">
        <f aca="false">IF(FC173=0,FA173,FA173/FB173)</f>
        <v>1</v>
      </c>
      <c r="FE173" s="15" t="n">
        <v>101</v>
      </c>
      <c r="FF173" s="15" t="n">
        <f aca="false">IF(FD173/FE173=INT(FD173/FE173),1,0)</f>
        <v>0</v>
      </c>
      <c r="FG173" s="15" t="n">
        <f aca="false">IF(FF173=0,FD173,FD173/FE173)</f>
        <v>1</v>
      </c>
      <c r="FH173" s="15" t="n">
        <v>103</v>
      </c>
      <c r="FI173" s="15" t="n">
        <f aca="false">IF(FG173/FH173=INT(FG173/FH173),1,0)</f>
        <v>0</v>
      </c>
      <c r="FJ173" s="15" t="n">
        <f aca="false">IF(FI173=0,FG173,FG173/FH173)</f>
        <v>1</v>
      </c>
      <c r="FK173" s="15" t="n">
        <v>107</v>
      </c>
      <c r="FL173" s="15" t="n">
        <f aca="false">IF(FJ173/FK173=INT(FJ173/FK173),1,0)</f>
        <v>0</v>
      </c>
      <c r="FM173" s="15" t="n">
        <f aca="false">IF(FL173=0,FJ173,FJ173/FK173)</f>
        <v>1</v>
      </c>
      <c r="FN173" s="15" t="n">
        <v>109</v>
      </c>
      <c r="FO173" s="15" t="n">
        <f aca="false">IF(FM173/FN173=INT(FM173/FN173),1,0)</f>
        <v>0</v>
      </c>
      <c r="FP173" s="15" t="n">
        <f aca="false">IF(FO173=0,FM173,FM173/FN173)</f>
        <v>1</v>
      </c>
      <c r="FQ173" s="15" t="n">
        <v>113</v>
      </c>
      <c r="FR173" s="15" t="n">
        <f aca="false">IF(FP173/FQ173=INT(FP173/FQ173),1,0)</f>
        <v>0</v>
      </c>
      <c r="FS173" s="15" t="n">
        <f aca="false">IF(FR173=0,FP173,FP173/FQ173)</f>
        <v>1</v>
      </c>
      <c r="FT173" s="15" t="n">
        <v>127</v>
      </c>
      <c r="FU173" s="15" t="n">
        <f aca="false">IF(FS173/FT173=INT(FS173/FT173),1,0)</f>
        <v>0</v>
      </c>
      <c r="FV173" s="15" t="n">
        <f aca="false">IF(FU173=0,FS173,FS173/FT173)</f>
        <v>1</v>
      </c>
      <c r="FW173" s="15" t="n">
        <v>131</v>
      </c>
      <c r="FX173" s="15" t="n">
        <f aca="false">IF(FV173/FW173=INT(FV173/FW173),1,0)</f>
        <v>0</v>
      </c>
      <c r="FY173" s="15" t="n">
        <f aca="false">IF(FX173=0,FV173,FV173/FW173)</f>
        <v>1</v>
      </c>
      <c r="FZ173" s="15" t="n">
        <v>137</v>
      </c>
      <c r="GA173" s="15" t="n">
        <f aca="false">IF(FY173/FZ173=INT(FY173/FZ173),1,0)</f>
        <v>0</v>
      </c>
      <c r="GB173" s="15" t="n">
        <f aca="false">IF(GA173=0,FY173,FY173/FZ173)</f>
        <v>1</v>
      </c>
      <c r="GC173" s="15" t="n">
        <v>139</v>
      </c>
      <c r="GD173" s="15" t="n">
        <f aca="false">IF(GB173/GC173=INT(GB173/GC173),1,0)</f>
        <v>0</v>
      </c>
      <c r="GE173" s="15" t="n">
        <f aca="false">IF(GD173=0,GB173,GB173/GC173)</f>
        <v>1</v>
      </c>
      <c r="GF173" s="15" t="n">
        <v>149</v>
      </c>
      <c r="GG173" s="15" t="n">
        <f aca="false">IF(GE173/GF173=INT(GE173/GF173),1,0)</f>
        <v>0</v>
      </c>
      <c r="GH173" s="15" t="n">
        <f aca="false">IF(GG173=0,GE173,GE173/GF173)</f>
        <v>1</v>
      </c>
      <c r="GI173" s="15"/>
      <c r="GJ173" s="15" t="n">
        <f aca="false">8*BH173+4*BK173+2*BN173+BQ173</f>
        <v>0</v>
      </c>
      <c r="GK173" s="15" t="n">
        <f aca="false">4*BT173+2*BW173+BZ173</f>
        <v>0</v>
      </c>
      <c r="GL173" s="15" t="n">
        <f aca="false">2*CC173+CF173</f>
        <v>0</v>
      </c>
      <c r="GM173" s="15" t="n">
        <f aca="false">2*CI173+CL173</f>
        <v>0</v>
      </c>
      <c r="GN173" s="15" t="n">
        <f aca="false">2*CO173+CR173</f>
        <v>0</v>
      </c>
      <c r="GO173" s="15" t="n">
        <f aca="false">2*CU173+CX173</f>
        <v>0</v>
      </c>
      <c r="GP173" s="15" t="n">
        <f aca="false">DA173</f>
        <v>0</v>
      </c>
      <c r="GQ173" s="15" t="n">
        <f aca="false">DD173</f>
        <v>0</v>
      </c>
      <c r="GR173" s="15" t="n">
        <f aca="false">DG173</f>
        <v>0</v>
      </c>
      <c r="GS173" s="15" t="n">
        <f aca="false">DJ173</f>
        <v>1</v>
      </c>
      <c r="GT173" s="15" t="n">
        <f aca="false">DM173</f>
        <v>0</v>
      </c>
      <c r="GU173" s="1" t="n">
        <f aca="false">DP173</f>
        <v>0</v>
      </c>
      <c r="GV173" s="1" t="n">
        <f aca="false">DS173</f>
        <v>0</v>
      </c>
      <c r="GW173" s="1" t="n">
        <f aca="false">DV173</f>
        <v>0</v>
      </c>
      <c r="GX173" s="1" t="n">
        <f aca="false">DY173</f>
        <v>0</v>
      </c>
      <c r="GY173" s="1" t="n">
        <f aca="false">EB173</f>
        <v>0</v>
      </c>
      <c r="GZ173" s="1" t="n">
        <f aca="false">EE173</f>
        <v>0</v>
      </c>
      <c r="HA173" s="1" t="n">
        <f aca="false">EH173</f>
        <v>0</v>
      </c>
      <c r="HB173" s="1" t="n">
        <f aca="false">EK173</f>
        <v>0</v>
      </c>
      <c r="HC173" s="1" t="n">
        <f aca="false">EN173</f>
        <v>0</v>
      </c>
      <c r="HD173" s="1" t="n">
        <f aca="false">EQ173</f>
        <v>0</v>
      </c>
      <c r="HE173" s="1" t="n">
        <f aca="false">ET173</f>
        <v>0</v>
      </c>
      <c r="HF173" s="1" t="n">
        <f aca="false">EW173</f>
        <v>0</v>
      </c>
      <c r="HG173" s="1" t="n">
        <f aca="false">EZ173</f>
        <v>0</v>
      </c>
      <c r="HH173" s="1" t="n">
        <f aca="false">FC173</f>
        <v>0</v>
      </c>
      <c r="HI173" s="1" t="n">
        <f aca="false">FF173</f>
        <v>0</v>
      </c>
      <c r="HJ173" s="1" t="n">
        <f aca="false">FI173</f>
        <v>0</v>
      </c>
      <c r="HK173" s="1" t="n">
        <f aca="false">FL173</f>
        <v>0</v>
      </c>
      <c r="HL173" s="1" t="n">
        <f aca="false">FO173</f>
        <v>0</v>
      </c>
      <c r="HM173" s="1" t="n">
        <f aca="false">FR173</f>
        <v>0</v>
      </c>
      <c r="HN173" s="1" t="n">
        <f aca="false">FU173</f>
        <v>0</v>
      </c>
      <c r="HO173" s="1" t="n">
        <f aca="false">FX173</f>
        <v>0</v>
      </c>
      <c r="HP173" s="1" t="n">
        <f aca="false">GA173</f>
        <v>0</v>
      </c>
      <c r="HQ173" s="1" t="n">
        <f aca="false">GD173</f>
        <v>0</v>
      </c>
      <c r="HR173" s="1" t="n">
        <f aca="false">GG173</f>
        <v>0</v>
      </c>
      <c r="HS173" s="1" t="n">
        <f aca="false">BF173</f>
        <v>29</v>
      </c>
      <c r="HT173" s="1" t="n">
        <f aca="false">HS173/HR176</f>
        <v>29</v>
      </c>
    </row>
    <row r="174" customFormat="false" ht="6" hidden="true" customHeight="true" outlineLevel="0" collapsed="false">
      <c r="B174" s="80"/>
      <c r="C174" s="80"/>
      <c r="D174" s="80"/>
      <c r="E174" s="80"/>
      <c r="F174" s="61"/>
      <c r="G174" s="80"/>
      <c r="H174" s="61"/>
      <c r="I174" s="80"/>
      <c r="J174" s="80"/>
      <c r="K174" s="80"/>
      <c r="L174" s="61"/>
      <c r="M174" s="80"/>
      <c r="N174" s="80"/>
      <c r="O174" s="80"/>
      <c r="P174" s="80"/>
      <c r="Q174" s="80"/>
      <c r="R174" s="80"/>
      <c r="S174" s="61"/>
      <c r="T174" s="78"/>
      <c r="U174" s="13"/>
      <c r="V174" s="13"/>
      <c r="W174" s="13"/>
      <c r="X174" s="74"/>
      <c r="Y174" s="80"/>
      <c r="Z174" s="80"/>
      <c r="AA174" s="80"/>
      <c r="BD174" s="1" t="n">
        <f aca="false">BD173+INT(BE173/BE174)</f>
        <v>139</v>
      </c>
      <c r="BE174" s="1" t="n">
        <f aca="false">IA169</f>
        <v>128</v>
      </c>
      <c r="BF174" s="1" t="n">
        <f aca="false">BE174</f>
        <v>128</v>
      </c>
      <c r="BG174" s="1" t="n">
        <v>256</v>
      </c>
      <c r="BH174" s="15" t="n">
        <f aca="false">IF(BF174/BG174=INT(BF174/BG174),1,0)</f>
        <v>0</v>
      </c>
      <c r="BI174" s="15" t="n">
        <f aca="false">IF(BH174=0,BF174,BF174/BG174)</f>
        <v>128</v>
      </c>
      <c r="BJ174" s="15" t="n">
        <v>16</v>
      </c>
      <c r="BK174" s="15" t="n">
        <f aca="false">IF(BI174/BJ174=INT(BI174/BJ174),1,0)</f>
        <v>1</v>
      </c>
      <c r="BL174" s="15" t="n">
        <f aca="false">IF(BK174=0,BI174,BI174/BJ174)</f>
        <v>8</v>
      </c>
      <c r="BM174" s="15" t="n">
        <v>4</v>
      </c>
      <c r="BN174" s="15" t="n">
        <f aca="false">IF(BL174/BM174=INT(BL174/BM174),1,0)</f>
        <v>1</v>
      </c>
      <c r="BO174" s="15" t="n">
        <f aca="false">IF(BN174=0,BL174,BL174/BM174)</f>
        <v>2</v>
      </c>
      <c r="BP174" s="15" t="n">
        <v>2</v>
      </c>
      <c r="BQ174" s="15" t="n">
        <f aca="false">IF(BO174/BP174=INT(BO174/BP174),1,0)</f>
        <v>1</v>
      </c>
      <c r="BR174" s="15" t="n">
        <f aca="false">IF(BQ174=0,BO174,BO174/BP174)</f>
        <v>1</v>
      </c>
      <c r="BS174" s="15" t="n">
        <v>81</v>
      </c>
      <c r="BT174" s="15" t="n">
        <f aca="false">IF(BR174/BS174=INT(BR174/BS174),1,0)</f>
        <v>0</v>
      </c>
      <c r="BU174" s="15" t="n">
        <f aca="false">IF(BT174=0,BR174,BR174/BS174)</f>
        <v>1</v>
      </c>
      <c r="BV174" s="15" t="n">
        <v>9</v>
      </c>
      <c r="BW174" s="15" t="n">
        <f aca="false">IF(BU174/BV174=INT(BU174/BV174),1,0)</f>
        <v>0</v>
      </c>
      <c r="BX174" s="15" t="n">
        <f aca="false">IF(BW174=0,BU174,BU174/BV174)</f>
        <v>1</v>
      </c>
      <c r="BY174" s="15" t="n">
        <v>3</v>
      </c>
      <c r="BZ174" s="15" t="n">
        <f aca="false">IF(BX174/BY174=INT(BX174/BY174),1,0)</f>
        <v>0</v>
      </c>
      <c r="CA174" s="15" t="n">
        <f aca="false">IF(BZ174=0,BX174,BX174/BY174)</f>
        <v>1</v>
      </c>
      <c r="CB174" s="15" t="n">
        <v>25</v>
      </c>
      <c r="CC174" s="15" t="n">
        <f aca="false">IF(CA174/CB174=INT(CA174/CB174),1,0)</f>
        <v>0</v>
      </c>
      <c r="CD174" s="15" t="n">
        <f aca="false">IF(CC174=0,CA174,CA174/CB174)</f>
        <v>1</v>
      </c>
      <c r="CE174" s="15" t="n">
        <v>5</v>
      </c>
      <c r="CF174" s="15" t="n">
        <f aca="false">IF(CD174/CE174=INT(CD174/CE174),1,0)</f>
        <v>0</v>
      </c>
      <c r="CG174" s="15" t="n">
        <f aca="false">IF(CF174=0,CD174,CD174/CE174)</f>
        <v>1</v>
      </c>
      <c r="CH174" s="15" t="n">
        <v>49</v>
      </c>
      <c r="CI174" s="15" t="n">
        <f aca="false">IF(CG174/CH174=INT(CG174/CH174),1,0)</f>
        <v>0</v>
      </c>
      <c r="CJ174" s="15" t="n">
        <f aca="false">IF(CI174=0,CG174,CG174/CH174)</f>
        <v>1</v>
      </c>
      <c r="CK174" s="15" t="n">
        <v>7</v>
      </c>
      <c r="CL174" s="15" t="n">
        <f aca="false">IF(CJ174/CK174=INT(CJ174/CK174),1,0)</f>
        <v>0</v>
      </c>
      <c r="CM174" s="15" t="n">
        <f aca="false">IF(CL174=0,CJ174,CJ174/CK174)</f>
        <v>1</v>
      </c>
      <c r="CN174" s="15" t="n">
        <v>121</v>
      </c>
      <c r="CO174" s="15" t="n">
        <f aca="false">IF(CM174/CN174=INT(CM174/CN174),1,0)</f>
        <v>0</v>
      </c>
      <c r="CP174" s="15" t="n">
        <f aca="false">IF(CO174=0,CM174,CM174/CN174)</f>
        <v>1</v>
      </c>
      <c r="CQ174" s="15" t="n">
        <v>11</v>
      </c>
      <c r="CR174" s="15" t="n">
        <f aca="false">IF(CP174/CQ174=INT(CP174/CQ174),1,0)</f>
        <v>0</v>
      </c>
      <c r="CS174" s="15" t="n">
        <f aca="false">IF(CR174=0,CP174,CP174/CQ174)</f>
        <v>1</v>
      </c>
      <c r="CT174" s="15" t="n">
        <v>169</v>
      </c>
      <c r="CU174" s="15" t="n">
        <f aca="false">IF(CS174/CT174=INT(CS174/CT174),1,0)</f>
        <v>0</v>
      </c>
      <c r="CV174" s="15" t="n">
        <f aca="false">IF(CU174=0,CS174,CS174/CT174)</f>
        <v>1</v>
      </c>
      <c r="CW174" s="15" t="n">
        <v>13</v>
      </c>
      <c r="CX174" s="15" t="n">
        <f aca="false">IF(CV174/CW174=INT(CV174/CW174),1,0)</f>
        <v>0</v>
      </c>
      <c r="CY174" s="15" t="n">
        <f aca="false">IF(CX174=0,CV174,CV174/CW174)</f>
        <v>1</v>
      </c>
      <c r="CZ174" s="15" t="n">
        <v>17</v>
      </c>
      <c r="DA174" s="15" t="n">
        <f aca="false">IF(CY174/CZ174=INT(CY174/CZ174),1,0)</f>
        <v>0</v>
      </c>
      <c r="DB174" s="15" t="n">
        <f aca="false">IF(DA174=0,CY174,CY174/CZ174)</f>
        <v>1</v>
      </c>
      <c r="DC174" s="15" t="n">
        <v>19</v>
      </c>
      <c r="DD174" s="15" t="n">
        <f aca="false">IF(DB174/DC174=INT(DB174/DC174),1,0)</f>
        <v>0</v>
      </c>
      <c r="DE174" s="15" t="n">
        <f aca="false">IF(DD174=0,DB174,DB174/DC174)</f>
        <v>1</v>
      </c>
      <c r="DF174" s="15" t="n">
        <v>23</v>
      </c>
      <c r="DG174" s="15" t="n">
        <f aca="false">IF(DE174/DF174=INT(DE174/DF174),1,0)</f>
        <v>0</v>
      </c>
      <c r="DH174" s="15" t="n">
        <f aca="false">IF(DG174=0,DE174,DE174/DF174)</f>
        <v>1</v>
      </c>
      <c r="DI174" s="15" t="n">
        <v>29</v>
      </c>
      <c r="DJ174" s="15" t="n">
        <f aca="false">IF(DH174/DI174=INT(DH174/DI174),1,0)</f>
        <v>0</v>
      </c>
      <c r="DK174" s="15" t="n">
        <f aca="false">IF(DJ174=0,DH174,DH174/DI174)</f>
        <v>1</v>
      </c>
      <c r="DL174" s="15" t="n">
        <v>31</v>
      </c>
      <c r="DM174" s="15" t="n">
        <f aca="false">IF(DK174/DL174=INT(DK174/DL174),1,0)</f>
        <v>0</v>
      </c>
      <c r="DN174" s="15" t="n">
        <f aca="false">IF(DM174=0,DK174,DK174/DL174)</f>
        <v>1</v>
      </c>
      <c r="DO174" s="15" t="n">
        <v>37</v>
      </c>
      <c r="DP174" s="15" t="n">
        <f aca="false">IF(DN174/DO174=INT(DN174/DO174),1,0)</f>
        <v>0</v>
      </c>
      <c r="DQ174" s="15" t="n">
        <f aca="false">IF(DP174=0,DN174,DN174/DO174)</f>
        <v>1</v>
      </c>
      <c r="DR174" s="15" t="n">
        <v>41</v>
      </c>
      <c r="DS174" s="15" t="n">
        <f aca="false">IF(DQ174/DR174=INT(DQ174/DR174),1,0)</f>
        <v>0</v>
      </c>
      <c r="DT174" s="15" t="n">
        <f aca="false">IF(DS174=0,DQ174,DQ174/DR174)</f>
        <v>1</v>
      </c>
      <c r="DU174" s="15" t="n">
        <v>43</v>
      </c>
      <c r="DV174" s="15" t="n">
        <f aca="false">IF(DT174/DU174=INT(DT174/DU174),1,0)</f>
        <v>0</v>
      </c>
      <c r="DW174" s="15" t="n">
        <f aca="false">IF(DV174=0,DT174,DT174/DU174)</f>
        <v>1</v>
      </c>
      <c r="DX174" s="15" t="n">
        <v>47</v>
      </c>
      <c r="DY174" s="15" t="n">
        <f aca="false">IF(DW174/DX174=INT(DW174/DX174),1,0)</f>
        <v>0</v>
      </c>
      <c r="DZ174" s="15" t="n">
        <f aca="false">IF(DY174=0,DW174,DW174/DX174)</f>
        <v>1</v>
      </c>
      <c r="EA174" s="15" t="n">
        <v>53</v>
      </c>
      <c r="EB174" s="15" t="n">
        <f aca="false">IF(DZ174/EA174=INT(DZ174/EA174),1,0)</f>
        <v>0</v>
      </c>
      <c r="EC174" s="15" t="n">
        <f aca="false">IF(EB174=0,DZ174,DZ174/EA174)</f>
        <v>1</v>
      </c>
      <c r="ED174" s="15" t="n">
        <v>59</v>
      </c>
      <c r="EE174" s="15" t="n">
        <f aca="false">IF(EC174/ED174=INT(EC174/ED174),1,0)</f>
        <v>0</v>
      </c>
      <c r="EF174" s="15" t="n">
        <f aca="false">IF(EE174=0,EC174,EC174/ED174)</f>
        <v>1</v>
      </c>
      <c r="EG174" s="15" t="n">
        <v>61</v>
      </c>
      <c r="EH174" s="15" t="n">
        <f aca="false">IF(EF174/EG174=INT(EF174/EG174),1,0)</f>
        <v>0</v>
      </c>
      <c r="EI174" s="15" t="n">
        <f aca="false">IF(EH174=0,EF174,EF174/EG174)</f>
        <v>1</v>
      </c>
      <c r="EJ174" s="15" t="n">
        <v>67</v>
      </c>
      <c r="EK174" s="15" t="n">
        <f aca="false">IF(EI174/EJ174=INT(EI174/EJ174),1,0)</f>
        <v>0</v>
      </c>
      <c r="EL174" s="15" t="n">
        <f aca="false">IF(EK174=0,EI174,EI174/EJ174)</f>
        <v>1</v>
      </c>
      <c r="EM174" s="15" t="n">
        <v>71</v>
      </c>
      <c r="EN174" s="15" t="n">
        <f aca="false">IF(EL174/EM174=INT(EL174/EM174),1,0)</f>
        <v>0</v>
      </c>
      <c r="EO174" s="15" t="n">
        <f aca="false">IF(EN174=0,EL174,EL174/EM174)</f>
        <v>1</v>
      </c>
      <c r="EP174" s="15" t="n">
        <v>73</v>
      </c>
      <c r="EQ174" s="15" t="n">
        <f aca="false">IF(EO174/EP174=INT(EO174/EP174),1,0)</f>
        <v>0</v>
      </c>
      <c r="ER174" s="15" t="n">
        <f aca="false">IF(EQ174=0,EO174,EO174/EP174)</f>
        <v>1</v>
      </c>
      <c r="ES174" s="15" t="n">
        <v>79</v>
      </c>
      <c r="ET174" s="15" t="n">
        <f aca="false">IF(ER174/ES174=INT(ER174/ES174),1,0)</f>
        <v>0</v>
      </c>
      <c r="EU174" s="15" t="n">
        <f aca="false">IF(ET174=0,ER174,ER174/ES174)</f>
        <v>1</v>
      </c>
      <c r="EV174" s="15" t="n">
        <v>83</v>
      </c>
      <c r="EW174" s="15" t="n">
        <f aca="false">IF(EU174/EV174=INT(EU174/EV174),1,0)</f>
        <v>0</v>
      </c>
      <c r="EX174" s="15" t="n">
        <f aca="false">IF(EW174=0,EU174,EU174/EV174)</f>
        <v>1</v>
      </c>
      <c r="EY174" s="15" t="n">
        <v>89</v>
      </c>
      <c r="EZ174" s="15" t="n">
        <f aca="false">IF(EX174/EY174=INT(EX174/EY174),1,0)</f>
        <v>0</v>
      </c>
      <c r="FA174" s="15" t="n">
        <f aca="false">IF(EZ174=0,EX174,EX174/EY174)</f>
        <v>1</v>
      </c>
      <c r="FB174" s="15" t="n">
        <v>97</v>
      </c>
      <c r="FC174" s="15" t="n">
        <f aca="false">IF(FA174/FB174=INT(FA174/FB174),1,0)</f>
        <v>0</v>
      </c>
      <c r="FD174" s="15" t="n">
        <f aca="false">IF(FC174=0,FA174,FA174/FB174)</f>
        <v>1</v>
      </c>
      <c r="FE174" s="15" t="n">
        <v>101</v>
      </c>
      <c r="FF174" s="15" t="n">
        <f aca="false">IF(FD174/FE174=INT(FD174/FE174),1,0)</f>
        <v>0</v>
      </c>
      <c r="FG174" s="15" t="n">
        <f aca="false">IF(FF174=0,FD174,FD174/FE174)</f>
        <v>1</v>
      </c>
      <c r="FH174" s="15" t="n">
        <v>103</v>
      </c>
      <c r="FI174" s="15" t="n">
        <f aca="false">IF(FG174/FH174=INT(FG174/FH174),1,0)</f>
        <v>0</v>
      </c>
      <c r="FJ174" s="15" t="n">
        <f aca="false">IF(FI174=0,FG174,FG174/FH174)</f>
        <v>1</v>
      </c>
      <c r="FK174" s="15" t="n">
        <v>107</v>
      </c>
      <c r="FL174" s="15" t="n">
        <f aca="false">IF(FJ174/FK174=INT(FJ174/FK174),1,0)</f>
        <v>0</v>
      </c>
      <c r="FM174" s="15" t="n">
        <f aca="false">IF(FL174=0,FJ174,FJ174/FK174)</f>
        <v>1</v>
      </c>
      <c r="FN174" s="15" t="n">
        <v>109</v>
      </c>
      <c r="FO174" s="15" t="n">
        <f aca="false">IF(FM174/FN174=INT(FM174/FN174),1,0)</f>
        <v>0</v>
      </c>
      <c r="FP174" s="15" t="n">
        <f aca="false">IF(FO174=0,FM174,FM174/FN174)</f>
        <v>1</v>
      </c>
      <c r="FQ174" s="15" t="n">
        <v>113</v>
      </c>
      <c r="FR174" s="15" t="n">
        <f aca="false">IF(FP174/FQ174=INT(FP174/FQ174),1,0)</f>
        <v>0</v>
      </c>
      <c r="FS174" s="15" t="n">
        <f aca="false">IF(FR174=0,FP174,FP174/FQ174)</f>
        <v>1</v>
      </c>
      <c r="FT174" s="15" t="n">
        <v>127</v>
      </c>
      <c r="FU174" s="15" t="n">
        <f aca="false">IF(FS174/FT174=INT(FS174/FT174),1,0)</f>
        <v>0</v>
      </c>
      <c r="FV174" s="15" t="n">
        <f aca="false">IF(FU174=0,FS174,FS174/FT174)</f>
        <v>1</v>
      </c>
      <c r="FW174" s="15" t="n">
        <v>131</v>
      </c>
      <c r="FX174" s="15" t="n">
        <f aca="false">IF(FV174/FW174=INT(FV174/FW174),1,0)</f>
        <v>0</v>
      </c>
      <c r="FY174" s="15" t="n">
        <f aca="false">IF(FX174=0,FV174,FV174/FW174)</f>
        <v>1</v>
      </c>
      <c r="FZ174" s="15" t="n">
        <v>137</v>
      </c>
      <c r="GA174" s="15" t="n">
        <f aca="false">IF(FY174/FZ174=INT(FY174/FZ174),1,0)</f>
        <v>0</v>
      </c>
      <c r="GB174" s="15" t="n">
        <f aca="false">IF(GA174=0,FY174,FY174/FZ174)</f>
        <v>1</v>
      </c>
      <c r="GC174" s="15" t="n">
        <v>139</v>
      </c>
      <c r="GD174" s="15" t="n">
        <f aca="false">IF(GB174/GC174=INT(GB174/GC174),1,0)</f>
        <v>0</v>
      </c>
      <c r="GE174" s="15" t="n">
        <f aca="false">IF(GD174=0,GB174,GB174/GC174)</f>
        <v>1</v>
      </c>
      <c r="GF174" s="15" t="n">
        <v>149</v>
      </c>
      <c r="GG174" s="15" t="n">
        <f aca="false">IF(GE174/GF174=INT(GE174/GF174),1,0)</f>
        <v>0</v>
      </c>
      <c r="GH174" s="15" t="n">
        <f aca="false">IF(GG174=0,GE174,GE174/GF174)</f>
        <v>1</v>
      </c>
      <c r="GI174" s="15"/>
      <c r="GJ174" s="15" t="n">
        <f aca="false">8*BH174+4*BK174+2*BN174+BQ174</f>
        <v>7</v>
      </c>
      <c r="GK174" s="15" t="n">
        <f aca="false">4*BT174+2*BW174+BZ174</f>
        <v>0</v>
      </c>
      <c r="GL174" s="15" t="n">
        <f aca="false">2*CC174+CF174</f>
        <v>0</v>
      </c>
      <c r="GM174" s="15" t="n">
        <f aca="false">2*CI174+CL174</f>
        <v>0</v>
      </c>
      <c r="GN174" s="15" t="n">
        <f aca="false">2*CO174+CR174</f>
        <v>0</v>
      </c>
      <c r="GO174" s="15" t="n">
        <f aca="false">2*CU174+CX174</f>
        <v>0</v>
      </c>
      <c r="GP174" s="15" t="n">
        <f aca="false">DA174</f>
        <v>0</v>
      </c>
      <c r="GQ174" s="15" t="n">
        <f aca="false">DD174</f>
        <v>0</v>
      </c>
      <c r="GR174" s="15" t="n">
        <f aca="false">DG174</f>
        <v>0</v>
      </c>
      <c r="GS174" s="15" t="n">
        <f aca="false">DJ174</f>
        <v>0</v>
      </c>
      <c r="GT174" s="15" t="n">
        <f aca="false">DM174</f>
        <v>0</v>
      </c>
      <c r="GU174" s="1" t="n">
        <f aca="false">DP174</f>
        <v>0</v>
      </c>
      <c r="GV174" s="1" t="n">
        <f aca="false">DS174</f>
        <v>0</v>
      </c>
      <c r="GW174" s="1" t="n">
        <f aca="false">DV174</f>
        <v>0</v>
      </c>
      <c r="GX174" s="1" t="n">
        <f aca="false">DY174</f>
        <v>0</v>
      </c>
      <c r="GY174" s="1" t="n">
        <f aca="false">EB174</f>
        <v>0</v>
      </c>
      <c r="GZ174" s="1" t="n">
        <f aca="false">EE174</f>
        <v>0</v>
      </c>
      <c r="HA174" s="1" t="n">
        <f aca="false">EH174</f>
        <v>0</v>
      </c>
      <c r="HB174" s="1" t="n">
        <f aca="false">EK174</f>
        <v>0</v>
      </c>
      <c r="HC174" s="1" t="n">
        <f aca="false">EN174</f>
        <v>0</v>
      </c>
      <c r="HD174" s="1" t="n">
        <f aca="false">EQ174</f>
        <v>0</v>
      </c>
      <c r="HE174" s="1" t="n">
        <f aca="false">ET174</f>
        <v>0</v>
      </c>
      <c r="HF174" s="1" t="n">
        <f aca="false">EW174</f>
        <v>0</v>
      </c>
      <c r="HG174" s="1" t="n">
        <f aca="false">EZ174</f>
        <v>0</v>
      </c>
      <c r="HH174" s="1" t="n">
        <f aca="false">FC174</f>
        <v>0</v>
      </c>
      <c r="HI174" s="1" t="n">
        <f aca="false">FF174</f>
        <v>0</v>
      </c>
      <c r="HJ174" s="1" t="n">
        <f aca="false">FI174</f>
        <v>0</v>
      </c>
      <c r="HK174" s="1" t="n">
        <f aca="false">FL174</f>
        <v>0</v>
      </c>
      <c r="HL174" s="1" t="n">
        <f aca="false">FO174</f>
        <v>0</v>
      </c>
      <c r="HM174" s="1" t="n">
        <f aca="false">FR174</f>
        <v>0</v>
      </c>
      <c r="HN174" s="1" t="n">
        <f aca="false">FU174</f>
        <v>0</v>
      </c>
      <c r="HO174" s="1" t="n">
        <f aca="false">FX174</f>
        <v>0</v>
      </c>
      <c r="HP174" s="1" t="n">
        <f aca="false">GA174</f>
        <v>0</v>
      </c>
      <c r="HQ174" s="1" t="n">
        <f aca="false">GD174</f>
        <v>0</v>
      </c>
      <c r="HR174" s="1" t="n">
        <f aca="false">GG174</f>
        <v>0</v>
      </c>
      <c r="HS174" s="1" t="n">
        <f aca="false">BF174</f>
        <v>128</v>
      </c>
      <c r="HT174" s="1" t="n">
        <f aca="false">HS174/HR176</f>
        <v>128</v>
      </c>
    </row>
    <row r="175" customFormat="false" ht="6" hidden="true" customHeight="true" outlineLevel="0" collapsed="false">
      <c r="B175" s="80"/>
      <c r="C175" s="80"/>
      <c r="D175" s="80"/>
      <c r="E175" s="80"/>
      <c r="F175" s="61"/>
      <c r="G175" s="80"/>
      <c r="H175" s="61"/>
      <c r="I175" s="80"/>
      <c r="J175" s="80"/>
      <c r="K175" s="80"/>
      <c r="L175" s="61"/>
      <c r="M175" s="80"/>
      <c r="N175" s="80"/>
      <c r="O175" s="80"/>
      <c r="P175" s="80"/>
      <c r="Q175" s="80"/>
      <c r="R175" s="80"/>
      <c r="S175" s="61"/>
      <c r="T175" s="78"/>
      <c r="U175" s="13"/>
      <c r="V175" s="13"/>
      <c r="W175" s="13"/>
      <c r="X175" s="74"/>
      <c r="Y175" s="80"/>
      <c r="Z175" s="80"/>
      <c r="AA175" s="80"/>
      <c r="GJ175" s="15" t="n">
        <f aca="false">IF(GJ173&lt;GJ174,GJ173,GJ174)</f>
        <v>0</v>
      </c>
      <c r="GK175" s="15" t="n">
        <f aca="false">IF(GK173&lt;GK174,GK173,GK174)</f>
        <v>0</v>
      </c>
      <c r="GL175" s="15" t="n">
        <f aca="false">IF(GL173&lt;GL174,GL173,GL174)</f>
        <v>0</v>
      </c>
      <c r="GM175" s="15" t="n">
        <f aca="false">IF(GM173&lt;GM174,GM173,GM174)</f>
        <v>0</v>
      </c>
      <c r="GN175" s="15" t="n">
        <f aca="false">IF(GN173&lt;GN174,GN173,GN174)</f>
        <v>0</v>
      </c>
      <c r="GO175" s="15" t="n">
        <f aca="false">IF(GO173&lt;GO174,GO173,GO174)</f>
        <v>0</v>
      </c>
      <c r="GP175" s="15" t="n">
        <f aca="false">IF(GP173&lt;GP174,GP173,GP174)</f>
        <v>0</v>
      </c>
      <c r="GQ175" s="15" t="n">
        <f aca="false">IF(GQ173&lt;GQ174,GQ173,GQ174)</f>
        <v>0</v>
      </c>
      <c r="GR175" s="15" t="n">
        <f aca="false">IF(GR173&lt;GR174,GR173,GR174)</f>
        <v>0</v>
      </c>
      <c r="GS175" s="15" t="n">
        <f aca="false">IF(GS173&lt;GS174,GS173,GS174)</f>
        <v>0</v>
      </c>
      <c r="GT175" s="15" t="n">
        <f aca="false">IF(GT173&lt;GT174,GT173,GT174)</f>
        <v>0</v>
      </c>
      <c r="GU175" s="15" t="n">
        <f aca="false">IF(GU173&lt;GU174,GU173,GU174)</f>
        <v>0</v>
      </c>
      <c r="GV175" s="15" t="n">
        <f aca="false">IF(GV173&lt;GV174,GV173,GV174)</f>
        <v>0</v>
      </c>
      <c r="GW175" s="15" t="n">
        <f aca="false">IF(GW173&lt;GW174,GW173,GW174)</f>
        <v>0</v>
      </c>
      <c r="GX175" s="15" t="n">
        <f aca="false">IF(GX173&lt;GX174,GX173,GX174)</f>
        <v>0</v>
      </c>
      <c r="GY175" s="15" t="n">
        <f aca="false">IF(GY173&lt;GY174,GY173,GY174)</f>
        <v>0</v>
      </c>
      <c r="GZ175" s="15" t="n">
        <f aca="false">IF(GZ173&lt;GZ174,GZ173,GZ174)</f>
        <v>0</v>
      </c>
      <c r="HA175" s="15" t="n">
        <f aca="false">IF(HA173&lt;HA174,HA173,HA174)</f>
        <v>0</v>
      </c>
      <c r="HB175" s="15" t="n">
        <f aca="false">IF(HB173&lt;HB174,HB173,HB174)</f>
        <v>0</v>
      </c>
      <c r="HC175" s="15" t="n">
        <f aca="false">IF(HC173&lt;HC174,HC173,HC174)</f>
        <v>0</v>
      </c>
      <c r="HD175" s="15" t="n">
        <f aca="false">IF(HD173&lt;HD174,HD173,HD174)</f>
        <v>0</v>
      </c>
      <c r="HE175" s="15" t="n">
        <f aca="false">IF(HE173&lt;HE174,HE173,HE174)</f>
        <v>0</v>
      </c>
      <c r="HF175" s="15" t="n">
        <f aca="false">IF(HF173&lt;HF174,HF173,HF174)</f>
        <v>0</v>
      </c>
      <c r="HG175" s="15" t="n">
        <f aca="false">IF(HG173&lt;HG174,HG173,HG174)</f>
        <v>0</v>
      </c>
      <c r="HH175" s="15" t="n">
        <f aca="false">IF(HH173&lt;HH174,HH173,HH174)</f>
        <v>0</v>
      </c>
      <c r="HI175" s="15" t="n">
        <f aca="false">IF(HI173&lt;HI174,HI173,HI174)</f>
        <v>0</v>
      </c>
      <c r="HJ175" s="15" t="n">
        <f aca="false">IF(HJ173&lt;HJ174,HJ173,HJ174)</f>
        <v>0</v>
      </c>
      <c r="HK175" s="15" t="n">
        <f aca="false">IF(HK173&lt;HK174,HK173,HK174)</f>
        <v>0</v>
      </c>
      <c r="HL175" s="15" t="n">
        <f aca="false">IF(HL173&lt;HL174,HL173,HL174)</f>
        <v>0</v>
      </c>
      <c r="HM175" s="15" t="n">
        <f aca="false">IF(HM173&lt;HM174,HM173,HM174)</f>
        <v>0</v>
      </c>
      <c r="HN175" s="15" t="n">
        <f aca="false">IF(HN173&lt;HN174,HN173,HN174)</f>
        <v>0</v>
      </c>
      <c r="HO175" s="15" t="n">
        <f aca="false">IF(HO173&lt;HO174,HO173,HO174)</f>
        <v>0</v>
      </c>
      <c r="HP175" s="15" t="n">
        <f aca="false">IF(HP173&lt;HP174,HP173,HP174)</f>
        <v>0</v>
      </c>
      <c r="HQ175" s="15" t="n">
        <f aca="false">IF(HQ173&lt;HQ174,HQ173,HQ174)</f>
        <v>0</v>
      </c>
      <c r="HR175" s="15" t="n">
        <f aca="false">IF(HR173&lt;HR174,HR173,HR174)</f>
        <v>0</v>
      </c>
    </row>
    <row r="176" customFormat="false" ht="6" hidden="true" customHeight="true" outlineLevel="0" collapsed="false">
      <c r="B176" s="80"/>
      <c r="C176" s="80"/>
      <c r="D176" s="80"/>
      <c r="E176" s="80"/>
      <c r="F176" s="61"/>
      <c r="G176" s="80"/>
      <c r="H176" s="61"/>
      <c r="I176" s="80"/>
      <c r="J176" s="80"/>
      <c r="K176" s="80"/>
      <c r="L176" s="61"/>
      <c r="M176" s="80"/>
      <c r="N176" s="80"/>
      <c r="O176" s="80"/>
      <c r="P176" s="80"/>
      <c r="Q176" s="80"/>
      <c r="R176" s="80"/>
      <c r="S176" s="61"/>
      <c r="T176" s="78"/>
      <c r="U176" s="13"/>
      <c r="V176" s="13"/>
      <c r="W176" s="13"/>
      <c r="X176" s="74"/>
      <c r="Y176" s="80"/>
      <c r="Z176" s="80"/>
      <c r="AA176" s="80"/>
      <c r="GJ176" s="1" t="n">
        <f aca="false">GJ$7^GJ175</f>
        <v>1</v>
      </c>
      <c r="GK176" s="1" t="n">
        <f aca="false">GK$7^GK175*GJ176</f>
        <v>1</v>
      </c>
      <c r="GL176" s="1" t="n">
        <f aca="false">GL$7^GL175*GK176</f>
        <v>1</v>
      </c>
      <c r="GM176" s="1" t="n">
        <f aca="false">GM$7^GM175*GL176</f>
        <v>1</v>
      </c>
      <c r="GN176" s="1" t="n">
        <f aca="false">GN$7^GN175*GM176</f>
        <v>1</v>
      </c>
      <c r="GO176" s="1" t="n">
        <f aca="false">GO$7^GO175*GN176</f>
        <v>1</v>
      </c>
      <c r="GP176" s="1" t="n">
        <f aca="false">GP$7^GP175*GO176</f>
        <v>1</v>
      </c>
      <c r="GQ176" s="1" t="n">
        <f aca="false">GQ$7^GQ175*GP176</f>
        <v>1</v>
      </c>
      <c r="GR176" s="1" t="n">
        <f aca="false">GR$7^GR175*GQ176</f>
        <v>1</v>
      </c>
      <c r="GS176" s="1" t="n">
        <f aca="false">GS$7^GS175*GR176</f>
        <v>1</v>
      </c>
      <c r="GT176" s="1" t="n">
        <f aca="false">GT$7^GT175*GS176</f>
        <v>1</v>
      </c>
      <c r="GU176" s="1" t="n">
        <f aca="false">GU$7^GU175*GT176</f>
        <v>1</v>
      </c>
      <c r="GV176" s="1" t="n">
        <f aca="false">GV$7^GV175*GU176</f>
        <v>1</v>
      </c>
      <c r="GW176" s="1" t="n">
        <f aca="false">GW$7^GW175*GV176</f>
        <v>1</v>
      </c>
      <c r="GX176" s="1" t="n">
        <f aca="false">GX$7^GX175*GW176</f>
        <v>1</v>
      </c>
      <c r="GY176" s="1" t="n">
        <f aca="false">GY$7^GY175*GX176</f>
        <v>1</v>
      </c>
      <c r="GZ176" s="1" t="n">
        <f aca="false">GZ$7^GZ175*GY176</f>
        <v>1</v>
      </c>
      <c r="HA176" s="1" t="n">
        <f aca="false">HA$7^HA175*GZ176</f>
        <v>1</v>
      </c>
      <c r="HB176" s="1" t="n">
        <f aca="false">HB$7^HB175*HA176</f>
        <v>1</v>
      </c>
      <c r="HC176" s="1" t="n">
        <f aca="false">HC$7^HC175*HB176</f>
        <v>1</v>
      </c>
      <c r="HD176" s="1" t="n">
        <f aca="false">HD$7^HD175*HC176</f>
        <v>1</v>
      </c>
      <c r="HE176" s="1" t="n">
        <f aca="false">HE$7^HE175*HD176</f>
        <v>1</v>
      </c>
      <c r="HF176" s="1" t="n">
        <f aca="false">HF$7^HF175*HE176</f>
        <v>1</v>
      </c>
      <c r="HG176" s="1" t="n">
        <f aca="false">HG$7^HG175*HF176</f>
        <v>1</v>
      </c>
      <c r="HH176" s="1" t="n">
        <f aca="false">HH$7^HH175*HG176</f>
        <v>1</v>
      </c>
      <c r="HI176" s="1" t="n">
        <f aca="false">HI$7^HI175*HH176</f>
        <v>1</v>
      </c>
      <c r="HJ176" s="1" t="n">
        <f aca="false">HJ$7^HJ175*HI176</f>
        <v>1</v>
      </c>
      <c r="HK176" s="1" t="n">
        <f aca="false">HK$7^HK175*HJ176</f>
        <v>1</v>
      </c>
      <c r="HL176" s="1" t="n">
        <f aca="false">HL$7^HL175*HK176</f>
        <v>1</v>
      </c>
      <c r="HM176" s="1" t="n">
        <f aca="false">HM$7^HM175*HL176</f>
        <v>1</v>
      </c>
      <c r="HN176" s="1" t="n">
        <f aca="false">HN$7^HN175*HM176</f>
        <v>1</v>
      </c>
      <c r="HO176" s="1" t="n">
        <f aca="false">HO$7^HO175*HN176</f>
        <v>1</v>
      </c>
      <c r="HP176" s="1" t="n">
        <f aca="false">HP$7^HP175*HO176</f>
        <v>1</v>
      </c>
      <c r="HQ176" s="1" t="n">
        <f aca="false">HQ$7^HQ175*HP176</f>
        <v>1</v>
      </c>
      <c r="HR176" s="1" t="n">
        <f aca="false">HR$7^HR175*HQ176</f>
        <v>1</v>
      </c>
    </row>
    <row r="177" customFormat="false" ht="9" hidden="false" customHeight="true" outlineLevel="0" collapsed="false">
      <c r="B177" s="80"/>
      <c r="C177" s="80"/>
      <c r="D177" s="80"/>
      <c r="E177" s="11"/>
      <c r="F177" s="61"/>
      <c r="G177" s="80"/>
      <c r="H177" s="61"/>
      <c r="I177" s="80"/>
      <c r="J177" s="80"/>
      <c r="K177" s="11"/>
      <c r="L177" s="61"/>
      <c r="M177" s="80"/>
      <c r="N177" s="80"/>
      <c r="O177" s="80"/>
      <c r="P177" s="80"/>
      <c r="Q177" s="80"/>
      <c r="R177" s="80"/>
      <c r="S177" s="61"/>
      <c r="T177" s="78"/>
      <c r="U177" s="13"/>
      <c r="V177" s="13"/>
      <c r="W177" s="75"/>
      <c r="X177" s="74"/>
      <c r="Y177" s="80"/>
      <c r="Z177" s="80"/>
      <c r="AA177" s="80"/>
    </row>
    <row r="178" customFormat="false" ht="19.5" hidden="false" customHeight="true" outlineLevel="0" collapsed="false">
      <c r="B178" s="80" t="str">
        <f aca="false">ID178</f>
        <v>8  8/9  x  8  9/10</v>
      </c>
      <c r="C178" s="80"/>
      <c r="D178" s="80"/>
      <c r="E178" s="11"/>
      <c r="F178" s="61"/>
      <c r="G178" s="80"/>
      <c r="H178" s="61"/>
      <c r="I178" s="80"/>
      <c r="J178" s="80"/>
      <c r="K178" s="11"/>
      <c r="L178" s="61"/>
      <c r="M178" s="80"/>
      <c r="N178" s="80"/>
      <c r="O178" s="80"/>
      <c r="P178" s="80"/>
      <c r="Q178" s="80"/>
      <c r="R178" s="80"/>
      <c r="S178" s="61" t="s">
        <v>16</v>
      </c>
      <c r="T178" s="66" t="str">
        <f aca="false">IL178</f>
        <v>79  1/9</v>
      </c>
      <c r="U178" s="12"/>
      <c r="V178" s="12"/>
      <c r="W178" s="72"/>
      <c r="X178" s="73"/>
      <c r="Y178" s="80"/>
      <c r="Z178" s="80" t="n">
        <f aca="false">AI178+AB178</f>
        <v>5</v>
      </c>
      <c r="AA178" s="80"/>
      <c r="AB178" s="4" t="n">
        <v>0</v>
      </c>
      <c r="AH178" s="4" t="n">
        <f aca="false">AH165+1</f>
        <v>14</v>
      </c>
      <c r="AI178" s="4" t="n">
        <f aca="false">INT(0.5+(AJ$2/19*(AH178-1)))+AG$2</f>
        <v>5</v>
      </c>
      <c r="AK178" s="1" t="n">
        <f aca="false">IF(AI178=2,1,IF(AI178=3,1,IF(AI178=4,2,IF(AI178=5,4,IF(AI178=6,8,0)))))</f>
        <v>4</v>
      </c>
      <c r="AL178" s="1" t="n">
        <f aca="false">IF(AI178=7,15,IF(AI178=8,25,IF(AI178=9,35,IF(AI178=10,55,IF(AI178=11,75,0)))))</f>
        <v>0</v>
      </c>
      <c r="AM178" s="1" t="n">
        <f aca="false">IF(AI178=2,2,IF(AI178=3,3,IF(AI178=4,5,IF(AI178=5,10,IF(AI178=6,16,0)))))</f>
        <v>10</v>
      </c>
      <c r="AN178" s="1" t="n">
        <f aca="false">IF(AI178=7,28,IF(AI178=8,40,IF(AI178=9,60,IF(AI178=10,80,100))))</f>
        <v>100</v>
      </c>
      <c r="AO178" s="1" t="n">
        <f aca="false">IF(AI178=2,1,IF(AI178=3,1,IF(AI178=4,4,IF(AI178=5,8,IF(AI178=6,11,IF(AI178=7,15,0))))))</f>
        <v>8</v>
      </c>
      <c r="AP178" s="1" t="n">
        <f aca="false">IF(AI178=8,19,IF(AI178=9,24,IF(AI178=10,39,59)))</f>
        <v>59</v>
      </c>
      <c r="AQ178" s="1" t="n">
        <f aca="false">IF(AI178=2,2,IF(AI178=3,4,IF(AI178=4,8,IF(AI178=5,11,IF(AI178=6,15,0)))))</f>
        <v>11</v>
      </c>
      <c r="AR178" s="1" t="n">
        <f aca="false">IF(AI178=7,19,IF(AI178=8,24,IF(AI178=9,39,IF(AI178=10,59,79))))</f>
        <v>79</v>
      </c>
      <c r="AS178" s="1" t="n">
        <f aca="false">IF(AI178=2,2,IF(AI178=3,2,IF(AI178=4,5,IF(AI178=5,9,IF(AI178=6,12,0)))))</f>
        <v>9</v>
      </c>
      <c r="AT178" s="1" t="n">
        <f aca="false">IF(AI178=7,16,IF(AI178=8,20,IF(AI178=9,25,IF(AI178=10,40,60))))</f>
        <v>60</v>
      </c>
      <c r="AU178" s="1" t="n">
        <f aca="false">IF(AI178=2,3,IF(AI178=3,5,IF(AI178=4,9,IF(AI178=5,12,IF(AI178=6,16,0)))))</f>
        <v>12</v>
      </c>
      <c r="AV178" s="1" t="n">
        <f aca="false">IF(AI178=7,20,IF(AI178=8,25,IF(AI178=9,40,IF(AI178=10,60,80))))</f>
        <v>80</v>
      </c>
      <c r="AW178" s="1" t="n">
        <f aca="false">IF(AK178=0,AL178,AK178)</f>
        <v>4</v>
      </c>
      <c r="AX178" s="1" t="n">
        <f aca="false">IF(AM178=0,AN178,AM178)</f>
        <v>10</v>
      </c>
      <c r="AY178" s="1" t="n">
        <f aca="false">IF(AO178=0,AP178,AO178)</f>
        <v>8</v>
      </c>
      <c r="AZ178" s="1" t="n">
        <f aca="false">IF(AQ178=0,AR178,AQ178)</f>
        <v>11</v>
      </c>
      <c r="BA178" s="1" t="n">
        <f aca="false">IF(AS178=0,AT178,AS178)</f>
        <v>9</v>
      </c>
      <c r="BB178" s="1" t="n">
        <f aca="false">IF(AU178=0,AV178,AU178)</f>
        <v>12</v>
      </c>
      <c r="BC178" s="1" t="s">
        <v>105</v>
      </c>
      <c r="BD178" s="15" t="n">
        <f aca="true">INT((RAND()*(AX178-AW178+1)+AW178))</f>
        <v>8</v>
      </c>
      <c r="BE178" s="15" t="n">
        <f aca="true">INT((RAND()*(AZ178-AY178+1)+AY178))</f>
        <v>8</v>
      </c>
      <c r="BF178" s="1" t="n">
        <f aca="false">BE178-BE179*(BD179-BD178)</f>
        <v>8</v>
      </c>
      <c r="BG178" s="1" t="n">
        <v>256</v>
      </c>
      <c r="BH178" s="15" t="n">
        <f aca="false">IF(BF178/BG178=INT(BF178/BG178),1,0)</f>
        <v>0</v>
      </c>
      <c r="BI178" s="15" t="n">
        <f aca="false">IF(BH178=0,BF178,BF178/BG178)</f>
        <v>8</v>
      </c>
      <c r="BJ178" s="15" t="n">
        <v>16</v>
      </c>
      <c r="BK178" s="15" t="n">
        <f aca="false">IF(BI178/BJ178=INT(BI178/BJ178),1,0)</f>
        <v>0</v>
      </c>
      <c r="BL178" s="15" t="n">
        <f aca="false">IF(BK178=0,BI178,BI178/BJ178)</f>
        <v>8</v>
      </c>
      <c r="BM178" s="15" t="n">
        <v>4</v>
      </c>
      <c r="BN178" s="15" t="n">
        <f aca="false">IF(BL178/BM178=INT(BL178/BM178),1,0)</f>
        <v>1</v>
      </c>
      <c r="BO178" s="15" t="n">
        <f aca="false">IF(BN178=0,BL178,BL178/BM178)</f>
        <v>2</v>
      </c>
      <c r="BP178" s="15" t="n">
        <v>2</v>
      </c>
      <c r="BQ178" s="15" t="n">
        <f aca="false">IF(BO178/BP178=INT(BO178/BP178),1,0)</f>
        <v>1</v>
      </c>
      <c r="BR178" s="15" t="n">
        <f aca="false">IF(BQ178=0,BO178,BO178/BP178)</f>
        <v>1</v>
      </c>
      <c r="BS178" s="15" t="n">
        <v>81</v>
      </c>
      <c r="BT178" s="15" t="n">
        <f aca="false">IF(BR178/BS178=INT(BR178/BS178),1,0)</f>
        <v>0</v>
      </c>
      <c r="BU178" s="15" t="n">
        <f aca="false">IF(BT178=0,BR178,BR178/BS178)</f>
        <v>1</v>
      </c>
      <c r="BV178" s="15" t="n">
        <v>9</v>
      </c>
      <c r="BW178" s="15" t="n">
        <f aca="false">IF(BU178/BV178=INT(BU178/BV178),1,0)</f>
        <v>0</v>
      </c>
      <c r="BX178" s="15" t="n">
        <f aca="false">IF(BW178=0,BU178,BU178/BV178)</f>
        <v>1</v>
      </c>
      <c r="BY178" s="15" t="n">
        <v>3</v>
      </c>
      <c r="BZ178" s="15" t="n">
        <f aca="false">IF(BX178/BY178=INT(BX178/BY178),1,0)</f>
        <v>0</v>
      </c>
      <c r="CA178" s="15" t="n">
        <f aca="false">IF(BZ178=0,BX178,BX178/BY178)</f>
        <v>1</v>
      </c>
      <c r="CB178" s="15" t="n">
        <v>25</v>
      </c>
      <c r="CC178" s="15" t="n">
        <f aca="false">IF(CA178/CB178=INT(CA178/CB178),1,0)</f>
        <v>0</v>
      </c>
      <c r="CD178" s="15" t="n">
        <f aca="false">IF(CC178=0,CA178,CA178/CB178)</f>
        <v>1</v>
      </c>
      <c r="CE178" s="15" t="n">
        <v>5</v>
      </c>
      <c r="CF178" s="15" t="n">
        <f aca="false">IF(CD178/CE178=INT(CD178/CE178),1,0)</f>
        <v>0</v>
      </c>
      <c r="CG178" s="15" t="n">
        <f aca="false">IF(CF178=0,CD178,CD178/CE178)</f>
        <v>1</v>
      </c>
      <c r="CH178" s="15" t="n">
        <v>49</v>
      </c>
      <c r="CI178" s="15" t="n">
        <f aca="false">IF(CG178/CH178=INT(CG178/CH178),1,0)</f>
        <v>0</v>
      </c>
      <c r="CJ178" s="15" t="n">
        <f aca="false">IF(CI178=0,CG178,CG178/CH178)</f>
        <v>1</v>
      </c>
      <c r="CK178" s="15" t="n">
        <v>7</v>
      </c>
      <c r="CL178" s="15" t="n">
        <f aca="false">IF(CJ178/CK178=INT(CJ178/CK178),1,0)</f>
        <v>0</v>
      </c>
      <c r="CM178" s="15" t="n">
        <f aca="false">IF(CL178=0,CJ178,CJ178/CK178)</f>
        <v>1</v>
      </c>
      <c r="CN178" s="15" t="n">
        <v>121</v>
      </c>
      <c r="CO178" s="15" t="n">
        <f aca="false">IF(CM178/CN178=INT(CM178/CN178),1,0)</f>
        <v>0</v>
      </c>
      <c r="CP178" s="15" t="n">
        <f aca="false">IF(CO178=0,CM178,CM178/CN178)</f>
        <v>1</v>
      </c>
      <c r="CQ178" s="15" t="n">
        <v>11</v>
      </c>
      <c r="CR178" s="15" t="n">
        <f aca="false">IF(CP178/CQ178=INT(CP178/CQ178),1,0)</f>
        <v>0</v>
      </c>
      <c r="CS178" s="15" t="n">
        <f aca="false">IF(CR178=0,CP178,CP178/CQ178)</f>
        <v>1</v>
      </c>
      <c r="CT178" s="15" t="n">
        <v>169</v>
      </c>
      <c r="CU178" s="15" t="n">
        <f aca="false">IF(CS178/CT178=INT(CS178/CT178),1,0)</f>
        <v>0</v>
      </c>
      <c r="CV178" s="15" t="n">
        <f aca="false">IF(CU178=0,CS178,CS178/CT178)</f>
        <v>1</v>
      </c>
      <c r="CW178" s="15" t="n">
        <v>13</v>
      </c>
      <c r="CX178" s="15" t="n">
        <f aca="false">IF(CV178/CW178=INT(CV178/CW178),1,0)</f>
        <v>0</v>
      </c>
      <c r="CY178" s="15" t="n">
        <f aca="false">IF(CX178=0,CV178,CV178/CW178)</f>
        <v>1</v>
      </c>
      <c r="CZ178" s="15" t="n">
        <v>17</v>
      </c>
      <c r="DA178" s="15" t="n">
        <f aca="false">IF(CY178/CZ178=INT(CY178/CZ178),1,0)</f>
        <v>0</v>
      </c>
      <c r="DB178" s="15" t="n">
        <f aca="false">IF(DA178=0,CY178,CY178/CZ178)</f>
        <v>1</v>
      </c>
      <c r="DC178" s="15" t="n">
        <v>19</v>
      </c>
      <c r="DD178" s="15" t="n">
        <f aca="false">IF(DB178/DC178=INT(DB178/DC178),1,0)</f>
        <v>0</v>
      </c>
      <c r="DE178" s="15" t="n">
        <f aca="false">IF(DD178=0,DB178,DB178/DC178)</f>
        <v>1</v>
      </c>
      <c r="DF178" s="15" t="n">
        <v>23</v>
      </c>
      <c r="DG178" s="15" t="n">
        <f aca="false">IF(DE178/DF178=INT(DE178/DF178),1,0)</f>
        <v>0</v>
      </c>
      <c r="DH178" s="15" t="n">
        <f aca="false">IF(DG178=0,DE178,DE178/DF178)</f>
        <v>1</v>
      </c>
      <c r="DI178" s="15" t="n">
        <v>29</v>
      </c>
      <c r="DJ178" s="15" t="n">
        <f aca="false">IF(DH178/DI178=INT(DH178/DI178),1,0)</f>
        <v>0</v>
      </c>
      <c r="DK178" s="15" t="n">
        <f aca="false">IF(DJ178=0,DH178,DH178/DI178)</f>
        <v>1</v>
      </c>
      <c r="DL178" s="15" t="n">
        <v>31</v>
      </c>
      <c r="DM178" s="15" t="n">
        <f aca="false">IF(DK178/DL178=INT(DK178/DL178),1,0)</f>
        <v>0</v>
      </c>
      <c r="DN178" s="15" t="n">
        <f aca="false">IF(DM178=0,DK178,DK178/DL178)</f>
        <v>1</v>
      </c>
      <c r="DO178" s="15" t="n">
        <v>37</v>
      </c>
      <c r="DP178" s="15" t="n">
        <f aca="false">IF(DN178/DO178=INT(DN178/DO178),1,0)</f>
        <v>0</v>
      </c>
      <c r="DQ178" s="15" t="n">
        <f aca="false">IF(DP178=0,DN178,DN178/DO178)</f>
        <v>1</v>
      </c>
      <c r="DR178" s="15" t="n">
        <v>41</v>
      </c>
      <c r="DS178" s="15" t="n">
        <f aca="false">IF(DQ178/DR178=INT(DQ178/DR178),1,0)</f>
        <v>0</v>
      </c>
      <c r="DT178" s="15" t="n">
        <f aca="false">IF(DS178=0,DQ178,DQ178/DR178)</f>
        <v>1</v>
      </c>
      <c r="DU178" s="15" t="n">
        <v>43</v>
      </c>
      <c r="DV178" s="15" t="n">
        <f aca="false">IF(DT178/DU178=INT(DT178/DU178),1,0)</f>
        <v>0</v>
      </c>
      <c r="DW178" s="15" t="n">
        <f aca="false">IF(DV178=0,DT178,DT178/DU178)</f>
        <v>1</v>
      </c>
      <c r="DX178" s="15" t="n">
        <v>47</v>
      </c>
      <c r="DY178" s="15" t="n">
        <f aca="false">IF(DW178/DX178=INT(DW178/DX178),1,0)</f>
        <v>0</v>
      </c>
      <c r="DZ178" s="15" t="n">
        <f aca="false">IF(DY178=0,DW178,DW178/DX178)</f>
        <v>1</v>
      </c>
      <c r="EA178" s="15" t="n">
        <v>53</v>
      </c>
      <c r="EB178" s="15" t="n">
        <f aca="false">IF(DZ178/EA178=INT(DZ178/EA178),1,0)</f>
        <v>0</v>
      </c>
      <c r="EC178" s="15" t="n">
        <f aca="false">IF(EB178=0,DZ178,DZ178/EA178)</f>
        <v>1</v>
      </c>
      <c r="ED178" s="15" t="n">
        <v>59</v>
      </c>
      <c r="EE178" s="15" t="n">
        <f aca="false">IF(EC178/ED178=INT(EC178/ED178),1,0)</f>
        <v>0</v>
      </c>
      <c r="EF178" s="15" t="n">
        <f aca="false">IF(EE178=0,EC178,EC178/ED178)</f>
        <v>1</v>
      </c>
      <c r="EG178" s="15" t="n">
        <v>61</v>
      </c>
      <c r="EH178" s="15" t="n">
        <f aca="false">IF(EF178/EG178=INT(EF178/EG178),1,0)</f>
        <v>0</v>
      </c>
      <c r="EI178" s="15" t="n">
        <f aca="false">IF(EH178=0,EF178,EF178/EG178)</f>
        <v>1</v>
      </c>
      <c r="EJ178" s="15" t="n">
        <v>67</v>
      </c>
      <c r="EK178" s="15" t="n">
        <f aca="false">IF(EI178/EJ178=INT(EI178/EJ178),1,0)</f>
        <v>0</v>
      </c>
      <c r="EL178" s="15" t="n">
        <f aca="false">IF(EK178=0,EI178,EI178/EJ178)</f>
        <v>1</v>
      </c>
      <c r="EM178" s="15" t="n">
        <v>71</v>
      </c>
      <c r="EN178" s="15" t="n">
        <f aca="false">IF(EL178/EM178=INT(EL178/EM178),1,0)</f>
        <v>0</v>
      </c>
      <c r="EO178" s="15" t="n">
        <f aca="false">IF(EN178=0,EL178,EL178/EM178)</f>
        <v>1</v>
      </c>
      <c r="EP178" s="15" t="n">
        <v>73</v>
      </c>
      <c r="EQ178" s="15" t="n">
        <f aca="false">IF(EO178/EP178=INT(EO178/EP178),1,0)</f>
        <v>0</v>
      </c>
      <c r="ER178" s="15" t="n">
        <f aca="false">IF(EQ178=0,EO178,EO178/EP178)</f>
        <v>1</v>
      </c>
      <c r="ES178" s="15" t="n">
        <v>79</v>
      </c>
      <c r="ET178" s="15" t="n">
        <f aca="false">IF(ER178/ES178=INT(ER178/ES178),1,0)</f>
        <v>0</v>
      </c>
      <c r="EU178" s="15" t="n">
        <f aca="false">IF(ET178=0,ER178,ER178/ES178)</f>
        <v>1</v>
      </c>
      <c r="EV178" s="15" t="n">
        <v>83</v>
      </c>
      <c r="EW178" s="15" t="n">
        <f aca="false">IF(EU178/EV178=INT(EU178/EV178),1,0)</f>
        <v>0</v>
      </c>
      <c r="EX178" s="15" t="n">
        <f aca="false">IF(EW178=0,EU178,EU178/EV178)</f>
        <v>1</v>
      </c>
      <c r="EY178" s="15" t="n">
        <v>89</v>
      </c>
      <c r="EZ178" s="15" t="n">
        <f aca="false">IF(EX178/EY178=INT(EX178/EY178),1,0)</f>
        <v>0</v>
      </c>
      <c r="FA178" s="15" t="n">
        <f aca="false">IF(EZ178=0,EX178,EX178/EY178)</f>
        <v>1</v>
      </c>
      <c r="FB178" s="15" t="n">
        <v>97</v>
      </c>
      <c r="FC178" s="15" t="n">
        <f aca="false">IF(FA178/FB178=INT(FA178/FB178),1,0)</f>
        <v>0</v>
      </c>
      <c r="FD178" s="15" t="n">
        <f aca="false">IF(FC178=0,FA178,FA178/FB178)</f>
        <v>1</v>
      </c>
      <c r="FE178" s="15" t="n">
        <v>101</v>
      </c>
      <c r="FF178" s="15" t="n">
        <f aca="false">IF(FD178/FE178=INT(FD178/FE178),1,0)</f>
        <v>0</v>
      </c>
      <c r="FG178" s="15" t="n">
        <f aca="false">IF(FF178=0,FD178,FD178/FE178)</f>
        <v>1</v>
      </c>
      <c r="FH178" s="15" t="n">
        <v>103</v>
      </c>
      <c r="FI178" s="15" t="n">
        <f aca="false">IF(FG178/FH178=INT(FG178/FH178),1,0)</f>
        <v>0</v>
      </c>
      <c r="FJ178" s="15" t="n">
        <f aca="false">IF(FI178=0,FG178,FG178/FH178)</f>
        <v>1</v>
      </c>
      <c r="FK178" s="15" t="n">
        <v>107</v>
      </c>
      <c r="FL178" s="15" t="n">
        <f aca="false">IF(FJ178/FK178=INT(FJ178/FK178),1,0)</f>
        <v>0</v>
      </c>
      <c r="FM178" s="15" t="n">
        <f aca="false">IF(FL178=0,FJ178,FJ178/FK178)</f>
        <v>1</v>
      </c>
      <c r="FN178" s="15" t="n">
        <v>109</v>
      </c>
      <c r="FO178" s="15" t="n">
        <f aca="false">IF(FM178/FN178=INT(FM178/FN178),1,0)</f>
        <v>0</v>
      </c>
      <c r="FP178" s="15" t="n">
        <f aca="false">IF(FO178=0,FM178,FM178/FN178)</f>
        <v>1</v>
      </c>
      <c r="FQ178" s="15" t="n">
        <v>113</v>
      </c>
      <c r="FR178" s="15" t="n">
        <f aca="false">IF(FP178/FQ178=INT(FP178/FQ178),1,0)</f>
        <v>0</v>
      </c>
      <c r="FS178" s="15" t="n">
        <f aca="false">IF(FR178=0,FP178,FP178/FQ178)</f>
        <v>1</v>
      </c>
      <c r="FT178" s="15" t="n">
        <v>127</v>
      </c>
      <c r="FU178" s="15" t="n">
        <f aca="false">IF(FS178/FT178=INT(FS178/FT178),1,0)</f>
        <v>0</v>
      </c>
      <c r="FV178" s="15" t="n">
        <f aca="false">IF(FU178=0,FS178,FS178/FT178)</f>
        <v>1</v>
      </c>
      <c r="FW178" s="15" t="n">
        <v>131</v>
      </c>
      <c r="FX178" s="15" t="n">
        <f aca="false">IF(FV178/FW178=INT(FV178/FW178),1,0)</f>
        <v>0</v>
      </c>
      <c r="FY178" s="15" t="n">
        <f aca="false">IF(FX178=0,FV178,FV178/FW178)</f>
        <v>1</v>
      </c>
      <c r="FZ178" s="15" t="n">
        <v>137</v>
      </c>
      <c r="GA178" s="15" t="n">
        <f aca="false">IF(FY178/FZ178=INT(FY178/FZ178),1,0)</f>
        <v>0</v>
      </c>
      <c r="GB178" s="15" t="n">
        <f aca="false">IF(GA178=0,FY178,FY178/FZ178)</f>
        <v>1</v>
      </c>
      <c r="GC178" s="15" t="n">
        <v>139</v>
      </c>
      <c r="GD178" s="15" t="n">
        <f aca="false">IF(GB178/GC178=INT(GB178/GC178),1,0)</f>
        <v>0</v>
      </c>
      <c r="GE178" s="15" t="n">
        <f aca="false">IF(GD178=0,GB178,GB178/GC178)</f>
        <v>1</v>
      </c>
      <c r="GF178" s="15" t="n">
        <v>149</v>
      </c>
      <c r="GG178" s="15" t="n">
        <f aca="false">IF(GE178/GF178=INT(GE178/GF178),1,0)</f>
        <v>0</v>
      </c>
      <c r="GH178" s="15" t="n">
        <f aca="false">IF(GG178=0,GE178,GE178/GF178)</f>
        <v>1</v>
      </c>
      <c r="GI178" s="15"/>
      <c r="GJ178" s="15" t="n">
        <f aca="false">8*BH178+4*BK178+2*BN178+BQ178</f>
        <v>3</v>
      </c>
      <c r="GK178" s="15" t="n">
        <f aca="false">4*BT178+2*BW178+BZ178</f>
        <v>0</v>
      </c>
      <c r="GL178" s="15" t="n">
        <f aca="false">2*CC178+CF178</f>
        <v>0</v>
      </c>
      <c r="GM178" s="15" t="n">
        <f aca="false">2*CI178+CL178</f>
        <v>0</v>
      </c>
      <c r="GN178" s="15" t="n">
        <f aca="false">2*CO178+CR178</f>
        <v>0</v>
      </c>
      <c r="GO178" s="15" t="n">
        <f aca="false">2*CU178+CX178</f>
        <v>0</v>
      </c>
      <c r="GP178" s="15" t="n">
        <f aca="false">DA178</f>
        <v>0</v>
      </c>
      <c r="GQ178" s="15" t="n">
        <f aca="false">DD178</f>
        <v>0</v>
      </c>
      <c r="GR178" s="15" t="n">
        <f aca="false">DG178</f>
        <v>0</v>
      </c>
      <c r="GS178" s="15" t="n">
        <f aca="false">DJ178</f>
        <v>0</v>
      </c>
      <c r="GT178" s="15" t="n">
        <f aca="false">DM178</f>
        <v>0</v>
      </c>
      <c r="GU178" s="1" t="n">
        <f aca="false">DP178</f>
        <v>0</v>
      </c>
      <c r="GV178" s="1" t="n">
        <f aca="false">DS178</f>
        <v>0</v>
      </c>
      <c r="GW178" s="1" t="n">
        <f aca="false">DV178</f>
        <v>0</v>
      </c>
      <c r="GX178" s="1" t="n">
        <f aca="false">DY178</f>
        <v>0</v>
      </c>
      <c r="GY178" s="1" t="n">
        <f aca="false">EB178</f>
        <v>0</v>
      </c>
      <c r="GZ178" s="1" t="n">
        <f aca="false">EE178</f>
        <v>0</v>
      </c>
      <c r="HA178" s="1" t="n">
        <f aca="false">EH178</f>
        <v>0</v>
      </c>
      <c r="HB178" s="1" t="n">
        <f aca="false">EK178</f>
        <v>0</v>
      </c>
      <c r="HC178" s="1" t="n">
        <f aca="false">EN178</f>
        <v>0</v>
      </c>
      <c r="HD178" s="1" t="n">
        <f aca="false">EQ178</f>
        <v>0</v>
      </c>
      <c r="HE178" s="1" t="n">
        <f aca="false">ET178</f>
        <v>0</v>
      </c>
      <c r="HF178" s="1" t="n">
        <f aca="false">EW178</f>
        <v>0</v>
      </c>
      <c r="HG178" s="1" t="n">
        <f aca="false">EZ178</f>
        <v>0</v>
      </c>
      <c r="HH178" s="1" t="n">
        <f aca="false">FC178</f>
        <v>0</v>
      </c>
      <c r="HI178" s="1" t="n">
        <f aca="false">FF178</f>
        <v>0</v>
      </c>
      <c r="HJ178" s="1" t="n">
        <f aca="false">FI178</f>
        <v>0</v>
      </c>
      <c r="HK178" s="1" t="n">
        <f aca="false">FL178</f>
        <v>0</v>
      </c>
      <c r="HL178" s="1" t="n">
        <f aca="false">FO178</f>
        <v>0</v>
      </c>
      <c r="HM178" s="1" t="n">
        <f aca="false">FR178</f>
        <v>0</v>
      </c>
      <c r="HN178" s="1" t="n">
        <f aca="false">FU178</f>
        <v>0</v>
      </c>
      <c r="HO178" s="1" t="n">
        <f aca="false">FX178</f>
        <v>0</v>
      </c>
      <c r="HP178" s="1" t="n">
        <f aca="false">GA178</f>
        <v>0</v>
      </c>
      <c r="HQ178" s="1" t="n">
        <f aca="false">GD178</f>
        <v>0</v>
      </c>
      <c r="HR178" s="1" t="n">
        <f aca="false">GG178</f>
        <v>0</v>
      </c>
      <c r="HS178" s="1" t="n">
        <f aca="false">BF178</f>
        <v>8</v>
      </c>
      <c r="HT178" s="1" t="n">
        <f aca="false">HS178/HR181</f>
        <v>8</v>
      </c>
      <c r="HU178" s="1" t="n">
        <f aca="false">BD179</f>
        <v>8</v>
      </c>
      <c r="HV178" s="1" t="n">
        <f aca="false">HU178*HT179+HT178</f>
        <v>80</v>
      </c>
      <c r="HX178" s="1" t="n">
        <f aca="false">BD179</f>
        <v>8</v>
      </c>
      <c r="HY178" s="1" t="n">
        <f aca="false">HT178</f>
        <v>8</v>
      </c>
      <c r="HZ178" s="1" t="n">
        <f aca="false">HT179</f>
        <v>9</v>
      </c>
      <c r="IA178" s="1" t="n">
        <f aca="false">BD183</f>
        <v>8</v>
      </c>
      <c r="IB178" s="1" t="n">
        <f aca="false">HT182</f>
        <v>9</v>
      </c>
      <c r="IC178" s="1" t="n">
        <f aca="false">HT183</f>
        <v>10</v>
      </c>
      <c r="ID178" s="1" t="str">
        <f aca="false">HX178&amp;"  "&amp;HY178&amp;"/"&amp;HZ178&amp;"  x  "&amp;IA178&amp;"  "&amp;IB178&amp;"/"&amp;IC178</f>
        <v>8  8/9  x  8  9/10</v>
      </c>
      <c r="IG178" s="1" t="n">
        <f aca="false">BD187</f>
        <v>79</v>
      </c>
      <c r="IH178" s="1" t="n">
        <f aca="false">HT186</f>
        <v>1</v>
      </c>
      <c r="II178" s="1" t="n">
        <f aca="false">HT187</f>
        <v>9</v>
      </c>
      <c r="IJ178" s="1" t="str">
        <f aca="false">IG178&amp;"  "&amp;IH178&amp;"/"&amp;II178</f>
        <v>79  1/9</v>
      </c>
      <c r="IK178" s="1" t="str">
        <f aca="false">IG178&amp;"   "</f>
        <v>79   </v>
      </c>
      <c r="IL178" s="1" t="str">
        <f aca="false">IF(IH178=0,IK178,IJ178)</f>
        <v>79  1/9</v>
      </c>
    </row>
    <row r="179" customFormat="false" ht="6" hidden="true" customHeight="true" outlineLevel="0" collapsed="false">
      <c r="B179" s="74"/>
      <c r="C179" s="80"/>
      <c r="D179" s="74"/>
      <c r="E179" s="80"/>
      <c r="F179" s="74"/>
      <c r="G179" s="80"/>
      <c r="H179" s="61"/>
      <c r="I179" s="74"/>
      <c r="J179" s="74"/>
      <c r="K179" s="74"/>
      <c r="L179" s="74"/>
      <c r="M179" s="80"/>
      <c r="N179" s="80"/>
      <c r="O179" s="80"/>
      <c r="P179" s="80"/>
      <c r="Q179" s="80"/>
      <c r="R179" s="80"/>
      <c r="S179" s="61"/>
      <c r="T179" s="78"/>
      <c r="U179" s="13"/>
      <c r="V179" s="13"/>
      <c r="W179" s="13"/>
      <c r="X179" s="74"/>
      <c r="Y179" s="80"/>
      <c r="Z179" s="80"/>
      <c r="AA179" s="80"/>
      <c r="BD179" s="1" t="n">
        <f aca="false">BD178+INT(BE178/BE179)</f>
        <v>8</v>
      </c>
      <c r="BE179" s="15" t="n">
        <f aca="true">IF(BA178&gt;BE178,INT((RAND()*(BB178-BA178+1)+BA178)),INT((RAND()*(BB178-BE178)+BE178+1)))</f>
        <v>9</v>
      </c>
      <c r="BF179" s="1" t="n">
        <f aca="false">BE179</f>
        <v>9</v>
      </c>
      <c r="BG179" s="1" t="n">
        <v>256</v>
      </c>
      <c r="BH179" s="15" t="n">
        <f aca="false">IF(BF179/BG179=INT(BF179/BG179),1,0)</f>
        <v>0</v>
      </c>
      <c r="BI179" s="15" t="n">
        <f aca="false">IF(BH179=0,BF179,BF179/BG179)</f>
        <v>9</v>
      </c>
      <c r="BJ179" s="15" t="n">
        <v>16</v>
      </c>
      <c r="BK179" s="15" t="n">
        <f aca="false">IF(BI179/BJ179=INT(BI179/BJ179),1,0)</f>
        <v>0</v>
      </c>
      <c r="BL179" s="15" t="n">
        <f aca="false">IF(BK179=0,BI179,BI179/BJ179)</f>
        <v>9</v>
      </c>
      <c r="BM179" s="15" t="n">
        <v>4</v>
      </c>
      <c r="BN179" s="15" t="n">
        <f aca="false">IF(BL179/BM179=INT(BL179/BM179),1,0)</f>
        <v>0</v>
      </c>
      <c r="BO179" s="15" t="n">
        <f aca="false">IF(BN179=0,BL179,BL179/BM179)</f>
        <v>9</v>
      </c>
      <c r="BP179" s="15" t="n">
        <v>2</v>
      </c>
      <c r="BQ179" s="15" t="n">
        <f aca="false">IF(BO179/BP179=INT(BO179/BP179),1,0)</f>
        <v>0</v>
      </c>
      <c r="BR179" s="15" t="n">
        <f aca="false">IF(BQ179=0,BO179,BO179/BP179)</f>
        <v>9</v>
      </c>
      <c r="BS179" s="15" t="n">
        <v>81</v>
      </c>
      <c r="BT179" s="15" t="n">
        <f aca="false">IF(BR179/BS179=INT(BR179/BS179),1,0)</f>
        <v>0</v>
      </c>
      <c r="BU179" s="15" t="n">
        <f aca="false">IF(BT179=0,BR179,BR179/BS179)</f>
        <v>9</v>
      </c>
      <c r="BV179" s="15" t="n">
        <v>9</v>
      </c>
      <c r="BW179" s="15" t="n">
        <f aca="false">IF(BU179/BV179=INT(BU179/BV179),1,0)</f>
        <v>1</v>
      </c>
      <c r="BX179" s="15" t="n">
        <f aca="false">IF(BW179=0,BU179,BU179/BV179)</f>
        <v>1</v>
      </c>
      <c r="BY179" s="15" t="n">
        <v>3</v>
      </c>
      <c r="BZ179" s="15" t="n">
        <f aca="false">IF(BX179/BY179=INT(BX179/BY179),1,0)</f>
        <v>0</v>
      </c>
      <c r="CA179" s="15" t="n">
        <f aca="false">IF(BZ179=0,BX179,BX179/BY179)</f>
        <v>1</v>
      </c>
      <c r="CB179" s="15" t="n">
        <v>25</v>
      </c>
      <c r="CC179" s="15" t="n">
        <f aca="false">IF(CA179/CB179=INT(CA179/CB179),1,0)</f>
        <v>0</v>
      </c>
      <c r="CD179" s="15" t="n">
        <f aca="false">IF(CC179=0,CA179,CA179/CB179)</f>
        <v>1</v>
      </c>
      <c r="CE179" s="15" t="n">
        <v>5</v>
      </c>
      <c r="CF179" s="15" t="n">
        <f aca="false">IF(CD179/CE179=INT(CD179/CE179),1,0)</f>
        <v>0</v>
      </c>
      <c r="CG179" s="15" t="n">
        <f aca="false">IF(CF179=0,CD179,CD179/CE179)</f>
        <v>1</v>
      </c>
      <c r="CH179" s="15" t="n">
        <v>49</v>
      </c>
      <c r="CI179" s="15" t="n">
        <f aca="false">IF(CG179/CH179=INT(CG179/CH179),1,0)</f>
        <v>0</v>
      </c>
      <c r="CJ179" s="15" t="n">
        <f aca="false">IF(CI179=0,CG179,CG179/CH179)</f>
        <v>1</v>
      </c>
      <c r="CK179" s="15" t="n">
        <v>7</v>
      </c>
      <c r="CL179" s="15" t="n">
        <f aca="false">IF(CJ179/CK179=INT(CJ179/CK179),1,0)</f>
        <v>0</v>
      </c>
      <c r="CM179" s="15" t="n">
        <f aca="false">IF(CL179=0,CJ179,CJ179/CK179)</f>
        <v>1</v>
      </c>
      <c r="CN179" s="15" t="n">
        <v>121</v>
      </c>
      <c r="CO179" s="15" t="n">
        <f aca="false">IF(CM179/CN179=INT(CM179/CN179),1,0)</f>
        <v>0</v>
      </c>
      <c r="CP179" s="15" t="n">
        <f aca="false">IF(CO179=0,CM179,CM179/CN179)</f>
        <v>1</v>
      </c>
      <c r="CQ179" s="15" t="n">
        <v>11</v>
      </c>
      <c r="CR179" s="15" t="n">
        <f aca="false">IF(CP179/CQ179=INT(CP179/CQ179),1,0)</f>
        <v>0</v>
      </c>
      <c r="CS179" s="15" t="n">
        <f aca="false">IF(CR179=0,CP179,CP179/CQ179)</f>
        <v>1</v>
      </c>
      <c r="CT179" s="15" t="n">
        <v>169</v>
      </c>
      <c r="CU179" s="15" t="n">
        <f aca="false">IF(CS179/CT179=INT(CS179/CT179),1,0)</f>
        <v>0</v>
      </c>
      <c r="CV179" s="15" t="n">
        <f aca="false">IF(CU179=0,CS179,CS179/CT179)</f>
        <v>1</v>
      </c>
      <c r="CW179" s="15" t="n">
        <v>13</v>
      </c>
      <c r="CX179" s="15" t="n">
        <f aca="false">IF(CV179/CW179=INT(CV179/CW179),1,0)</f>
        <v>0</v>
      </c>
      <c r="CY179" s="15" t="n">
        <f aca="false">IF(CX179=0,CV179,CV179/CW179)</f>
        <v>1</v>
      </c>
      <c r="CZ179" s="15" t="n">
        <v>17</v>
      </c>
      <c r="DA179" s="15" t="n">
        <f aca="false">IF(CY179/CZ179=INT(CY179/CZ179),1,0)</f>
        <v>0</v>
      </c>
      <c r="DB179" s="15" t="n">
        <f aca="false">IF(DA179=0,CY179,CY179/CZ179)</f>
        <v>1</v>
      </c>
      <c r="DC179" s="15" t="n">
        <v>19</v>
      </c>
      <c r="DD179" s="15" t="n">
        <f aca="false">IF(DB179/DC179=INT(DB179/DC179),1,0)</f>
        <v>0</v>
      </c>
      <c r="DE179" s="15" t="n">
        <f aca="false">IF(DD179=0,DB179,DB179/DC179)</f>
        <v>1</v>
      </c>
      <c r="DF179" s="15" t="n">
        <v>23</v>
      </c>
      <c r="DG179" s="15" t="n">
        <f aca="false">IF(DE179/DF179=INT(DE179/DF179),1,0)</f>
        <v>0</v>
      </c>
      <c r="DH179" s="15" t="n">
        <f aca="false">IF(DG179=0,DE179,DE179/DF179)</f>
        <v>1</v>
      </c>
      <c r="DI179" s="15" t="n">
        <v>29</v>
      </c>
      <c r="DJ179" s="15" t="n">
        <f aca="false">IF(DH179/DI179=INT(DH179/DI179),1,0)</f>
        <v>0</v>
      </c>
      <c r="DK179" s="15" t="n">
        <f aca="false">IF(DJ179=0,DH179,DH179/DI179)</f>
        <v>1</v>
      </c>
      <c r="DL179" s="15" t="n">
        <v>31</v>
      </c>
      <c r="DM179" s="15" t="n">
        <f aca="false">IF(DK179/DL179=INT(DK179/DL179),1,0)</f>
        <v>0</v>
      </c>
      <c r="DN179" s="15" t="n">
        <f aca="false">IF(DM179=0,DK179,DK179/DL179)</f>
        <v>1</v>
      </c>
      <c r="DO179" s="15" t="n">
        <v>37</v>
      </c>
      <c r="DP179" s="15" t="n">
        <f aca="false">IF(DN179/DO179=INT(DN179/DO179),1,0)</f>
        <v>0</v>
      </c>
      <c r="DQ179" s="15" t="n">
        <f aca="false">IF(DP179=0,DN179,DN179/DO179)</f>
        <v>1</v>
      </c>
      <c r="DR179" s="15" t="n">
        <v>41</v>
      </c>
      <c r="DS179" s="15" t="n">
        <f aca="false">IF(DQ179/DR179=INT(DQ179/DR179),1,0)</f>
        <v>0</v>
      </c>
      <c r="DT179" s="15" t="n">
        <f aca="false">IF(DS179=0,DQ179,DQ179/DR179)</f>
        <v>1</v>
      </c>
      <c r="DU179" s="15" t="n">
        <v>43</v>
      </c>
      <c r="DV179" s="15" t="n">
        <f aca="false">IF(DT179/DU179=INT(DT179/DU179),1,0)</f>
        <v>0</v>
      </c>
      <c r="DW179" s="15" t="n">
        <f aca="false">IF(DV179=0,DT179,DT179/DU179)</f>
        <v>1</v>
      </c>
      <c r="DX179" s="15" t="n">
        <v>47</v>
      </c>
      <c r="DY179" s="15" t="n">
        <f aca="false">IF(DW179/DX179=INT(DW179/DX179),1,0)</f>
        <v>0</v>
      </c>
      <c r="DZ179" s="15" t="n">
        <f aca="false">IF(DY179=0,DW179,DW179/DX179)</f>
        <v>1</v>
      </c>
      <c r="EA179" s="15" t="n">
        <v>53</v>
      </c>
      <c r="EB179" s="15" t="n">
        <f aca="false">IF(DZ179/EA179=INT(DZ179/EA179),1,0)</f>
        <v>0</v>
      </c>
      <c r="EC179" s="15" t="n">
        <f aca="false">IF(EB179=0,DZ179,DZ179/EA179)</f>
        <v>1</v>
      </c>
      <c r="ED179" s="15" t="n">
        <v>59</v>
      </c>
      <c r="EE179" s="15" t="n">
        <f aca="false">IF(EC179/ED179=INT(EC179/ED179),1,0)</f>
        <v>0</v>
      </c>
      <c r="EF179" s="15" t="n">
        <f aca="false">IF(EE179=0,EC179,EC179/ED179)</f>
        <v>1</v>
      </c>
      <c r="EG179" s="15" t="n">
        <v>61</v>
      </c>
      <c r="EH179" s="15" t="n">
        <f aca="false">IF(EF179/EG179=INT(EF179/EG179),1,0)</f>
        <v>0</v>
      </c>
      <c r="EI179" s="15" t="n">
        <f aca="false">IF(EH179=0,EF179,EF179/EG179)</f>
        <v>1</v>
      </c>
      <c r="EJ179" s="15" t="n">
        <v>67</v>
      </c>
      <c r="EK179" s="15" t="n">
        <f aca="false">IF(EI179/EJ179=INT(EI179/EJ179),1,0)</f>
        <v>0</v>
      </c>
      <c r="EL179" s="15" t="n">
        <f aca="false">IF(EK179=0,EI179,EI179/EJ179)</f>
        <v>1</v>
      </c>
      <c r="EM179" s="15" t="n">
        <v>71</v>
      </c>
      <c r="EN179" s="15" t="n">
        <f aca="false">IF(EL179/EM179=INT(EL179/EM179),1,0)</f>
        <v>0</v>
      </c>
      <c r="EO179" s="15" t="n">
        <f aca="false">IF(EN179=0,EL179,EL179/EM179)</f>
        <v>1</v>
      </c>
      <c r="EP179" s="15" t="n">
        <v>73</v>
      </c>
      <c r="EQ179" s="15" t="n">
        <f aca="false">IF(EO179/EP179=INT(EO179/EP179),1,0)</f>
        <v>0</v>
      </c>
      <c r="ER179" s="15" t="n">
        <f aca="false">IF(EQ179=0,EO179,EO179/EP179)</f>
        <v>1</v>
      </c>
      <c r="ES179" s="15" t="n">
        <v>79</v>
      </c>
      <c r="ET179" s="15" t="n">
        <f aca="false">IF(ER179/ES179=INT(ER179/ES179),1,0)</f>
        <v>0</v>
      </c>
      <c r="EU179" s="15" t="n">
        <f aca="false">IF(ET179=0,ER179,ER179/ES179)</f>
        <v>1</v>
      </c>
      <c r="EV179" s="15" t="n">
        <v>83</v>
      </c>
      <c r="EW179" s="15" t="n">
        <f aca="false">IF(EU179/EV179=INT(EU179/EV179),1,0)</f>
        <v>0</v>
      </c>
      <c r="EX179" s="15" t="n">
        <f aca="false">IF(EW179=0,EU179,EU179/EV179)</f>
        <v>1</v>
      </c>
      <c r="EY179" s="15" t="n">
        <v>89</v>
      </c>
      <c r="EZ179" s="15" t="n">
        <f aca="false">IF(EX179/EY179=INT(EX179/EY179),1,0)</f>
        <v>0</v>
      </c>
      <c r="FA179" s="15" t="n">
        <f aca="false">IF(EZ179=0,EX179,EX179/EY179)</f>
        <v>1</v>
      </c>
      <c r="FB179" s="15" t="n">
        <v>97</v>
      </c>
      <c r="FC179" s="15" t="n">
        <f aca="false">IF(FA179/FB179=INT(FA179/FB179),1,0)</f>
        <v>0</v>
      </c>
      <c r="FD179" s="15" t="n">
        <f aca="false">IF(FC179=0,FA179,FA179/FB179)</f>
        <v>1</v>
      </c>
      <c r="FE179" s="15" t="n">
        <v>101</v>
      </c>
      <c r="FF179" s="15" t="n">
        <f aca="false">IF(FD179/FE179=INT(FD179/FE179),1,0)</f>
        <v>0</v>
      </c>
      <c r="FG179" s="15" t="n">
        <f aca="false">IF(FF179=0,FD179,FD179/FE179)</f>
        <v>1</v>
      </c>
      <c r="FH179" s="15" t="n">
        <v>103</v>
      </c>
      <c r="FI179" s="15" t="n">
        <f aca="false">IF(FG179/FH179=INT(FG179/FH179),1,0)</f>
        <v>0</v>
      </c>
      <c r="FJ179" s="15" t="n">
        <f aca="false">IF(FI179=0,FG179,FG179/FH179)</f>
        <v>1</v>
      </c>
      <c r="FK179" s="15" t="n">
        <v>107</v>
      </c>
      <c r="FL179" s="15" t="n">
        <f aca="false">IF(FJ179/FK179=INT(FJ179/FK179),1,0)</f>
        <v>0</v>
      </c>
      <c r="FM179" s="15" t="n">
        <f aca="false">IF(FL179=0,FJ179,FJ179/FK179)</f>
        <v>1</v>
      </c>
      <c r="FN179" s="15" t="n">
        <v>109</v>
      </c>
      <c r="FO179" s="15" t="n">
        <f aca="false">IF(FM179/FN179=INT(FM179/FN179),1,0)</f>
        <v>0</v>
      </c>
      <c r="FP179" s="15" t="n">
        <f aca="false">IF(FO179=0,FM179,FM179/FN179)</f>
        <v>1</v>
      </c>
      <c r="FQ179" s="15" t="n">
        <v>113</v>
      </c>
      <c r="FR179" s="15" t="n">
        <f aca="false">IF(FP179/FQ179=INT(FP179/FQ179),1,0)</f>
        <v>0</v>
      </c>
      <c r="FS179" s="15" t="n">
        <f aca="false">IF(FR179=0,FP179,FP179/FQ179)</f>
        <v>1</v>
      </c>
      <c r="FT179" s="15" t="n">
        <v>127</v>
      </c>
      <c r="FU179" s="15" t="n">
        <f aca="false">IF(FS179/FT179=INT(FS179/FT179),1,0)</f>
        <v>0</v>
      </c>
      <c r="FV179" s="15" t="n">
        <f aca="false">IF(FU179=0,FS179,FS179/FT179)</f>
        <v>1</v>
      </c>
      <c r="FW179" s="15" t="n">
        <v>131</v>
      </c>
      <c r="FX179" s="15" t="n">
        <f aca="false">IF(FV179/FW179=INT(FV179/FW179),1,0)</f>
        <v>0</v>
      </c>
      <c r="FY179" s="15" t="n">
        <f aca="false">IF(FX179=0,FV179,FV179/FW179)</f>
        <v>1</v>
      </c>
      <c r="FZ179" s="15" t="n">
        <v>137</v>
      </c>
      <c r="GA179" s="15" t="n">
        <f aca="false">IF(FY179/FZ179=INT(FY179/FZ179),1,0)</f>
        <v>0</v>
      </c>
      <c r="GB179" s="15" t="n">
        <f aca="false">IF(GA179=0,FY179,FY179/FZ179)</f>
        <v>1</v>
      </c>
      <c r="GC179" s="15" t="n">
        <v>139</v>
      </c>
      <c r="GD179" s="15" t="n">
        <f aca="false">IF(GB179/GC179=INT(GB179/GC179),1,0)</f>
        <v>0</v>
      </c>
      <c r="GE179" s="15" t="n">
        <f aca="false">IF(GD179=0,GB179,GB179/GC179)</f>
        <v>1</v>
      </c>
      <c r="GF179" s="15" t="n">
        <v>149</v>
      </c>
      <c r="GG179" s="15" t="n">
        <f aca="false">IF(GE179/GF179=INT(GE179/GF179),1,0)</f>
        <v>0</v>
      </c>
      <c r="GH179" s="15" t="n">
        <f aca="false">IF(GG179=0,GE179,GE179/GF179)</f>
        <v>1</v>
      </c>
      <c r="GI179" s="15"/>
      <c r="GJ179" s="15" t="n">
        <f aca="false">8*BH179+4*BK179+2*BN179+BQ179</f>
        <v>0</v>
      </c>
      <c r="GK179" s="15" t="n">
        <f aca="false">4*BT179+2*BW179+BZ179</f>
        <v>2</v>
      </c>
      <c r="GL179" s="15" t="n">
        <f aca="false">2*CC179+CF179</f>
        <v>0</v>
      </c>
      <c r="GM179" s="15" t="n">
        <f aca="false">2*CI179+CL179</f>
        <v>0</v>
      </c>
      <c r="GN179" s="15" t="n">
        <f aca="false">2*CO179+CR179</f>
        <v>0</v>
      </c>
      <c r="GO179" s="15" t="n">
        <f aca="false">2*CU179+CX179</f>
        <v>0</v>
      </c>
      <c r="GP179" s="15" t="n">
        <f aca="false">DA179</f>
        <v>0</v>
      </c>
      <c r="GQ179" s="15" t="n">
        <f aca="false">DD179</f>
        <v>0</v>
      </c>
      <c r="GR179" s="15" t="n">
        <f aca="false">DG179</f>
        <v>0</v>
      </c>
      <c r="GS179" s="15" t="n">
        <f aca="false">DJ179</f>
        <v>0</v>
      </c>
      <c r="GT179" s="15" t="n">
        <f aca="false">DM179</f>
        <v>0</v>
      </c>
      <c r="GU179" s="1" t="n">
        <f aca="false">DP179</f>
        <v>0</v>
      </c>
      <c r="GV179" s="1" t="n">
        <f aca="false">DS179</f>
        <v>0</v>
      </c>
      <c r="GW179" s="1" t="n">
        <f aca="false">DV179</f>
        <v>0</v>
      </c>
      <c r="GX179" s="1" t="n">
        <f aca="false">DY179</f>
        <v>0</v>
      </c>
      <c r="GY179" s="1" t="n">
        <f aca="false">EB179</f>
        <v>0</v>
      </c>
      <c r="GZ179" s="1" t="n">
        <f aca="false">EE179</f>
        <v>0</v>
      </c>
      <c r="HA179" s="1" t="n">
        <f aca="false">EH179</f>
        <v>0</v>
      </c>
      <c r="HB179" s="1" t="n">
        <f aca="false">EK179</f>
        <v>0</v>
      </c>
      <c r="HC179" s="1" t="n">
        <f aca="false">EN179</f>
        <v>0</v>
      </c>
      <c r="HD179" s="1" t="n">
        <f aca="false">EQ179</f>
        <v>0</v>
      </c>
      <c r="HE179" s="1" t="n">
        <f aca="false">ET179</f>
        <v>0</v>
      </c>
      <c r="HF179" s="1" t="n">
        <f aca="false">EW179</f>
        <v>0</v>
      </c>
      <c r="HG179" s="1" t="n">
        <f aca="false">EZ179</f>
        <v>0</v>
      </c>
      <c r="HH179" s="1" t="n">
        <f aca="false">FC179</f>
        <v>0</v>
      </c>
      <c r="HI179" s="1" t="n">
        <f aca="false">FF179</f>
        <v>0</v>
      </c>
      <c r="HJ179" s="1" t="n">
        <f aca="false">FI179</f>
        <v>0</v>
      </c>
      <c r="HK179" s="1" t="n">
        <f aca="false">FL179</f>
        <v>0</v>
      </c>
      <c r="HL179" s="1" t="n">
        <f aca="false">FO179</f>
        <v>0</v>
      </c>
      <c r="HM179" s="1" t="n">
        <f aca="false">FR179</f>
        <v>0</v>
      </c>
      <c r="HN179" s="1" t="n">
        <f aca="false">FU179</f>
        <v>0</v>
      </c>
      <c r="HO179" s="1" t="n">
        <f aca="false">FX179</f>
        <v>0</v>
      </c>
      <c r="HP179" s="1" t="n">
        <f aca="false">GA179</f>
        <v>0</v>
      </c>
      <c r="HQ179" s="1" t="n">
        <f aca="false">GD179</f>
        <v>0</v>
      </c>
      <c r="HR179" s="1" t="n">
        <f aca="false">GG179</f>
        <v>0</v>
      </c>
      <c r="HS179" s="1" t="n">
        <f aca="false">BF179</f>
        <v>9</v>
      </c>
      <c r="HT179" s="1" t="n">
        <f aca="false">HS179/HR181</f>
        <v>9</v>
      </c>
    </row>
    <row r="180" customFormat="false" ht="6" hidden="true" customHeight="true" outlineLevel="0" collapsed="false">
      <c r="B180" s="80"/>
      <c r="C180" s="80"/>
      <c r="D180" s="80"/>
      <c r="E180" s="80"/>
      <c r="F180" s="61"/>
      <c r="G180" s="80"/>
      <c r="H180" s="61"/>
      <c r="I180" s="80"/>
      <c r="J180" s="80"/>
      <c r="K180" s="80"/>
      <c r="L180" s="61"/>
      <c r="M180" s="80"/>
      <c r="N180" s="80"/>
      <c r="O180" s="80"/>
      <c r="P180" s="80"/>
      <c r="Q180" s="80"/>
      <c r="R180" s="80"/>
      <c r="S180" s="61"/>
      <c r="T180" s="78"/>
      <c r="U180" s="13"/>
      <c r="V180" s="13"/>
      <c r="W180" s="13"/>
      <c r="X180" s="74"/>
      <c r="Y180" s="80"/>
      <c r="Z180" s="80"/>
      <c r="AA180" s="80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 t="n">
        <f aca="false">IF(GJ178&lt;GJ179,GJ178,GJ179)</f>
        <v>0</v>
      </c>
      <c r="GK180" s="15" t="n">
        <f aca="false">IF(GK178&lt;GK179,GK178,GK179)</f>
        <v>0</v>
      </c>
      <c r="GL180" s="15" t="n">
        <f aca="false">IF(GL178&lt;GL179,GL178,GL179)</f>
        <v>0</v>
      </c>
      <c r="GM180" s="15" t="n">
        <f aca="false">IF(GM178&lt;GM179,GM178,GM179)</f>
        <v>0</v>
      </c>
      <c r="GN180" s="15" t="n">
        <f aca="false">IF(GN178&lt;GN179,GN178,GN179)</f>
        <v>0</v>
      </c>
      <c r="GO180" s="15" t="n">
        <f aca="false">IF(GO178&lt;GO179,GO178,GO179)</f>
        <v>0</v>
      </c>
      <c r="GP180" s="15" t="n">
        <f aca="false">IF(GP178&lt;GP179,GP178,GP179)</f>
        <v>0</v>
      </c>
      <c r="GQ180" s="15" t="n">
        <f aca="false">IF(GQ178&lt;GQ179,GQ178,GQ179)</f>
        <v>0</v>
      </c>
      <c r="GR180" s="15" t="n">
        <f aca="false">IF(GR178&lt;GR179,GR178,GR179)</f>
        <v>0</v>
      </c>
      <c r="GS180" s="15" t="n">
        <f aca="false">IF(GS178&lt;GS179,GS178,GS179)</f>
        <v>0</v>
      </c>
      <c r="GT180" s="15" t="n">
        <f aca="false">IF(GT178&lt;GT179,GT178,GT179)</f>
        <v>0</v>
      </c>
      <c r="GU180" s="15" t="n">
        <f aca="false">IF(GU178&lt;GU179,GU178,GU179)</f>
        <v>0</v>
      </c>
      <c r="GV180" s="15" t="n">
        <f aca="false">IF(GV178&lt;GV179,GV178,GV179)</f>
        <v>0</v>
      </c>
      <c r="GW180" s="15" t="n">
        <f aca="false">IF(GW178&lt;GW179,GW178,GW179)</f>
        <v>0</v>
      </c>
      <c r="GX180" s="15" t="n">
        <f aca="false">IF(GX178&lt;GX179,GX178,GX179)</f>
        <v>0</v>
      </c>
      <c r="GY180" s="15" t="n">
        <f aca="false">IF(GY178&lt;GY179,GY178,GY179)</f>
        <v>0</v>
      </c>
      <c r="GZ180" s="15" t="n">
        <f aca="false">IF(GZ178&lt;GZ179,GZ178,GZ179)</f>
        <v>0</v>
      </c>
      <c r="HA180" s="15" t="n">
        <f aca="false">IF(HA178&lt;HA179,HA178,HA179)</f>
        <v>0</v>
      </c>
      <c r="HB180" s="15" t="n">
        <f aca="false">IF(HB178&lt;HB179,HB178,HB179)</f>
        <v>0</v>
      </c>
      <c r="HC180" s="15" t="n">
        <f aca="false">IF(HC178&lt;HC179,HC178,HC179)</f>
        <v>0</v>
      </c>
      <c r="HD180" s="15" t="n">
        <f aca="false">IF(HD178&lt;HD179,HD178,HD179)</f>
        <v>0</v>
      </c>
      <c r="HE180" s="15" t="n">
        <f aca="false">IF(HE178&lt;HE179,HE178,HE179)</f>
        <v>0</v>
      </c>
      <c r="HF180" s="15" t="n">
        <f aca="false">IF(HF178&lt;HF179,HF178,HF179)</f>
        <v>0</v>
      </c>
      <c r="HG180" s="15" t="n">
        <f aca="false">IF(HG178&lt;HG179,HG178,HG179)</f>
        <v>0</v>
      </c>
      <c r="HH180" s="15" t="n">
        <f aca="false">IF(HH178&lt;HH179,HH178,HH179)</f>
        <v>0</v>
      </c>
      <c r="HI180" s="15" t="n">
        <f aca="false">IF(HI178&lt;HI179,HI178,HI179)</f>
        <v>0</v>
      </c>
      <c r="HJ180" s="15" t="n">
        <f aca="false">IF(HJ178&lt;HJ179,HJ178,HJ179)</f>
        <v>0</v>
      </c>
      <c r="HK180" s="15" t="n">
        <f aca="false">IF(HK178&lt;HK179,HK178,HK179)</f>
        <v>0</v>
      </c>
      <c r="HL180" s="15" t="n">
        <f aca="false">IF(HL178&lt;HL179,HL178,HL179)</f>
        <v>0</v>
      </c>
      <c r="HM180" s="15" t="n">
        <f aca="false">IF(HM178&lt;HM179,HM178,HM179)</f>
        <v>0</v>
      </c>
      <c r="HN180" s="15" t="n">
        <f aca="false">IF(HN178&lt;HN179,HN178,HN179)</f>
        <v>0</v>
      </c>
      <c r="HO180" s="15" t="n">
        <f aca="false">IF(HO178&lt;HO179,HO178,HO179)</f>
        <v>0</v>
      </c>
      <c r="HP180" s="15" t="n">
        <f aca="false">IF(HP178&lt;HP179,HP178,HP179)</f>
        <v>0</v>
      </c>
      <c r="HQ180" s="15" t="n">
        <f aca="false">IF(HQ178&lt;HQ179,HQ178,HQ179)</f>
        <v>0</v>
      </c>
      <c r="HR180" s="15" t="n">
        <f aca="false">IF(HR178&lt;HR179,HR178,HR179)</f>
        <v>0</v>
      </c>
    </row>
    <row r="181" customFormat="false" ht="6" hidden="true" customHeight="true" outlineLevel="0" collapsed="false">
      <c r="B181" s="80"/>
      <c r="C181" s="80"/>
      <c r="D181" s="80"/>
      <c r="E181" s="80"/>
      <c r="F181" s="61"/>
      <c r="G181" s="80"/>
      <c r="H181" s="61"/>
      <c r="I181" s="80"/>
      <c r="J181" s="80"/>
      <c r="K181" s="80"/>
      <c r="L181" s="61"/>
      <c r="M181" s="80"/>
      <c r="N181" s="80"/>
      <c r="O181" s="80"/>
      <c r="P181" s="80"/>
      <c r="Q181" s="80"/>
      <c r="R181" s="80"/>
      <c r="S181" s="61"/>
      <c r="T181" s="78"/>
      <c r="U181" s="13"/>
      <c r="V181" s="13"/>
      <c r="W181" s="13"/>
      <c r="X181" s="74"/>
      <c r="Y181" s="80"/>
      <c r="Z181" s="80"/>
      <c r="AA181" s="80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" t="n">
        <f aca="false">GJ$7^GJ180</f>
        <v>1</v>
      </c>
      <c r="GK181" s="1" t="n">
        <f aca="false">GK$7^GK180*GJ181</f>
        <v>1</v>
      </c>
      <c r="GL181" s="1" t="n">
        <f aca="false">GL$7^GL180*GK181</f>
        <v>1</v>
      </c>
      <c r="GM181" s="1" t="n">
        <f aca="false">GM$7^GM180*GL181</f>
        <v>1</v>
      </c>
      <c r="GN181" s="1" t="n">
        <f aca="false">GN$7^GN180*GM181</f>
        <v>1</v>
      </c>
      <c r="GO181" s="1" t="n">
        <f aca="false">GO$7^GO180*GN181</f>
        <v>1</v>
      </c>
      <c r="GP181" s="1" t="n">
        <f aca="false">GP$7^GP180*GO181</f>
        <v>1</v>
      </c>
      <c r="GQ181" s="1" t="n">
        <f aca="false">GQ$7^GQ180*GP181</f>
        <v>1</v>
      </c>
      <c r="GR181" s="1" t="n">
        <f aca="false">GR$7^GR180*GQ181</f>
        <v>1</v>
      </c>
      <c r="GS181" s="1" t="n">
        <f aca="false">GS$7^GS180*GR181</f>
        <v>1</v>
      </c>
      <c r="GT181" s="1" t="n">
        <f aca="false">GT$7^GT180*GS181</f>
        <v>1</v>
      </c>
      <c r="GU181" s="1" t="n">
        <f aca="false">GU$7^GU180*GT181</f>
        <v>1</v>
      </c>
      <c r="GV181" s="1" t="n">
        <f aca="false">GV$7^GV180*GU181</f>
        <v>1</v>
      </c>
      <c r="GW181" s="1" t="n">
        <f aca="false">GW$7^GW180*GV181</f>
        <v>1</v>
      </c>
      <c r="GX181" s="1" t="n">
        <f aca="false">GX$7^GX180*GW181</f>
        <v>1</v>
      </c>
      <c r="GY181" s="1" t="n">
        <f aca="false">GY$7^GY180*GX181</f>
        <v>1</v>
      </c>
      <c r="GZ181" s="1" t="n">
        <f aca="false">GZ$7^GZ180*GY181</f>
        <v>1</v>
      </c>
      <c r="HA181" s="1" t="n">
        <f aca="false">HA$7^HA180*GZ181</f>
        <v>1</v>
      </c>
      <c r="HB181" s="1" t="n">
        <f aca="false">HB$7^HB180*HA181</f>
        <v>1</v>
      </c>
      <c r="HC181" s="1" t="n">
        <f aca="false">HC$7^HC180*HB181</f>
        <v>1</v>
      </c>
      <c r="HD181" s="1" t="n">
        <f aca="false">HD$7^HD180*HC181</f>
        <v>1</v>
      </c>
      <c r="HE181" s="1" t="n">
        <f aca="false">HE$7^HE180*HD181</f>
        <v>1</v>
      </c>
      <c r="HF181" s="1" t="n">
        <f aca="false">HF$7^HF180*HE181</f>
        <v>1</v>
      </c>
      <c r="HG181" s="1" t="n">
        <f aca="false">HG$7^HG180*HF181</f>
        <v>1</v>
      </c>
      <c r="HH181" s="1" t="n">
        <f aca="false">HH$7^HH180*HG181</f>
        <v>1</v>
      </c>
      <c r="HI181" s="1" t="n">
        <f aca="false">HI$7^HI180*HH181</f>
        <v>1</v>
      </c>
      <c r="HJ181" s="1" t="n">
        <f aca="false">HJ$7^HJ180*HI181</f>
        <v>1</v>
      </c>
      <c r="HK181" s="1" t="n">
        <f aca="false">HK$7^HK180*HJ181</f>
        <v>1</v>
      </c>
      <c r="HL181" s="1" t="n">
        <f aca="false">HL$7^HL180*HK181</f>
        <v>1</v>
      </c>
      <c r="HM181" s="1" t="n">
        <f aca="false">HM$7^HM180*HL181</f>
        <v>1</v>
      </c>
      <c r="HN181" s="1" t="n">
        <f aca="false">HN$7^HN180*HM181</f>
        <v>1</v>
      </c>
      <c r="HO181" s="1" t="n">
        <f aca="false">HO$7^HO180*HN181</f>
        <v>1</v>
      </c>
      <c r="HP181" s="1" t="n">
        <f aca="false">HP$7^HP180*HO181</f>
        <v>1</v>
      </c>
      <c r="HQ181" s="1" t="n">
        <f aca="false">HQ$7^HQ180*HP181</f>
        <v>1</v>
      </c>
      <c r="HR181" s="1" t="n">
        <f aca="false">HR$7^HR180*HQ181</f>
        <v>1</v>
      </c>
    </row>
    <row r="182" customFormat="false" ht="6" hidden="true" customHeight="true" outlineLevel="0" collapsed="false">
      <c r="B182" s="80"/>
      <c r="C182" s="80"/>
      <c r="D182" s="80"/>
      <c r="E182" s="80"/>
      <c r="F182" s="61"/>
      <c r="G182" s="80"/>
      <c r="H182" s="61"/>
      <c r="I182" s="80"/>
      <c r="J182" s="80"/>
      <c r="K182" s="80"/>
      <c r="L182" s="61"/>
      <c r="M182" s="80"/>
      <c r="N182" s="80"/>
      <c r="O182" s="80"/>
      <c r="P182" s="80"/>
      <c r="Q182" s="80"/>
      <c r="R182" s="80"/>
      <c r="S182" s="61"/>
      <c r="T182" s="78"/>
      <c r="U182" s="13"/>
      <c r="V182" s="13"/>
      <c r="W182" s="13"/>
      <c r="X182" s="74"/>
      <c r="Y182" s="80"/>
      <c r="Z182" s="80"/>
      <c r="AA182" s="80"/>
      <c r="BC182" s="1" t="s">
        <v>106</v>
      </c>
      <c r="BD182" s="15" t="n">
        <f aca="true">INT((RAND()*(AX178-AW178+1)+AW178))</f>
        <v>8</v>
      </c>
      <c r="BE182" s="15" t="n">
        <f aca="true">INT((RAND()*(AZ178-AY178+1)+AY178))</f>
        <v>9</v>
      </c>
      <c r="BF182" s="1" t="n">
        <f aca="false">BE182-BE183*(BD183-BD182)</f>
        <v>9</v>
      </c>
      <c r="BG182" s="1" t="n">
        <v>256</v>
      </c>
      <c r="BH182" s="15" t="n">
        <f aca="false">IF(BF182/BG182=INT(BF182/BG182),1,0)</f>
        <v>0</v>
      </c>
      <c r="BI182" s="15" t="n">
        <f aca="false">IF(BH182=0,BF182,BF182/BG182)</f>
        <v>9</v>
      </c>
      <c r="BJ182" s="15" t="n">
        <v>16</v>
      </c>
      <c r="BK182" s="15" t="n">
        <f aca="false">IF(BI182/BJ182=INT(BI182/BJ182),1,0)</f>
        <v>0</v>
      </c>
      <c r="BL182" s="15" t="n">
        <f aca="false">IF(BK182=0,BI182,BI182/BJ182)</f>
        <v>9</v>
      </c>
      <c r="BM182" s="15" t="n">
        <v>4</v>
      </c>
      <c r="BN182" s="15" t="n">
        <f aca="false">IF(BL182/BM182=INT(BL182/BM182),1,0)</f>
        <v>0</v>
      </c>
      <c r="BO182" s="15" t="n">
        <f aca="false">IF(BN182=0,BL182,BL182/BM182)</f>
        <v>9</v>
      </c>
      <c r="BP182" s="15" t="n">
        <v>2</v>
      </c>
      <c r="BQ182" s="15" t="n">
        <f aca="false">IF(BO182/BP182=INT(BO182/BP182),1,0)</f>
        <v>0</v>
      </c>
      <c r="BR182" s="15" t="n">
        <f aca="false">IF(BQ182=0,BO182,BO182/BP182)</f>
        <v>9</v>
      </c>
      <c r="BS182" s="15" t="n">
        <v>81</v>
      </c>
      <c r="BT182" s="15" t="n">
        <f aca="false">IF(BR182/BS182=INT(BR182/BS182),1,0)</f>
        <v>0</v>
      </c>
      <c r="BU182" s="15" t="n">
        <f aca="false">IF(BT182=0,BR182,BR182/BS182)</f>
        <v>9</v>
      </c>
      <c r="BV182" s="15" t="n">
        <v>9</v>
      </c>
      <c r="BW182" s="15" t="n">
        <f aca="false">IF(BU182/BV182=INT(BU182/BV182),1,0)</f>
        <v>1</v>
      </c>
      <c r="BX182" s="15" t="n">
        <f aca="false">IF(BW182=0,BU182,BU182/BV182)</f>
        <v>1</v>
      </c>
      <c r="BY182" s="15" t="n">
        <v>3</v>
      </c>
      <c r="BZ182" s="15" t="n">
        <f aca="false">IF(BX182/BY182=INT(BX182/BY182),1,0)</f>
        <v>0</v>
      </c>
      <c r="CA182" s="15" t="n">
        <f aca="false">IF(BZ182=0,BX182,BX182/BY182)</f>
        <v>1</v>
      </c>
      <c r="CB182" s="15" t="n">
        <v>25</v>
      </c>
      <c r="CC182" s="15" t="n">
        <f aca="false">IF(CA182/CB182=INT(CA182/CB182),1,0)</f>
        <v>0</v>
      </c>
      <c r="CD182" s="15" t="n">
        <f aca="false">IF(CC182=0,CA182,CA182/CB182)</f>
        <v>1</v>
      </c>
      <c r="CE182" s="15" t="n">
        <v>5</v>
      </c>
      <c r="CF182" s="15" t="n">
        <f aca="false">IF(CD182/CE182=INT(CD182/CE182),1,0)</f>
        <v>0</v>
      </c>
      <c r="CG182" s="15" t="n">
        <f aca="false">IF(CF182=0,CD182,CD182/CE182)</f>
        <v>1</v>
      </c>
      <c r="CH182" s="15" t="n">
        <v>49</v>
      </c>
      <c r="CI182" s="15" t="n">
        <f aca="false">IF(CG182/CH182=INT(CG182/CH182),1,0)</f>
        <v>0</v>
      </c>
      <c r="CJ182" s="15" t="n">
        <f aca="false">IF(CI182=0,CG182,CG182/CH182)</f>
        <v>1</v>
      </c>
      <c r="CK182" s="15" t="n">
        <v>7</v>
      </c>
      <c r="CL182" s="15" t="n">
        <f aca="false">IF(CJ182/CK182=INT(CJ182/CK182),1,0)</f>
        <v>0</v>
      </c>
      <c r="CM182" s="15" t="n">
        <f aca="false">IF(CL182=0,CJ182,CJ182/CK182)</f>
        <v>1</v>
      </c>
      <c r="CN182" s="15" t="n">
        <v>121</v>
      </c>
      <c r="CO182" s="15" t="n">
        <f aca="false">IF(CM182/CN182=INT(CM182/CN182),1,0)</f>
        <v>0</v>
      </c>
      <c r="CP182" s="15" t="n">
        <f aca="false">IF(CO182=0,CM182,CM182/CN182)</f>
        <v>1</v>
      </c>
      <c r="CQ182" s="15" t="n">
        <v>11</v>
      </c>
      <c r="CR182" s="15" t="n">
        <f aca="false">IF(CP182/CQ182=INT(CP182/CQ182),1,0)</f>
        <v>0</v>
      </c>
      <c r="CS182" s="15" t="n">
        <f aca="false">IF(CR182=0,CP182,CP182/CQ182)</f>
        <v>1</v>
      </c>
      <c r="CT182" s="15" t="n">
        <v>169</v>
      </c>
      <c r="CU182" s="15" t="n">
        <f aca="false">IF(CS182/CT182=INT(CS182/CT182),1,0)</f>
        <v>0</v>
      </c>
      <c r="CV182" s="15" t="n">
        <f aca="false">IF(CU182=0,CS182,CS182/CT182)</f>
        <v>1</v>
      </c>
      <c r="CW182" s="15" t="n">
        <v>13</v>
      </c>
      <c r="CX182" s="15" t="n">
        <f aca="false">IF(CV182/CW182=INT(CV182/CW182),1,0)</f>
        <v>0</v>
      </c>
      <c r="CY182" s="15" t="n">
        <f aca="false">IF(CX182=0,CV182,CV182/CW182)</f>
        <v>1</v>
      </c>
      <c r="CZ182" s="15" t="n">
        <v>17</v>
      </c>
      <c r="DA182" s="15" t="n">
        <f aca="false">IF(CY182/CZ182=INT(CY182/CZ182),1,0)</f>
        <v>0</v>
      </c>
      <c r="DB182" s="15" t="n">
        <f aca="false">IF(DA182=0,CY182,CY182/CZ182)</f>
        <v>1</v>
      </c>
      <c r="DC182" s="15" t="n">
        <v>19</v>
      </c>
      <c r="DD182" s="15" t="n">
        <f aca="false">IF(DB182/DC182=INT(DB182/DC182),1,0)</f>
        <v>0</v>
      </c>
      <c r="DE182" s="15" t="n">
        <f aca="false">IF(DD182=0,DB182,DB182/DC182)</f>
        <v>1</v>
      </c>
      <c r="DF182" s="15" t="n">
        <v>23</v>
      </c>
      <c r="DG182" s="15" t="n">
        <f aca="false">IF(DE182/DF182=INT(DE182/DF182),1,0)</f>
        <v>0</v>
      </c>
      <c r="DH182" s="15" t="n">
        <f aca="false">IF(DG182=0,DE182,DE182/DF182)</f>
        <v>1</v>
      </c>
      <c r="DI182" s="15" t="n">
        <v>29</v>
      </c>
      <c r="DJ182" s="15" t="n">
        <f aca="false">IF(DH182/DI182=INT(DH182/DI182),1,0)</f>
        <v>0</v>
      </c>
      <c r="DK182" s="15" t="n">
        <f aca="false">IF(DJ182=0,DH182,DH182/DI182)</f>
        <v>1</v>
      </c>
      <c r="DL182" s="15" t="n">
        <v>31</v>
      </c>
      <c r="DM182" s="15" t="n">
        <f aca="false">IF(DK182/DL182=INT(DK182/DL182),1,0)</f>
        <v>0</v>
      </c>
      <c r="DN182" s="15" t="n">
        <f aca="false">IF(DM182=0,DK182,DK182/DL182)</f>
        <v>1</v>
      </c>
      <c r="DO182" s="15" t="n">
        <v>37</v>
      </c>
      <c r="DP182" s="15" t="n">
        <f aca="false">IF(DN182/DO182=INT(DN182/DO182),1,0)</f>
        <v>0</v>
      </c>
      <c r="DQ182" s="15" t="n">
        <f aca="false">IF(DP182=0,DN182,DN182/DO182)</f>
        <v>1</v>
      </c>
      <c r="DR182" s="15" t="n">
        <v>41</v>
      </c>
      <c r="DS182" s="15" t="n">
        <f aca="false">IF(DQ182/DR182=INT(DQ182/DR182),1,0)</f>
        <v>0</v>
      </c>
      <c r="DT182" s="15" t="n">
        <f aca="false">IF(DS182=0,DQ182,DQ182/DR182)</f>
        <v>1</v>
      </c>
      <c r="DU182" s="15" t="n">
        <v>43</v>
      </c>
      <c r="DV182" s="15" t="n">
        <f aca="false">IF(DT182/DU182=INT(DT182/DU182),1,0)</f>
        <v>0</v>
      </c>
      <c r="DW182" s="15" t="n">
        <f aca="false">IF(DV182=0,DT182,DT182/DU182)</f>
        <v>1</v>
      </c>
      <c r="DX182" s="15" t="n">
        <v>47</v>
      </c>
      <c r="DY182" s="15" t="n">
        <f aca="false">IF(DW182/DX182=INT(DW182/DX182),1,0)</f>
        <v>0</v>
      </c>
      <c r="DZ182" s="15" t="n">
        <f aca="false">IF(DY182=0,DW182,DW182/DX182)</f>
        <v>1</v>
      </c>
      <c r="EA182" s="15" t="n">
        <v>53</v>
      </c>
      <c r="EB182" s="15" t="n">
        <f aca="false">IF(DZ182/EA182=INT(DZ182/EA182),1,0)</f>
        <v>0</v>
      </c>
      <c r="EC182" s="15" t="n">
        <f aca="false">IF(EB182=0,DZ182,DZ182/EA182)</f>
        <v>1</v>
      </c>
      <c r="ED182" s="15" t="n">
        <v>59</v>
      </c>
      <c r="EE182" s="15" t="n">
        <f aca="false">IF(EC182/ED182=INT(EC182/ED182),1,0)</f>
        <v>0</v>
      </c>
      <c r="EF182" s="15" t="n">
        <f aca="false">IF(EE182=0,EC182,EC182/ED182)</f>
        <v>1</v>
      </c>
      <c r="EG182" s="15" t="n">
        <v>61</v>
      </c>
      <c r="EH182" s="15" t="n">
        <f aca="false">IF(EF182/EG182=INT(EF182/EG182),1,0)</f>
        <v>0</v>
      </c>
      <c r="EI182" s="15" t="n">
        <f aca="false">IF(EH182=0,EF182,EF182/EG182)</f>
        <v>1</v>
      </c>
      <c r="EJ182" s="15" t="n">
        <v>67</v>
      </c>
      <c r="EK182" s="15" t="n">
        <f aca="false">IF(EI182/EJ182=INT(EI182/EJ182),1,0)</f>
        <v>0</v>
      </c>
      <c r="EL182" s="15" t="n">
        <f aca="false">IF(EK182=0,EI182,EI182/EJ182)</f>
        <v>1</v>
      </c>
      <c r="EM182" s="15" t="n">
        <v>71</v>
      </c>
      <c r="EN182" s="15" t="n">
        <f aca="false">IF(EL182/EM182=INT(EL182/EM182),1,0)</f>
        <v>0</v>
      </c>
      <c r="EO182" s="15" t="n">
        <f aca="false">IF(EN182=0,EL182,EL182/EM182)</f>
        <v>1</v>
      </c>
      <c r="EP182" s="15" t="n">
        <v>73</v>
      </c>
      <c r="EQ182" s="15" t="n">
        <f aca="false">IF(EO182/EP182=INT(EO182/EP182),1,0)</f>
        <v>0</v>
      </c>
      <c r="ER182" s="15" t="n">
        <f aca="false">IF(EQ182=0,EO182,EO182/EP182)</f>
        <v>1</v>
      </c>
      <c r="ES182" s="15" t="n">
        <v>79</v>
      </c>
      <c r="ET182" s="15" t="n">
        <f aca="false">IF(ER182/ES182=INT(ER182/ES182),1,0)</f>
        <v>0</v>
      </c>
      <c r="EU182" s="15" t="n">
        <f aca="false">IF(ET182=0,ER182,ER182/ES182)</f>
        <v>1</v>
      </c>
      <c r="EV182" s="15" t="n">
        <v>83</v>
      </c>
      <c r="EW182" s="15" t="n">
        <f aca="false">IF(EU182/EV182=INT(EU182/EV182),1,0)</f>
        <v>0</v>
      </c>
      <c r="EX182" s="15" t="n">
        <f aca="false">IF(EW182=0,EU182,EU182/EV182)</f>
        <v>1</v>
      </c>
      <c r="EY182" s="15" t="n">
        <v>89</v>
      </c>
      <c r="EZ182" s="15" t="n">
        <f aca="false">IF(EX182/EY182=INT(EX182/EY182),1,0)</f>
        <v>0</v>
      </c>
      <c r="FA182" s="15" t="n">
        <f aca="false">IF(EZ182=0,EX182,EX182/EY182)</f>
        <v>1</v>
      </c>
      <c r="FB182" s="15" t="n">
        <v>97</v>
      </c>
      <c r="FC182" s="15" t="n">
        <f aca="false">IF(FA182/FB182=INT(FA182/FB182),1,0)</f>
        <v>0</v>
      </c>
      <c r="FD182" s="15" t="n">
        <f aca="false">IF(FC182=0,FA182,FA182/FB182)</f>
        <v>1</v>
      </c>
      <c r="FE182" s="15" t="n">
        <v>101</v>
      </c>
      <c r="FF182" s="15" t="n">
        <f aca="false">IF(FD182/FE182=INT(FD182/FE182),1,0)</f>
        <v>0</v>
      </c>
      <c r="FG182" s="15" t="n">
        <f aca="false">IF(FF182=0,FD182,FD182/FE182)</f>
        <v>1</v>
      </c>
      <c r="FH182" s="15" t="n">
        <v>103</v>
      </c>
      <c r="FI182" s="15" t="n">
        <f aca="false">IF(FG182/FH182=INT(FG182/FH182),1,0)</f>
        <v>0</v>
      </c>
      <c r="FJ182" s="15" t="n">
        <f aca="false">IF(FI182=0,FG182,FG182/FH182)</f>
        <v>1</v>
      </c>
      <c r="FK182" s="15" t="n">
        <v>107</v>
      </c>
      <c r="FL182" s="15" t="n">
        <f aca="false">IF(FJ182/FK182=INT(FJ182/FK182),1,0)</f>
        <v>0</v>
      </c>
      <c r="FM182" s="15" t="n">
        <f aca="false">IF(FL182=0,FJ182,FJ182/FK182)</f>
        <v>1</v>
      </c>
      <c r="FN182" s="15" t="n">
        <v>109</v>
      </c>
      <c r="FO182" s="15" t="n">
        <f aca="false">IF(FM182/FN182=INT(FM182/FN182),1,0)</f>
        <v>0</v>
      </c>
      <c r="FP182" s="15" t="n">
        <f aca="false">IF(FO182=0,FM182,FM182/FN182)</f>
        <v>1</v>
      </c>
      <c r="FQ182" s="15" t="n">
        <v>113</v>
      </c>
      <c r="FR182" s="15" t="n">
        <f aca="false">IF(FP182/FQ182=INT(FP182/FQ182),1,0)</f>
        <v>0</v>
      </c>
      <c r="FS182" s="15" t="n">
        <f aca="false">IF(FR182=0,FP182,FP182/FQ182)</f>
        <v>1</v>
      </c>
      <c r="FT182" s="15" t="n">
        <v>127</v>
      </c>
      <c r="FU182" s="15" t="n">
        <f aca="false">IF(FS182/FT182=INT(FS182/FT182),1,0)</f>
        <v>0</v>
      </c>
      <c r="FV182" s="15" t="n">
        <f aca="false">IF(FU182=0,FS182,FS182/FT182)</f>
        <v>1</v>
      </c>
      <c r="FW182" s="15" t="n">
        <v>131</v>
      </c>
      <c r="FX182" s="15" t="n">
        <f aca="false">IF(FV182/FW182=INT(FV182/FW182),1,0)</f>
        <v>0</v>
      </c>
      <c r="FY182" s="15" t="n">
        <f aca="false">IF(FX182=0,FV182,FV182/FW182)</f>
        <v>1</v>
      </c>
      <c r="FZ182" s="15" t="n">
        <v>137</v>
      </c>
      <c r="GA182" s="15" t="n">
        <f aca="false">IF(FY182/FZ182=INT(FY182/FZ182),1,0)</f>
        <v>0</v>
      </c>
      <c r="GB182" s="15" t="n">
        <f aca="false">IF(GA182=0,FY182,FY182/FZ182)</f>
        <v>1</v>
      </c>
      <c r="GC182" s="15" t="n">
        <v>139</v>
      </c>
      <c r="GD182" s="15" t="n">
        <f aca="false">IF(GB182/GC182=INT(GB182/GC182),1,0)</f>
        <v>0</v>
      </c>
      <c r="GE182" s="15" t="n">
        <f aca="false">IF(GD182=0,GB182,GB182/GC182)</f>
        <v>1</v>
      </c>
      <c r="GF182" s="15" t="n">
        <v>149</v>
      </c>
      <c r="GG182" s="15" t="n">
        <f aca="false">IF(GE182/GF182=INT(GE182/GF182),1,0)</f>
        <v>0</v>
      </c>
      <c r="GH182" s="15" t="n">
        <f aca="false">IF(GG182=0,GE182,GE182/GF182)</f>
        <v>1</v>
      </c>
      <c r="GI182" s="15"/>
      <c r="GJ182" s="15" t="n">
        <f aca="false">8*BH182+4*BK182+2*BN182+BQ182</f>
        <v>0</v>
      </c>
      <c r="GK182" s="15" t="n">
        <f aca="false">4*BT182+2*BW182+BZ182</f>
        <v>2</v>
      </c>
      <c r="GL182" s="15" t="n">
        <f aca="false">2*CC182+CF182</f>
        <v>0</v>
      </c>
      <c r="GM182" s="15" t="n">
        <f aca="false">2*CI182+CL182</f>
        <v>0</v>
      </c>
      <c r="GN182" s="15" t="n">
        <f aca="false">2*CO182+CR182</f>
        <v>0</v>
      </c>
      <c r="GO182" s="15" t="n">
        <f aca="false">2*CU182+CX182</f>
        <v>0</v>
      </c>
      <c r="GP182" s="15" t="n">
        <f aca="false">DA182</f>
        <v>0</v>
      </c>
      <c r="GQ182" s="15" t="n">
        <f aca="false">DD182</f>
        <v>0</v>
      </c>
      <c r="GR182" s="15" t="n">
        <f aca="false">DG182</f>
        <v>0</v>
      </c>
      <c r="GS182" s="15" t="n">
        <f aca="false">DJ182</f>
        <v>0</v>
      </c>
      <c r="GT182" s="15" t="n">
        <f aca="false">DM182</f>
        <v>0</v>
      </c>
      <c r="GU182" s="1" t="n">
        <f aca="false">DP182</f>
        <v>0</v>
      </c>
      <c r="GV182" s="1" t="n">
        <f aca="false">DS182</f>
        <v>0</v>
      </c>
      <c r="GW182" s="1" t="n">
        <f aca="false">DV182</f>
        <v>0</v>
      </c>
      <c r="GX182" s="1" t="n">
        <f aca="false">DY182</f>
        <v>0</v>
      </c>
      <c r="GY182" s="1" t="n">
        <f aca="false">EB182</f>
        <v>0</v>
      </c>
      <c r="GZ182" s="1" t="n">
        <f aca="false">EE182</f>
        <v>0</v>
      </c>
      <c r="HA182" s="1" t="n">
        <f aca="false">EH182</f>
        <v>0</v>
      </c>
      <c r="HB182" s="1" t="n">
        <f aca="false">EK182</f>
        <v>0</v>
      </c>
      <c r="HC182" s="1" t="n">
        <f aca="false">EN182</f>
        <v>0</v>
      </c>
      <c r="HD182" s="1" t="n">
        <f aca="false">EQ182</f>
        <v>0</v>
      </c>
      <c r="HE182" s="1" t="n">
        <f aca="false">ET182</f>
        <v>0</v>
      </c>
      <c r="HF182" s="1" t="n">
        <f aca="false">EW182</f>
        <v>0</v>
      </c>
      <c r="HG182" s="1" t="n">
        <f aca="false">EZ182</f>
        <v>0</v>
      </c>
      <c r="HH182" s="1" t="n">
        <f aca="false">FC182</f>
        <v>0</v>
      </c>
      <c r="HI182" s="1" t="n">
        <f aca="false">FF182</f>
        <v>0</v>
      </c>
      <c r="HJ182" s="1" t="n">
        <f aca="false">FI182</f>
        <v>0</v>
      </c>
      <c r="HK182" s="1" t="n">
        <f aca="false">FL182</f>
        <v>0</v>
      </c>
      <c r="HL182" s="1" t="n">
        <f aca="false">FO182</f>
        <v>0</v>
      </c>
      <c r="HM182" s="1" t="n">
        <f aca="false">FR182</f>
        <v>0</v>
      </c>
      <c r="HN182" s="1" t="n">
        <f aca="false">FU182</f>
        <v>0</v>
      </c>
      <c r="HO182" s="1" t="n">
        <f aca="false">FX182</f>
        <v>0</v>
      </c>
      <c r="HP182" s="1" t="n">
        <f aca="false">GA182</f>
        <v>0</v>
      </c>
      <c r="HQ182" s="1" t="n">
        <f aca="false">GD182</f>
        <v>0</v>
      </c>
      <c r="HR182" s="1" t="n">
        <f aca="false">GG182</f>
        <v>0</v>
      </c>
      <c r="HS182" s="1" t="n">
        <f aca="false">BF182</f>
        <v>9</v>
      </c>
      <c r="HT182" s="1" t="n">
        <f aca="false">HS182/HR185</f>
        <v>9</v>
      </c>
      <c r="HU182" s="1" t="n">
        <f aca="false">BD183</f>
        <v>8</v>
      </c>
      <c r="HV182" s="1" t="n">
        <f aca="false">HU182*HT183+HT182</f>
        <v>89</v>
      </c>
      <c r="HW182" s="1" t="n">
        <f aca="false">HV182*HV178</f>
        <v>7120</v>
      </c>
      <c r="HX182" s="1" t="n">
        <f aca="false">HT179*HT183</f>
        <v>90</v>
      </c>
      <c r="HY182" s="1" t="n">
        <f aca="false">INT(HW182/HX182)</f>
        <v>79</v>
      </c>
      <c r="HZ182" s="1" t="n">
        <f aca="false">HW182-HY182*HX182</f>
        <v>10</v>
      </c>
      <c r="IA182" s="1" t="n">
        <f aca="false">HX182</f>
        <v>90</v>
      </c>
    </row>
    <row r="183" customFormat="false" ht="6" hidden="true" customHeight="true" outlineLevel="0" collapsed="false">
      <c r="B183" s="80"/>
      <c r="C183" s="80"/>
      <c r="D183" s="80"/>
      <c r="E183" s="80"/>
      <c r="F183" s="61"/>
      <c r="G183" s="80"/>
      <c r="H183" s="61"/>
      <c r="I183" s="80"/>
      <c r="J183" s="80"/>
      <c r="K183" s="80"/>
      <c r="L183" s="61"/>
      <c r="M183" s="80"/>
      <c r="N183" s="80"/>
      <c r="O183" s="80"/>
      <c r="P183" s="80"/>
      <c r="Q183" s="80"/>
      <c r="R183" s="80"/>
      <c r="S183" s="61"/>
      <c r="T183" s="78"/>
      <c r="U183" s="13"/>
      <c r="V183" s="13"/>
      <c r="W183" s="13"/>
      <c r="X183" s="74"/>
      <c r="Y183" s="80"/>
      <c r="Z183" s="80"/>
      <c r="AA183" s="80"/>
      <c r="BD183" s="1" t="n">
        <f aca="false">BD182+INT(BE182/BE183)</f>
        <v>8</v>
      </c>
      <c r="BE183" s="15" t="n">
        <f aca="true">IF(BA178&gt;BE182,INT((RAND()*(BB178-BA178+1)+BA178)),INT((RAND()*(BB178-BE182)+BE182+1)))</f>
        <v>10</v>
      </c>
      <c r="BF183" s="1" t="n">
        <f aca="false">BE183</f>
        <v>10</v>
      </c>
      <c r="BG183" s="1" t="n">
        <v>256</v>
      </c>
      <c r="BH183" s="15" t="n">
        <f aca="false">IF(BF183/BG183=INT(BF183/BG183),1,0)</f>
        <v>0</v>
      </c>
      <c r="BI183" s="15" t="n">
        <f aca="false">IF(BH183=0,BF183,BF183/BG183)</f>
        <v>10</v>
      </c>
      <c r="BJ183" s="15" t="n">
        <v>16</v>
      </c>
      <c r="BK183" s="15" t="n">
        <f aca="false">IF(BI183/BJ183=INT(BI183/BJ183),1,0)</f>
        <v>0</v>
      </c>
      <c r="BL183" s="15" t="n">
        <f aca="false">IF(BK183=0,BI183,BI183/BJ183)</f>
        <v>10</v>
      </c>
      <c r="BM183" s="15" t="n">
        <v>4</v>
      </c>
      <c r="BN183" s="15" t="n">
        <f aca="false">IF(BL183/BM183=INT(BL183/BM183),1,0)</f>
        <v>0</v>
      </c>
      <c r="BO183" s="15" t="n">
        <f aca="false">IF(BN183=0,BL183,BL183/BM183)</f>
        <v>10</v>
      </c>
      <c r="BP183" s="15" t="n">
        <v>2</v>
      </c>
      <c r="BQ183" s="15" t="n">
        <f aca="false">IF(BO183/BP183=INT(BO183/BP183),1,0)</f>
        <v>1</v>
      </c>
      <c r="BR183" s="15" t="n">
        <f aca="false">IF(BQ183=0,BO183,BO183/BP183)</f>
        <v>5</v>
      </c>
      <c r="BS183" s="15" t="n">
        <v>81</v>
      </c>
      <c r="BT183" s="15" t="n">
        <f aca="false">IF(BR183/BS183=INT(BR183/BS183),1,0)</f>
        <v>0</v>
      </c>
      <c r="BU183" s="15" t="n">
        <f aca="false">IF(BT183=0,BR183,BR183/BS183)</f>
        <v>5</v>
      </c>
      <c r="BV183" s="15" t="n">
        <v>9</v>
      </c>
      <c r="BW183" s="15" t="n">
        <f aca="false">IF(BU183/BV183=INT(BU183/BV183),1,0)</f>
        <v>0</v>
      </c>
      <c r="BX183" s="15" t="n">
        <f aca="false">IF(BW183=0,BU183,BU183/BV183)</f>
        <v>5</v>
      </c>
      <c r="BY183" s="15" t="n">
        <v>3</v>
      </c>
      <c r="BZ183" s="15" t="n">
        <f aca="false">IF(BX183/BY183=INT(BX183/BY183),1,0)</f>
        <v>0</v>
      </c>
      <c r="CA183" s="15" t="n">
        <f aca="false">IF(BZ183=0,BX183,BX183/BY183)</f>
        <v>5</v>
      </c>
      <c r="CB183" s="15" t="n">
        <v>25</v>
      </c>
      <c r="CC183" s="15" t="n">
        <f aca="false">IF(CA183/CB183=INT(CA183/CB183),1,0)</f>
        <v>0</v>
      </c>
      <c r="CD183" s="15" t="n">
        <f aca="false">IF(CC183=0,CA183,CA183/CB183)</f>
        <v>5</v>
      </c>
      <c r="CE183" s="15" t="n">
        <v>5</v>
      </c>
      <c r="CF183" s="15" t="n">
        <f aca="false">IF(CD183/CE183=INT(CD183/CE183),1,0)</f>
        <v>1</v>
      </c>
      <c r="CG183" s="15" t="n">
        <f aca="false">IF(CF183=0,CD183,CD183/CE183)</f>
        <v>1</v>
      </c>
      <c r="CH183" s="15" t="n">
        <v>49</v>
      </c>
      <c r="CI183" s="15" t="n">
        <f aca="false">IF(CG183/CH183=INT(CG183/CH183),1,0)</f>
        <v>0</v>
      </c>
      <c r="CJ183" s="15" t="n">
        <f aca="false">IF(CI183=0,CG183,CG183/CH183)</f>
        <v>1</v>
      </c>
      <c r="CK183" s="15" t="n">
        <v>7</v>
      </c>
      <c r="CL183" s="15" t="n">
        <f aca="false">IF(CJ183/CK183=INT(CJ183/CK183),1,0)</f>
        <v>0</v>
      </c>
      <c r="CM183" s="15" t="n">
        <f aca="false">IF(CL183=0,CJ183,CJ183/CK183)</f>
        <v>1</v>
      </c>
      <c r="CN183" s="15" t="n">
        <v>121</v>
      </c>
      <c r="CO183" s="15" t="n">
        <f aca="false">IF(CM183/CN183=INT(CM183/CN183),1,0)</f>
        <v>0</v>
      </c>
      <c r="CP183" s="15" t="n">
        <f aca="false">IF(CO183=0,CM183,CM183/CN183)</f>
        <v>1</v>
      </c>
      <c r="CQ183" s="15" t="n">
        <v>11</v>
      </c>
      <c r="CR183" s="15" t="n">
        <f aca="false">IF(CP183/CQ183=INT(CP183/CQ183),1,0)</f>
        <v>0</v>
      </c>
      <c r="CS183" s="15" t="n">
        <f aca="false">IF(CR183=0,CP183,CP183/CQ183)</f>
        <v>1</v>
      </c>
      <c r="CT183" s="15" t="n">
        <v>169</v>
      </c>
      <c r="CU183" s="15" t="n">
        <f aca="false">IF(CS183/CT183=INT(CS183/CT183),1,0)</f>
        <v>0</v>
      </c>
      <c r="CV183" s="15" t="n">
        <f aca="false">IF(CU183=0,CS183,CS183/CT183)</f>
        <v>1</v>
      </c>
      <c r="CW183" s="15" t="n">
        <v>13</v>
      </c>
      <c r="CX183" s="15" t="n">
        <f aca="false">IF(CV183/CW183=INT(CV183/CW183),1,0)</f>
        <v>0</v>
      </c>
      <c r="CY183" s="15" t="n">
        <f aca="false">IF(CX183=0,CV183,CV183/CW183)</f>
        <v>1</v>
      </c>
      <c r="CZ183" s="15" t="n">
        <v>17</v>
      </c>
      <c r="DA183" s="15" t="n">
        <f aca="false">IF(CY183/CZ183=INT(CY183/CZ183),1,0)</f>
        <v>0</v>
      </c>
      <c r="DB183" s="15" t="n">
        <f aca="false">IF(DA183=0,CY183,CY183/CZ183)</f>
        <v>1</v>
      </c>
      <c r="DC183" s="15" t="n">
        <v>19</v>
      </c>
      <c r="DD183" s="15" t="n">
        <f aca="false">IF(DB183/DC183=INT(DB183/DC183),1,0)</f>
        <v>0</v>
      </c>
      <c r="DE183" s="15" t="n">
        <f aca="false">IF(DD183=0,DB183,DB183/DC183)</f>
        <v>1</v>
      </c>
      <c r="DF183" s="15" t="n">
        <v>23</v>
      </c>
      <c r="DG183" s="15" t="n">
        <f aca="false">IF(DE183/DF183=INT(DE183/DF183),1,0)</f>
        <v>0</v>
      </c>
      <c r="DH183" s="15" t="n">
        <f aca="false">IF(DG183=0,DE183,DE183/DF183)</f>
        <v>1</v>
      </c>
      <c r="DI183" s="15" t="n">
        <v>29</v>
      </c>
      <c r="DJ183" s="15" t="n">
        <f aca="false">IF(DH183/DI183=INT(DH183/DI183),1,0)</f>
        <v>0</v>
      </c>
      <c r="DK183" s="15" t="n">
        <f aca="false">IF(DJ183=0,DH183,DH183/DI183)</f>
        <v>1</v>
      </c>
      <c r="DL183" s="15" t="n">
        <v>31</v>
      </c>
      <c r="DM183" s="15" t="n">
        <f aca="false">IF(DK183/DL183=INT(DK183/DL183),1,0)</f>
        <v>0</v>
      </c>
      <c r="DN183" s="15" t="n">
        <f aca="false">IF(DM183=0,DK183,DK183/DL183)</f>
        <v>1</v>
      </c>
      <c r="DO183" s="15" t="n">
        <v>37</v>
      </c>
      <c r="DP183" s="15" t="n">
        <f aca="false">IF(DN183/DO183=INT(DN183/DO183),1,0)</f>
        <v>0</v>
      </c>
      <c r="DQ183" s="15" t="n">
        <f aca="false">IF(DP183=0,DN183,DN183/DO183)</f>
        <v>1</v>
      </c>
      <c r="DR183" s="15" t="n">
        <v>41</v>
      </c>
      <c r="DS183" s="15" t="n">
        <f aca="false">IF(DQ183/DR183=INT(DQ183/DR183),1,0)</f>
        <v>0</v>
      </c>
      <c r="DT183" s="15" t="n">
        <f aca="false">IF(DS183=0,DQ183,DQ183/DR183)</f>
        <v>1</v>
      </c>
      <c r="DU183" s="15" t="n">
        <v>43</v>
      </c>
      <c r="DV183" s="15" t="n">
        <f aca="false">IF(DT183/DU183=INT(DT183/DU183),1,0)</f>
        <v>0</v>
      </c>
      <c r="DW183" s="15" t="n">
        <f aca="false">IF(DV183=0,DT183,DT183/DU183)</f>
        <v>1</v>
      </c>
      <c r="DX183" s="15" t="n">
        <v>47</v>
      </c>
      <c r="DY183" s="15" t="n">
        <f aca="false">IF(DW183/DX183=INT(DW183/DX183),1,0)</f>
        <v>0</v>
      </c>
      <c r="DZ183" s="15" t="n">
        <f aca="false">IF(DY183=0,DW183,DW183/DX183)</f>
        <v>1</v>
      </c>
      <c r="EA183" s="15" t="n">
        <v>53</v>
      </c>
      <c r="EB183" s="15" t="n">
        <f aca="false">IF(DZ183/EA183=INT(DZ183/EA183),1,0)</f>
        <v>0</v>
      </c>
      <c r="EC183" s="15" t="n">
        <f aca="false">IF(EB183=0,DZ183,DZ183/EA183)</f>
        <v>1</v>
      </c>
      <c r="ED183" s="15" t="n">
        <v>59</v>
      </c>
      <c r="EE183" s="15" t="n">
        <f aca="false">IF(EC183/ED183=INT(EC183/ED183),1,0)</f>
        <v>0</v>
      </c>
      <c r="EF183" s="15" t="n">
        <f aca="false">IF(EE183=0,EC183,EC183/ED183)</f>
        <v>1</v>
      </c>
      <c r="EG183" s="15" t="n">
        <v>61</v>
      </c>
      <c r="EH183" s="15" t="n">
        <f aca="false">IF(EF183/EG183=INT(EF183/EG183),1,0)</f>
        <v>0</v>
      </c>
      <c r="EI183" s="15" t="n">
        <f aca="false">IF(EH183=0,EF183,EF183/EG183)</f>
        <v>1</v>
      </c>
      <c r="EJ183" s="15" t="n">
        <v>67</v>
      </c>
      <c r="EK183" s="15" t="n">
        <f aca="false">IF(EI183/EJ183=INT(EI183/EJ183),1,0)</f>
        <v>0</v>
      </c>
      <c r="EL183" s="15" t="n">
        <f aca="false">IF(EK183=0,EI183,EI183/EJ183)</f>
        <v>1</v>
      </c>
      <c r="EM183" s="15" t="n">
        <v>71</v>
      </c>
      <c r="EN183" s="15" t="n">
        <f aca="false">IF(EL183/EM183=INT(EL183/EM183),1,0)</f>
        <v>0</v>
      </c>
      <c r="EO183" s="15" t="n">
        <f aca="false">IF(EN183=0,EL183,EL183/EM183)</f>
        <v>1</v>
      </c>
      <c r="EP183" s="15" t="n">
        <v>73</v>
      </c>
      <c r="EQ183" s="15" t="n">
        <f aca="false">IF(EO183/EP183=INT(EO183/EP183),1,0)</f>
        <v>0</v>
      </c>
      <c r="ER183" s="15" t="n">
        <f aca="false">IF(EQ183=0,EO183,EO183/EP183)</f>
        <v>1</v>
      </c>
      <c r="ES183" s="15" t="n">
        <v>79</v>
      </c>
      <c r="ET183" s="15" t="n">
        <f aca="false">IF(ER183/ES183=INT(ER183/ES183),1,0)</f>
        <v>0</v>
      </c>
      <c r="EU183" s="15" t="n">
        <f aca="false">IF(ET183=0,ER183,ER183/ES183)</f>
        <v>1</v>
      </c>
      <c r="EV183" s="15" t="n">
        <v>83</v>
      </c>
      <c r="EW183" s="15" t="n">
        <f aca="false">IF(EU183/EV183=INT(EU183/EV183),1,0)</f>
        <v>0</v>
      </c>
      <c r="EX183" s="15" t="n">
        <f aca="false">IF(EW183=0,EU183,EU183/EV183)</f>
        <v>1</v>
      </c>
      <c r="EY183" s="15" t="n">
        <v>89</v>
      </c>
      <c r="EZ183" s="15" t="n">
        <f aca="false">IF(EX183/EY183=INT(EX183/EY183),1,0)</f>
        <v>0</v>
      </c>
      <c r="FA183" s="15" t="n">
        <f aca="false">IF(EZ183=0,EX183,EX183/EY183)</f>
        <v>1</v>
      </c>
      <c r="FB183" s="15" t="n">
        <v>97</v>
      </c>
      <c r="FC183" s="15" t="n">
        <f aca="false">IF(FA183/FB183=INT(FA183/FB183),1,0)</f>
        <v>0</v>
      </c>
      <c r="FD183" s="15" t="n">
        <f aca="false">IF(FC183=0,FA183,FA183/FB183)</f>
        <v>1</v>
      </c>
      <c r="FE183" s="15" t="n">
        <v>101</v>
      </c>
      <c r="FF183" s="15" t="n">
        <f aca="false">IF(FD183/FE183=INT(FD183/FE183),1,0)</f>
        <v>0</v>
      </c>
      <c r="FG183" s="15" t="n">
        <f aca="false">IF(FF183=0,FD183,FD183/FE183)</f>
        <v>1</v>
      </c>
      <c r="FH183" s="15" t="n">
        <v>103</v>
      </c>
      <c r="FI183" s="15" t="n">
        <f aca="false">IF(FG183/FH183=INT(FG183/FH183),1,0)</f>
        <v>0</v>
      </c>
      <c r="FJ183" s="15" t="n">
        <f aca="false">IF(FI183=0,FG183,FG183/FH183)</f>
        <v>1</v>
      </c>
      <c r="FK183" s="15" t="n">
        <v>107</v>
      </c>
      <c r="FL183" s="15" t="n">
        <f aca="false">IF(FJ183/FK183=INT(FJ183/FK183),1,0)</f>
        <v>0</v>
      </c>
      <c r="FM183" s="15" t="n">
        <f aca="false">IF(FL183=0,FJ183,FJ183/FK183)</f>
        <v>1</v>
      </c>
      <c r="FN183" s="15" t="n">
        <v>109</v>
      </c>
      <c r="FO183" s="15" t="n">
        <f aca="false">IF(FM183/FN183=INT(FM183/FN183),1,0)</f>
        <v>0</v>
      </c>
      <c r="FP183" s="15" t="n">
        <f aca="false">IF(FO183=0,FM183,FM183/FN183)</f>
        <v>1</v>
      </c>
      <c r="FQ183" s="15" t="n">
        <v>113</v>
      </c>
      <c r="FR183" s="15" t="n">
        <f aca="false">IF(FP183/FQ183=INT(FP183/FQ183),1,0)</f>
        <v>0</v>
      </c>
      <c r="FS183" s="15" t="n">
        <f aca="false">IF(FR183=0,FP183,FP183/FQ183)</f>
        <v>1</v>
      </c>
      <c r="FT183" s="15" t="n">
        <v>127</v>
      </c>
      <c r="FU183" s="15" t="n">
        <f aca="false">IF(FS183/FT183=INT(FS183/FT183),1,0)</f>
        <v>0</v>
      </c>
      <c r="FV183" s="15" t="n">
        <f aca="false">IF(FU183=0,FS183,FS183/FT183)</f>
        <v>1</v>
      </c>
      <c r="FW183" s="15" t="n">
        <v>131</v>
      </c>
      <c r="FX183" s="15" t="n">
        <f aca="false">IF(FV183/FW183=INT(FV183/FW183),1,0)</f>
        <v>0</v>
      </c>
      <c r="FY183" s="15" t="n">
        <f aca="false">IF(FX183=0,FV183,FV183/FW183)</f>
        <v>1</v>
      </c>
      <c r="FZ183" s="15" t="n">
        <v>137</v>
      </c>
      <c r="GA183" s="15" t="n">
        <f aca="false">IF(FY183/FZ183=INT(FY183/FZ183),1,0)</f>
        <v>0</v>
      </c>
      <c r="GB183" s="15" t="n">
        <f aca="false">IF(GA183=0,FY183,FY183/FZ183)</f>
        <v>1</v>
      </c>
      <c r="GC183" s="15" t="n">
        <v>139</v>
      </c>
      <c r="GD183" s="15" t="n">
        <f aca="false">IF(GB183/GC183=INT(GB183/GC183),1,0)</f>
        <v>0</v>
      </c>
      <c r="GE183" s="15" t="n">
        <f aca="false">IF(GD183=0,GB183,GB183/GC183)</f>
        <v>1</v>
      </c>
      <c r="GF183" s="15" t="n">
        <v>149</v>
      </c>
      <c r="GG183" s="15" t="n">
        <f aca="false">IF(GE183/GF183=INT(GE183/GF183),1,0)</f>
        <v>0</v>
      </c>
      <c r="GH183" s="15" t="n">
        <f aca="false">IF(GG183=0,GE183,GE183/GF183)</f>
        <v>1</v>
      </c>
      <c r="GI183" s="15"/>
      <c r="GJ183" s="15" t="n">
        <f aca="false">8*BH183+4*BK183+2*BN183+BQ183</f>
        <v>1</v>
      </c>
      <c r="GK183" s="15" t="n">
        <f aca="false">4*BT183+2*BW183+BZ183</f>
        <v>0</v>
      </c>
      <c r="GL183" s="15" t="n">
        <f aca="false">2*CC183+CF183</f>
        <v>1</v>
      </c>
      <c r="GM183" s="15" t="n">
        <f aca="false">2*CI183+CL183</f>
        <v>0</v>
      </c>
      <c r="GN183" s="15" t="n">
        <f aca="false">2*CO183+CR183</f>
        <v>0</v>
      </c>
      <c r="GO183" s="15" t="n">
        <f aca="false">2*CU183+CX183</f>
        <v>0</v>
      </c>
      <c r="GP183" s="15" t="n">
        <f aca="false">DA183</f>
        <v>0</v>
      </c>
      <c r="GQ183" s="15" t="n">
        <f aca="false">DD183</f>
        <v>0</v>
      </c>
      <c r="GR183" s="15" t="n">
        <f aca="false">DG183</f>
        <v>0</v>
      </c>
      <c r="GS183" s="15" t="n">
        <f aca="false">DJ183</f>
        <v>0</v>
      </c>
      <c r="GT183" s="15" t="n">
        <f aca="false">DM183</f>
        <v>0</v>
      </c>
      <c r="GU183" s="1" t="n">
        <f aca="false">DP183</f>
        <v>0</v>
      </c>
      <c r="GV183" s="1" t="n">
        <f aca="false">DS183</f>
        <v>0</v>
      </c>
      <c r="GW183" s="1" t="n">
        <f aca="false">DV183</f>
        <v>0</v>
      </c>
      <c r="GX183" s="1" t="n">
        <f aca="false">DY183</f>
        <v>0</v>
      </c>
      <c r="GY183" s="1" t="n">
        <f aca="false">EB183</f>
        <v>0</v>
      </c>
      <c r="GZ183" s="1" t="n">
        <f aca="false">EE183</f>
        <v>0</v>
      </c>
      <c r="HA183" s="1" t="n">
        <f aca="false">EH183</f>
        <v>0</v>
      </c>
      <c r="HB183" s="1" t="n">
        <f aca="false">EK183</f>
        <v>0</v>
      </c>
      <c r="HC183" s="1" t="n">
        <f aca="false">EN183</f>
        <v>0</v>
      </c>
      <c r="HD183" s="1" t="n">
        <f aca="false">EQ183</f>
        <v>0</v>
      </c>
      <c r="HE183" s="1" t="n">
        <f aca="false">ET183</f>
        <v>0</v>
      </c>
      <c r="HF183" s="1" t="n">
        <f aca="false">EW183</f>
        <v>0</v>
      </c>
      <c r="HG183" s="1" t="n">
        <f aca="false">EZ183</f>
        <v>0</v>
      </c>
      <c r="HH183" s="1" t="n">
        <f aca="false">FC183</f>
        <v>0</v>
      </c>
      <c r="HI183" s="1" t="n">
        <f aca="false">FF183</f>
        <v>0</v>
      </c>
      <c r="HJ183" s="1" t="n">
        <f aca="false">FI183</f>
        <v>0</v>
      </c>
      <c r="HK183" s="1" t="n">
        <f aca="false">FL183</f>
        <v>0</v>
      </c>
      <c r="HL183" s="1" t="n">
        <f aca="false">FO183</f>
        <v>0</v>
      </c>
      <c r="HM183" s="1" t="n">
        <f aca="false">FR183</f>
        <v>0</v>
      </c>
      <c r="HN183" s="1" t="n">
        <f aca="false">FU183</f>
        <v>0</v>
      </c>
      <c r="HO183" s="1" t="n">
        <f aca="false">FX183</f>
        <v>0</v>
      </c>
      <c r="HP183" s="1" t="n">
        <f aca="false">GA183</f>
        <v>0</v>
      </c>
      <c r="HQ183" s="1" t="n">
        <f aca="false">GD183</f>
        <v>0</v>
      </c>
      <c r="HR183" s="1" t="n">
        <f aca="false">GG183</f>
        <v>0</v>
      </c>
      <c r="HS183" s="1" t="n">
        <f aca="false">BF183</f>
        <v>10</v>
      </c>
      <c r="HT183" s="1" t="n">
        <f aca="false">HS183/HR185</f>
        <v>10</v>
      </c>
    </row>
    <row r="184" customFormat="false" ht="6" hidden="true" customHeight="true" outlineLevel="0" collapsed="false">
      <c r="B184" s="80"/>
      <c r="C184" s="80"/>
      <c r="D184" s="80"/>
      <c r="E184" s="80"/>
      <c r="F184" s="61"/>
      <c r="G184" s="80"/>
      <c r="H184" s="61"/>
      <c r="I184" s="80"/>
      <c r="J184" s="80"/>
      <c r="K184" s="80"/>
      <c r="L184" s="61"/>
      <c r="M184" s="80"/>
      <c r="N184" s="80"/>
      <c r="O184" s="80"/>
      <c r="P184" s="80"/>
      <c r="Q184" s="80"/>
      <c r="R184" s="80"/>
      <c r="S184" s="61"/>
      <c r="T184" s="78"/>
      <c r="U184" s="13"/>
      <c r="V184" s="13"/>
      <c r="W184" s="13"/>
      <c r="X184" s="74"/>
      <c r="Y184" s="80"/>
      <c r="Z184" s="80"/>
      <c r="AA184" s="80"/>
      <c r="GJ184" s="15" t="n">
        <f aca="false">IF(GJ182&lt;GJ183,GJ182,GJ183)</f>
        <v>0</v>
      </c>
      <c r="GK184" s="15" t="n">
        <f aca="false">IF(GK182&lt;GK183,GK182,GK183)</f>
        <v>0</v>
      </c>
      <c r="GL184" s="15" t="n">
        <f aca="false">IF(GL182&lt;GL183,GL182,GL183)</f>
        <v>0</v>
      </c>
      <c r="GM184" s="15" t="n">
        <f aca="false">IF(GM182&lt;GM183,GM182,GM183)</f>
        <v>0</v>
      </c>
      <c r="GN184" s="15" t="n">
        <f aca="false">IF(GN182&lt;GN183,GN182,GN183)</f>
        <v>0</v>
      </c>
      <c r="GO184" s="15" t="n">
        <f aca="false">IF(GO182&lt;GO183,GO182,GO183)</f>
        <v>0</v>
      </c>
      <c r="GP184" s="15" t="n">
        <f aca="false">IF(GP182&lt;GP183,GP182,GP183)</f>
        <v>0</v>
      </c>
      <c r="GQ184" s="15" t="n">
        <f aca="false">IF(GQ182&lt;GQ183,GQ182,GQ183)</f>
        <v>0</v>
      </c>
      <c r="GR184" s="15" t="n">
        <f aca="false">IF(GR182&lt;GR183,GR182,GR183)</f>
        <v>0</v>
      </c>
      <c r="GS184" s="15" t="n">
        <f aca="false">IF(GS182&lt;GS183,GS182,GS183)</f>
        <v>0</v>
      </c>
      <c r="GT184" s="15" t="n">
        <f aca="false">IF(GT182&lt;GT183,GT182,GT183)</f>
        <v>0</v>
      </c>
      <c r="GU184" s="15" t="n">
        <f aca="false">IF(GU182&lt;GU183,GU182,GU183)</f>
        <v>0</v>
      </c>
      <c r="GV184" s="15" t="n">
        <f aca="false">IF(GV182&lt;GV183,GV182,GV183)</f>
        <v>0</v>
      </c>
      <c r="GW184" s="15" t="n">
        <f aca="false">IF(GW182&lt;GW183,GW182,GW183)</f>
        <v>0</v>
      </c>
      <c r="GX184" s="15" t="n">
        <f aca="false">IF(GX182&lt;GX183,GX182,GX183)</f>
        <v>0</v>
      </c>
      <c r="GY184" s="15" t="n">
        <f aca="false">IF(GY182&lt;GY183,GY182,GY183)</f>
        <v>0</v>
      </c>
      <c r="GZ184" s="15" t="n">
        <f aca="false">IF(GZ182&lt;GZ183,GZ182,GZ183)</f>
        <v>0</v>
      </c>
      <c r="HA184" s="15" t="n">
        <f aca="false">IF(HA182&lt;HA183,HA182,HA183)</f>
        <v>0</v>
      </c>
      <c r="HB184" s="15" t="n">
        <f aca="false">IF(HB182&lt;HB183,HB182,HB183)</f>
        <v>0</v>
      </c>
      <c r="HC184" s="15" t="n">
        <f aca="false">IF(HC182&lt;HC183,HC182,HC183)</f>
        <v>0</v>
      </c>
      <c r="HD184" s="15" t="n">
        <f aca="false">IF(HD182&lt;HD183,HD182,HD183)</f>
        <v>0</v>
      </c>
      <c r="HE184" s="15" t="n">
        <f aca="false">IF(HE182&lt;HE183,HE182,HE183)</f>
        <v>0</v>
      </c>
      <c r="HF184" s="15" t="n">
        <f aca="false">IF(HF182&lt;HF183,HF182,HF183)</f>
        <v>0</v>
      </c>
      <c r="HG184" s="15" t="n">
        <f aca="false">IF(HG182&lt;HG183,HG182,HG183)</f>
        <v>0</v>
      </c>
      <c r="HH184" s="15" t="n">
        <f aca="false">IF(HH182&lt;HH183,HH182,HH183)</f>
        <v>0</v>
      </c>
      <c r="HI184" s="15" t="n">
        <f aca="false">IF(HI182&lt;HI183,HI182,HI183)</f>
        <v>0</v>
      </c>
      <c r="HJ184" s="15" t="n">
        <f aca="false">IF(HJ182&lt;HJ183,HJ182,HJ183)</f>
        <v>0</v>
      </c>
      <c r="HK184" s="15" t="n">
        <f aca="false">IF(HK182&lt;HK183,HK182,HK183)</f>
        <v>0</v>
      </c>
      <c r="HL184" s="15" t="n">
        <f aca="false">IF(HL182&lt;HL183,HL182,HL183)</f>
        <v>0</v>
      </c>
      <c r="HM184" s="15" t="n">
        <f aca="false">IF(HM182&lt;HM183,HM182,HM183)</f>
        <v>0</v>
      </c>
      <c r="HN184" s="15" t="n">
        <f aca="false">IF(HN182&lt;HN183,HN182,HN183)</f>
        <v>0</v>
      </c>
      <c r="HO184" s="15" t="n">
        <f aca="false">IF(HO182&lt;HO183,HO182,HO183)</f>
        <v>0</v>
      </c>
      <c r="HP184" s="15" t="n">
        <f aca="false">IF(HP182&lt;HP183,HP182,HP183)</f>
        <v>0</v>
      </c>
      <c r="HQ184" s="15" t="n">
        <f aca="false">IF(HQ182&lt;HQ183,HQ182,HQ183)</f>
        <v>0</v>
      </c>
      <c r="HR184" s="15" t="n">
        <f aca="false">IF(HR182&lt;HR183,HR182,HR183)</f>
        <v>0</v>
      </c>
    </row>
    <row r="185" customFormat="false" ht="6" hidden="true" customHeight="true" outlineLevel="0" collapsed="false">
      <c r="B185" s="80"/>
      <c r="C185" s="80"/>
      <c r="D185" s="80"/>
      <c r="E185" s="80"/>
      <c r="F185" s="61"/>
      <c r="G185" s="80"/>
      <c r="H185" s="61"/>
      <c r="I185" s="80"/>
      <c r="J185" s="80"/>
      <c r="K185" s="80"/>
      <c r="L185" s="61"/>
      <c r="M185" s="80"/>
      <c r="N185" s="80"/>
      <c r="O185" s="80"/>
      <c r="P185" s="80"/>
      <c r="Q185" s="80"/>
      <c r="R185" s="80"/>
      <c r="S185" s="61"/>
      <c r="T185" s="78"/>
      <c r="U185" s="13"/>
      <c r="V185" s="13"/>
      <c r="W185" s="13"/>
      <c r="X185" s="74"/>
      <c r="Y185" s="80"/>
      <c r="Z185" s="80"/>
      <c r="AA185" s="80"/>
      <c r="GJ185" s="1" t="n">
        <f aca="false">GJ$7^GJ184</f>
        <v>1</v>
      </c>
      <c r="GK185" s="1" t="n">
        <f aca="false">GK$7^GK184*GJ185</f>
        <v>1</v>
      </c>
      <c r="GL185" s="1" t="n">
        <f aca="false">GL$7^GL184*GK185</f>
        <v>1</v>
      </c>
      <c r="GM185" s="1" t="n">
        <f aca="false">GM$7^GM184*GL185</f>
        <v>1</v>
      </c>
      <c r="GN185" s="1" t="n">
        <f aca="false">GN$7^GN184*GM185</f>
        <v>1</v>
      </c>
      <c r="GO185" s="1" t="n">
        <f aca="false">GO$7^GO184*GN185</f>
        <v>1</v>
      </c>
      <c r="GP185" s="1" t="n">
        <f aca="false">GP$7^GP184*GO185</f>
        <v>1</v>
      </c>
      <c r="GQ185" s="1" t="n">
        <f aca="false">GQ$7^GQ184*GP185</f>
        <v>1</v>
      </c>
      <c r="GR185" s="1" t="n">
        <f aca="false">GR$7^GR184*GQ185</f>
        <v>1</v>
      </c>
      <c r="GS185" s="1" t="n">
        <f aca="false">GS$7^GS184*GR185</f>
        <v>1</v>
      </c>
      <c r="GT185" s="1" t="n">
        <f aca="false">GT$7^GT184*GS185</f>
        <v>1</v>
      </c>
      <c r="GU185" s="1" t="n">
        <f aca="false">GU$7^GU184*GT185</f>
        <v>1</v>
      </c>
      <c r="GV185" s="1" t="n">
        <f aca="false">GV$7^GV184*GU185</f>
        <v>1</v>
      </c>
      <c r="GW185" s="1" t="n">
        <f aca="false">GW$7^GW184*GV185</f>
        <v>1</v>
      </c>
      <c r="GX185" s="1" t="n">
        <f aca="false">GX$7^GX184*GW185</f>
        <v>1</v>
      </c>
      <c r="GY185" s="1" t="n">
        <f aca="false">GY$7^GY184*GX185</f>
        <v>1</v>
      </c>
      <c r="GZ185" s="1" t="n">
        <f aca="false">GZ$7^GZ184*GY185</f>
        <v>1</v>
      </c>
      <c r="HA185" s="1" t="n">
        <f aca="false">HA$7^HA184*GZ185</f>
        <v>1</v>
      </c>
      <c r="HB185" s="1" t="n">
        <f aca="false">HB$7^HB184*HA185</f>
        <v>1</v>
      </c>
      <c r="HC185" s="1" t="n">
        <f aca="false">HC$7^HC184*HB185</f>
        <v>1</v>
      </c>
      <c r="HD185" s="1" t="n">
        <f aca="false">HD$7^HD184*HC185</f>
        <v>1</v>
      </c>
      <c r="HE185" s="1" t="n">
        <f aca="false">HE$7^HE184*HD185</f>
        <v>1</v>
      </c>
      <c r="HF185" s="1" t="n">
        <f aca="false">HF$7^HF184*HE185</f>
        <v>1</v>
      </c>
      <c r="HG185" s="1" t="n">
        <f aca="false">HG$7^HG184*HF185</f>
        <v>1</v>
      </c>
      <c r="HH185" s="1" t="n">
        <f aca="false">HH$7^HH184*HG185</f>
        <v>1</v>
      </c>
      <c r="HI185" s="1" t="n">
        <f aca="false">HI$7^HI184*HH185</f>
        <v>1</v>
      </c>
      <c r="HJ185" s="1" t="n">
        <f aca="false">HJ$7^HJ184*HI185</f>
        <v>1</v>
      </c>
      <c r="HK185" s="1" t="n">
        <f aca="false">HK$7^HK184*HJ185</f>
        <v>1</v>
      </c>
      <c r="HL185" s="1" t="n">
        <f aca="false">HL$7^HL184*HK185</f>
        <v>1</v>
      </c>
      <c r="HM185" s="1" t="n">
        <f aca="false">HM$7^HM184*HL185</f>
        <v>1</v>
      </c>
      <c r="HN185" s="1" t="n">
        <f aca="false">HN$7^HN184*HM185</f>
        <v>1</v>
      </c>
      <c r="HO185" s="1" t="n">
        <f aca="false">HO$7^HO184*HN185</f>
        <v>1</v>
      </c>
      <c r="HP185" s="1" t="n">
        <f aca="false">HP$7^HP184*HO185</f>
        <v>1</v>
      </c>
      <c r="HQ185" s="1" t="n">
        <f aca="false">HQ$7^HQ184*HP185</f>
        <v>1</v>
      </c>
      <c r="HR185" s="1" t="n">
        <f aca="false">HR$7^HR184*HQ185</f>
        <v>1</v>
      </c>
    </row>
    <row r="186" customFormat="false" ht="6" hidden="true" customHeight="true" outlineLevel="0" collapsed="false">
      <c r="B186" s="80"/>
      <c r="C186" s="80"/>
      <c r="D186" s="80"/>
      <c r="E186" s="80"/>
      <c r="F186" s="61"/>
      <c r="G186" s="80"/>
      <c r="H186" s="61"/>
      <c r="I186" s="80"/>
      <c r="J186" s="80"/>
      <c r="K186" s="80"/>
      <c r="L186" s="61"/>
      <c r="M186" s="80"/>
      <c r="N186" s="80"/>
      <c r="O186" s="80"/>
      <c r="P186" s="80"/>
      <c r="Q186" s="80"/>
      <c r="R186" s="80"/>
      <c r="S186" s="61"/>
      <c r="T186" s="78"/>
      <c r="U186" s="13"/>
      <c r="V186" s="13"/>
      <c r="W186" s="13"/>
      <c r="X186" s="74"/>
      <c r="Y186" s="80"/>
      <c r="Z186" s="80"/>
      <c r="AA186" s="80"/>
      <c r="BC186" s="1" t="s">
        <v>65</v>
      </c>
      <c r="BD186" s="1" t="n">
        <f aca="false">HY182</f>
        <v>79</v>
      </c>
      <c r="BE186" s="1" t="n">
        <f aca="false">HZ182</f>
        <v>10</v>
      </c>
      <c r="BF186" s="1" t="n">
        <f aca="false">BE186-BE187*(BD187-BD186)</f>
        <v>10</v>
      </c>
      <c r="BG186" s="1" t="n">
        <v>256</v>
      </c>
      <c r="BH186" s="15" t="n">
        <f aca="false">IF(BF186/BG186=INT(BF186/BG186),1,0)</f>
        <v>0</v>
      </c>
      <c r="BI186" s="15" t="n">
        <f aca="false">IF(BH186=0,BF186,BF186/BG186)</f>
        <v>10</v>
      </c>
      <c r="BJ186" s="15" t="n">
        <v>16</v>
      </c>
      <c r="BK186" s="15" t="n">
        <f aca="false">IF(BI186/BJ186=INT(BI186/BJ186),1,0)</f>
        <v>0</v>
      </c>
      <c r="BL186" s="15" t="n">
        <f aca="false">IF(BK186=0,BI186,BI186/BJ186)</f>
        <v>10</v>
      </c>
      <c r="BM186" s="15" t="n">
        <v>4</v>
      </c>
      <c r="BN186" s="15" t="n">
        <f aca="false">IF(BL186/BM186=INT(BL186/BM186),1,0)</f>
        <v>0</v>
      </c>
      <c r="BO186" s="15" t="n">
        <f aca="false">IF(BN186=0,BL186,BL186/BM186)</f>
        <v>10</v>
      </c>
      <c r="BP186" s="15" t="n">
        <v>2</v>
      </c>
      <c r="BQ186" s="15" t="n">
        <f aca="false">IF(BO186/BP186=INT(BO186/BP186),1,0)</f>
        <v>1</v>
      </c>
      <c r="BR186" s="15" t="n">
        <f aca="false">IF(BQ186=0,BO186,BO186/BP186)</f>
        <v>5</v>
      </c>
      <c r="BS186" s="15" t="n">
        <v>81</v>
      </c>
      <c r="BT186" s="15" t="n">
        <f aca="false">IF(BR186/BS186=INT(BR186/BS186),1,0)</f>
        <v>0</v>
      </c>
      <c r="BU186" s="15" t="n">
        <f aca="false">IF(BT186=0,BR186,BR186/BS186)</f>
        <v>5</v>
      </c>
      <c r="BV186" s="15" t="n">
        <v>9</v>
      </c>
      <c r="BW186" s="15" t="n">
        <f aca="false">IF(BU186/BV186=INT(BU186/BV186),1,0)</f>
        <v>0</v>
      </c>
      <c r="BX186" s="15" t="n">
        <f aca="false">IF(BW186=0,BU186,BU186/BV186)</f>
        <v>5</v>
      </c>
      <c r="BY186" s="15" t="n">
        <v>3</v>
      </c>
      <c r="BZ186" s="15" t="n">
        <f aca="false">IF(BX186/BY186=INT(BX186/BY186),1,0)</f>
        <v>0</v>
      </c>
      <c r="CA186" s="15" t="n">
        <f aca="false">IF(BZ186=0,BX186,BX186/BY186)</f>
        <v>5</v>
      </c>
      <c r="CB186" s="15" t="n">
        <v>25</v>
      </c>
      <c r="CC186" s="15" t="n">
        <f aca="false">IF(CA186/CB186=INT(CA186/CB186),1,0)</f>
        <v>0</v>
      </c>
      <c r="CD186" s="15" t="n">
        <f aca="false">IF(CC186=0,CA186,CA186/CB186)</f>
        <v>5</v>
      </c>
      <c r="CE186" s="15" t="n">
        <v>5</v>
      </c>
      <c r="CF186" s="15" t="n">
        <f aca="false">IF(CD186/CE186=INT(CD186/CE186),1,0)</f>
        <v>1</v>
      </c>
      <c r="CG186" s="15" t="n">
        <f aca="false">IF(CF186=0,CD186,CD186/CE186)</f>
        <v>1</v>
      </c>
      <c r="CH186" s="15" t="n">
        <v>49</v>
      </c>
      <c r="CI186" s="15" t="n">
        <f aca="false">IF(CG186/CH186=INT(CG186/CH186),1,0)</f>
        <v>0</v>
      </c>
      <c r="CJ186" s="15" t="n">
        <f aca="false">IF(CI186=0,CG186,CG186/CH186)</f>
        <v>1</v>
      </c>
      <c r="CK186" s="15" t="n">
        <v>7</v>
      </c>
      <c r="CL186" s="15" t="n">
        <f aca="false">IF(CJ186/CK186=INT(CJ186/CK186),1,0)</f>
        <v>0</v>
      </c>
      <c r="CM186" s="15" t="n">
        <f aca="false">IF(CL186=0,CJ186,CJ186/CK186)</f>
        <v>1</v>
      </c>
      <c r="CN186" s="15" t="n">
        <v>121</v>
      </c>
      <c r="CO186" s="15" t="n">
        <f aca="false">IF(CM186/CN186=INT(CM186/CN186),1,0)</f>
        <v>0</v>
      </c>
      <c r="CP186" s="15" t="n">
        <f aca="false">IF(CO186=0,CM186,CM186/CN186)</f>
        <v>1</v>
      </c>
      <c r="CQ186" s="15" t="n">
        <v>11</v>
      </c>
      <c r="CR186" s="15" t="n">
        <f aca="false">IF(CP186/CQ186=INT(CP186/CQ186),1,0)</f>
        <v>0</v>
      </c>
      <c r="CS186" s="15" t="n">
        <f aca="false">IF(CR186=0,CP186,CP186/CQ186)</f>
        <v>1</v>
      </c>
      <c r="CT186" s="15" t="n">
        <v>169</v>
      </c>
      <c r="CU186" s="15" t="n">
        <f aca="false">IF(CS186/CT186=INT(CS186/CT186),1,0)</f>
        <v>0</v>
      </c>
      <c r="CV186" s="15" t="n">
        <f aca="false">IF(CU186=0,CS186,CS186/CT186)</f>
        <v>1</v>
      </c>
      <c r="CW186" s="15" t="n">
        <v>13</v>
      </c>
      <c r="CX186" s="15" t="n">
        <f aca="false">IF(CV186/CW186=INT(CV186/CW186),1,0)</f>
        <v>0</v>
      </c>
      <c r="CY186" s="15" t="n">
        <f aca="false">IF(CX186=0,CV186,CV186/CW186)</f>
        <v>1</v>
      </c>
      <c r="CZ186" s="15" t="n">
        <v>17</v>
      </c>
      <c r="DA186" s="15" t="n">
        <f aca="false">IF(CY186/CZ186=INT(CY186/CZ186),1,0)</f>
        <v>0</v>
      </c>
      <c r="DB186" s="15" t="n">
        <f aca="false">IF(DA186=0,CY186,CY186/CZ186)</f>
        <v>1</v>
      </c>
      <c r="DC186" s="15" t="n">
        <v>19</v>
      </c>
      <c r="DD186" s="15" t="n">
        <f aca="false">IF(DB186/DC186=INT(DB186/DC186),1,0)</f>
        <v>0</v>
      </c>
      <c r="DE186" s="15" t="n">
        <f aca="false">IF(DD186=0,DB186,DB186/DC186)</f>
        <v>1</v>
      </c>
      <c r="DF186" s="15" t="n">
        <v>23</v>
      </c>
      <c r="DG186" s="15" t="n">
        <f aca="false">IF(DE186/DF186=INT(DE186/DF186),1,0)</f>
        <v>0</v>
      </c>
      <c r="DH186" s="15" t="n">
        <f aca="false">IF(DG186=0,DE186,DE186/DF186)</f>
        <v>1</v>
      </c>
      <c r="DI186" s="15" t="n">
        <v>29</v>
      </c>
      <c r="DJ186" s="15" t="n">
        <f aca="false">IF(DH186/DI186=INT(DH186/DI186),1,0)</f>
        <v>0</v>
      </c>
      <c r="DK186" s="15" t="n">
        <f aca="false">IF(DJ186=0,DH186,DH186/DI186)</f>
        <v>1</v>
      </c>
      <c r="DL186" s="15" t="n">
        <v>31</v>
      </c>
      <c r="DM186" s="15" t="n">
        <f aca="false">IF(DK186/DL186=INT(DK186/DL186),1,0)</f>
        <v>0</v>
      </c>
      <c r="DN186" s="15" t="n">
        <f aca="false">IF(DM186=0,DK186,DK186/DL186)</f>
        <v>1</v>
      </c>
      <c r="DO186" s="15" t="n">
        <v>37</v>
      </c>
      <c r="DP186" s="15" t="n">
        <f aca="false">IF(DN186/DO186=INT(DN186/DO186),1,0)</f>
        <v>0</v>
      </c>
      <c r="DQ186" s="15" t="n">
        <f aca="false">IF(DP186=0,DN186,DN186/DO186)</f>
        <v>1</v>
      </c>
      <c r="DR186" s="15" t="n">
        <v>41</v>
      </c>
      <c r="DS186" s="15" t="n">
        <f aca="false">IF(DQ186/DR186=INT(DQ186/DR186),1,0)</f>
        <v>0</v>
      </c>
      <c r="DT186" s="15" t="n">
        <f aca="false">IF(DS186=0,DQ186,DQ186/DR186)</f>
        <v>1</v>
      </c>
      <c r="DU186" s="15" t="n">
        <v>43</v>
      </c>
      <c r="DV186" s="15" t="n">
        <f aca="false">IF(DT186/DU186=INT(DT186/DU186),1,0)</f>
        <v>0</v>
      </c>
      <c r="DW186" s="15" t="n">
        <f aca="false">IF(DV186=0,DT186,DT186/DU186)</f>
        <v>1</v>
      </c>
      <c r="DX186" s="15" t="n">
        <v>47</v>
      </c>
      <c r="DY186" s="15" t="n">
        <f aca="false">IF(DW186/DX186=INT(DW186/DX186),1,0)</f>
        <v>0</v>
      </c>
      <c r="DZ186" s="15" t="n">
        <f aca="false">IF(DY186=0,DW186,DW186/DX186)</f>
        <v>1</v>
      </c>
      <c r="EA186" s="15" t="n">
        <v>53</v>
      </c>
      <c r="EB186" s="15" t="n">
        <f aca="false">IF(DZ186/EA186=INT(DZ186/EA186),1,0)</f>
        <v>0</v>
      </c>
      <c r="EC186" s="15" t="n">
        <f aca="false">IF(EB186=0,DZ186,DZ186/EA186)</f>
        <v>1</v>
      </c>
      <c r="ED186" s="15" t="n">
        <v>59</v>
      </c>
      <c r="EE186" s="15" t="n">
        <f aca="false">IF(EC186/ED186=INT(EC186/ED186),1,0)</f>
        <v>0</v>
      </c>
      <c r="EF186" s="15" t="n">
        <f aca="false">IF(EE186=0,EC186,EC186/ED186)</f>
        <v>1</v>
      </c>
      <c r="EG186" s="15" t="n">
        <v>61</v>
      </c>
      <c r="EH186" s="15" t="n">
        <f aca="false">IF(EF186/EG186=INT(EF186/EG186),1,0)</f>
        <v>0</v>
      </c>
      <c r="EI186" s="15" t="n">
        <f aca="false">IF(EH186=0,EF186,EF186/EG186)</f>
        <v>1</v>
      </c>
      <c r="EJ186" s="15" t="n">
        <v>67</v>
      </c>
      <c r="EK186" s="15" t="n">
        <f aca="false">IF(EI186/EJ186=INT(EI186/EJ186),1,0)</f>
        <v>0</v>
      </c>
      <c r="EL186" s="15" t="n">
        <f aca="false">IF(EK186=0,EI186,EI186/EJ186)</f>
        <v>1</v>
      </c>
      <c r="EM186" s="15" t="n">
        <v>71</v>
      </c>
      <c r="EN186" s="15" t="n">
        <f aca="false">IF(EL186/EM186=INT(EL186/EM186),1,0)</f>
        <v>0</v>
      </c>
      <c r="EO186" s="15" t="n">
        <f aca="false">IF(EN186=0,EL186,EL186/EM186)</f>
        <v>1</v>
      </c>
      <c r="EP186" s="15" t="n">
        <v>73</v>
      </c>
      <c r="EQ186" s="15" t="n">
        <f aca="false">IF(EO186/EP186=INT(EO186/EP186),1,0)</f>
        <v>0</v>
      </c>
      <c r="ER186" s="15" t="n">
        <f aca="false">IF(EQ186=0,EO186,EO186/EP186)</f>
        <v>1</v>
      </c>
      <c r="ES186" s="15" t="n">
        <v>79</v>
      </c>
      <c r="ET186" s="15" t="n">
        <f aca="false">IF(ER186/ES186=INT(ER186/ES186),1,0)</f>
        <v>0</v>
      </c>
      <c r="EU186" s="15" t="n">
        <f aca="false">IF(ET186=0,ER186,ER186/ES186)</f>
        <v>1</v>
      </c>
      <c r="EV186" s="15" t="n">
        <v>83</v>
      </c>
      <c r="EW186" s="15" t="n">
        <f aca="false">IF(EU186/EV186=INT(EU186/EV186),1,0)</f>
        <v>0</v>
      </c>
      <c r="EX186" s="15" t="n">
        <f aca="false">IF(EW186=0,EU186,EU186/EV186)</f>
        <v>1</v>
      </c>
      <c r="EY186" s="15" t="n">
        <v>89</v>
      </c>
      <c r="EZ186" s="15" t="n">
        <f aca="false">IF(EX186/EY186=INT(EX186/EY186),1,0)</f>
        <v>0</v>
      </c>
      <c r="FA186" s="15" t="n">
        <f aca="false">IF(EZ186=0,EX186,EX186/EY186)</f>
        <v>1</v>
      </c>
      <c r="FB186" s="15" t="n">
        <v>97</v>
      </c>
      <c r="FC186" s="15" t="n">
        <f aca="false">IF(FA186/FB186=INT(FA186/FB186),1,0)</f>
        <v>0</v>
      </c>
      <c r="FD186" s="15" t="n">
        <f aca="false">IF(FC186=0,FA186,FA186/FB186)</f>
        <v>1</v>
      </c>
      <c r="FE186" s="15" t="n">
        <v>101</v>
      </c>
      <c r="FF186" s="15" t="n">
        <f aca="false">IF(FD186/FE186=INT(FD186/FE186),1,0)</f>
        <v>0</v>
      </c>
      <c r="FG186" s="15" t="n">
        <f aca="false">IF(FF186=0,FD186,FD186/FE186)</f>
        <v>1</v>
      </c>
      <c r="FH186" s="15" t="n">
        <v>103</v>
      </c>
      <c r="FI186" s="15" t="n">
        <f aca="false">IF(FG186/FH186=INT(FG186/FH186),1,0)</f>
        <v>0</v>
      </c>
      <c r="FJ186" s="15" t="n">
        <f aca="false">IF(FI186=0,FG186,FG186/FH186)</f>
        <v>1</v>
      </c>
      <c r="FK186" s="15" t="n">
        <v>107</v>
      </c>
      <c r="FL186" s="15" t="n">
        <f aca="false">IF(FJ186/FK186=INT(FJ186/FK186),1,0)</f>
        <v>0</v>
      </c>
      <c r="FM186" s="15" t="n">
        <f aca="false">IF(FL186=0,FJ186,FJ186/FK186)</f>
        <v>1</v>
      </c>
      <c r="FN186" s="15" t="n">
        <v>109</v>
      </c>
      <c r="FO186" s="15" t="n">
        <f aca="false">IF(FM186/FN186=INT(FM186/FN186),1,0)</f>
        <v>0</v>
      </c>
      <c r="FP186" s="15" t="n">
        <f aca="false">IF(FO186=0,FM186,FM186/FN186)</f>
        <v>1</v>
      </c>
      <c r="FQ186" s="15" t="n">
        <v>113</v>
      </c>
      <c r="FR186" s="15" t="n">
        <f aca="false">IF(FP186/FQ186=INT(FP186/FQ186),1,0)</f>
        <v>0</v>
      </c>
      <c r="FS186" s="15" t="n">
        <f aca="false">IF(FR186=0,FP186,FP186/FQ186)</f>
        <v>1</v>
      </c>
      <c r="FT186" s="15" t="n">
        <v>127</v>
      </c>
      <c r="FU186" s="15" t="n">
        <f aca="false">IF(FS186/FT186=INT(FS186/FT186),1,0)</f>
        <v>0</v>
      </c>
      <c r="FV186" s="15" t="n">
        <f aca="false">IF(FU186=0,FS186,FS186/FT186)</f>
        <v>1</v>
      </c>
      <c r="FW186" s="15" t="n">
        <v>131</v>
      </c>
      <c r="FX186" s="15" t="n">
        <f aca="false">IF(FV186/FW186=INT(FV186/FW186),1,0)</f>
        <v>0</v>
      </c>
      <c r="FY186" s="15" t="n">
        <f aca="false">IF(FX186=0,FV186,FV186/FW186)</f>
        <v>1</v>
      </c>
      <c r="FZ186" s="15" t="n">
        <v>137</v>
      </c>
      <c r="GA186" s="15" t="n">
        <f aca="false">IF(FY186/FZ186=INT(FY186/FZ186),1,0)</f>
        <v>0</v>
      </c>
      <c r="GB186" s="15" t="n">
        <f aca="false">IF(GA186=0,FY186,FY186/FZ186)</f>
        <v>1</v>
      </c>
      <c r="GC186" s="15" t="n">
        <v>139</v>
      </c>
      <c r="GD186" s="15" t="n">
        <f aca="false">IF(GB186/GC186=INT(GB186/GC186),1,0)</f>
        <v>0</v>
      </c>
      <c r="GE186" s="15" t="n">
        <f aca="false">IF(GD186=0,GB186,GB186/GC186)</f>
        <v>1</v>
      </c>
      <c r="GF186" s="15" t="n">
        <v>149</v>
      </c>
      <c r="GG186" s="15" t="n">
        <f aca="false">IF(GE186/GF186=INT(GE186/GF186),1,0)</f>
        <v>0</v>
      </c>
      <c r="GH186" s="15" t="n">
        <f aca="false">IF(GG186=0,GE186,GE186/GF186)</f>
        <v>1</v>
      </c>
      <c r="GI186" s="15"/>
      <c r="GJ186" s="15" t="n">
        <f aca="false">8*BH186+4*BK186+2*BN186+BQ186</f>
        <v>1</v>
      </c>
      <c r="GK186" s="15" t="n">
        <f aca="false">4*BT186+2*BW186+BZ186</f>
        <v>0</v>
      </c>
      <c r="GL186" s="15" t="n">
        <f aca="false">2*CC186+CF186</f>
        <v>1</v>
      </c>
      <c r="GM186" s="15" t="n">
        <f aca="false">2*CI186+CL186</f>
        <v>0</v>
      </c>
      <c r="GN186" s="15" t="n">
        <f aca="false">2*CO186+CR186</f>
        <v>0</v>
      </c>
      <c r="GO186" s="15" t="n">
        <f aca="false">2*CU186+CX186</f>
        <v>0</v>
      </c>
      <c r="GP186" s="15" t="n">
        <f aca="false">DA186</f>
        <v>0</v>
      </c>
      <c r="GQ186" s="15" t="n">
        <f aca="false">DD186</f>
        <v>0</v>
      </c>
      <c r="GR186" s="15" t="n">
        <f aca="false">DG186</f>
        <v>0</v>
      </c>
      <c r="GS186" s="15" t="n">
        <f aca="false">DJ186</f>
        <v>0</v>
      </c>
      <c r="GT186" s="15" t="n">
        <f aca="false">DM186</f>
        <v>0</v>
      </c>
      <c r="GU186" s="1" t="n">
        <f aca="false">DP186</f>
        <v>0</v>
      </c>
      <c r="GV186" s="1" t="n">
        <f aca="false">DS186</f>
        <v>0</v>
      </c>
      <c r="GW186" s="1" t="n">
        <f aca="false">DV186</f>
        <v>0</v>
      </c>
      <c r="GX186" s="1" t="n">
        <f aca="false">DY186</f>
        <v>0</v>
      </c>
      <c r="GY186" s="1" t="n">
        <f aca="false">EB186</f>
        <v>0</v>
      </c>
      <c r="GZ186" s="1" t="n">
        <f aca="false">EE186</f>
        <v>0</v>
      </c>
      <c r="HA186" s="1" t="n">
        <f aca="false">EH186</f>
        <v>0</v>
      </c>
      <c r="HB186" s="1" t="n">
        <f aca="false">EK186</f>
        <v>0</v>
      </c>
      <c r="HC186" s="1" t="n">
        <f aca="false">EN186</f>
        <v>0</v>
      </c>
      <c r="HD186" s="1" t="n">
        <f aca="false">EQ186</f>
        <v>0</v>
      </c>
      <c r="HE186" s="1" t="n">
        <f aca="false">ET186</f>
        <v>0</v>
      </c>
      <c r="HF186" s="1" t="n">
        <f aca="false">EW186</f>
        <v>0</v>
      </c>
      <c r="HG186" s="1" t="n">
        <f aca="false">EZ186</f>
        <v>0</v>
      </c>
      <c r="HH186" s="1" t="n">
        <f aca="false">FC186</f>
        <v>0</v>
      </c>
      <c r="HI186" s="1" t="n">
        <f aca="false">FF186</f>
        <v>0</v>
      </c>
      <c r="HJ186" s="1" t="n">
        <f aca="false">FI186</f>
        <v>0</v>
      </c>
      <c r="HK186" s="1" t="n">
        <f aca="false">FL186</f>
        <v>0</v>
      </c>
      <c r="HL186" s="1" t="n">
        <f aca="false">FO186</f>
        <v>0</v>
      </c>
      <c r="HM186" s="1" t="n">
        <f aca="false">FR186</f>
        <v>0</v>
      </c>
      <c r="HN186" s="1" t="n">
        <f aca="false">FU186</f>
        <v>0</v>
      </c>
      <c r="HO186" s="1" t="n">
        <f aca="false">FX186</f>
        <v>0</v>
      </c>
      <c r="HP186" s="1" t="n">
        <f aca="false">GA186</f>
        <v>0</v>
      </c>
      <c r="HQ186" s="1" t="n">
        <f aca="false">GD186</f>
        <v>0</v>
      </c>
      <c r="HR186" s="1" t="n">
        <f aca="false">GG186</f>
        <v>0</v>
      </c>
      <c r="HS186" s="1" t="n">
        <f aca="false">BF186</f>
        <v>10</v>
      </c>
      <c r="HT186" s="1" t="n">
        <f aca="false">HS186/HR189</f>
        <v>1</v>
      </c>
    </row>
    <row r="187" customFormat="false" ht="6" hidden="true" customHeight="true" outlineLevel="0" collapsed="false">
      <c r="B187" s="80"/>
      <c r="C187" s="80"/>
      <c r="D187" s="80"/>
      <c r="E187" s="80"/>
      <c r="F187" s="61"/>
      <c r="G187" s="80"/>
      <c r="H187" s="61"/>
      <c r="I187" s="80"/>
      <c r="J187" s="80"/>
      <c r="K187" s="80"/>
      <c r="L187" s="61"/>
      <c r="M187" s="80"/>
      <c r="N187" s="80"/>
      <c r="O187" s="80"/>
      <c r="P187" s="80"/>
      <c r="Q187" s="80"/>
      <c r="R187" s="80"/>
      <c r="S187" s="61"/>
      <c r="T187" s="78"/>
      <c r="U187" s="13"/>
      <c r="V187" s="13"/>
      <c r="W187" s="13"/>
      <c r="X187" s="74"/>
      <c r="Y187" s="80"/>
      <c r="Z187" s="80"/>
      <c r="AA187" s="80"/>
      <c r="BD187" s="1" t="n">
        <f aca="false">BD186+INT(BE186/BE187)</f>
        <v>79</v>
      </c>
      <c r="BE187" s="1" t="n">
        <f aca="false">IA182</f>
        <v>90</v>
      </c>
      <c r="BF187" s="1" t="n">
        <f aca="false">BE187</f>
        <v>90</v>
      </c>
      <c r="BG187" s="1" t="n">
        <v>256</v>
      </c>
      <c r="BH187" s="15" t="n">
        <f aca="false">IF(BF187/BG187=INT(BF187/BG187),1,0)</f>
        <v>0</v>
      </c>
      <c r="BI187" s="15" t="n">
        <f aca="false">IF(BH187=0,BF187,BF187/BG187)</f>
        <v>90</v>
      </c>
      <c r="BJ187" s="15" t="n">
        <v>16</v>
      </c>
      <c r="BK187" s="15" t="n">
        <f aca="false">IF(BI187/BJ187=INT(BI187/BJ187),1,0)</f>
        <v>0</v>
      </c>
      <c r="BL187" s="15" t="n">
        <f aca="false">IF(BK187=0,BI187,BI187/BJ187)</f>
        <v>90</v>
      </c>
      <c r="BM187" s="15" t="n">
        <v>4</v>
      </c>
      <c r="BN187" s="15" t="n">
        <f aca="false">IF(BL187/BM187=INT(BL187/BM187),1,0)</f>
        <v>0</v>
      </c>
      <c r="BO187" s="15" t="n">
        <f aca="false">IF(BN187=0,BL187,BL187/BM187)</f>
        <v>90</v>
      </c>
      <c r="BP187" s="15" t="n">
        <v>2</v>
      </c>
      <c r="BQ187" s="15" t="n">
        <f aca="false">IF(BO187/BP187=INT(BO187/BP187),1,0)</f>
        <v>1</v>
      </c>
      <c r="BR187" s="15" t="n">
        <f aca="false">IF(BQ187=0,BO187,BO187/BP187)</f>
        <v>45</v>
      </c>
      <c r="BS187" s="15" t="n">
        <v>81</v>
      </c>
      <c r="BT187" s="15" t="n">
        <f aca="false">IF(BR187/BS187=INT(BR187/BS187),1,0)</f>
        <v>0</v>
      </c>
      <c r="BU187" s="15" t="n">
        <f aca="false">IF(BT187=0,BR187,BR187/BS187)</f>
        <v>45</v>
      </c>
      <c r="BV187" s="15" t="n">
        <v>9</v>
      </c>
      <c r="BW187" s="15" t="n">
        <f aca="false">IF(BU187/BV187=INT(BU187/BV187),1,0)</f>
        <v>1</v>
      </c>
      <c r="BX187" s="15" t="n">
        <f aca="false">IF(BW187=0,BU187,BU187/BV187)</f>
        <v>5</v>
      </c>
      <c r="BY187" s="15" t="n">
        <v>3</v>
      </c>
      <c r="BZ187" s="15" t="n">
        <f aca="false">IF(BX187/BY187=INT(BX187/BY187),1,0)</f>
        <v>0</v>
      </c>
      <c r="CA187" s="15" t="n">
        <f aca="false">IF(BZ187=0,BX187,BX187/BY187)</f>
        <v>5</v>
      </c>
      <c r="CB187" s="15" t="n">
        <v>25</v>
      </c>
      <c r="CC187" s="15" t="n">
        <f aca="false">IF(CA187/CB187=INT(CA187/CB187),1,0)</f>
        <v>0</v>
      </c>
      <c r="CD187" s="15" t="n">
        <f aca="false">IF(CC187=0,CA187,CA187/CB187)</f>
        <v>5</v>
      </c>
      <c r="CE187" s="15" t="n">
        <v>5</v>
      </c>
      <c r="CF187" s="15" t="n">
        <f aca="false">IF(CD187/CE187=INT(CD187/CE187),1,0)</f>
        <v>1</v>
      </c>
      <c r="CG187" s="15" t="n">
        <f aca="false">IF(CF187=0,CD187,CD187/CE187)</f>
        <v>1</v>
      </c>
      <c r="CH187" s="15" t="n">
        <v>49</v>
      </c>
      <c r="CI187" s="15" t="n">
        <f aca="false">IF(CG187/CH187=INT(CG187/CH187),1,0)</f>
        <v>0</v>
      </c>
      <c r="CJ187" s="15" t="n">
        <f aca="false">IF(CI187=0,CG187,CG187/CH187)</f>
        <v>1</v>
      </c>
      <c r="CK187" s="15" t="n">
        <v>7</v>
      </c>
      <c r="CL187" s="15" t="n">
        <f aca="false">IF(CJ187/CK187=INT(CJ187/CK187),1,0)</f>
        <v>0</v>
      </c>
      <c r="CM187" s="15" t="n">
        <f aca="false">IF(CL187=0,CJ187,CJ187/CK187)</f>
        <v>1</v>
      </c>
      <c r="CN187" s="15" t="n">
        <v>121</v>
      </c>
      <c r="CO187" s="15" t="n">
        <f aca="false">IF(CM187/CN187=INT(CM187/CN187),1,0)</f>
        <v>0</v>
      </c>
      <c r="CP187" s="15" t="n">
        <f aca="false">IF(CO187=0,CM187,CM187/CN187)</f>
        <v>1</v>
      </c>
      <c r="CQ187" s="15" t="n">
        <v>11</v>
      </c>
      <c r="CR187" s="15" t="n">
        <f aca="false">IF(CP187/CQ187=INT(CP187/CQ187),1,0)</f>
        <v>0</v>
      </c>
      <c r="CS187" s="15" t="n">
        <f aca="false">IF(CR187=0,CP187,CP187/CQ187)</f>
        <v>1</v>
      </c>
      <c r="CT187" s="15" t="n">
        <v>169</v>
      </c>
      <c r="CU187" s="15" t="n">
        <f aca="false">IF(CS187/CT187=INT(CS187/CT187),1,0)</f>
        <v>0</v>
      </c>
      <c r="CV187" s="15" t="n">
        <f aca="false">IF(CU187=0,CS187,CS187/CT187)</f>
        <v>1</v>
      </c>
      <c r="CW187" s="15" t="n">
        <v>13</v>
      </c>
      <c r="CX187" s="15" t="n">
        <f aca="false">IF(CV187/CW187=INT(CV187/CW187),1,0)</f>
        <v>0</v>
      </c>
      <c r="CY187" s="15" t="n">
        <f aca="false">IF(CX187=0,CV187,CV187/CW187)</f>
        <v>1</v>
      </c>
      <c r="CZ187" s="15" t="n">
        <v>17</v>
      </c>
      <c r="DA187" s="15" t="n">
        <f aca="false">IF(CY187/CZ187=INT(CY187/CZ187),1,0)</f>
        <v>0</v>
      </c>
      <c r="DB187" s="15" t="n">
        <f aca="false">IF(DA187=0,CY187,CY187/CZ187)</f>
        <v>1</v>
      </c>
      <c r="DC187" s="15" t="n">
        <v>19</v>
      </c>
      <c r="DD187" s="15" t="n">
        <f aca="false">IF(DB187/DC187=INT(DB187/DC187),1,0)</f>
        <v>0</v>
      </c>
      <c r="DE187" s="15" t="n">
        <f aca="false">IF(DD187=0,DB187,DB187/DC187)</f>
        <v>1</v>
      </c>
      <c r="DF187" s="15" t="n">
        <v>23</v>
      </c>
      <c r="DG187" s="15" t="n">
        <f aca="false">IF(DE187/DF187=INT(DE187/DF187),1,0)</f>
        <v>0</v>
      </c>
      <c r="DH187" s="15" t="n">
        <f aca="false">IF(DG187=0,DE187,DE187/DF187)</f>
        <v>1</v>
      </c>
      <c r="DI187" s="15" t="n">
        <v>29</v>
      </c>
      <c r="DJ187" s="15" t="n">
        <f aca="false">IF(DH187/DI187=INT(DH187/DI187),1,0)</f>
        <v>0</v>
      </c>
      <c r="DK187" s="15" t="n">
        <f aca="false">IF(DJ187=0,DH187,DH187/DI187)</f>
        <v>1</v>
      </c>
      <c r="DL187" s="15" t="n">
        <v>31</v>
      </c>
      <c r="DM187" s="15" t="n">
        <f aca="false">IF(DK187/DL187=INT(DK187/DL187),1,0)</f>
        <v>0</v>
      </c>
      <c r="DN187" s="15" t="n">
        <f aca="false">IF(DM187=0,DK187,DK187/DL187)</f>
        <v>1</v>
      </c>
      <c r="DO187" s="15" t="n">
        <v>37</v>
      </c>
      <c r="DP187" s="15" t="n">
        <f aca="false">IF(DN187/DO187=INT(DN187/DO187),1,0)</f>
        <v>0</v>
      </c>
      <c r="DQ187" s="15" t="n">
        <f aca="false">IF(DP187=0,DN187,DN187/DO187)</f>
        <v>1</v>
      </c>
      <c r="DR187" s="15" t="n">
        <v>41</v>
      </c>
      <c r="DS187" s="15" t="n">
        <f aca="false">IF(DQ187/DR187=INT(DQ187/DR187),1,0)</f>
        <v>0</v>
      </c>
      <c r="DT187" s="15" t="n">
        <f aca="false">IF(DS187=0,DQ187,DQ187/DR187)</f>
        <v>1</v>
      </c>
      <c r="DU187" s="15" t="n">
        <v>43</v>
      </c>
      <c r="DV187" s="15" t="n">
        <f aca="false">IF(DT187/DU187=INT(DT187/DU187),1,0)</f>
        <v>0</v>
      </c>
      <c r="DW187" s="15" t="n">
        <f aca="false">IF(DV187=0,DT187,DT187/DU187)</f>
        <v>1</v>
      </c>
      <c r="DX187" s="15" t="n">
        <v>47</v>
      </c>
      <c r="DY187" s="15" t="n">
        <f aca="false">IF(DW187/DX187=INT(DW187/DX187),1,0)</f>
        <v>0</v>
      </c>
      <c r="DZ187" s="15" t="n">
        <f aca="false">IF(DY187=0,DW187,DW187/DX187)</f>
        <v>1</v>
      </c>
      <c r="EA187" s="15" t="n">
        <v>53</v>
      </c>
      <c r="EB187" s="15" t="n">
        <f aca="false">IF(DZ187/EA187=INT(DZ187/EA187),1,0)</f>
        <v>0</v>
      </c>
      <c r="EC187" s="15" t="n">
        <f aca="false">IF(EB187=0,DZ187,DZ187/EA187)</f>
        <v>1</v>
      </c>
      <c r="ED187" s="15" t="n">
        <v>59</v>
      </c>
      <c r="EE187" s="15" t="n">
        <f aca="false">IF(EC187/ED187=INT(EC187/ED187),1,0)</f>
        <v>0</v>
      </c>
      <c r="EF187" s="15" t="n">
        <f aca="false">IF(EE187=0,EC187,EC187/ED187)</f>
        <v>1</v>
      </c>
      <c r="EG187" s="15" t="n">
        <v>61</v>
      </c>
      <c r="EH187" s="15" t="n">
        <f aca="false">IF(EF187/EG187=INT(EF187/EG187),1,0)</f>
        <v>0</v>
      </c>
      <c r="EI187" s="15" t="n">
        <f aca="false">IF(EH187=0,EF187,EF187/EG187)</f>
        <v>1</v>
      </c>
      <c r="EJ187" s="15" t="n">
        <v>67</v>
      </c>
      <c r="EK187" s="15" t="n">
        <f aca="false">IF(EI187/EJ187=INT(EI187/EJ187),1,0)</f>
        <v>0</v>
      </c>
      <c r="EL187" s="15" t="n">
        <f aca="false">IF(EK187=0,EI187,EI187/EJ187)</f>
        <v>1</v>
      </c>
      <c r="EM187" s="15" t="n">
        <v>71</v>
      </c>
      <c r="EN187" s="15" t="n">
        <f aca="false">IF(EL187/EM187=INT(EL187/EM187),1,0)</f>
        <v>0</v>
      </c>
      <c r="EO187" s="15" t="n">
        <f aca="false">IF(EN187=0,EL187,EL187/EM187)</f>
        <v>1</v>
      </c>
      <c r="EP187" s="15" t="n">
        <v>73</v>
      </c>
      <c r="EQ187" s="15" t="n">
        <f aca="false">IF(EO187/EP187=INT(EO187/EP187),1,0)</f>
        <v>0</v>
      </c>
      <c r="ER187" s="15" t="n">
        <f aca="false">IF(EQ187=0,EO187,EO187/EP187)</f>
        <v>1</v>
      </c>
      <c r="ES187" s="15" t="n">
        <v>79</v>
      </c>
      <c r="ET187" s="15" t="n">
        <f aca="false">IF(ER187/ES187=INT(ER187/ES187),1,0)</f>
        <v>0</v>
      </c>
      <c r="EU187" s="15" t="n">
        <f aca="false">IF(ET187=0,ER187,ER187/ES187)</f>
        <v>1</v>
      </c>
      <c r="EV187" s="15" t="n">
        <v>83</v>
      </c>
      <c r="EW187" s="15" t="n">
        <f aca="false">IF(EU187/EV187=INT(EU187/EV187),1,0)</f>
        <v>0</v>
      </c>
      <c r="EX187" s="15" t="n">
        <f aca="false">IF(EW187=0,EU187,EU187/EV187)</f>
        <v>1</v>
      </c>
      <c r="EY187" s="15" t="n">
        <v>89</v>
      </c>
      <c r="EZ187" s="15" t="n">
        <f aca="false">IF(EX187/EY187=INT(EX187/EY187),1,0)</f>
        <v>0</v>
      </c>
      <c r="FA187" s="15" t="n">
        <f aca="false">IF(EZ187=0,EX187,EX187/EY187)</f>
        <v>1</v>
      </c>
      <c r="FB187" s="15" t="n">
        <v>97</v>
      </c>
      <c r="FC187" s="15" t="n">
        <f aca="false">IF(FA187/FB187=INT(FA187/FB187),1,0)</f>
        <v>0</v>
      </c>
      <c r="FD187" s="15" t="n">
        <f aca="false">IF(FC187=0,FA187,FA187/FB187)</f>
        <v>1</v>
      </c>
      <c r="FE187" s="15" t="n">
        <v>101</v>
      </c>
      <c r="FF187" s="15" t="n">
        <f aca="false">IF(FD187/FE187=INT(FD187/FE187),1,0)</f>
        <v>0</v>
      </c>
      <c r="FG187" s="15" t="n">
        <f aca="false">IF(FF187=0,FD187,FD187/FE187)</f>
        <v>1</v>
      </c>
      <c r="FH187" s="15" t="n">
        <v>103</v>
      </c>
      <c r="FI187" s="15" t="n">
        <f aca="false">IF(FG187/FH187=INT(FG187/FH187),1,0)</f>
        <v>0</v>
      </c>
      <c r="FJ187" s="15" t="n">
        <f aca="false">IF(FI187=0,FG187,FG187/FH187)</f>
        <v>1</v>
      </c>
      <c r="FK187" s="15" t="n">
        <v>107</v>
      </c>
      <c r="FL187" s="15" t="n">
        <f aca="false">IF(FJ187/FK187=INT(FJ187/FK187),1,0)</f>
        <v>0</v>
      </c>
      <c r="FM187" s="15" t="n">
        <f aca="false">IF(FL187=0,FJ187,FJ187/FK187)</f>
        <v>1</v>
      </c>
      <c r="FN187" s="15" t="n">
        <v>109</v>
      </c>
      <c r="FO187" s="15" t="n">
        <f aca="false">IF(FM187/FN187=INT(FM187/FN187),1,0)</f>
        <v>0</v>
      </c>
      <c r="FP187" s="15" t="n">
        <f aca="false">IF(FO187=0,FM187,FM187/FN187)</f>
        <v>1</v>
      </c>
      <c r="FQ187" s="15" t="n">
        <v>113</v>
      </c>
      <c r="FR187" s="15" t="n">
        <f aca="false">IF(FP187/FQ187=INT(FP187/FQ187),1,0)</f>
        <v>0</v>
      </c>
      <c r="FS187" s="15" t="n">
        <f aca="false">IF(FR187=0,FP187,FP187/FQ187)</f>
        <v>1</v>
      </c>
      <c r="FT187" s="15" t="n">
        <v>127</v>
      </c>
      <c r="FU187" s="15" t="n">
        <f aca="false">IF(FS187/FT187=INT(FS187/FT187),1,0)</f>
        <v>0</v>
      </c>
      <c r="FV187" s="15" t="n">
        <f aca="false">IF(FU187=0,FS187,FS187/FT187)</f>
        <v>1</v>
      </c>
      <c r="FW187" s="15" t="n">
        <v>131</v>
      </c>
      <c r="FX187" s="15" t="n">
        <f aca="false">IF(FV187/FW187=INT(FV187/FW187),1,0)</f>
        <v>0</v>
      </c>
      <c r="FY187" s="15" t="n">
        <f aca="false">IF(FX187=0,FV187,FV187/FW187)</f>
        <v>1</v>
      </c>
      <c r="FZ187" s="15" t="n">
        <v>137</v>
      </c>
      <c r="GA187" s="15" t="n">
        <f aca="false">IF(FY187/FZ187=INT(FY187/FZ187),1,0)</f>
        <v>0</v>
      </c>
      <c r="GB187" s="15" t="n">
        <f aca="false">IF(GA187=0,FY187,FY187/FZ187)</f>
        <v>1</v>
      </c>
      <c r="GC187" s="15" t="n">
        <v>139</v>
      </c>
      <c r="GD187" s="15" t="n">
        <f aca="false">IF(GB187/GC187=INT(GB187/GC187),1,0)</f>
        <v>0</v>
      </c>
      <c r="GE187" s="15" t="n">
        <f aca="false">IF(GD187=0,GB187,GB187/GC187)</f>
        <v>1</v>
      </c>
      <c r="GF187" s="15" t="n">
        <v>149</v>
      </c>
      <c r="GG187" s="15" t="n">
        <f aca="false">IF(GE187/GF187=INT(GE187/GF187),1,0)</f>
        <v>0</v>
      </c>
      <c r="GH187" s="15" t="n">
        <f aca="false">IF(GG187=0,GE187,GE187/GF187)</f>
        <v>1</v>
      </c>
      <c r="GI187" s="15"/>
      <c r="GJ187" s="15" t="n">
        <f aca="false">8*BH187+4*BK187+2*BN187+BQ187</f>
        <v>1</v>
      </c>
      <c r="GK187" s="15" t="n">
        <f aca="false">4*BT187+2*BW187+BZ187</f>
        <v>2</v>
      </c>
      <c r="GL187" s="15" t="n">
        <f aca="false">2*CC187+CF187</f>
        <v>1</v>
      </c>
      <c r="GM187" s="15" t="n">
        <f aca="false">2*CI187+CL187</f>
        <v>0</v>
      </c>
      <c r="GN187" s="15" t="n">
        <f aca="false">2*CO187+CR187</f>
        <v>0</v>
      </c>
      <c r="GO187" s="15" t="n">
        <f aca="false">2*CU187+CX187</f>
        <v>0</v>
      </c>
      <c r="GP187" s="15" t="n">
        <f aca="false">DA187</f>
        <v>0</v>
      </c>
      <c r="GQ187" s="15" t="n">
        <f aca="false">DD187</f>
        <v>0</v>
      </c>
      <c r="GR187" s="15" t="n">
        <f aca="false">DG187</f>
        <v>0</v>
      </c>
      <c r="GS187" s="15" t="n">
        <f aca="false">DJ187</f>
        <v>0</v>
      </c>
      <c r="GT187" s="15" t="n">
        <f aca="false">DM187</f>
        <v>0</v>
      </c>
      <c r="GU187" s="1" t="n">
        <f aca="false">DP187</f>
        <v>0</v>
      </c>
      <c r="GV187" s="1" t="n">
        <f aca="false">DS187</f>
        <v>0</v>
      </c>
      <c r="GW187" s="1" t="n">
        <f aca="false">DV187</f>
        <v>0</v>
      </c>
      <c r="GX187" s="1" t="n">
        <f aca="false">DY187</f>
        <v>0</v>
      </c>
      <c r="GY187" s="1" t="n">
        <f aca="false">EB187</f>
        <v>0</v>
      </c>
      <c r="GZ187" s="1" t="n">
        <f aca="false">EE187</f>
        <v>0</v>
      </c>
      <c r="HA187" s="1" t="n">
        <f aca="false">EH187</f>
        <v>0</v>
      </c>
      <c r="HB187" s="1" t="n">
        <f aca="false">EK187</f>
        <v>0</v>
      </c>
      <c r="HC187" s="1" t="n">
        <f aca="false">EN187</f>
        <v>0</v>
      </c>
      <c r="HD187" s="1" t="n">
        <f aca="false">EQ187</f>
        <v>0</v>
      </c>
      <c r="HE187" s="1" t="n">
        <f aca="false">ET187</f>
        <v>0</v>
      </c>
      <c r="HF187" s="1" t="n">
        <f aca="false">EW187</f>
        <v>0</v>
      </c>
      <c r="HG187" s="1" t="n">
        <f aca="false">EZ187</f>
        <v>0</v>
      </c>
      <c r="HH187" s="1" t="n">
        <f aca="false">FC187</f>
        <v>0</v>
      </c>
      <c r="HI187" s="1" t="n">
        <f aca="false">FF187</f>
        <v>0</v>
      </c>
      <c r="HJ187" s="1" t="n">
        <f aca="false">FI187</f>
        <v>0</v>
      </c>
      <c r="HK187" s="1" t="n">
        <f aca="false">FL187</f>
        <v>0</v>
      </c>
      <c r="HL187" s="1" t="n">
        <f aca="false">FO187</f>
        <v>0</v>
      </c>
      <c r="HM187" s="1" t="n">
        <f aca="false">FR187</f>
        <v>0</v>
      </c>
      <c r="HN187" s="1" t="n">
        <f aca="false">FU187</f>
        <v>0</v>
      </c>
      <c r="HO187" s="1" t="n">
        <f aca="false">FX187</f>
        <v>0</v>
      </c>
      <c r="HP187" s="1" t="n">
        <f aca="false">GA187</f>
        <v>0</v>
      </c>
      <c r="HQ187" s="1" t="n">
        <f aca="false">GD187</f>
        <v>0</v>
      </c>
      <c r="HR187" s="1" t="n">
        <f aca="false">GG187</f>
        <v>0</v>
      </c>
      <c r="HS187" s="1" t="n">
        <f aca="false">BF187</f>
        <v>90</v>
      </c>
      <c r="HT187" s="1" t="n">
        <f aca="false">HS187/HR189</f>
        <v>9</v>
      </c>
    </row>
    <row r="188" customFormat="false" ht="6" hidden="true" customHeight="true" outlineLevel="0" collapsed="false">
      <c r="B188" s="80"/>
      <c r="C188" s="80"/>
      <c r="D188" s="80"/>
      <c r="E188" s="80"/>
      <c r="F188" s="61"/>
      <c r="G188" s="80"/>
      <c r="H188" s="61"/>
      <c r="I188" s="80"/>
      <c r="J188" s="80"/>
      <c r="K188" s="80"/>
      <c r="L188" s="61"/>
      <c r="M188" s="80"/>
      <c r="N188" s="80"/>
      <c r="O188" s="80"/>
      <c r="P188" s="80"/>
      <c r="Q188" s="80"/>
      <c r="R188" s="80"/>
      <c r="S188" s="61"/>
      <c r="T188" s="78"/>
      <c r="U188" s="13"/>
      <c r="V188" s="13"/>
      <c r="W188" s="13"/>
      <c r="X188" s="74"/>
      <c r="Y188" s="80"/>
      <c r="Z188" s="80"/>
      <c r="AA188" s="80"/>
      <c r="GJ188" s="15" t="n">
        <f aca="false">IF(GJ186&lt;GJ187,GJ186,GJ187)</f>
        <v>1</v>
      </c>
      <c r="GK188" s="15" t="n">
        <f aca="false">IF(GK186&lt;GK187,GK186,GK187)</f>
        <v>0</v>
      </c>
      <c r="GL188" s="15" t="n">
        <f aca="false">IF(GL186&lt;GL187,GL186,GL187)</f>
        <v>1</v>
      </c>
      <c r="GM188" s="15" t="n">
        <f aca="false">IF(GM186&lt;GM187,GM186,GM187)</f>
        <v>0</v>
      </c>
      <c r="GN188" s="15" t="n">
        <f aca="false">IF(GN186&lt;GN187,GN186,GN187)</f>
        <v>0</v>
      </c>
      <c r="GO188" s="15" t="n">
        <f aca="false">IF(GO186&lt;GO187,GO186,GO187)</f>
        <v>0</v>
      </c>
      <c r="GP188" s="15" t="n">
        <f aca="false">IF(GP186&lt;GP187,GP186,GP187)</f>
        <v>0</v>
      </c>
      <c r="GQ188" s="15" t="n">
        <f aca="false">IF(GQ186&lt;GQ187,GQ186,GQ187)</f>
        <v>0</v>
      </c>
      <c r="GR188" s="15" t="n">
        <f aca="false">IF(GR186&lt;GR187,GR186,GR187)</f>
        <v>0</v>
      </c>
      <c r="GS188" s="15" t="n">
        <f aca="false">IF(GS186&lt;GS187,GS186,GS187)</f>
        <v>0</v>
      </c>
      <c r="GT188" s="15" t="n">
        <f aca="false">IF(GT186&lt;GT187,GT186,GT187)</f>
        <v>0</v>
      </c>
      <c r="GU188" s="15" t="n">
        <f aca="false">IF(GU186&lt;GU187,GU186,GU187)</f>
        <v>0</v>
      </c>
      <c r="GV188" s="15" t="n">
        <f aca="false">IF(GV186&lt;GV187,GV186,GV187)</f>
        <v>0</v>
      </c>
      <c r="GW188" s="15" t="n">
        <f aca="false">IF(GW186&lt;GW187,GW186,GW187)</f>
        <v>0</v>
      </c>
      <c r="GX188" s="15" t="n">
        <f aca="false">IF(GX186&lt;GX187,GX186,GX187)</f>
        <v>0</v>
      </c>
      <c r="GY188" s="15" t="n">
        <f aca="false">IF(GY186&lt;GY187,GY186,GY187)</f>
        <v>0</v>
      </c>
      <c r="GZ188" s="15" t="n">
        <f aca="false">IF(GZ186&lt;GZ187,GZ186,GZ187)</f>
        <v>0</v>
      </c>
      <c r="HA188" s="15" t="n">
        <f aca="false">IF(HA186&lt;HA187,HA186,HA187)</f>
        <v>0</v>
      </c>
      <c r="HB188" s="15" t="n">
        <f aca="false">IF(HB186&lt;HB187,HB186,HB187)</f>
        <v>0</v>
      </c>
      <c r="HC188" s="15" t="n">
        <f aca="false">IF(HC186&lt;HC187,HC186,HC187)</f>
        <v>0</v>
      </c>
      <c r="HD188" s="15" t="n">
        <f aca="false">IF(HD186&lt;HD187,HD186,HD187)</f>
        <v>0</v>
      </c>
      <c r="HE188" s="15" t="n">
        <f aca="false">IF(HE186&lt;HE187,HE186,HE187)</f>
        <v>0</v>
      </c>
      <c r="HF188" s="15" t="n">
        <f aca="false">IF(HF186&lt;HF187,HF186,HF187)</f>
        <v>0</v>
      </c>
      <c r="HG188" s="15" t="n">
        <f aca="false">IF(HG186&lt;HG187,HG186,HG187)</f>
        <v>0</v>
      </c>
      <c r="HH188" s="15" t="n">
        <f aca="false">IF(HH186&lt;HH187,HH186,HH187)</f>
        <v>0</v>
      </c>
      <c r="HI188" s="15" t="n">
        <f aca="false">IF(HI186&lt;HI187,HI186,HI187)</f>
        <v>0</v>
      </c>
      <c r="HJ188" s="15" t="n">
        <f aca="false">IF(HJ186&lt;HJ187,HJ186,HJ187)</f>
        <v>0</v>
      </c>
      <c r="HK188" s="15" t="n">
        <f aca="false">IF(HK186&lt;HK187,HK186,HK187)</f>
        <v>0</v>
      </c>
      <c r="HL188" s="15" t="n">
        <f aca="false">IF(HL186&lt;HL187,HL186,HL187)</f>
        <v>0</v>
      </c>
      <c r="HM188" s="15" t="n">
        <f aca="false">IF(HM186&lt;HM187,HM186,HM187)</f>
        <v>0</v>
      </c>
      <c r="HN188" s="15" t="n">
        <f aca="false">IF(HN186&lt;HN187,HN186,HN187)</f>
        <v>0</v>
      </c>
      <c r="HO188" s="15" t="n">
        <f aca="false">IF(HO186&lt;HO187,HO186,HO187)</f>
        <v>0</v>
      </c>
      <c r="HP188" s="15" t="n">
        <f aca="false">IF(HP186&lt;HP187,HP186,HP187)</f>
        <v>0</v>
      </c>
      <c r="HQ188" s="15" t="n">
        <f aca="false">IF(HQ186&lt;HQ187,HQ186,HQ187)</f>
        <v>0</v>
      </c>
      <c r="HR188" s="15" t="n">
        <f aca="false">IF(HR186&lt;HR187,HR186,HR187)</f>
        <v>0</v>
      </c>
    </row>
    <row r="189" customFormat="false" ht="6" hidden="true" customHeight="true" outlineLevel="0" collapsed="false">
      <c r="B189" s="80"/>
      <c r="C189" s="80"/>
      <c r="D189" s="80"/>
      <c r="E189" s="80"/>
      <c r="F189" s="61"/>
      <c r="G189" s="80"/>
      <c r="H189" s="61"/>
      <c r="I189" s="80"/>
      <c r="J189" s="80"/>
      <c r="K189" s="80"/>
      <c r="L189" s="61"/>
      <c r="M189" s="80"/>
      <c r="N189" s="80"/>
      <c r="O189" s="80"/>
      <c r="P189" s="80"/>
      <c r="Q189" s="80"/>
      <c r="R189" s="80"/>
      <c r="S189" s="61"/>
      <c r="T189" s="78"/>
      <c r="U189" s="13"/>
      <c r="V189" s="13"/>
      <c r="W189" s="13"/>
      <c r="X189" s="74"/>
      <c r="Y189" s="80"/>
      <c r="Z189" s="80"/>
      <c r="AA189" s="80"/>
      <c r="GJ189" s="1" t="n">
        <f aca="false">GJ$7^GJ188</f>
        <v>2</v>
      </c>
      <c r="GK189" s="1" t="n">
        <f aca="false">GK$7^GK188*GJ189</f>
        <v>2</v>
      </c>
      <c r="GL189" s="1" t="n">
        <f aca="false">GL$7^GL188*GK189</f>
        <v>10</v>
      </c>
      <c r="GM189" s="1" t="n">
        <f aca="false">GM$7^GM188*GL189</f>
        <v>10</v>
      </c>
      <c r="GN189" s="1" t="n">
        <f aca="false">GN$7^GN188*GM189</f>
        <v>10</v>
      </c>
      <c r="GO189" s="1" t="n">
        <f aca="false">GO$7^GO188*GN189</f>
        <v>10</v>
      </c>
      <c r="GP189" s="1" t="n">
        <f aca="false">GP$7^GP188*GO189</f>
        <v>10</v>
      </c>
      <c r="GQ189" s="1" t="n">
        <f aca="false">GQ$7^GQ188*GP189</f>
        <v>10</v>
      </c>
      <c r="GR189" s="1" t="n">
        <f aca="false">GR$7^GR188*GQ189</f>
        <v>10</v>
      </c>
      <c r="GS189" s="1" t="n">
        <f aca="false">GS$7^GS188*GR189</f>
        <v>10</v>
      </c>
      <c r="GT189" s="1" t="n">
        <f aca="false">GT$7^GT188*GS189</f>
        <v>10</v>
      </c>
      <c r="GU189" s="1" t="n">
        <f aca="false">GU$7^GU188*GT189</f>
        <v>10</v>
      </c>
      <c r="GV189" s="1" t="n">
        <f aca="false">GV$7^GV188*GU189</f>
        <v>10</v>
      </c>
      <c r="GW189" s="1" t="n">
        <f aca="false">GW$7^GW188*GV189</f>
        <v>10</v>
      </c>
      <c r="GX189" s="1" t="n">
        <f aca="false">GX$7^GX188*GW189</f>
        <v>10</v>
      </c>
      <c r="GY189" s="1" t="n">
        <f aca="false">GY$7^GY188*GX189</f>
        <v>10</v>
      </c>
      <c r="GZ189" s="1" t="n">
        <f aca="false">GZ$7^GZ188*GY189</f>
        <v>10</v>
      </c>
      <c r="HA189" s="1" t="n">
        <f aca="false">HA$7^HA188*GZ189</f>
        <v>10</v>
      </c>
      <c r="HB189" s="1" t="n">
        <f aca="false">HB$7^HB188*HA189</f>
        <v>10</v>
      </c>
      <c r="HC189" s="1" t="n">
        <f aca="false">HC$7^HC188*HB189</f>
        <v>10</v>
      </c>
      <c r="HD189" s="1" t="n">
        <f aca="false">HD$7^HD188*HC189</f>
        <v>10</v>
      </c>
      <c r="HE189" s="1" t="n">
        <f aca="false">HE$7^HE188*HD189</f>
        <v>10</v>
      </c>
      <c r="HF189" s="1" t="n">
        <f aca="false">HF$7^HF188*HE189</f>
        <v>10</v>
      </c>
      <c r="HG189" s="1" t="n">
        <f aca="false">HG$7^HG188*HF189</f>
        <v>10</v>
      </c>
      <c r="HH189" s="1" t="n">
        <f aca="false">HH$7^HH188*HG189</f>
        <v>10</v>
      </c>
      <c r="HI189" s="1" t="n">
        <f aca="false">HI$7^HI188*HH189</f>
        <v>10</v>
      </c>
      <c r="HJ189" s="1" t="n">
        <f aca="false">HJ$7^HJ188*HI189</f>
        <v>10</v>
      </c>
      <c r="HK189" s="1" t="n">
        <f aca="false">HK$7^HK188*HJ189</f>
        <v>10</v>
      </c>
      <c r="HL189" s="1" t="n">
        <f aca="false">HL$7^HL188*HK189</f>
        <v>10</v>
      </c>
      <c r="HM189" s="1" t="n">
        <f aca="false">HM$7^HM188*HL189</f>
        <v>10</v>
      </c>
      <c r="HN189" s="1" t="n">
        <f aca="false">HN$7^HN188*HM189</f>
        <v>10</v>
      </c>
      <c r="HO189" s="1" t="n">
        <f aca="false">HO$7^HO188*HN189</f>
        <v>10</v>
      </c>
      <c r="HP189" s="1" t="n">
        <f aca="false">HP$7^HP188*HO189</f>
        <v>10</v>
      </c>
      <c r="HQ189" s="1" t="n">
        <f aca="false">HQ$7^HQ188*HP189</f>
        <v>10</v>
      </c>
      <c r="HR189" s="1" t="n">
        <f aca="false">HR$7^HR188*HQ189</f>
        <v>10</v>
      </c>
    </row>
    <row r="190" customFormat="false" ht="9" hidden="false" customHeight="true" outlineLevel="0" collapsed="false">
      <c r="B190" s="80"/>
      <c r="C190" s="80"/>
      <c r="D190" s="80"/>
      <c r="E190" s="11"/>
      <c r="F190" s="61"/>
      <c r="G190" s="80"/>
      <c r="H190" s="61"/>
      <c r="I190" s="80"/>
      <c r="J190" s="80"/>
      <c r="K190" s="11"/>
      <c r="L190" s="61"/>
      <c r="M190" s="80"/>
      <c r="N190" s="80"/>
      <c r="O190" s="80"/>
      <c r="P190" s="80"/>
      <c r="Q190" s="80"/>
      <c r="R190" s="80"/>
      <c r="S190" s="61"/>
      <c r="T190" s="78"/>
      <c r="U190" s="13"/>
      <c r="V190" s="13"/>
      <c r="W190" s="75"/>
      <c r="X190" s="74"/>
      <c r="Y190" s="80"/>
      <c r="Z190" s="80"/>
      <c r="AA190" s="80"/>
    </row>
    <row r="191" customFormat="false" ht="19.5" hidden="false" customHeight="true" outlineLevel="0" collapsed="false">
      <c r="B191" s="80" t="str">
        <f aca="false">ID191</f>
        <v>24  17/18  x  28  19/20</v>
      </c>
      <c r="C191" s="80"/>
      <c r="D191" s="80"/>
      <c r="E191" s="11"/>
      <c r="F191" s="61"/>
      <c r="G191" s="80"/>
      <c r="H191" s="61"/>
      <c r="I191" s="80"/>
      <c r="J191" s="80"/>
      <c r="K191" s="11"/>
      <c r="L191" s="61"/>
      <c r="M191" s="80"/>
      <c r="N191" s="80"/>
      <c r="O191" s="80"/>
      <c r="P191" s="80"/>
      <c r="Q191" s="80"/>
      <c r="R191" s="80"/>
      <c r="S191" s="61" t="s">
        <v>16</v>
      </c>
      <c r="T191" s="66" t="str">
        <f aca="false">IL191</f>
        <v>722  17/120</v>
      </c>
      <c r="U191" s="12"/>
      <c r="V191" s="12"/>
      <c r="W191" s="72"/>
      <c r="X191" s="73"/>
      <c r="Y191" s="80"/>
      <c r="Z191" s="80" t="n">
        <f aca="false">AI191+AB191</f>
        <v>7</v>
      </c>
      <c r="AA191" s="80"/>
      <c r="AB191" s="4" t="n">
        <v>0</v>
      </c>
      <c r="AH191" s="4" t="n">
        <f aca="false">AH178+1</f>
        <v>15</v>
      </c>
      <c r="AI191" s="4" t="n">
        <f aca="false">INT(0.5+(AJ$2/19*(AH191-1)))+AG$2+1</f>
        <v>7</v>
      </c>
      <c r="AK191" s="1" t="n">
        <f aca="false">IF(AI191=2,1,IF(AI191=3,1,IF(AI191=4,2,IF(AI191=5,4,IF(AI191=6,8,0)))))</f>
        <v>0</v>
      </c>
      <c r="AL191" s="1" t="n">
        <f aca="false">IF(AI191=7,15,IF(AI191=8,25,IF(AI191=9,35,IF(AI191=10,55,IF(AI191=11,75,0)))))</f>
        <v>15</v>
      </c>
      <c r="AM191" s="1" t="n">
        <f aca="false">IF(AI191=2,2,IF(AI191=3,3,IF(AI191=4,5,IF(AI191=5,10,IF(AI191=6,16,0)))))</f>
        <v>0</v>
      </c>
      <c r="AN191" s="1" t="n">
        <f aca="false">IF(AI191=7,28,IF(AI191=8,40,IF(AI191=9,60,IF(AI191=10,80,100))))</f>
        <v>28</v>
      </c>
      <c r="AO191" s="1" t="n">
        <f aca="false">IF(AI191=2,1,IF(AI191=3,1,IF(AI191=4,4,IF(AI191=5,8,IF(AI191=6,11,IF(AI191=7,15,0))))))</f>
        <v>15</v>
      </c>
      <c r="AP191" s="1" t="n">
        <f aca="false">IF(AI191=8,19,IF(AI191=9,24,IF(AI191=10,39,59)))</f>
        <v>59</v>
      </c>
      <c r="AQ191" s="1" t="n">
        <f aca="false">IF(AI191=2,2,IF(AI191=3,4,IF(AI191=4,8,IF(AI191=5,11,IF(AI191=6,15,0)))))</f>
        <v>0</v>
      </c>
      <c r="AR191" s="1" t="n">
        <f aca="false">IF(AI191=7,19,IF(AI191=8,24,IF(AI191=9,39,IF(AI191=10,59,79))))</f>
        <v>19</v>
      </c>
      <c r="AS191" s="1" t="n">
        <f aca="false">IF(AI191=2,2,IF(AI191=3,2,IF(AI191=4,5,IF(AI191=5,9,IF(AI191=6,12,0)))))</f>
        <v>0</v>
      </c>
      <c r="AT191" s="1" t="n">
        <f aca="false">IF(AI191=7,16,IF(AI191=8,20,IF(AI191=9,25,IF(AI191=10,40,60))))</f>
        <v>16</v>
      </c>
      <c r="AU191" s="1" t="n">
        <f aca="false">IF(AI191=2,3,IF(AI191=3,5,IF(AI191=4,9,IF(AI191=5,12,IF(AI191=6,16,0)))))</f>
        <v>0</v>
      </c>
      <c r="AV191" s="1" t="n">
        <f aca="false">IF(AI191=7,20,IF(AI191=8,25,IF(AI191=9,40,IF(AI191=10,60,80))))</f>
        <v>20</v>
      </c>
      <c r="AW191" s="1" t="n">
        <f aca="false">IF(AK191=0,AL191,AK191)</f>
        <v>15</v>
      </c>
      <c r="AX191" s="1" t="n">
        <f aca="false">IF(AM191=0,AN191,AM191)</f>
        <v>28</v>
      </c>
      <c r="AY191" s="1" t="n">
        <f aca="false">IF(AO191=0,AP191,AO191)</f>
        <v>15</v>
      </c>
      <c r="AZ191" s="1" t="n">
        <f aca="false">IF(AQ191=0,AR191,AQ191)</f>
        <v>19</v>
      </c>
      <c r="BA191" s="1" t="n">
        <f aca="false">IF(AS191=0,AT191,AS191)</f>
        <v>16</v>
      </c>
      <c r="BB191" s="1" t="n">
        <f aca="false">IF(AU191=0,AV191,AU191)</f>
        <v>20</v>
      </c>
      <c r="BC191" s="1" t="s">
        <v>105</v>
      </c>
      <c r="BD191" s="15" t="n">
        <f aca="true">INT((RAND()*(AX191-AW191+1)+AW191))</f>
        <v>24</v>
      </c>
      <c r="BE191" s="15" t="n">
        <f aca="true">INT((RAND()*(AZ191-AY191+1)+AY191))</f>
        <v>17</v>
      </c>
      <c r="BF191" s="1" t="n">
        <f aca="false">BE191-BE192*(BD192-BD191)</f>
        <v>17</v>
      </c>
      <c r="BG191" s="1" t="n">
        <v>256</v>
      </c>
      <c r="BH191" s="15" t="n">
        <f aca="false">IF(BF191/BG191=INT(BF191/BG191),1,0)</f>
        <v>0</v>
      </c>
      <c r="BI191" s="15" t="n">
        <f aca="false">IF(BH191=0,BF191,BF191/BG191)</f>
        <v>17</v>
      </c>
      <c r="BJ191" s="15" t="n">
        <v>16</v>
      </c>
      <c r="BK191" s="15" t="n">
        <f aca="false">IF(BI191/BJ191=INT(BI191/BJ191),1,0)</f>
        <v>0</v>
      </c>
      <c r="BL191" s="15" t="n">
        <f aca="false">IF(BK191=0,BI191,BI191/BJ191)</f>
        <v>17</v>
      </c>
      <c r="BM191" s="15" t="n">
        <v>4</v>
      </c>
      <c r="BN191" s="15" t="n">
        <f aca="false">IF(BL191/BM191=INT(BL191/BM191),1,0)</f>
        <v>0</v>
      </c>
      <c r="BO191" s="15" t="n">
        <f aca="false">IF(BN191=0,BL191,BL191/BM191)</f>
        <v>17</v>
      </c>
      <c r="BP191" s="15" t="n">
        <v>2</v>
      </c>
      <c r="BQ191" s="15" t="n">
        <f aca="false">IF(BO191/BP191=INT(BO191/BP191),1,0)</f>
        <v>0</v>
      </c>
      <c r="BR191" s="15" t="n">
        <f aca="false">IF(BQ191=0,BO191,BO191/BP191)</f>
        <v>17</v>
      </c>
      <c r="BS191" s="15" t="n">
        <v>81</v>
      </c>
      <c r="BT191" s="15" t="n">
        <f aca="false">IF(BR191/BS191=INT(BR191/BS191),1,0)</f>
        <v>0</v>
      </c>
      <c r="BU191" s="15" t="n">
        <f aca="false">IF(BT191=0,BR191,BR191/BS191)</f>
        <v>17</v>
      </c>
      <c r="BV191" s="15" t="n">
        <v>9</v>
      </c>
      <c r="BW191" s="15" t="n">
        <f aca="false">IF(BU191/BV191=INT(BU191/BV191),1,0)</f>
        <v>0</v>
      </c>
      <c r="BX191" s="15" t="n">
        <f aca="false">IF(BW191=0,BU191,BU191/BV191)</f>
        <v>17</v>
      </c>
      <c r="BY191" s="15" t="n">
        <v>3</v>
      </c>
      <c r="BZ191" s="15" t="n">
        <f aca="false">IF(BX191/BY191=INT(BX191/BY191),1,0)</f>
        <v>0</v>
      </c>
      <c r="CA191" s="15" t="n">
        <f aca="false">IF(BZ191=0,BX191,BX191/BY191)</f>
        <v>17</v>
      </c>
      <c r="CB191" s="15" t="n">
        <v>25</v>
      </c>
      <c r="CC191" s="15" t="n">
        <f aca="false">IF(CA191/CB191=INT(CA191/CB191),1,0)</f>
        <v>0</v>
      </c>
      <c r="CD191" s="15" t="n">
        <f aca="false">IF(CC191=0,CA191,CA191/CB191)</f>
        <v>17</v>
      </c>
      <c r="CE191" s="15" t="n">
        <v>5</v>
      </c>
      <c r="CF191" s="15" t="n">
        <f aca="false">IF(CD191/CE191=INT(CD191/CE191),1,0)</f>
        <v>0</v>
      </c>
      <c r="CG191" s="15" t="n">
        <f aca="false">IF(CF191=0,CD191,CD191/CE191)</f>
        <v>17</v>
      </c>
      <c r="CH191" s="15" t="n">
        <v>49</v>
      </c>
      <c r="CI191" s="15" t="n">
        <f aca="false">IF(CG191/CH191=INT(CG191/CH191),1,0)</f>
        <v>0</v>
      </c>
      <c r="CJ191" s="15" t="n">
        <f aca="false">IF(CI191=0,CG191,CG191/CH191)</f>
        <v>17</v>
      </c>
      <c r="CK191" s="15" t="n">
        <v>7</v>
      </c>
      <c r="CL191" s="15" t="n">
        <f aca="false">IF(CJ191/CK191=INT(CJ191/CK191),1,0)</f>
        <v>0</v>
      </c>
      <c r="CM191" s="15" t="n">
        <f aca="false">IF(CL191=0,CJ191,CJ191/CK191)</f>
        <v>17</v>
      </c>
      <c r="CN191" s="15" t="n">
        <v>121</v>
      </c>
      <c r="CO191" s="15" t="n">
        <f aca="false">IF(CM191/CN191=INT(CM191/CN191),1,0)</f>
        <v>0</v>
      </c>
      <c r="CP191" s="15" t="n">
        <f aca="false">IF(CO191=0,CM191,CM191/CN191)</f>
        <v>17</v>
      </c>
      <c r="CQ191" s="15" t="n">
        <v>11</v>
      </c>
      <c r="CR191" s="15" t="n">
        <f aca="false">IF(CP191/CQ191=INT(CP191/CQ191),1,0)</f>
        <v>0</v>
      </c>
      <c r="CS191" s="15" t="n">
        <f aca="false">IF(CR191=0,CP191,CP191/CQ191)</f>
        <v>17</v>
      </c>
      <c r="CT191" s="15" t="n">
        <v>169</v>
      </c>
      <c r="CU191" s="15" t="n">
        <f aca="false">IF(CS191/CT191=INT(CS191/CT191),1,0)</f>
        <v>0</v>
      </c>
      <c r="CV191" s="15" t="n">
        <f aca="false">IF(CU191=0,CS191,CS191/CT191)</f>
        <v>17</v>
      </c>
      <c r="CW191" s="15" t="n">
        <v>13</v>
      </c>
      <c r="CX191" s="15" t="n">
        <f aca="false">IF(CV191/CW191=INT(CV191/CW191),1,0)</f>
        <v>0</v>
      </c>
      <c r="CY191" s="15" t="n">
        <f aca="false">IF(CX191=0,CV191,CV191/CW191)</f>
        <v>17</v>
      </c>
      <c r="CZ191" s="15" t="n">
        <v>17</v>
      </c>
      <c r="DA191" s="15" t="n">
        <f aca="false">IF(CY191/CZ191=INT(CY191/CZ191),1,0)</f>
        <v>1</v>
      </c>
      <c r="DB191" s="15" t="n">
        <f aca="false">IF(DA191=0,CY191,CY191/CZ191)</f>
        <v>1</v>
      </c>
      <c r="DC191" s="15" t="n">
        <v>19</v>
      </c>
      <c r="DD191" s="15" t="n">
        <f aca="false">IF(DB191/DC191=INT(DB191/DC191),1,0)</f>
        <v>0</v>
      </c>
      <c r="DE191" s="15" t="n">
        <f aca="false">IF(DD191=0,DB191,DB191/DC191)</f>
        <v>1</v>
      </c>
      <c r="DF191" s="15" t="n">
        <v>23</v>
      </c>
      <c r="DG191" s="15" t="n">
        <f aca="false">IF(DE191/DF191=INT(DE191/DF191),1,0)</f>
        <v>0</v>
      </c>
      <c r="DH191" s="15" t="n">
        <f aca="false">IF(DG191=0,DE191,DE191/DF191)</f>
        <v>1</v>
      </c>
      <c r="DI191" s="15" t="n">
        <v>29</v>
      </c>
      <c r="DJ191" s="15" t="n">
        <f aca="false">IF(DH191/DI191=INT(DH191/DI191),1,0)</f>
        <v>0</v>
      </c>
      <c r="DK191" s="15" t="n">
        <f aca="false">IF(DJ191=0,DH191,DH191/DI191)</f>
        <v>1</v>
      </c>
      <c r="DL191" s="15" t="n">
        <v>31</v>
      </c>
      <c r="DM191" s="15" t="n">
        <f aca="false">IF(DK191/DL191=INT(DK191/DL191),1,0)</f>
        <v>0</v>
      </c>
      <c r="DN191" s="15" t="n">
        <f aca="false">IF(DM191=0,DK191,DK191/DL191)</f>
        <v>1</v>
      </c>
      <c r="DO191" s="15" t="n">
        <v>37</v>
      </c>
      <c r="DP191" s="15" t="n">
        <f aca="false">IF(DN191/DO191=INT(DN191/DO191),1,0)</f>
        <v>0</v>
      </c>
      <c r="DQ191" s="15" t="n">
        <f aca="false">IF(DP191=0,DN191,DN191/DO191)</f>
        <v>1</v>
      </c>
      <c r="DR191" s="15" t="n">
        <v>41</v>
      </c>
      <c r="DS191" s="15" t="n">
        <f aca="false">IF(DQ191/DR191=INT(DQ191/DR191),1,0)</f>
        <v>0</v>
      </c>
      <c r="DT191" s="15" t="n">
        <f aca="false">IF(DS191=0,DQ191,DQ191/DR191)</f>
        <v>1</v>
      </c>
      <c r="DU191" s="15" t="n">
        <v>43</v>
      </c>
      <c r="DV191" s="15" t="n">
        <f aca="false">IF(DT191/DU191=INT(DT191/DU191),1,0)</f>
        <v>0</v>
      </c>
      <c r="DW191" s="15" t="n">
        <f aca="false">IF(DV191=0,DT191,DT191/DU191)</f>
        <v>1</v>
      </c>
      <c r="DX191" s="15" t="n">
        <v>47</v>
      </c>
      <c r="DY191" s="15" t="n">
        <f aca="false">IF(DW191/DX191=INT(DW191/DX191),1,0)</f>
        <v>0</v>
      </c>
      <c r="DZ191" s="15" t="n">
        <f aca="false">IF(DY191=0,DW191,DW191/DX191)</f>
        <v>1</v>
      </c>
      <c r="EA191" s="15" t="n">
        <v>53</v>
      </c>
      <c r="EB191" s="15" t="n">
        <f aca="false">IF(DZ191/EA191=INT(DZ191/EA191),1,0)</f>
        <v>0</v>
      </c>
      <c r="EC191" s="15" t="n">
        <f aca="false">IF(EB191=0,DZ191,DZ191/EA191)</f>
        <v>1</v>
      </c>
      <c r="ED191" s="15" t="n">
        <v>59</v>
      </c>
      <c r="EE191" s="15" t="n">
        <f aca="false">IF(EC191/ED191=INT(EC191/ED191),1,0)</f>
        <v>0</v>
      </c>
      <c r="EF191" s="15" t="n">
        <f aca="false">IF(EE191=0,EC191,EC191/ED191)</f>
        <v>1</v>
      </c>
      <c r="EG191" s="15" t="n">
        <v>61</v>
      </c>
      <c r="EH191" s="15" t="n">
        <f aca="false">IF(EF191/EG191=INT(EF191/EG191),1,0)</f>
        <v>0</v>
      </c>
      <c r="EI191" s="15" t="n">
        <f aca="false">IF(EH191=0,EF191,EF191/EG191)</f>
        <v>1</v>
      </c>
      <c r="EJ191" s="15" t="n">
        <v>67</v>
      </c>
      <c r="EK191" s="15" t="n">
        <f aca="false">IF(EI191/EJ191=INT(EI191/EJ191),1,0)</f>
        <v>0</v>
      </c>
      <c r="EL191" s="15" t="n">
        <f aca="false">IF(EK191=0,EI191,EI191/EJ191)</f>
        <v>1</v>
      </c>
      <c r="EM191" s="15" t="n">
        <v>71</v>
      </c>
      <c r="EN191" s="15" t="n">
        <f aca="false">IF(EL191/EM191=INT(EL191/EM191),1,0)</f>
        <v>0</v>
      </c>
      <c r="EO191" s="15" t="n">
        <f aca="false">IF(EN191=0,EL191,EL191/EM191)</f>
        <v>1</v>
      </c>
      <c r="EP191" s="15" t="n">
        <v>73</v>
      </c>
      <c r="EQ191" s="15" t="n">
        <f aca="false">IF(EO191/EP191=INT(EO191/EP191),1,0)</f>
        <v>0</v>
      </c>
      <c r="ER191" s="15" t="n">
        <f aca="false">IF(EQ191=0,EO191,EO191/EP191)</f>
        <v>1</v>
      </c>
      <c r="ES191" s="15" t="n">
        <v>79</v>
      </c>
      <c r="ET191" s="15" t="n">
        <f aca="false">IF(ER191/ES191=INT(ER191/ES191),1,0)</f>
        <v>0</v>
      </c>
      <c r="EU191" s="15" t="n">
        <f aca="false">IF(ET191=0,ER191,ER191/ES191)</f>
        <v>1</v>
      </c>
      <c r="EV191" s="15" t="n">
        <v>83</v>
      </c>
      <c r="EW191" s="15" t="n">
        <f aca="false">IF(EU191/EV191=INT(EU191/EV191),1,0)</f>
        <v>0</v>
      </c>
      <c r="EX191" s="15" t="n">
        <f aca="false">IF(EW191=0,EU191,EU191/EV191)</f>
        <v>1</v>
      </c>
      <c r="EY191" s="15" t="n">
        <v>89</v>
      </c>
      <c r="EZ191" s="15" t="n">
        <f aca="false">IF(EX191/EY191=INT(EX191/EY191),1,0)</f>
        <v>0</v>
      </c>
      <c r="FA191" s="15" t="n">
        <f aca="false">IF(EZ191=0,EX191,EX191/EY191)</f>
        <v>1</v>
      </c>
      <c r="FB191" s="15" t="n">
        <v>97</v>
      </c>
      <c r="FC191" s="15" t="n">
        <f aca="false">IF(FA191/FB191=INT(FA191/FB191),1,0)</f>
        <v>0</v>
      </c>
      <c r="FD191" s="15" t="n">
        <f aca="false">IF(FC191=0,FA191,FA191/FB191)</f>
        <v>1</v>
      </c>
      <c r="FE191" s="15" t="n">
        <v>101</v>
      </c>
      <c r="FF191" s="15" t="n">
        <f aca="false">IF(FD191/FE191=INT(FD191/FE191),1,0)</f>
        <v>0</v>
      </c>
      <c r="FG191" s="15" t="n">
        <f aca="false">IF(FF191=0,FD191,FD191/FE191)</f>
        <v>1</v>
      </c>
      <c r="FH191" s="15" t="n">
        <v>103</v>
      </c>
      <c r="FI191" s="15" t="n">
        <f aca="false">IF(FG191/FH191=INT(FG191/FH191),1,0)</f>
        <v>0</v>
      </c>
      <c r="FJ191" s="15" t="n">
        <f aca="false">IF(FI191=0,FG191,FG191/FH191)</f>
        <v>1</v>
      </c>
      <c r="FK191" s="15" t="n">
        <v>107</v>
      </c>
      <c r="FL191" s="15" t="n">
        <f aca="false">IF(FJ191/FK191=INT(FJ191/FK191),1,0)</f>
        <v>0</v>
      </c>
      <c r="FM191" s="15" t="n">
        <f aca="false">IF(FL191=0,FJ191,FJ191/FK191)</f>
        <v>1</v>
      </c>
      <c r="FN191" s="15" t="n">
        <v>109</v>
      </c>
      <c r="FO191" s="15" t="n">
        <f aca="false">IF(FM191/FN191=INT(FM191/FN191),1,0)</f>
        <v>0</v>
      </c>
      <c r="FP191" s="15" t="n">
        <f aca="false">IF(FO191=0,FM191,FM191/FN191)</f>
        <v>1</v>
      </c>
      <c r="FQ191" s="15" t="n">
        <v>113</v>
      </c>
      <c r="FR191" s="15" t="n">
        <f aca="false">IF(FP191/FQ191=INT(FP191/FQ191),1,0)</f>
        <v>0</v>
      </c>
      <c r="FS191" s="15" t="n">
        <f aca="false">IF(FR191=0,FP191,FP191/FQ191)</f>
        <v>1</v>
      </c>
      <c r="FT191" s="15" t="n">
        <v>127</v>
      </c>
      <c r="FU191" s="15" t="n">
        <f aca="false">IF(FS191/FT191=INT(FS191/FT191),1,0)</f>
        <v>0</v>
      </c>
      <c r="FV191" s="15" t="n">
        <f aca="false">IF(FU191=0,FS191,FS191/FT191)</f>
        <v>1</v>
      </c>
      <c r="FW191" s="15" t="n">
        <v>131</v>
      </c>
      <c r="FX191" s="15" t="n">
        <f aca="false">IF(FV191/FW191=INT(FV191/FW191),1,0)</f>
        <v>0</v>
      </c>
      <c r="FY191" s="15" t="n">
        <f aca="false">IF(FX191=0,FV191,FV191/FW191)</f>
        <v>1</v>
      </c>
      <c r="FZ191" s="15" t="n">
        <v>137</v>
      </c>
      <c r="GA191" s="15" t="n">
        <f aca="false">IF(FY191/FZ191=INT(FY191/FZ191),1,0)</f>
        <v>0</v>
      </c>
      <c r="GB191" s="15" t="n">
        <f aca="false">IF(GA191=0,FY191,FY191/FZ191)</f>
        <v>1</v>
      </c>
      <c r="GC191" s="15" t="n">
        <v>139</v>
      </c>
      <c r="GD191" s="15" t="n">
        <f aca="false">IF(GB191/GC191=INT(GB191/GC191),1,0)</f>
        <v>0</v>
      </c>
      <c r="GE191" s="15" t="n">
        <f aca="false">IF(GD191=0,GB191,GB191/GC191)</f>
        <v>1</v>
      </c>
      <c r="GF191" s="15" t="n">
        <v>149</v>
      </c>
      <c r="GG191" s="15" t="n">
        <f aca="false">IF(GE191/GF191=INT(GE191/GF191),1,0)</f>
        <v>0</v>
      </c>
      <c r="GH191" s="15" t="n">
        <f aca="false">IF(GG191=0,GE191,GE191/GF191)</f>
        <v>1</v>
      </c>
      <c r="GI191" s="15"/>
      <c r="GJ191" s="15" t="n">
        <f aca="false">8*BH191+4*BK191+2*BN191+BQ191</f>
        <v>0</v>
      </c>
      <c r="GK191" s="15" t="n">
        <f aca="false">4*BT191+2*BW191+BZ191</f>
        <v>0</v>
      </c>
      <c r="GL191" s="15" t="n">
        <f aca="false">2*CC191+CF191</f>
        <v>0</v>
      </c>
      <c r="GM191" s="15" t="n">
        <f aca="false">2*CI191+CL191</f>
        <v>0</v>
      </c>
      <c r="GN191" s="15" t="n">
        <f aca="false">2*CO191+CR191</f>
        <v>0</v>
      </c>
      <c r="GO191" s="15" t="n">
        <f aca="false">2*CU191+CX191</f>
        <v>0</v>
      </c>
      <c r="GP191" s="15" t="n">
        <f aca="false">DA191</f>
        <v>1</v>
      </c>
      <c r="GQ191" s="15" t="n">
        <f aca="false">DD191</f>
        <v>0</v>
      </c>
      <c r="GR191" s="15" t="n">
        <f aca="false">DG191</f>
        <v>0</v>
      </c>
      <c r="GS191" s="15" t="n">
        <f aca="false">DJ191</f>
        <v>0</v>
      </c>
      <c r="GT191" s="15" t="n">
        <f aca="false">DM191</f>
        <v>0</v>
      </c>
      <c r="GU191" s="1" t="n">
        <f aca="false">DP191</f>
        <v>0</v>
      </c>
      <c r="GV191" s="1" t="n">
        <f aca="false">DS191</f>
        <v>0</v>
      </c>
      <c r="GW191" s="1" t="n">
        <f aca="false">DV191</f>
        <v>0</v>
      </c>
      <c r="GX191" s="1" t="n">
        <f aca="false">DY191</f>
        <v>0</v>
      </c>
      <c r="GY191" s="1" t="n">
        <f aca="false">EB191</f>
        <v>0</v>
      </c>
      <c r="GZ191" s="1" t="n">
        <f aca="false">EE191</f>
        <v>0</v>
      </c>
      <c r="HA191" s="1" t="n">
        <f aca="false">EH191</f>
        <v>0</v>
      </c>
      <c r="HB191" s="1" t="n">
        <f aca="false">EK191</f>
        <v>0</v>
      </c>
      <c r="HC191" s="1" t="n">
        <f aca="false">EN191</f>
        <v>0</v>
      </c>
      <c r="HD191" s="1" t="n">
        <f aca="false">EQ191</f>
        <v>0</v>
      </c>
      <c r="HE191" s="1" t="n">
        <f aca="false">ET191</f>
        <v>0</v>
      </c>
      <c r="HF191" s="1" t="n">
        <f aca="false">EW191</f>
        <v>0</v>
      </c>
      <c r="HG191" s="1" t="n">
        <f aca="false">EZ191</f>
        <v>0</v>
      </c>
      <c r="HH191" s="1" t="n">
        <f aca="false">FC191</f>
        <v>0</v>
      </c>
      <c r="HI191" s="1" t="n">
        <f aca="false">FF191</f>
        <v>0</v>
      </c>
      <c r="HJ191" s="1" t="n">
        <f aca="false">FI191</f>
        <v>0</v>
      </c>
      <c r="HK191" s="1" t="n">
        <f aca="false">FL191</f>
        <v>0</v>
      </c>
      <c r="HL191" s="1" t="n">
        <f aca="false">FO191</f>
        <v>0</v>
      </c>
      <c r="HM191" s="1" t="n">
        <f aca="false">FR191</f>
        <v>0</v>
      </c>
      <c r="HN191" s="1" t="n">
        <f aca="false">FU191</f>
        <v>0</v>
      </c>
      <c r="HO191" s="1" t="n">
        <f aca="false">FX191</f>
        <v>0</v>
      </c>
      <c r="HP191" s="1" t="n">
        <f aca="false">GA191</f>
        <v>0</v>
      </c>
      <c r="HQ191" s="1" t="n">
        <f aca="false">GD191</f>
        <v>0</v>
      </c>
      <c r="HR191" s="1" t="n">
        <f aca="false">GG191</f>
        <v>0</v>
      </c>
      <c r="HS191" s="1" t="n">
        <f aca="false">BF191</f>
        <v>17</v>
      </c>
      <c r="HT191" s="1" t="n">
        <f aca="false">HS191/HR194</f>
        <v>17</v>
      </c>
      <c r="HU191" s="1" t="n">
        <f aca="false">BD192</f>
        <v>24</v>
      </c>
      <c r="HV191" s="1" t="n">
        <f aca="false">HU191*HT192+HT191</f>
        <v>449</v>
      </c>
      <c r="HX191" s="1" t="n">
        <f aca="false">BD192</f>
        <v>24</v>
      </c>
      <c r="HY191" s="1" t="n">
        <f aca="false">HT191</f>
        <v>17</v>
      </c>
      <c r="HZ191" s="1" t="n">
        <f aca="false">HT192</f>
        <v>18</v>
      </c>
      <c r="IA191" s="1" t="n">
        <f aca="false">BD196</f>
        <v>28</v>
      </c>
      <c r="IB191" s="1" t="n">
        <f aca="false">HT195</f>
        <v>19</v>
      </c>
      <c r="IC191" s="1" t="n">
        <f aca="false">HT196</f>
        <v>20</v>
      </c>
      <c r="ID191" s="1" t="str">
        <f aca="false">HX191&amp;"  "&amp;HY191&amp;"/"&amp;HZ191&amp;"  x  "&amp;IA191&amp;"  "&amp;IB191&amp;"/"&amp;IC191</f>
        <v>24  17/18  x  28  19/20</v>
      </c>
      <c r="IG191" s="1" t="n">
        <f aca="false">BD200</f>
        <v>722</v>
      </c>
      <c r="IH191" s="1" t="n">
        <f aca="false">HT199</f>
        <v>17</v>
      </c>
      <c r="II191" s="1" t="n">
        <f aca="false">HT200</f>
        <v>120</v>
      </c>
      <c r="IJ191" s="1" t="str">
        <f aca="false">IG191&amp;"  "&amp;IH191&amp;"/"&amp;II191</f>
        <v>722  17/120</v>
      </c>
      <c r="IK191" s="1" t="str">
        <f aca="false">IG191&amp;"   "</f>
        <v>722   </v>
      </c>
      <c r="IL191" s="1" t="str">
        <f aca="false">IF(IH191=0,IK191,IJ191)</f>
        <v>722  17/120</v>
      </c>
    </row>
    <row r="192" customFormat="false" ht="18" hidden="true" customHeight="true" outlineLevel="0" collapsed="false">
      <c r="B192" s="74"/>
      <c r="C192" s="80"/>
      <c r="D192" s="74"/>
      <c r="E192" s="80"/>
      <c r="F192" s="74"/>
      <c r="G192" s="80"/>
      <c r="H192" s="61"/>
      <c r="I192" s="74"/>
      <c r="J192" s="74"/>
      <c r="K192" s="74"/>
      <c r="L192" s="74"/>
      <c r="M192" s="80"/>
      <c r="N192" s="80"/>
      <c r="O192" s="80"/>
      <c r="P192" s="80"/>
      <c r="Q192" s="80"/>
      <c r="R192" s="80"/>
      <c r="S192" s="61"/>
      <c r="T192" s="78"/>
      <c r="U192" s="13"/>
      <c r="V192" s="13"/>
      <c r="W192" s="13"/>
      <c r="X192" s="74"/>
      <c r="Y192" s="80"/>
      <c r="Z192" s="80"/>
      <c r="AA192" s="80"/>
      <c r="AF192" s="50"/>
      <c r="BD192" s="1" t="n">
        <f aca="false">BD191+INT(BE191/BE192)</f>
        <v>24</v>
      </c>
      <c r="BE192" s="15" t="n">
        <f aca="true">IF(BA191&gt;BE191,INT((RAND()*(BB191-BA191+1)+BA191)),INT((RAND()*(BB191-BE191)+BE191+1)))</f>
        <v>18</v>
      </c>
      <c r="BF192" s="1" t="n">
        <f aca="false">BE192</f>
        <v>18</v>
      </c>
      <c r="BG192" s="1" t="n">
        <v>256</v>
      </c>
      <c r="BH192" s="15" t="n">
        <f aca="false">IF(BF192/BG192=INT(BF192/BG192),1,0)</f>
        <v>0</v>
      </c>
      <c r="BI192" s="15" t="n">
        <f aca="false">IF(BH192=0,BF192,BF192/BG192)</f>
        <v>18</v>
      </c>
      <c r="BJ192" s="15" t="n">
        <v>16</v>
      </c>
      <c r="BK192" s="15" t="n">
        <f aca="false">IF(BI192/BJ192=INT(BI192/BJ192),1,0)</f>
        <v>0</v>
      </c>
      <c r="BL192" s="15" t="n">
        <f aca="false">IF(BK192=0,BI192,BI192/BJ192)</f>
        <v>18</v>
      </c>
      <c r="BM192" s="15" t="n">
        <v>4</v>
      </c>
      <c r="BN192" s="15" t="n">
        <f aca="false">IF(BL192/BM192=INT(BL192/BM192),1,0)</f>
        <v>0</v>
      </c>
      <c r="BO192" s="15" t="n">
        <f aca="false">IF(BN192=0,BL192,BL192/BM192)</f>
        <v>18</v>
      </c>
      <c r="BP192" s="15" t="n">
        <v>2</v>
      </c>
      <c r="BQ192" s="15" t="n">
        <f aca="false">IF(BO192/BP192=INT(BO192/BP192),1,0)</f>
        <v>1</v>
      </c>
      <c r="BR192" s="15" t="n">
        <f aca="false">IF(BQ192=0,BO192,BO192/BP192)</f>
        <v>9</v>
      </c>
      <c r="BS192" s="15" t="n">
        <v>81</v>
      </c>
      <c r="BT192" s="15" t="n">
        <f aca="false">IF(BR192/BS192=INT(BR192/BS192),1,0)</f>
        <v>0</v>
      </c>
      <c r="BU192" s="15" t="n">
        <f aca="false">IF(BT192=0,BR192,BR192/BS192)</f>
        <v>9</v>
      </c>
      <c r="BV192" s="15" t="n">
        <v>9</v>
      </c>
      <c r="BW192" s="15" t="n">
        <f aca="false">IF(BU192/BV192=INT(BU192/BV192),1,0)</f>
        <v>1</v>
      </c>
      <c r="BX192" s="15" t="n">
        <f aca="false">IF(BW192=0,BU192,BU192/BV192)</f>
        <v>1</v>
      </c>
      <c r="BY192" s="15" t="n">
        <v>3</v>
      </c>
      <c r="BZ192" s="15" t="n">
        <f aca="false">IF(BX192/BY192=INT(BX192/BY192),1,0)</f>
        <v>0</v>
      </c>
      <c r="CA192" s="15" t="n">
        <f aca="false">IF(BZ192=0,BX192,BX192/BY192)</f>
        <v>1</v>
      </c>
      <c r="CB192" s="15" t="n">
        <v>25</v>
      </c>
      <c r="CC192" s="15" t="n">
        <f aca="false">IF(CA192/CB192=INT(CA192/CB192),1,0)</f>
        <v>0</v>
      </c>
      <c r="CD192" s="15" t="n">
        <f aca="false">IF(CC192=0,CA192,CA192/CB192)</f>
        <v>1</v>
      </c>
      <c r="CE192" s="15" t="n">
        <v>5</v>
      </c>
      <c r="CF192" s="15" t="n">
        <f aca="false">IF(CD192/CE192=INT(CD192/CE192),1,0)</f>
        <v>0</v>
      </c>
      <c r="CG192" s="15" t="n">
        <f aca="false">IF(CF192=0,CD192,CD192/CE192)</f>
        <v>1</v>
      </c>
      <c r="CH192" s="15" t="n">
        <v>49</v>
      </c>
      <c r="CI192" s="15" t="n">
        <f aca="false">IF(CG192/CH192=INT(CG192/CH192),1,0)</f>
        <v>0</v>
      </c>
      <c r="CJ192" s="15" t="n">
        <f aca="false">IF(CI192=0,CG192,CG192/CH192)</f>
        <v>1</v>
      </c>
      <c r="CK192" s="15" t="n">
        <v>7</v>
      </c>
      <c r="CL192" s="15" t="n">
        <f aca="false">IF(CJ192/CK192=INT(CJ192/CK192),1,0)</f>
        <v>0</v>
      </c>
      <c r="CM192" s="15" t="n">
        <f aca="false">IF(CL192=0,CJ192,CJ192/CK192)</f>
        <v>1</v>
      </c>
      <c r="CN192" s="15" t="n">
        <v>121</v>
      </c>
      <c r="CO192" s="15" t="n">
        <f aca="false">IF(CM192/CN192=INT(CM192/CN192),1,0)</f>
        <v>0</v>
      </c>
      <c r="CP192" s="15" t="n">
        <f aca="false">IF(CO192=0,CM192,CM192/CN192)</f>
        <v>1</v>
      </c>
      <c r="CQ192" s="15" t="n">
        <v>11</v>
      </c>
      <c r="CR192" s="15" t="n">
        <f aca="false">IF(CP192/CQ192=INT(CP192/CQ192),1,0)</f>
        <v>0</v>
      </c>
      <c r="CS192" s="15" t="n">
        <f aca="false">IF(CR192=0,CP192,CP192/CQ192)</f>
        <v>1</v>
      </c>
      <c r="CT192" s="15" t="n">
        <v>169</v>
      </c>
      <c r="CU192" s="15" t="n">
        <f aca="false">IF(CS192/CT192=INT(CS192/CT192),1,0)</f>
        <v>0</v>
      </c>
      <c r="CV192" s="15" t="n">
        <f aca="false">IF(CU192=0,CS192,CS192/CT192)</f>
        <v>1</v>
      </c>
      <c r="CW192" s="15" t="n">
        <v>13</v>
      </c>
      <c r="CX192" s="15" t="n">
        <f aca="false">IF(CV192/CW192=INT(CV192/CW192),1,0)</f>
        <v>0</v>
      </c>
      <c r="CY192" s="15" t="n">
        <f aca="false">IF(CX192=0,CV192,CV192/CW192)</f>
        <v>1</v>
      </c>
      <c r="CZ192" s="15" t="n">
        <v>17</v>
      </c>
      <c r="DA192" s="15" t="n">
        <f aca="false">IF(CY192/CZ192=INT(CY192/CZ192),1,0)</f>
        <v>0</v>
      </c>
      <c r="DB192" s="15" t="n">
        <f aca="false">IF(DA192=0,CY192,CY192/CZ192)</f>
        <v>1</v>
      </c>
      <c r="DC192" s="15" t="n">
        <v>19</v>
      </c>
      <c r="DD192" s="15" t="n">
        <f aca="false">IF(DB192/DC192=INT(DB192/DC192),1,0)</f>
        <v>0</v>
      </c>
      <c r="DE192" s="15" t="n">
        <f aca="false">IF(DD192=0,DB192,DB192/DC192)</f>
        <v>1</v>
      </c>
      <c r="DF192" s="15" t="n">
        <v>23</v>
      </c>
      <c r="DG192" s="15" t="n">
        <f aca="false">IF(DE192/DF192=INT(DE192/DF192),1,0)</f>
        <v>0</v>
      </c>
      <c r="DH192" s="15" t="n">
        <f aca="false">IF(DG192=0,DE192,DE192/DF192)</f>
        <v>1</v>
      </c>
      <c r="DI192" s="15" t="n">
        <v>29</v>
      </c>
      <c r="DJ192" s="15" t="n">
        <f aca="false">IF(DH192/DI192=INT(DH192/DI192),1,0)</f>
        <v>0</v>
      </c>
      <c r="DK192" s="15" t="n">
        <f aca="false">IF(DJ192=0,DH192,DH192/DI192)</f>
        <v>1</v>
      </c>
      <c r="DL192" s="15" t="n">
        <v>31</v>
      </c>
      <c r="DM192" s="15" t="n">
        <f aca="false">IF(DK192/DL192=INT(DK192/DL192),1,0)</f>
        <v>0</v>
      </c>
      <c r="DN192" s="15" t="n">
        <f aca="false">IF(DM192=0,DK192,DK192/DL192)</f>
        <v>1</v>
      </c>
      <c r="DO192" s="15" t="n">
        <v>37</v>
      </c>
      <c r="DP192" s="15" t="n">
        <f aca="false">IF(DN192/DO192=INT(DN192/DO192),1,0)</f>
        <v>0</v>
      </c>
      <c r="DQ192" s="15" t="n">
        <f aca="false">IF(DP192=0,DN192,DN192/DO192)</f>
        <v>1</v>
      </c>
      <c r="DR192" s="15" t="n">
        <v>41</v>
      </c>
      <c r="DS192" s="15" t="n">
        <f aca="false">IF(DQ192/DR192=INT(DQ192/DR192),1,0)</f>
        <v>0</v>
      </c>
      <c r="DT192" s="15" t="n">
        <f aca="false">IF(DS192=0,DQ192,DQ192/DR192)</f>
        <v>1</v>
      </c>
      <c r="DU192" s="15" t="n">
        <v>43</v>
      </c>
      <c r="DV192" s="15" t="n">
        <f aca="false">IF(DT192/DU192=INT(DT192/DU192),1,0)</f>
        <v>0</v>
      </c>
      <c r="DW192" s="15" t="n">
        <f aca="false">IF(DV192=0,DT192,DT192/DU192)</f>
        <v>1</v>
      </c>
      <c r="DX192" s="15" t="n">
        <v>47</v>
      </c>
      <c r="DY192" s="15" t="n">
        <f aca="false">IF(DW192/DX192=INT(DW192/DX192),1,0)</f>
        <v>0</v>
      </c>
      <c r="DZ192" s="15" t="n">
        <f aca="false">IF(DY192=0,DW192,DW192/DX192)</f>
        <v>1</v>
      </c>
      <c r="EA192" s="15" t="n">
        <v>53</v>
      </c>
      <c r="EB192" s="15" t="n">
        <f aca="false">IF(DZ192/EA192=INT(DZ192/EA192),1,0)</f>
        <v>0</v>
      </c>
      <c r="EC192" s="15" t="n">
        <f aca="false">IF(EB192=0,DZ192,DZ192/EA192)</f>
        <v>1</v>
      </c>
      <c r="ED192" s="15" t="n">
        <v>59</v>
      </c>
      <c r="EE192" s="15" t="n">
        <f aca="false">IF(EC192/ED192=INT(EC192/ED192),1,0)</f>
        <v>0</v>
      </c>
      <c r="EF192" s="15" t="n">
        <f aca="false">IF(EE192=0,EC192,EC192/ED192)</f>
        <v>1</v>
      </c>
      <c r="EG192" s="15" t="n">
        <v>61</v>
      </c>
      <c r="EH192" s="15" t="n">
        <f aca="false">IF(EF192/EG192=INT(EF192/EG192),1,0)</f>
        <v>0</v>
      </c>
      <c r="EI192" s="15" t="n">
        <f aca="false">IF(EH192=0,EF192,EF192/EG192)</f>
        <v>1</v>
      </c>
      <c r="EJ192" s="15" t="n">
        <v>67</v>
      </c>
      <c r="EK192" s="15" t="n">
        <f aca="false">IF(EI192/EJ192=INT(EI192/EJ192),1,0)</f>
        <v>0</v>
      </c>
      <c r="EL192" s="15" t="n">
        <f aca="false">IF(EK192=0,EI192,EI192/EJ192)</f>
        <v>1</v>
      </c>
      <c r="EM192" s="15" t="n">
        <v>71</v>
      </c>
      <c r="EN192" s="15" t="n">
        <f aca="false">IF(EL192/EM192=INT(EL192/EM192),1,0)</f>
        <v>0</v>
      </c>
      <c r="EO192" s="15" t="n">
        <f aca="false">IF(EN192=0,EL192,EL192/EM192)</f>
        <v>1</v>
      </c>
      <c r="EP192" s="15" t="n">
        <v>73</v>
      </c>
      <c r="EQ192" s="15" t="n">
        <f aca="false">IF(EO192/EP192=INT(EO192/EP192),1,0)</f>
        <v>0</v>
      </c>
      <c r="ER192" s="15" t="n">
        <f aca="false">IF(EQ192=0,EO192,EO192/EP192)</f>
        <v>1</v>
      </c>
      <c r="ES192" s="15" t="n">
        <v>79</v>
      </c>
      <c r="ET192" s="15" t="n">
        <f aca="false">IF(ER192/ES192=INT(ER192/ES192),1,0)</f>
        <v>0</v>
      </c>
      <c r="EU192" s="15" t="n">
        <f aca="false">IF(ET192=0,ER192,ER192/ES192)</f>
        <v>1</v>
      </c>
      <c r="EV192" s="15" t="n">
        <v>83</v>
      </c>
      <c r="EW192" s="15" t="n">
        <f aca="false">IF(EU192/EV192=INT(EU192/EV192),1,0)</f>
        <v>0</v>
      </c>
      <c r="EX192" s="15" t="n">
        <f aca="false">IF(EW192=0,EU192,EU192/EV192)</f>
        <v>1</v>
      </c>
      <c r="EY192" s="15" t="n">
        <v>89</v>
      </c>
      <c r="EZ192" s="15" t="n">
        <f aca="false">IF(EX192/EY192=INT(EX192/EY192),1,0)</f>
        <v>0</v>
      </c>
      <c r="FA192" s="15" t="n">
        <f aca="false">IF(EZ192=0,EX192,EX192/EY192)</f>
        <v>1</v>
      </c>
      <c r="FB192" s="15" t="n">
        <v>97</v>
      </c>
      <c r="FC192" s="15" t="n">
        <f aca="false">IF(FA192/FB192=INT(FA192/FB192),1,0)</f>
        <v>0</v>
      </c>
      <c r="FD192" s="15" t="n">
        <f aca="false">IF(FC192=0,FA192,FA192/FB192)</f>
        <v>1</v>
      </c>
      <c r="FE192" s="15" t="n">
        <v>101</v>
      </c>
      <c r="FF192" s="15" t="n">
        <f aca="false">IF(FD192/FE192=INT(FD192/FE192),1,0)</f>
        <v>0</v>
      </c>
      <c r="FG192" s="15" t="n">
        <f aca="false">IF(FF192=0,FD192,FD192/FE192)</f>
        <v>1</v>
      </c>
      <c r="FH192" s="15" t="n">
        <v>103</v>
      </c>
      <c r="FI192" s="15" t="n">
        <f aca="false">IF(FG192/FH192=INT(FG192/FH192),1,0)</f>
        <v>0</v>
      </c>
      <c r="FJ192" s="15" t="n">
        <f aca="false">IF(FI192=0,FG192,FG192/FH192)</f>
        <v>1</v>
      </c>
      <c r="FK192" s="15" t="n">
        <v>107</v>
      </c>
      <c r="FL192" s="15" t="n">
        <f aca="false">IF(FJ192/FK192=INT(FJ192/FK192),1,0)</f>
        <v>0</v>
      </c>
      <c r="FM192" s="15" t="n">
        <f aca="false">IF(FL192=0,FJ192,FJ192/FK192)</f>
        <v>1</v>
      </c>
      <c r="FN192" s="15" t="n">
        <v>109</v>
      </c>
      <c r="FO192" s="15" t="n">
        <f aca="false">IF(FM192/FN192=INT(FM192/FN192),1,0)</f>
        <v>0</v>
      </c>
      <c r="FP192" s="15" t="n">
        <f aca="false">IF(FO192=0,FM192,FM192/FN192)</f>
        <v>1</v>
      </c>
      <c r="FQ192" s="15" t="n">
        <v>113</v>
      </c>
      <c r="FR192" s="15" t="n">
        <f aca="false">IF(FP192/FQ192=INT(FP192/FQ192),1,0)</f>
        <v>0</v>
      </c>
      <c r="FS192" s="15" t="n">
        <f aca="false">IF(FR192=0,FP192,FP192/FQ192)</f>
        <v>1</v>
      </c>
      <c r="FT192" s="15" t="n">
        <v>127</v>
      </c>
      <c r="FU192" s="15" t="n">
        <f aca="false">IF(FS192/FT192=INT(FS192/FT192),1,0)</f>
        <v>0</v>
      </c>
      <c r="FV192" s="15" t="n">
        <f aca="false">IF(FU192=0,FS192,FS192/FT192)</f>
        <v>1</v>
      </c>
      <c r="FW192" s="15" t="n">
        <v>131</v>
      </c>
      <c r="FX192" s="15" t="n">
        <f aca="false">IF(FV192/FW192=INT(FV192/FW192),1,0)</f>
        <v>0</v>
      </c>
      <c r="FY192" s="15" t="n">
        <f aca="false">IF(FX192=0,FV192,FV192/FW192)</f>
        <v>1</v>
      </c>
      <c r="FZ192" s="15" t="n">
        <v>137</v>
      </c>
      <c r="GA192" s="15" t="n">
        <f aca="false">IF(FY192/FZ192=INT(FY192/FZ192),1,0)</f>
        <v>0</v>
      </c>
      <c r="GB192" s="15" t="n">
        <f aca="false">IF(GA192=0,FY192,FY192/FZ192)</f>
        <v>1</v>
      </c>
      <c r="GC192" s="15" t="n">
        <v>139</v>
      </c>
      <c r="GD192" s="15" t="n">
        <f aca="false">IF(GB192/GC192=INT(GB192/GC192),1,0)</f>
        <v>0</v>
      </c>
      <c r="GE192" s="15" t="n">
        <f aca="false">IF(GD192=0,GB192,GB192/GC192)</f>
        <v>1</v>
      </c>
      <c r="GF192" s="15" t="n">
        <v>149</v>
      </c>
      <c r="GG192" s="15" t="n">
        <f aca="false">IF(GE192/GF192=INT(GE192/GF192),1,0)</f>
        <v>0</v>
      </c>
      <c r="GH192" s="15" t="n">
        <f aca="false">IF(GG192=0,GE192,GE192/GF192)</f>
        <v>1</v>
      </c>
      <c r="GI192" s="15"/>
      <c r="GJ192" s="15" t="n">
        <f aca="false">8*BH192+4*BK192+2*BN192+BQ192</f>
        <v>1</v>
      </c>
      <c r="GK192" s="15" t="n">
        <f aca="false">4*BT192+2*BW192+BZ192</f>
        <v>2</v>
      </c>
      <c r="GL192" s="15" t="n">
        <f aca="false">2*CC192+CF192</f>
        <v>0</v>
      </c>
      <c r="GM192" s="15" t="n">
        <f aca="false">2*CI192+CL192</f>
        <v>0</v>
      </c>
      <c r="GN192" s="15" t="n">
        <f aca="false">2*CO192+CR192</f>
        <v>0</v>
      </c>
      <c r="GO192" s="15" t="n">
        <f aca="false">2*CU192+CX192</f>
        <v>0</v>
      </c>
      <c r="GP192" s="15" t="n">
        <f aca="false">DA192</f>
        <v>0</v>
      </c>
      <c r="GQ192" s="15" t="n">
        <f aca="false">DD192</f>
        <v>0</v>
      </c>
      <c r="GR192" s="15" t="n">
        <f aca="false">DG192</f>
        <v>0</v>
      </c>
      <c r="GS192" s="15" t="n">
        <f aca="false">DJ192</f>
        <v>0</v>
      </c>
      <c r="GT192" s="15" t="n">
        <f aca="false">DM192</f>
        <v>0</v>
      </c>
      <c r="GU192" s="1" t="n">
        <f aca="false">DP192</f>
        <v>0</v>
      </c>
      <c r="GV192" s="1" t="n">
        <f aca="false">DS192</f>
        <v>0</v>
      </c>
      <c r="GW192" s="1" t="n">
        <f aca="false">DV192</f>
        <v>0</v>
      </c>
      <c r="GX192" s="1" t="n">
        <f aca="false">DY192</f>
        <v>0</v>
      </c>
      <c r="GY192" s="1" t="n">
        <f aca="false">EB192</f>
        <v>0</v>
      </c>
      <c r="GZ192" s="1" t="n">
        <f aca="false">EE192</f>
        <v>0</v>
      </c>
      <c r="HA192" s="1" t="n">
        <f aca="false">EH192</f>
        <v>0</v>
      </c>
      <c r="HB192" s="1" t="n">
        <f aca="false">EK192</f>
        <v>0</v>
      </c>
      <c r="HC192" s="1" t="n">
        <f aca="false">EN192</f>
        <v>0</v>
      </c>
      <c r="HD192" s="1" t="n">
        <f aca="false">EQ192</f>
        <v>0</v>
      </c>
      <c r="HE192" s="1" t="n">
        <f aca="false">ET192</f>
        <v>0</v>
      </c>
      <c r="HF192" s="1" t="n">
        <f aca="false">EW192</f>
        <v>0</v>
      </c>
      <c r="HG192" s="1" t="n">
        <f aca="false">EZ192</f>
        <v>0</v>
      </c>
      <c r="HH192" s="1" t="n">
        <f aca="false">FC192</f>
        <v>0</v>
      </c>
      <c r="HI192" s="1" t="n">
        <f aca="false">FF192</f>
        <v>0</v>
      </c>
      <c r="HJ192" s="1" t="n">
        <f aca="false">FI192</f>
        <v>0</v>
      </c>
      <c r="HK192" s="1" t="n">
        <f aca="false">FL192</f>
        <v>0</v>
      </c>
      <c r="HL192" s="1" t="n">
        <f aca="false">FO192</f>
        <v>0</v>
      </c>
      <c r="HM192" s="1" t="n">
        <f aca="false">FR192</f>
        <v>0</v>
      </c>
      <c r="HN192" s="1" t="n">
        <f aca="false">FU192</f>
        <v>0</v>
      </c>
      <c r="HO192" s="1" t="n">
        <f aca="false">FX192</f>
        <v>0</v>
      </c>
      <c r="HP192" s="1" t="n">
        <f aca="false">GA192</f>
        <v>0</v>
      </c>
      <c r="HQ192" s="1" t="n">
        <f aca="false">GD192</f>
        <v>0</v>
      </c>
      <c r="HR192" s="1" t="n">
        <f aca="false">GG192</f>
        <v>0</v>
      </c>
      <c r="HS192" s="1" t="n">
        <f aca="false">BF192</f>
        <v>18</v>
      </c>
      <c r="HT192" s="1" t="n">
        <f aca="false">HS192/HR194</f>
        <v>18</v>
      </c>
    </row>
    <row r="193" customFormat="false" ht="18" hidden="true" customHeight="true" outlineLevel="0" collapsed="false">
      <c r="B193" s="80"/>
      <c r="C193" s="80"/>
      <c r="D193" s="80"/>
      <c r="E193" s="80"/>
      <c r="F193" s="61"/>
      <c r="G193" s="80"/>
      <c r="H193" s="61"/>
      <c r="I193" s="80"/>
      <c r="J193" s="80"/>
      <c r="K193" s="80"/>
      <c r="L193" s="61"/>
      <c r="M193" s="80"/>
      <c r="N193" s="80"/>
      <c r="O193" s="80"/>
      <c r="P193" s="80"/>
      <c r="Q193" s="80"/>
      <c r="R193" s="80"/>
      <c r="S193" s="61"/>
      <c r="T193" s="78"/>
      <c r="U193" s="13"/>
      <c r="V193" s="13"/>
      <c r="W193" s="13"/>
      <c r="X193" s="74"/>
      <c r="Y193" s="80"/>
      <c r="Z193" s="80"/>
      <c r="AA193" s="80"/>
      <c r="AE193" s="17"/>
      <c r="AF193" s="50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 t="n">
        <f aca="false">IF(GJ191&lt;GJ192,GJ191,GJ192)</f>
        <v>0</v>
      </c>
      <c r="GK193" s="15" t="n">
        <f aca="false">IF(GK191&lt;GK192,GK191,GK192)</f>
        <v>0</v>
      </c>
      <c r="GL193" s="15" t="n">
        <f aca="false">IF(GL191&lt;GL192,GL191,GL192)</f>
        <v>0</v>
      </c>
      <c r="GM193" s="15" t="n">
        <f aca="false">IF(GM191&lt;GM192,GM191,GM192)</f>
        <v>0</v>
      </c>
      <c r="GN193" s="15" t="n">
        <f aca="false">IF(GN191&lt;GN192,GN191,GN192)</f>
        <v>0</v>
      </c>
      <c r="GO193" s="15" t="n">
        <f aca="false">IF(GO191&lt;GO192,GO191,GO192)</f>
        <v>0</v>
      </c>
      <c r="GP193" s="15" t="n">
        <f aca="false">IF(GP191&lt;GP192,GP191,GP192)</f>
        <v>0</v>
      </c>
      <c r="GQ193" s="15" t="n">
        <f aca="false">IF(GQ191&lt;GQ192,GQ191,GQ192)</f>
        <v>0</v>
      </c>
      <c r="GR193" s="15" t="n">
        <f aca="false">IF(GR191&lt;GR192,GR191,GR192)</f>
        <v>0</v>
      </c>
      <c r="GS193" s="15" t="n">
        <f aca="false">IF(GS191&lt;GS192,GS191,GS192)</f>
        <v>0</v>
      </c>
      <c r="GT193" s="15" t="n">
        <f aca="false">IF(GT191&lt;GT192,GT191,GT192)</f>
        <v>0</v>
      </c>
      <c r="GU193" s="15" t="n">
        <f aca="false">IF(GU191&lt;GU192,GU191,GU192)</f>
        <v>0</v>
      </c>
      <c r="GV193" s="15" t="n">
        <f aca="false">IF(GV191&lt;GV192,GV191,GV192)</f>
        <v>0</v>
      </c>
      <c r="GW193" s="15" t="n">
        <f aca="false">IF(GW191&lt;GW192,GW191,GW192)</f>
        <v>0</v>
      </c>
      <c r="GX193" s="15" t="n">
        <f aca="false">IF(GX191&lt;GX192,GX191,GX192)</f>
        <v>0</v>
      </c>
      <c r="GY193" s="15" t="n">
        <f aca="false">IF(GY191&lt;GY192,GY191,GY192)</f>
        <v>0</v>
      </c>
      <c r="GZ193" s="15" t="n">
        <f aca="false">IF(GZ191&lt;GZ192,GZ191,GZ192)</f>
        <v>0</v>
      </c>
      <c r="HA193" s="15" t="n">
        <f aca="false">IF(HA191&lt;HA192,HA191,HA192)</f>
        <v>0</v>
      </c>
      <c r="HB193" s="15" t="n">
        <f aca="false">IF(HB191&lt;HB192,HB191,HB192)</f>
        <v>0</v>
      </c>
      <c r="HC193" s="15" t="n">
        <f aca="false">IF(HC191&lt;HC192,HC191,HC192)</f>
        <v>0</v>
      </c>
      <c r="HD193" s="15" t="n">
        <f aca="false">IF(HD191&lt;HD192,HD191,HD192)</f>
        <v>0</v>
      </c>
      <c r="HE193" s="15" t="n">
        <f aca="false">IF(HE191&lt;HE192,HE191,HE192)</f>
        <v>0</v>
      </c>
      <c r="HF193" s="15" t="n">
        <f aca="false">IF(HF191&lt;HF192,HF191,HF192)</f>
        <v>0</v>
      </c>
      <c r="HG193" s="15" t="n">
        <f aca="false">IF(HG191&lt;HG192,HG191,HG192)</f>
        <v>0</v>
      </c>
      <c r="HH193" s="15" t="n">
        <f aca="false">IF(HH191&lt;HH192,HH191,HH192)</f>
        <v>0</v>
      </c>
      <c r="HI193" s="15" t="n">
        <f aca="false">IF(HI191&lt;HI192,HI191,HI192)</f>
        <v>0</v>
      </c>
      <c r="HJ193" s="15" t="n">
        <f aca="false">IF(HJ191&lt;HJ192,HJ191,HJ192)</f>
        <v>0</v>
      </c>
      <c r="HK193" s="15" t="n">
        <f aca="false">IF(HK191&lt;HK192,HK191,HK192)</f>
        <v>0</v>
      </c>
      <c r="HL193" s="15" t="n">
        <f aca="false">IF(HL191&lt;HL192,HL191,HL192)</f>
        <v>0</v>
      </c>
      <c r="HM193" s="15" t="n">
        <f aca="false">IF(HM191&lt;HM192,HM191,HM192)</f>
        <v>0</v>
      </c>
      <c r="HN193" s="15" t="n">
        <f aca="false">IF(HN191&lt;HN192,HN191,HN192)</f>
        <v>0</v>
      </c>
      <c r="HO193" s="15" t="n">
        <f aca="false">IF(HO191&lt;HO192,HO191,HO192)</f>
        <v>0</v>
      </c>
      <c r="HP193" s="15" t="n">
        <f aca="false">IF(HP191&lt;HP192,HP191,HP192)</f>
        <v>0</v>
      </c>
      <c r="HQ193" s="15" t="n">
        <f aca="false">IF(HQ191&lt;HQ192,HQ191,HQ192)</f>
        <v>0</v>
      </c>
      <c r="HR193" s="15" t="n">
        <f aca="false">IF(HR191&lt;HR192,HR191,HR192)</f>
        <v>0</v>
      </c>
    </row>
    <row r="194" customFormat="false" ht="18" hidden="true" customHeight="true" outlineLevel="0" collapsed="false">
      <c r="B194" s="80"/>
      <c r="C194" s="80"/>
      <c r="D194" s="80"/>
      <c r="E194" s="80"/>
      <c r="F194" s="61"/>
      <c r="G194" s="80"/>
      <c r="H194" s="61"/>
      <c r="I194" s="80"/>
      <c r="J194" s="80"/>
      <c r="K194" s="80"/>
      <c r="L194" s="61"/>
      <c r="M194" s="80"/>
      <c r="N194" s="80"/>
      <c r="O194" s="80"/>
      <c r="P194" s="80"/>
      <c r="Q194" s="80"/>
      <c r="R194" s="80"/>
      <c r="S194" s="61"/>
      <c r="T194" s="78"/>
      <c r="U194" s="13"/>
      <c r="V194" s="13"/>
      <c r="W194" s="13"/>
      <c r="X194" s="74"/>
      <c r="Y194" s="80"/>
      <c r="Z194" s="80"/>
      <c r="AA194" s="80"/>
      <c r="AE194" s="17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" t="n">
        <f aca="false">GJ$7^GJ193</f>
        <v>1</v>
      </c>
      <c r="GK194" s="1" t="n">
        <f aca="false">GK$7^GK193*GJ194</f>
        <v>1</v>
      </c>
      <c r="GL194" s="1" t="n">
        <f aca="false">GL$7^GL193*GK194</f>
        <v>1</v>
      </c>
      <c r="GM194" s="1" t="n">
        <f aca="false">GM$7^GM193*GL194</f>
        <v>1</v>
      </c>
      <c r="GN194" s="1" t="n">
        <f aca="false">GN$7^GN193*GM194</f>
        <v>1</v>
      </c>
      <c r="GO194" s="1" t="n">
        <f aca="false">GO$7^GO193*GN194</f>
        <v>1</v>
      </c>
      <c r="GP194" s="1" t="n">
        <f aca="false">GP$7^GP193*GO194</f>
        <v>1</v>
      </c>
      <c r="GQ194" s="1" t="n">
        <f aca="false">GQ$7^GQ193*GP194</f>
        <v>1</v>
      </c>
      <c r="GR194" s="1" t="n">
        <f aca="false">GR$7^GR193*GQ194</f>
        <v>1</v>
      </c>
      <c r="GS194" s="1" t="n">
        <f aca="false">GS$7^GS193*GR194</f>
        <v>1</v>
      </c>
      <c r="GT194" s="1" t="n">
        <f aca="false">GT$7^GT193*GS194</f>
        <v>1</v>
      </c>
      <c r="GU194" s="1" t="n">
        <f aca="false">GU$7^GU193*GT194</f>
        <v>1</v>
      </c>
      <c r="GV194" s="1" t="n">
        <f aca="false">GV$7^GV193*GU194</f>
        <v>1</v>
      </c>
      <c r="GW194" s="1" t="n">
        <f aca="false">GW$7^GW193*GV194</f>
        <v>1</v>
      </c>
      <c r="GX194" s="1" t="n">
        <f aca="false">GX$7^GX193*GW194</f>
        <v>1</v>
      </c>
      <c r="GY194" s="1" t="n">
        <f aca="false">GY$7^GY193*GX194</f>
        <v>1</v>
      </c>
      <c r="GZ194" s="1" t="n">
        <f aca="false">GZ$7^GZ193*GY194</f>
        <v>1</v>
      </c>
      <c r="HA194" s="1" t="n">
        <f aca="false">HA$7^HA193*GZ194</f>
        <v>1</v>
      </c>
      <c r="HB194" s="1" t="n">
        <f aca="false">HB$7^HB193*HA194</f>
        <v>1</v>
      </c>
      <c r="HC194" s="1" t="n">
        <f aca="false">HC$7^HC193*HB194</f>
        <v>1</v>
      </c>
      <c r="HD194" s="1" t="n">
        <f aca="false">HD$7^HD193*HC194</f>
        <v>1</v>
      </c>
      <c r="HE194" s="1" t="n">
        <f aca="false">HE$7^HE193*HD194</f>
        <v>1</v>
      </c>
      <c r="HF194" s="1" t="n">
        <f aca="false">HF$7^HF193*HE194</f>
        <v>1</v>
      </c>
      <c r="HG194" s="1" t="n">
        <f aca="false">HG$7^HG193*HF194</f>
        <v>1</v>
      </c>
      <c r="HH194" s="1" t="n">
        <f aca="false">HH$7^HH193*HG194</f>
        <v>1</v>
      </c>
      <c r="HI194" s="1" t="n">
        <f aca="false">HI$7^HI193*HH194</f>
        <v>1</v>
      </c>
      <c r="HJ194" s="1" t="n">
        <f aca="false">HJ$7^HJ193*HI194</f>
        <v>1</v>
      </c>
      <c r="HK194" s="1" t="n">
        <f aca="false">HK$7^HK193*HJ194</f>
        <v>1</v>
      </c>
      <c r="HL194" s="1" t="n">
        <f aca="false">HL$7^HL193*HK194</f>
        <v>1</v>
      </c>
      <c r="HM194" s="1" t="n">
        <f aca="false">HM$7^HM193*HL194</f>
        <v>1</v>
      </c>
      <c r="HN194" s="1" t="n">
        <f aca="false">HN$7^HN193*HM194</f>
        <v>1</v>
      </c>
      <c r="HO194" s="1" t="n">
        <f aca="false">HO$7^HO193*HN194</f>
        <v>1</v>
      </c>
      <c r="HP194" s="1" t="n">
        <f aca="false">HP$7^HP193*HO194</f>
        <v>1</v>
      </c>
      <c r="HQ194" s="1" t="n">
        <f aca="false">HQ$7^HQ193*HP194</f>
        <v>1</v>
      </c>
      <c r="HR194" s="1" t="n">
        <f aca="false">HR$7^HR193*HQ194</f>
        <v>1</v>
      </c>
    </row>
    <row r="195" customFormat="false" ht="18" hidden="true" customHeight="true" outlineLevel="0" collapsed="false">
      <c r="B195" s="80"/>
      <c r="C195" s="80"/>
      <c r="D195" s="80"/>
      <c r="E195" s="80"/>
      <c r="F195" s="61"/>
      <c r="G195" s="80"/>
      <c r="H195" s="61"/>
      <c r="I195" s="80"/>
      <c r="J195" s="80"/>
      <c r="K195" s="80"/>
      <c r="L195" s="61"/>
      <c r="M195" s="80"/>
      <c r="N195" s="80"/>
      <c r="O195" s="80"/>
      <c r="P195" s="80"/>
      <c r="Q195" s="80"/>
      <c r="R195" s="80"/>
      <c r="S195" s="61"/>
      <c r="T195" s="78"/>
      <c r="U195" s="13"/>
      <c r="V195" s="13"/>
      <c r="W195" s="13"/>
      <c r="X195" s="74"/>
      <c r="Y195" s="80"/>
      <c r="Z195" s="80"/>
      <c r="AA195" s="80"/>
      <c r="AE195" s="17"/>
      <c r="BC195" s="1" t="s">
        <v>106</v>
      </c>
      <c r="BD195" s="15" t="n">
        <f aca="true">INT((RAND()*(AX191-AW191+1)+AW191))</f>
        <v>28</v>
      </c>
      <c r="BE195" s="15" t="n">
        <f aca="true">INT((RAND()*(AZ191-AY191+1)+AY191))</f>
        <v>19</v>
      </c>
      <c r="BF195" s="1" t="n">
        <f aca="false">BE195-BE196*(BD196-BD195)</f>
        <v>19</v>
      </c>
      <c r="BG195" s="1" t="n">
        <v>256</v>
      </c>
      <c r="BH195" s="15" t="n">
        <f aca="false">IF(BF195/BG195=INT(BF195/BG195),1,0)</f>
        <v>0</v>
      </c>
      <c r="BI195" s="15" t="n">
        <f aca="false">IF(BH195=0,BF195,BF195/BG195)</f>
        <v>19</v>
      </c>
      <c r="BJ195" s="15" t="n">
        <v>16</v>
      </c>
      <c r="BK195" s="15" t="n">
        <f aca="false">IF(BI195/BJ195=INT(BI195/BJ195),1,0)</f>
        <v>0</v>
      </c>
      <c r="BL195" s="15" t="n">
        <f aca="false">IF(BK195=0,BI195,BI195/BJ195)</f>
        <v>19</v>
      </c>
      <c r="BM195" s="15" t="n">
        <v>4</v>
      </c>
      <c r="BN195" s="15" t="n">
        <f aca="false">IF(BL195/BM195=INT(BL195/BM195),1,0)</f>
        <v>0</v>
      </c>
      <c r="BO195" s="15" t="n">
        <f aca="false">IF(BN195=0,BL195,BL195/BM195)</f>
        <v>19</v>
      </c>
      <c r="BP195" s="15" t="n">
        <v>2</v>
      </c>
      <c r="BQ195" s="15" t="n">
        <f aca="false">IF(BO195/BP195=INT(BO195/BP195),1,0)</f>
        <v>0</v>
      </c>
      <c r="BR195" s="15" t="n">
        <f aca="false">IF(BQ195=0,BO195,BO195/BP195)</f>
        <v>19</v>
      </c>
      <c r="BS195" s="15" t="n">
        <v>81</v>
      </c>
      <c r="BT195" s="15" t="n">
        <f aca="false">IF(BR195/BS195=INT(BR195/BS195),1,0)</f>
        <v>0</v>
      </c>
      <c r="BU195" s="15" t="n">
        <f aca="false">IF(BT195=0,BR195,BR195/BS195)</f>
        <v>19</v>
      </c>
      <c r="BV195" s="15" t="n">
        <v>9</v>
      </c>
      <c r="BW195" s="15" t="n">
        <f aca="false">IF(BU195/BV195=INT(BU195/BV195),1,0)</f>
        <v>0</v>
      </c>
      <c r="BX195" s="15" t="n">
        <f aca="false">IF(BW195=0,BU195,BU195/BV195)</f>
        <v>19</v>
      </c>
      <c r="BY195" s="15" t="n">
        <v>3</v>
      </c>
      <c r="BZ195" s="15" t="n">
        <f aca="false">IF(BX195/BY195=INT(BX195/BY195),1,0)</f>
        <v>0</v>
      </c>
      <c r="CA195" s="15" t="n">
        <f aca="false">IF(BZ195=0,BX195,BX195/BY195)</f>
        <v>19</v>
      </c>
      <c r="CB195" s="15" t="n">
        <v>25</v>
      </c>
      <c r="CC195" s="15" t="n">
        <f aca="false">IF(CA195/CB195=INT(CA195/CB195),1,0)</f>
        <v>0</v>
      </c>
      <c r="CD195" s="15" t="n">
        <f aca="false">IF(CC195=0,CA195,CA195/CB195)</f>
        <v>19</v>
      </c>
      <c r="CE195" s="15" t="n">
        <v>5</v>
      </c>
      <c r="CF195" s="15" t="n">
        <f aca="false">IF(CD195/CE195=INT(CD195/CE195),1,0)</f>
        <v>0</v>
      </c>
      <c r="CG195" s="15" t="n">
        <f aca="false">IF(CF195=0,CD195,CD195/CE195)</f>
        <v>19</v>
      </c>
      <c r="CH195" s="15" t="n">
        <v>49</v>
      </c>
      <c r="CI195" s="15" t="n">
        <f aca="false">IF(CG195/CH195=INT(CG195/CH195),1,0)</f>
        <v>0</v>
      </c>
      <c r="CJ195" s="15" t="n">
        <f aca="false">IF(CI195=0,CG195,CG195/CH195)</f>
        <v>19</v>
      </c>
      <c r="CK195" s="15" t="n">
        <v>7</v>
      </c>
      <c r="CL195" s="15" t="n">
        <f aca="false">IF(CJ195/CK195=INT(CJ195/CK195),1,0)</f>
        <v>0</v>
      </c>
      <c r="CM195" s="15" t="n">
        <f aca="false">IF(CL195=0,CJ195,CJ195/CK195)</f>
        <v>19</v>
      </c>
      <c r="CN195" s="15" t="n">
        <v>121</v>
      </c>
      <c r="CO195" s="15" t="n">
        <f aca="false">IF(CM195/CN195=INT(CM195/CN195),1,0)</f>
        <v>0</v>
      </c>
      <c r="CP195" s="15" t="n">
        <f aca="false">IF(CO195=0,CM195,CM195/CN195)</f>
        <v>19</v>
      </c>
      <c r="CQ195" s="15" t="n">
        <v>11</v>
      </c>
      <c r="CR195" s="15" t="n">
        <f aca="false">IF(CP195/CQ195=INT(CP195/CQ195),1,0)</f>
        <v>0</v>
      </c>
      <c r="CS195" s="15" t="n">
        <f aca="false">IF(CR195=0,CP195,CP195/CQ195)</f>
        <v>19</v>
      </c>
      <c r="CT195" s="15" t="n">
        <v>169</v>
      </c>
      <c r="CU195" s="15" t="n">
        <f aca="false">IF(CS195/CT195=INT(CS195/CT195),1,0)</f>
        <v>0</v>
      </c>
      <c r="CV195" s="15" t="n">
        <f aca="false">IF(CU195=0,CS195,CS195/CT195)</f>
        <v>19</v>
      </c>
      <c r="CW195" s="15" t="n">
        <v>13</v>
      </c>
      <c r="CX195" s="15" t="n">
        <f aca="false">IF(CV195/CW195=INT(CV195/CW195),1,0)</f>
        <v>0</v>
      </c>
      <c r="CY195" s="15" t="n">
        <f aca="false">IF(CX195=0,CV195,CV195/CW195)</f>
        <v>19</v>
      </c>
      <c r="CZ195" s="15" t="n">
        <v>17</v>
      </c>
      <c r="DA195" s="15" t="n">
        <f aca="false">IF(CY195/CZ195=INT(CY195/CZ195),1,0)</f>
        <v>0</v>
      </c>
      <c r="DB195" s="15" t="n">
        <f aca="false">IF(DA195=0,CY195,CY195/CZ195)</f>
        <v>19</v>
      </c>
      <c r="DC195" s="15" t="n">
        <v>19</v>
      </c>
      <c r="DD195" s="15" t="n">
        <f aca="false">IF(DB195/DC195=INT(DB195/DC195),1,0)</f>
        <v>1</v>
      </c>
      <c r="DE195" s="15" t="n">
        <f aca="false">IF(DD195=0,DB195,DB195/DC195)</f>
        <v>1</v>
      </c>
      <c r="DF195" s="15" t="n">
        <v>23</v>
      </c>
      <c r="DG195" s="15" t="n">
        <f aca="false">IF(DE195/DF195=INT(DE195/DF195),1,0)</f>
        <v>0</v>
      </c>
      <c r="DH195" s="15" t="n">
        <f aca="false">IF(DG195=0,DE195,DE195/DF195)</f>
        <v>1</v>
      </c>
      <c r="DI195" s="15" t="n">
        <v>29</v>
      </c>
      <c r="DJ195" s="15" t="n">
        <f aca="false">IF(DH195/DI195=INT(DH195/DI195),1,0)</f>
        <v>0</v>
      </c>
      <c r="DK195" s="15" t="n">
        <f aca="false">IF(DJ195=0,DH195,DH195/DI195)</f>
        <v>1</v>
      </c>
      <c r="DL195" s="15" t="n">
        <v>31</v>
      </c>
      <c r="DM195" s="15" t="n">
        <f aca="false">IF(DK195/DL195=INT(DK195/DL195),1,0)</f>
        <v>0</v>
      </c>
      <c r="DN195" s="15" t="n">
        <f aca="false">IF(DM195=0,DK195,DK195/DL195)</f>
        <v>1</v>
      </c>
      <c r="DO195" s="15" t="n">
        <v>37</v>
      </c>
      <c r="DP195" s="15" t="n">
        <f aca="false">IF(DN195/DO195=INT(DN195/DO195),1,0)</f>
        <v>0</v>
      </c>
      <c r="DQ195" s="15" t="n">
        <f aca="false">IF(DP195=0,DN195,DN195/DO195)</f>
        <v>1</v>
      </c>
      <c r="DR195" s="15" t="n">
        <v>41</v>
      </c>
      <c r="DS195" s="15" t="n">
        <f aca="false">IF(DQ195/DR195=INT(DQ195/DR195),1,0)</f>
        <v>0</v>
      </c>
      <c r="DT195" s="15" t="n">
        <f aca="false">IF(DS195=0,DQ195,DQ195/DR195)</f>
        <v>1</v>
      </c>
      <c r="DU195" s="15" t="n">
        <v>43</v>
      </c>
      <c r="DV195" s="15" t="n">
        <f aca="false">IF(DT195/DU195=INT(DT195/DU195),1,0)</f>
        <v>0</v>
      </c>
      <c r="DW195" s="15" t="n">
        <f aca="false">IF(DV195=0,DT195,DT195/DU195)</f>
        <v>1</v>
      </c>
      <c r="DX195" s="15" t="n">
        <v>47</v>
      </c>
      <c r="DY195" s="15" t="n">
        <f aca="false">IF(DW195/DX195=INT(DW195/DX195),1,0)</f>
        <v>0</v>
      </c>
      <c r="DZ195" s="15" t="n">
        <f aca="false">IF(DY195=0,DW195,DW195/DX195)</f>
        <v>1</v>
      </c>
      <c r="EA195" s="15" t="n">
        <v>53</v>
      </c>
      <c r="EB195" s="15" t="n">
        <f aca="false">IF(DZ195/EA195=INT(DZ195/EA195),1,0)</f>
        <v>0</v>
      </c>
      <c r="EC195" s="15" t="n">
        <f aca="false">IF(EB195=0,DZ195,DZ195/EA195)</f>
        <v>1</v>
      </c>
      <c r="ED195" s="15" t="n">
        <v>59</v>
      </c>
      <c r="EE195" s="15" t="n">
        <f aca="false">IF(EC195/ED195=INT(EC195/ED195),1,0)</f>
        <v>0</v>
      </c>
      <c r="EF195" s="15" t="n">
        <f aca="false">IF(EE195=0,EC195,EC195/ED195)</f>
        <v>1</v>
      </c>
      <c r="EG195" s="15" t="n">
        <v>61</v>
      </c>
      <c r="EH195" s="15" t="n">
        <f aca="false">IF(EF195/EG195=INT(EF195/EG195),1,0)</f>
        <v>0</v>
      </c>
      <c r="EI195" s="15" t="n">
        <f aca="false">IF(EH195=0,EF195,EF195/EG195)</f>
        <v>1</v>
      </c>
      <c r="EJ195" s="15" t="n">
        <v>67</v>
      </c>
      <c r="EK195" s="15" t="n">
        <f aca="false">IF(EI195/EJ195=INT(EI195/EJ195),1,0)</f>
        <v>0</v>
      </c>
      <c r="EL195" s="15" t="n">
        <f aca="false">IF(EK195=0,EI195,EI195/EJ195)</f>
        <v>1</v>
      </c>
      <c r="EM195" s="15" t="n">
        <v>71</v>
      </c>
      <c r="EN195" s="15" t="n">
        <f aca="false">IF(EL195/EM195=INT(EL195/EM195),1,0)</f>
        <v>0</v>
      </c>
      <c r="EO195" s="15" t="n">
        <f aca="false">IF(EN195=0,EL195,EL195/EM195)</f>
        <v>1</v>
      </c>
      <c r="EP195" s="15" t="n">
        <v>73</v>
      </c>
      <c r="EQ195" s="15" t="n">
        <f aca="false">IF(EO195/EP195=INT(EO195/EP195),1,0)</f>
        <v>0</v>
      </c>
      <c r="ER195" s="15" t="n">
        <f aca="false">IF(EQ195=0,EO195,EO195/EP195)</f>
        <v>1</v>
      </c>
      <c r="ES195" s="15" t="n">
        <v>79</v>
      </c>
      <c r="ET195" s="15" t="n">
        <f aca="false">IF(ER195/ES195=INT(ER195/ES195),1,0)</f>
        <v>0</v>
      </c>
      <c r="EU195" s="15" t="n">
        <f aca="false">IF(ET195=0,ER195,ER195/ES195)</f>
        <v>1</v>
      </c>
      <c r="EV195" s="15" t="n">
        <v>83</v>
      </c>
      <c r="EW195" s="15" t="n">
        <f aca="false">IF(EU195/EV195=INT(EU195/EV195),1,0)</f>
        <v>0</v>
      </c>
      <c r="EX195" s="15" t="n">
        <f aca="false">IF(EW195=0,EU195,EU195/EV195)</f>
        <v>1</v>
      </c>
      <c r="EY195" s="15" t="n">
        <v>89</v>
      </c>
      <c r="EZ195" s="15" t="n">
        <f aca="false">IF(EX195/EY195=INT(EX195/EY195),1,0)</f>
        <v>0</v>
      </c>
      <c r="FA195" s="15" t="n">
        <f aca="false">IF(EZ195=0,EX195,EX195/EY195)</f>
        <v>1</v>
      </c>
      <c r="FB195" s="15" t="n">
        <v>97</v>
      </c>
      <c r="FC195" s="15" t="n">
        <f aca="false">IF(FA195/FB195=INT(FA195/FB195),1,0)</f>
        <v>0</v>
      </c>
      <c r="FD195" s="15" t="n">
        <f aca="false">IF(FC195=0,FA195,FA195/FB195)</f>
        <v>1</v>
      </c>
      <c r="FE195" s="15" t="n">
        <v>101</v>
      </c>
      <c r="FF195" s="15" t="n">
        <f aca="false">IF(FD195/FE195=INT(FD195/FE195),1,0)</f>
        <v>0</v>
      </c>
      <c r="FG195" s="15" t="n">
        <f aca="false">IF(FF195=0,FD195,FD195/FE195)</f>
        <v>1</v>
      </c>
      <c r="FH195" s="15" t="n">
        <v>103</v>
      </c>
      <c r="FI195" s="15" t="n">
        <f aca="false">IF(FG195/FH195=INT(FG195/FH195),1,0)</f>
        <v>0</v>
      </c>
      <c r="FJ195" s="15" t="n">
        <f aca="false">IF(FI195=0,FG195,FG195/FH195)</f>
        <v>1</v>
      </c>
      <c r="FK195" s="15" t="n">
        <v>107</v>
      </c>
      <c r="FL195" s="15" t="n">
        <f aca="false">IF(FJ195/FK195=INT(FJ195/FK195),1,0)</f>
        <v>0</v>
      </c>
      <c r="FM195" s="15" t="n">
        <f aca="false">IF(FL195=0,FJ195,FJ195/FK195)</f>
        <v>1</v>
      </c>
      <c r="FN195" s="15" t="n">
        <v>109</v>
      </c>
      <c r="FO195" s="15" t="n">
        <f aca="false">IF(FM195/FN195=INT(FM195/FN195),1,0)</f>
        <v>0</v>
      </c>
      <c r="FP195" s="15" t="n">
        <f aca="false">IF(FO195=0,FM195,FM195/FN195)</f>
        <v>1</v>
      </c>
      <c r="FQ195" s="15" t="n">
        <v>113</v>
      </c>
      <c r="FR195" s="15" t="n">
        <f aca="false">IF(FP195/FQ195=INT(FP195/FQ195),1,0)</f>
        <v>0</v>
      </c>
      <c r="FS195" s="15" t="n">
        <f aca="false">IF(FR195=0,FP195,FP195/FQ195)</f>
        <v>1</v>
      </c>
      <c r="FT195" s="15" t="n">
        <v>127</v>
      </c>
      <c r="FU195" s="15" t="n">
        <f aca="false">IF(FS195/FT195=INT(FS195/FT195),1,0)</f>
        <v>0</v>
      </c>
      <c r="FV195" s="15" t="n">
        <f aca="false">IF(FU195=0,FS195,FS195/FT195)</f>
        <v>1</v>
      </c>
      <c r="FW195" s="15" t="n">
        <v>131</v>
      </c>
      <c r="FX195" s="15" t="n">
        <f aca="false">IF(FV195/FW195=INT(FV195/FW195),1,0)</f>
        <v>0</v>
      </c>
      <c r="FY195" s="15" t="n">
        <f aca="false">IF(FX195=0,FV195,FV195/FW195)</f>
        <v>1</v>
      </c>
      <c r="FZ195" s="15" t="n">
        <v>137</v>
      </c>
      <c r="GA195" s="15" t="n">
        <f aca="false">IF(FY195/FZ195=INT(FY195/FZ195),1,0)</f>
        <v>0</v>
      </c>
      <c r="GB195" s="15" t="n">
        <f aca="false">IF(GA195=0,FY195,FY195/FZ195)</f>
        <v>1</v>
      </c>
      <c r="GC195" s="15" t="n">
        <v>139</v>
      </c>
      <c r="GD195" s="15" t="n">
        <f aca="false">IF(GB195/GC195=INT(GB195/GC195),1,0)</f>
        <v>0</v>
      </c>
      <c r="GE195" s="15" t="n">
        <f aca="false">IF(GD195=0,GB195,GB195/GC195)</f>
        <v>1</v>
      </c>
      <c r="GF195" s="15" t="n">
        <v>149</v>
      </c>
      <c r="GG195" s="15" t="n">
        <f aca="false">IF(GE195/GF195=INT(GE195/GF195),1,0)</f>
        <v>0</v>
      </c>
      <c r="GH195" s="15" t="n">
        <f aca="false">IF(GG195=0,GE195,GE195/GF195)</f>
        <v>1</v>
      </c>
      <c r="GI195" s="15"/>
      <c r="GJ195" s="15" t="n">
        <f aca="false">8*BH195+4*BK195+2*BN195+BQ195</f>
        <v>0</v>
      </c>
      <c r="GK195" s="15" t="n">
        <f aca="false">4*BT195+2*BW195+BZ195</f>
        <v>0</v>
      </c>
      <c r="GL195" s="15" t="n">
        <f aca="false">2*CC195+CF195</f>
        <v>0</v>
      </c>
      <c r="GM195" s="15" t="n">
        <f aca="false">2*CI195+CL195</f>
        <v>0</v>
      </c>
      <c r="GN195" s="15" t="n">
        <f aca="false">2*CO195+CR195</f>
        <v>0</v>
      </c>
      <c r="GO195" s="15" t="n">
        <f aca="false">2*CU195+CX195</f>
        <v>0</v>
      </c>
      <c r="GP195" s="15" t="n">
        <f aca="false">DA195</f>
        <v>0</v>
      </c>
      <c r="GQ195" s="15" t="n">
        <f aca="false">DD195</f>
        <v>1</v>
      </c>
      <c r="GR195" s="15" t="n">
        <f aca="false">DG195</f>
        <v>0</v>
      </c>
      <c r="GS195" s="15" t="n">
        <f aca="false">DJ195</f>
        <v>0</v>
      </c>
      <c r="GT195" s="15" t="n">
        <f aca="false">DM195</f>
        <v>0</v>
      </c>
      <c r="GU195" s="1" t="n">
        <f aca="false">DP195</f>
        <v>0</v>
      </c>
      <c r="GV195" s="1" t="n">
        <f aca="false">DS195</f>
        <v>0</v>
      </c>
      <c r="GW195" s="1" t="n">
        <f aca="false">DV195</f>
        <v>0</v>
      </c>
      <c r="GX195" s="1" t="n">
        <f aca="false">DY195</f>
        <v>0</v>
      </c>
      <c r="GY195" s="1" t="n">
        <f aca="false">EB195</f>
        <v>0</v>
      </c>
      <c r="GZ195" s="1" t="n">
        <f aca="false">EE195</f>
        <v>0</v>
      </c>
      <c r="HA195" s="1" t="n">
        <f aca="false">EH195</f>
        <v>0</v>
      </c>
      <c r="HB195" s="1" t="n">
        <f aca="false">EK195</f>
        <v>0</v>
      </c>
      <c r="HC195" s="1" t="n">
        <f aca="false">EN195</f>
        <v>0</v>
      </c>
      <c r="HD195" s="1" t="n">
        <f aca="false">EQ195</f>
        <v>0</v>
      </c>
      <c r="HE195" s="1" t="n">
        <f aca="false">ET195</f>
        <v>0</v>
      </c>
      <c r="HF195" s="1" t="n">
        <f aca="false">EW195</f>
        <v>0</v>
      </c>
      <c r="HG195" s="1" t="n">
        <f aca="false">EZ195</f>
        <v>0</v>
      </c>
      <c r="HH195" s="1" t="n">
        <f aca="false">FC195</f>
        <v>0</v>
      </c>
      <c r="HI195" s="1" t="n">
        <f aca="false">FF195</f>
        <v>0</v>
      </c>
      <c r="HJ195" s="1" t="n">
        <f aca="false">FI195</f>
        <v>0</v>
      </c>
      <c r="HK195" s="1" t="n">
        <f aca="false">FL195</f>
        <v>0</v>
      </c>
      <c r="HL195" s="1" t="n">
        <f aca="false">FO195</f>
        <v>0</v>
      </c>
      <c r="HM195" s="1" t="n">
        <f aca="false">FR195</f>
        <v>0</v>
      </c>
      <c r="HN195" s="1" t="n">
        <f aca="false">FU195</f>
        <v>0</v>
      </c>
      <c r="HO195" s="1" t="n">
        <f aca="false">FX195</f>
        <v>0</v>
      </c>
      <c r="HP195" s="1" t="n">
        <f aca="false">GA195</f>
        <v>0</v>
      </c>
      <c r="HQ195" s="1" t="n">
        <f aca="false">GD195</f>
        <v>0</v>
      </c>
      <c r="HR195" s="1" t="n">
        <f aca="false">GG195</f>
        <v>0</v>
      </c>
      <c r="HS195" s="1" t="n">
        <f aca="false">BF195</f>
        <v>19</v>
      </c>
      <c r="HT195" s="1" t="n">
        <f aca="false">HS195/HR198</f>
        <v>19</v>
      </c>
      <c r="HU195" s="1" t="n">
        <f aca="false">BD196</f>
        <v>28</v>
      </c>
      <c r="HV195" s="1" t="n">
        <f aca="false">HU195*HT196+HT195</f>
        <v>579</v>
      </c>
      <c r="HW195" s="1" t="n">
        <f aca="false">HV195*HV191</f>
        <v>259971</v>
      </c>
      <c r="HX195" s="1" t="n">
        <f aca="false">HT192*HT196</f>
        <v>360</v>
      </c>
      <c r="HY195" s="1" t="n">
        <f aca="false">INT(HW195/HX195)</f>
        <v>722</v>
      </c>
      <c r="HZ195" s="1" t="n">
        <f aca="false">HW195-HY195*HX195</f>
        <v>51</v>
      </c>
      <c r="IA195" s="1" t="n">
        <f aca="false">HX195</f>
        <v>360</v>
      </c>
    </row>
    <row r="196" customFormat="false" ht="18" hidden="true" customHeight="true" outlineLevel="0" collapsed="false">
      <c r="B196" s="80"/>
      <c r="C196" s="80"/>
      <c r="D196" s="80"/>
      <c r="E196" s="80"/>
      <c r="F196" s="61"/>
      <c r="G196" s="80"/>
      <c r="H196" s="61"/>
      <c r="I196" s="80"/>
      <c r="J196" s="80"/>
      <c r="K196" s="80"/>
      <c r="L196" s="61"/>
      <c r="M196" s="80"/>
      <c r="N196" s="80"/>
      <c r="O196" s="80"/>
      <c r="P196" s="80"/>
      <c r="Q196" s="80"/>
      <c r="R196" s="80"/>
      <c r="S196" s="61"/>
      <c r="T196" s="78"/>
      <c r="U196" s="13"/>
      <c r="V196" s="13"/>
      <c r="W196" s="13"/>
      <c r="X196" s="74"/>
      <c r="Y196" s="80"/>
      <c r="Z196" s="80"/>
      <c r="AA196" s="80"/>
      <c r="AE196" s="17"/>
      <c r="BD196" s="1" t="n">
        <f aca="false">BD195+INT(BE195/BE196)</f>
        <v>28</v>
      </c>
      <c r="BE196" s="15" t="n">
        <f aca="true">IF(BA191&gt;BE195,INT((RAND()*(BB191-BA191+1)+BA191)),INT((RAND()*(BB191-BE195)+BE195+1)))</f>
        <v>20</v>
      </c>
      <c r="BF196" s="1" t="n">
        <f aca="false">BE196</f>
        <v>20</v>
      </c>
      <c r="BG196" s="1" t="n">
        <v>256</v>
      </c>
      <c r="BH196" s="15" t="n">
        <f aca="false">IF(BF196/BG196=INT(BF196/BG196),1,0)</f>
        <v>0</v>
      </c>
      <c r="BI196" s="15" t="n">
        <f aca="false">IF(BH196=0,BF196,BF196/BG196)</f>
        <v>20</v>
      </c>
      <c r="BJ196" s="15" t="n">
        <v>16</v>
      </c>
      <c r="BK196" s="15" t="n">
        <f aca="false">IF(BI196/BJ196=INT(BI196/BJ196),1,0)</f>
        <v>0</v>
      </c>
      <c r="BL196" s="15" t="n">
        <f aca="false">IF(BK196=0,BI196,BI196/BJ196)</f>
        <v>20</v>
      </c>
      <c r="BM196" s="15" t="n">
        <v>4</v>
      </c>
      <c r="BN196" s="15" t="n">
        <f aca="false">IF(BL196/BM196=INT(BL196/BM196),1,0)</f>
        <v>1</v>
      </c>
      <c r="BO196" s="15" t="n">
        <f aca="false">IF(BN196=0,BL196,BL196/BM196)</f>
        <v>5</v>
      </c>
      <c r="BP196" s="15" t="n">
        <v>2</v>
      </c>
      <c r="BQ196" s="15" t="n">
        <f aca="false">IF(BO196/BP196=INT(BO196/BP196),1,0)</f>
        <v>0</v>
      </c>
      <c r="BR196" s="15" t="n">
        <f aca="false">IF(BQ196=0,BO196,BO196/BP196)</f>
        <v>5</v>
      </c>
      <c r="BS196" s="15" t="n">
        <v>81</v>
      </c>
      <c r="BT196" s="15" t="n">
        <f aca="false">IF(BR196/BS196=INT(BR196/BS196),1,0)</f>
        <v>0</v>
      </c>
      <c r="BU196" s="15" t="n">
        <f aca="false">IF(BT196=0,BR196,BR196/BS196)</f>
        <v>5</v>
      </c>
      <c r="BV196" s="15" t="n">
        <v>9</v>
      </c>
      <c r="BW196" s="15" t="n">
        <f aca="false">IF(BU196/BV196=INT(BU196/BV196),1,0)</f>
        <v>0</v>
      </c>
      <c r="BX196" s="15" t="n">
        <f aca="false">IF(BW196=0,BU196,BU196/BV196)</f>
        <v>5</v>
      </c>
      <c r="BY196" s="15" t="n">
        <v>3</v>
      </c>
      <c r="BZ196" s="15" t="n">
        <f aca="false">IF(BX196/BY196=INT(BX196/BY196),1,0)</f>
        <v>0</v>
      </c>
      <c r="CA196" s="15" t="n">
        <f aca="false">IF(BZ196=0,BX196,BX196/BY196)</f>
        <v>5</v>
      </c>
      <c r="CB196" s="15" t="n">
        <v>25</v>
      </c>
      <c r="CC196" s="15" t="n">
        <f aca="false">IF(CA196/CB196=INT(CA196/CB196),1,0)</f>
        <v>0</v>
      </c>
      <c r="CD196" s="15" t="n">
        <f aca="false">IF(CC196=0,CA196,CA196/CB196)</f>
        <v>5</v>
      </c>
      <c r="CE196" s="15" t="n">
        <v>5</v>
      </c>
      <c r="CF196" s="15" t="n">
        <f aca="false">IF(CD196/CE196=INT(CD196/CE196),1,0)</f>
        <v>1</v>
      </c>
      <c r="CG196" s="15" t="n">
        <f aca="false">IF(CF196=0,CD196,CD196/CE196)</f>
        <v>1</v>
      </c>
      <c r="CH196" s="15" t="n">
        <v>49</v>
      </c>
      <c r="CI196" s="15" t="n">
        <f aca="false">IF(CG196/CH196=INT(CG196/CH196),1,0)</f>
        <v>0</v>
      </c>
      <c r="CJ196" s="15" t="n">
        <f aca="false">IF(CI196=0,CG196,CG196/CH196)</f>
        <v>1</v>
      </c>
      <c r="CK196" s="15" t="n">
        <v>7</v>
      </c>
      <c r="CL196" s="15" t="n">
        <f aca="false">IF(CJ196/CK196=INT(CJ196/CK196),1,0)</f>
        <v>0</v>
      </c>
      <c r="CM196" s="15" t="n">
        <f aca="false">IF(CL196=0,CJ196,CJ196/CK196)</f>
        <v>1</v>
      </c>
      <c r="CN196" s="15" t="n">
        <v>121</v>
      </c>
      <c r="CO196" s="15" t="n">
        <f aca="false">IF(CM196/CN196=INT(CM196/CN196),1,0)</f>
        <v>0</v>
      </c>
      <c r="CP196" s="15" t="n">
        <f aca="false">IF(CO196=0,CM196,CM196/CN196)</f>
        <v>1</v>
      </c>
      <c r="CQ196" s="15" t="n">
        <v>11</v>
      </c>
      <c r="CR196" s="15" t="n">
        <f aca="false">IF(CP196/CQ196=INT(CP196/CQ196),1,0)</f>
        <v>0</v>
      </c>
      <c r="CS196" s="15" t="n">
        <f aca="false">IF(CR196=0,CP196,CP196/CQ196)</f>
        <v>1</v>
      </c>
      <c r="CT196" s="15" t="n">
        <v>169</v>
      </c>
      <c r="CU196" s="15" t="n">
        <f aca="false">IF(CS196/CT196=INT(CS196/CT196),1,0)</f>
        <v>0</v>
      </c>
      <c r="CV196" s="15" t="n">
        <f aca="false">IF(CU196=0,CS196,CS196/CT196)</f>
        <v>1</v>
      </c>
      <c r="CW196" s="15" t="n">
        <v>13</v>
      </c>
      <c r="CX196" s="15" t="n">
        <f aca="false">IF(CV196/CW196=INT(CV196/CW196),1,0)</f>
        <v>0</v>
      </c>
      <c r="CY196" s="15" t="n">
        <f aca="false">IF(CX196=0,CV196,CV196/CW196)</f>
        <v>1</v>
      </c>
      <c r="CZ196" s="15" t="n">
        <v>17</v>
      </c>
      <c r="DA196" s="15" t="n">
        <f aca="false">IF(CY196/CZ196=INT(CY196/CZ196),1,0)</f>
        <v>0</v>
      </c>
      <c r="DB196" s="15" t="n">
        <f aca="false">IF(DA196=0,CY196,CY196/CZ196)</f>
        <v>1</v>
      </c>
      <c r="DC196" s="15" t="n">
        <v>19</v>
      </c>
      <c r="DD196" s="15" t="n">
        <f aca="false">IF(DB196/DC196=INT(DB196/DC196),1,0)</f>
        <v>0</v>
      </c>
      <c r="DE196" s="15" t="n">
        <f aca="false">IF(DD196=0,DB196,DB196/DC196)</f>
        <v>1</v>
      </c>
      <c r="DF196" s="15" t="n">
        <v>23</v>
      </c>
      <c r="DG196" s="15" t="n">
        <f aca="false">IF(DE196/DF196=INT(DE196/DF196),1,0)</f>
        <v>0</v>
      </c>
      <c r="DH196" s="15" t="n">
        <f aca="false">IF(DG196=0,DE196,DE196/DF196)</f>
        <v>1</v>
      </c>
      <c r="DI196" s="15" t="n">
        <v>29</v>
      </c>
      <c r="DJ196" s="15" t="n">
        <f aca="false">IF(DH196/DI196=INT(DH196/DI196),1,0)</f>
        <v>0</v>
      </c>
      <c r="DK196" s="15" t="n">
        <f aca="false">IF(DJ196=0,DH196,DH196/DI196)</f>
        <v>1</v>
      </c>
      <c r="DL196" s="15" t="n">
        <v>31</v>
      </c>
      <c r="DM196" s="15" t="n">
        <f aca="false">IF(DK196/DL196=INT(DK196/DL196),1,0)</f>
        <v>0</v>
      </c>
      <c r="DN196" s="15" t="n">
        <f aca="false">IF(DM196=0,DK196,DK196/DL196)</f>
        <v>1</v>
      </c>
      <c r="DO196" s="15" t="n">
        <v>37</v>
      </c>
      <c r="DP196" s="15" t="n">
        <f aca="false">IF(DN196/DO196=INT(DN196/DO196),1,0)</f>
        <v>0</v>
      </c>
      <c r="DQ196" s="15" t="n">
        <f aca="false">IF(DP196=0,DN196,DN196/DO196)</f>
        <v>1</v>
      </c>
      <c r="DR196" s="15" t="n">
        <v>41</v>
      </c>
      <c r="DS196" s="15" t="n">
        <f aca="false">IF(DQ196/DR196=INT(DQ196/DR196),1,0)</f>
        <v>0</v>
      </c>
      <c r="DT196" s="15" t="n">
        <f aca="false">IF(DS196=0,DQ196,DQ196/DR196)</f>
        <v>1</v>
      </c>
      <c r="DU196" s="15" t="n">
        <v>43</v>
      </c>
      <c r="DV196" s="15" t="n">
        <f aca="false">IF(DT196/DU196=INT(DT196/DU196),1,0)</f>
        <v>0</v>
      </c>
      <c r="DW196" s="15" t="n">
        <f aca="false">IF(DV196=0,DT196,DT196/DU196)</f>
        <v>1</v>
      </c>
      <c r="DX196" s="15" t="n">
        <v>47</v>
      </c>
      <c r="DY196" s="15" t="n">
        <f aca="false">IF(DW196/DX196=INT(DW196/DX196),1,0)</f>
        <v>0</v>
      </c>
      <c r="DZ196" s="15" t="n">
        <f aca="false">IF(DY196=0,DW196,DW196/DX196)</f>
        <v>1</v>
      </c>
      <c r="EA196" s="15" t="n">
        <v>53</v>
      </c>
      <c r="EB196" s="15" t="n">
        <f aca="false">IF(DZ196/EA196=INT(DZ196/EA196),1,0)</f>
        <v>0</v>
      </c>
      <c r="EC196" s="15" t="n">
        <f aca="false">IF(EB196=0,DZ196,DZ196/EA196)</f>
        <v>1</v>
      </c>
      <c r="ED196" s="15" t="n">
        <v>59</v>
      </c>
      <c r="EE196" s="15" t="n">
        <f aca="false">IF(EC196/ED196=INT(EC196/ED196),1,0)</f>
        <v>0</v>
      </c>
      <c r="EF196" s="15" t="n">
        <f aca="false">IF(EE196=0,EC196,EC196/ED196)</f>
        <v>1</v>
      </c>
      <c r="EG196" s="15" t="n">
        <v>61</v>
      </c>
      <c r="EH196" s="15" t="n">
        <f aca="false">IF(EF196/EG196=INT(EF196/EG196),1,0)</f>
        <v>0</v>
      </c>
      <c r="EI196" s="15" t="n">
        <f aca="false">IF(EH196=0,EF196,EF196/EG196)</f>
        <v>1</v>
      </c>
      <c r="EJ196" s="15" t="n">
        <v>67</v>
      </c>
      <c r="EK196" s="15" t="n">
        <f aca="false">IF(EI196/EJ196=INT(EI196/EJ196),1,0)</f>
        <v>0</v>
      </c>
      <c r="EL196" s="15" t="n">
        <f aca="false">IF(EK196=0,EI196,EI196/EJ196)</f>
        <v>1</v>
      </c>
      <c r="EM196" s="15" t="n">
        <v>71</v>
      </c>
      <c r="EN196" s="15" t="n">
        <f aca="false">IF(EL196/EM196=INT(EL196/EM196),1,0)</f>
        <v>0</v>
      </c>
      <c r="EO196" s="15" t="n">
        <f aca="false">IF(EN196=0,EL196,EL196/EM196)</f>
        <v>1</v>
      </c>
      <c r="EP196" s="15" t="n">
        <v>73</v>
      </c>
      <c r="EQ196" s="15" t="n">
        <f aca="false">IF(EO196/EP196=INT(EO196/EP196),1,0)</f>
        <v>0</v>
      </c>
      <c r="ER196" s="15" t="n">
        <f aca="false">IF(EQ196=0,EO196,EO196/EP196)</f>
        <v>1</v>
      </c>
      <c r="ES196" s="15" t="n">
        <v>79</v>
      </c>
      <c r="ET196" s="15" t="n">
        <f aca="false">IF(ER196/ES196=INT(ER196/ES196),1,0)</f>
        <v>0</v>
      </c>
      <c r="EU196" s="15" t="n">
        <f aca="false">IF(ET196=0,ER196,ER196/ES196)</f>
        <v>1</v>
      </c>
      <c r="EV196" s="15" t="n">
        <v>83</v>
      </c>
      <c r="EW196" s="15" t="n">
        <f aca="false">IF(EU196/EV196=INT(EU196/EV196),1,0)</f>
        <v>0</v>
      </c>
      <c r="EX196" s="15" t="n">
        <f aca="false">IF(EW196=0,EU196,EU196/EV196)</f>
        <v>1</v>
      </c>
      <c r="EY196" s="15" t="n">
        <v>89</v>
      </c>
      <c r="EZ196" s="15" t="n">
        <f aca="false">IF(EX196/EY196=INT(EX196/EY196),1,0)</f>
        <v>0</v>
      </c>
      <c r="FA196" s="15" t="n">
        <f aca="false">IF(EZ196=0,EX196,EX196/EY196)</f>
        <v>1</v>
      </c>
      <c r="FB196" s="15" t="n">
        <v>97</v>
      </c>
      <c r="FC196" s="15" t="n">
        <f aca="false">IF(FA196/FB196=INT(FA196/FB196),1,0)</f>
        <v>0</v>
      </c>
      <c r="FD196" s="15" t="n">
        <f aca="false">IF(FC196=0,FA196,FA196/FB196)</f>
        <v>1</v>
      </c>
      <c r="FE196" s="15" t="n">
        <v>101</v>
      </c>
      <c r="FF196" s="15" t="n">
        <f aca="false">IF(FD196/FE196=INT(FD196/FE196),1,0)</f>
        <v>0</v>
      </c>
      <c r="FG196" s="15" t="n">
        <f aca="false">IF(FF196=0,FD196,FD196/FE196)</f>
        <v>1</v>
      </c>
      <c r="FH196" s="15" t="n">
        <v>103</v>
      </c>
      <c r="FI196" s="15" t="n">
        <f aca="false">IF(FG196/FH196=INT(FG196/FH196),1,0)</f>
        <v>0</v>
      </c>
      <c r="FJ196" s="15" t="n">
        <f aca="false">IF(FI196=0,FG196,FG196/FH196)</f>
        <v>1</v>
      </c>
      <c r="FK196" s="15" t="n">
        <v>107</v>
      </c>
      <c r="FL196" s="15" t="n">
        <f aca="false">IF(FJ196/FK196=INT(FJ196/FK196),1,0)</f>
        <v>0</v>
      </c>
      <c r="FM196" s="15" t="n">
        <f aca="false">IF(FL196=0,FJ196,FJ196/FK196)</f>
        <v>1</v>
      </c>
      <c r="FN196" s="15" t="n">
        <v>109</v>
      </c>
      <c r="FO196" s="15" t="n">
        <f aca="false">IF(FM196/FN196=INT(FM196/FN196),1,0)</f>
        <v>0</v>
      </c>
      <c r="FP196" s="15" t="n">
        <f aca="false">IF(FO196=0,FM196,FM196/FN196)</f>
        <v>1</v>
      </c>
      <c r="FQ196" s="15" t="n">
        <v>113</v>
      </c>
      <c r="FR196" s="15" t="n">
        <f aca="false">IF(FP196/FQ196=INT(FP196/FQ196),1,0)</f>
        <v>0</v>
      </c>
      <c r="FS196" s="15" t="n">
        <f aca="false">IF(FR196=0,FP196,FP196/FQ196)</f>
        <v>1</v>
      </c>
      <c r="FT196" s="15" t="n">
        <v>127</v>
      </c>
      <c r="FU196" s="15" t="n">
        <f aca="false">IF(FS196/FT196=INT(FS196/FT196),1,0)</f>
        <v>0</v>
      </c>
      <c r="FV196" s="15" t="n">
        <f aca="false">IF(FU196=0,FS196,FS196/FT196)</f>
        <v>1</v>
      </c>
      <c r="FW196" s="15" t="n">
        <v>131</v>
      </c>
      <c r="FX196" s="15" t="n">
        <f aca="false">IF(FV196/FW196=INT(FV196/FW196),1,0)</f>
        <v>0</v>
      </c>
      <c r="FY196" s="15" t="n">
        <f aca="false">IF(FX196=0,FV196,FV196/FW196)</f>
        <v>1</v>
      </c>
      <c r="FZ196" s="15" t="n">
        <v>137</v>
      </c>
      <c r="GA196" s="15" t="n">
        <f aca="false">IF(FY196/FZ196=INT(FY196/FZ196),1,0)</f>
        <v>0</v>
      </c>
      <c r="GB196" s="15" t="n">
        <f aca="false">IF(GA196=0,FY196,FY196/FZ196)</f>
        <v>1</v>
      </c>
      <c r="GC196" s="15" t="n">
        <v>139</v>
      </c>
      <c r="GD196" s="15" t="n">
        <f aca="false">IF(GB196/GC196=INT(GB196/GC196),1,0)</f>
        <v>0</v>
      </c>
      <c r="GE196" s="15" t="n">
        <f aca="false">IF(GD196=0,GB196,GB196/GC196)</f>
        <v>1</v>
      </c>
      <c r="GF196" s="15" t="n">
        <v>149</v>
      </c>
      <c r="GG196" s="15" t="n">
        <f aca="false">IF(GE196/GF196=INT(GE196/GF196),1,0)</f>
        <v>0</v>
      </c>
      <c r="GH196" s="15" t="n">
        <f aca="false">IF(GG196=0,GE196,GE196/GF196)</f>
        <v>1</v>
      </c>
      <c r="GI196" s="15"/>
      <c r="GJ196" s="15" t="n">
        <f aca="false">8*BH196+4*BK196+2*BN196+BQ196</f>
        <v>2</v>
      </c>
      <c r="GK196" s="15" t="n">
        <f aca="false">4*BT196+2*BW196+BZ196</f>
        <v>0</v>
      </c>
      <c r="GL196" s="15" t="n">
        <f aca="false">2*CC196+CF196</f>
        <v>1</v>
      </c>
      <c r="GM196" s="15" t="n">
        <f aca="false">2*CI196+CL196</f>
        <v>0</v>
      </c>
      <c r="GN196" s="15" t="n">
        <f aca="false">2*CO196+CR196</f>
        <v>0</v>
      </c>
      <c r="GO196" s="15" t="n">
        <f aca="false">2*CU196+CX196</f>
        <v>0</v>
      </c>
      <c r="GP196" s="15" t="n">
        <f aca="false">DA196</f>
        <v>0</v>
      </c>
      <c r="GQ196" s="15" t="n">
        <f aca="false">DD196</f>
        <v>0</v>
      </c>
      <c r="GR196" s="15" t="n">
        <f aca="false">DG196</f>
        <v>0</v>
      </c>
      <c r="GS196" s="15" t="n">
        <f aca="false">DJ196</f>
        <v>0</v>
      </c>
      <c r="GT196" s="15" t="n">
        <f aca="false">DM196</f>
        <v>0</v>
      </c>
      <c r="GU196" s="1" t="n">
        <f aca="false">DP196</f>
        <v>0</v>
      </c>
      <c r="GV196" s="1" t="n">
        <f aca="false">DS196</f>
        <v>0</v>
      </c>
      <c r="GW196" s="1" t="n">
        <f aca="false">DV196</f>
        <v>0</v>
      </c>
      <c r="GX196" s="1" t="n">
        <f aca="false">DY196</f>
        <v>0</v>
      </c>
      <c r="GY196" s="1" t="n">
        <f aca="false">EB196</f>
        <v>0</v>
      </c>
      <c r="GZ196" s="1" t="n">
        <f aca="false">EE196</f>
        <v>0</v>
      </c>
      <c r="HA196" s="1" t="n">
        <f aca="false">EH196</f>
        <v>0</v>
      </c>
      <c r="HB196" s="1" t="n">
        <f aca="false">EK196</f>
        <v>0</v>
      </c>
      <c r="HC196" s="1" t="n">
        <f aca="false">EN196</f>
        <v>0</v>
      </c>
      <c r="HD196" s="1" t="n">
        <f aca="false">EQ196</f>
        <v>0</v>
      </c>
      <c r="HE196" s="1" t="n">
        <f aca="false">ET196</f>
        <v>0</v>
      </c>
      <c r="HF196" s="1" t="n">
        <f aca="false">EW196</f>
        <v>0</v>
      </c>
      <c r="HG196" s="1" t="n">
        <f aca="false">EZ196</f>
        <v>0</v>
      </c>
      <c r="HH196" s="1" t="n">
        <f aca="false">FC196</f>
        <v>0</v>
      </c>
      <c r="HI196" s="1" t="n">
        <f aca="false">FF196</f>
        <v>0</v>
      </c>
      <c r="HJ196" s="1" t="n">
        <f aca="false">FI196</f>
        <v>0</v>
      </c>
      <c r="HK196" s="1" t="n">
        <f aca="false">FL196</f>
        <v>0</v>
      </c>
      <c r="HL196" s="1" t="n">
        <f aca="false">FO196</f>
        <v>0</v>
      </c>
      <c r="HM196" s="1" t="n">
        <f aca="false">FR196</f>
        <v>0</v>
      </c>
      <c r="HN196" s="1" t="n">
        <f aca="false">FU196</f>
        <v>0</v>
      </c>
      <c r="HO196" s="1" t="n">
        <f aca="false">FX196</f>
        <v>0</v>
      </c>
      <c r="HP196" s="1" t="n">
        <f aca="false">GA196</f>
        <v>0</v>
      </c>
      <c r="HQ196" s="1" t="n">
        <f aca="false">GD196</f>
        <v>0</v>
      </c>
      <c r="HR196" s="1" t="n">
        <f aca="false">GG196</f>
        <v>0</v>
      </c>
      <c r="HS196" s="1" t="n">
        <f aca="false">BF196</f>
        <v>20</v>
      </c>
      <c r="HT196" s="1" t="n">
        <f aca="false">HS196/HR198</f>
        <v>20</v>
      </c>
    </row>
    <row r="197" customFormat="false" ht="18" hidden="true" customHeight="true" outlineLevel="0" collapsed="false">
      <c r="B197" s="80"/>
      <c r="C197" s="80"/>
      <c r="D197" s="80"/>
      <c r="E197" s="80"/>
      <c r="F197" s="61"/>
      <c r="G197" s="80"/>
      <c r="H197" s="61"/>
      <c r="I197" s="80"/>
      <c r="J197" s="80"/>
      <c r="K197" s="80"/>
      <c r="L197" s="61"/>
      <c r="M197" s="80"/>
      <c r="N197" s="80"/>
      <c r="O197" s="80"/>
      <c r="P197" s="80"/>
      <c r="Q197" s="80"/>
      <c r="R197" s="80"/>
      <c r="S197" s="61"/>
      <c r="T197" s="78"/>
      <c r="U197" s="13"/>
      <c r="V197" s="13"/>
      <c r="W197" s="13"/>
      <c r="X197" s="74"/>
      <c r="Y197" s="80"/>
      <c r="Z197" s="80"/>
      <c r="AA197" s="80"/>
      <c r="AE197" s="17"/>
      <c r="GJ197" s="15" t="n">
        <f aca="false">IF(GJ195&lt;GJ196,GJ195,GJ196)</f>
        <v>0</v>
      </c>
      <c r="GK197" s="15" t="n">
        <f aca="false">IF(GK195&lt;GK196,GK195,GK196)</f>
        <v>0</v>
      </c>
      <c r="GL197" s="15" t="n">
        <f aca="false">IF(GL195&lt;GL196,GL195,GL196)</f>
        <v>0</v>
      </c>
      <c r="GM197" s="15" t="n">
        <f aca="false">IF(GM195&lt;GM196,GM195,GM196)</f>
        <v>0</v>
      </c>
      <c r="GN197" s="15" t="n">
        <f aca="false">IF(GN195&lt;GN196,GN195,GN196)</f>
        <v>0</v>
      </c>
      <c r="GO197" s="15" t="n">
        <f aca="false">IF(GO195&lt;GO196,GO195,GO196)</f>
        <v>0</v>
      </c>
      <c r="GP197" s="15" t="n">
        <f aca="false">IF(GP195&lt;GP196,GP195,GP196)</f>
        <v>0</v>
      </c>
      <c r="GQ197" s="15" t="n">
        <f aca="false">IF(GQ195&lt;GQ196,GQ195,GQ196)</f>
        <v>0</v>
      </c>
      <c r="GR197" s="15" t="n">
        <f aca="false">IF(GR195&lt;GR196,GR195,GR196)</f>
        <v>0</v>
      </c>
      <c r="GS197" s="15" t="n">
        <f aca="false">IF(GS195&lt;GS196,GS195,GS196)</f>
        <v>0</v>
      </c>
      <c r="GT197" s="15" t="n">
        <f aca="false">IF(GT195&lt;GT196,GT195,GT196)</f>
        <v>0</v>
      </c>
      <c r="GU197" s="15" t="n">
        <f aca="false">IF(GU195&lt;GU196,GU195,GU196)</f>
        <v>0</v>
      </c>
      <c r="GV197" s="15" t="n">
        <f aca="false">IF(GV195&lt;GV196,GV195,GV196)</f>
        <v>0</v>
      </c>
      <c r="GW197" s="15" t="n">
        <f aca="false">IF(GW195&lt;GW196,GW195,GW196)</f>
        <v>0</v>
      </c>
      <c r="GX197" s="15" t="n">
        <f aca="false">IF(GX195&lt;GX196,GX195,GX196)</f>
        <v>0</v>
      </c>
      <c r="GY197" s="15" t="n">
        <f aca="false">IF(GY195&lt;GY196,GY195,GY196)</f>
        <v>0</v>
      </c>
      <c r="GZ197" s="15" t="n">
        <f aca="false">IF(GZ195&lt;GZ196,GZ195,GZ196)</f>
        <v>0</v>
      </c>
      <c r="HA197" s="15" t="n">
        <f aca="false">IF(HA195&lt;HA196,HA195,HA196)</f>
        <v>0</v>
      </c>
      <c r="HB197" s="15" t="n">
        <f aca="false">IF(HB195&lt;HB196,HB195,HB196)</f>
        <v>0</v>
      </c>
      <c r="HC197" s="15" t="n">
        <f aca="false">IF(HC195&lt;HC196,HC195,HC196)</f>
        <v>0</v>
      </c>
      <c r="HD197" s="15" t="n">
        <f aca="false">IF(HD195&lt;HD196,HD195,HD196)</f>
        <v>0</v>
      </c>
      <c r="HE197" s="15" t="n">
        <f aca="false">IF(HE195&lt;HE196,HE195,HE196)</f>
        <v>0</v>
      </c>
      <c r="HF197" s="15" t="n">
        <f aca="false">IF(HF195&lt;HF196,HF195,HF196)</f>
        <v>0</v>
      </c>
      <c r="HG197" s="15" t="n">
        <f aca="false">IF(HG195&lt;HG196,HG195,HG196)</f>
        <v>0</v>
      </c>
      <c r="HH197" s="15" t="n">
        <f aca="false">IF(HH195&lt;HH196,HH195,HH196)</f>
        <v>0</v>
      </c>
      <c r="HI197" s="15" t="n">
        <f aca="false">IF(HI195&lt;HI196,HI195,HI196)</f>
        <v>0</v>
      </c>
      <c r="HJ197" s="15" t="n">
        <f aca="false">IF(HJ195&lt;HJ196,HJ195,HJ196)</f>
        <v>0</v>
      </c>
      <c r="HK197" s="15" t="n">
        <f aca="false">IF(HK195&lt;HK196,HK195,HK196)</f>
        <v>0</v>
      </c>
      <c r="HL197" s="15" t="n">
        <f aca="false">IF(HL195&lt;HL196,HL195,HL196)</f>
        <v>0</v>
      </c>
      <c r="HM197" s="15" t="n">
        <f aca="false">IF(HM195&lt;HM196,HM195,HM196)</f>
        <v>0</v>
      </c>
      <c r="HN197" s="15" t="n">
        <f aca="false">IF(HN195&lt;HN196,HN195,HN196)</f>
        <v>0</v>
      </c>
      <c r="HO197" s="15" t="n">
        <f aca="false">IF(HO195&lt;HO196,HO195,HO196)</f>
        <v>0</v>
      </c>
      <c r="HP197" s="15" t="n">
        <f aca="false">IF(HP195&lt;HP196,HP195,HP196)</f>
        <v>0</v>
      </c>
      <c r="HQ197" s="15" t="n">
        <f aca="false">IF(HQ195&lt;HQ196,HQ195,HQ196)</f>
        <v>0</v>
      </c>
      <c r="HR197" s="15" t="n">
        <f aca="false">IF(HR195&lt;HR196,HR195,HR196)</f>
        <v>0</v>
      </c>
    </row>
    <row r="198" customFormat="false" ht="18" hidden="true" customHeight="true" outlineLevel="0" collapsed="false">
      <c r="B198" s="80"/>
      <c r="C198" s="80"/>
      <c r="D198" s="80"/>
      <c r="E198" s="80"/>
      <c r="F198" s="61"/>
      <c r="G198" s="80"/>
      <c r="H198" s="61"/>
      <c r="I198" s="80"/>
      <c r="J198" s="80"/>
      <c r="K198" s="80"/>
      <c r="L198" s="61"/>
      <c r="M198" s="80"/>
      <c r="N198" s="80"/>
      <c r="O198" s="80"/>
      <c r="P198" s="80"/>
      <c r="Q198" s="80"/>
      <c r="R198" s="80"/>
      <c r="S198" s="61"/>
      <c r="T198" s="78"/>
      <c r="U198" s="13"/>
      <c r="V198" s="13"/>
      <c r="W198" s="13"/>
      <c r="X198" s="74"/>
      <c r="Y198" s="80"/>
      <c r="Z198" s="80"/>
      <c r="AA198" s="80"/>
      <c r="AE198" s="17"/>
      <c r="GJ198" s="1" t="n">
        <f aca="false">GJ$7^GJ197</f>
        <v>1</v>
      </c>
      <c r="GK198" s="1" t="n">
        <f aca="false">GK$7^GK197*GJ198</f>
        <v>1</v>
      </c>
      <c r="GL198" s="1" t="n">
        <f aca="false">GL$7^GL197*GK198</f>
        <v>1</v>
      </c>
      <c r="GM198" s="1" t="n">
        <f aca="false">GM$7^GM197*GL198</f>
        <v>1</v>
      </c>
      <c r="GN198" s="1" t="n">
        <f aca="false">GN$7^GN197*GM198</f>
        <v>1</v>
      </c>
      <c r="GO198" s="1" t="n">
        <f aca="false">GO$7^GO197*GN198</f>
        <v>1</v>
      </c>
      <c r="GP198" s="1" t="n">
        <f aca="false">GP$7^GP197*GO198</f>
        <v>1</v>
      </c>
      <c r="GQ198" s="1" t="n">
        <f aca="false">GQ$7^GQ197*GP198</f>
        <v>1</v>
      </c>
      <c r="GR198" s="1" t="n">
        <f aca="false">GR$7^GR197*GQ198</f>
        <v>1</v>
      </c>
      <c r="GS198" s="1" t="n">
        <f aca="false">GS$7^GS197*GR198</f>
        <v>1</v>
      </c>
      <c r="GT198" s="1" t="n">
        <f aca="false">GT$7^GT197*GS198</f>
        <v>1</v>
      </c>
      <c r="GU198" s="1" t="n">
        <f aca="false">GU$7^GU197*GT198</f>
        <v>1</v>
      </c>
      <c r="GV198" s="1" t="n">
        <f aca="false">GV$7^GV197*GU198</f>
        <v>1</v>
      </c>
      <c r="GW198" s="1" t="n">
        <f aca="false">GW$7^GW197*GV198</f>
        <v>1</v>
      </c>
      <c r="GX198" s="1" t="n">
        <f aca="false">GX$7^GX197*GW198</f>
        <v>1</v>
      </c>
      <c r="GY198" s="1" t="n">
        <f aca="false">GY$7^GY197*GX198</f>
        <v>1</v>
      </c>
      <c r="GZ198" s="1" t="n">
        <f aca="false">GZ$7^GZ197*GY198</f>
        <v>1</v>
      </c>
      <c r="HA198" s="1" t="n">
        <f aca="false">HA$7^HA197*GZ198</f>
        <v>1</v>
      </c>
      <c r="HB198" s="1" t="n">
        <f aca="false">HB$7^HB197*HA198</f>
        <v>1</v>
      </c>
      <c r="HC198" s="1" t="n">
        <f aca="false">HC$7^HC197*HB198</f>
        <v>1</v>
      </c>
      <c r="HD198" s="1" t="n">
        <f aca="false">HD$7^HD197*HC198</f>
        <v>1</v>
      </c>
      <c r="HE198" s="1" t="n">
        <f aca="false">HE$7^HE197*HD198</f>
        <v>1</v>
      </c>
      <c r="HF198" s="1" t="n">
        <f aca="false">HF$7^HF197*HE198</f>
        <v>1</v>
      </c>
      <c r="HG198" s="1" t="n">
        <f aca="false">HG$7^HG197*HF198</f>
        <v>1</v>
      </c>
      <c r="HH198" s="1" t="n">
        <f aca="false">HH$7^HH197*HG198</f>
        <v>1</v>
      </c>
      <c r="HI198" s="1" t="n">
        <f aca="false">HI$7^HI197*HH198</f>
        <v>1</v>
      </c>
      <c r="HJ198" s="1" t="n">
        <f aca="false">HJ$7^HJ197*HI198</f>
        <v>1</v>
      </c>
      <c r="HK198" s="1" t="n">
        <f aca="false">HK$7^HK197*HJ198</f>
        <v>1</v>
      </c>
      <c r="HL198" s="1" t="n">
        <f aca="false">HL$7^HL197*HK198</f>
        <v>1</v>
      </c>
      <c r="HM198" s="1" t="n">
        <f aca="false">HM$7^HM197*HL198</f>
        <v>1</v>
      </c>
      <c r="HN198" s="1" t="n">
        <f aca="false">HN$7^HN197*HM198</f>
        <v>1</v>
      </c>
      <c r="HO198" s="1" t="n">
        <f aca="false">HO$7^HO197*HN198</f>
        <v>1</v>
      </c>
      <c r="HP198" s="1" t="n">
        <f aca="false">HP$7^HP197*HO198</f>
        <v>1</v>
      </c>
      <c r="HQ198" s="1" t="n">
        <f aca="false">HQ$7^HQ197*HP198</f>
        <v>1</v>
      </c>
      <c r="HR198" s="1" t="n">
        <f aca="false">HR$7^HR197*HQ198</f>
        <v>1</v>
      </c>
    </row>
    <row r="199" customFormat="false" ht="18" hidden="true" customHeight="true" outlineLevel="0" collapsed="false">
      <c r="B199" s="80"/>
      <c r="C199" s="80"/>
      <c r="D199" s="80"/>
      <c r="E199" s="80"/>
      <c r="F199" s="61"/>
      <c r="G199" s="80"/>
      <c r="H199" s="61"/>
      <c r="I199" s="80"/>
      <c r="J199" s="80"/>
      <c r="K199" s="80"/>
      <c r="L199" s="61"/>
      <c r="M199" s="80"/>
      <c r="N199" s="80"/>
      <c r="O199" s="80"/>
      <c r="P199" s="80"/>
      <c r="Q199" s="80"/>
      <c r="R199" s="80"/>
      <c r="S199" s="61"/>
      <c r="T199" s="78"/>
      <c r="U199" s="13"/>
      <c r="V199" s="13"/>
      <c r="W199" s="13"/>
      <c r="X199" s="74"/>
      <c r="Y199" s="80"/>
      <c r="Z199" s="80"/>
      <c r="AA199" s="80"/>
      <c r="AE199" s="17"/>
      <c r="BC199" s="1" t="s">
        <v>65</v>
      </c>
      <c r="BD199" s="1" t="n">
        <f aca="false">HY195</f>
        <v>722</v>
      </c>
      <c r="BE199" s="1" t="n">
        <f aca="false">HZ195</f>
        <v>51</v>
      </c>
      <c r="BF199" s="1" t="n">
        <f aca="false">BE199-BE200*(BD200-BD199)</f>
        <v>51</v>
      </c>
      <c r="BG199" s="1" t="n">
        <v>256</v>
      </c>
      <c r="BH199" s="15" t="n">
        <f aca="false">IF(BF199/BG199=INT(BF199/BG199),1,0)</f>
        <v>0</v>
      </c>
      <c r="BI199" s="15" t="n">
        <f aca="false">IF(BH199=0,BF199,BF199/BG199)</f>
        <v>51</v>
      </c>
      <c r="BJ199" s="15" t="n">
        <v>16</v>
      </c>
      <c r="BK199" s="15" t="n">
        <f aca="false">IF(BI199/BJ199=INT(BI199/BJ199),1,0)</f>
        <v>0</v>
      </c>
      <c r="BL199" s="15" t="n">
        <f aca="false">IF(BK199=0,BI199,BI199/BJ199)</f>
        <v>51</v>
      </c>
      <c r="BM199" s="15" t="n">
        <v>4</v>
      </c>
      <c r="BN199" s="15" t="n">
        <f aca="false">IF(BL199/BM199=INT(BL199/BM199),1,0)</f>
        <v>0</v>
      </c>
      <c r="BO199" s="15" t="n">
        <f aca="false">IF(BN199=0,BL199,BL199/BM199)</f>
        <v>51</v>
      </c>
      <c r="BP199" s="15" t="n">
        <v>2</v>
      </c>
      <c r="BQ199" s="15" t="n">
        <f aca="false">IF(BO199/BP199=INT(BO199/BP199),1,0)</f>
        <v>0</v>
      </c>
      <c r="BR199" s="15" t="n">
        <f aca="false">IF(BQ199=0,BO199,BO199/BP199)</f>
        <v>51</v>
      </c>
      <c r="BS199" s="15" t="n">
        <v>81</v>
      </c>
      <c r="BT199" s="15" t="n">
        <f aca="false">IF(BR199/BS199=INT(BR199/BS199),1,0)</f>
        <v>0</v>
      </c>
      <c r="BU199" s="15" t="n">
        <f aca="false">IF(BT199=0,BR199,BR199/BS199)</f>
        <v>51</v>
      </c>
      <c r="BV199" s="15" t="n">
        <v>9</v>
      </c>
      <c r="BW199" s="15" t="n">
        <f aca="false">IF(BU199/BV199=INT(BU199/BV199),1,0)</f>
        <v>0</v>
      </c>
      <c r="BX199" s="15" t="n">
        <f aca="false">IF(BW199=0,BU199,BU199/BV199)</f>
        <v>51</v>
      </c>
      <c r="BY199" s="15" t="n">
        <v>3</v>
      </c>
      <c r="BZ199" s="15" t="n">
        <f aca="false">IF(BX199/BY199=INT(BX199/BY199),1,0)</f>
        <v>1</v>
      </c>
      <c r="CA199" s="15" t="n">
        <f aca="false">IF(BZ199=0,BX199,BX199/BY199)</f>
        <v>17</v>
      </c>
      <c r="CB199" s="15" t="n">
        <v>25</v>
      </c>
      <c r="CC199" s="15" t="n">
        <f aca="false">IF(CA199/CB199=INT(CA199/CB199),1,0)</f>
        <v>0</v>
      </c>
      <c r="CD199" s="15" t="n">
        <f aca="false">IF(CC199=0,CA199,CA199/CB199)</f>
        <v>17</v>
      </c>
      <c r="CE199" s="15" t="n">
        <v>5</v>
      </c>
      <c r="CF199" s="15" t="n">
        <f aca="false">IF(CD199/CE199=INT(CD199/CE199),1,0)</f>
        <v>0</v>
      </c>
      <c r="CG199" s="15" t="n">
        <f aca="false">IF(CF199=0,CD199,CD199/CE199)</f>
        <v>17</v>
      </c>
      <c r="CH199" s="15" t="n">
        <v>49</v>
      </c>
      <c r="CI199" s="15" t="n">
        <f aca="false">IF(CG199/CH199=INT(CG199/CH199),1,0)</f>
        <v>0</v>
      </c>
      <c r="CJ199" s="15" t="n">
        <f aca="false">IF(CI199=0,CG199,CG199/CH199)</f>
        <v>17</v>
      </c>
      <c r="CK199" s="15" t="n">
        <v>7</v>
      </c>
      <c r="CL199" s="15" t="n">
        <f aca="false">IF(CJ199/CK199=INT(CJ199/CK199),1,0)</f>
        <v>0</v>
      </c>
      <c r="CM199" s="15" t="n">
        <f aca="false">IF(CL199=0,CJ199,CJ199/CK199)</f>
        <v>17</v>
      </c>
      <c r="CN199" s="15" t="n">
        <v>121</v>
      </c>
      <c r="CO199" s="15" t="n">
        <f aca="false">IF(CM199/CN199=INT(CM199/CN199),1,0)</f>
        <v>0</v>
      </c>
      <c r="CP199" s="15" t="n">
        <f aca="false">IF(CO199=0,CM199,CM199/CN199)</f>
        <v>17</v>
      </c>
      <c r="CQ199" s="15" t="n">
        <v>11</v>
      </c>
      <c r="CR199" s="15" t="n">
        <f aca="false">IF(CP199/CQ199=INT(CP199/CQ199),1,0)</f>
        <v>0</v>
      </c>
      <c r="CS199" s="15" t="n">
        <f aca="false">IF(CR199=0,CP199,CP199/CQ199)</f>
        <v>17</v>
      </c>
      <c r="CT199" s="15" t="n">
        <v>169</v>
      </c>
      <c r="CU199" s="15" t="n">
        <f aca="false">IF(CS199/CT199=INT(CS199/CT199),1,0)</f>
        <v>0</v>
      </c>
      <c r="CV199" s="15" t="n">
        <f aca="false">IF(CU199=0,CS199,CS199/CT199)</f>
        <v>17</v>
      </c>
      <c r="CW199" s="15" t="n">
        <v>13</v>
      </c>
      <c r="CX199" s="15" t="n">
        <f aca="false">IF(CV199/CW199=INT(CV199/CW199),1,0)</f>
        <v>0</v>
      </c>
      <c r="CY199" s="15" t="n">
        <f aca="false">IF(CX199=0,CV199,CV199/CW199)</f>
        <v>17</v>
      </c>
      <c r="CZ199" s="15" t="n">
        <v>17</v>
      </c>
      <c r="DA199" s="15" t="n">
        <f aca="false">IF(CY199/CZ199=INT(CY199/CZ199),1,0)</f>
        <v>1</v>
      </c>
      <c r="DB199" s="15" t="n">
        <f aca="false">IF(DA199=0,CY199,CY199/CZ199)</f>
        <v>1</v>
      </c>
      <c r="DC199" s="15" t="n">
        <v>19</v>
      </c>
      <c r="DD199" s="15" t="n">
        <f aca="false">IF(DB199/DC199=INT(DB199/DC199),1,0)</f>
        <v>0</v>
      </c>
      <c r="DE199" s="15" t="n">
        <f aca="false">IF(DD199=0,DB199,DB199/DC199)</f>
        <v>1</v>
      </c>
      <c r="DF199" s="15" t="n">
        <v>23</v>
      </c>
      <c r="DG199" s="15" t="n">
        <f aca="false">IF(DE199/DF199=INT(DE199/DF199),1,0)</f>
        <v>0</v>
      </c>
      <c r="DH199" s="15" t="n">
        <f aca="false">IF(DG199=0,DE199,DE199/DF199)</f>
        <v>1</v>
      </c>
      <c r="DI199" s="15" t="n">
        <v>29</v>
      </c>
      <c r="DJ199" s="15" t="n">
        <f aca="false">IF(DH199/DI199=INT(DH199/DI199),1,0)</f>
        <v>0</v>
      </c>
      <c r="DK199" s="15" t="n">
        <f aca="false">IF(DJ199=0,DH199,DH199/DI199)</f>
        <v>1</v>
      </c>
      <c r="DL199" s="15" t="n">
        <v>31</v>
      </c>
      <c r="DM199" s="15" t="n">
        <f aca="false">IF(DK199/DL199=INT(DK199/DL199),1,0)</f>
        <v>0</v>
      </c>
      <c r="DN199" s="15" t="n">
        <f aca="false">IF(DM199=0,DK199,DK199/DL199)</f>
        <v>1</v>
      </c>
      <c r="DO199" s="15" t="n">
        <v>37</v>
      </c>
      <c r="DP199" s="15" t="n">
        <f aca="false">IF(DN199/DO199=INT(DN199/DO199),1,0)</f>
        <v>0</v>
      </c>
      <c r="DQ199" s="15" t="n">
        <f aca="false">IF(DP199=0,DN199,DN199/DO199)</f>
        <v>1</v>
      </c>
      <c r="DR199" s="15" t="n">
        <v>41</v>
      </c>
      <c r="DS199" s="15" t="n">
        <f aca="false">IF(DQ199/DR199=INT(DQ199/DR199),1,0)</f>
        <v>0</v>
      </c>
      <c r="DT199" s="15" t="n">
        <f aca="false">IF(DS199=0,DQ199,DQ199/DR199)</f>
        <v>1</v>
      </c>
      <c r="DU199" s="15" t="n">
        <v>43</v>
      </c>
      <c r="DV199" s="15" t="n">
        <f aca="false">IF(DT199/DU199=INT(DT199/DU199),1,0)</f>
        <v>0</v>
      </c>
      <c r="DW199" s="15" t="n">
        <f aca="false">IF(DV199=0,DT199,DT199/DU199)</f>
        <v>1</v>
      </c>
      <c r="DX199" s="15" t="n">
        <v>47</v>
      </c>
      <c r="DY199" s="15" t="n">
        <f aca="false">IF(DW199/DX199=INT(DW199/DX199),1,0)</f>
        <v>0</v>
      </c>
      <c r="DZ199" s="15" t="n">
        <f aca="false">IF(DY199=0,DW199,DW199/DX199)</f>
        <v>1</v>
      </c>
      <c r="EA199" s="15" t="n">
        <v>53</v>
      </c>
      <c r="EB199" s="15" t="n">
        <f aca="false">IF(DZ199/EA199=INT(DZ199/EA199),1,0)</f>
        <v>0</v>
      </c>
      <c r="EC199" s="15" t="n">
        <f aca="false">IF(EB199=0,DZ199,DZ199/EA199)</f>
        <v>1</v>
      </c>
      <c r="ED199" s="15" t="n">
        <v>59</v>
      </c>
      <c r="EE199" s="15" t="n">
        <f aca="false">IF(EC199/ED199=INT(EC199/ED199),1,0)</f>
        <v>0</v>
      </c>
      <c r="EF199" s="15" t="n">
        <f aca="false">IF(EE199=0,EC199,EC199/ED199)</f>
        <v>1</v>
      </c>
      <c r="EG199" s="15" t="n">
        <v>61</v>
      </c>
      <c r="EH199" s="15" t="n">
        <f aca="false">IF(EF199/EG199=INT(EF199/EG199),1,0)</f>
        <v>0</v>
      </c>
      <c r="EI199" s="15" t="n">
        <f aca="false">IF(EH199=0,EF199,EF199/EG199)</f>
        <v>1</v>
      </c>
      <c r="EJ199" s="15" t="n">
        <v>67</v>
      </c>
      <c r="EK199" s="15" t="n">
        <f aca="false">IF(EI199/EJ199=INT(EI199/EJ199),1,0)</f>
        <v>0</v>
      </c>
      <c r="EL199" s="15" t="n">
        <f aca="false">IF(EK199=0,EI199,EI199/EJ199)</f>
        <v>1</v>
      </c>
      <c r="EM199" s="15" t="n">
        <v>71</v>
      </c>
      <c r="EN199" s="15" t="n">
        <f aca="false">IF(EL199/EM199=INT(EL199/EM199),1,0)</f>
        <v>0</v>
      </c>
      <c r="EO199" s="15" t="n">
        <f aca="false">IF(EN199=0,EL199,EL199/EM199)</f>
        <v>1</v>
      </c>
      <c r="EP199" s="15" t="n">
        <v>73</v>
      </c>
      <c r="EQ199" s="15" t="n">
        <f aca="false">IF(EO199/EP199=INT(EO199/EP199),1,0)</f>
        <v>0</v>
      </c>
      <c r="ER199" s="15" t="n">
        <f aca="false">IF(EQ199=0,EO199,EO199/EP199)</f>
        <v>1</v>
      </c>
      <c r="ES199" s="15" t="n">
        <v>79</v>
      </c>
      <c r="ET199" s="15" t="n">
        <f aca="false">IF(ER199/ES199=INT(ER199/ES199),1,0)</f>
        <v>0</v>
      </c>
      <c r="EU199" s="15" t="n">
        <f aca="false">IF(ET199=0,ER199,ER199/ES199)</f>
        <v>1</v>
      </c>
      <c r="EV199" s="15" t="n">
        <v>83</v>
      </c>
      <c r="EW199" s="15" t="n">
        <f aca="false">IF(EU199/EV199=INT(EU199/EV199),1,0)</f>
        <v>0</v>
      </c>
      <c r="EX199" s="15" t="n">
        <f aca="false">IF(EW199=0,EU199,EU199/EV199)</f>
        <v>1</v>
      </c>
      <c r="EY199" s="15" t="n">
        <v>89</v>
      </c>
      <c r="EZ199" s="15" t="n">
        <f aca="false">IF(EX199/EY199=INT(EX199/EY199),1,0)</f>
        <v>0</v>
      </c>
      <c r="FA199" s="15" t="n">
        <f aca="false">IF(EZ199=0,EX199,EX199/EY199)</f>
        <v>1</v>
      </c>
      <c r="FB199" s="15" t="n">
        <v>97</v>
      </c>
      <c r="FC199" s="15" t="n">
        <f aca="false">IF(FA199/FB199=INT(FA199/FB199),1,0)</f>
        <v>0</v>
      </c>
      <c r="FD199" s="15" t="n">
        <f aca="false">IF(FC199=0,FA199,FA199/FB199)</f>
        <v>1</v>
      </c>
      <c r="FE199" s="15" t="n">
        <v>101</v>
      </c>
      <c r="FF199" s="15" t="n">
        <f aca="false">IF(FD199/FE199=INT(FD199/FE199),1,0)</f>
        <v>0</v>
      </c>
      <c r="FG199" s="15" t="n">
        <f aca="false">IF(FF199=0,FD199,FD199/FE199)</f>
        <v>1</v>
      </c>
      <c r="FH199" s="15" t="n">
        <v>103</v>
      </c>
      <c r="FI199" s="15" t="n">
        <f aca="false">IF(FG199/FH199=INT(FG199/FH199),1,0)</f>
        <v>0</v>
      </c>
      <c r="FJ199" s="15" t="n">
        <f aca="false">IF(FI199=0,FG199,FG199/FH199)</f>
        <v>1</v>
      </c>
      <c r="FK199" s="15" t="n">
        <v>107</v>
      </c>
      <c r="FL199" s="15" t="n">
        <f aca="false">IF(FJ199/FK199=INT(FJ199/FK199),1,0)</f>
        <v>0</v>
      </c>
      <c r="FM199" s="15" t="n">
        <f aca="false">IF(FL199=0,FJ199,FJ199/FK199)</f>
        <v>1</v>
      </c>
      <c r="FN199" s="15" t="n">
        <v>109</v>
      </c>
      <c r="FO199" s="15" t="n">
        <f aca="false">IF(FM199/FN199=INT(FM199/FN199),1,0)</f>
        <v>0</v>
      </c>
      <c r="FP199" s="15" t="n">
        <f aca="false">IF(FO199=0,FM199,FM199/FN199)</f>
        <v>1</v>
      </c>
      <c r="FQ199" s="15" t="n">
        <v>113</v>
      </c>
      <c r="FR199" s="15" t="n">
        <f aca="false">IF(FP199/FQ199=INT(FP199/FQ199),1,0)</f>
        <v>0</v>
      </c>
      <c r="FS199" s="15" t="n">
        <f aca="false">IF(FR199=0,FP199,FP199/FQ199)</f>
        <v>1</v>
      </c>
      <c r="FT199" s="15" t="n">
        <v>127</v>
      </c>
      <c r="FU199" s="15" t="n">
        <f aca="false">IF(FS199/FT199=INT(FS199/FT199),1,0)</f>
        <v>0</v>
      </c>
      <c r="FV199" s="15" t="n">
        <f aca="false">IF(FU199=0,FS199,FS199/FT199)</f>
        <v>1</v>
      </c>
      <c r="FW199" s="15" t="n">
        <v>131</v>
      </c>
      <c r="FX199" s="15" t="n">
        <f aca="false">IF(FV199/FW199=INT(FV199/FW199),1,0)</f>
        <v>0</v>
      </c>
      <c r="FY199" s="15" t="n">
        <f aca="false">IF(FX199=0,FV199,FV199/FW199)</f>
        <v>1</v>
      </c>
      <c r="FZ199" s="15" t="n">
        <v>137</v>
      </c>
      <c r="GA199" s="15" t="n">
        <f aca="false">IF(FY199/FZ199=INT(FY199/FZ199),1,0)</f>
        <v>0</v>
      </c>
      <c r="GB199" s="15" t="n">
        <f aca="false">IF(GA199=0,FY199,FY199/FZ199)</f>
        <v>1</v>
      </c>
      <c r="GC199" s="15" t="n">
        <v>139</v>
      </c>
      <c r="GD199" s="15" t="n">
        <f aca="false">IF(GB199/GC199=INT(GB199/GC199),1,0)</f>
        <v>0</v>
      </c>
      <c r="GE199" s="15" t="n">
        <f aca="false">IF(GD199=0,GB199,GB199/GC199)</f>
        <v>1</v>
      </c>
      <c r="GF199" s="15" t="n">
        <v>149</v>
      </c>
      <c r="GG199" s="15" t="n">
        <f aca="false">IF(GE199/GF199=INT(GE199/GF199),1,0)</f>
        <v>0</v>
      </c>
      <c r="GH199" s="15" t="n">
        <f aca="false">IF(GG199=0,GE199,GE199/GF199)</f>
        <v>1</v>
      </c>
      <c r="GI199" s="15"/>
      <c r="GJ199" s="15" t="n">
        <f aca="false">8*BH199+4*BK199+2*BN199+BQ199</f>
        <v>0</v>
      </c>
      <c r="GK199" s="15" t="n">
        <f aca="false">4*BT199+2*BW199+BZ199</f>
        <v>1</v>
      </c>
      <c r="GL199" s="15" t="n">
        <f aca="false">2*CC199+CF199</f>
        <v>0</v>
      </c>
      <c r="GM199" s="15" t="n">
        <f aca="false">2*CI199+CL199</f>
        <v>0</v>
      </c>
      <c r="GN199" s="15" t="n">
        <f aca="false">2*CO199+CR199</f>
        <v>0</v>
      </c>
      <c r="GO199" s="15" t="n">
        <f aca="false">2*CU199+CX199</f>
        <v>0</v>
      </c>
      <c r="GP199" s="15" t="n">
        <f aca="false">DA199</f>
        <v>1</v>
      </c>
      <c r="GQ199" s="15" t="n">
        <f aca="false">DD199</f>
        <v>0</v>
      </c>
      <c r="GR199" s="15" t="n">
        <f aca="false">DG199</f>
        <v>0</v>
      </c>
      <c r="GS199" s="15" t="n">
        <f aca="false">DJ199</f>
        <v>0</v>
      </c>
      <c r="GT199" s="15" t="n">
        <f aca="false">DM199</f>
        <v>0</v>
      </c>
      <c r="GU199" s="1" t="n">
        <f aca="false">DP199</f>
        <v>0</v>
      </c>
      <c r="GV199" s="1" t="n">
        <f aca="false">DS199</f>
        <v>0</v>
      </c>
      <c r="GW199" s="1" t="n">
        <f aca="false">DV199</f>
        <v>0</v>
      </c>
      <c r="GX199" s="1" t="n">
        <f aca="false">DY199</f>
        <v>0</v>
      </c>
      <c r="GY199" s="1" t="n">
        <f aca="false">EB199</f>
        <v>0</v>
      </c>
      <c r="GZ199" s="1" t="n">
        <f aca="false">EE199</f>
        <v>0</v>
      </c>
      <c r="HA199" s="1" t="n">
        <f aca="false">EH199</f>
        <v>0</v>
      </c>
      <c r="HB199" s="1" t="n">
        <f aca="false">EK199</f>
        <v>0</v>
      </c>
      <c r="HC199" s="1" t="n">
        <f aca="false">EN199</f>
        <v>0</v>
      </c>
      <c r="HD199" s="1" t="n">
        <f aca="false">EQ199</f>
        <v>0</v>
      </c>
      <c r="HE199" s="1" t="n">
        <f aca="false">ET199</f>
        <v>0</v>
      </c>
      <c r="HF199" s="1" t="n">
        <f aca="false">EW199</f>
        <v>0</v>
      </c>
      <c r="HG199" s="1" t="n">
        <f aca="false">EZ199</f>
        <v>0</v>
      </c>
      <c r="HH199" s="1" t="n">
        <f aca="false">FC199</f>
        <v>0</v>
      </c>
      <c r="HI199" s="1" t="n">
        <f aca="false">FF199</f>
        <v>0</v>
      </c>
      <c r="HJ199" s="1" t="n">
        <f aca="false">FI199</f>
        <v>0</v>
      </c>
      <c r="HK199" s="1" t="n">
        <f aca="false">FL199</f>
        <v>0</v>
      </c>
      <c r="HL199" s="1" t="n">
        <f aca="false">FO199</f>
        <v>0</v>
      </c>
      <c r="HM199" s="1" t="n">
        <f aca="false">FR199</f>
        <v>0</v>
      </c>
      <c r="HN199" s="1" t="n">
        <f aca="false">FU199</f>
        <v>0</v>
      </c>
      <c r="HO199" s="1" t="n">
        <f aca="false">FX199</f>
        <v>0</v>
      </c>
      <c r="HP199" s="1" t="n">
        <f aca="false">GA199</f>
        <v>0</v>
      </c>
      <c r="HQ199" s="1" t="n">
        <f aca="false">GD199</f>
        <v>0</v>
      </c>
      <c r="HR199" s="1" t="n">
        <f aca="false">GG199</f>
        <v>0</v>
      </c>
      <c r="HS199" s="1" t="n">
        <f aca="false">BF199</f>
        <v>51</v>
      </c>
      <c r="HT199" s="1" t="n">
        <f aca="false">HS199/HR202</f>
        <v>17</v>
      </c>
    </row>
    <row r="200" customFormat="false" ht="18" hidden="true" customHeight="true" outlineLevel="0" collapsed="false">
      <c r="B200" s="80"/>
      <c r="C200" s="80"/>
      <c r="D200" s="80"/>
      <c r="E200" s="80"/>
      <c r="F200" s="61"/>
      <c r="G200" s="80"/>
      <c r="H200" s="61"/>
      <c r="I200" s="80"/>
      <c r="J200" s="80"/>
      <c r="K200" s="80"/>
      <c r="L200" s="61"/>
      <c r="M200" s="80"/>
      <c r="N200" s="80"/>
      <c r="O200" s="80"/>
      <c r="P200" s="80"/>
      <c r="Q200" s="80"/>
      <c r="R200" s="80"/>
      <c r="S200" s="61"/>
      <c r="T200" s="78"/>
      <c r="U200" s="13"/>
      <c r="V200" s="13"/>
      <c r="W200" s="13"/>
      <c r="X200" s="74"/>
      <c r="Y200" s="80"/>
      <c r="Z200" s="80"/>
      <c r="AA200" s="80"/>
      <c r="AE200" s="17"/>
      <c r="BD200" s="1" t="n">
        <f aca="false">BD199+INT(BE199/BE200)</f>
        <v>722</v>
      </c>
      <c r="BE200" s="1" t="n">
        <f aca="false">IA195</f>
        <v>360</v>
      </c>
      <c r="BF200" s="1" t="n">
        <f aca="false">BE200</f>
        <v>360</v>
      </c>
      <c r="BG200" s="1" t="n">
        <v>256</v>
      </c>
      <c r="BH200" s="15" t="n">
        <f aca="false">IF(BF200/BG200=INT(BF200/BG200),1,0)</f>
        <v>0</v>
      </c>
      <c r="BI200" s="15" t="n">
        <f aca="false">IF(BH200=0,BF200,BF200/BG200)</f>
        <v>360</v>
      </c>
      <c r="BJ200" s="15" t="n">
        <v>16</v>
      </c>
      <c r="BK200" s="15" t="n">
        <f aca="false">IF(BI200/BJ200=INT(BI200/BJ200),1,0)</f>
        <v>0</v>
      </c>
      <c r="BL200" s="15" t="n">
        <f aca="false">IF(BK200=0,BI200,BI200/BJ200)</f>
        <v>360</v>
      </c>
      <c r="BM200" s="15" t="n">
        <v>4</v>
      </c>
      <c r="BN200" s="15" t="n">
        <f aca="false">IF(BL200/BM200=INT(BL200/BM200),1,0)</f>
        <v>1</v>
      </c>
      <c r="BO200" s="15" t="n">
        <f aca="false">IF(BN200=0,BL200,BL200/BM200)</f>
        <v>90</v>
      </c>
      <c r="BP200" s="15" t="n">
        <v>2</v>
      </c>
      <c r="BQ200" s="15" t="n">
        <f aca="false">IF(BO200/BP200=INT(BO200/BP200),1,0)</f>
        <v>1</v>
      </c>
      <c r="BR200" s="15" t="n">
        <f aca="false">IF(BQ200=0,BO200,BO200/BP200)</f>
        <v>45</v>
      </c>
      <c r="BS200" s="15" t="n">
        <v>81</v>
      </c>
      <c r="BT200" s="15" t="n">
        <f aca="false">IF(BR200/BS200=INT(BR200/BS200),1,0)</f>
        <v>0</v>
      </c>
      <c r="BU200" s="15" t="n">
        <f aca="false">IF(BT200=0,BR200,BR200/BS200)</f>
        <v>45</v>
      </c>
      <c r="BV200" s="15" t="n">
        <v>9</v>
      </c>
      <c r="BW200" s="15" t="n">
        <f aca="false">IF(BU200/BV200=INT(BU200/BV200),1,0)</f>
        <v>1</v>
      </c>
      <c r="BX200" s="15" t="n">
        <f aca="false">IF(BW200=0,BU200,BU200/BV200)</f>
        <v>5</v>
      </c>
      <c r="BY200" s="15" t="n">
        <v>3</v>
      </c>
      <c r="BZ200" s="15" t="n">
        <f aca="false">IF(BX200/BY200=INT(BX200/BY200),1,0)</f>
        <v>0</v>
      </c>
      <c r="CA200" s="15" t="n">
        <f aca="false">IF(BZ200=0,BX200,BX200/BY200)</f>
        <v>5</v>
      </c>
      <c r="CB200" s="15" t="n">
        <v>25</v>
      </c>
      <c r="CC200" s="15" t="n">
        <f aca="false">IF(CA200/CB200=INT(CA200/CB200),1,0)</f>
        <v>0</v>
      </c>
      <c r="CD200" s="15" t="n">
        <f aca="false">IF(CC200=0,CA200,CA200/CB200)</f>
        <v>5</v>
      </c>
      <c r="CE200" s="15" t="n">
        <v>5</v>
      </c>
      <c r="CF200" s="15" t="n">
        <f aca="false">IF(CD200/CE200=INT(CD200/CE200),1,0)</f>
        <v>1</v>
      </c>
      <c r="CG200" s="15" t="n">
        <f aca="false">IF(CF200=0,CD200,CD200/CE200)</f>
        <v>1</v>
      </c>
      <c r="CH200" s="15" t="n">
        <v>49</v>
      </c>
      <c r="CI200" s="15" t="n">
        <f aca="false">IF(CG200/CH200=INT(CG200/CH200),1,0)</f>
        <v>0</v>
      </c>
      <c r="CJ200" s="15" t="n">
        <f aca="false">IF(CI200=0,CG200,CG200/CH200)</f>
        <v>1</v>
      </c>
      <c r="CK200" s="15" t="n">
        <v>7</v>
      </c>
      <c r="CL200" s="15" t="n">
        <f aca="false">IF(CJ200/CK200=INT(CJ200/CK200),1,0)</f>
        <v>0</v>
      </c>
      <c r="CM200" s="15" t="n">
        <f aca="false">IF(CL200=0,CJ200,CJ200/CK200)</f>
        <v>1</v>
      </c>
      <c r="CN200" s="15" t="n">
        <v>121</v>
      </c>
      <c r="CO200" s="15" t="n">
        <f aca="false">IF(CM200/CN200=INT(CM200/CN200),1,0)</f>
        <v>0</v>
      </c>
      <c r="CP200" s="15" t="n">
        <f aca="false">IF(CO200=0,CM200,CM200/CN200)</f>
        <v>1</v>
      </c>
      <c r="CQ200" s="15" t="n">
        <v>11</v>
      </c>
      <c r="CR200" s="15" t="n">
        <f aca="false">IF(CP200/CQ200=INT(CP200/CQ200),1,0)</f>
        <v>0</v>
      </c>
      <c r="CS200" s="15" t="n">
        <f aca="false">IF(CR200=0,CP200,CP200/CQ200)</f>
        <v>1</v>
      </c>
      <c r="CT200" s="15" t="n">
        <v>169</v>
      </c>
      <c r="CU200" s="15" t="n">
        <f aca="false">IF(CS200/CT200=INT(CS200/CT200),1,0)</f>
        <v>0</v>
      </c>
      <c r="CV200" s="15" t="n">
        <f aca="false">IF(CU200=0,CS200,CS200/CT200)</f>
        <v>1</v>
      </c>
      <c r="CW200" s="15" t="n">
        <v>13</v>
      </c>
      <c r="CX200" s="15" t="n">
        <f aca="false">IF(CV200/CW200=INT(CV200/CW200),1,0)</f>
        <v>0</v>
      </c>
      <c r="CY200" s="15" t="n">
        <f aca="false">IF(CX200=0,CV200,CV200/CW200)</f>
        <v>1</v>
      </c>
      <c r="CZ200" s="15" t="n">
        <v>17</v>
      </c>
      <c r="DA200" s="15" t="n">
        <f aca="false">IF(CY200/CZ200=INT(CY200/CZ200),1,0)</f>
        <v>0</v>
      </c>
      <c r="DB200" s="15" t="n">
        <f aca="false">IF(DA200=0,CY200,CY200/CZ200)</f>
        <v>1</v>
      </c>
      <c r="DC200" s="15" t="n">
        <v>19</v>
      </c>
      <c r="DD200" s="15" t="n">
        <f aca="false">IF(DB200/DC200=INT(DB200/DC200),1,0)</f>
        <v>0</v>
      </c>
      <c r="DE200" s="15" t="n">
        <f aca="false">IF(DD200=0,DB200,DB200/DC200)</f>
        <v>1</v>
      </c>
      <c r="DF200" s="15" t="n">
        <v>23</v>
      </c>
      <c r="DG200" s="15" t="n">
        <f aca="false">IF(DE200/DF200=INT(DE200/DF200),1,0)</f>
        <v>0</v>
      </c>
      <c r="DH200" s="15" t="n">
        <f aca="false">IF(DG200=0,DE200,DE200/DF200)</f>
        <v>1</v>
      </c>
      <c r="DI200" s="15" t="n">
        <v>29</v>
      </c>
      <c r="DJ200" s="15" t="n">
        <f aca="false">IF(DH200/DI200=INT(DH200/DI200),1,0)</f>
        <v>0</v>
      </c>
      <c r="DK200" s="15" t="n">
        <f aca="false">IF(DJ200=0,DH200,DH200/DI200)</f>
        <v>1</v>
      </c>
      <c r="DL200" s="15" t="n">
        <v>31</v>
      </c>
      <c r="DM200" s="15" t="n">
        <f aca="false">IF(DK200/DL200=INT(DK200/DL200),1,0)</f>
        <v>0</v>
      </c>
      <c r="DN200" s="15" t="n">
        <f aca="false">IF(DM200=0,DK200,DK200/DL200)</f>
        <v>1</v>
      </c>
      <c r="DO200" s="15" t="n">
        <v>37</v>
      </c>
      <c r="DP200" s="15" t="n">
        <f aca="false">IF(DN200/DO200=INT(DN200/DO200),1,0)</f>
        <v>0</v>
      </c>
      <c r="DQ200" s="15" t="n">
        <f aca="false">IF(DP200=0,DN200,DN200/DO200)</f>
        <v>1</v>
      </c>
      <c r="DR200" s="15" t="n">
        <v>41</v>
      </c>
      <c r="DS200" s="15" t="n">
        <f aca="false">IF(DQ200/DR200=INT(DQ200/DR200),1,0)</f>
        <v>0</v>
      </c>
      <c r="DT200" s="15" t="n">
        <f aca="false">IF(DS200=0,DQ200,DQ200/DR200)</f>
        <v>1</v>
      </c>
      <c r="DU200" s="15" t="n">
        <v>43</v>
      </c>
      <c r="DV200" s="15" t="n">
        <f aca="false">IF(DT200/DU200=INT(DT200/DU200),1,0)</f>
        <v>0</v>
      </c>
      <c r="DW200" s="15" t="n">
        <f aca="false">IF(DV200=0,DT200,DT200/DU200)</f>
        <v>1</v>
      </c>
      <c r="DX200" s="15" t="n">
        <v>47</v>
      </c>
      <c r="DY200" s="15" t="n">
        <f aca="false">IF(DW200/DX200=INT(DW200/DX200),1,0)</f>
        <v>0</v>
      </c>
      <c r="DZ200" s="15" t="n">
        <f aca="false">IF(DY200=0,DW200,DW200/DX200)</f>
        <v>1</v>
      </c>
      <c r="EA200" s="15" t="n">
        <v>53</v>
      </c>
      <c r="EB200" s="15" t="n">
        <f aca="false">IF(DZ200/EA200=INT(DZ200/EA200),1,0)</f>
        <v>0</v>
      </c>
      <c r="EC200" s="15" t="n">
        <f aca="false">IF(EB200=0,DZ200,DZ200/EA200)</f>
        <v>1</v>
      </c>
      <c r="ED200" s="15" t="n">
        <v>59</v>
      </c>
      <c r="EE200" s="15" t="n">
        <f aca="false">IF(EC200/ED200=INT(EC200/ED200),1,0)</f>
        <v>0</v>
      </c>
      <c r="EF200" s="15" t="n">
        <f aca="false">IF(EE200=0,EC200,EC200/ED200)</f>
        <v>1</v>
      </c>
      <c r="EG200" s="15" t="n">
        <v>61</v>
      </c>
      <c r="EH200" s="15" t="n">
        <f aca="false">IF(EF200/EG200=INT(EF200/EG200),1,0)</f>
        <v>0</v>
      </c>
      <c r="EI200" s="15" t="n">
        <f aca="false">IF(EH200=0,EF200,EF200/EG200)</f>
        <v>1</v>
      </c>
      <c r="EJ200" s="15" t="n">
        <v>67</v>
      </c>
      <c r="EK200" s="15" t="n">
        <f aca="false">IF(EI200/EJ200=INT(EI200/EJ200),1,0)</f>
        <v>0</v>
      </c>
      <c r="EL200" s="15" t="n">
        <f aca="false">IF(EK200=0,EI200,EI200/EJ200)</f>
        <v>1</v>
      </c>
      <c r="EM200" s="15" t="n">
        <v>71</v>
      </c>
      <c r="EN200" s="15" t="n">
        <f aca="false">IF(EL200/EM200=INT(EL200/EM200),1,0)</f>
        <v>0</v>
      </c>
      <c r="EO200" s="15" t="n">
        <f aca="false">IF(EN200=0,EL200,EL200/EM200)</f>
        <v>1</v>
      </c>
      <c r="EP200" s="15" t="n">
        <v>73</v>
      </c>
      <c r="EQ200" s="15" t="n">
        <f aca="false">IF(EO200/EP200=INT(EO200/EP200),1,0)</f>
        <v>0</v>
      </c>
      <c r="ER200" s="15" t="n">
        <f aca="false">IF(EQ200=0,EO200,EO200/EP200)</f>
        <v>1</v>
      </c>
      <c r="ES200" s="15" t="n">
        <v>79</v>
      </c>
      <c r="ET200" s="15" t="n">
        <f aca="false">IF(ER200/ES200=INT(ER200/ES200),1,0)</f>
        <v>0</v>
      </c>
      <c r="EU200" s="15" t="n">
        <f aca="false">IF(ET200=0,ER200,ER200/ES200)</f>
        <v>1</v>
      </c>
      <c r="EV200" s="15" t="n">
        <v>83</v>
      </c>
      <c r="EW200" s="15" t="n">
        <f aca="false">IF(EU200/EV200=INT(EU200/EV200),1,0)</f>
        <v>0</v>
      </c>
      <c r="EX200" s="15" t="n">
        <f aca="false">IF(EW200=0,EU200,EU200/EV200)</f>
        <v>1</v>
      </c>
      <c r="EY200" s="15" t="n">
        <v>89</v>
      </c>
      <c r="EZ200" s="15" t="n">
        <f aca="false">IF(EX200/EY200=INT(EX200/EY200),1,0)</f>
        <v>0</v>
      </c>
      <c r="FA200" s="15" t="n">
        <f aca="false">IF(EZ200=0,EX200,EX200/EY200)</f>
        <v>1</v>
      </c>
      <c r="FB200" s="15" t="n">
        <v>97</v>
      </c>
      <c r="FC200" s="15" t="n">
        <f aca="false">IF(FA200/FB200=INT(FA200/FB200),1,0)</f>
        <v>0</v>
      </c>
      <c r="FD200" s="15" t="n">
        <f aca="false">IF(FC200=0,FA200,FA200/FB200)</f>
        <v>1</v>
      </c>
      <c r="FE200" s="15" t="n">
        <v>101</v>
      </c>
      <c r="FF200" s="15" t="n">
        <f aca="false">IF(FD200/FE200=INT(FD200/FE200),1,0)</f>
        <v>0</v>
      </c>
      <c r="FG200" s="15" t="n">
        <f aca="false">IF(FF200=0,FD200,FD200/FE200)</f>
        <v>1</v>
      </c>
      <c r="FH200" s="15" t="n">
        <v>103</v>
      </c>
      <c r="FI200" s="15" t="n">
        <f aca="false">IF(FG200/FH200=INT(FG200/FH200),1,0)</f>
        <v>0</v>
      </c>
      <c r="FJ200" s="15" t="n">
        <f aca="false">IF(FI200=0,FG200,FG200/FH200)</f>
        <v>1</v>
      </c>
      <c r="FK200" s="15" t="n">
        <v>107</v>
      </c>
      <c r="FL200" s="15" t="n">
        <f aca="false">IF(FJ200/FK200=INT(FJ200/FK200),1,0)</f>
        <v>0</v>
      </c>
      <c r="FM200" s="15" t="n">
        <f aca="false">IF(FL200=0,FJ200,FJ200/FK200)</f>
        <v>1</v>
      </c>
      <c r="FN200" s="15" t="n">
        <v>109</v>
      </c>
      <c r="FO200" s="15" t="n">
        <f aca="false">IF(FM200/FN200=INT(FM200/FN200),1,0)</f>
        <v>0</v>
      </c>
      <c r="FP200" s="15" t="n">
        <f aca="false">IF(FO200=0,FM200,FM200/FN200)</f>
        <v>1</v>
      </c>
      <c r="FQ200" s="15" t="n">
        <v>113</v>
      </c>
      <c r="FR200" s="15" t="n">
        <f aca="false">IF(FP200/FQ200=INT(FP200/FQ200),1,0)</f>
        <v>0</v>
      </c>
      <c r="FS200" s="15" t="n">
        <f aca="false">IF(FR200=0,FP200,FP200/FQ200)</f>
        <v>1</v>
      </c>
      <c r="FT200" s="15" t="n">
        <v>127</v>
      </c>
      <c r="FU200" s="15" t="n">
        <f aca="false">IF(FS200/FT200=INT(FS200/FT200),1,0)</f>
        <v>0</v>
      </c>
      <c r="FV200" s="15" t="n">
        <f aca="false">IF(FU200=0,FS200,FS200/FT200)</f>
        <v>1</v>
      </c>
      <c r="FW200" s="15" t="n">
        <v>131</v>
      </c>
      <c r="FX200" s="15" t="n">
        <f aca="false">IF(FV200/FW200=INT(FV200/FW200),1,0)</f>
        <v>0</v>
      </c>
      <c r="FY200" s="15" t="n">
        <f aca="false">IF(FX200=0,FV200,FV200/FW200)</f>
        <v>1</v>
      </c>
      <c r="FZ200" s="15" t="n">
        <v>137</v>
      </c>
      <c r="GA200" s="15" t="n">
        <f aca="false">IF(FY200/FZ200=INT(FY200/FZ200),1,0)</f>
        <v>0</v>
      </c>
      <c r="GB200" s="15" t="n">
        <f aca="false">IF(GA200=0,FY200,FY200/FZ200)</f>
        <v>1</v>
      </c>
      <c r="GC200" s="15" t="n">
        <v>139</v>
      </c>
      <c r="GD200" s="15" t="n">
        <f aca="false">IF(GB200/GC200=INT(GB200/GC200),1,0)</f>
        <v>0</v>
      </c>
      <c r="GE200" s="15" t="n">
        <f aca="false">IF(GD200=0,GB200,GB200/GC200)</f>
        <v>1</v>
      </c>
      <c r="GF200" s="15" t="n">
        <v>149</v>
      </c>
      <c r="GG200" s="15" t="n">
        <f aca="false">IF(GE200/GF200=INT(GE200/GF200),1,0)</f>
        <v>0</v>
      </c>
      <c r="GH200" s="15" t="n">
        <f aca="false">IF(GG200=0,GE200,GE200/GF200)</f>
        <v>1</v>
      </c>
      <c r="GI200" s="15"/>
      <c r="GJ200" s="15" t="n">
        <f aca="false">8*BH200+4*BK200+2*BN200+BQ200</f>
        <v>3</v>
      </c>
      <c r="GK200" s="15" t="n">
        <f aca="false">4*BT200+2*BW200+BZ200</f>
        <v>2</v>
      </c>
      <c r="GL200" s="15" t="n">
        <f aca="false">2*CC200+CF200</f>
        <v>1</v>
      </c>
      <c r="GM200" s="15" t="n">
        <f aca="false">2*CI200+CL200</f>
        <v>0</v>
      </c>
      <c r="GN200" s="15" t="n">
        <f aca="false">2*CO200+CR200</f>
        <v>0</v>
      </c>
      <c r="GO200" s="15" t="n">
        <f aca="false">2*CU200+CX200</f>
        <v>0</v>
      </c>
      <c r="GP200" s="15" t="n">
        <f aca="false">DA200</f>
        <v>0</v>
      </c>
      <c r="GQ200" s="15" t="n">
        <f aca="false">DD200</f>
        <v>0</v>
      </c>
      <c r="GR200" s="15" t="n">
        <f aca="false">DG200</f>
        <v>0</v>
      </c>
      <c r="GS200" s="15" t="n">
        <f aca="false">DJ200</f>
        <v>0</v>
      </c>
      <c r="GT200" s="15" t="n">
        <f aca="false">DM200</f>
        <v>0</v>
      </c>
      <c r="GU200" s="1" t="n">
        <f aca="false">DP200</f>
        <v>0</v>
      </c>
      <c r="GV200" s="1" t="n">
        <f aca="false">DS200</f>
        <v>0</v>
      </c>
      <c r="GW200" s="1" t="n">
        <f aca="false">DV200</f>
        <v>0</v>
      </c>
      <c r="GX200" s="1" t="n">
        <f aca="false">DY200</f>
        <v>0</v>
      </c>
      <c r="GY200" s="1" t="n">
        <f aca="false">EB200</f>
        <v>0</v>
      </c>
      <c r="GZ200" s="1" t="n">
        <f aca="false">EE200</f>
        <v>0</v>
      </c>
      <c r="HA200" s="1" t="n">
        <f aca="false">EH200</f>
        <v>0</v>
      </c>
      <c r="HB200" s="1" t="n">
        <f aca="false">EK200</f>
        <v>0</v>
      </c>
      <c r="HC200" s="1" t="n">
        <f aca="false">EN200</f>
        <v>0</v>
      </c>
      <c r="HD200" s="1" t="n">
        <f aca="false">EQ200</f>
        <v>0</v>
      </c>
      <c r="HE200" s="1" t="n">
        <f aca="false">ET200</f>
        <v>0</v>
      </c>
      <c r="HF200" s="1" t="n">
        <f aca="false">EW200</f>
        <v>0</v>
      </c>
      <c r="HG200" s="1" t="n">
        <f aca="false">EZ200</f>
        <v>0</v>
      </c>
      <c r="HH200" s="1" t="n">
        <f aca="false">FC200</f>
        <v>0</v>
      </c>
      <c r="HI200" s="1" t="n">
        <f aca="false">FF200</f>
        <v>0</v>
      </c>
      <c r="HJ200" s="1" t="n">
        <f aca="false">FI200</f>
        <v>0</v>
      </c>
      <c r="HK200" s="1" t="n">
        <f aca="false">FL200</f>
        <v>0</v>
      </c>
      <c r="HL200" s="1" t="n">
        <f aca="false">FO200</f>
        <v>0</v>
      </c>
      <c r="HM200" s="1" t="n">
        <f aca="false">FR200</f>
        <v>0</v>
      </c>
      <c r="HN200" s="1" t="n">
        <f aca="false">FU200</f>
        <v>0</v>
      </c>
      <c r="HO200" s="1" t="n">
        <f aca="false">FX200</f>
        <v>0</v>
      </c>
      <c r="HP200" s="1" t="n">
        <f aca="false">GA200</f>
        <v>0</v>
      </c>
      <c r="HQ200" s="1" t="n">
        <f aca="false">GD200</f>
        <v>0</v>
      </c>
      <c r="HR200" s="1" t="n">
        <f aca="false">GG200</f>
        <v>0</v>
      </c>
      <c r="HS200" s="1" t="n">
        <f aca="false">BF200</f>
        <v>360</v>
      </c>
      <c r="HT200" s="1" t="n">
        <f aca="false">HS200/HR202</f>
        <v>120</v>
      </c>
    </row>
    <row r="201" customFormat="false" ht="18" hidden="true" customHeight="true" outlineLevel="0" collapsed="false">
      <c r="B201" s="80"/>
      <c r="C201" s="80"/>
      <c r="D201" s="80"/>
      <c r="E201" s="80"/>
      <c r="F201" s="61"/>
      <c r="G201" s="80"/>
      <c r="H201" s="61"/>
      <c r="I201" s="80"/>
      <c r="J201" s="80"/>
      <c r="K201" s="80"/>
      <c r="L201" s="61"/>
      <c r="M201" s="80"/>
      <c r="N201" s="80"/>
      <c r="O201" s="80"/>
      <c r="P201" s="80"/>
      <c r="Q201" s="80"/>
      <c r="R201" s="80"/>
      <c r="S201" s="61"/>
      <c r="T201" s="78"/>
      <c r="U201" s="13"/>
      <c r="V201" s="13"/>
      <c r="W201" s="13"/>
      <c r="X201" s="74"/>
      <c r="Y201" s="80"/>
      <c r="Z201" s="80"/>
      <c r="AA201" s="80"/>
      <c r="AE201" s="17"/>
      <c r="GJ201" s="15" t="n">
        <f aca="false">IF(GJ199&lt;GJ200,GJ199,GJ200)</f>
        <v>0</v>
      </c>
      <c r="GK201" s="15" t="n">
        <f aca="false">IF(GK199&lt;GK200,GK199,GK200)</f>
        <v>1</v>
      </c>
      <c r="GL201" s="15" t="n">
        <f aca="false">IF(GL199&lt;GL200,GL199,GL200)</f>
        <v>0</v>
      </c>
      <c r="GM201" s="15" t="n">
        <f aca="false">IF(GM199&lt;GM200,GM199,GM200)</f>
        <v>0</v>
      </c>
      <c r="GN201" s="15" t="n">
        <f aca="false">IF(GN199&lt;GN200,GN199,GN200)</f>
        <v>0</v>
      </c>
      <c r="GO201" s="15" t="n">
        <f aca="false">IF(GO199&lt;GO200,GO199,GO200)</f>
        <v>0</v>
      </c>
      <c r="GP201" s="15" t="n">
        <f aca="false">IF(GP199&lt;GP200,GP199,GP200)</f>
        <v>0</v>
      </c>
      <c r="GQ201" s="15" t="n">
        <f aca="false">IF(GQ199&lt;GQ200,GQ199,GQ200)</f>
        <v>0</v>
      </c>
      <c r="GR201" s="15" t="n">
        <f aca="false">IF(GR199&lt;GR200,GR199,GR200)</f>
        <v>0</v>
      </c>
      <c r="GS201" s="15" t="n">
        <f aca="false">IF(GS199&lt;GS200,GS199,GS200)</f>
        <v>0</v>
      </c>
      <c r="GT201" s="15" t="n">
        <f aca="false">IF(GT199&lt;GT200,GT199,GT200)</f>
        <v>0</v>
      </c>
      <c r="GU201" s="15" t="n">
        <f aca="false">IF(GU199&lt;GU200,GU199,GU200)</f>
        <v>0</v>
      </c>
      <c r="GV201" s="15" t="n">
        <f aca="false">IF(GV199&lt;GV200,GV199,GV200)</f>
        <v>0</v>
      </c>
      <c r="GW201" s="15" t="n">
        <f aca="false">IF(GW199&lt;GW200,GW199,GW200)</f>
        <v>0</v>
      </c>
      <c r="GX201" s="15" t="n">
        <f aca="false">IF(GX199&lt;GX200,GX199,GX200)</f>
        <v>0</v>
      </c>
      <c r="GY201" s="15" t="n">
        <f aca="false">IF(GY199&lt;GY200,GY199,GY200)</f>
        <v>0</v>
      </c>
      <c r="GZ201" s="15" t="n">
        <f aca="false">IF(GZ199&lt;GZ200,GZ199,GZ200)</f>
        <v>0</v>
      </c>
      <c r="HA201" s="15" t="n">
        <f aca="false">IF(HA199&lt;HA200,HA199,HA200)</f>
        <v>0</v>
      </c>
      <c r="HB201" s="15" t="n">
        <f aca="false">IF(HB199&lt;HB200,HB199,HB200)</f>
        <v>0</v>
      </c>
      <c r="HC201" s="15" t="n">
        <f aca="false">IF(HC199&lt;HC200,HC199,HC200)</f>
        <v>0</v>
      </c>
      <c r="HD201" s="15" t="n">
        <f aca="false">IF(HD199&lt;HD200,HD199,HD200)</f>
        <v>0</v>
      </c>
      <c r="HE201" s="15" t="n">
        <f aca="false">IF(HE199&lt;HE200,HE199,HE200)</f>
        <v>0</v>
      </c>
      <c r="HF201" s="15" t="n">
        <f aca="false">IF(HF199&lt;HF200,HF199,HF200)</f>
        <v>0</v>
      </c>
      <c r="HG201" s="15" t="n">
        <f aca="false">IF(HG199&lt;HG200,HG199,HG200)</f>
        <v>0</v>
      </c>
      <c r="HH201" s="15" t="n">
        <f aca="false">IF(HH199&lt;HH200,HH199,HH200)</f>
        <v>0</v>
      </c>
      <c r="HI201" s="15" t="n">
        <f aca="false">IF(HI199&lt;HI200,HI199,HI200)</f>
        <v>0</v>
      </c>
      <c r="HJ201" s="15" t="n">
        <f aca="false">IF(HJ199&lt;HJ200,HJ199,HJ200)</f>
        <v>0</v>
      </c>
      <c r="HK201" s="15" t="n">
        <f aca="false">IF(HK199&lt;HK200,HK199,HK200)</f>
        <v>0</v>
      </c>
      <c r="HL201" s="15" t="n">
        <f aca="false">IF(HL199&lt;HL200,HL199,HL200)</f>
        <v>0</v>
      </c>
      <c r="HM201" s="15" t="n">
        <f aca="false">IF(HM199&lt;HM200,HM199,HM200)</f>
        <v>0</v>
      </c>
      <c r="HN201" s="15" t="n">
        <f aca="false">IF(HN199&lt;HN200,HN199,HN200)</f>
        <v>0</v>
      </c>
      <c r="HO201" s="15" t="n">
        <f aca="false">IF(HO199&lt;HO200,HO199,HO200)</f>
        <v>0</v>
      </c>
      <c r="HP201" s="15" t="n">
        <f aca="false">IF(HP199&lt;HP200,HP199,HP200)</f>
        <v>0</v>
      </c>
      <c r="HQ201" s="15" t="n">
        <f aca="false">IF(HQ199&lt;HQ200,HQ199,HQ200)</f>
        <v>0</v>
      </c>
      <c r="HR201" s="15" t="n">
        <f aca="false">IF(HR199&lt;HR200,HR199,HR200)</f>
        <v>0</v>
      </c>
    </row>
    <row r="202" customFormat="false" ht="18" hidden="true" customHeight="true" outlineLevel="0" collapsed="false">
      <c r="B202" s="80"/>
      <c r="C202" s="80"/>
      <c r="D202" s="80"/>
      <c r="E202" s="80"/>
      <c r="F202" s="61"/>
      <c r="G202" s="80"/>
      <c r="H202" s="61"/>
      <c r="I202" s="80"/>
      <c r="J202" s="80"/>
      <c r="K202" s="80"/>
      <c r="L202" s="61"/>
      <c r="M202" s="80"/>
      <c r="N202" s="80"/>
      <c r="O202" s="80"/>
      <c r="P202" s="80"/>
      <c r="Q202" s="80"/>
      <c r="R202" s="80"/>
      <c r="S202" s="61"/>
      <c r="T202" s="78"/>
      <c r="U202" s="13"/>
      <c r="V202" s="13"/>
      <c r="W202" s="13"/>
      <c r="X202" s="74"/>
      <c r="Y202" s="80"/>
      <c r="Z202" s="80"/>
      <c r="AA202" s="80"/>
      <c r="AE202" s="17"/>
      <c r="GJ202" s="1" t="n">
        <f aca="false">GJ$7^GJ201</f>
        <v>1</v>
      </c>
      <c r="GK202" s="1" t="n">
        <f aca="false">GK$7^GK201*GJ202</f>
        <v>3</v>
      </c>
      <c r="GL202" s="1" t="n">
        <f aca="false">GL$7^GL201*GK202</f>
        <v>3</v>
      </c>
      <c r="GM202" s="1" t="n">
        <f aca="false">GM$7^GM201*GL202</f>
        <v>3</v>
      </c>
      <c r="GN202" s="1" t="n">
        <f aca="false">GN$7^GN201*GM202</f>
        <v>3</v>
      </c>
      <c r="GO202" s="1" t="n">
        <f aca="false">GO$7^GO201*GN202</f>
        <v>3</v>
      </c>
      <c r="GP202" s="1" t="n">
        <f aca="false">GP$7^GP201*GO202</f>
        <v>3</v>
      </c>
      <c r="GQ202" s="1" t="n">
        <f aca="false">GQ$7^GQ201*GP202</f>
        <v>3</v>
      </c>
      <c r="GR202" s="1" t="n">
        <f aca="false">GR$7^GR201*GQ202</f>
        <v>3</v>
      </c>
      <c r="GS202" s="1" t="n">
        <f aca="false">GS$7^GS201*GR202</f>
        <v>3</v>
      </c>
      <c r="GT202" s="1" t="n">
        <f aca="false">GT$7^GT201*GS202</f>
        <v>3</v>
      </c>
      <c r="GU202" s="1" t="n">
        <f aca="false">GU$7^GU201*GT202</f>
        <v>3</v>
      </c>
      <c r="GV202" s="1" t="n">
        <f aca="false">GV$7^GV201*GU202</f>
        <v>3</v>
      </c>
      <c r="GW202" s="1" t="n">
        <f aca="false">GW$7^GW201*GV202</f>
        <v>3</v>
      </c>
      <c r="GX202" s="1" t="n">
        <f aca="false">GX$7^GX201*GW202</f>
        <v>3</v>
      </c>
      <c r="GY202" s="1" t="n">
        <f aca="false">GY$7^GY201*GX202</f>
        <v>3</v>
      </c>
      <c r="GZ202" s="1" t="n">
        <f aca="false">GZ$7^GZ201*GY202</f>
        <v>3</v>
      </c>
      <c r="HA202" s="1" t="n">
        <f aca="false">HA$7^HA201*GZ202</f>
        <v>3</v>
      </c>
      <c r="HB202" s="1" t="n">
        <f aca="false">HB$7^HB201*HA202</f>
        <v>3</v>
      </c>
      <c r="HC202" s="1" t="n">
        <f aca="false">HC$7^HC201*HB202</f>
        <v>3</v>
      </c>
      <c r="HD202" s="1" t="n">
        <f aca="false">HD$7^HD201*HC202</f>
        <v>3</v>
      </c>
      <c r="HE202" s="1" t="n">
        <f aca="false">HE$7^HE201*HD202</f>
        <v>3</v>
      </c>
      <c r="HF202" s="1" t="n">
        <f aca="false">HF$7^HF201*HE202</f>
        <v>3</v>
      </c>
      <c r="HG202" s="1" t="n">
        <f aca="false">HG$7^HG201*HF202</f>
        <v>3</v>
      </c>
      <c r="HH202" s="1" t="n">
        <f aca="false">HH$7^HH201*HG202</f>
        <v>3</v>
      </c>
      <c r="HI202" s="1" t="n">
        <f aca="false">HI$7^HI201*HH202</f>
        <v>3</v>
      </c>
      <c r="HJ202" s="1" t="n">
        <f aca="false">HJ$7^HJ201*HI202</f>
        <v>3</v>
      </c>
      <c r="HK202" s="1" t="n">
        <f aca="false">HK$7^HK201*HJ202</f>
        <v>3</v>
      </c>
      <c r="HL202" s="1" t="n">
        <f aca="false">HL$7^HL201*HK202</f>
        <v>3</v>
      </c>
      <c r="HM202" s="1" t="n">
        <f aca="false">HM$7^HM201*HL202</f>
        <v>3</v>
      </c>
      <c r="HN202" s="1" t="n">
        <f aca="false">HN$7^HN201*HM202</f>
        <v>3</v>
      </c>
      <c r="HO202" s="1" t="n">
        <f aca="false">HO$7^HO201*HN202</f>
        <v>3</v>
      </c>
      <c r="HP202" s="1" t="n">
        <f aca="false">HP$7^HP201*HO202</f>
        <v>3</v>
      </c>
      <c r="HQ202" s="1" t="n">
        <f aca="false">HQ$7^HQ201*HP202</f>
        <v>3</v>
      </c>
      <c r="HR202" s="1" t="n">
        <f aca="false">HR$7^HR201*HQ202</f>
        <v>3</v>
      </c>
    </row>
    <row r="203" customFormat="false" ht="9" hidden="false" customHeight="true" outlineLevel="0" collapsed="false">
      <c r="B203" s="80"/>
      <c r="C203" s="80"/>
      <c r="D203" s="80"/>
      <c r="E203" s="11"/>
      <c r="F203" s="61"/>
      <c r="G203" s="80"/>
      <c r="H203" s="61"/>
      <c r="I203" s="80"/>
      <c r="J203" s="80"/>
      <c r="K203" s="11"/>
      <c r="L203" s="61"/>
      <c r="M203" s="80"/>
      <c r="N203" s="80"/>
      <c r="O203" s="80"/>
      <c r="P203" s="80"/>
      <c r="Q203" s="80"/>
      <c r="R203" s="80"/>
      <c r="S203" s="61"/>
      <c r="T203" s="78"/>
      <c r="U203" s="13"/>
      <c r="V203" s="13"/>
      <c r="W203" s="75"/>
      <c r="X203" s="74"/>
      <c r="Y203" s="80"/>
      <c r="Z203" s="80"/>
      <c r="AA203" s="80"/>
      <c r="AE203" s="17"/>
      <c r="AF203" s="50"/>
      <c r="AG203" s="50"/>
    </row>
    <row r="204" customFormat="false" ht="19.5" hidden="false" customHeight="true" outlineLevel="0" collapsed="false">
      <c r="B204" s="80" t="str">
        <f aca="false">ID204</f>
        <v>18  15/16  x  16  17/20</v>
      </c>
      <c r="C204" s="80"/>
      <c r="D204" s="80"/>
      <c r="E204" s="11"/>
      <c r="F204" s="61"/>
      <c r="G204" s="80"/>
      <c r="H204" s="61"/>
      <c r="I204" s="80"/>
      <c r="J204" s="80"/>
      <c r="K204" s="11"/>
      <c r="L204" s="61"/>
      <c r="M204" s="80"/>
      <c r="N204" s="80"/>
      <c r="O204" s="80"/>
      <c r="P204" s="80"/>
      <c r="Q204" s="80"/>
      <c r="R204" s="80"/>
      <c r="S204" s="61" t="s">
        <v>16</v>
      </c>
      <c r="T204" s="66" t="str">
        <f aca="false">IL204</f>
        <v>319  31/320</v>
      </c>
      <c r="U204" s="12"/>
      <c r="V204" s="12"/>
      <c r="W204" s="72"/>
      <c r="X204" s="73"/>
      <c r="Y204" s="80"/>
      <c r="Z204" s="80" t="n">
        <f aca="false">AI204+AB204</f>
        <v>7</v>
      </c>
      <c r="AA204" s="80"/>
      <c r="AB204" s="4" t="n">
        <v>0</v>
      </c>
      <c r="AE204" s="17"/>
      <c r="AF204" s="50"/>
      <c r="AH204" s="4" t="n">
        <f aca="false">AH191+1</f>
        <v>16</v>
      </c>
      <c r="AI204" s="4" t="n">
        <f aca="false">INT(0.5+(AJ$2/19*(AH204-1)))+AG$2+1</f>
        <v>7</v>
      </c>
      <c r="AK204" s="1" t="n">
        <f aca="false">IF(AI204=2,1,IF(AI204=3,1,IF(AI204=4,2,IF(AI204=5,4,IF(AI204=6,8,0)))))</f>
        <v>0</v>
      </c>
      <c r="AL204" s="1" t="n">
        <f aca="false">IF(AI204=7,15,IF(AI204=8,25,IF(AI204=9,35,IF(AI204=10,55,IF(AI204=11,75,0)))))</f>
        <v>15</v>
      </c>
      <c r="AM204" s="1" t="n">
        <f aca="false">IF(AI204=2,2,IF(AI204=3,3,IF(AI204=4,5,IF(AI204=5,10,IF(AI204=6,16,0)))))</f>
        <v>0</v>
      </c>
      <c r="AN204" s="1" t="n">
        <f aca="false">IF(AI204=7,28,IF(AI204=8,40,IF(AI204=9,60,IF(AI204=10,80,100))))</f>
        <v>28</v>
      </c>
      <c r="AO204" s="1" t="n">
        <f aca="false">IF(AI204=2,1,IF(AI204=3,1,IF(AI204=4,4,IF(AI204=5,8,IF(AI204=6,11,IF(AI204=7,15,0))))))</f>
        <v>15</v>
      </c>
      <c r="AP204" s="1" t="n">
        <f aca="false">IF(AI204=8,19,IF(AI204=9,24,IF(AI204=10,39,59)))</f>
        <v>59</v>
      </c>
      <c r="AQ204" s="1" t="n">
        <f aca="false">IF(AI204=2,2,IF(AI204=3,4,IF(AI204=4,8,IF(AI204=5,11,IF(AI204=6,15,0)))))</f>
        <v>0</v>
      </c>
      <c r="AR204" s="1" t="n">
        <f aca="false">IF(AI204=7,19,IF(AI204=8,24,IF(AI204=9,39,IF(AI204=10,59,79))))</f>
        <v>19</v>
      </c>
      <c r="AS204" s="1" t="n">
        <f aca="false">IF(AI204=2,2,IF(AI204=3,2,IF(AI204=4,5,IF(AI204=5,9,IF(AI204=6,12,0)))))</f>
        <v>0</v>
      </c>
      <c r="AT204" s="1" t="n">
        <f aca="false">IF(AI204=7,16,IF(AI204=8,20,IF(AI204=9,25,IF(AI204=10,40,60))))</f>
        <v>16</v>
      </c>
      <c r="AU204" s="1" t="n">
        <f aca="false">IF(AI204=2,3,IF(AI204=3,5,IF(AI204=4,9,IF(AI204=5,12,IF(AI204=6,16,0)))))</f>
        <v>0</v>
      </c>
      <c r="AV204" s="1" t="n">
        <f aca="false">IF(AI204=7,20,IF(AI204=8,25,IF(AI204=9,40,IF(AI204=10,60,80))))</f>
        <v>20</v>
      </c>
      <c r="AW204" s="1" t="n">
        <f aca="false">IF(AK204=0,AL204,AK204)</f>
        <v>15</v>
      </c>
      <c r="AX204" s="1" t="n">
        <f aca="false">IF(AM204=0,AN204,AM204)</f>
        <v>28</v>
      </c>
      <c r="AY204" s="1" t="n">
        <f aca="false">IF(AO204=0,AP204,AO204)</f>
        <v>15</v>
      </c>
      <c r="AZ204" s="1" t="n">
        <f aca="false">IF(AQ204=0,AR204,AQ204)</f>
        <v>19</v>
      </c>
      <c r="BA204" s="1" t="n">
        <f aca="false">IF(AS204=0,AT204,AS204)</f>
        <v>16</v>
      </c>
      <c r="BB204" s="1" t="n">
        <f aca="false">IF(AU204=0,AV204,AU204)</f>
        <v>20</v>
      </c>
      <c r="BC204" s="1" t="s">
        <v>105</v>
      </c>
      <c r="BD204" s="15" t="n">
        <f aca="true">INT((RAND()*(AX204-AW204+1)+AW204))</f>
        <v>18</v>
      </c>
      <c r="BE204" s="15" t="n">
        <f aca="true">INT((RAND()*(AZ204-AY204+1)+AY204))</f>
        <v>15</v>
      </c>
      <c r="BF204" s="1" t="n">
        <f aca="false">BE204-BE205*(BD205-BD204)</f>
        <v>15</v>
      </c>
      <c r="BG204" s="1" t="n">
        <v>256</v>
      </c>
      <c r="BH204" s="15" t="n">
        <f aca="false">IF(BF204/BG204=INT(BF204/BG204),1,0)</f>
        <v>0</v>
      </c>
      <c r="BI204" s="15" t="n">
        <f aca="false">IF(BH204=0,BF204,BF204/BG204)</f>
        <v>15</v>
      </c>
      <c r="BJ204" s="15" t="n">
        <v>16</v>
      </c>
      <c r="BK204" s="15" t="n">
        <f aca="false">IF(BI204/BJ204=INT(BI204/BJ204),1,0)</f>
        <v>0</v>
      </c>
      <c r="BL204" s="15" t="n">
        <f aca="false">IF(BK204=0,BI204,BI204/BJ204)</f>
        <v>15</v>
      </c>
      <c r="BM204" s="15" t="n">
        <v>4</v>
      </c>
      <c r="BN204" s="15" t="n">
        <f aca="false">IF(BL204/BM204=INT(BL204/BM204),1,0)</f>
        <v>0</v>
      </c>
      <c r="BO204" s="15" t="n">
        <f aca="false">IF(BN204=0,BL204,BL204/BM204)</f>
        <v>15</v>
      </c>
      <c r="BP204" s="15" t="n">
        <v>2</v>
      </c>
      <c r="BQ204" s="15" t="n">
        <f aca="false">IF(BO204/BP204=INT(BO204/BP204),1,0)</f>
        <v>0</v>
      </c>
      <c r="BR204" s="15" t="n">
        <f aca="false">IF(BQ204=0,BO204,BO204/BP204)</f>
        <v>15</v>
      </c>
      <c r="BS204" s="15" t="n">
        <v>81</v>
      </c>
      <c r="BT204" s="15" t="n">
        <f aca="false">IF(BR204/BS204=INT(BR204/BS204),1,0)</f>
        <v>0</v>
      </c>
      <c r="BU204" s="15" t="n">
        <f aca="false">IF(BT204=0,BR204,BR204/BS204)</f>
        <v>15</v>
      </c>
      <c r="BV204" s="15" t="n">
        <v>9</v>
      </c>
      <c r="BW204" s="15" t="n">
        <f aca="false">IF(BU204/BV204=INT(BU204/BV204),1,0)</f>
        <v>0</v>
      </c>
      <c r="BX204" s="15" t="n">
        <f aca="false">IF(BW204=0,BU204,BU204/BV204)</f>
        <v>15</v>
      </c>
      <c r="BY204" s="15" t="n">
        <v>3</v>
      </c>
      <c r="BZ204" s="15" t="n">
        <f aca="false">IF(BX204/BY204=INT(BX204/BY204),1,0)</f>
        <v>1</v>
      </c>
      <c r="CA204" s="15" t="n">
        <f aca="false">IF(BZ204=0,BX204,BX204/BY204)</f>
        <v>5</v>
      </c>
      <c r="CB204" s="15" t="n">
        <v>25</v>
      </c>
      <c r="CC204" s="15" t="n">
        <f aca="false">IF(CA204/CB204=INT(CA204/CB204),1,0)</f>
        <v>0</v>
      </c>
      <c r="CD204" s="15" t="n">
        <f aca="false">IF(CC204=0,CA204,CA204/CB204)</f>
        <v>5</v>
      </c>
      <c r="CE204" s="15" t="n">
        <v>5</v>
      </c>
      <c r="CF204" s="15" t="n">
        <f aca="false">IF(CD204/CE204=INT(CD204/CE204),1,0)</f>
        <v>1</v>
      </c>
      <c r="CG204" s="15" t="n">
        <f aca="false">IF(CF204=0,CD204,CD204/CE204)</f>
        <v>1</v>
      </c>
      <c r="CH204" s="15" t="n">
        <v>49</v>
      </c>
      <c r="CI204" s="15" t="n">
        <f aca="false">IF(CG204/CH204=INT(CG204/CH204),1,0)</f>
        <v>0</v>
      </c>
      <c r="CJ204" s="15" t="n">
        <f aca="false">IF(CI204=0,CG204,CG204/CH204)</f>
        <v>1</v>
      </c>
      <c r="CK204" s="15" t="n">
        <v>7</v>
      </c>
      <c r="CL204" s="15" t="n">
        <f aca="false">IF(CJ204/CK204=INT(CJ204/CK204),1,0)</f>
        <v>0</v>
      </c>
      <c r="CM204" s="15" t="n">
        <f aca="false">IF(CL204=0,CJ204,CJ204/CK204)</f>
        <v>1</v>
      </c>
      <c r="CN204" s="15" t="n">
        <v>121</v>
      </c>
      <c r="CO204" s="15" t="n">
        <f aca="false">IF(CM204/CN204=INT(CM204/CN204),1,0)</f>
        <v>0</v>
      </c>
      <c r="CP204" s="15" t="n">
        <f aca="false">IF(CO204=0,CM204,CM204/CN204)</f>
        <v>1</v>
      </c>
      <c r="CQ204" s="15" t="n">
        <v>11</v>
      </c>
      <c r="CR204" s="15" t="n">
        <f aca="false">IF(CP204/CQ204=INT(CP204/CQ204),1,0)</f>
        <v>0</v>
      </c>
      <c r="CS204" s="15" t="n">
        <f aca="false">IF(CR204=0,CP204,CP204/CQ204)</f>
        <v>1</v>
      </c>
      <c r="CT204" s="15" t="n">
        <v>169</v>
      </c>
      <c r="CU204" s="15" t="n">
        <f aca="false">IF(CS204/CT204=INT(CS204/CT204),1,0)</f>
        <v>0</v>
      </c>
      <c r="CV204" s="15" t="n">
        <f aca="false">IF(CU204=0,CS204,CS204/CT204)</f>
        <v>1</v>
      </c>
      <c r="CW204" s="15" t="n">
        <v>13</v>
      </c>
      <c r="CX204" s="15" t="n">
        <f aca="false">IF(CV204/CW204=INT(CV204/CW204),1,0)</f>
        <v>0</v>
      </c>
      <c r="CY204" s="15" t="n">
        <f aca="false">IF(CX204=0,CV204,CV204/CW204)</f>
        <v>1</v>
      </c>
      <c r="CZ204" s="15" t="n">
        <v>17</v>
      </c>
      <c r="DA204" s="15" t="n">
        <f aca="false">IF(CY204/CZ204=INT(CY204/CZ204),1,0)</f>
        <v>0</v>
      </c>
      <c r="DB204" s="15" t="n">
        <f aca="false">IF(DA204=0,CY204,CY204/CZ204)</f>
        <v>1</v>
      </c>
      <c r="DC204" s="15" t="n">
        <v>19</v>
      </c>
      <c r="DD204" s="15" t="n">
        <f aca="false">IF(DB204/DC204=INT(DB204/DC204),1,0)</f>
        <v>0</v>
      </c>
      <c r="DE204" s="15" t="n">
        <f aca="false">IF(DD204=0,DB204,DB204/DC204)</f>
        <v>1</v>
      </c>
      <c r="DF204" s="15" t="n">
        <v>23</v>
      </c>
      <c r="DG204" s="15" t="n">
        <f aca="false">IF(DE204/DF204=INT(DE204/DF204),1,0)</f>
        <v>0</v>
      </c>
      <c r="DH204" s="15" t="n">
        <f aca="false">IF(DG204=0,DE204,DE204/DF204)</f>
        <v>1</v>
      </c>
      <c r="DI204" s="15" t="n">
        <v>29</v>
      </c>
      <c r="DJ204" s="15" t="n">
        <f aca="false">IF(DH204/DI204=INT(DH204/DI204),1,0)</f>
        <v>0</v>
      </c>
      <c r="DK204" s="15" t="n">
        <f aca="false">IF(DJ204=0,DH204,DH204/DI204)</f>
        <v>1</v>
      </c>
      <c r="DL204" s="15" t="n">
        <v>31</v>
      </c>
      <c r="DM204" s="15" t="n">
        <f aca="false">IF(DK204/DL204=INT(DK204/DL204),1,0)</f>
        <v>0</v>
      </c>
      <c r="DN204" s="15" t="n">
        <f aca="false">IF(DM204=0,DK204,DK204/DL204)</f>
        <v>1</v>
      </c>
      <c r="DO204" s="15" t="n">
        <v>37</v>
      </c>
      <c r="DP204" s="15" t="n">
        <f aca="false">IF(DN204/DO204=INT(DN204/DO204),1,0)</f>
        <v>0</v>
      </c>
      <c r="DQ204" s="15" t="n">
        <f aca="false">IF(DP204=0,DN204,DN204/DO204)</f>
        <v>1</v>
      </c>
      <c r="DR204" s="15" t="n">
        <v>41</v>
      </c>
      <c r="DS204" s="15" t="n">
        <f aca="false">IF(DQ204/DR204=INT(DQ204/DR204),1,0)</f>
        <v>0</v>
      </c>
      <c r="DT204" s="15" t="n">
        <f aca="false">IF(DS204=0,DQ204,DQ204/DR204)</f>
        <v>1</v>
      </c>
      <c r="DU204" s="15" t="n">
        <v>43</v>
      </c>
      <c r="DV204" s="15" t="n">
        <f aca="false">IF(DT204/DU204=INT(DT204/DU204),1,0)</f>
        <v>0</v>
      </c>
      <c r="DW204" s="15" t="n">
        <f aca="false">IF(DV204=0,DT204,DT204/DU204)</f>
        <v>1</v>
      </c>
      <c r="DX204" s="15" t="n">
        <v>47</v>
      </c>
      <c r="DY204" s="15" t="n">
        <f aca="false">IF(DW204/DX204=INT(DW204/DX204),1,0)</f>
        <v>0</v>
      </c>
      <c r="DZ204" s="15" t="n">
        <f aca="false">IF(DY204=0,DW204,DW204/DX204)</f>
        <v>1</v>
      </c>
      <c r="EA204" s="15" t="n">
        <v>53</v>
      </c>
      <c r="EB204" s="15" t="n">
        <f aca="false">IF(DZ204/EA204=INT(DZ204/EA204),1,0)</f>
        <v>0</v>
      </c>
      <c r="EC204" s="15" t="n">
        <f aca="false">IF(EB204=0,DZ204,DZ204/EA204)</f>
        <v>1</v>
      </c>
      <c r="ED204" s="15" t="n">
        <v>59</v>
      </c>
      <c r="EE204" s="15" t="n">
        <f aca="false">IF(EC204/ED204=INT(EC204/ED204),1,0)</f>
        <v>0</v>
      </c>
      <c r="EF204" s="15" t="n">
        <f aca="false">IF(EE204=0,EC204,EC204/ED204)</f>
        <v>1</v>
      </c>
      <c r="EG204" s="15" t="n">
        <v>61</v>
      </c>
      <c r="EH204" s="15" t="n">
        <f aca="false">IF(EF204/EG204=INT(EF204/EG204),1,0)</f>
        <v>0</v>
      </c>
      <c r="EI204" s="15" t="n">
        <f aca="false">IF(EH204=0,EF204,EF204/EG204)</f>
        <v>1</v>
      </c>
      <c r="EJ204" s="15" t="n">
        <v>67</v>
      </c>
      <c r="EK204" s="15" t="n">
        <f aca="false">IF(EI204/EJ204=INT(EI204/EJ204),1,0)</f>
        <v>0</v>
      </c>
      <c r="EL204" s="15" t="n">
        <f aca="false">IF(EK204=0,EI204,EI204/EJ204)</f>
        <v>1</v>
      </c>
      <c r="EM204" s="15" t="n">
        <v>71</v>
      </c>
      <c r="EN204" s="15" t="n">
        <f aca="false">IF(EL204/EM204=INT(EL204/EM204),1,0)</f>
        <v>0</v>
      </c>
      <c r="EO204" s="15" t="n">
        <f aca="false">IF(EN204=0,EL204,EL204/EM204)</f>
        <v>1</v>
      </c>
      <c r="EP204" s="15" t="n">
        <v>73</v>
      </c>
      <c r="EQ204" s="15" t="n">
        <f aca="false">IF(EO204/EP204=INT(EO204/EP204),1,0)</f>
        <v>0</v>
      </c>
      <c r="ER204" s="15" t="n">
        <f aca="false">IF(EQ204=0,EO204,EO204/EP204)</f>
        <v>1</v>
      </c>
      <c r="ES204" s="15" t="n">
        <v>79</v>
      </c>
      <c r="ET204" s="15" t="n">
        <f aca="false">IF(ER204/ES204=INT(ER204/ES204),1,0)</f>
        <v>0</v>
      </c>
      <c r="EU204" s="15" t="n">
        <f aca="false">IF(ET204=0,ER204,ER204/ES204)</f>
        <v>1</v>
      </c>
      <c r="EV204" s="15" t="n">
        <v>83</v>
      </c>
      <c r="EW204" s="15" t="n">
        <f aca="false">IF(EU204/EV204=INT(EU204/EV204),1,0)</f>
        <v>0</v>
      </c>
      <c r="EX204" s="15" t="n">
        <f aca="false">IF(EW204=0,EU204,EU204/EV204)</f>
        <v>1</v>
      </c>
      <c r="EY204" s="15" t="n">
        <v>89</v>
      </c>
      <c r="EZ204" s="15" t="n">
        <f aca="false">IF(EX204/EY204=INT(EX204/EY204),1,0)</f>
        <v>0</v>
      </c>
      <c r="FA204" s="15" t="n">
        <f aca="false">IF(EZ204=0,EX204,EX204/EY204)</f>
        <v>1</v>
      </c>
      <c r="FB204" s="15" t="n">
        <v>97</v>
      </c>
      <c r="FC204" s="15" t="n">
        <f aca="false">IF(FA204/FB204=INT(FA204/FB204),1,0)</f>
        <v>0</v>
      </c>
      <c r="FD204" s="15" t="n">
        <f aca="false">IF(FC204=0,FA204,FA204/FB204)</f>
        <v>1</v>
      </c>
      <c r="FE204" s="15" t="n">
        <v>101</v>
      </c>
      <c r="FF204" s="15" t="n">
        <f aca="false">IF(FD204/FE204=INT(FD204/FE204),1,0)</f>
        <v>0</v>
      </c>
      <c r="FG204" s="15" t="n">
        <f aca="false">IF(FF204=0,FD204,FD204/FE204)</f>
        <v>1</v>
      </c>
      <c r="FH204" s="15" t="n">
        <v>103</v>
      </c>
      <c r="FI204" s="15" t="n">
        <f aca="false">IF(FG204/FH204=INT(FG204/FH204),1,0)</f>
        <v>0</v>
      </c>
      <c r="FJ204" s="15" t="n">
        <f aca="false">IF(FI204=0,FG204,FG204/FH204)</f>
        <v>1</v>
      </c>
      <c r="FK204" s="15" t="n">
        <v>107</v>
      </c>
      <c r="FL204" s="15" t="n">
        <f aca="false">IF(FJ204/FK204=INT(FJ204/FK204),1,0)</f>
        <v>0</v>
      </c>
      <c r="FM204" s="15" t="n">
        <f aca="false">IF(FL204=0,FJ204,FJ204/FK204)</f>
        <v>1</v>
      </c>
      <c r="FN204" s="15" t="n">
        <v>109</v>
      </c>
      <c r="FO204" s="15" t="n">
        <f aca="false">IF(FM204/FN204=INT(FM204/FN204),1,0)</f>
        <v>0</v>
      </c>
      <c r="FP204" s="15" t="n">
        <f aca="false">IF(FO204=0,FM204,FM204/FN204)</f>
        <v>1</v>
      </c>
      <c r="FQ204" s="15" t="n">
        <v>113</v>
      </c>
      <c r="FR204" s="15" t="n">
        <f aca="false">IF(FP204/FQ204=INT(FP204/FQ204),1,0)</f>
        <v>0</v>
      </c>
      <c r="FS204" s="15" t="n">
        <f aca="false">IF(FR204=0,FP204,FP204/FQ204)</f>
        <v>1</v>
      </c>
      <c r="FT204" s="15" t="n">
        <v>127</v>
      </c>
      <c r="FU204" s="15" t="n">
        <f aca="false">IF(FS204/FT204=INT(FS204/FT204),1,0)</f>
        <v>0</v>
      </c>
      <c r="FV204" s="15" t="n">
        <f aca="false">IF(FU204=0,FS204,FS204/FT204)</f>
        <v>1</v>
      </c>
      <c r="FW204" s="15" t="n">
        <v>131</v>
      </c>
      <c r="FX204" s="15" t="n">
        <f aca="false">IF(FV204/FW204=INT(FV204/FW204),1,0)</f>
        <v>0</v>
      </c>
      <c r="FY204" s="15" t="n">
        <f aca="false">IF(FX204=0,FV204,FV204/FW204)</f>
        <v>1</v>
      </c>
      <c r="FZ204" s="15" t="n">
        <v>137</v>
      </c>
      <c r="GA204" s="15" t="n">
        <f aca="false">IF(FY204/FZ204=INT(FY204/FZ204),1,0)</f>
        <v>0</v>
      </c>
      <c r="GB204" s="15" t="n">
        <f aca="false">IF(GA204=0,FY204,FY204/FZ204)</f>
        <v>1</v>
      </c>
      <c r="GC204" s="15" t="n">
        <v>139</v>
      </c>
      <c r="GD204" s="15" t="n">
        <f aca="false">IF(GB204/GC204=INT(GB204/GC204),1,0)</f>
        <v>0</v>
      </c>
      <c r="GE204" s="15" t="n">
        <f aca="false">IF(GD204=0,GB204,GB204/GC204)</f>
        <v>1</v>
      </c>
      <c r="GF204" s="15" t="n">
        <v>149</v>
      </c>
      <c r="GG204" s="15" t="n">
        <f aca="false">IF(GE204/GF204=INT(GE204/GF204),1,0)</f>
        <v>0</v>
      </c>
      <c r="GH204" s="15" t="n">
        <f aca="false">IF(GG204=0,GE204,GE204/GF204)</f>
        <v>1</v>
      </c>
      <c r="GI204" s="15"/>
      <c r="GJ204" s="15" t="n">
        <f aca="false">8*BH204+4*BK204+2*BN204+BQ204</f>
        <v>0</v>
      </c>
      <c r="GK204" s="15" t="n">
        <f aca="false">4*BT204+2*BW204+BZ204</f>
        <v>1</v>
      </c>
      <c r="GL204" s="15" t="n">
        <f aca="false">2*CC204+CF204</f>
        <v>1</v>
      </c>
      <c r="GM204" s="15" t="n">
        <f aca="false">2*CI204+CL204</f>
        <v>0</v>
      </c>
      <c r="GN204" s="15" t="n">
        <f aca="false">2*CO204+CR204</f>
        <v>0</v>
      </c>
      <c r="GO204" s="15" t="n">
        <f aca="false">2*CU204+CX204</f>
        <v>0</v>
      </c>
      <c r="GP204" s="15" t="n">
        <f aca="false">DA204</f>
        <v>0</v>
      </c>
      <c r="GQ204" s="15" t="n">
        <f aca="false">DD204</f>
        <v>0</v>
      </c>
      <c r="GR204" s="15" t="n">
        <f aca="false">DG204</f>
        <v>0</v>
      </c>
      <c r="GS204" s="15" t="n">
        <f aca="false">DJ204</f>
        <v>0</v>
      </c>
      <c r="GT204" s="15" t="n">
        <f aca="false">DM204</f>
        <v>0</v>
      </c>
      <c r="GU204" s="1" t="n">
        <f aca="false">DP204</f>
        <v>0</v>
      </c>
      <c r="GV204" s="1" t="n">
        <f aca="false">DS204</f>
        <v>0</v>
      </c>
      <c r="GW204" s="1" t="n">
        <f aca="false">DV204</f>
        <v>0</v>
      </c>
      <c r="GX204" s="1" t="n">
        <f aca="false">DY204</f>
        <v>0</v>
      </c>
      <c r="GY204" s="1" t="n">
        <f aca="false">EB204</f>
        <v>0</v>
      </c>
      <c r="GZ204" s="1" t="n">
        <f aca="false">EE204</f>
        <v>0</v>
      </c>
      <c r="HA204" s="1" t="n">
        <f aca="false">EH204</f>
        <v>0</v>
      </c>
      <c r="HB204" s="1" t="n">
        <f aca="false">EK204</f>
        <v>0</v>
      </c>
      <c r="HC204" s="1" t="n">
        <f aca="false">EN204</f>
        <v>0</v>
      </c>
      <c r="HD204" s="1" t="n">
        <f aca="false">EQ204</f>
        <v>0</v>
      </c>
      <c r="HE204" s="1" t="n">
        <f aca="false">ET204</f>
        <v>0</v>
      </c>
      <c r="HF204" s="1" t="n">
        <f aca="false">EW204</f>
        <v>0</v>
      </c>
      <c r="HG204" s="1" t="n">
        <f aca="false">EZ204</f>
        <v>0</v>
      </c>
      <c r="HH204" s="1" t="n">
        <f aca="false">FC204</f>
        <v>0</v>
      </c>
      <c r="HI204" s="1" t="n">
        <f aca="false">FF204</f>
        <v>0</v>
      </c>
      <c r="HJ204" s="1" t="n">
        <f aca="false">FI204</f>
        <v>0</v>
      </c>
      <c r="HK204" s="1" t="n">
        <f aca="false">FL204</f>
        <v>0</v>
      </c>
      <c r="HL204" s="1" t="n">
        <f aca="false">FO204</f>
        <v>0</v>
      </c>
      <c r="HM204" s="1" t="n">
        <f aca="false">FR204</f>
        <v>0</v>
      </c>
      <c r="HN204" s="1" t="n">
        <f aca="false">FU204</f>
        <v>0</v>
      </c>
      <c r="HO204" s="1" t="n">
        <f aca="false">FX204</f>
        <v>0</v>
      </c>
      <c r="HP204" s="1" t="n">
        <f aca="false">GA204</f>
        <v>0</v>
      </c>
      <c r="HQ204" s="1" t="n">
        <f aca="false">GD204</f>
        <v>0</v>
      </c>
      <c r="HR204" s="1" t="n">
        <f aca="false">GG204</f>
        <v>0</v>
      </c>
      <c r="HS204" s="1" t="n">
        <f aca="false">BF204</f>
        <v>15</v>
      </c>
      <c r="HT204" s="1" t="n">
        <f aca="false">HS204/HR207</f>
        <v>15</v>
      </c>
      <c r="HU204" s="1" t="n">
        <f aca="false">BD205</f>
        <v>18</v>
      </c>
      <c r="HV204" s="1" t="n">
        <f aca="false">HU204*HT205+HT204</f>
        <v>303</v>
      </c>
      <c r="HX204" s="1" t="n">
        <f aca="false">BD205</f>
        <v>18</v>
      </c>
      <c r="HY204" s="1" t="n">
        <f aca="false">HT204</f>
        <v>15</v>
      </c>
      <c r="HZ204" s="1" t="n">
        <f aca="false">HT205</f>
        <v>16</v>
      </c>
      <c r="IA204" s="1" t="n">
        <f aca="false">BD209</f>
        <v>16</v>
      </c>
      <c r="IB204" s="1" t="n">
        <f aca="false">HT208</f>
        <v>17</v>
      </c>
      <c r="IC204" s="1" t="n">
        <f aca="false">HT209</f>
        <v>20</v>
      </c>
      <c r="ID204" s="1" t="str">
        <f aca="false">HX204&amp;"  "&amp;HY204&amp;"/"&amp;HZ204&amp;"  x  "&amp;IA204&amp;"  "&amp;IB204&amp;"/"&amp;IC204</f>
        <v>18  15/16  x  16  17/20</v>
      </c>
      <c r="IG204" s="1" t="n">
        <f aca="false">BD213</f>
        <v>319</v>
      </c>
      <c r="IH204" s="1" t="n">
        <f aca="false">HT212</f>
        <v>31</v>
      </c>
      <c r="II204" s="1" t="n">
        <f aca="false">HT213</f>
        <v>320</v>
      </c>
      <c r="IJ204" s="1" t="str">
        <f aca="false">IG204&amp;"  "&amp;IH204&amp;"/"&amp;II204</f>
        <v>319  31/320</v>
      </c>
      <c r="IK204" s="1" t="str">
        <f aca="false">IG204&amp;"   "</f>
        <v>319   </v>
      </c>
      <c r="IL204" s="1" t="str">
        <f aca="false">IF(IH204=0,IK204,IJ204)</f>
        <v>319  31/320</v>
      </c>
    </row>
    <row r="205" customFormat="false" ht="6" hidden="true" customHeight="true" outlineLevel="0" collapsed="false">
      <c r="B205" s="74"/>
      <c r="C205" s="80"/>
      <c r="D205" s="74"/>
      <c r="E205" s="80"/>
      <c r="F205" s="74"/>
      <c r="G205" s="80"/>
      <c r="H205" s="61"/>
      <c r="I205" s="74"/>
      <c r="J205" s="74"/>
      <c r="K205" s="74"/>
      <c r="L205" s="74"/>
      <c r="M205" s="80"/>
      <c r="N205" s="80"/>
      <c r="O205" s="80"/>
      <c r="P205" s="80"/>
      <c r="Q205" s="80"/>
      <c r="R205" s="80"/>
      <c r="S205" s="61"/>
      <c r="T205" s="13"/>
      <c r="U205" s="13"/>
      <c r="V205" s="13"/>
      <c r="W205" s="13"/>
      <c r="X205" s="74"/>
      <c r="Y205" s="80"/>
      <c r="Z205" s="80"/>
      <c r="AA205" s="80"/>
      <c r="AF205" s="50"/>
      <c r="BD205" s="1" t="n">
        <f aca="false">BD204+INT(BE204/BE205)</f>
        <v>18</v>
      </c>
      <c r="BE205" s="15" t="n">
        <f aca="true">IF(BA204&gt;BE204,INT((RAND()*(BB204-BA204+1)+BA204)),INT((RAND()*(BB204-BE204)+BE204+1)))</f>
        <v>16</v>
      </c>
      <c r="BF205" s="1" t="n">
        <f aca="false">BE205</f>
        <v>16</v>
      </c>
      <c r="BG205" s="1" t="n">
        <v>256</v>
      </c>
      <c r="BH205" s="15" t="n">
        <f aca="false">IF(BF205/BG205=INT(BF205/BG205),1,0)</f>
        <v>0</v>
      </c>
      <c r="BI205" s="15" t="n">
        <f aca="false">IF(BH205=0,BF205,BF205/BG205)</f>
        <v>16</v>
      </c>
      <c r="BJ205" s="15" t="n">
        <v>16</v>
      </c>
      <c r="BK205" s="15" t="n">
        <f aca="false">IF(BI205/BJ205=INT(BI205/BJ205),1,0)</f>
        <v>1</v>
      </c>
      <c r="BL205" s="15" t="n">
        <f aca="false">IF(BK205=0,BI205,BI205/BJ205)</f>
        <v>1</v>
      </c>
      <c r="BM205" s="15" t="n">
        <v>4</v>
      </c>
      <c r="BN205" s="15" t="n">
        <f aca="false">IF(BL205/BM205=INT(BL205/BM205),1,0)</f>
        <v>0</v>
      </c>
      <c r="BO205" s="15" t="n">
        <f aca="false">IF(BN205=0,BL205,BL205/BM205)</f>
        <v>1</v>
      </c>
      <c r="BP205" s="15" t="n">
        <v>2</v>
      </c>
      <c r="BQ205" s="15" t="n">
        <f aca="false">IF(BO205/BP205=INT(BO205/BP205),1,0)</f>
        <v>0</v>
      </c>
      <c r="BR205" s="15" t="n">
        <f aca="false">IF(BQ205=0,BO205,BO205/BP205)</f>
        <v>1</v>
      </c>
      <c r="BS205" s="15" t="n">
        <v>81</v>
      </c>
      <c r="BT205" s="15" t="n">
        <f aca="false">IF(BR205/BS205=INT(BR205/BS205),1,0)</f>
        <v>0</v>
      </c>
      <c r="BU205" s="15" t="n">
        <f aca="false">IF(BT205=0,BR205,BR205/BS205)</f>
        <v>1</v>
      </c>
      <c r="BV205" s="15" t="n">
        <v>9</v>
      </c>
      <c r="BW205" s="15" t="n">
        <f aca="false">IF(BU205/BV205=INT(BU205/BV205),1,0)</f>
        <v>0</v>
      </c>
      <c r="BX205" s="15" t="n">
        <f aca="false">IF(BW205=0,BU205,BU205/BV205)</f>
        <v>1</v>
      </c>
      <c r="BY205" s="15" t="n">
        <v>3</v>
      </c>
      <c r="BZ205" s="15" t="n">
        <f aca="false">IF(BX205/BY205=INT(BX205/BY205),1,0)</f>
        <v>0</v>
      </c>
      <c r="CA205" s="15" t="n">
        <f aca="false">IF(BZ205=0,BX205,BX205/BY205)</f>
        <v>1</v>
      </c>
      <c r="CB205" s="15" t="n">
        <v>25</v>
      </c>
      <c r="CC205" s="15" t="n">
        <f aca="false">IF(CA205/CB205=INT(CA205/CB205),1,0)</f>
        <v>0</v>
      </c>
      <c r="CD205" s="15" t="n">
        <f aca="false">IF(CC205=0,CA205,CA205/CB205)</f>
        <v>1</v>
      </c>
      <c r="CE205" s="15" t="n">
        <v>5</v>
      </c>
      <c r="CF205" s="15" t="n">
        <f aca="false">IF(CD205/CE205=INT(CD205/CE205),1,0)</f>
        <v>0</v>
      </c>
      <c r="CG205" s="15" t="n">
        <f aca="false">IF(CF205=0,CD205,CD205/CE205)</f>
        <v>1</v>
      </c>
      <c r="CH205" s="15" t="n">
        <v>49</v>
      </c>
      <c r="CI205" s="15" t="n">
        <f aca="false">IF(CG205/CH205=INT(CG205/CH205),1,0)</f>
        <v>0</v>
      </c>
      <c r="CJ205" s="15" t="n">
        <f aca="false">IF(CI205=0,CG205,CG205/CH205)</f>
        <v>1</v>
      </c>
      <c r="CK205" s="15" t="n">
        <v>7</v>
      </c>
      <c r="CL205" s="15" t="n">
        <f aca="false">IF(CJ205/CK205=INT(CJ205/CK205),1,0)</f>
        <v>0</v>
      </c>
      <c r="CM205" s="15" t="n">
        <f aca="false">IF(CL205=0,CJ205,CJ205/CK205)</f>
        <v>1</v>
      </c>
      <c r="CN205" s="15" t="n">
        <v>121</v>
      </c>
      <c r="CO205" s="15" t="n">
        <f aca="false">IF(CM205/CN205=INT(CM205/CN205),1,0)</f>
        <v>0</v>
      </c>
      <c r="CP205" s="15" t="n">
        <f aca="false">IF(CO205=0,CM205,CM205/CN205)</f>
        <v>1</v>
      </c>
      <c r="CQ205" s="15" t="n">
        <v>11</v>
      </c>
      <c r="CR205" s="15" t="n">
        <f aca="false">IF(CP205/CQ205=INT(CP205/CQ205),1,0)</f>
        <v>0</v>
      </c>
      <c r="CS205" s="15" t="n">
        <f aca="false">IF(CR205=0,CP205,CP205/CQ205)</f>
        <v>1</v>
      </c>
      <c r="CT205" s="15" t="n">
        <v>169</v>
      </c>
      <c r="CU205" s="15" t="n">
        <f aca="false">IF(CS205/CT205=INT(CS205/CT205),1,0)</f>
        <v>0</v>
      </c>
      <c r="CV205" s="15" t="n">
        <f aca="false">IF(CU205=0,CS205,CS205/CT205)</f>
        <v>1</v>
      </c>
      <c r="CW205" s="15" t="n">
        <v>13</v>
      </c>
      <c r="CX205" s="15" t="n">
        <f aca="false">IF(CV205/CW205=INT(CV205/CW205),1,0)</f>
        <v>0</v>
      </c>
      <c r="CY205" s="15" t="n">
        <f aca="false">IF(CX205=0,CV205,CV205/CW205)</f>
        <v>1</v>
      </c>
      <c r="CZ205" s="15" t="n">
        <v>17</v>
      </c>
      <c r="DA205" s="15" t="n">
        <f aca="false">IF(CY205/CZ205=INT(CY205/CZ205),1,0)</f>
        <v>0</v>
      </c>
      <c r="DB205" s="15" t="n">
        <f aca="false">IF(DA205=0,CY205,CY205/CZ205)</f>
        <v>1</v>
      </c>
      <c r="DC205" s="15" t="n">
        <v>19</v>
      </c>
      <c r="DD205" s="15" t="n">
        <f aca="false">IF(DB205/DC205=INT(DB205/DC205),1,0)</f>
        <v>0</v>
      </c>
      <c r="DE205" s="15" t="n">
        <f aca="false">IF(DD205=0,DB205,DB205/DC205)</f>
        <v>1</v>
      </c>
      <c r="DF205" s="15" t="n">
        <v>23</v>
      </c>
      <c r="DG205" s="15" t="n">
        <f aca="false">IF(DE205/DF205=INT(DE205/DF205),1,0)</f>
        <v>0</v>
      </c>
      <c r="DH205" s="15" t="n">
        <f aca="false">IF(DG205=0,DE205,DE205/DF205)</f>
        <v>1</v>
      </c>
      <c r="DI205" s="15" t="n">
        <v>29</v>
      </c>
      <c r="DJ205" s="15" t="n">
        <f aca="false">IF(DH205/DI205=INT(DH205/DI205),1,0)</f>
        <v>0</v>
      </c>
      <c r="DK205" s="15" t="n">
        <f aca="false">IF(DJ205=0,DH205,DH205/DI205)</f>
        <v>1</v>
      </c>
      <c r="DL205" s="15" t="n">
        <v>31</v>
      </c>
      <c r="DM205" s="15" t="n">
        <f aca="false">IF(DK205/DL205=INT(DK205/DL205),1,0)</f>
        <v>0</v>
      </c>
      <c r="DN205" s="15" t="n">
        <f aca="false">IF(DM205=0,DK205,DK205/DL205)</f>
        <v>1</v>
      </c>
      <c r="DO205" s="15" t="n">
        <v>37</v>
      </c>
      <c r="DP205" s="15" t="n">
        <f aca="false">IF(DN205/DO205=INT(DN205/DO205),1,0)</f>
        <v>0</v>
      </c>
      <c r="DQ205" s="15" t="n">
        <f aca="false">IF(DP205=0,DN205,DN205/DO205)</f>
        <v>1</v>
      </c>
      <c r="DR205" s="15" t="n">
        <v>41</v>
      </c>
      <c r="DS205" s="15" t="n">
        <f aca="false">IF(DQ205/DR205=INT(DQ205/DR205),1,0)</f>
        <v>0</v>
      </c>
      <c r="DT205" s="15" t="n">
        <f aca="false">IF(DS205=0,DQ205,DQ205/DR205)</f>
        <v>1</v>
      </c>
      <c r="DU205" s="15" t="n">
        <v>43</v>
      </c>
      <c r="DV205" s="15" t="n">
        <f aca="false">IF(DT205/DU205=INT(DT205/DU205),1,0)</f>
        <v>0</v>
      </c>
      <c r="DW205" s="15" t="n">
        <f aca="false">IF(DV205=0,DT205,DT205/DU205)</f>
        <v>1</v>
      </c>
      <c r="DX205" s="15" t="n">
        <v>47</v>
      </c>
      <c r="DY205" s="15" t="n">
        <f aca="false">IF(DW205/DX205=INT(DW205/DX205),1,0)</f>
        <v>0</v>
      </c>
      <c r="DZ205" s="15" t="n">
        <f aca="false">IF(DY205=0,DW205,DW205/DX205)</f>
        <v>1</v>
      </c>
      <c r="EA205" s="15" t="n">
        <v>53</v>
      </c>
      <c r="EB205" s="15" t="n">
        <f aca="false">IF(DZ205/EA205=INT(DZ205/EA205),1,0)</f>
        <v>0</v>
      </c>
      <c r="EC205" s="15" t="n">
        <f aca="false">IF(EB205=0,DZ205,DZ205/EA205)</f>
        <v>1</v>
      </c>
      <c r="ED205" s="15" t="n">
        <v>59</v>
      </c>
      <c r="EE205" s="15" t="n">
        <f aca="false">IF(EC205/ED205=INT(EC205/ED205),1,0)</f>
        <v>0</v>
      </c>
      <c r="EF205" s="15" t="n">
        <f aca="false">IF(EE205=0,EC205,EC205/ED205)</f>
        <v>1</v>
      </c>
      <c r="EG205" s="15" t="n">
        <v>61</v>
      </c>
      <c r="EH205" s="15" t="n">
        <f aca="false">IF(EF205/EG205=INT(EF205/EG205),1,0)</f>
        <v>0</v>
      </c>
      <c r="EI205" s="15" t="n">
        <f aca="false">IF(EH205=0,EF205,EF205/EG205)</f>
        <v>1</v>
      </c>
      <c r="EJ205" s="15" t="n">
        <v>67</v>
      </c>
      <c r="EK205" s="15" t="n">
        <f aca="false">IF(EI205/EJ205=INT(EI205/EJ205),1,0)</f>
        <v>0</v>
      </c>
      <c r="EL205" s="15" t="n">
        <f aca="false">IF(EK205=0,EI205,EI205/EJ205)</f>
        <v>1</v>
      </c>
      <c r="EM205" s="15" t="n">
        <v>71</v>
      </c>
      <c r="EN205" s="15" t="n">
        <f aca="false">IF(EL205/EM205=INT(EL205/EM205),1,0)</f>
        <v>0</v>
      </c>
      <c r="EO205" s="15" t="n">
        <f aca="false">IF(EN205=0,EL205,EL205/EM205)</f>
        <v>1</v>
      </c>
      <c r="EP205" s="15" t="n">
        <v>73</v>
      </c>
      <c r="EQ205" s="15" t="n">
        <f aca="false">IF(EO205/EP205=INT(EO205/EP205),1,0)</f>
        <v>0</v>
      </c>
      <c r="ER205" s="15" t="n">
        <f aca="false">IF(EQ205=0,EO205,EO205/EP205)</f>
        <v>1</v>
      </c>
      <c r="ES205" s="15" t="n">
        <v>79</v>
      </c>
      <c r="ET205" s="15" t="n">
        <f aca="false">IF(ER205/ES205=INT(ER205/ES205),1,0)</f>
        <v>0</v>
      </c>
      <c r="EU205" s="15" t="n">
        <f aca="false">IF(ET205=0,ER205,ER205/ES205)</f>
        <v>1</v>
      </c>
      <c r="EV205" s="15" t="n">
        <v>83</v>
      </c>
      <c r="EW205" s="15" t="n">
        <f aca="false">IF(EU205/EV205=INT(EU205/EV205),1,0)</f>
        <v>0</v>
      </c>
      <c r="EX205" s="15" t="n">
        <f aca="false">IF(EW205=0,EU205,EU205/EV205)</f>
        <v>1</v>
      </c>
      <c r="EY205" s="15" t="n">
        <v>89</v>
      </c>
      <c r="EZ205" s="15" t="n">
        <f aca="false">IF(EX205/EY205=INT(EX205/EY205),1,0)</f>
        <v>0</v>
      </c>
      <c r="FA205" s="15" t="n">
        <f aca="false">IF(EZ205=0,EX205,EX205/EY205)</f>
        <v>1</v>
      </c>
      <c r="FB205" s="15" t="n">
        <v>97</v>
      </c>
      <c r="FC205" s="15" t="n">
        <f aca="false">IF(FA205/FB205=INT(FA205/FB205),1,0)</f>
        <v>0</v>
      </c>
      <c r="FD205" s="15" t="n">
        <f aca="false">IF(FC205=0,FA205,FA205/FB205)</f>
        <v>1</v>
      </c>
      <c r="FE205" s="15" t="n">
        <v>101</v>
      </c>
      <c r="FF205" s="15" t="n">
        <f aca="false">IF(FD205/FE205=INT(FD205/FE205),1,0)</f>
        <v>0</v>
      </c>
      <c r="FG205" s="15" t="n">
        <f aca="false">IF(FF205=0,FD205,FD205/FE205)</f>
        <v>1</v>
      </c>
      <c r="FH205" s="15" t="n">
        <v>103</v>
      </c>
      <c r="FI205" s="15" t="n">
        <f aca="false">IF(FG205/FH205=INT(FG205/FH205),1,0)</f>
        <v>0</v>
      </c>
      <c r="FJ205" s="15" t="n">
        <f aca="false">IF(FI205=0,FG205,FG205/FH205)</f>
        <v>1</v>
      </c>
      <c r="FK205" s="15" t="n">
        <v>107</v>
      </c>
      <c r="FL205" s="15" t="n">
        <f aca="false">IF(FJ205/FK205=INT(FJ205/FK205),1,0)</f>
        <v>0</v>
      </c>
      <c r="FM205" s="15" t="n">
        <f aca="false">IF(FL205=0,FJ205,FJ205/FK205)</f>
        <v>1</v>
      </c>
      <c r="FN205" s="15" t="n">
        <v>109</v>
      </c>
      <c r="FO205" s="15" t="n">
        <f aca="false">IF(FM205/FN205=INT(FM205/FN205),1,0)</f>
        <v>0</v>
      </c>
      <c r="FP205" s="15" t="n">
        <f aca="false">IF(FO205=0,FM205,FM205/FN205)</f>
        <v>1</v>
      </c>
      <c r="FQ205" s="15" t="n">
        <v>113</v>
      </c>
      <c r="FR205" s="15" t="n">
        <f aca="false">IF(FP205/FQ205=INT(FP205/FQ205),1,0)</f>
        <v>0</v>
      </c>
      <c r="FS205" s="15" t="n">
        <f aca="false">IF(FR205=0,FP205,FP205/FQ205)</f>
        <v>1</v>
      </c>
      <c r="FT205" s="15" t="n">
        <v>127</v>
      </c>
      <c r="FU205" s="15" t="n">
        <f aca="false">IF(FS205/FT205=INT(FS205/FT205),1,0)</f>
        <v>0</v>
      </c>
      <c r="FV205" s="15" t="n">
        <f aca="false">IF(FU205=0,FS205,FS205/FT205)</f>
        <v>1</v>
      </c>
      <c r="FW205" s="15" t="n">
        <v>131</v>
      </c>
      <c r="FX205" s="15" t="n">
        <f aca="false">IF(FV205/FW205=INT(FV205/FW205),1,0)</f>
        <v>0</v>
      </c>
      <c r="FY205" s="15" t="n">
        <f aca="false">IF(FX205=0,FV205,FV205/FW205)</f>
        <v>1</v>
      </c>
      <c r="FZ205" s="15" t="n">
        <v>137</v>
      </c>
      <c r="GA205" s="15" t="n">
        <f aca="false">IF(FY205/FZ205=INT(FY205/FZ205),1,0)</f>
        <v>0</v>
      </c>
      <c r="GB205" s="15" t="n">
        <f aca="false">IF(GA205=0,FY205,FY205/FZ205)</f>
        <v>1</v>
      </c>
      <c r="GC205" s="15" t="n">
        <v>139</v>
      </c>
      <c r="GD205" s="15" t="n">
        <f aca="false">IF(GB205/GC205=INT(GB205/GC205),1,0)</f>
        <v>0</v>
      </c>
      <c r="GE205" s="15" t="n">
        <f aca="false">IF(GD205=0,GB205,GB205/GC205)</f>
        <v>1</v>
      </c>
      <c r="GF205" s="15" t="n">
        <v>149</v>
      </c>
      <c r="GG205" s="15" t="n">
        <f aca="false">IF(GE205/GF205=INT(GE205/GF205),1,0)</f>
        <v>0</v>
      </c>
      <c r="GH205" s="15" t="n">
        <f aca="false">IF(GG205=0,GE205,GE205/GF205)</f>
        <v>1</v>
      </c>
      <c r="GI205" s="15"/>
      <c r="GJ205" s="15" t="n">
        <f aca="false">8*BH205+4*BK205+2*BN205+BQ205</f>
        <v>4</v>
      </c>
      <c r="GK205" s="15" t="n">
        <f aca="false">4*BT205+2*BW205+BZ205</f>
        <v>0</v>
      </c>
      <c r="GL205" s="15" t="n">
        <f aca="false">2*CC205+CF205</f>
        <v>0</v>
      </c>
      <c r="GM205" s="15" t="n">
        <f aca="false">2*CI205+CL205</f>
        <v>0</v>
      </c>
      <c r="GN205" s="15" t="n">
        <f aca="false">2*CO205+CR205</f>
        <v>0</v>
      </c>
      <c r="GO205" s="15" t="n">
        <f aca="false">2*CU205+CX205</f>
        <v>0</v>
      </c>
      <c r="GP205" s="15" t="n">
        <f aca="false">DA205</f>
        <v>0</v>
      </c>
      <c r="GQ205" s="15" t="n">
        <f aca="false">DD205</f>
        <v>0</v>
      </c>
      <c r="GR205" s="15" t="n">
        <f aca="false">DG205</f>
        <v>0</v>
      </c>
      <c r="GS205" s="15" t="n">
        <f aca="false">DJ205</f>
        <v>0</v>
      </c>
      <c r="GT205" s="15" t="n">
        <f aca="false">DM205</f>
        <v>0</v>
      </c>
      <c r="GU205" s="1" t="n">
        <f aca="false">DP205</f>
        <v>0</v>
      </c>
      <c r="GV205" s="1" t="n">
        <f aca="false">DS205</f>
        <v>0</v>
      </c>
      <c r="GW205" s="1" t="n">
        <f aca="false">DV205</f>
        <v>0</v>
      </c>
      <c r="GX205" s="1" t="n">
        <f aca="false">DY205</f>
        <v>0</v>
      </c>
      <c r="GY205" s="1" t="n">
        <f aca="false">EB205</f>
        <v>0</v>
      </c>
      <c r="GZ205" s="1" t="n">
        <f aca="false">EE205</f>
        <v>0</v>
      </c>
      <c r="HA205" s="1" t="n">
        <f aca="false">EH205</f>
        <v>0</v>
      </c>
      <c r="HB205" s="1" t="n">
        <f aca="false">EK205</f>
        <v>0</v>
      </c>
      <c r="HC205" s="1" t="n">
        <f aca="false">EN205</f>
        <v>0</v>
      </c>
      <c r="HD205" s="1" t="n">
        <f aca="false">EQ205</f>
        <v>0</v>
      </c>
      <c r="HE205" s="1" t="n">
        <f aca="false">ET205</f>
        <v>0</v>
      </c>
      <c r="HF205" s="1" t="n">
        <f aca="false">EW205</f>
        <v>0</v>
      </c>
      <c r="HG205" s="1" t="n">
        <f aca="false">EZ205</f>
        <v>0</v>
      </c>
      <c r="HH205" s="1" t="n">
        <f aca="false">FC205</f>
        <v>0</v>
      </c>
      <c r="HI205" s="1" t="n">
        <f aca="false">FF205</f>
        <v>0</v>
      </c>
      <c r="HJ205" s="1" t="n">
        <f aca="false">FI205</f>
        <v>0</v>
      </c>
      <c r="HK205" s="1" t="n">
        <f aca="false">FL205</f>
        <v>0</v>
      </c>
      <c r="HL205" s="1" t="n">
        <f aca="false">FO205</f>
        <v>0</v>
      </c>
      <c r="HM205" s="1" t="n">
        <f aca="false">FR205</f>
        <v>0</v>
      </c>
      <c r="HN205" s="1" t="n">
        <f aca="false">FU205</f>
        <v>0</v>
      </c>
      <c r="HO205" s="1" t="n">
        <f aca="false">FX205</f>
        <v>0</v>
      </c>
      <c r="HP205" s="1" t="n">
        <f aca="false">GA205</f>
        <v>0</v>
      </c>
      <c r="HQ205" s="1" t="n">
        <f aca="false">GD205</f>
        <v>0</v>
      </c>
      <c r="HR205" s="1" t="n">
        <f aca="false">GG205</f>
        <v>0</v>
      </c>
      <c r="HS205" s="1" t="n">
        <f aca="false">BF205</f>
        <v>16</v>
      </c>
      <c r="HT205" s="1" t="n">
        <f aca="false">HS205/HR207</f>
        <v>16</v>
      </c>
    </row>
    <row r="206" customFormat="false" ht="6" hidden="true" customHeight="true" outlineLevel="0" collapsed="false">
      <c r="B206" s="80"/>
      <c r="C206" s="80"/>
      <c r="D206" s="80"/>
      <c r="E206" s="80"/>
      <c r="F206" s="61"/>
      <c r="G206" s="80"/>
      <c r="H206" s="61"/>
      <c r="I206" s="80"/>
      <c r="J206" s="80"/>
      <c r="K206" s="80"/>
      <c r="L206" s="61"/>
      <c r="M206" s="80"/>
      <c r="N206" s="80"/>
      <c r="O206" s="80"/>
      <c r="P206" s="80"/>
      <c r="Q206" s="80"/>
      <c r="R206" s="80"/>
      <c r="S206" s="61"/>
      <c r="T206" s="13"/>
      <c r="U206" s="13"/>
      <c r="V206" s="13"/>
      <c r="W206" s="13"/>
      <c r="X206" s="74"/>
      <c r="Y206" s="80"/>
      <c r="Z206" s="80"/>
      <c r="AA206" s="80"/>
      <c r="AE206" s="17"/>
      <c r="AF206" s="50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 t="n">
        <f aca="false">IF(GJ204&lt;GJ205,GJ204,GJ205)</f>
        <v>0</v>
      </c>
      <c r="GK206" s="15" t="n">
        <f aca="false">IF(GK204&lt;GK205,GK204,GK205)</f>
        <v>0</v>
      </c>
      <c r="GL206" s="15" t="n">
        <f aca="false">IF(GL204&lt;GL205,GL204,GL205)</f>
        <v>0</v>
      </c>
      <c r="GM206" s="15" t="n">
        <f aca="false">IF(GM204&lt;GM205,GM204,GM205)</f>
        <v>0</v>
      </c>
      <c r="GN206" s="15" t="n">
        <f aca="false">IF(GN204&lt;GN205,GN204,GN205)</f>
        <v>0</v>
      </c>
      <c r="GO206" s="15" t="n">
        <f aca="false">IF(GO204&lt;GO205,GO204,GO205)</f>
        <v>0</v>
      </c>
      <c r="GP206" s="15" t="n">
        <f aca="false">IF(GP204&lt;GP205,GP204,GP205)</f>
        <v>0</v>
      </c>
      <c r="GQ206" s="15" t="n">
        <f aca="false">IF(GQ204&lt;GQ205,GQ204,GQ205)</f>
        <v>0</v>
      </c>
      <c r="GR206" s="15" t="n">
        <f aca="false">IF(GR204&lt;GR205,GR204,GR205)</f>
        <v>0</v>
      </c>
      <c r="GS206" s="15" t="n">
        <f aca="false">IF(GS204&lt;GS205,GS204,GS205)</f>
        <v>0</v>
      </c>
      <c r="GT206" s="15" t="n">
        <f aca="false">IF(GT204&lt;GT205,GT204,GT205)</f>
        <v>0</v>
      </c>
      <c r="GU206" s="15" t="n">
        <f aca="false">IF(GU204&lt;GU205,GU204,GU205)</f>
        <v>0</v>
      </c>
      <c r="GV206" s="15" t="n">
        <f aca="false">IF(GV204&lt;GV205,GV204,GV205)</f>
        <v>0</v>
      </c>
      <c r="GW206" s="15" t="n">
        <f aca="false">IF(GW204&lt;GW205,GW204,GW205)</f>
        <v>0</v>
      </c>
      <c r="GX206" s="15" t="n">
        <f aca="false">IF(GX204&lt;GX205,GX204,GX205)</f>
        <v>0</v>
      </c>
      <c r="GY206" s="15" t="n">
        <f aca="false">IF(GY204&lt;GY205,GY204,GY205)</f>
        <v>0</v>
      </c>
      <c r="GZ206" s="15" t="n">
        <f aca="false">IF(GZ204&lt;GZ205,GZ204,GZ205)</f>
        <v>0</v>
      </c>
      <c r="HA206" s="15" t="n">
        <f aca="false">IF(HA204&lt;HA205,HA204,HA205)</f>
        <v>0</v>
      </c>
      <c r="HB206" s="15" t="n">
        <f aca="false">IF(HB204&lt;HB205,HB204,HB205)</f>
        <v>0</v>
      </c>
      <c r="HC206" s="15" t="n">
        <f aca="false">IF(HC204&lt;HC205,HC204,HC205)</f>
        <v>0</v>
      </c>
      <c r="HD206" s="15" t="n">
        <f aca="false">IF(HD204&lt;HD205,HD204,HD205)</f>
        <v>0</v>
      </c>
      <c r="HE206" s="15" t="n">
        <f aca="false">IF(HE204&lt;HE205,HE204,HE205)</f>
        <v>0</v>
      </c>
      <c r="HF206" s="15" t="n">
        <f aca="false">IF(HF204&lt;HF205,HF204,HF205)</f>
        <v>0</v>
      </c>
      <c r="HG206" s="15" t="n">
        <f aca="false">IF(HG204&lt;HG205,HG204,HG205)</f>
        <v>0</v>
      </c>
      <c r="HH206" s="15" t="n">
        <f aca="false">IF(HH204&lt;HH205,HH204,HH205)</f>
        <v>0</v>
      </c>
      <c r="HI206" s="15" t="n">
        <f aca="false">IF(HI204&lt;HI205,HI204,HI205)</f>
        <v>0</v>
      </c>
      <c r="HJ206" s="15" t="n">
        <f aca="false">IF(HJ204&lt;HJ205,HJ204,HJ205)</f>
        <v>0</v>
      </c>
      <c r="HK206" s="15" t="n">
        <f aca="false">IF(HK204&lt;HK205,HK204,HK205)</f>
        <v>0</v>
      </c>
      <c r="HL206" s="15" t="n">
        <f aca="false">IF(HL204&lt;HL205,HL204,HL205)</f>
        <v>0</v>
      </c>
      <c r="HM206" s="15" t="n">
        <f aca="false">IF(HM204&lt;HM205,HM204,HM205)</f>
        <v>0</v>
      </c>
      <c r="HN206" s="15" t="n">
        <f aca="false">IF(HN204&lt;HN205,HN204,HN205)</f>
        <v>0</v>
      </c>
      <c r="HO206" s="15" t="n">
        <f aca="false">IF(HO204&lt;HO205,HO204,HO205)</f>
        <v>0</v>
      </c>
      <c r="HP206" s="15" t="n">
        <f aca="false">IF(HP204&lt;HP205,HP204,HP205)</f>
        <v>0</v>
      </c>
      <c r="HQ206" s="15" t="n">
        <f aca="false">IF(HQ204&lt;HQ205,HQ204,HQ205)</f>
        <v>0</v>
      </c>
      <c r="HR206" s="15" t="n">
        <f aca="false">IF(HR204&lt;HR205,HR204,HR205)</f>
        <v>0</v>
      </c>
    </row>
    <row r="207" customFormat="false" ht="6" hidden="true" customHeight="true" outlineLevel="0" collapsed="false">
      <c r="B207" s="80"/>
      <c r="C207" s="80"/>
      <c r="D207" s="80"/>
      <c r="E207" s="80"/>
      <c r="F207" s="61"/>
      <c r="G207" s="80"/>
      <c r="H207" s="61"/>
      <c r="I207" s="80"/>
      <c r="J207" s="80"/>
      <c r="K207" s="80"/>
      <c r="L207" s="61"/>
      <c r="M207" s="80"/>
      <c r="N207" s="80"/>
      <c r="O207" s="80"/>
      <c r="P207" s="80"/>
      <c r="Q207" s="80"/>
      <c r="R207" s="80"/>
      <c r="S207" s="61"/>
      <c r="T207" s="13"/>
      <c r="U207" s="13"/>
      <c r="V207" s="13"/>
      <c r="W207" s="13"/>
      <c r="X207" s="74"/>
      <c r="Y207" s="80"/>
      <c r="Z207" s="80"/>
      <c r="AA207" s="80"/>
      <c r="AE207" s="17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" t="n">
        <f aca="false">GJ$7^GJ206</f>
        <v>1</v>
      </c>
      <c r="GK207" s="1" t="n">
        <f aca="false">GK$7^GK206*GJ207</f>
        <v>1</v>
      </c>
      <c r="GL207" s="1" t="n">
        <f aca="false">GL$7^GL206*GK207</f>
        <v>1</v>
      </c>
      <c r="GM207" s="1" t="n">
        <f aca="false">GM$7^GM206*GL207</f>
        <v>1</v>
      </c>
      <c r="GN207" s="1" t="n">
        <f aca="false">GN$7^GN206*GM207</f>
        <v>1</v>
      </c>
      <c r="GO207" s="1" t="n">
        <f aca="false">GO$7^GO206*GN207</f>
        <v>1</v>
      </c>
      <c r="GP207" s="1" t="n">
        <f aca="false">GP$7^GP206*GO207</f>
        <v>1</v>
      </c>
      <c r="GQ207" s="1" t="n">
        <f aca="false">GQ$7^GQ206*GP207</f>
        <v>1</v>
      </c>
      <c r="GR207" s="1" t="n">
        <f aca="false">GR$7^GR206*GQ207</f>
        <v>1</v>
      </c>
      <c r="GS207" s="1" t="n">
        <f aca="false">GS$7^GS206*GR207</f>
        <v>1</v>
      </c>
      <c r="GT207" s="1" t="n">
        <f aca="false">GT$7^GT206*GS207</f>
        <v>1</v>
      </c>
      <c r="GU207" s="1" t="n">
        <f aca="false">GU$7^GU206*GT207</f>
        <v>1</v>
      </c>
      <c r="GV207" s="1" t="n">
        <f aca="false">GV$7^GV206*GU207</f>
        <v>1</v>
      </c>
      <c r="GW207" s="1" t="n">
        <f aca="false">GW$7^GW206*GV207</f>
        <v>1</v>
      </c>
      <c r="GX207" s="1" t="n">
        <f aca="false">GX$7^GX206*GW207</f>
        <v>1</v>
      </c>
      <c r="GY207" s="1" t="n">
        <f aca="false">GY$7^GY206*GX207</f>
        <v>1</v>
      </c>
      <c r="GZ207" s="1" t="n">
        <f aca="false">GZ$7^GZ206*GY207</f>
        <v>1</v>
      </c>
      <c r="HA207" s="1" t="n">
        <f aca="false">HA$7^HA206*GZ207</f>
        <v>1</v>
      </c>
      <c r="HB207" s="1" t="n">
        <f aca="false">HB$7^HB206*HA207</f>
        <v>1</v>
      </c>
      <c r="HC207" s="1" t="n">
        <f aca="false">HC$7^HC206*HB207</f>
        <v>1</v>
      </c>
      <c r="HD207" s="1" t="n">
        <f aca="false">HD$7^HD206*HC207</f>
        <v>1</v>
      </c>
      <c r="HE207" s="1" t="n">
        <f aca="false">HE$7^HE206*HD207</f>
        <v>1</v>
      </c>
      <c r="HF207" s="1" t="n">
        <f aca="false">HF$7^HF206*HE207</f>
        <v>1</v>
      </c>
      <c r="HG207" s="1" t="n">
        <f aca="false">HG$7^HG206*HF207</f>
        <v>1</v>
      </c>
      <c r="HH207" s="1" t="n">
        <f aca="false">HH$7^HH206*HG207</f>
        <v>1</v>
      </c>
      <c r="HI207" s="1" t="n">
        <f aca="false">HI$7^HI206*HH207</f>
        <v>1</v>
      </c>
      <c r="HJ207" s="1" t="n">
        <f aca="false">HJ$7^HJ206*HI207</f>
        <v>1</v>
      </c>
      <c r="HK207" s="1" t="n">
        <f aca="false">HK$7^HK206*HJ207</f>
        <v>1</v>
      </c>
      <c r="HL207" s="1" t="n">
        <f aca="false">HL$7^HL206*HK207</f>
        <v>1</v>
      </c>
      <c r="HM207" s="1" t="n">
        <f aca="false">HM$7^HM206*HL207</f>
        <v>1</v>
      </c>
      <c r="HN207" s="1" t="n">
        <f aca="false">HN$7^HN206*HM207</f>
        <v>1</v>
      </c>
      <c r="HO207" s="1" t="n">
        <f aca="false">HO$7^HO206*HN207</f>
        <v>1</v>
      </c>
      <c r="HP207" s="1" t="n">
        <f aca="false">HP$7^HP206*HO207</f>
        <v>1</v>
      </c>
      <c r="HQ207" s="1" t="n">
        <f aca="false">HQ$7^HQ206*HP207</f>
        <v>1</v>
      </c>
      <c r="HR207" s="1" t="n">
        <f aca="false">HR$7^HR206*HQ207</f>
        <v>1</v>
      </c>
    </row>
    <row r="208" customFormat="false" ht="6" hidden="true" customHeight="true" outlineLevel="0" collapsed="false">
      <c r="B208" s="80"/>
      <c r="C208" s="80"/>
      <c r="D208" s="80"/>
      <c r="E208" s="80"/>
      <c r="F208" s="61"/>
      <c r="G208" s="80"/>
      <c r="H208" s="61"/>
      <c r="I208" s="80"/>
      <c r="J208" s="80"/>
      <c r="K208" s="80"/>
      <c r="L208" s="61"/>
      <c r="M208" s="80"/>
      <c r="N208" s="80"/>
      <c r="O208" s="80"/>
      <c r="P208" s="80"/>
      <c r="Q208" s="80"/>
      <c r="R208" s="80"/>
      <c r="S208" s="61"/>
      <c r="T208" s="13"/>
      <c r="U208" s="13"/>
      <c r="V208" s="13"/>
      <c r="W208" s="13"/>
      <c r="X208" s="74"/>
      <c r="Y208" s="80"/>
      <c r="Z208" s="80"/>
      <c r="AA208" s="80"/>
      <c r="AE208" s="17"/>
      <c r="BC208" s="1" t="s">
        <v>106</v>
      </c>
      <c r="BD208" s="15" t="n">
        <f aca="true">INT((RAND()*(AX204-AW204+1)+AW204))</f>
        <v>16</v>
      </c>
      <c r="BE208" s="15" t="n">
        <f aca="true">INT((RAND()*(AZ204-AY204+1)+AY204))</f>
        <v>17</v>
      </c>
      <c r="BF208" s="1" t="n">
        <f aca="false">BE208-BE209*(BD209-BD208)</f>
        <v>17</v>
      </c>
      <c r="BG208" s="1" t="n">
        <v>256</v>
      </c>
      <c r="BH208" s="15" t="n">
        <f aca="false">IF(BF208/BG208=INT(BF208/BG208),1,0)</f>
        <v>0</v>
      </c>
      <c r="BI208" s="15" t="n">
        <f aca="false">IF(BH208=0,BF208,BF208/BG208)</f>
        <v>17</v>
      </c>
      <c r="BJ208" s="15" t="n">
        <v>16</v>
      </c>
      <c r="BK208" s="15" t="n">
        <f aca="false">IF(BI208/BJ208=INT(BI208/BJ208),1,0)</f>
        <v>0</v>
      </c>
      <c r="BL208" s="15" t="n">
        <f aca="false">IF(BK208=0,BI208,BI208/BJ208)</f>
        <v>17</v>
      </c>
      <c r="BM208" s="15" t="n">
        <v>4</v>
      </c>
      <c r="BN208" s="15" t="n">
        <f aca="false">IF(BL208/BM208=INT(BL208/BM208),1,0)</f>
        <v>0</v>
      </c>
      <c r="BO208" s="15" t="n">
        <f aca="false">IF(BN208=0,BL208,BL208/BM208)</f>
        <v>17</v>
      </c>
      <c r="BP208" s="15" t="n">
        <v>2</v>
      </c>
      <c r="BQ208" s="15" t="n">
        <f aca="false">IF(BO208/BP208=INT(BO208/BP208),1,0)</f>
        <v>0</v>
      </c>
      <c r="BR208" s="15" t="n">
        <f aca="false">IF(BQ208=0,BO208,BO208/BP208)</f>
        <v>17</v>
      </c>
      <c r="BS208" s="15" t="n">
        <v>81</v>
      </c>
      <c r="BT208" s="15" t="n">
        <f aca="false">IF(BR208/BS208=INT(BR208/BS208),1,0)</f>
        <v>0</v>
      </c>
      <c r="BU208" s="15" t="n">
        <f aca="false">IF(BT208=0,BR208,BR208/BS208)</f>
        <v>17</v>
      </c>
      <c r="BV208" s="15" t="n">
        <v>9</v>
      </c>
      <c r="BW208" s="15" t="n">
        <f aca="false">IF(BU208/BV208=INT(BU208/BV208),1,0)</f>
        <v>0</v>
      </c>
      <c r="BX208" s="15" t="n">
        <f aca="false">IF(BW208=0,BU208,BU208/BV208)</f>
        <v>17</v>
      </c>
      <c r="BY208" s="15" t="n">
        <v>3</v>
      </c>
      <c r="BZ208" s="15" t="n">
        <f aca="false">IF(BX208/BY208=INT(BX208/BY208),1,0)</f>
        <v>0</v>
      </c>
      <c r="CA208" s="15" t="n">
        <f aca="false">IF(BZ208=0,BX208,BX208/BY208)</f>
        <v>17</v>
      </c>
      <c r="CB208" s="15" t="n">
        <v>25</v>
      </c>
      <c r="CC208" s="15" t="n">
        <f aca="false">IF(CA208/CB208=INT(CA208/CB208),1,0)</f>
        <v>0</v>
      </c>
      <c r="CD208" s="15" t="n">
        <f aca="false">IF(CC208=0,CA208,CA208/CB208)</f>
        <v>17</v>
      </c>
      <c r="CE208" s="15" t="n">
        <v>5</v>
      </c>
      <c r="CF208" s="15" t="n">
        <f aca="false">IF(CD208/CE208=INT(CD208/CE208),1,0)</f>
        <v>0</v>
      </c>
      <c r="CG208" s="15" t="n">
        <f aca="false">IF(CF208=0,CD208,CD208/CE208)</f>
        <v>17</v>
      </c>
      <c r="CH208" s="15" t="n">
        <v>49</v>
      </c>
      <c r="CI208" s="15" t="n">
        <f aca="false">IF(CG208/CH208=INT(CG208/CH208),1,0)</f>
        <v>0</v>
      </c>
      <c r="CJ208" s="15" t="n">
        <f aca="false">IF(CI208=0,CG208,CG208/CH208)</f>
        <v>17</v>
      </c>
      <c r="CK208" s="15" t="n">
        <v>7</v>
      </c>
      <c r="CL208" s="15" t="n">
        <f aca="false">IF(CJ208/CK208=INT(CJ208/CK208),1,0)</f>
        <v>0</v>
      </c>
      <c r="CM208" s="15" t="n">
        <f aca="false">IF(CL208=0,CJ208,CJ208/CK208)</f>
        <v>17</v>
      </c>
      <c r="CN208" s="15" t="n">
        <v>121</v>
      </c>
      <c r="CO208" s="15" t="n">
        <f aca="false">IF(CM208/CN208=INT(CM208/CN208),1,0)</f>
        <v>0</v>
      </c>
      <c r="CP208" s="15" t="n">
        <f aca="false">IF(CO208=0,CM208,CM208/CN208)</f>
        <v>17</v>
      </c>
      <c r="CQ208" s="15" t="n">
        <v>11</v>
      </c>
      <c r="CR208" s="15" t="n">
        <f aca="false">IF(CP208/CQ208=INT(CP208/CQ208),1,0)</f>
        <v>0</v>
      </c>
      <c r="CS208" s="15" t="n">
        <f aca="false">IF(CR208=0,CP208,CP208/CQ208)</f>
        <v>17</v>
      </c>
      <c r="CT208" s="15" t="n">
        <v>169</v>
      </c>
      <c r="CU208" s="15" t="n">
        <f aca="false">IF(CS208/CT208=INT(CS208/CT208),1,0)</f>
        <v>0</v>
      </c>
      <c r="CV208" s="15" t="n">
        <f aca="false">IF(CU208=0,CS208,CS208/CT208)</f>
        <v>17</v>
      </c>
      <c r="CW208" s="15" t="n">
        <v>13</v>
      </c>
      <c r="CX208" s="15" t="n">
        <f aca="false">IF(CV208/CW208=INT(CV208/CW208),1,0)</f>
        <v>0</v>
      </c>
      <c r="CY208" s="15" t="n">
        <f aca="false">IF(CX208=0,CV208,CV208/CW208)</f>
        <v>17</v>
      </c>
      <c r="CZ208" s="15" t="n">
        <v>17</v>
      </c>
      <c r="DA208" s="15" t="n">
        <f aca="false">IF(CY208/CZ208=INT(CY208/CZ208),1,0)</f>
        <v>1</v>
      </c>
      <c r="DB208" s="15" t="n">
        <f aca="false">IF(DA208=0,CY208,CY208/CZ208)</f>
        <v>1</v>
      </c>
      <c r="DC208" s="15" t="n">
        <v>19</v>
      </c>
      <c r="DD208" s="15" t="n">
        <f aca="false">IF(DB208/DC208=INT(DB208/DC208),1,0)</f>
        <v>0</v>
      </c>
      <c r="DE208" s="15" t="n">
        <f aca="false">IF(DD208=0,DB208,DB208/DC208)</f>
        <v>1</v>
      </c>
      <c r="DF208" s="15" t="n">
        <v>23</v>
      </c>
      <c r="DG208" s="15" t="n">
        <f aca="false">IF(DE208/DF208=INT(DE208/DF208),1,0)</f>
        <v>0</v>
      </c>
      <c r="DH208" s="15" t="n">
        <f aca="false">IF(DG208=0,DE208,DE208/DF208)</f>
        <v>1</v>
      </c>
      <c r="DI208" s="15" t="n">
        <v>29</v>
      </c>
      <c r="DJ208" s="15" t="n">
        <f aca="false">IF(DH208/DI208=INT(DH208/DI208),1,0)</f>
        <v>0</v>
      </c>
      <c r="DK208" s="15" t="n">
        <f aca="false">IF(DJ208=0,DH208,DH208/DI208)</f>
        <v>1</v>
      </c>
      <c r="DL208" s="15" t="n">
        <v>31</v>
      </c>
      <c r="DM208" s="15" t="n">
        <f aca="false">IF(DK208/DL208=INT(DK208/DL208),1,0)</f>
        <v>0</v>
      </c>
      <c r="DN208" s="15" t="n">
        <f aca="false">IF(DM208=0,DK208,DK208/DL208)</f>
        <v>1</v>
      </c>
      <c r="DO208" s="15" t="n">
        <v>37</v>
      </c>
      <c r="DP208" s="15" t="n">
        <f aca="false">IF(DN208/DO208=INT(DN208/DO208),1,0)</f>
        <v>0</v>
      </c>
      <c r="DQ208" s="15" t="n">
        <f aca="false">IF(DP208=0,DN208,DN208/DO208)</f>
        <v>1</v>
      </c>
      <c r="DR208" s="15" t="n">
        <v>41</v>
      </c>
      <c r="DS208" s="15" t="n">
        <f aca="false">IF(DQ208/DR208=INT(DQ208/DR208),1,0)</f>
        <v>0</v>
      </c>
      <c r="DT208" s="15" t="n">
        <f aca="false">IF(DS208=0,DQ208,DQ208/DR208)</f>
        <v>1</v>
      </c>
      <c r="DU208" s="15" t="n">
        <v>43</v>
      </c>
      <c r="DV208" s="15" t="n">
        <f aca="false">IF(DT208/DU208=INT(DT208/DU208),1,0)</f>
        <v>0</v>
      </c>
      <c r="DW208" s="15" t="n">
        <f aca="false">IF(DV208=0,DT208,DT208/DU208)</f>
        <v>1</v>
      </c>
      <c r="DX208" s="15" t="n">
        <v>47</v>
      </c>
      <c r="DY208" s="15" t="n">
        <f aca="false">IF(DW208/DX208=INT(DW208/DX208),1,0)</f>
        <v>0</v>
      </c>
      <c r="DZ208" s="15" t="n">
        <f aca="false">IF(DY208=0,DW208,DW208/DX208)</f>
        <v>1</v>
      </c>
      <c r="EA208" s="15" t="n">
        <v>53</v>
      </c>
      <c r="EB208" s="15" t="n">
        <f aca="false">IF(DZ208/EA208=INT(DZ208/EA208),1,0)</f>
        <v>0</v>
      </c>
      <c r="EC208" s="15" t="n">
        <f aca="false">IF(EB208=0,DZ208,DZ208/EA208)</f>
        <v>1</v>
      </c>
      <c r="ED208" s="15" t="n">
        <v>59</v>
      </c>
      <c r="EE208" s="15" t="n">
        <f aca="false">IF(EC208/ED208=INT(EC208/ED208),1,0)</f>
        <v>0</v>
      </c>
      <c r="EF208" s="15" t="n">
        <f aca="false">IF(EE208=0,EC208,EC208/ED208)</f>
        <v>1</v>
      </c>
      <c r="EG208" s="15" t="n">
        <v>61</v>
      </c>
      <c r="EH208" s="15" t="n">
        <f aca="false">IF(EF208/EG208=INT(EF208/EG208),1,0)</f>
        <v>0</v>
      </c>
      <c r="EI208" s="15" t="n">
        <f aca="false">IF(EH208=0,EF208,EF208/EG208)</f>
        <v>1</v>
      </c>
      <c r="EJ208" s="15" t="n">
        <v>67</v>
      </c>
      <c r="EK208" s="15" t="n">
        <f aca="false">IF(EI208/EJ208=INT(EI208/EJ208),1,0)</f>
        <v>0</v>
      </c>
      <c r="EL208" s="15" t="n">
        <f aca="false">IF(EK208=0,EI208,EI208/EJ208)</f>
        <v>1</v>
      </c>
      <c r="EM208" s="15" t="n">
        <v>71</v>
      </c>
      <c r="EN208" s="15" t="n">
        <f aca="false">IF(EL208/EM208=INT(EL208/EM208),1,0)</f>
        <v>0</v>
      </c>
      <c r="EO208" s="15" t="n">
        <f aca="false">IF(EN208=0,EL208,EL208/EM208)</f>
        <v>1</v>
      </c>
      <c r="EP208" s="15" t="n">
        <v>73</v>
      </c>
      <c r="EQ208" s="15" t="n">
        <f aca="false">IF(EO208/EP208=INT(EO208/EP208),1,0)</f>
        <v>0</v>
      </c>
      <c r="ER208" s="15" t="n">
        <f aca="false">IF(EQ208=0,EO208,EO208/EP208)</f>
        <v>1</v>
      </c>
      <c r="ES208" s="15" t="n">
        <v>79</v>
      </c>
      <c r="ET208" s="15" t="n">
        <f aca="false">IF(ER208/ES208=INT(ER208/ES208),1,0)</f>
        <v>0</v>
      </c>
      <c r="EU208" s="15" t="n">
        <f aca="false">IF(ET208=0,ER208,ER208/ES208)</f>
        <v>1</v>
      </c>
      <c r="EV208" s="15" t="n">
        <v>83</v>
      </c>
      <c r="EW208" s="15" t="n">
        <f aca="false">IF(EU208/EV208=INT(EU208/EV208),1,0)</f>
        <v>0</v>
      </c>
      <c r="EX208" s="15" t="n">
        <f aca="false">IF(EW208=0,EU208,EU208/EV208)</f>
        <v>1</v>
      </c>
      <c r="EY208" s="15" t="n">
        <v>89</v>
      </c>
      <c r="EZ208" s="15" t="n">
        <f aca="false">IF(EX208/EY208=INT(EX208/EY208),1,0)</f>
        <v>0</v>
      </c>
      <c r="FA208" s="15" t="n">
        <f aca="false">IF(EZ208=0,EX208,EX208/EY208)</f>
        <v>1</v>
      </c>
      <c r="FB208" s="15" t="n">
        <v>97</v>
      </c>
      <c r="FC208" s="15" t="n">
        <f aca="false">IF(FA208/FB208=INT(FA208/FB208),1,0)</f>
        <v>0</v>
      </c>
      <c r="FD208" s="15" t="n">
        <f aca="false">IF(FC208=0,FA208,FA208/FB208)</f>
        <v>1</v>
      </c>
      <c r="FE208" s="15" t="n">
        <v>101</v>
      </c>
      <c r="FF208" s="15" t="n">
        <f aca="false">IF(FD208/FE208=INT(FD208/FE208),1,0)</f>
        <v>0</v>
      </c>
      <c r="FG208" s="15" t="n">
        <f aca="false">IF(FF208=0,FD208,FD208/FE208)</f>
        <v>1</v>
      </c>
      <c r="FH208" s="15" t="n">
        <v>103</v>
      </c>
      <c r="FI208" s="15" t="n">
        <f aca="false">IF(FG208/FH208=INT(FG208/FH208),1,0)</f>
        <v>0</v>
      </c>
      <c r="FJ208" s="15" t="n">
        <f aca="false">IF(FI208=0,FG208,FG208/FH208)</f>
        <v>1</v>
      </c>
      <c r="FK208" s="15" t="n">
        <v>107</v>
      </c>
      <c r="FL208" s="15" t="n">
        <f aca="false">IF(FJ208/FK208=INT(FJ208/FK208),1,0)</f>
        <v>0</v>
      </c>
      <c r="FM208" s="15" t="n">
        <f aca="false">IF(FL208=0,FJ208,FJ208/FK208)</f>
        <v>1</v>
      </c>
      <c r="FN208" s="15" t="n">
        <v>109</v>
      </c>
      <c r="FO208" s="15" t="n">
        <f aca="false">IF(FM208/FN208=INT(FM208/FN208),1,0)</f>
        <v>0</v>
      </c>
      <c r="FP208" s="15" t="n">
        <f aca="false">IF(FO208=0,FM208,FM208/FN208)</f>
        <v>1</v>
      </c>
      <c r="FQ208" s="15" t="n">
        <v>113</v>
      </c>
      <c r="FR208" s="15" t="n">
        <f aca="false">IF(FP208/FQ208=INT(FP208/FQ208),1,0)</f>
        <v>0</v>
      </c>
      <c r="FS208" s="15" t="n">
        <f aca="false">IF(FR208=0,FP208,FP208/FQ208)</f>
        <v>1</v>
      </c>
      <c r="FT208" s="15" t="n">
        <v>127</v>
      </c>
      <c r="FU208" s="15" t="n">
        <f aca="false">IF(FS208/FT208=INT(FS208/FT208),1,0)</f>
        <v>0</v>
      </c>
      <c r="FV208" s="15" t="n">
        <f aca="false">IF(FU208=0,FS208,FS208/FT208)</f>
        <v>1</v>
      </c>
      <c r="FW208" s="15" t="n">
        <v>131</v>
      </c>
      <c r="FX208" s="15" t="n">
        <f aca="false">IF(FV208/FW208=INT(FV208/FW208),1,0)</f>
        <v>0</v>
      </c>
      <c r="FY208" s="15" t="n">
        <f aca="false">IF(FX208=0,FV208,FV208/FW208)</f>
        <v>1</v>
      </c>
      <c r="FZ208" s="15" t="n">
        <v>137</v>
      </c>
      <c r="GA208" s="15" t="n">
        <f aca="false">IF(FY208/FZ208=INT(FY208/FZ208),1,0)</f>
        <v>0</v>
      </c>
      <c r="GB208" s="15" t="n">
        <f aca="false">IF(GA208=0,FY208,FY208/FZ208)</f>
        <v>1</v>
      </c>
      <c r="GC208" s="15" t="n">
        <v>139</v>
      </c>
      <c r="GD208" s="15" t="n">
        <f aca="false">IF(GB208/GC208=INT(GB208/GC208),1,0)</f>
        <v>0</v>
      </c>
      <c r="GE208" s="15" t="n">
        <f aca="false">IF(GD208=0,GB208,GB208/GC208)</f>
        <v>1</v>
      </c>
      <c r="GF208" s="15" t="n">
        <v>149</v>
      </c>
      <c r="GG208" s="15" t="n">
        <f aca="false">IF(GE208/GF208=INT(GE208/GF208),1,0)</f>
        <v>0</v>
      </c>
      <c r="GH208" s="15" t="n">
        <f aca="false">IF(GG208=0,GE208,GE208/GF208)</f>
        <v>1</v>
      </c>
      <c r="GI208" s="15"/>
      <c r="GJ208" s="15" t="n">
        <f aca="false">8*BH208+4*BK208+2*BN208+BQ208</f>
        <v>0</v>
      </c>
      <c r="GK208" s="15" t="n">
        <f aca="false">4*BT208+2*BW208+BZ208</f>
        <v>0</v>
      </c>
      <c r="GL208" s="15" t="n">
        <f aca="false">2*CC208+CF208</f>
        <v>0</v>
      </c>
      <c r="GM208" s="15" t="n">
        <f aca="false">2*CI208+CL208</f>
        <v>0</v>
      </c>
      <c r="GN208" s="15" t="n">
        <f aca="false">2*CO208+CR208</f>
        <v>0</v>
      </c>
      <c r="GO208" s="15" t="n">
        <f aca="false">2*CU208+CX208</f>
        <v>0</v>
      </c>
      <c r="GP208" s="15" t="n">
        <f aca="false">DA208</f>
        <v>1</v>
      </c>
      <c r="GQ208" s="15" t="n">
        <f aca="false">DD208</f>
        <v>0</v>
      </c>
      <c r="GR208" s="15" t="n">
        <f aca="false">DG208</f>
        <v>0</v>
      </c>
      <c r="GS208" s="15" t="n">
        <f aca="false">DJ208</f>
        <v>0</v>
      </c>
      <c r="GT208" s="15" t="n">
        <f aca="false">DM208</f>
        <v>0</v>
      </c>
      <c r="GU208" s="1" t="n">
        <f aca="false">DP208</f>
        <v>0</v>
      </c>
      <c r="GV208" s="1" t="n">
        <f aca="false">DS208</f>
        <v>0</v>
      </c>
      <c r="GW208" s="1" t="n">
        <f aca="false">DV208</f>
        <v>0</v>
      </c>
      <c r="GX208" s="1" t="n">
        <f aca="false">DY208</f>
        <v>0</v>
      </c>
      <c r="GY208" s="1" t="n">
        <f aca="false">EB208</f>
        <v>0</v>
      </c>
      <c r="GZ208" s="1" t="n">
        <f aca="false">EE208</f>
        <v>0</v>
      </c>
      <c r="HA208" s="1" t="n">
        <f aca="false">EH208</f>
        <v>0</v>
      </c>
      <c r="HB208" s="1" t="n">
        <f aca="false">EK208</f>
        <v>0</v>
      </c>
      <c r="HC208" s="1" t="n">
        <f aca="false">EN208</f>
        <v>0</v>
      </c>
      <c r="HD208" s="1" t="n">
        <f aca="false">EQ208</f>
        <v>0</v>
      </c>
      <c r="HE208" s="1" t="n">
        <f aca="false">ET208</f>
        <v>0</v>
      </c>
      <c r="HF208" s="1" t="n">
        <f aca="false">EW208</f>
        <v>0</v>
      </c>
      <c r="HG208" s="1" t="n">
        <f aca="false">EZ208</f>
        <v>0</v>
      </c>
      <c r="HH208" s="1" t="n">
        <f aca="false">FC208</f>
        <v>0</v>
      </c>
      <c r="HI208" s="1" t="n">
        <f aca="false">FF208</f>
        <v>0</v>
      </c>
      <c r="HJ208" s="1" t="n">
        <f aca="false">FI208</f>
        <v>0</v>
      </c>
      <c r="HK208" s="1" t="n">
        <f aca="false">FL208</f>
        <v>0</v>
      </c>
      <c r="HL208" s="1" t="n">
        <f aca="false">FO208</f>
        <v>0</v>
      </c>
      <c r="HM208" s="1" t="n">
        <f aca="false">FR208</f>
        <v>0</v>
      </c>
      <c r="HN208" s="1" t="n">
        <f aca="false">FU208</f>
        <v>0</v>
      </c>
      <c r="HO208" s="1" t="n">
        <f aca="false">FX208</f>
        <v>0</v>
      </c>
      <c r="HP208" s="1" t="n">
        <f aca="false">GA208</f>
        <v>0</v>
      </c>
      <c r="HQ208" s="1" t="n">
        <f aca="false">GD208</f>
        <v>0</v>
      </c>
      <c r="HR208" s="1" t="n">
        <f aca="false">GG208</f>
        <v>0</v>
      </c>
      <c r="HS208" s="1" t="n">
        <f aca="false">BF208</f>
        <v>17</v>
      </c>
      <c r="HT208" s="1" t="n">
        <f aca="false">HS208/HR211</f>
        <v>17</v>
      </c>
      <c r="HU208" s="1" t="n">
        <f aca="false">BD209</f>
        <v>16</v>
      </c>
      <c r="HV208" s="1" t="n">
        <f aca="false">HU208*HT209+HT208</f>
        <v>337</v>
      </c>
      <c r="HW208" s="1" t="n">
        <f aca="false">HV208*HV204</f>
        <v>102111</v>
      </c>
      <c r="HX208" s="1" t="n">
        <f aca="false">HT205*HT209</f>
        <v>320</v>
      </c>
      <c r="HY208" s="1" t="n">
        <f aca="false">INT(HW208/HX208)</f>
        <v>319</v>
      </c>
      <c r="HZ208" s="1" t="n">
        <f aca="false">HW208-HY208*HX208</f>
        <v>31</v>
      </c>
      <c r="IA208" s="1" t="n">
        <f aca="false">HX208</f>
        <v>320</v>
      </c>
    </row>
    <row r="209" customFormat="false" ht="6" hidden="true" customHeight="true" outlineLevel="0" collapsed="false">
      <c r="B209" s="80"/>
      <c r="C209" s="80"/>
      <c r="D209" s="80"/>
      <c r="E209" s="80"/>
      <c r="F209" s="61"/>
      <c r="G209" s="80"/>
      <c r="H209" s="61"/>
      <c r="I209" s="80"/>
      <c r="J209" s="80"/>
      <c r="K209" s="80"/>
      <c r="L209" s="61"/>
      <c r="M209" s="80"/>
      <c r="N209" s="80"/>
      <c r="O209" s="80"/>
      <c r="P209" s="80"/>
      <c r="Q209" s="80"/>
      <c r="R209" s="80"/>
      <c r="S209" s="61"/>
      <c r="T209" s="13"/>
      <c r="U209" s="13"/>
      <c r="V209" s="13"/>
      <c r="W209" s="13"/>
      <c r="X209" s="74"/>
      <c r="Y209" s="80"/>
      <c r="Z209" s="80"/>
      <c r="AA209" s="80"/>
      <c r="AE209" s="17"/>
      <c r="BD209" s="1" t="n">
        <f aca="false">BD208+INT(BE208/BE209)</f>
        <v>16</v>
      </c>
      <c r="BE209" s="15" t="n">
        <f aca="true">IF(BA204&gt;BE208,INT((RAND()*(BB204-BA204+1)+BA204)),INT((RAND()*(BB204-BE208)+BE208+1)))</f>
        <v>20</v>
      </c>
      <c r="BF209" s="1" t="n">
        <f aca="false">BE209</f>
        <v>20</v>
      </c>
      <c r="BG209" s="1" t="n">
        <v>256</v>
      </c>
      <c r="BH209" s="15" t="n">
        <f aca="false">IF(BF209/BG209=INT(BF209/BG209),1,0)</f>
        <v>0</v>
      </c>
      <c r="BI209" s="15" t="n">
        <f aca="false">IF(BH209=0,BF209,BF209/BG209)</f>
        <v>20</v>
      </c>
      <c r="BJ209" s="15" t="n">
        <v>16</v>
      </c>
      <c r="BK209" s="15" t="n">
        <f aca="false">IF(BI209/BJ209=INT(BI209/BJ209),1,0)</f>
        <v>0</v>
      </c>
      <c r="BL209" s="15" t="n">
        <f aca="false">IF(BK209=0,BI209,BI209/BJ209)</f>
        <v>20</v>
      </c>
      <c r="BM209" s="15" t="n">
        <v>4</v>
      </c>
      <c r="BN209" s="15" t="n">
        <f aca="false">IF(BL209/BM209=INT(BL209/BM209),1,0)</f>
        <v>1</v>
      </c>
      <c r="BO209" s="15" t="n">
        <f aca="false">IF(BN209=0,BL209,BL209/BM209)</f>
        <v>5</v>
      </c>
      <c r="BP209" s="15" t="n">
        <v>2</v>
      </c>
      <c r="BQ209" s="15" t="n">
        <f aca="false">IF(BO209/BP209=INT(BO209/BP209),1,0)</f>
        <v>0</v>
      </c>
      <c r="BR209" s="15" t="n">
        <f aca="false">IF(BQ209=0,BO209,BO209/BP209)</f>
        <v>5</v>
      </c>
      <c r="BS209" s="15" t="n">
        <v>81</v>
      </c>
      <c r="BT209" s="15" t="n">
        <f aca="false">IF(BR209/BS209=INT(BR209/BS209),1,0)</f>
        <v>0</v>
      </c>
      <c r="BU209" s="15" t="n">
        <f aca="false">IF(BT209=0,BR209,BR209/BS209)</f>
        <v>5</v>
      </c>
      <c r="BV209" s="15" t="n">
        <v>9</v>
      </c>
      <c r="BW209" s="15" t="n">
        <f aca="false">IF(BU209/BV209=INT(BU209/BV209),1,0)</f>
        <v>0</v>
      </c>
      <c r="BX209" s="15" t="n">
        <f aca="false">IF(BW209=0,BU209,BU209/BV209)</f>
        <v>5</v>
      </c>
      <c r="BY209" s="15" t="n">
        <v>3</v>
      </c>
      <c r="BZ209" s="15" t="n">
        <f aca="false">IF(BX209/BY209=INT(BX209/BY209),1,0)</f>
        <v>0</v>
      </c>
      <c r="CA209" s="15" t="n">
        <f aca="false">IF(BZ209=0,BX209,BX209/BY209)</f>
        <v>5</v>
      </c>
      <c r="CB209" s="15" t="n">
        <v>25</v>
      </c>
      <c r="CC209" s="15" t="n">
        <f aca="false">IF(CA209/CB209=INT(CA209/CB209),1,0)</f>
        <v>0</v>
      </c>
      <c r="CD209" s="15" t="n">
        <f aca="false">IF(CC209=0,CA209,CA209/CB209)</f>
        <v>5</v>
      </c>
      <c r="CE209" s="15" t="n">
        <v>5</v>
      </c>
      <c r="CF209" s="15" t="n">
        <f aca="false">IF(CD209/CE209=INT(CD209/CE209),1,0)</f>
        <v>1</v>
      </c>
      <c r="CG209" s="15" t="n">
        <f aca="false">IF(CF209=0,CD209,CD209/CE209)</f>
        <v>1</v>
      </c>
      <c r="CH209" s="15" t="n">
        <v>49</v>
      </c>
      <c r="CI209" s="15" t="n">
        <f aca="false">IF(CG209/CH209=INT(CG209/CH209),1,0)</f>
        <v>0</v>
      </c>
      <c r="CJ209" s="15" t="n">
        <f aca="false">IF(CI209=0,CG209,CG209/CH209)</f>
        <v>1</v>
      </c>
      <c r="CK209" s="15" t="n">
        <v>7</v>
      </c>
      <c r="CL209" s="15" t="n">
        <f aca="false">IF(CJ209/CK209=INT(CJ209/CK209),1,0)</f>
        <v>0</v>
      </c>
      <c r="CM209" s="15" t="n">
        <f aca="false">IF(CL209=0,CJ209,CJ209/CK209)</f>
        <v>1</v>
      </c>
      <c r="CN209" s="15" t="n">
        <v>121</v>
      </c>
      <c r="CO209" s="15" t="n">
        <f aca="false">IF(CM209/CN209=INT(CM209/CN209),1,0)</f>
        <v>0</v>
      </c>
      <c r="CP209" s="15" t="n">
        <f aca="false">IF(CO209=0,CM209,CM209/CN209)</f>
        <v>1</v>
      </c>
      <c r="CQ209" s="15" t="n">
        <v>11</v>
      </c>
      <c r="CR209" s="15" t="n">
        <f aca="false">IF(CP209/CQ209=INT(CP209/CQ209),1,0)</f>
        <v>0</v>
      </c>
      <c r="CS209" s="15" t="n">
        <f aca="false">IF(CR209=0,CP209,CP209/CQ209)</f>
        <v>1</v>
      </c>
      <c r="CT209" s="15" t="n">
        <v>169</v>
      </c>
      <c r="CU209" s="15" t="n">
        <f aca="false">IF(CS209/CT209=INT(CS209/CT209),1,0)</f>
        <v>0</v>
      </c>
      <c r="CV209" s="15" t="n">
        <f aca="false">IF(CU209=0,CS209,CS209/CT209)</f>
        <v>1</v>
      </c>
      <c r="CW209" s="15" t="n">
        <v>13</v>
      </c>
      <c r="CX209" s="15" t="n">
        <f aca="false">IF(CV209/CW209=INT(CV209/CW209),1,0)</f>
        <v>0</v>
      </c>
      <c r="CY209" s="15" t="n">
        <f aca="false">IF(CX209=0,CV209,CV209/CW209)</f>
        <v>1</v>
      </c>
      <c r="CZ209" s="15" t="n">
        <v>17</v>
      </c>
      <c r="DA209" s="15" t="n">
        <f aca="false">IF(CY209/CZ209=INT(CY209/CZ209),1,0)</f>
        <v>0</v>
      </c>
      <c r="DB209" s="15" t="n">
        <f aca="false">IF(DA209=0,CY209,CY209/CZ209)</f>
        <v>1</v>
      </c>
      <c r="DC209" s="15" t="n">
        <v>19</v>
      </c>
      <c r="DD209" s="15" t="n">
        <f aca="false">IF(DB209/DC209=INT(DB209/DC209),1,0)</f>
        <v>0</v>
      </c>
      <c r="DE209" s="15" t="n">
        <f aca="false">IF(DD209=0,DB209,DB209/DC209)</f>
        <v>1</v>
      </c>
      <c r="DF209" s="15" t="n">
        <v>23</v>
      </c>
      <c r="DG209" s="15" t="n">
        <f aca="false">IF(DE209/DF209=INT(DE209/DF209),1,0)</f>
        <v>0</v>
      </c>
      <c r="DH209" s="15" t="n">
        <f aca="false">IF(DG209=0,DE209,DE209/DF209)</f>
        <v>1</v>
      </c>
      <c r="DI209" s="15" t="n">
        <v>29</v>
      </c>
      <c r="DJ209" s="15" t="n">
        <f aca="false">IF(DH209/DI209=INT(DH209/DI209),1,0)</f>
        <v>0</v>
      </c>
      <c r="DK209" s="15" t="n">
        <f aca="false">IF(DJ209=0,DH209,DH209/DI209)</f>
        <v>1</v>
      </c>
      <c r="DL209" s="15" t="n">
        <v>31</v>
      </c>
      <c r="DM209" s="15" t="n">
        <f aca="false">IF(DK209/DL209=INT(DK209/DL209),1,0)</f>
        <v>0</v>
      </c>
      <c r="DN209" s="15" t="n">
        <f aca="false">IF(DM209=0,DK209,DK209/DL209)</f>
        <v>1</v>
      </c>
      <c r="DO209" s="15" t="n">
        <v>37</v>
      </c>
      <c r="DP209" s="15" t="n">
        <f aca="false">IF(DN209/DO209=INT(DN209/DO209),1,0)</f>
        <v>0</v>
      </c>
      <c r="DQ209" s="15" t="n">
        <f aca="false">IF(DP209=0,DN209,DN209/DO209)</f>
        <v>1</v>
      </c>
      <c r="DR209" s="15" t="n">
        <v>41</v>
      </c>
      <c r="DS209" s="15" t="n">
        <f aca="false">IF(DQ209/DR209=INT(DQ209/DR209),1,0)</f>
        <v>0</v>
      </c>
      <c r="DT209" s="15" t="n">
        <f aca="false">IF(DS209=0,DQ209,DQ209/DR209)</f>
        <v>1</v>
      </c>
      <c r="DU209" s="15" t="n">
        <v>43</v>
      </c>
      <c r="DV209" s="15" t="n">
        <f aca="false">IF(DT209/DU209=INT(DT209/DU209),1,0)</f>
        <v>0</v>
      </c>
      <c r="DW209" s="15" t="n">
        <f aca="false">IF(DV209=0,DT209,DT209/DU209)</f>
        <v>1</v>
      </c>
      <c r="DX209" s="15" t="n">
        <v>47</v>
      </c>
      <c r="DY209" s="15" t="n">
        <f aca="false">IF(DW209/DX209=INT(DW209/DX209),1,0)</f>
        <v>0</v>
      </c>
      <c r="DZ209" s="15" t="n">
        <f aca="false">IF(DY209=0,DW209,DW209/DX209)</f>
        <v>1</v>
      </c>
      <c r="EA209" s="15" t="n">
        <v>53</v>
      </c>
      <c r="EB209" s="15" t="n">
        <f aca="false">IF(DZ209/EA209=INT(DZ209/EA209),1,0)</f>
        <v>0</v>
      </c>
      <c r="EC209" s="15" t="n">
        <f aca="false">IF(EB209=0,DZ209,DZ209/EA209)</f>
        <v>1</v>
      </c>
      <c r="ED209" s="15" t="n">
        <v>59</v>
      </c>
      <c r="EE209" s="15" t="n">
        <f aca="false">IF(EC209/ED209=INT(EC209/ED209),1,0)</f>
        <v>0</v>
      </c>
      <c r="EF209" s="15" t="n">
        <f aca="false">IF(EE209=0,EC209,EC209/ED209)</f>
        <v>1</v>
      </c>
      <c r="EG209" s="15" t="n">
        <v>61</v>
      </c>
      <c r="EH209" s="15" t="n">
        <f aca="false">IF(EF209/EG209=INT(EF209/EG209),1,0)</f>
        <v>0</v>
      </c>
      <c r="EI209" s="15" t="n">
        <f aca="false">IF(EH209=0,EF209,EF209/EG209)</f>
        <v>1</v>
      </c>
      <c r="EJ209" s="15" t="n">
        <v>67</v>
      </c>
      <c r="EK209" s="15" t="n">
        <f aca="false">IF(EI209/EJ209=INT(EI209/EJ209),1,0)</f>
        <v>0</v>
      </c>
      <c r="EL209" s="15" t="n">
        <f aca="false">IF(EK209=0,EI209,EI209/EJ209)</f>
        <v>1</v>
      </c>
      <c r="EM209" s="15" t="n">
        <v>71</v>
      </c>
      <c r="EN209" s="15" t="n">
        <f aca="false">IF(EL209/EM209=INT(EL209/EM209),1,0)</f>
        <v>0</v>
      </c>
      <c r="EO209" s="15" t="n">
        <f aca="false">IF(EN209=0,EL209,EL209/EM209)</f>
        <v>1</v>
      </c>
      <c r="EP209" s="15" t="n">
        <v>73</v>
      </c>
      <c r="EQ209" s="15" t="n">
        <f aca="false">IF(EO209/EP209=INT(EO209/EP209),1,0)</f>
        <v>0</v>
      </c>
      <c r="ER209" s="15" t="n">
        <f aca="false">IF(EQ209=0,EO209,EO209/EP209)</f>
        <v>1</v>
      </c>
      <c r="ES209" s="15" t="n">
        <v>79</v>
      </c>
      <c r="ET209" s="15" t="n">
        <f aca="false">IF(ER209/ES209=INT(ER209/ES209),1,0)</f>
        <v>0</v>
      </c>
      <c r="EU209" s="15" t="n">
        <f aca="false">IF(ET209=0,ER209,ER209/ES209)</f>
        <v>1</v>
      </c>
      <c r="EV209" s="15" t="n">
        <v>83</v>
      </c>
      <c r="EW209" s="15" t="n">
        <f aca="false">IF(EU209/EV209=INT(EU209/EV209),1,0)</f>
        <v>0</v>
      </c>
      <c r="EX209" s="15" t="n">
        <f aca="false">IF(EW209=0,EU209,EU209/EV209)</f>
        <v>1</v>
      </c>
      <c r="EY209" s="15" t="n">
        <v>89</v>
      </c>
      <c r="EZ209" s="15" t="n">
        <f aca="false">IF(EX209/EY209=INT(EX209/EY209),1,0)</f>
        <v>0</v>
      </c>
      <c r="FA209" s="15" t="n">
        <f aca="false">IF(EZ209=0,EX209,EX209/EY209)</f>
        <v>1</v>
      </c>
      <c r="FB209" s="15" t="n">
        <v>97</v>
      </c>
      <c r="FC209" s="15" t="n">
        <f aca="false">IF(FA209/FB209=INT(FA209/FB209),1,0)</f>
        <v>0</v>
      </c>
      <c r="FD209" s="15" t="n">
        <f aca="false">IF(FC209=0,FA209,FA209/FB209)</f>
        <v>1</v>
      </c>
      <c r="FE209" s="15" t="n">
        <v>101</v>
      </c>
      <c r="FF209" s="15" t="n">
        <f aca="false">IF(FD209/FE209=INT(FD209/FE209),1,0)</f>
        <v>0</v>
      </c>
      <c r="FG209" s="15" t="n">
        <f aca="false">IF(FF209=0,FD209,FD209/FE209)</f>
        <v>1</v>
      </c>
      <c r="FH209" s="15" t="n">
        <v>103</v>
      </c>
      <c r="FI209" s="15" t="n">
        <f aca="false">IF(FG209/FH209=INT(FG209/FH209),1,0)</f>
        <v>0</v>
      </c>
      <c r="FJ209" s="15" t="n">
        <f aca="false">IF(FI209=0,FG209,FG209/FH209)</f>
        <v>1</v>
      </c>
      <c r="FK209" s="15" t="n">
        <v>107</v>
      </c>
      <c r="FL209" s="15" t="n">
        <f aca="false">IF(FJ209/FK209=INT(FJ209/FK209),1,0)</f>
        <v>0</v>
      </c>
      <c r="FM209" s="15" t="n">
        <f aca="false">IF(FL209=0,FJ209,FJ209/FK209)</f>
        <v>1</v>
      </c>
      <c r="FN209" s="15" t="n">
        <v>109</v>
      </c>
      <c r="FO209" s="15" t="n">
        <f aca="false">IF(FM209/FN209=INT(FM209/FN209),1,0)</f>
        <v>0</v>
      </c>
      <c r="FP209" s="15" t="n">
        <f aca="false">IF(FO209=0,FM209,FM209/FN209)</f>
        <v>1</v>
      </c>
      <c r="FQ209" s="15" t="n">
        <v>113</v>
      </c>
      <c r="FR209" s="15" t="n">
        <f aca="false">IF(FP209/FQ209=INT(FP209/FQ209),1,0)</f>
        <v>0</v>
      </c>
      <c r="FS209" s="15" t="n">
        <f aca="false">IF(FR209=0,FP209,FP209/FQ209)</f>
        <v>1</v>
      </c>
      <c r="FT209" s="15" t="n">
        <v>127</v>
      </c>
      <c r="FU209" s="15" t="n">
        <f aca="false">IF(FS209/FT209=INT(FS209/FT209),1,0)</f>
        <v>0</v>
      </c>
      <c r="FV209" s="15" t="n">
        <f aca="false">IF(FU209=0,FS209,FS209/FT209)</f>
        <v>1</v>
      </c>
      <c r="FW209" s="15" t="n">
        <v>131</v>
      </c>
      <c r="FX209" s="15" t="n">
        <f aca="false">IF(FV209/FW209=INT(FV209/FW209),1,0)</f>
        <v>0</v>
      </c>
      <c r="FY209" s="15" t="n">
        <f aca="false">IF(FX209=0,FV209,FV209/FW209)</f>
        <v>1</v>
      </c>
      <c r="FZ209" s="15" t="n">
        <v>137</v>
      </c>
      <c r="GA209" s="15" t="n">
        <f aca="false">IF(FY209/FZ209=INT(FY209/FZ209),1,0)</f>
        <v>0</v>
      </c>
      <c r="GB209" s="15" t="n">
        <f aca="false">IF(GA209=0,FY209,FY209/FZ209)</f>
        <v>1</v>
      </c>
      <c r="GC209" s="15" t="n">
        <v>139</v>
      </c>
      <c r="GD209" s="15" t="n">
        <f aca="false">IF(GB209/GC209=INT(GB209/GC209),1,0)</f>
        <v>0</v>
      </c>
      <c r="GE209" s="15" t="n">
        <f aca="false">IF(GD209=0,GB209,GB209/GC209)</f>
        <v>1</v>
      </c>
      <c r="GF209" s="15" t="n">
        <v>149</v>
      </c>
      <c r="GG209" s="15" t="n">
        <f aca="false">IF(GE209/GF209=INT(GE209/GF209),1,0)</f>
        <v>0</v>
      </c>
      <c r="GH209" s="15" t="n">
        <f aca="false">IF(GG209=0,GE209,GE209/GF209)</f>
        <v>1</v>
      </c>
      <c r="GI209" s="15"/>
      <c r="GJ209" s="15" t="n">
        <f aca="false">8*BH209+4*BK209+2*BN209+BQ209</f>
        <v>2</v>
      </c>
      <c r="GK209" s="15" t="n">
        <f aca="false">4*BT209+2*BW209+BZ209</f>
        <v>0</v>
      </c>
      <c r="GL209" s="15" t="n">
        <f aca="false">2*CC209+CF209</f>
        <v>1</v>
      </c>
      <c r="GM209" s="15" t="n">
        <f aca="false">2*CI209+CL209</f>
        <v>0</v>
      </c>
      <c r="GN209" s="15" t="n">
        <f aca="false">2*CO209+CR209</f>
        <v>0</v>
      </c>
      <c r="GO209" s="15" t="n">
        <f aca="false">2*CU209+CX209</f>
        <v>0</v>
      </c>
      <c r="GP209" s="15" t="n">
        <f aca="false">DA209</f>
        <v>0</v>
      </c>
      <c r="GQ209" s="15" t="n">
        <f aca="false">DD209</f>
        <v>0</v>
      </c>
      <c r="GR209" s="15" t="n">
        <f aca="false">DG209</f>
        <v>0</v>
      </c>
      <c r="GS209" s="15" t="n">
        <f aca="false">DJ209</f>
        <v>0</v>
      </c>
      <c r="GT209" s="15" t="n">
        <f aca="false">DM209</f>
        <v>0</v>
      </c>
      <c r="GU209" s="1" t="n">
        <f aca="false">DP209</f>
        <v>0</v>
      </c>
      <c r="GV209" s="1" t="n">
        <f aca="false">DS209</f>
        <v>0</v>
      </c>
      <c r="GW209" s="1" t="n">
        <f aca="false">DV209</f>
        <v>0</v>
      </c>
      <c r="GX209" s="1" t="n">
        <f aca="false">DY209</f>
        <v>0</v>
      </c>
      <c r="GY209" s="1" t="n">
        <f aca="false">EB209</f>
        <v>0</v>
      </c>
      <c r="GZ209" s="1" t="n">
        <f aca="false">EE209</f>
        <v>0</v>
      </c>
      <c r="HA209" s="1" t="n">
        <f aca="false">EH209</f>
        <v>0</v>
      </c>
      <c r="HB209" s="1" t="n">
        <f aca="false">EK209</f>
        <v>0</v>
      </c>
      <c r="HC209" s="1" t="n">
        <f aca="false">EN209</f>
        <v>0</v>
      </c>
      <c r="HD209" s="1" t="n">
        <f aca="false">EQ209</f>
        <v>0</v>
      </c>
      <c r="HE209" s="1" t="n">
        <f aca="false">ET209</f>
        <v>0</v>
      </c>
      <c r="HF209" s="1" t="n">
        <f aca="false">EW209</f>
        <v>0</v>
      </c>
      <c r="HG209" s="1" t="n">
        <f aca="false">EZ209</f>
        <v>0</v>
      </c>
      <c r="HH209" s="1" t="n">
        <f aca="false">FC209</f>
        <v>0</v>
      </c>
      <c r="HI209" s="1" t="n">
        <f aca="false">FF209</f>
        <v>0</v>
      </c>
      <c r="HJ209" s="1" t="n">
        <f aca="false">FI209</f>
        <v>0</v>
      </c>
      <c r="HK209" s="1" t="n">
        <f aca="false">FL209</f>
        <v>0</v>
      </c>
      <c r="HL209" s="1" t="n">
        <f aca="false">FO209</f>
        <v>0</v>
      </c>
      <c r="HM209" s="1" t="n">
        <f aca="false">FR209</f>
        <v>0</v>
      </c>
      <c r="HN209" s="1" t="n">
        <f aca="false">FU209</f>
        <v>0</v>
      </c>
      <c r="HO209" s="1" t="n">
        <f aca="false">FX209</f>
        <v>0</v>
      </c>
      <c r="HP209" s="1" t="n">
        <f aca="false">GA209</f>
        <v>0</v>
      </c>
      <c r="HQ209" s="1" t="n">
        <f aca="false">GD209</f>
        <v>0</v>
      </c>
      <c r="HR209" s="1" t="n">
        <f aca="false">GG209</f>
        <v>0</v>
      </c>
      <c r="HS209" s="1" t="n">
        <f aca="false">BF209</f>
        <v>20</v>
      </c>
      <c r="HT209" s="1" t="n">
        <f aca="false">HS209/HR211</f>
        <v>20</v>
      </c>
    </row>
    <row r="210" customFormat="false" ht="6" hidden="true" customHeight="true" outlineLevel="0" collapsed="false">
      <c r="B210" s="80"/>
      <c r="C210" s="80"/>
      <c r="D210" s="80"/>
      <c r="E210" s="80"/>
      <c r="F210" s="61"/>
      <c r="G210" s="80"/>
      <c r="H210" s="61"/>
      <c r="I210" s="80"/>
      <c r="J210" s="80"/>
      <c r="K210" s="80"/>
      <c r="L210" s="61"/>
      <c r="M210" s="80"/>
      <c r="N210" s="80"/>
      <c r="O210" s="80"/>
      <c r="P210" s="80"/>
      <c r="Q210" s="80"/>
      <c r="R210" s="80"/>
      <c r="S210" s="61"/>
      <c r="T210" s="13"/>
      <c r="U210" s="13"/>
      <c r="V210" s="13"/>
      <c r="W210" s="13"/>
      <c r="X210" s="74"/>
      <c r="Y210" s="80"/>
      <c r="Z210" s="80"/>
      <c r="AA210" s="80"/>
      <c r="AE210" s="17"/>
      <c r="GJ210" s="15" t="n">
        <f aca="false">IF(GJ208&lt;GJ209,GJ208,GJ209)</f>
        <v>0</v>
      </c>
      <c r="GK210" s="15" t="n">
        <f aca="false">IF(GK208&lt;GK209,GK208,GK209)</f>
        <v>0</v>
      </c>
      <c r="GL210" s="15" t="n">
        <f aca="false">IF(GL208&lt;GL209,GL208,GL209)</f>
        <v>0</v>
      </c>
      <c r="GM210" s="15" t="n">
        <f aca="false">IF(GM208&lt;GM209,GM208,GM209)</f>
        <v>0</v>
      </c>
      <c r="GN210" s="15" t="n">
        <f aca="false">IF(GN208&lt;GN209,GN208,GN209)</f>
        <v>0</v>
      </c>
      <c r="GO210" s="15" t="n">
        <f aca="false">IF(GO208&lt;GO209,GO208,GO209)</f>
        <v>0</v>
      </c>
      <c r="GP210" s="15" t="n">
        <f aca="false">IF(GP208&lt;GP209,GP208,GP209)</f>
        <v>0</v>
      </c>
      <c r="GQ210" s="15" t="n">
        <f aca="false">IF(GQ208&lt;GQ209,GQ208,GQ209)</f>
        <v>0</v>
      </c>
      <c r="GR210" s="15" t="n">
        <f aca="false">IF(GR208&lt;GR209,GR208,GR209)</f>
        <v>0</v>
      </c>
      <c r="GS210" s="15" t="n">
        <f aca="false">IF(GS208&lt;GS209,GS208,GS209)</f>
        <v>0</v>
      </c>
      <c r="GT210" s="15" t="n">
        <f aca="false">IF(GT208&lt;GT209,GT208,GT209)</f>
        <v>0</v>
      </c>
      <c r="GU210" s="15" t="n">
        <f aca="false">IF(GU208&lt;GU209,GU208,GU209)</f>
        <v>0</v>
      </c>
      <c r="GV210" s="15" t="n">
        <f aca="false">IF(GV208&lt;GV209,GV208,GV209)</f>
        <v>0</v>
      </c>
      <c r="GW210" s="15" t="n">
        <f aca="false">IF(GW208&lt;GW209,GW208,GW209)</f>
        <v>0</v>
      </c>
      <c r="GX210" s="15" t="n">
        <f aca="false">IF(GX208&lt;GX209,GX208,GX209)</f>
        <v>0</v>
      </c>
      <c r="GY210" s="15" t="n">
        <f aca="false">IF(GY208&lt;GY209,GY208,GY209)</f>
        <v>0</v>
      </c>
      <c r="GZ210" s="15" t="n">
        <f aca="false">IF(GZ208&lt;GZ209,GZ208,GZ209)</f>
        <v>0</v>
      </c>
      <c r="HA210" s="15" t="n">
        <f aca="false">IF(HA208&lt;HA209,HA208,HA209)</f>
        <v>0</v>
      </c>
      <c r="HB210" s="15" t="n">
        <f aca="false">IF(HB208&lt;HB209,HB208,HB209)</f>
        <v>0</v>
      </c>
      <c r="HC210" s="15" t="n">
        <f aca="false">IF(HC208&lt;HC209,HC208,HC209)</f>
        <v>0</v>
      </c>
      <c r="HD210" s="15" t="n">
        <f aca="false">IF(HD208&lt;HD209,HD208,HD209)</f>
        <v>0</v>
      </c>
      <c r="HE210" s="15" t="n">
        <f aca="false">IF(HE208&lt;HE209,HE208,HE209)</f>
        <v>0</v>
      </c>
      <c r="HF210" s="15" t="n">
        <f aca="false">IF(HF208&lt;HF209,HF208,HF209)</f>
        <v>0</v>
      </c>
      <c r="HG210" s="15" t="n">
        <f aca="false">IF(HG208&lt;HG209,HG208,HG209)</f>
        <v>0</v>
      </c>
      <c r="HH210" s="15" t="n">
        <f aca="false">IF(HH208&lt;HH209,HH208,HH209)</f>
        <v>0</v>
      </c>
      <c r="HI210" s="15" t="n">
        <f aca="false">IF(HI208&lt;HI209,HI208,HI209)</f>
        <v>0</v>
      </c>
      <c r="HJ210" s="15" t="n">
        <f aca="false">IF(HJ208&lt;HJ209,HJ208,HJ209)</f>
        <v>0</v>
      </c>
      <c r="HK210" s="15" t="n">
        <f aca="false">IF(HK208&lt;HK209,HK208,HK209)</f>
        <v>0</v>
      </c>
      <c r="HL210" s="15" t="n">
        <f aca="false">IF(HL208&lt;HL209,HL208,HL209)</f>
        <v>0</v>
      </c>
      <c r="HM210" s="15" t="n">
        <f aca="false">IF(HM208&lt;HM209,HM208,HM209)</f>
        <v>0</v>
      </c>
      <c r="HN210" s="15" t="n">
        <f aca="false">IF(HN208&lt;HN209,HN208,HN209)</f>
        <v>0</v>
      </c>
      <c r="HO210" s="15" t="n">
        <f aca="false">IF(HO208&lt;HO209,HO208,HO209)</f>
        <v>0</v>
      </c>
      <c r="HP210" s="15" t="n">
        <f aca="false">IF(HP208&lt;HP209,HP208,HP209)</f>
        <v>0</v>
      </c>
      <c r="HQ210" s="15" t="n">
        <f aca="false">IF(HQ208&lt;HQ209,HQ208,HQ209)</f>
        <v>0</v>
      </c>
      <c r="HR210" s="15" t="n">
        <f aca="false">IF(HR208&lt;HR209,HR208,HR209)</f>
        <v>0</v>
      </c>
    </row>
    <row r="211" customFormat="false" ht="6" hidden="true" customHeight="true" outlineLevel="0" collapsed="false">
      <c r="B211" s="80"/>
      <c r="C211" s="80"/>
      <c r="D211" s="80"/>
      <c r="E211" s="80"/>
      <c r="F211" s="61"/>
      <c r="G211" s="80"/>
      <c r="H211" s="61"/>
      <c r="I211" s="80"/>
      <c r="J211" s="80"/>
      <c r="K211" s="80"/>
      <c r="L211" s="61"/>
      <c r="M211" s="80"/>
      <c r="N211" s="80"/>
      <c r="O211" s="80"/>
      <c r="P211" s="80"/>
      <c r="Q211" s="80"/>
      <c r="R211" s="80"/>
      <c r="S211" s="61"/>
      <c r="T211" s="13"/>
      <c r="U211" s="13"/>
      <c r="V211" s="13"/>
      <c r="W211" s="13"/>
      <c r="X211" s="74"/>
      <c r="Y211" s="80"/>
      <c r="Z211" s="80"/>
      <c r="AA211" s="80"/>
      <c r="AE211" s="17"/>
      <c r="GJ211" s="1" t="n">
        <f aca="false">GJ$7^GJ210</f>
        <v>1</v>
      </c>
      <c r="GK211" s="1" t="n">
        <f aca="false">GK$7^GK210*GJ211</f>
        <v>1</v>
      </c>
      <c r="GL211" s="1" t="n">
        <f aca="false">GL$7^GL210*GK211</f>
        <v>1</v>
      </c>
      <c r="GM211" s="1" t="n">
        <f aca="false">GM$7^GM210*GL211</f>
        <v>1</v>
      </c>
      <c r="GN211" s="1" t="n">
        <f aca="false">GN$7^GN210*GM211</f>
        <v>1</v>
      </c>
      <c r="GO211" s="1" t="n">
        <f aca="false">GO$7^GO210*GN211</f>
        <v>1</v>
      </c>
      <c r="GP211" s="1" t="n">
        <f aca="false">GP$7^GP210*GO211</f>
        <v>1</v>
      </c>
      <c r="GQ211" s="1" t="n">
        <f aca="false">GQ$7^GQ210*GP211</f>
        <v>1</v>
      </c>
      <c r="GR211" s="1" t="n">
        <f aca="false">GR$7^GR210*GQ211</f>
        <v>1</v>
      </c>
      <c r="GS211" s="1" t="n">
        <f aca="false">GS$7^GS210*GR211</f>
        <v>1</v>
      </c>
      <c r="GT211" s="1" t="n">
        <f aca="false">GT$7^GT210*GS211</f>
        <v>1</v>
      </c>
      <c r="GU211" s="1" t="n">
        <f aca="false">GU$7^GU210*GT211</f>
        <v>1</v>
      </c>
      <c r="GV211" s="1" t="n">
        <f aca="false">GV$7^GV210*GU211</f>
        <v>1</v>
      </c>
      <c r="GW211" s="1" t="n">
        <f aca="false">GW$7^GW210*GV211</f>
        <v>1</v>
      </c>
      <c r="GX211" s="1" t="n">
        <f aca="false">GX$7^GX210*GW211</f>
        <v>1</v>
      </c>
      <c r="GY211" s="1" t="n">
        <f aca="false">GY$7^GY210*GX211</f>
        <v>1</v>
      </c>
      <c r="GZ211" s="1" t="n">
        <f aca="false">GZ$7^GZ210*GY211</f>
        <v>1</v>
      </c>
      <c r="HA211" s="1" t="n">
        <f aca="false">HA$7^HA210*GZ211</f>
        <v>1</v>
      </c>
      <c r="HB211" s="1" t="n">
        <f aca="false">HB$7^HB210*HA211</f>
        <v>1</v>
      </c>
      <c r="HC211" s="1" t="n">
        <f aca="false">HC$7^HC210*HB211</f>
        <v>1</v>
      </c>
      <c r="HD211" s="1" t="n">
        <f aca="false">HD$7^HD210*HC211</f>
        <v>1</v>
      </c>
      <c r="HE211" s="1" t="n">
        <f aca="false">HE$7^HE210*HD211</f>
        <v>1</v>
      </c>
      <c r="HF211" s="1" t="n">
        <f aca="false">HF$7^HF210*HE211</f>
        <v>1</v>
      </c>
      <c r="HG211" s="1" t="n">
        <f aca="false">HG$7^HG210*HF211</f>
        <v>1</v>
      </c>
      <c r="HH211" s="1" t="n">
        <f aca="false">HH$7^HH210*HG211</f>
        <v>1</v>
      </c>
      <c r="HI211" s="1" t="n">
        <f aca="false">HI$7^HI210*HH211</f>
        <v>1</v>
      </c>
      <c r="HJ211" s="1" t="n">
        <f aca="false">HJ$7^HJ210*HI211</f>
        <v>1</v>
      </c>
      <c r="HK211" s="1" t="n">
        <f aca="false">HK$7^HK210*HJ211</f>
        <v>1</v>
      </c>
      <c r="HL211" s="1" t="n">
        <f aca="false">HL$7^HL210*HK211</f>
        <v>1</v>
      </c>
      <c r="HM211" s="1" t="n">
        <f aca="false">HM$7^HM210*HL211</f>
        <v>1</v>
      </c>
      <c r="HN211" s="1" t="n">
        <f aca="false">HN$7^HN210*HM211</f>
        <v>1</v>
      </c>
      <c r="HO211" s="1" t="n">
        <f aca="false">HO$7^HO210*HN211</f>
        <v>1</v>
      </c>
      <c r="HP211" s="1" t="n">
        <f aca="false">HP$7^HP210*HO211</f>
        <v>1</v>
      </c>
      <c r="HQ211" s="1" t="n">
        <f aca="false">HQ$7^HQ210*HP211</f>
        <v>1</v>
      </c>
      <c r="HR211" s="1" t="n">
        <f aca="false">HR$7^HR210*HQ211</f>
        <v>1</v>
      </c>
    </row>
    <row r="212" customFormat="false" ht="6" hidden="true" customHeight="true" outlineLevel="0" collapsed="false">
      <c r="B212" s="80"/>
      <c r="C212" s="80"/>
      <c r="D212" s="80"/>
      <c r="E212" s="80"/>
      <c r="F212" s="61"/>
      <c r="G212" s="80"/>
      <c r="H212" s="61"/>
      <c r="I212" s="80"/>
      <c r="J212" s="80"/>
      <c r="K212" s="80"/>
      <c r="L212" s="61"/>
      <c r="M212" s="80"/>
      <c r="N212" s="80"/>
      <c r="O212" s="80"/>
      <c r="P212" s="80"/>
      <c r="Q212" s="80"/>
      <c r="R212" s="80"/>
      <c r="S212" s="61"/>
      <c r="T212" s="13"/>
      <c r="U212" s="13"/>
      <c r="V212" s="13"/>
      <c r="W212" s="13"/>
      <c r="X212" s="74"/>
      <c r="Y212" s="80"/>
      <c r="Z212" s="80"/>
      <c r="AA212" s="80"/>
      <c r="AE212" s="17"/>
      <c r="BC212" s="1" t="s">
        <v>65</v>
      </c>
      <c r="BD212" s="1" t="n">
        <f aca="false">HY208</f>
        <v>319</v>
      </c>
      <c r="BE212" s="1" t="n">
        <f aca="false">HZ208</f>
        <v>31</v>
      </c>
      <c r="BF212" s="1" t="n">
        <f aca="false">BE212-BE213*(BD213-BD212)</f>
        <v>31</v>
      </c>
      <c r="BG212" s="1" t="n">
        <v>256</v>
      </c>
      <c r="BH212" s="15" t="n">
        <f aca="false">IF(BF212/BG212=INT(BF212/BG212),1,0)</f>
        <v>0</v>
      </c>
      <c r="BI212" s="15" t="n">
        <f aca="false">IF(BH212=0,BF212,BF212/BG212)</f>
        <v>31</v>
      </c>
      <c r="BJ212" s="15" t="n">
        <v>16</v>
      </c>
      <c r="BK212" s="15" t="n">
        <f aca="false">IF(BI212/BJ212=INT(BI212/BJ212),1,0)</f>
        <v>0</v>
      </c>
      <c r="BL212" s="15" t="n">
        <f aca="false">IF(BK212=0,BI212,BI212/BJ212)</f>
        <v>31</v>
      </c>
      <c r="BM212" s="15" t="n">
        <v>4</v>
      </c>
      <c r="BN212" s="15" t="n">
        <f aca="false">IF(BL212/BM212=INT(BL212/BM212),1,0)</f>
        <v>0</v>
      </c>
      <c r="BO212" s="15" t="n">
        <f aca="false">IF(BN212=0,BL212,BL212/BM212)</f>
        <v>31</v>
      </c>
      <c r="BP212" s="15" t="n">
        <v>2</v>
      </c>
      <c r="BQ212" s="15" t="n">
        <f aca="false">IF(BO212/BP212=INT(BO212/BP212),1,0)</f>
        <v>0</v>
      </c>
      <c r="BR212" s="15" t="n">
        <f aca="false">IF(BQ212=0,BO212,BO212/BP212)</f>
        <v>31</v>
      </c>
      <c r="BS212" s="15" t="n">
        <v>81</v>
      </c>
      <c r="BT212" s="15" t="n">
        <f aca="false">IF(BR212/BS212=INT(BR212/BS212),1,0)</f>
        <v>0</v>
      </c>
      <c r="BU212" s="15" t="n">
        <f aca="false">IF(BT212=0,BR212,BR212/BS212)</f>
        <v>31</v>
      </c>
      <c r="BV212" s="15" t="n">
        <v>9</v>
      </c>
      <c r="BW212" s="15" t="n">
        <f aca="false">IF(BU212/BV212=INT(BU212/BV212),1,0)</f>
        <v>0</v>
      </c>
      <c r="BX212" s="15" t="n">
        <f aca="false">IF(BW212=0,BU212,BU212/BV212)</f>
        <v>31</v>
      </c>
      <c r="BY212" s="15" t="n">
        <v>3</v>
      </c>
      <c r="BZ212" s="15" t="n">
        <f aca="false">IF(BX212/BY212=INT(BX212/BY212),1,0)</f>
        <v>0</v>
      </c>
      <c r="CA212" s="15" t="n">
        <f aca="false">IF(BZ212=0,BX212,BX212/BY212)</f>
        <v>31</v>
      </c>
      <c r="CB212" s="15" t="n">
        <v>25</v>
      </c>
      <c r="CC212" s="15" t="n">
        <f aca="false">IF(CA212/CB212=INT(CA212/CB212),1,0)</f>
        <v>0</v>
      </c>
      <c r="CD212" s="15" t="n">
        <f aca="false">IF(CC212=0,CA212,CA212/CB212)</f>
        <v>31</v>
      </c>
      <c r="CE212" s="15" t="n">
        <v>5</v>
      </c>
      <c r="CF212" s="15" t="n">
        <f aca="false">IF(CD212/CE212=INT(CD212/CE212),1,0)</f>
        <v>0</v>
      </c>
      <c r="CG212" s="15" t="n">
        <f aca="false">IF(CF212=0,CD212,CD212/CE212)</f>
        <v>31</v>
      </c>
      <c r="CH212" s="15" t="n">
        <v>49</v>
      </c>
      <c r="CI212" s="15" t="n">
        <f aca="false">IF(CG212/CH212=INT(CG212/CH212),1,0)</f>
        <v>0</v>
      </c>
      <c r="CJ212" s="15" t="n">
        <f aca="false">IF(CI212=0,CG212,CG212/CH212)</f>
        <v>31</v>
      </c>
      <c r="CK212" s="15" t="n">
        <v>7</v>
      </c>
      <c r="CL212" s="15" t="n">
        <f aca="false">IF(CJ212/CK212=INT(CJ212/CK212),1,0)</f>
        <v>0</v>
      </c>
      <c r="CM212" s="15" t="n">
        <f aca="false">IF(CL212=0,CJ212,CJ212/CK212)</f>
        <v>31</v>
      </c>
      <c r="CN212" s="15" t="n">
        <v>121</v>
      </c>
      <c r="CO212" s="15" t="n">
        <f aca="false">IF(CM212/CN212=INT(CM212/CN212),1,0)</f>
        <v>0</v>
      </c>
      <c r="CP212" s="15" t="n">
        <f aca="false">IF(CO212=0,CM212,CM212/CN212)</f>
        <v>31</v>
      </c>
      <c r="CQ212" s="15" t="n">
        <v>11</v>
      </c>
      <c r="CR212" s="15" t="n">
        <f aca="false">IF(CP212/CQ212=INT(CP212/CQ212),1,0)</f>
        <v>0</v>
      </c>
      <c r="CS212" s="15" t="n">
        <f aca="false">IF(CR212=0,CP212,CP212/CQ212)</f>
        <v>31</v>
      </c>
      <c r="CT212" s="15" t="n">
        <v>169</v>
      </c>
      <c r="CU212" s="15" t="n">
        <f aca="false">IF(CS212/CT212=INT(CS212/CT212),1,0)</f>
        <v>0</v>
      </c>
      <c r="CV212" s="15" t="n">
        <f aca="false">IF(CU212=0,CS212,CS212/CT212)</f>
        <v>31</v>
      </c>
      <c r="CW212" s="15" t="n">
        <v>13</v>
      </c>
      <c r="CX212" s="15" t="n">
        <f aca="false">IF(CV212/CW212=INT(CV212/CW212),1,0)</f>
        <v>0</v>
      </c>
      <c r="CY212" s="15" t="n">
        <f aca="false">IF(CX212=0,CV212,CV212/CW212)</f>
        <v>31</v>
      </c>
      <c r="CZ212" s="15" t="n">
        <v>17</v>
      </c>
      <c r="DA212" s="15" t="n">
        <f aca="false">IF(CY212/CZ212=INT(CY212/CZ212),1,0)</f>
        <v>0</v>
      </c>
      <c r="DB212" s="15" t="n">
        <f aca="false">IF(DA212=0,CY212,CY212/CZ212)</f>
        <v>31</v>
      </c>
      <c r="DC212" s="15" t="n">
        <v>19</v>
      </c>
      <c r="DD212" s="15" t="n">
        <f aca="false">IF(DB212/DC212=INT(DB212/DC212),1,0)</f>
        <v>0</v>
      </c>
      <c r="DE212" s="15" t="n">
        <f aca="false">IF(DD212=0,DB212,DB212/DC212)</f>
        <v>31</v>
      </c>
      <c r="DF212" s="15" t="n">
        <v>23</v>
      </c>
      <c r="DG212" s="15" t="n">
        <f aca="false">IF(DE212/DF212=INT(DE212/DF212),1,0)</f>
        <v>0</v>
      </c>
      <c r="DH212" s="15" t="n">
        <f aca="false">IF(DG212=0,DE212,DE212/DF212)</f>
        <v>31</v>
      </c>
      <c r="DI212" s="15" t="n">
        <v>29</v>
      </c>
      <c r="DJ212" s="15" t="n">
        <f aca="false">IF(DH212/DI212=INT(DH212/DI212),1,0)</f>
        <v>0</v>
      </c>
      <c r="DK212" s="15" t="n">
        <f aca="false">IF(DJ212=0,DH212,DH212/DI212)</f>
        <v>31</v>
      </c>
      <c r="DL212" s="15" t="n">
        <v>31</v>
      </c>
      <c r="DM212" s="15" t="n">
        <f aca="false">IF(DK212/DL212=INT(DK212/DL212),1,0)</f>
        <v>1</v>
      </c>
      <c r="DN212" s="15" t="n">
        <f aca="false">IF(DM212=0,DK212,DK212/DL212)</f>
        <v>1</v>
      </c>
      <c r="DO212" s="15" t="n">
        <v>37</v>
      </c>
      <c r="DP212" s="15" t="n">
        <f aca="false">IF(DN212/DO212=INT(DN212/DO212),1,0)</f>
        <v>0</v>
      </c>
      <c r="DQ212" s="15" t="n">
        <f aca="false">IF(DP212=0,DN212,DN212/DO212)</f>
        <v>1</v>
      </c>
      <c r="DR212" s="15" t="n">
        <v>41</v>
      </c>
      <c r="DS212" s="15" t="n">
        <f aca="false">IF(DQ212/DR212=INT(DQ212/DR212),1,0)</f>
        <v>0</v>
      </c>
      <c r="DT212" s="15" t="n">
        <f aca="false">IF(DS212=0,DQ212,DQ212/DR212)</f>
        <v>1</v>
      </c>
      <c r="DU212" s="15" t="n">
        <v>43</v>
      </c>
      <c r="DV212" s="15" t="n">
        <f aca="false">IF(DT212/DU212=INT(DT212/DU212),1,0)</f>
        <v>0</v>
      </c>
      <c r="DW212" s="15" t="n">
        <f aca="false">IF(DV212=0,DT212,DT212/DU212)</f>
        <v>1</v>
      </c>
      <c r="DX212" s="15" t="n">
        <v>47</v>
      </c>
      <c r="DY212" s="15" t="n">
        <f aca="false">IF(DW212/DX212=INT(DW212/DX212),1,0)</f>
        <v>0</v>
      </c>
      <c r="DZ212" s="15" t="n">
        <f aca="false">IF(DY212=0,DW212,DW212/DX212)</f>
        <v>1</v>
      </c>
      <c r="EA212" s="15" t="n">
        <v>53</v>
      </c>
      <c r="EB212" s="15" t="n">
        <f aca="false">IF(DZ212/EA212=INT(DZ212/EA212),1,0)</f>
        <v>0</v>
      </c>
      <c r="EC212" s="15" t="n">
        <f aca="false">IF(EB212=0,DZ212,DZ212/EA212)</f>
        <v>1</v>
      </c>
      <c r="ED212" s="15" t="n">
        <v>59</v>
      </c>
      <c r="EE212" s="15" t="n">
        <f aca="false">IF(EC212/ED212=INT(EC212/ED212),1,0)</f>
        <v>0</v>
      </c>
      <c r="EF212" s="15" t="n">
        <f aca="false">IF(EE212=0,EC212,EC212/ED212)</f>
        <v>1</v>
      </c>
      <c r="EG212" s="15" t="n">
        <v>61</v>
      </c>
      <c r="EH212" s="15" t="n">
        <f aca="false">IF(EF212/EG212=INT(EF212/EG212),1,0)</f>
        <v>0</v>
      </c>
      <c r="EI212" s="15" t="n">
        <f aca="false">IF(EH212=0,EF212,EF212/EG212)</f>
        <v>1</v>
      </c>
      <c r="EJ212" s="15" t="n">
        <v>67</v>
      </c>
      <c r="EK212" s="15" t="n">
        <f aca="false">IF(EI212/EJ212=INT(EI212/EJ212),1,0)</f>
        <v>0</v>
      </c>
      <c r="EL212" s="15" t="n">
        <f aca="false">IF(EK212=0,EI212,EI212/EJ212)</f>
        <v>1</v>
      </c>
      <c r="EM212" s="15" t="n">
        <v>71</v>
      </c>
      <c r="EN212" s="15" t="n">
        <f aca="false">IF(EL212/EM212=INT(EL212/EM212),1,0)</f>
        <v>0</v>
      </c>
      <c r="EO212" s="15" t="n">
        <f aca="false">IF(EN212=0,EL212,EL212/EM212)</f>
        <v>1</v>
      </c>
      <c r="EP212" s="15" t="n">
        <v>73</v>
      </c>
      <c r="EQ212" s="15" t="n">
        <f aca="false">IF(EO212/EP212=INT(EO212/EP212),1,0)</f>
        <v>0</v>
      </c>
      <c r="ER212" s="15" t="n">
        <f aca="false">IF(EQ212=0,EO212,EO212/EP212)</f>
        <v>1</v>
      </c>
      <c r="ES212" s="15" t="n">
        <v>79</v>
      </c>
      <c r="ET212" s="15" t="n">
        <f aca="false">IF(ER212/ES212=INT(ER212/ES212),1,0)</f>
        <v>0</v>
      </c>
      <c r="EU212" s="15" t="n">
        <f aca="false">IF(ET212=0,ER212,ER212/ES212)</f>
        <v>1</v>
      </c>
      <c r="EV212" s="15" t="n">
        <v>83</v>
      </c>
      <c r="EW212" s="15" t="n">
        <f aca="false">IF(EU212/EV212=INT(EU212/EV212),1,0)</f>
        <v>0</v>
      </c>
      <c r="EX212" s="15" t="n">
        <f aca="false">IF(EW212=0,EU212,EU212/EV212)</f>
        <v>1</v>
      </c>
      <c r="EY212" s="15" t="n">
        <v>89</v>
      </c>
      <c r="EZ212" s="15" t="n">
        <f aca="false">IF(EX212/EY212=INT(EX212/EY212),1,0)</f>
        <v>0</v>
      </c>
      <c r="FA212" s="15" t="n">
        <f aca="false">IF(EZ212=0,EX212,EX212/EY212)</f>
        <v>1</v>
      </c>
      <c r="FB212" s="15" t="n">
        <v>97</v>
      </c>
      <c r="FC212" s="15" t="n">
        <f aca="false">IF(FA212/FB212=INT(FA212/FB212),1,0)</f>
        <v>0</v>
      </c>
      <c r="FD212" s="15" t="n">
        <f aca="false">IF(FC212=0,FA212,FA212/FB212)</f>
        <v>1</v>
      </c>
      <c r="FE212" s="15" t="n">
        <v>101</v>
      </c>
      <c r="FF212" s="15" t="n">
        <f aca="false">IF(FD212/FE212=INT(FD212/FE212),1,0)</f>
        <v>0</v>
      </c>
      <c r="FG212" s="15" t="n">
        <f aca="false">IF(FF212=0,FD212,FD212/FE212)</f>
        <v>1</v>
      </c>
      <c r="FH212" s="15" t="n">
        <v>103</v>
      </c>
      <c r="FI212" s="15" t="n">
        <f aca="false">IF(FG212/FH212=INT(FG212/FH212),1,0)</f>
        <v>0</v>
      </c>
      <c r="FJ212" s="15" t="n">
        <f aca="false">IF(FI212=0,FG212,FG212/FH212)</f>
        <v>1</v>
      </c>
      <c r="FK212" s="15" t="n">
        <v>107</v>
      </c>
      <c r="FL212" s="15" t="n">
        <f aca="false">IF(FJ212/FK212=INT(FJ212/FK212),1,0)</f>
        <v>0</v>
      </c>
      <c r="FM212" s="15" t="n">
        <f aca="false">IF(FL212=0,FJ212,FJ212/FK212)</f>
        <v>1</v>
      </c>
      <c r="FN212" s="15" t="n">
        <v>109</v>
      </c>
      <c r="FO212" s="15" t="n">
        <f aca="false">IF(FM212/FN212=INT(FM212/FN212),1,0)</f>
        <v>0</v>
      </c>
      <c r="FP212" s="15" t="n">
        <f aca="false">IF(FO212=0,FM212,FM212/FN212)</f>
        <v>1</v>
      </c>
      <c r="FQ212" s="15" t="n">
        <v>113</v>
      </c>
      <c r="FR212" s="15" t="n">
        <f aca="false">IF(FP212/FQ212=INT(FP212/FQ212),1,0)</f>
        <v>0</v>
      </c>
      <c r="FS212" s="15" t="n">
        <f aca="false">IF(FR212=0,FP212,FP212/FQ212)</f>
        <v>1</v>
      </c>
      <c r="FT212" s="15" t="n">
        <v>127</v>
      </c>
      <c r="FU212" s="15" t="n">
        <f aca="false">IF(FS212/FT212=INT(FS212/FT212),1,0)</f>
        <v>0</v>
      </c>
      <c r="FV212" s="15" t="n">
        <f aca="false">IF(FU212=0,FS212,FS212/FT212)</f>
        <v>1</v>
      </c>
      <c r="FW212" s="15" t="n">
        <v>131</v>
      </c>
      <c r="FX212" s="15" t="n">
        <f aca="false">IF(FV212/FW212=INT(FV212/FW212),1,0)</f>
        <v>0</v>
      </c>
      <c r="FY212" s="15" t="n">
        <f aca="false">IF(FX212=0,FV212,FV212/FW212)</f>
        <v>1</v>
      </c>
      <c r="FZ212" s="15" t="n">
        <v>137</v>
      </c>
      <c r="GA212" s="15" t="n">
        <f aca="false">IF(FY212/FZ212=INT(FY212/FZ212),1,0)</f>
        <v>0</v>
      </c>
      <c r="GB212" s="15" t="n">
        <f aca="false">IF(GA212=0,FY212,FY212/FZ212)</f>
        <v>1</v>
      </c>
      <c r="GC212" s="15" t="n">
        <v>139</v>
      </c>
      <c r="GD212" s="15" t="n">
        <f aca="false">IF(GB212/GC212=INT(GB212/GC212),1,0)</f>
        <v>0</v>
      </c>
      <c r="GE212" s="15" t="n">
        <f aca="false">IF(GD212=0,GB212,GB212/GC212)</f>
        <v>1</v>
      </c>
      <c r="GF212" s="15" t="n">
        <v>149</v>
      </c>
      <c r="GG212" s="15" t="n">
        <f aca="false">IF(GE212/GF212=INT(GE212/GF212),1,0)</f>
        <v>0</v>
      </c>
      <c r="GH212" s="15" t="n">
        <f aca="false">IF(GG212=0,GE212,GE212/GF212)</f>
        <v>1</v>
      </c>
      <c r="GI212" s="15"/>
      <c r="GJ212" s="15" t="n">
        <f aca="false">8*BH212+4*BK212+2*BN212+BQ212</f>
        <v>0</v>
      </c>
      <c r="GK212" s="15" t="n">
        <f aca="false">4*BT212+2*BW212+BZ212</f>
        <v>0</v>
      </c>
      <c r="GL212" s="15" t="n">
        <f aca="false">2*CC212+CF212</f>
        <v>0</v>
      </c>
      <c r="GM212" s="15" t="n">
        <f aca="false">2*CI212+CL212</f>
        <v>0</v>
      </c>
      <c r="GN212" s="15" t="n">
        <f aca="false">2*CO212+CR212</f>
        <v>0</v>
      </c>
      <c r="GO212" s="15" t="n">
        <f aca="false">2*CU212+CX212</f>
        <v>0</v>
      </c>
      <c r="GP212" s="15" t="n">
        <f aca="false">DA212</f>
        <v>0</v>
      </c>
      <c r="GQ212" s="15" t="n">
        <f aca="false">DD212</f>
        <v>0</v>
      </c>
      <c r="GR212" s="15" t="n">
        <f aca="false">DG212</f>
        <v>0</v>
      </c>
      <c r="GS212" s="15" t="n">
        <f aca="false">DJ212</f>
        <v>0</v>
      </c>
      <c r="GT212" s="15" t="n">
        <f aca="false">DM212</f>
        <v>1</v>
      </c>
      <c r="GU212" s="1" t="n">
        <f aca="false">DP212</f>
        <v>0</v>
      </c>
      <c r="GV212" s="1" t="n">
        <f aca="false">DS212</f>
        <v>0</v>
      </c>
      <c r="GW212" s="1" t="n">
        <f aca="false">DV212</f>
        <v>0</v>
      </c>
      <c r="GX212" s="1" t="n">
        <f aca="false">DY212</f>
        <v>0</v>
      </c>
      <c r="GY212" s="1" t="n">
        <f aca="false">EB212</f>
        <v>0</v>
      </c>
      <c r="GZ212" s="1" t="n">
        <f aca="false">EE212</f>
        <v>0</v>
      </c>
      <c r="HA212" s="1" t="n">
        <f aca="false">EH212</f>
        <v>0</v>
      </c>
      <c r="HB212" s="1" t="n">
        <f aca="false">EK212</f>
        <v>0</v>
      </c>
      <c r="HC212" s="1" t="n">
        <f aca="false">EN212</f>
        <v>0</v>
      </c>
      <c r="HD212" s="1" t="n">
        <f aca="false">EQ212</f>
        <v>0</v>
      </c>
      <c r="HE212" s="1" t="n">
        <f aca="false">ET212</f>
        <v>0</v>
      </c>
      <c r="HF212" s="1" t="n">
        <f aca="false">EW212</f>
        <v>0</v>
      </c>
      <c r="HG212" s="1" t="n">
        <f aca="false">EZ212</f>
        <v>0</v>
      </c>
      <c r="HH212" s="1" t="n">
        <f aca="false">FC212</f>
        <v>0</v>
      </c>
      <c r="HI212" s="1" t="n">
        <f aca="false">FF212</f>
        <v>0</v>
      </c>
      <c r="HJ212" s="1" t="n">
        <f aca="false">FI212</f>
        <v>0</v>
      </c>
      <c r="HK212" s="1" t="n">
        <f aca="false">FL212</f>
        <v>0</v>
      </c>
      <c r="HL212" s="1" t="n">
        <f aca="false">FO212</f>
        <v>0</v>
      </c>
      <c r="HM212" s="1" t="n">
        <f aca="false">FR212</f>
        <v>0</v>
      </c>
      <c r="HN212" s="1" t="n">
        <f aca="false">FU212</f>
        <v>0</v>
      </c>
      <c r="HO212" s="1" t="n">
        <f aca="false">FX212</f>
        <v>0</v>
      </c>
      <c r="HP212" s="1" t="n">
        <f aca="false">GA212</f>
        <v>0</v>
      </c>
      <c r="HQ212" s="1" t="n">
        <f aca="false">GD212</f>
        <v>0</v>
      </c>
      <c r="HR212" s="1" t="n">
        <f aca="false">GG212</f>
        <v>0</v>
      </c>
      <c r="HS212" s="1" t="n">
        <f aca="false">BF212</f>
        <v>31</v>
      </c>
      <c r="HT212" s="1" t="n">
        <f aca="false">HS212/HR215</f>
        <v>31</v>
      </c>
    </row>
    <row r="213" customFormat="false" ht="6" hidden="true" customHeight="true" outlineLevel="0" collapsed="false">
      <c r="B213" s="80"/>
      <c r="C213" s="80"/>
      <c r="D213" s="80"/>
      <c r="E213" s="80"/>
      <c r="F213" s="61"/>
      <c r="G213" s="80"/>
      <c r="H213" s="61"/>
      <c r="I213" s="80"/>
      <c r="J213" s="80"/>
      <c r="K213" s="80"/>
      <c r="L213" s="61"/>
      <c r="M213" s="80"/>
      <c r="N213" s="80"/>
      <c r="O213" s="80"/>
      <c r="P213" s="80"/>
      <c r="Q213" s="80"/>
      <c r="R213" s="80"/>
      <c r="S213" s="61"/>
      <c r="T213" s="13"/>
      <c r="U213" s="13"/>
      <c r="V213" s="13"/>
      <c r="W213" s="13"/>
      <c r="X213" s="74"/>
      <c r="Y213" s="80"/>
      <c r="Z213" s="80"/>
      <c r="AA213" s="80"/>
      <c r="AE213" s="17"/>
      <c r="BD213" s="1" t="n">
        <f aca="false">BD212+INT(BE212/BE213)</f>
        <v>319</v>
      </c>
      <c r="BE213" s="1" t="n">
        <f aca="false">IA208</f>
        <v>320</v>
      </c>
      <c r="BF213" s="1" t="n">
        <f aca="false">BE213</f>
        <v>320</v>
      </c>
      <c r="BG213" s="1" t="n">
        <v>256</v>
      </c>
      <c r="BH213" s="15" t="n">
        <f aca="false">IF(BF213/BG213=INT(BF213/BG213),1,0)</f>
        <v>0</v>
      </c>
      <c r="BI213" s="15" t="n">
        <f aca="false">IF(BH213=0,BF213,BF213/BG213)</f>
        <v>320</v>
      </c>
      <c r="BJ213" s="15" t="n">
        <v>16</v>
      </c>
      <c r="BK213" s="15" t="n">
        <f aca="false">IF(BI213/BJ213=INT(BI213/BJ213),1,0)</f>
        <v>1</v>
      </c>
      <c r="BL213" s="15" t="n">
        <f aca="false">IF(BK213=0,BI213,BI213/BJ213)</f>
        <v>20</v>
      </c>
      <c r="BM213" s="15" t="n">
        <v>4</v>
      </c>
      <c r="BN213" s="15" t="n">
        <f aca="false">IF(BL213/BM213=INT(BL213/BM213),1,0)</f>
        <v>1</v>
      </c>
      <c r="BO213" s="15" t="n">
        <f aca="false">IF(BN213=0,BL213,BL213/BM213)</f>
        <v>5</v>
      </c>
      <c r="BP213" s="15" t="n">
        <v>2</v>
      </c>
      <c r="BQ213" s="15" t="n">
        <f aca="false">IF(BO213/BP213=INT(BO213/BP213),1,0)</f>
        <v>0</v>
      </c>
      <c r="BR213" s="15" t="n">
        <f aca="false">IF(BQ213=0,BO213,BO213/BP213)</f>
        <v>5</v>
      </c>
      <c r="BS213" s="15" t="n">
        <v>81</v>
      </c>
      <c r="BT213" s="15" t="n">
        <f aca="false">IF(BR213/BS213=INT(BR213/BS213),1,0)</f>
        <v>0</v>
      </c>
      <c r="BU213" s="15" t="n">
        <f aca="false">IF(BT213=0,BR213,BR213/BS213)</f>
        <v>5</v>
      </c>
      <c r="BV213" s="15" t="n">
        <v>9</v>
      </c>
      <c r="BW213" s="15" t="n">
        <f aca="false">IF(BU213/BV213=INT(BU213/BV213),1,0)</f>
        <v>0</v>
      </c>
      <c r="BX213" s="15" t="n">
        <f aca="false">IF(BW213=0,BU213,BU213/BV213)</f>
        <v>5</v>
      </c>
      <c r="BY213" s="15" t="n">
        <v>3</v>
      </c>
      <c r="BZ213" s="15" t="n">
        <f aca="false">IF(BX213/BY213=INT(BX213/BY213),1,0)</f>
        <v>0</v>
      </c>
      <c r="CA213" s="15" t="n">
        <f aca="false">IF(BZ213=0,BX213,BX213/BY213)</f>
        <v>5</v>
      </c>
      <c r="CB213" s="15" t="n">
        <v>25</v>
      </c>
      <c r="CC213" s="15" t="n">
        <f aca="false">IF(CA213/CB213=INT(CA213/CB213),1,0)</f>
        <v>0</v>
      </c>
      <c r="CD213" s="15" t="n">
        <f aca="false">IF(CC213=0,CA213,CA213/CB213)</f>
        <v>5</v>
      </c>
      <c r="CE213" s="15" t="n">
        <v>5</v>
      </c>
      <c r="CF213" s="15" t="n">
        <f aca="false">IF(CD213/CE213=INT(CD213/CE213),1,0)</f>
        <v>1</v>
      </c>
      <c r="CG213" s="15" t="n">
        <f aca="false">IF(CF213=0,CD213,CD213/CE213)</f>
        <v>1</v>
      </c>
      <c r="CH213" s="15" t="n">
        <v>49</v>
      </c>
      <c r="CI213" s="15" t="n">
        <f aca="false">IF(CG213/CH213=INT(CG213/CH213),1,0)</f>
        <v>0</v>
      </c>
      <c r="CJ213" s="15" t="n">
        <f aca="false">IF(CI213=0,CG213,CG213/CH213)</f>
        <v>1</v>
      </c>
      <c r="CK213" s="15" t="n">
        <v>7</v>
      </c>
      <c r="CL213" s="15" t="n">
        <f aca="false">IF(CJ213/CK213=INT(CJ213/CK213),1,0)</f>
        <v>0</v>
      </c>
      <c r="CM213" s="15" t="n">
        <f aca="false">IF(CL213=0,CJ213,CJ213/CK213)</f>
        <v>1</v>
      </c>
      <c r="CN213" s="15" t="n">
        <v>121</v>
      </c>
      <c r="CO213" s="15" t="n">
        <f aca="false">IF(CM213/CN213=INT(CM213/CN213),1,0)</f>
        <v>0</v>
      </c>
      <c r="CP213" s="15" t="n">
        <f aca="false">IF(CO213=0,CM213,CM213/CN213)</f>
        <v>1</v>
      </c>
      <c r="CQ213" s="15" t="n">
        <v>11</v>
      </c>
      <c r="CR213" s="15" t="n">
        <f aca="false">IF(CP213/CQ213=INT(CP213/CQ213),1,0)</f>
        <v>0</v>
      </c>
      <c r="CS213" s="15" t="n">
        <f aca="false">IF(CR213=0,CP213,CP213/CQ213)</f>
        <v>1</v>
      </c>
      <c r="CT213" s="15" t="n">
        <v>169</v>
      </c>
      <c r="CU213" s="15" t="n">
        <f aca="false">IF(CS213/CT213=INT(CS213/CT213),1,0)</f>
        <v>0</v>
      </c>
      <c r="CV213" s="15" t="n">
        <f aca="false">IF(CU213=0,CS213,CS213/CT213)</f>
        <v>1</v>
      </c>
      <c r="CW213" s="15" t="n">
        <v>13</v>
      </c>
      <c r="CX213" s="15" t="n">
        <f aca="false">IF(CV213/CW213=INT(CV213/CW213),1,0)</f>
        <v>0</v>
      </c>
      <c r="CY213" s="15" t="n">
        <f aca="false">IF(CX213=0,CV213,CV213/CW213)</f>
        <v>1</v>
      </c>
      <c r="CZ213" s="15" t="n">
        <v>17</v>
      </c>
      <c r="DA213" s="15" t="n">
        <f aca="false">IF(CY213/CZ213=INT(CY213/CZ213),1,0)</f>
        <v>0</v>
      </c>
      <c r="DB213" s="15" t="n">
        <f aca="false">IF(DA213=0,CY213,CY213/CZ213)</f>
        <v>1</v>
      </c>
      <c r="DC213" s="15" t="n">
        <v>19</v>
      </c>
      <c r="DD213" s="15" t="n">
        <f aca="false">IF(DB213/DC213=INT(DB213/DC213),1,0)</f>
        <v>0</v>
      </c>
      <c r="DE213" s="15" t="n">
        <f aca="false">IF(DD213=0,DB213,DB213/DC213)</f>
        <v>1</v>
      </c>
      <c r="DF213" s="15" t="n">
        <v>23</v>
      </c>
      <c r="DG213" s="15" t="n">
        <f aca="false">IF(DE213/DF213=INT(DE213/DF213),1,0)</f>
        <v>0</v>
      </c>
      <c r="DH213" s="15" t="n">
        <f aca="false">IF(DG213=0,DE213,DE213/DF213)</f>
        <v>1</v>
      </c>
      <c r="DI213" s="15" t="n">
        <v>29</v>
      </c>
      <c r="DJ213" s="15" t="n">
        <f aca="false">IF(DH213/DI213=INT(DH213/DI213),1,0)</f>
        <v>0</v>
      </c>
      <c r="DK213" s="15" t="n">
        <f aca="false">IF(DJ213=0,DH213,DH213/DI213)</f>
        <v>1</v>
      </c>
      <c r="DL213" s="15" t="n">
        <v>31</v>
      </c>
      <c r="DM213" s="15" t="n">
        <f aca="false">IF(DK213/DL213=INT(DK213/DL213),1,0)</f>
        <v>0</v>
      </c>
      <c r="DN213" s="15" t="n">
        <f aca="false">IF(DM213=0,DK213,DK213/DL213)</f>
        <v>1</v>
      </c>
      <c r="DO213" s="15" t="n">
        <v>37</v>
      </c>
      <c r="DP213" s="15" t="n">
        <f aca="false">IF(DN213/DO213=INT(DN213/DO213),1,0)</f>
        <v>0</v>
      </c>
      <c r="DQ213" s="15" t="n">
        <f aca="false">IF(DP213=0,DN213,DN213/DO213)</f>
        <v>1</v>
      </c>
      <c r="DR213" s="15" t="n">
        <v>41</v>
      </c>
      <c r="DS213" s="15" t="n">
        <f aca="false">IF(DQ213/DR213=INT(DQ213/DR213),1,0)</f>
        <v>0</v>
      </c>
      <c r="DT213" s="15" t="n">
        <f aca="false">IF(DS213=0,DQ213,DQ213/DR213)</f>
        <v>1</v>
      </c>
      <c r="DU213" s="15" t="n">
        <v>43</v>
      </c>
      <c r="DV213" s="15" t="n">
        <f aca="false">IF(DT213/DU213=INT(DT213/DU213),1,0)</f>
        <v>0</v>
      </c>
      <c r="DW213" s="15" t="n">
        <f aca="false">IF(DV213=0,DT213,DT213/DU213)</f>
        <v>1</v>
      </c>
      <c r="DX213" s="15" t="n">
        <v>47</v>
      </c>
      <c r="DY213" s="15" t="n">
        <f aca="false">IF(DW213/DX213=INT(DW213/DX213),1,0)</f>
        <v>0</v>
      </c>
      <c r="DZ213" s="15" t="n">
        <f aca="false">IF(DY213=0,DW213,DW213/DX213)</f>
        <v>1</v>
      </c>
      <c r="EA213" s="15" t="n">
        <v>53</v>
      </c>
      <c r="EB213" s="15" t="n">
        <f aca="false">IF(DZ213/EA213=INT(DZ213/EA213),1,0)</f>
        <v>0</v>
      </c>
      <c r="EC213" s="15" t="n">
        <f aca="false">IF(EB213=0,DZ213,DZ213/EA213)</f>
        <v>1</v>
      </c>
      <c r="ED213" s="15" t="n">
        <v>59</v>
      </c>
      <c r="EE213" s="15" t="n">
        <f aca="false">IF(EC213/ED213=INT(EC213/ED213),1,0)</f>
        <v>0</v>
      </c>
      <c r="EF213" s="15" t="n">
        <f aca="false">IF(EE213=0,EC213,EC213/ED213)</f>
        <v>1</v>
      </c>
      <c r="EG213" s="15" t="n">
        <v>61</v>
      </c>
      <c r="EH213" s="15" t="n">
        <f aca="false">IF(EF213/EG213=INT(EF213/EG213),1,0)</f>
        <v>0</v>
      </c>
      <c r="EI213" s="15" t="n">
        <f aca="false">IF(EH213=0,EF213,EF213/EG213)</f>
        <v>1</v>
      </c>
      <c r="EJ213" s="15" t="n">
        <v>67</v>
      </c>
      <c r="EK213" s="15" t="n">
        <f aca="false">IF(EI213/EJ213=INT(EI213/EJ213),1,0)</f>
        <v>0</v>
      </c>
      <c r="EL213" s="15" t="n">
        <f aca="false">IF(EK213=0,EI213,EI213/EJ213)</f>
        <v>1</v>
      </c>
      <c r="EM213" s="15" t="n">
        <v>71</v>
      </c>
      <c r="EN213" s="15" t="n">
        <f aca="false">IF(EL213/EM213=INT(EL213/EM213),1,0)</f>
        <v>0</v>
      </c>
      <c r="EO213" s="15" t="n">
        <f aca="false">IF(EN213=0,EL213,EL213/EM213)</f>
        <v>1</v>
      </c>
      <c r="EP213" s="15" t="n">
        <v>73</v>
      </c>
      <c r="EQ213" s="15" t="n">
        <f aca="false">IF(EO213/EP213=INT(EO213/EP213),1,0)</f>
        <v>0</v>
      </c>
      <c r="ER213" s="15" t="n">
        <f aca="false">IF(EQ213=0,EO213,EO213/EP213)</f>
        <v>1</v>
      </c>
      <c r="ES213" s="15" t="n">
        <v>79</v>
      </c>
      <c r="ET213" s="15" t="n">
        <f aca="false">IF(ER213/ES213=INT(ER213/ES213),1,0)</f>
        <v>0</v>
      </c>
      <c r="EU213" s="15" t="n">
        <f aca="false">IF(ET213=0,ER213,ER213/ES213)</f>
        <v>1</v>
      </c>
      <c r="EV213" s="15" t="n">
        <v>83</v>
      </c>
      <c r="EW213" s="15" t="n">
        <f aca="false">IF(EU213/EV213=INT(EU213/EV213),1,0)</f>
        <v>0</v>
      </c>
      <c r="EX213" s="15" t="n">
        <f aca="false">IF(EW213=0,EU213,EU213/EV213)</f>
        <v>1</v>
      </c>
      <c r="EY213" s="15" t="n">
        <v>89</v>
      </c>
      <c r="EZ213" s="15" t="n">
        <f aca="false">IF(EX213/EY213=INT(EX213/EY213),1,0)</f>
        <v>0</v>
      </c>
      <c r="FA213" s="15" t="n">
        <f aca="false">IF(EZ213=0,EX213,EX213/EY213)</f>
        <v>1</v>
      </c>
      <c r="FB213" s="15" t="n">
        <v>97</v>
      </c>
      <c r="FC213" s="15" t="n">
        <f aca="false">IF(FA213/FB213=INT(FA213/FB213),1,0)</f>
        <v>0</v>
      </c>
      <c r="FD213" s="15" t="n">
        <f aca="false">IF(FC213=0,FA213,FA213/FB213)</f>
        <v>1</v>
      </c>
      <c r="FE213" s="15" t="n">
        <v>101</v>
      </c>
      <c r="FF213" s="15" t="n">
        <f aca="false">IF(FD213/FE213=INT(FD213/FE213),1,0)</f>
        <v>0</v>
      </c>
      <c r="FG213" s="15" t="n">
        <f aca="false">IF(FF213=0,FD213,FD213/FE213)</f>
        <v>1</v>
      </c>
      <c r="FH213" s="15" t="n">
        <v>103</v>
      </c>
      <c r="FI213" s="15" t="n">
        <f aca="false">IF(FG213/FH213=INT(FG213/FH213),1,0)</f>
        <v>0</v>
      </c>
      <c r="FJ213" s="15" t="n">
        <f aca="false">IF(FI213=0,FG213,FG213/FH213)</f>
        <v>1</v>
      </c>
      <c r="FK213" s="15" t="n">
        <v>107</v>
      </c>
      <c r="FL213" s="15" t="n">
        <f aca="false">IF(FJ213/FK213=INT(FJ213/FK213),1,0)</f>
        <v>0</v>
      </c>
      <c r="FM213" s="15" t="n">
        <f aca="false">IF(FL213=0,FJ213,FJ213/FK213)</f>
        <v>1</v>
      </c>
      <c r="FN213" s="15" t="n">
        <v>109</v>
      </c>
      <c r="FO213" s="15" t="n">
        <f aca="false">IF(FM213/FN213=INT(FM213/FN213),1,0)</f>
        <v>0</v>
      </c>
      <c r="FP213" s="15" t="n">
        <f aca="false">IF(FO213=0,FM213,FM213/FN213)</f>
        <v>1</v>
      </c>
      <c r="FQ213" s="15" t="n">
        <v>113</v>
      </c>
      <c r="FR213" s="15" t="n">
        <f aca="false">IF(FP213/FQ213=INT(FP213/FQ213),1,0)</f>
        <v>0</v>
      </c>
      <c r="FS213" s="15" t="n">
        <f aca="false">IF(FR213=0,FP213,FP213/FQ213)</f>
        <v>1</v>
      </c>
      <c r="FT213" s="15" t="n">
        <v>127</v>
      </c>
      <c r="FU213" s="15" t="n">
        <f aca="false">IF(FS213/FT213=INT(FS213/FT213),1,0)</f>
        <v>0</v>
      </c>
      <c r="FV213" s="15" t="n">
        <f aca="false">IF(FU213=0,FS213,FS213/FT213)</f>
        <v>1</v>
      </c>
      <c r="FW213" s="15" t="n">
        <v>131</v>
      </c>
      <c r="FX213" s="15" t="n">
        <f aca="false">IF(FV213/FW213=INT(FV213/FW213),1,0)</f>
        <v>0</v>
      </c>
      <c r="FY213" s="15" t="n">
        <f aca="false">IF(FX213=0,FV213,FV213/FW213)</f>
        <v>1</v>
      </c>
      <c r="FZ213" s="15" t="n">
        <v>137</v>
      </c>
      <c r="GA213" s="15" t="n">
        <f aca="false">IF(FY213/FZ213=INT(FY213/FZ213),1,0)</f>
        <v>0</v>
      </c>
      <c r="GB213" s="15" t="n">
        <f aca="false">IF(GA213=0,FY213,FY213/FZ213)</f>
        <v>1</v>
      </c>
      <c r="GC213" s="15" t="n">
        <v>139</v>
      </c>
      <c r="GD213" s="15" t="n">
        <f aca="false">IF(GB213/GC213=INT(GB213/GC213),1,0)</f>
        <v>0</v>
      </c>
      <c r="GE213" s="15" t="n">
        <f aca="false">IF(GD213=0,GB213,GB213/GC213)</f>
        <v>1</v>
      </c>
      <c r="GF213" s="15" t="n">
        <v>149</v>
      </c>
      <c r="GG213" s="15" t="n">
        <f aca="false">IF(GE213/GF213=INT(GE213/GF213),1,0)</f>
        <v>0</v>
      </c>
      <c r="GH213" s="15" t="n">
        <f aca="false">IF(GG213=0,GE213,GE213/GF213)</f>
        <v>1</v>
      </c>
      <c r="GI213" s="15"/>
      <c r="GJ213" s="15" t="n">
        <f aca="false">8*BH213+4*BK213+2*BN213+BQ213</f>
        <v>6</v>
      </c>
      <c r="GK213" s="15" t="n">
        <f aca="false">4*BT213+2*BW213+BZ213</f>
        <v>0</v>
      </c>
      <c r="GL213" s="15" t="n">
        <f aca="false">2*CC213+CF213</f>
        <v>1</v>
      </c>
      <c r="GM213" s="15" t="n">
        <f aca="false">2*CI213+CL213</f>
        <v>0</v>
      </c>
      <c r="GN213" s="15" t="n">
        <f aca="false">2*CO213+CR213</f>
        <v>0</v>
      </c>
      <c r="GO213" s="15" t="n">
        <f aca="false">2*CU213+CX213</f>
        <v>0</v>
      </c>
      <c r="GP213" s="15" t="n">
        <f aca="false">DA213</f>
        <v>0</v>
      </c>
      <c r="GQ213" s="15" t="n">
        <f aca="false">DD213</f>
        <v>0</v>
      </c>
      <c r="GR213" s="15" t="n">
        <f aca="false">DG213</f>
        <v>0</v>
      </c>
      <c r="GS213" s="15" t="n">
        <f aca="false">DJ213</f>
        <v>0</v>
      </c>
      <c r="GT213" s="15" t="n">
        <f aca="false">DM213</f>
        <v>0</v>
      </c>
      <c r="GU213" s="1" t="n">
        <f aca="false">DP213</f>
        <v>0</v>
      </c>
      <c r="GV213" s="1" t="n">
        <f aca="false">DS213</f>
        <v>0</v>
      </c>
      <c r="GW213" s="1" t="n">
        <f aca="false">DV213</f>
        <v>0</v>
      </c>
      <c r="GX213" s="1" t="n">
        <f aca="false">DY213</f>
        <v>0</v>
      </c>
      <c r="GY213" s="1" t="n">
        <f aca="false">EB213</f>
        <v>0</v>
      </c>
      <c r="GZ213" s="1" t="n">
        <f aca="false">EE213</f>
        <v>0</v>
      </c>
      <c r="HA213" s="1" t="n">
        <f aca="false">EH213</f>
        <v>0</v>
      </c>
      <c r="HB213" s="1" t="n">
        <f aca="false">EK213</f>
        <v>0</v>
      </c>
      <c r="HC213" s="1" t="n">
        <f aca="false">EN213</f>
        <v>0</v>
      </c>
      <c r="HD213" s="1" t="n">
        <f aca="false">EQ213</f>
        <v>0</v>
      </c>
      <c r="HE213" s="1" t="n">
        <f aca="false">ET213</f>
        <v>0</v>
      </c>
      <c r="HF213" s="1" t="n">
        <f aca="false">EW213</f>
        <v>0</v>
      </c>
      <c r="HG213" s="1" t="n">
        <f aca="false">EZ213</f>
        <v>0</v>
      </c>
      <c r="HH213" s="1" t="n">
        <f aca="false">FC213</f>
        <v>0</v>
      </c>
      <c r="HI213" s="1" t="n">
        <f aca="false">FF213</f>
        <v>0</v>
      </c>
      <c r="HJ213" s="1" t="n">
        <f aca="false">FI213</f>
        <v>0</v>
      </c>
      <c r="HK213" s="1" t="n">
        <f aca="false">FL213</f>
        <v>0</v>
      </c>
      <c r="HL213" s="1" t="n">
        <f aca="false">FO213</f>
        <v>0</v>
      </c>
      <c r="HM213" s="1" t="n">
        <f aca="false">FR213</f>
        <v>0</v>
      </c>
      <c r="HN213" s="1" t="n">
        <f aca="false">FU213</f>
        <v>0</v>
      </c>
      <c r="HO213" s="1" t="n">
        <f aca="false">FX213</f>
        <v>0</v>
      </c>
      <c r="HP213" s="1" t="n">
        <f aca="false">GA213</f>
        <v>0</v>
      </c>
      <c r="HQ213" s="1" t="n">
        <f aca="false">GD213</f>
        <v>0</v>
      </c>
      <c r="HR213" s="1" t="n">
        <f aca="false">GG213</f>
        <v>0</v>
      </c>
      <c r="HS213" s="1" t="n">
        <f aca="false">BF213</f>
        <v>320</v>
      </c>
      <c r="HT213" s="1" t="n">
        <f aca="false">HS213/HR215</f>
        <v>320</v>
      </c>
    </row>
    <row r="214" customFormat="false" ht="6" hidden="true" customHeight="true" outlineLevel="0" collapsed="false">
      <c r="B214" s="80"/>
      <c r="C214" s="80"/>
      <c r="D214" s="80"/>
      <c r="E214" s="80"/>
      <c r="F214" s="61"/>
      <c r="G214" s="80"/>
      <c r="H214" s="61"/>
      <c r="I214" s="80"/>
      <c r="J214" s="80"/>
      <c r="K214" s="80"/>
      <c r="L214" s="61"/>
      <c r="M214" s="80"/>
      <c r="N214" s="80"/>
      <c r="O214" s="80"/>
      <c r="P214" s="80"/>
      <c r="Q214" s="80"/>
      <c r="R214" s="80"/>
      <c r="S214" s="61"/>
      <c r="T214" s="13"/>
      <c r="U214" s="13"/>
      <c r="V214" s="13"/>
      <c r="W214" s="13"/>
      <c r="X214" s="74"/>
      <c r="Y214" s="80"/>
      <c r="Z214" s="80"/>
      <c r="AA214" s="80"/>
      <c r="AE214" s="17"/>
      <c r="GJ214" s="15" t="n">
        <f aca="false">IF(GJ212&lt;GJ213,GJ212,GJ213)</f>
        <v>0</v>
      </c>
      <c r="GK214" s="15" t="n">
        <f aca="false">IF(GK212&lt;GK213,GK212,GK213)</f>
        <v>0</v>
      </c>
      <c r="GL214" s="15" t="n">
        <f aca="false">IF(GL212&lt;GL213,GL212,GL213)</f>
        <v>0</v>
      </c>
      <c r="GM214" s="15" t="n">
        <f aca="false">IF(GM212&lt;GM213,GM212,GM213)</f>
        <v>0</v>
      </c>
      <c r="GN214" s="15" t="n">
        <f aca="false">IF(GN212&lt;GN213,GN212,GN213)</f>
        <v>0</v>
      </c>
      <c r="GO214" s="15" t="n">
        <f aca="false">IF(GO212&lt;GO213,GO212,GO213)</f>
        <v>0</v>
      </c>
      <c r="GP214" s="15" t="n">
        <f aca="false">IF(GP212&lt;GP213,GP212,GP213)</f>
        <v>0</v>
      </c>
      <c r="GQ214" s="15" t="n">
        <f aca="false">IF(GQ212&lt;GQ213,GQ212,GQ213)</f>
        <v>0</v>
      </c>
      <c r="GR214" s="15" t="n">
        <f aca="false">IF(GR212&lt;GR213,GR212,GR213)</f>
        <v>0</v>
      </c>
      <c r="GS214" s="15" t="n">
        <f aca="false">IF(GS212&lt;GS213,GS212,GS213)</f>
        <v>0</v>
      </c>
      <c r="GT214" s="15" t="n">
        <f aca="false">IF(GT212&lt;GT213,GT212,GT213)</f>
        <v>0</v>
      </c>
      <c r="GU214" s="15" t="n">
        <f aca="false">IF(GU212&lt;GU213,GU212,GU213)</f>
        <v>0</v>
      </c>
      <c r="GV214" s="15" t="n">
        <f aca="false">IF(GV212&lt;GV213,GV212,GV213)</f>
        <v>0</v>
      </c>
      <c r="GW214" s="15" t="n">
        <f aca="false">IF(GW212&lt;GW213,GW212,GW213)</f>
        <v>0</v>
      </c>
      <c r="GX214" s="15" t="n">
        <f aca="false">IF(GX212&lt;GX213,GX212,GX213)</f>
        <v>0</v>
      </c>
      <c r="GY214" s="15" t="n">
        <f aca="false">IF(GY212&lt;GY213,GY212,GY213)</f>
        <v>0</v>
      </c>
      <c r="GZ214" s="15" t="n">
        <f aca="false">IF(GZ212&lt;GZ213,GZ212,GZ213)</f>
        <v>0</v>
      </c>
      <c r="HA214" s="15" t="n">
        <f aca="false">IF(HA212&lt;HA213,HA212,HA213)</f>
        <v>0</v>
      </c>
      <c r="HB214" s="15" t="n">
        <f aca="false">IF(HB212&lt;HB213,HB212,HB213)</f>
        <v>0</v>
      </c>
      <c r="HC214" s="15" t="n">
        <f aca="false">IF(HC212&lt;HC213,HC212,HC213)</f>
        <v>0</v>
      </c>
      <c r="HD214" s="15" t="n">
        <f aca="false">IF(HD212&lt;HD213,HD212,HD213)</f>
        <v>0</v>
      </c>
      <c r="HE214" s="15" t="n">
        <f aca="false">IF(HE212&lt;HE213,HE212,HE213)</f>
        <v>0</v>
      </c>
      <c r="HF214" s="15" t="n">
        <f aca="false">IF(HF212&lt;HF213,HF212,HF213)</f>
        <v>0</v>
      </c>
      <c r="HG214" s="15" t="n">
        <f aca="false">IF(HG212&lt;HG213,HG212,HG213)</f>
        <v>0</v>
      </c>
      <c r="HH214" s="15" t="n">
        <f aca="false">IF(HH212&lt;HH213,HH212,HH213)</f>
        <v>0</v>
      </c>
      <c r="HI214" s="15" t="n">
        <f aca="false">IF(HI212&lt;HI213,HI212,HI213)</f>
        <v>0</v>
      </c>
      <c r="HJ214" s="15" t="n">
        <f aca="false">IF(HJ212&lt;HJ213,HJ212,HJ213)</f>
        <v>0</v>
      </c>
      <c r="HK214" s="15" t="n">
        <f aca="false">IF(HK212&lt;HK213,HK212,HK213)</f>
        <v>0</v>
      </c>
      <c r="HL214" s="15" t="n">
        <f aca="false">IF(HL212&lt;HL213,HL212,HL213)</f>
        <v>0</v>
      </c>
      <c r="HM214" s="15" t="n">
        <f aca="false">IF(HM212&lt;HM213,HM212,HM213)</f>
        <v>0</v>
      </c>
      <c r="HN214" s="15" t="n">
        <f aca="false">IF(HN212&lt;HN213,HN212,HN213)</f>
        <v>0</v>
      </c>
      <c r="HO214" s="15" t="n">
        <f aca="false">IF(HO212&lt;HO213,HO212,HO213)</f>
        <v>0</v>
      </c>
      <c r="HP214" s="15" t="n">
        <f aca="false">IF(HP212&lt;HP213,HP212,HP213)</f>
        <v>0</v>
      </c>
      <c r="HQ214" s="15" t="n">
        <f aca="false">IF(HQ212&lt;HQ213,HQ212,HQ213)</f>
        <v>0</v>
      </c>
      <c r="HR214" s="15" t="n">
        <f aca="false">IF(HR212&lt;HR213,HR212,HR213)</f>
        <v>0</v>
      </c>
    </row>
    <row r="215" customFormat="false" ht="6" hidden="true" customHeight="true" outlineLevel="0" collapsed="false">
      <c r="B215" s="80"/>
      <c r="C215" s="80"/>
      <c r="D215" s="80"/>
      <c r="E215" s="80"/>
      <c r="F215" s="61"/>
      <c r="G215" s="80"/>
      <c r="H215" s="61"/>
      <c r="I215" s="80"/>
      <c r="J215" s="80"/>
      <c r="K215" s="80"/>
      <c r="L215" s="61"/>
      <c r="M215" s="80"/>
      <c r="N215" s="80"/>
      <c r="O215" s="80"/>
      <c r="P215" s="80"/>
      <c r="Q215" s="80"/>
      <c r="R215" s="80"/>
      <c r="S215" s="61"/>
      <c r="T215" s="13"/>
      <c r="U215" s="13"/>
      <c r="V215" s="13"/>
      <c r="W215" s="13"/>
      <c r="X215" s="74"/>
      <c r="Y215" s="80"/>
      <c r="Z215" s="80"/>
      <c r="AA215" s="80"/>
      <c r="AE215" s="17"/>
      <c r="GJ215" s="1" t="n">
        <f aca="false">GJ$7^GJ214</f>
        <v>1</v>
      </c>
      <c r="GK215" s="1" t="n">
        <f aca="false">GK$7^GK214*GJ215</f>
        <v>1</v>
      </c>
      <c r="GL215" s="1" t="n">
        <f aca="false">GL$7^GL214*GK215</f>
        <v>1</v>
      </c>
      <c r="GM215" s="1" t="n">
        <f aca="false">GM$7^GM214*GL215</f>
        <v>1</v>
      </c>
      <c r="GN215" s="1" t="n">
        <f aca="false">GN$7^GN214*GM215</f>
        <v>1</v>
      </c>
      <c r="GO215" s="1" t="n">
        <f aca="false">GO$7^GO214*GN215</f>
        <v>1</v>
      </c>
      <c r="GP215" s="1" t="n">
        <f aca="false">GP$7^GP214*GO215</f>
        <v>1</v>
      </c>
      <c r="GQ215" s="1" t="n">
        <f aca="false">GQ$7^GQ214*GP215</f>
        <v>1</v>
      </c>
      <c r="GR215" s="1" t="n">
        <f aca="false">GR$7^GR214*GQ215</f>
        <v>1</v>
      </c>
      <c r="GS215" s="1" t="n">
        <f aca="false">GS$7^GS214*GR215</f>
        <v>1</v>
      </c>
      <c r="GT215" s="1" t="n">
        <f aca="false">GT$7^GT214*GS215</f>
        <v>1</v>
      </c>
      <c r="GU215" s="1" t="n">
        <f aca="false">GU$7^GU214*GT215</f>
        <v>1</v>
      </c>
      <c r="GV215" s="1" t="n">
        <f aca="false">GV$7^GV214*GU215</f>
        <v>1</v>
      </c>
      <c r="GW215" s="1" t="n">
        <f aca="false">GW$7^GW214*GV215</f>
        <v>1</v>
      </c>
      <c r="GX215" s="1" t="n">
        <f aca="false">GX$7^GX214*GW215</f>
        <v>1</v>
      </c>
      <c r="GY215" s="1" t="n">
        <f aca="false">GY$7^GY214*GX215</f>
        <v>1</v>
      </c>
      <c r="GZ215" s="1" t="n">
        <f aca="false">GZ$7^GZ214*GY215</f>
        <v>1</v>
      </c>
      <c r="HA215" s="1" t="n">
        <f aca="false">HA$7^HA214*GZ215</f>
        <v>1</v>
      </c>
      <c r="HB215" s="1" t="n">
        <f aca="false">HB$7^HB214*HA215</f>
        <v>1</v>
      </c>
      <c r="HC215" s="1" t="n">
        <f aca="false">HC$7^HC214*HB215</f>
        <v>1</v>
      </c>
      <c r="HD215" s="1" t="n">
        <f aca="false">HD$7^HD214*HC215</f>
        <v>1</v>
      </c>
      <c r="HE215" s="1" t="n">
        <f aca="false">HE$7^HE214*HD215</f>
        <v>1</v>
      </c>
      <c r="HF215" s="1" t="n">
        <f aca="false">HF$7^HF214*HE215</f>
        <v>1</v>
      </c>
      <c r="HG215" s="1" t="n">
        <f aca="false">HG$7^HG214*HF215</f>
        <v>1</v>
      </c>
      <c r="HH215" s="1" t="n">
        <f aca="false">HH$7^HH214*HG215</f>
        <v>1</v>
      </c>
      <c r="HI215" s="1" t="n">
        <f aca="false">HI$7^HI214*HH215</f>
        <v>1</v>
      </c>
      <c r="HJ215" s="1" t="n">
        <f aca="false">HJ$7^HJ214*HI215</f>
        <v>1</v>
      </c>
      <c r="HK215" s="1" t="n">
        <f aca="false">HK$7^HK214*HJ215</f>
        <v>1</v>
      </c>
      <c r="HL215" s="1" t="n">
        <f aca="false">HL$7^HL214*HK215</f>
        <v>1</v>
      </c>
      <c r="HM215" s="1" t="n">
        <f aca="false">HM$7^HM214*HL215</f>
        <v>1</v>
      </c>
      <c r="HN215" s="1" t="n">
        <f aca="false">HN$7^HN214*HM215</f>
        <v>1</v>
      </c>
      <c r="HO215" s="1" t="n">
        <f aca="false">HO$7^HO214*HN215</f>
        <v>1</v>
      </c>
      <c r="HP215" s="1" t="n">
        <f aca="false">HP$7^HP214*HO215</f>
        <v>1</v>
      </c>
      <c r="HQ215" s="1" t="n">
        <f aca="false">HQ$7^HQ214*HP215</f>
        <v>1</v>
      </c>
      <c r="HR215" s="1" t="n">
        <f aca="false">HR$7^HR214*HQ215</f>
        <v>1</v>
      </c>
    </row>
    <row r="216" customFormat="false" ht="9" hidden="false" customHeight="true" outlineLevel="0" collapsed="false">
      <c r="B216" s="80"/>
      <c r="C216" s="80"/>
      <c r="D216" s="80"/>
      <c r="E216" s="11"/>
      <c r="F216" s="61"/>
      <c r="G216" s="80"/>
      <c r="H216" s="61"/>
      <c r="I216" s="80"/>
      <c r="J216" s="80"/>
      <c r="K216" s="11"/>
      <c r="L216" s="61"/>
      <c r="M216" s="80"/>
      <c r="N216" s="80"/>
      <c r="O216" s="80"/>
      <c r="P216" s="80"/>
      <c r="Q216" s="80"/>
      <c r="R216" s="80"/>
      <c r="S216" s="61"/>
      <c r="T216" s="13"/>
      <c r="U216" s="13"/>
      <c r="V216" s="13"/>
      <c r="W216" s="75"/>
      <c r="X216" s="74"/>
      <c r="Y216" s="80"/>
      <c r="Z216" s="80"/>
      <c r="AA216" s="80"/>
      <c r="AE216" s="17"/>
      <c r="AF216" s="50"/>
      <c r="AG216" s="50"/>
    </row>
    <row r="217" customFormat="false" ht="19.5" hidden="false" customHeight="true" outlineLevel="0" collapsed="false">
      <c r="B217" s="80" t="str">
        <f aca="false">ID217</f>
        <v>22  8/9  x  19  8/9</v>
      </c>
      <c r="C217" s="80"/>
      <c r="D217" s="80"/>
      <c r="E217" s="11"/>
      <c r="F217" s="61"/>
      <c r="G217" s="80"/>
      <c r="H217" s="61"/>
      <c r="I217" s="80"/>
      <c r="J217" s="80"/>
      <c r="K217" s="11"/>
      <c r="L217" s="61"/>
      <c r="M217" s="80"/>
      <c r="N217" s="80"/>
      <c r="O217" s="80"/>
      <c r="P217" s="80"/>
      <c r="Q217" s="80"/>
      <c r="R217" s="80"/>
      <c r="S217" s="61" t="s">
        <v>16</v>
      </c>
      <c r="T217" s="66" t="str">
        <f aca="false">IL217</f>
        <v>455  19/81</v>
      </c>
      <c r="U217" s="12"/>
      <c r="V217" s="12"/>
      <c r="W217" s="72"/>
      <c r="X217" s="73"/>
      <c r="Y217" s="80"/>
      <c r="Z217" s="80" t="n">
        <f aca="false">AI217+AB217</f>
        <v>7</v>
      </c>
      <c r="AA217" s="80"/>
      <c r="AB217" s="4" t="n">
        <v>0</v>
      </c>
      <c r="AF217" s="50"/>
      <c r="AH217" s="4" t="n">
        <f aca="false">AH204+1</f>
        <v>17</v>
      </c>
      <c r="AI217" s="4" t="n">
        <f aca="false">INT(0.5+(AJ$2/19*(AH217-1)))+AG$2+1</f>
        <v>7</v>
      </c>
      <c r="AK217" s="1" t="n">
        <f aca="false">IF(AI217=2,1,IF(AI217=3,1,IF(AI217=4,2,IF(AI217=5,4,IF(AI217=6,8,0)))))</f>
        <v>0</v>
      </c>
      <c r="AL217" s="1" t="n">
        <f aca="false">IF(AI217=7,15,IF(AI217=8,25,IF(AI217=9,35,IF(AI217=10,55,IF(AI217=11,75,0)))))</f>
        <v>15</v>
      </c>
      <c r="AM217" s="1" t="n">
        <f aca="false">IF(AI217=2,2,IF(AI217=3,3,IF(AI217=4,5,IF(AI217=5,10,IF(AI217=6,16,0)))))</f>
        <v>0</v>
      </c>
      <c r="AN217" s="1" t="n">
        <f aca="false">IF(AI217=7,28,IF(AI217=8,40,IF(AI217=9,60,IF(AI217=10,80,100))))</f>
        <v>28</v>
      </c>
      <c r="AO217" s="1" t="n">
        <f aca="false">IF(AI217=2,1,IF(AI217=3,1,IF(AI217=4,4,IF(AI217=5,8,IF(AI217=6,11,IF(AI217=7,15,0))))))</f>
        <v>15</v>
      </c>
      <c r="AP217" s="1" t="n">
        <f aca="false">IF(AI217=8,19,IF(AI217=9,24,IF(AI217=10,39,59)))</f>
        <v>59</v>
      </c>
      <c r="AQ217" s="1" t="n">
        <f aca="false">IF(AI217=2,2,IF(AI217=3,4,IF(AI217=4,8,IF(AI217=5,11,IF(AI217=6,15,0)))))</f>
        <v>0</v>
      </c>
      <c r="AR217" s="1" t="n">
        <f aca="false">IF(AI217=7,19,IF(AI217=8,24,IF(AI217=9,39,IF(AI217=10,59,79))))</f>
        <v>19</v>
      </c>
      <c r="AS217" s="1" t="n">
        <f aca="false">IF(AI217=2,2,IF(AI217=3,2,IF(AI217=4,5,IF(AI217=5,9,IF(AI217=6,12,0)))))</f>
        <v>0</v>
      </c>
      <c r="AT217" s="1" t="n">
        <f aca="false">IF(AI217=7,16,IF(AI217=8,20,IF(AI217=9,25,IF(AI217=10,40,60))))</f>
        <v>16</v>
      </c>
      <c r="AU217" s="1" t="n">
        <f aca="false">IF(AI217=2,3,IF(AI217=3,5,IF(AI217=4,9,IF(AI217=5,12,IF(AI217=6,16,0)))))</f>
        <v>0</v>
      </c>
      <c r="AV217" s="1" t="n">
        <f aca="false">IF(AI217=7,20,IF(AI217=8,25,IF(AI217=9,40,IF(AI217=10,60,80))))</f>
        <v>20</v>
      </c>
      <c r="AW217" s="1" t="n">
        <f aca="false">IF(AK217=0,AL217,AK217)</f>
        <v>15</v>
      </c>
      <c r="AX217" s="1" t="n">
        <f aca="false">IF(AM217=0,AN217,AM217)</f>
        <v>28</v>
      </c>
      <c r="AY217" s="1" t="n">
        <f aca="false">IF(AO217=0,AP217,AO217)</f>
        <v>15</v>
      </c>
      <c r="AZ217" s="1" t="n">
        <f aca="false">IF(AQ217=0,AR217,AQ217)</f>
        <v>19</v>
      </c>
      <c r="BA217" s="1" t="n">
        <f aca="false">IF(AS217=0,AT217,AS217)</f>
        <v>16</v>
      </c>
      <c r="BB217" s="1" t="n">
        <f aca="false">IF(AU217=0,AV217,AU217)</f>
        <v>20</v>
      </c>
      <c r="BC217" s="1" t="s">
        <v>105</v>
      </c>
      <c r="BD217" s="15" t="n">
        <f aca="true">INT((RAND()*(AX217-AW217+1)+AW217))</f>
        <v>22</v>
      </c>
      <c r="BE217" s="15" t="n">
        <f aca="true">INT((RAND()*(AZ217-AY217+1)+AY217))</f>
        <v>16</v>
      </c>
      <c r="BF217" s="1" t="n">
        <f aca="false">BE217-BE218*(BD218-BD217)</f>
        <v>16</v>
      </c>
      <c r="BG217" s="1" t="n">
        <v>256</v>
      </c>
      <c r="BH217" s="15" t="n">
        <f aca="false">IF(BF217/BG217=INT(BF217/BG217),1,0)</f>
        <v>0</v>
      </c>
      <c r="BI217" s="15" t="n">
        <f aca="false">IF(BH217=0,BF217,BF217/BG217)</f>
        <v>16</v>
      </c>
      <c r="BJ217" s="15" t="n">
        <v>16</v>
      </c>
      <c r="BK217" s="15" t="n">
        <f aca="false">IF(BI217/BJ217=INT(BI217/BJ217),1,0)</f>
        <v>1</v>
      </c>
      <c r="BL217" s="15" t="n">
        <f aca="false">IF(BK217=0,BI217,BI217/BJ217)</f>
        <v>1</v>
      </c>
      <c r="BM217" s="15" t="n">
        <v>4</v>
      </c>
      <c r="BN217" s="15" t="n">
        <f aca="false">IF(BL217/BM217=INT(BL217/BM217),1,0)</f>
        <v>0</v>
      </c>
      <c r="BO217" s="15" t="n">
        <f aca="false">IF(BN217=0,BL217,BL217/BM217)</f>
        <v>1</v>
      </c>
      <c r="BP217" s="15" t="n">
        <v>2</v>
      </c>
      <c r="BQ217" s="15" t="n">
        <f aca="false">IF(BO217/BP217=INT(BO217/BP217),1,0)</f>
        <v>0</v>
      </c>
      <c r="BR217" s="15" t="n">
        <f aca="false">IF(BQ217=0,BO217,BO217/BP217)</f>
        <v>1</v>
      </c>
      <c r="BS217" s="15" t="n">
        <v>81</v>
      </c>
      <c r="BT217" s="15" t="n">
        <f aca="false">IF(BR217/BS217=INT(BR217/BS217),1,0)</f>
        <v>0</v>
      </c>
      <c r="BU217" s="15" t="n">
        <f aca="false">IF(BT217=0,BR217,BR217/BS217)</f>
        <v>1</v>
      </c>
      <c r="BV217" s="15" t="n">
        <v>9</v>
      </c>
      <c r="BW217" s="15" t="n">
        <f aca="false">IF(BU217/BV217=INT(BU217/BV217),1,0)</f>
        <v>0</v>
      </c>
      <c r="BX217" s="15" t="n">
        <f aca="false">IF(BW217=0,BU217,BU217/BV217)</f>
        <v>1</v>
      </c>
      <c r="BY217" s="15" t="n">
        <v>3</v>
      </c>
      <c r="BZ217" s="15" t="n">
        <f aca="false">IF(BX217/BY217=INT(BX217/BY217),1,0)</f>
        <v>0</v>
      </c>
      <c r="CA217" s="15" t="n">
        <f aca="false">IF(BZ217=0,BX217,BX217/BY217)</f>
        <v>1</v>
      </c>
      <c r="CB217" s="15" t="n">
        <v>25</v>
      </c>
      <c r="CC217" s="15" t="n">
        <f aca="false">IF(CA217/CB217=INT(CA217/CB217),1,0)</f>
        <v>0</v>
      </c>
      <c r="CD217" s="15" t="n">
        <f aca="false">IF(CC217=0,CA217,CA217/CB217)</f>
        <v>1</v>
      </c>
      <c r="CE217" s="15" t="n">
        <v>5</v>
      </c>
      <c r="CF217" s="15" t="n">
        <f aca="false">IF(CD217/CE217=INT(CD217/CE217),1,0)</f>
        <v>0</v>
      </c>
      <c r="CG217" s="15" t="n">
        <f aca="false">IF(CF217=0,CD217,CD217/CE217)</f>
        <v>1</v>
      </c>
      <c r="CH217" s="15" t="n">
        <v>49</v>
      </c>
      <c r="CI217" s="15" t="n">
        <f aca="false">IF(CG217/CH217=INT(CG217/CH217),1,0)</f>
        <v>0</v>
      </c>
      <c r="CJ217" s="15" t="n">
        <f aca="false">IF(CI217=0,CG217,CG217/CH217)</f>
        <v>1</v>
      </c>
      <c r="CK217" s="15" t="n">
        <v>7</v>
      </c>
      <c r="CL217" s="15" t="n">
        <f aca="false">IF(CJ217/CK217=INT(CJ217/CK217),1,0)</f>
        <v>0</v>
      </c>
      <c r="CM217" s="15" t="n">
        <f aca="false">IF(CL217=0,CJ217,CJ217/CK217)</f>
        <v>1</v>
      </c>
      <c r="CN217" s="15" t="n">
        <v>121</v>
      </c>
      <c r="CO217" s="15" t="n">
        <f aca="false">IF(CM217/CN217=INT(CM217/CN217),1,0)</f>
        <v>0</v>
      </c>
      <c r="CP217" s="15" t="n">
        <f aca="false">IF(CO217=0,CM217,CM217/CN217)</f>
        <v>1</v>
      </c>
      <c r="CQ217" s="15" t="n">
        <v>11</v>
      </c>
      <c r="CR217" s="15" t="n">
        <f aca="false">IF(CP217/CQ217=INT(CP217/CQ217),1,0)</f>
        <v>0</v>
      </c>
      <c r="CS217" s="15" t="n">
        <f aca="false">IF(CR217=0,CP217,CP217/CQ217)</f>
        <v>1</v>
      </c>
      <c r="CT217" s="15" t="n">
        <v>169</v>
      </c>
      <c r="CU217" s="15" t="n">
        <f aca="false">IF(CS217/CT217=INT(CS217/CT217),1,0)</f>
        <v>0</v>
      </c>
      <c r="CV217" s="15" t="n">
        <f aca="false">IF(CU217=0,CS217,CS217/CT217)</f>
        <v>1</v>
      </c>
      <c r="CW217" s="15" t="n">
        <v>13</v>
      </c>
      <c r="CX217" s="15" t="n">
        <f aca="false">IF(CV217/CW217=INT(CV217/CW217),1,0)</f>
        <v>0</v>
      </c>
      <c r="CY217" s="15" t="n">
        <f aca="false">IF(CX217=0,CV217,CV217/CW217)</f>
        <v>1</v>
      </c>
      <c r="CZ217" s="15" t="n">
        <v>17</v>
      </c>
      <c r="DA217" s="15" t="n">
        <f aca="false">IF(CY217/CZ217=INT(CY217/CZ217),1,0)</f>
        <v>0</v>
      </c>
      <c r="DB217" s="15" t="n">
        <f aca="false">IF(DA217=0,CY217,CY217/CZ217)</f>
        <v>1</v>
      </c>
      <c r="DC217" s="15" t="n">
        <v>19</v>
      </c>
      <c r="DD217" s="15" t="n">
        <f aca="false">IF(DB217/DC217=INT(DB217/DC217),1,0)</f>
        <v>0</v>
      </c>
      <c r="DE217" s="15" t="n">
        <f aca="false">IF(DD217=0,DB217,DB217/DC217)</f>
        <v>1</v>
      </c>
      <c r="DF217" s="15" t="n">
        <v>23</v>
      </c>
      <c r="DG217" s="15" t="n">
        <f aca="false">IF(DE217/DF217=INT(DE217/DF217),1,0)</f>
        <v>0</v>
      </c>
      <c r="DH217" s="15" t="n">
        <f aca="false">IF(DG217=0,DE217,DE217/DF217)</f>
        <v>1</v>
      </c>
      <c r="DI217" s="15" t="n">
        <v>29</v>
      </c>
      <c r="DJ217" s="15" t="n">
        <f aca="false">IF(DH217/DI217=INT(DH217/DI217),1,0)</f>
        <v>0</v>
      </c>
      <c r="DK217" s="15" t="n">
        <f aca="false">IF(DJ217=0,DH217,DH217/DI217)</f>
        <v>1</v>
      </c>
      <c r="DL217" s="15" t="n">
        <v>31</v>
      </c>
      <c r="DM217" s="15" t="n">
        <f aca="false">IF(DK217/DL217=INT(DK217/DL217),1,0)</f>
        <v>0</v>
      </c>
      <c r="DN217" s="15" t="n">
        <f aca="false">IF(DM217=0,DK217,DK217/DL217)</f>
        <v>1</v>
      </c>
      <c r="DO217" s="15" t="n">
        <v>37</v>
      </c>
      <c r="DP217" s="15" t="n">
        <f aca="false">IF(DN217/DO217=INT(DN217/DO217),1,0)</f>
        <v>0</v>
      </c>
      <c r="DQ217" s="15" t="n">
        <f aca="false">IF(DP217=0,DN217,DN217/DO217)</f>
        <v>1</v>
      </c>
      <c r="DR217" s="15" t="n">
        <v>41</v>
      </c>
      <c r="DS217" s="15" t="n">
        <f aca="false">IF(DQ217/DR217=INT(DQ217/DR217),1,0)</f>
        <v>0</v>
      </c>
      <c r="DT217" s="15" t="n">
        <f aca="false">IF(DS217=0,DQ217,DQ217/DR217)</f>
        <v>1</v>
      </c>
      <c r="DU217" s="15" t="n">
        <v>43</v>
      </c>
      <c r="DV217" s="15" t="n">
        <f aca="false">IF(DT217/DU217=INT(DT217/DU217),1,0)</f>
        <v>0</v>
      </c>
      <c r="DW217" s="15" t="n">
        <f aca="false">IF(DV217=0,DT217,DT217/DU217)</f>
        <v>1</v>
      </c>
      <c r="DX217" s="15" t="n">
        <v>47</v>
      </c>
      <c r="DY217" s="15" t="n">
        <f aca="false">IF(DW217/DX217=INT(DW217/DX217),1,0)</f>
        <v>0</v>
      </c>
      <c r="DZ217" s="15" t="n">
        <f aca="false">IF(DY217=0,DW217,DW217/DX217)</f>
        <v>1</v>
      </c>
      <c r="EA217" s="15" t="n">
        <v>53</v>
      </c>
      <c r="EB217" s="15" t="n">
        <f aca="false">IF(DZ217/EA217=INT(DZ217/EA217),1,0)</f>
        <v>0</v>
      </c>
      <c r="EC217" s="15" t="n">
        <f aca="false">IF(EB217=0,DZ217,DZ217/EA217)</f>
        <v>1</v>
      </c>
      <c r="ED217" s="15" t="n">
        <v>59</v>
      </c>
      <c r="EE217" s="15" t="n">
        <f aca="false">IF(EC217/ED217=INT(EC217/ED217),1,0)</f>
        <v>0</v>
      </c>
      <c r="EF217" s="15" t="n">
        <f aca="false">IF(EE217=0,EC217,EC217/ED217)</f>
        <v>1</v>
      </c>
      <c r="EG217" s="15" t="n">
        <v>61</v>
      </c>
      <c r="EH217" s="15" t="n">
        <f aca="false">IF(EF217/EG217=INT(EF217/EG217),1,0)</f>
        <v>0</v>
      </c>
      <c r="EI217" s="15" t="n">
        <f aca="false">IF(EH217=0,EF217,EF217/EG217)</f>
        <v>1</v>
      </c>
      <c r="EJ217" s="15" t="n">
        <v>67</v>
      </c>
      <c r="EK217" s="15" t="n">
        <f aca="false">IF(EI217/EJ217=INT(EI217/EJ217),1,0)</f>
        <v>0</v>
      </c>
      <c r="EL217" s="15" t="n">
        <f aca="false">IF(EK217=0,EI217,EI217/EJ217)</f>
        <v>1</v>
      </c>
      <c r="EM217" s="15" t="n">
        <v>71</v>
      </c>
      <c r="EN217" s="15" t="n">
        <f aca="false">IF(EL217/EM217=INT(EL217/EM217),1,0)</f>
        <v>0</v>
      </c>
      <c r="EO217" s="15" t="n">
        <f aca="false">IF(EN217=0,EL217,EL217/EM217)</f>
        <v>1</v>
      </c>
      <c r="EP217" s="15" t="n">
        <v>73</v>
      </c>
      <c r="EQ217" s="15" t="n">
        <f aca="false">IF(EO217/EP217=INT(EO217/EP217),1,0)</f>
        <v>0</v>
      </c>
      <c r="ER217" s="15" t="n">
        <f aca="false">IF(EQ217=0,EO217,EO217/EP217)</f>
        <v>1</v>
      </c>
      <c r="ES217" s="15" t="n">
        <v>79</v>
      </c>
      <c r="ET217" s="15" t="n">
        <f aca="false">IF(ER217/ES217=INT(ER217/ES217),1,0)</f>
        <v>0</v>
      </c>
      <c r="EU217" s="15" t="n">
        <f aca="false">IF(ET217=0,ER217,ER217/ES217)</f>
        <v>1</v>
      </c>
      <c r="EV217" s="15" t="n">
        <v>83</v>
      </c>
      <c r="EW217" s="15" t="n">
        <f aca="false">IF(EU217/EV217=INT(EU217/EV217),1,0)</f>
        <v>0</v>
      </c>
      <c r="EX217" s="15" t="n">
        <f aca="false">IF(EW217=0,EU217,EU217/EV217)</f>
        <v>1</v>
      </c>
      <c r="EY217" s="15" t="n">
        <v>89</v>
      </c>
      <c r="EZ217" s="15" t="n">
        <f aca="false">IF(EX217/EY217=INT(EX217/EY217),1,0)</f>
        <v>0</v>
      </c>
      <c r="FA217" s="15" t="n">
        <f aca="false">IF(EZ217=0,EX217,EX217/EY217)</f>
        <v>1</v>
      </c>
      <c r="FB217" s="15" t="n">
        <v>97</v>
      </c>
      <c r="FC217" s="15" t="n">
        <f aca="false">IF(FA217/FB217=INT(FA217/FB217),1,0)</f>
        <v>0</v>
      </c>
      <c r="FD217" s="15" t="n">
        <f aca="false">IF(FC217=0,FA217,FA217/FB217)</f>
        <v>1</v>
      </c>
      <c r="FE217" s="15" t="n">
        <v>101</v>
      </c>
      <c r="FF217" s="15" t="n">
        <f aca="false">IF(FD217/FE217=INT(FD217/FE217),1,0)</f>
        <v>0</v>
      </c>
      <c r="FG217" s="15" t="n">
        <f aca="false">IF(FF217=0,FD217,FD217/FE217)</f>
        <v>1</v>
      </c>
      <c r="FH217" s="15" t="n">
        <v>103</v>
      </c>
      <c r="FI217" s="15" t="n">
        <f aca="false">IF(FG217/FH217=INT(FG217/FH217),1,0)</f>
        <v>0</v>
      </c>
      <c r="FJ217" s="15" t="n">
        <f aca="false">IF(FI217=0,FG217,FG217/FH217)</f>
        <v>1</v>
      </c>
      <c r="FK217" s="15" t="n">
        <v>107</v>
      </c>
      <c r="FL217" s="15" t="n">
        <f aca="false">IF(FJ217/FK217=INT(FJ217/FK217),1,0)</f>
        <v>0</v>
      </c>
      <c r="FM217" s="15" t="n">
        <f aca="false">IF(FL217=0,FJ217,FJ217/FK217)</f>
        <v>1</v>
      </c>
      <c r="FN217" s="15" t="n">
        <v>109</v>
      </c>
      <c r="FO217" s="15" t="n">
        <f aca="false">IF(FM217/FN217=INT(FM217/FN217),1,0)</f>
        <v>0</v>
      </c>
      <c r="FP217" s="15" t="n">
        <f aca="false">IF(FO217=0,FM217,FM217/FN217)</f>
        <v>1</v>
      </c>
      <c r="FQ217" s="15" t="n">
        <v>113</v>
      </c>
      <c r="FR217" s="15" t="n">
        <f aca="false">IF(FP217/FQ217=INT(FP217/FQ217),1,0)</f>
        <v>0</v>
      </c>
      <c r="FS217" s="15" t="n">
        <f aca="false">IF(FR217=0,FP217,FP217/FQ217)</f>
        <v>1</v>
      </c>
      <c r="FT217" s="15" t="n">
        <v>127</v>
      </c>
      <c r="FU217" s="15" t="n">
        <f aca="false">IF(FS217/FT217=INT(FS217/FT217),1,0)</f>
        <v>0</v>
      </c>
      <c r="FV217" s="15" t="n">
        <f aca="false">IF(FU217=0,FS217,FS217/FT217)</f>
        <v>1</v>
      </c>
      <c r="FW217" s="15" t="n">
        <v>131</v>
      </c>
      <c r="FX217" s="15" t="n">
        <f aca="false">IF(FV217/FW217=INT(FV217/FW217),1,0)</f>
        <v>0</v>
      </c>
      <c r="FY217" s="15" t="n">
        <f aca="false">IF(FX217=0,FV217,FV217/FW217)</f>
        <v>1</v>
      </c>
      <c r="FZ217" s="15" t="n">
        <v>137</v>
      </c>
      <c r="GA217" s="15" t="n">
        <f aca="false">IF(FY217/FZ217=INT(FY217/FZ217),1,0)</f>
        <v>0</v>
      </c>
      <c r="GB217" s="15" t="n">
        <f aca="false">IF(GA217=0,FY217,FY217/FZ217)</f>
        <v>1</v>
      </c>
      <c r="GC217" s="15" t="n">
        <v>139</v>
      </c>
      <c r="GD217" s="15" t="n">
        <f aca="false">IF(GB217/GC217=INT(GB217/GC217),1,0)</f>
        <v>0</v>
      </c>
      <c r="GE217" s="15" t="n">
        <f aca="false">IF(GD217=0,GB217,GB217/GC217)</f>
        <v>1</v>
      </c>
      <c r="GF217" s="15" t="n">
        <v>149</v>
      </c>
      <c r="GG217" s="15" t="n">
        <f aca="false">IF(GE217/GF217=INT(GE217/GF217),1,0)</f>
        <v>0</v>
      </c>
      <c r="GH217" s="15" t="n">
        <f aca="false">IF(GG217=0,GE217,GE217/GF217)</f>
        <v>1</v>
      </c>
      <c r="GI217" s="15"/>
      <c r="GJ217" s="15" t="n">
        <f aca="false">8*BH217+4*BK217+2*BN217+BQ217</f>
        <v>4</v>
      </c>
      <c r="GK217" s="15" t="n">
        <f aca="false">4*BT217+2*BW217+BZ217</f>
        <v>0</v>
      </c>
      <c r="GL217" s="15" t="n">
        <f aca="false">2*CC217+CF217</f>
        <v>0</v>
      </c>
      <c r="GM217" s="15" t="n">
        <f aca="false">2*CI217+CL217</f>
        <v>0</v>
      </c>
      <c r="GN217" s="15" t="n">
        <f aca="false">2*CO217+CR217</f>
        <v>0</v>
      </c>
      <c r="GO217" s="15" t="n">
        <f aca="false">2*CU217+CX217</f>
        <v>0</v>
      </c>
      <c r="GP217" s="15" t="n">
        <f aca="false">DA217</f>
        <v>0</v>
      </c>
      <c r="GQ217" s="15" t="n">
        <f aca="false">DD217</f>
        <v>0</v>
      </c>
      <c r="GR217" s="15" t="n">
        <f aca="false">DG217</f>
        <v>0</v>
      </c>
      <c r="GS217" s="15" t="n">
        <f aca="false">DJ217</f>
        <v>0</v>
      </c>
      <c r="GT217" s="15" t="n">
        <f aca="false">DM217</f>
        <v>0</v>
      </c>
      <c r="GU217" s="1" t="n">
        <f aca="false">DP217</f>
        <v>0</v>
      </c>
      <c r="GV217" s="1" t="n">
        <f aca="false">DS217</f>
        <v>0</v>
      </c>
      <c r="GW217" s="1" t="n">
        <f aca="false">DV217</f>
        <v>0</v>
      </c>
      <c r="GX217" s="1" t="n">
        <f aca="false">DY217</f>
        <v>0</v>
      </c>
      <c r="GY217" s="1" t="n">
        <f aca="false">EB217</f>
        <v>0</v>
      </c>
      <c r="GZ217" s="1" t="n">
        <f aca="false">EE217</f>
        <v>0</v>
      </c>
      <c r="HA217" s="1" t="n">
        <f aca="false">EH217</f>
        <v>0</v>
      </c>
      <c r="HB217" s="1" t="n">
        <f aca="false">EK217</f>
        <v>0</v>
      </c>
      <c r="HC217" s="1" t="n">
        <f aca="false">EN217</f>
        <v>0</v>
      </c>
      <c r="HD217" s="1" t="n">
        <f aca="false">EQ217</f>
        <v>0</v>
      </c>
      <c r="HE217" s="1" t="n">
        <f aca="false">ET217</f>
        <v>0</v>
      </c>
      <c r="HF217" s="1" t="n">
        <f aca="false">EW217</f>
        <v>0</v>
      </c>
      <c r="HG217" s="1" t="n">
        <f aca="false">EZ217</f>
        <v>0</v>
      </c>
      <c r="HH217" s="1" t="n">
        <f aca="false">FC217</f>
        <v>0</v>
      </c>
      <c r="HI217" s="1" t="n">
        <f aca="false">FF217</f>
        <v>0</v>
      </c>
      <c r="HJ217" s="1" t="n">
        <f aca="false">FI217</f>
        <v>0</v>
      </c>
      <c r="HK217" s="1" t="n">
        <f aca="false">FL217</f>
        <v>0</v>
      </c>
      <c r="HL217" s="1" t="n">
        <f aca="false">FO217</f>
        <v>0</v>
      </c>
      <c r="HM217" s="1" t="n">
        <f aca="false">FR217</f>
        <v>0</v>
      </c>
      <c r="HN217" s="1" t="n">
        <f aca="false">FU217</f>
        <v>0</v>
      </c>
      <c r="HO217" s="1" t="n">
        <f aca="false">FX217</f>
        <v>0</v>
      </c>
      <c r="HP217" s="1" t="n">
        <f aca="false">GA217</f>
        <v>0</v>
      </c>
      <c r="HQ217" s="1" t="n">
        <f aca="false">GD217</f>
        <v>0</v>
      </c>
      <c r="HR217" s="1" t="n">
        <f aca="false">GG217</f>
        <v>0</v>
      </c>
      <c r="HS217" s="1" t="n">
        <f aca="false">BF217</f>
        <v>16</v>
      </c>
      <c r="HT217" s="1" t="n">
        <f aca="false">HS217/HR220</f>
        <v>8</v>
      </c>
      <c r="HU217" s="1" t="n">
        <f aca="false">BD218</f>
        <v>22</v>
      </c>
      <c r="HV217" s="1" t="n">
        <f aca="false">HU217*HT218+HT217</f>
        <v>206</v>
      </c>
      <c r="HX217" s="1" t="n">
        <f aca="false">BD218</f>
        <v>22</v>
      </c>
      <c r="HY217" s="1" t="n">
        <f aca="false">HT217</f>
        <v>8</v>
      </c>
      <c r="HZ217" s="1" t="n">
        <f aca="false">HT218</f>
        <v>9</v>
      </c>
      <c r="IA217" s="1" t="n">
        <f aca="false">BD222</f>
        <v>19</v>
      </c>
      <c r="IB217" s="1" t="n">
        <f aca="false">HT221</f>
        <v>8</v>
      </c>
      <c r="IC217" s="1" t="n">
        <f aca="false">HT222</f>
        <v>9</v>
      </c>
      <c r="ID217" s="1" t="str">
        <f aca="false">HX217&amp;"  "&amp;HY217&amp;"/"&amp;HZ217&amp;"  x  "&amp;IA217&amp;"  "&amp;IB217&amp;"/"&amp;IC217</f>
        <v>22  8/9  x  19  8/9</v>
      </c>
      <c r="IG217" s="1" t="n">
        <f aca="false">BD226</f>
        <v>455</v>
      </c>
      <c r="IH217" s="1" t="n">
        <f aca="false">HT225</f>
        <v>19</v>
      </c>
      <c r="II217" s="1" t="n">
        <f aca="false">HT226</f>
        <v>81</v>
      </c>
      <c r="IJ217" s="1" t="str">
        <f aca="false">IG217&amp;"  "&amp;IH217&amp;"/"&amp;II217</f>
        <v>455  19/81</v>
      </c>
      <c r="IK217" s="1" t="str">
        <f aca="false">IG217&amp;"   "</f>
        <v>455   </v>
      </c>
      <c r="IL217" s="1" t="str">
        <f aca="false">IF(IH217=0,IK217,IJ217)</f>
        <v>455  19/81</v>
      </c>
    </row>
    <row r="218" customFormat="false" ht="18" hidden="true" customHeight="true" outlineLevel="0" collapsed="false">
      <c r="B218" s="74"/>
      <c r="C218" s="80"/>
      <c r="D218" s="74"/>
      <c r="E218" s="80"/>
      <c r="F218" s="74"/>
      <c r="G218" s="80"/>
      <c r="H218" s="61"/>
      <c r="I218" s="74"/>
      <c r="J218" s="74"/>
      <c r="K218" s="74"/>
      <c r="L218" s="74"/>
      <c r="M218" s="80"/>
      <c r="N218" s="80"/>
      <c r="O218" s="80"/>
      <c r="P218" s="80"/>
      <c r="Q218" s="80"/>
      <c r="R218" s="80"/>
      <c r="S218" s="61"/>
      <c r="T218" s="78"/>
      <c r="U218" s="13"/>
      <c r="V218" s="13"/>
      <c r="W218" s="13"/>
      <c r="X218" s="74"/>
      <c r="Y218" s="80"/>
      <c r="Z218" s="80"/>
      <c r="AA218" s="80"/>
      <c r="AF218" s="50"/>
      <c r="BD218" s="1" t="n">
        <f aca="false">BD217+INT(BE217/BE218)</f>
        <v>22</v>
      </c>
      <c r="BE218" s="15" t="n">
        <f aca="true">IF(BA217&gt;BE217,INT((RAND()*(BB217-BA217+1)+BA217)),INT((RAND()*(BB217-BE217)+BE217+1)))</f>
        <v>18</v>
      </c>
      <c r="BF218" s="1" t="n">
        <f aca="false">BE218</f>
        <v>18</v>
      </c>
      <c r="BG218" s="1" t="n">
        <v>256</v>
      </c>
      <c r="BH218" s="15" t="n">
        <f aca="false">IF(BF218/BG218=INT(BF218/BG218),1,0)</f>
        <v>0</v>
      </c>
      <c r="BI218" s="15" t="n">
        <f aca="false">IF(BH218=0,BF218,BF218/BG218)</f>
        <v>18</v>
      </c>
      <c r="BJ218" s="15" t="n">
        <v>16</v>
      </c>
      <c r="BK218" s="15" t="n">
        <f aca="false">IF(BI218/BJ218=INT(BI218/BJ218),1,0)</f>
        <v>0</v>
      </c>
      <c r="BL218" s="15" t="n">
        <f aca="false">IF(BK218=0,BI218,BI218/BJ218)</f>
        <v>18</v>
      </c>
      <c r="BM218" s="15" t="n">
        <v>4</v>
      </c>
      <c r="BN218" s="15" t="n">
        <f aca="false">IF(BL218/BM218=INT(BL218/BM218),1,0)</f>
        <v>0</v>
      </c>
      <c r="BO218" s="15" t="n">
        <f aca="false">IF(BN218=0,BL218,BL218/BM218)</f>
        <v>18</v>
      </c>
      <c r="BP218" s="15" t="n">
        <v>2</v>
      </c>
      <c r="BQ218" s="15" t="n">
        <f aca="false">IF(BO218/BP218=INT(BO218/BP218),1,0)</f>
        <v>1</v>
      </c>
      <c r="BR218" s="15" t="n">
        <f aca="false">IF(BQ218=0,BO218,BO218/BP218)</f>
        <v>9</v>
      </c>
      <c r="BS218" s="15" t="n">
        <v>81</v>
      </c>
      <c r="BT218" s="15" t="n">
        <f aca="false">IF(BR218/BS218=INT(BR218/BS218),1,0)</f>
        <v>0</v>
      </c>
      <c r="BU218" s="15" t="n">
        <f aca="false">IF(BT218=0,BR218,BR218/BS218)</f>
        <v>9</v>
      </c>
      <c r="BV218" s="15" t="n">
        <v>9</v>
      </c>
      <c r="BW218" s="15" t="n">
        <f aca="false">IF(BU218/BV218=INT(BU218/BV218),1,0)</f>
        <v>1</v>
      </c>
      <c r="BX218" s="15" t="n">
        <f aca="false">IF(BW218=0,BU218,BU218/BV218)</f>
        <v>1</v>
      </c>
      <c r="BY218" s="15" t="n">
        <v>3</v>
      </c>
      <c r="BZ218" s="15" t="n">
        <f aca="false">IF(BX218/BY218=INT(BX218/BY218),1,0)</f>
        <v>0</v>
      </c>
      <c r="CA218" s="15" t="n">
        <f aca="false">IF(BZ218=0,BX218,BX218/BY218)</f>
        <v>1</v>
      </c>
      <c r="CB218" s="15" t="n">
        <v>25</v>
      </c>
      <c r="CC218" s="15" t="n">
        <f aca="false">IF(CA218/CB218=INT(CA218/CB218),1,0)</f>
        <v>0</v>
      </c>
      <c r="CD218" s="15" t="n">
        <f aca="false">IF(CC218=0,CA218,CA218/CB218)</f>
        <v>1</v>
      </c>
      <c r="CE218" s="15" t="n">
        <v>5</v>
      </c>
      <c r="CF218" s="15" t="n">
        <f aca="false">IF(CD218/CE218=INT(CD218/CE218),1,0)</f>
        <v>0</v>
      </c>
      <c r="CG218" s="15" t="n">
        <f aca="false">IF(CF218=0,CD218,CD218/CE218)</f>
        <v>1</v>
      </c>
      <c r="CH218" s="15" t="n">
        <v>49</v>
      </c>
      <c r="CI218" s="15" t="n">
        <f aca="false">IF(CG218/CH218=INT(CG218/CH218),1,0)</f>
        <v>0</v>
      </c>
      <c r="CJ218" s="15" t="n">
        <f aca="false">IF(CI218=0,CG218,CG218/CH218)</f>
        <v>1</v>
      </c>
      <c r="CK218" s="15" t="n">
        <v>7</v>
      </c>
      <c r="CL218" s="15" t="n">
        <f aca="false">IF(CJ218/CK218=INT(CJ218/CK218),1,0)</f>
        <v>0</v>
      </c>
      <c r="CM218" s="15" t="n">
        <f aca="false">IF(CL218=0,CJ218,CJ218/CK218)</f>
        <v>1</v>
      </c>
      <c r="CN218" s="15" t="n">
        <v>121</v>
      </c>
      <c r="CO218" s="15" t="n">
        <f aca="false">IF(CM218/CN218=INT(CM218/CN218),1,0)</f>
        <v>0</v>
      </c>
      <c r="CP218" s="15" t="n">
        <f aca="false">IF(CO218=0,CM218,CM218/CN218)</f>
        <v>1</v>
      </c>
      <c r="CQ218" s="15" t="n">
        <v>11</v>
      </c>
      <c r="CR218" s="15" t="n">
        <f aca="false">IF(CP218/CQ218=INT(CP218/CQ218),1,0)</f>
        <v>0</v>
      </c>
      <c r="CS218" s="15" t="n">
        <f aca="false">IF(CR218=0,CP218,CP218/CQ218)</f>
        <v>1</v>
      </c>
      <c r="CT218" s="15" t="n">
        <v>169</v>
      </c>
      <c r="CU218" s="15" t="n">
        <f aca="false">IF(CS218/CT218=INT(CS218/CT218),1,0)</f>
        <v>0</v>
      </c>
      <c r="CV218" s="15" t="n">
        <f aca="false">IF(CU218=0,CS218,CS218/CT218)</f>
        <v>1</v>
      </c>
      <c r="CW218" s="15" t="n">
        <v>13</v>
      </c>
      <c r="CX218" s="15" t="n">
        <f aca="false">IF(CV218/CW218=INT(CV218/CW218),1,0)</f>
        <v>0</v>
      </c>
      <c r="CY218" s="15" t="n">
        <f aca="false">IF(CX218=0,CV218,CV218/CW218)</f>
        <v>1</v>
      </c>
      <c r="CZ218" s="15" t="n">
        <v>17</v>
      </c>
      <c r="DA218" s="15" t="n">
        <f aca="false">IF(CY218/CZ218=INT(CY218/CZ218),1,0)</f>
        <v>0</v>
      </c>
      <c r="DB218" s="15" t="n">
        <f aca="false">IF(DA218=0,CY218,CY218/CZ218)</f>
        <v>1</v>
      </c>
      <c r="DC218" s="15" t="n">
        <v>19</v>
      </c>
      <c r="DD218" s="15" t="n">
        <f aca="false">IF(DB218/DC218=INT(DB218/DC218),1,0)</f>
        <v>0</v>
      </c>
      <c r="DE218" s="15" t="n">
        <f aca="false">IF(DD218=0,DB218,DB218/DC218)</f>
        <v>1</v>
      </c>
      <c r="DF218" s="15" t="n">
        <v>23</v>
      </c>
      <c r="DG218" s="15" t="n">
        <f aca="false">IF(DE218/DF218=INT(DE218/DF218),1,0)</f>
        <v>0</v>
      </c>
      <c r="DH218" s="15" t="n">
        <f aca="false">IF(DG218=0,DE218,DE218/DF218)</f>
        <v>1</v>
      </c>
      <c r="DI218" s="15" t="n">
        <v>29</v>
      </c>
      <c r="DJ218" s="15" t="n">
        <f aca="false">IF(DH218/DI218=INT(DH218/DI218),1,0)</f>
        <v>0</v>
      </c>
      <c r="DK218" s="15" t="n">
        <f aca="false">IF(DJ218=0,DH218,DH218/DI218)</f>
        <v>1</v>
      </c>
      <c r="DL218" s="15" t="n">
        <v>31</v>
      </c>
      <c r="DM218" s="15" t="n">
        <f aca="false">IF(DK218/DL218=INT(DK218/DL218),1,0)</f>
        <v>0</v>
      </c>
      <c r="DN218" s="15" t="n">
        <f aca="false">IF(DM218=0,DK218,DK218/DL218)</f>
        <v>1</v>
      </c>
      <c r="DO218" s="15" t="n">
        <v>37</v>
      </c>
      <c r="DP218" s="15" t="n">
        <f aca="false">IF(DN218/DO218=INT(DN218/DO218),1,0)</f>
        <v>0</v>
      </c>
      <c r="DQ218" s="15" t="n">
        <f aca="false">IF(DP218=0,DN218,DN218/DO218)</f>
        <v>1</v>
      </c>
      <c r="DR218" s="15" t="n">
        <v>41</v>
      </c>
      <c r="DS218" s="15" t="n">
        <f aca="false">IF(DQ218/DR218=INT(DQ218/DR218),1,0)</f>
        <v>0</v>
      </c>
      <c r="DT218" s="15" t="n">
        <f aca="false">IF(DS218=0,DQ218,DQ218/DR218)</f>
        <v>1</v>
      </c>
      <c r="DU218" s="15" t="n">
        <v>43</v>
      </c>
      <c r="DV218" s="15" t="n">
        <f aca="false">IF(DT218/DU218=INT(DT218/DU218),1,0)</f>
        <v>0</v>
      </c>
      <c r="DW218" s="15" t="n">
        <f aca="false">IF(DV218=0,DT218,DT218/DU218)</f>
        <v>1</v>
      </c>
      <c r="DX218" s="15" t="n">
        <v>47</v>
      </c>
      <c r="DY218" s="15" t="n">
        <f aca="false">IF(DW218/DX218=INT(DW218/DX218),1,0)</f>
        <v>0</v>
      </c>
      <c r="DZ218" s="15" t="n">
        <f aca="false">IF(DY218=0,DW218,DW218/DX218)</f>
        <v>1</v>
      </c>
      <c r="EA218" s="15" t="n">
        <v>53</v>
      </c>
      <c r="EB218" s="15" t="n">
        <f aca="false">IF(DZ218/EA218=INT(DZ218/EA218),1,0)</f>
        <v>0</v>
      </c>
      <c r="EC218" s="15" t="n">
        <f aca="false">IF(EB218=0,DZ218,DZ218/EA218)</f>
        <v>1</v>
      </c>
      <c r="ED218" s="15" t="n">
        <v>59</v>
      </c>
      <c r="EE218" s="15" t="n">
        <f aca="false">IF(EC218/ED218=INT(EC218/ED218),1,0)</f>
        <v>0</v>
      </c>
      <c r="EF218" s="15" t="n">
        <f aca="false">IF(EE218=0,EC218,EC218/ED218)</f>
        <v>1</v>
      </c>
      <c r="EG218" s="15" t="n">
        <v>61</v>
      </c>
      <c r="EH218" s="15" t="n">
        <f aca="false">IF(EF218/EG218=INT(EF218/EG218),1,0)</f>
        <v>0</v>
      </c>
      <c r="EI218" s="15" t="n">
        <f aca="false">IF(EH218=0,EF218,EF218/EG218)</f>
        <v>1</v>
      </c>
      <c r="EJ218" s="15" t="n">
        <v>67</v>
      </c>
      <c r="EK218" s="15" t="n">
        <f aca="false">IF(EI218/EJ218=INT(EI218/EJ218),1,0)</f>
        <v>0</v>
      </c>
      <c r="EL218" s="15" t="n">
        <f aca="false">IF(EK218=0,EI218,EI218/EJ218)</f>
        <v>1</v>
      </c>
      <c r="EM218" s="15" t="n">
        <v>71</v>
      </c>
      <c r="EN218" s="15" t="n">
        <f aca="false">IF(EL218/EM218=INT(EL218/EM218),1,0)</f>
        <v>0</v>
      </c>
      <c r="EO218" s="15" t="n">
        <f aca="false">IF(EN218=0,EL218,EL218/EM218)</f>
        <v>1</v>
      </c>
      <c r="EP218" s="15" t="n">
        <v>73</v>
      </c>
      <c r="EQ218" s="15" t="n">
        <f aca="false">IF(EO218/EP218=INT(EO218/EP218),1,0)</f>
        <v>0</v>
      </c>
      <c r="ER218" s="15" t="n">
        <f aca="false">IF(EQ218=0,EO218,EO218/EP218)</f>
        <v>1</v>
      </c>
      <c r="ES218" s="15" t="n">
        <v>79</v>
      </c>
      <c r="ET218" s="15" t="n">
        <f aca="false">IF(ER218/ES218=INT(ER218/ES218),1,0)</f>
        <v>0</v>
      </c>
      <c r="EU218" s="15" t="n">
        <f aca="false">IF(ET218=0,ER218,ER218/ES218)</f>
        <v>1</v>
      </c>
      <c r="EV218" s="15" t="n">
        <v>83</v>
      </c>
      <c r="EW218" s="15" t="n">
        <f aca="false">IF(EU218/EV218=INT(EU218/EV218),1,0)</f>
        <v>0</v>
      </c>
      <c r="EX218" s="15" t="n">
        <f aca="false">IF(EW218=0,EU218,EU218/EV218)</f>
        <v>1</v>
      </c>
      <c r="EY218" s="15" t="n">
        <v>89</v>
      </c>
      <c r="EZ218" s="15" t="n">
        <f aca="false">IF(EX218/EY218=INT(EX218/EY218),1,0)</f>
        <v>0</v>
      </c>
      <c r="FA218" s="15" t="n">
        <f aca="false">IF(EZ218=0,EX218,EX218/EY218)</f>
        <v>1</v>
      </c>
      <c r="FB218" s="15" t="n">
        <v>97</v>
      </c>
      <c r="FC218" s="15" t="n">
        <f aca="false">IF(FA218/FB218=INT(FA218/FB218),1,0)</f>
        <v>0</v>
      </c>
      <c r="FD218" s="15" t="n">
        <f aca="false">IF(FC218=0,FA218,FA218/FB218)</f>
        <v>1</v>
      </c>
      <c r="FE218" s="15" t="n">
        <v>101</v>
      </c>
      <c r="FF218" s="15" t="n">
        <f aca="false">IF(FD218/FE218=INT(FD218/FE218),1,0)</f>
        <v>0</v>
      </c>
      <c r="FG218" s="15" t="n">
        <f aca="false">IF(FF218=0,FD218,FD218/FE218)</f>
        <v>1</v>
      </c>
      <c r="FH218" s="15" t="n">
        <v>103</v>
      </c>
      <c r="FI218" s="15" t="n">
        <f aca="false">IF(FG218/FH218=INT(FG218/FH218),1,0)</f>
        <v>0</v>
      </c>
      <c r="FJ218" s="15" t="n">
        <f aca="false">IF(FI218=0,FG218,FG218/FH218)</f>
        <v>1</v>
      </c>
      <c r="FK218" s="15" t="n">
        <v>107</v>
      </c>
      <c r="FL218" s="15" t="n">
        <f aca="false">IF(FJ218/FK218=INT(FJ218/FK218),1,0)</f>
        <v>0</v>
      </c>
      <c r="FM218" s="15" t="n">
        <f aca="false">IF(FL218=0,FJ218,FJ218/FK218)</f>
        <v>1</v>
      </c>
      <c r="FN218" s="15" t="n">
        <v>109</v>
      </c>
      <c r="FO218" s="15" t="n">
        <f aca="false">IF(FM218/FN218=INT(FM218/FN218),1,0)</f>
        <v>0</v>
      </c>
      <c r="FP218" s="15" t="n">
        <f aca="false">IF(FO218=0,FM218,FM218/FN218)</f>
        <v>1</v>
      </c>
      <c r="FQ218" s="15" t="n">
        <v>113</v>
      </c>
      <c r="FR218" s="15" t="n">
        <f aca="false">IF(FP218/FQ218=INT(FP218/FQ218),1,0)</f>
        <v>0</v>
      </c>
      <c r="FS218" s="15" t="n">
        <f aca="false">IF(FR218=0,FP218,FP218/FQ218)</f>
        <v>1</v>
      </c>
      <c r="FT218" s="15" t="n">
        <v>127</v>
      </c>
      <c r="FU218" s="15" t="n">
        <f aca="false">IF(FS218/FT218=INT(FS218/FT218),1,0)</f>
        <v>0</v>
      </c>
      <c r="FV218" s="15" t="n">
        <f aca="false">IF(FU218=0,FS218,FS218/FT218)</f>
        <v>1</v>
      </c>
      <c r="FW218" s="15" t="n">
        <v>131</v>
      </c>
      <c r="FX218" s="15" t="n">
        <f aca="false">IF(FV218/FW218=INT(FV218/FW218),1,0)</f>
        <v>0</v>
      </c>
      <c r="FY218" s="15" t="n">
        <f aca="false">IF(FX218=0,FV218,FV218/FW218)</f>
        <v>1</v>
      </c>
      <c r="FZ218" s="15" t="n">
        <v>137</v>
      </c>
      <c r="GA218" s="15" t="n">
        <f aca="false">IF(FY218/FZ218=INT(FY218/FZ218),1,0)</f>
        <v>0</v>
      </c>
      <c r="GB218" s="15" t="n">
        <f aca="false">IF(GA218=0,FY218,FY218/FZ218)</f>
        <v>1</v>
      </c>
      <c r="GC218" s="15" t="n">
        <v>139</v>
      </c>
      <c r="GD218" s="15" t="n">
        <f aca="false">IF(GB218/GC218=INT(GB218/GC218),1,0)</f>
        <v>0</v>
      </c>
      <c r="GE218" s="15" t="n">
        <f aca="false">IF(GD218=0,GB218,GB218/GC218)</f>
        <v>1</v>
      </c>
      <c r="GF218" s="15" t="n">
        <v>149</v>
      </c>
      <c r="GG218" s="15" t="n">
        <f aca="false">IF(GE218/GF218=INT(GE218/GF218),1,0)</f>
        <v>0</v>
      </c>
      <c r="GH218" s="15" t="n">
        <f aca="false">IF(GG218=0,GE218,GE218/GF218)</f>
        <v>1</v>
      </c>
      <c r="GI218" s="15"/>
      <c r="GJ218" s="15" t="n">
        <f aca="false">8*BH218+4*BK218+2*BN218+BQ218</f>
        <v>1</v>
      </c>
      <c r="GK218" s="15" t="n">
        <f aca="false">4*BT218+2*BW218+BZ218</f>
        <v>2</v>
      </c>
      <c r="GL218" s="15" t="n">
        <f aca="false">2*CC218+CF218</f>
        <v>0</v>
      </c>
      <c r="GM218" s="15" t="n">
        <f aca="false">2*CI218+CL218</f>
        <v>0</v>
      </c>
      <c r="GN218" s="15" t="n">
        <f aca="false">2*CO218+CR218</f>
        <v>0</v>
      </c>
      <c r="GO218" s="15" t="n">
        <f aca="false">2*CU218+CX218</f>
        <v>0</v>
      </c>
      <c r="GP218" s="15" t="n">
        <f aca="false">DA218</f>
        <v>0</v>
      </c>
      <c r="GQ218" s="15" t="n">
        <f aca="false">DD218</f>
        <v>0</v>
      </c>
      <c r="GR218" s="15" t="n">
        <f aca="false">DG218</f>
        <v>0</v>
      </c>
      <c r="GS218" s="15" t="n">
        <f aca="false">DJ218</f>
        <v>0</v>
      </c>
      <c r="GT218" s="15" t="n">
        <f aca="false">DM218</f>
        <v>0</v>
      </c>
      <c r="GU218" s="1" t="n">
        <f aca="false">DP218</f>
        <v>0</v>
      </c>
      <c r="GV218" s="1" t="n">
        <f aca="false">DS218</f>
        <v>0</v>
      </c>
      <c r="GW218" s="1" t="n">
        <f aca="false">DV218</f>
        <v>0</v>
      </c>
      <c r="GX218" s="1" t="n">
        <f aca="false">DY218</f>
        <v>0</v>
      </c>
      <c r="GY218" s="1" t="n">
        <f aca="false">EB218</f>
        <v>0</v>
      </c>
      <c r="GZ218" s="1" t="n">
        <f aca="false">EE218</f>
        <v>0</v>
      </c>
      <c r="HA218" s="1" t="n">
        <f aca="false">EH218</f>
        <v>0</v>
      </c>
      <c r="HB218" s="1" t="n">
        <f aca="false">EK218</f>
        <v>0</v>
      </c>
      <c r="HC218" s="1" t="n">
        <f aca="false">EN218</f>
        <v>0</v>
      </c>
      <c r="HD218" s="1" t="n">
        <f aca="false">EQ218</f>
        <v>0</v>
      </c>
      <c r="HE218" s="1" t="n">
        <f aca="false">ET218</f>
        <v>0</v>
      </c>
      <c r="HF218" s="1" t="n">
        <f aca="false">EW218</f>
        <v>0</v>
      </c>
      <c r="HG218" s="1" t="n">
        <f aca="false">EZ218</f>
        <v>0</v>
      </c>
      <c r="HH218" s="1" t="n">
        <f aca="false">FC218</f>
        <v>0</v>
      </c>
      <c r="HI218" s="1" t="n">
        <f aca="false">FF218</f>
        <v>0</v>
      </c>
      <c r="HJ218" s="1" t="n">
        <f aca="false">FI218</f>
        <v>0</v>
      </c>
      <c r="HK218" s="1" t="n">
        <f aca="false">FL218</f>
        <v>0</v>
      </c>
      <c r="HL218" s="1" t="n">
        <f aca="false">FO218</f>
        <v>0</v>
      </c>
      <c r="HM218" s="1" t="n">
        <f aca="false">FR218</f>
        <v>0</v>
      </c>
      <c r="HN218" s="1" t="n">
        <f aca="false">FU218</f>
        <v>0</v>
      </c>
      <c r="HO218" s="1" t="n">
        <f aca="false">FX218</f>
        <v>0</v>
      </c>
      <c r="HP218" s="1" t="n">
        <f aca="false">GA218</f>
        <v>0</v>
      </c>
      <c r="HQ218" s="1" t="n">
        <f aca="false">GD218</f>
        <v>0</v>
      </c>
      <c r="HR218" s="1" t="n">
        <f aca="false">GG218</f>
        <v>0</v>
      </c>
      <c r="HS218" s="1" t="n">
        <f aca="false">BF218</f>
        <v>18</v>
      </c>
      <c r="HT218" s="1" t="n">
        <f aca="false">HS218/HR220</f>
        <v>9</v>
      </c>
    </row>
    <row r="219" customFormat="false" ht="18" hidden="true" customHeight="true" outlineLevel="0" collapsed="false">
      <c r="B219" s="80"/>
      <c r="C219" s="80"/>
      <c r="D219" s="80"/>
      <c r="E219" s="80"/>
      <c r="F219" s="61"/>
      <c r="G219" s="80"/>
      <c r="H219" s="61"/>
      <c r="I219" s="80"/>
      <c r="J219" s="80"/>
      <c r="K219" s="80"/>
      <c r="L219" s="61"/>
      <c r="M219" s="80"/>
      <c r="N219" s="80"/>
      <c r="O219" s="80"/>
      <c r="P219" s="80"/>
      <c r="Q219" s="80"/>
      <c r="R219" s="80"/>
      <c r="S219" s="61"/>
      <c r="T219" s="78"/>
      <c r="U219" s="13"/>
      <c r="V219" s="13"/>
      <c r="W219" s="13"/>
      <c r="X219" s="74"/>
      <c r="Y219" s="80"/>
      <c r="Z219" s="80"/>
      <c r="AA219" s="80"/>
      <c r="AE219" s="17"/>
      <c r="AF219" s="50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 t="n">
        <f aca="false">IF(GJ217&lt;GJ218,GJ217,GJ218)</f>
        <v>1</v>
      </c>
      <c r="GK219" s="15" t="n">
        <f aca="false">IF(GK217&lt;GK218,GK217,GK218)</f>
        <v>0</v>
      </c>
      <c r="GL219" s="15" t="n">
        <f aca="false">IF(GL217&lt;GL218,GL217,GL218)</f>
        <v>0</v>
      </c>
      <c r="GM219" s="15" t="n">
        <f aca="false">IF(GM217&lt;GM218,GM217,GM218)</f>
        <v>0</v>
      </c>
      <c r="GN219" s="15" t="n">
        <f aca="false">IF(GN217&lt;GN218,GN217,GN218)</f>
        <v>0</v>
      </c>
      <c r="GO219" s="15" t="n">
        <f aca="false">IF(GO217&lt;GO218,GO217,GO218)</f>
        <v>0</v>
      </c>
      <c r="GP219" s="15" t="n">
        <f aca="false">IF(GP217&lt;GP218,GP217,GP218)</f>
        <v>0</v>
      </c>
      <c r="GQ219" s="15" t="n">
        <f aca="false">IF(GQ217&lt;GQ218,GQ217,GQ218)</f>
        <v>0</v>
      </c>
      <c r="GR219" s="15" t="n">
        <f aca="false">IF(GR217&lt;GR218,GR217,GR218)</f>
        <v>0</v>
      </c>
      <c r="GS219" s="15" t="n">
        <f aca="false">IF(GS217&lt;GS218,GS217,GS218)</f>
        <v>0</v>
      </c>
      <c r="GT219" s="15" t="n">
        <f aca="false">IF(GT217&lt;GT218,GT217,GT218)</f>
        <v>0</v>
      </c>
      <c r="GU219" s="15" t="n">
        <f aca="false">IF(GU217&lt;GU218,GU217,GU218)</f>
        <v>0</v>
      </c>
      <c r="GV219" s="15" t="n">
        <f aca="false">IF(GV217&lt;GV218,GV217,GV218)</f>
        <v>0</v>
      </c>
      <c r="GW219" s="15" t="n">
        <f aca="false">IF(GW217&lt;GW218,GW217,GW218)</f>
        <v>0</v>
      </c>
      <c r="GX219" s="15" t="n">
        <f aca="false">IF(GX217&lt;GX218,GX217,GX218)</f>
        <v>0</v>
      </c>
      <c r="GY219" s="15" t="n">
        <f aca="false">IF(GY217&lt;GY218,GY217,GY218)</f>
        <v>0</v>
      </c>
      <c r="GZ219" s="15" t="n">
        <f aca="false">IF(GZ217&lt;GZ218,GZ217,GZ218)</f>
        <v>0</v>
      </c>
      <c r="HA219" s="15" t="n">
        <f aca="false">IF(HA217&lt;HA218,HA217,HA218)</f>
        <v>0</v>
      </c>
      <c r="HB219" s="15" t="n">
        <f aca="false">IF(HB217&lt;HB218,HB217,HB218)</f>
        <v>0</v>
      </c>
      <c r="HC219" s="15" t="n">
        <f aca="false">IF(HC217&lt;HC218,HC217,HC218)</f>
        <v>0</v>
      </c>
      <c r="HD219" s="15" t="n">
        <f aca="false">IF(HD217&lt;HD218,HD217,HD218)</f>
        <v>0</v>
      </c>
      <c r="HE219" s="15" t="n">
        <f aca="false">IF(HE217&lt;HE218,HE217,HE218)</f>
        <v>0</v>
      </c>
      <c r="HF219" s="15" t="n">
        <f aca="false">IF(HF217&lt;HF218,HF217,HF218)</f>
        <v>0</v>
      </c>
      <c r="HG219" s="15" t="n">
        <f aca="false">IF(HG217&lt;HG218,HG217,HG218)</f>
        <v>0</v>
      </c>
      <c r="HH219" s="15" t="n">
        <f aca="false">IF(HH217&lt;HH218,HH217,HH218)</f>
        <v>0</v>
      </c>
      <c r="HI219" s="15" t="n">
        <f aca="false">IF(HI217&lt;HI218,HI217,HI218)</f>
        <v>0</v>
      </c>
      <c r="HJ219" s="15" t="n">
        <f aca="false">IF(HJ217&lt;HJ218,HJ217,HJ218)</f>
        <v>0</v>
      </c>
      <c r="HK219" s="15" t="n">
        <f aca="false">IF(HK217&lt;HK218,HK217,HK218)</f>
        <v>0</v>
      </c>
      <c r="HL219" s="15" t="n">
        <f aca="false">IF(HL217&lt;HL218,HL217,HL218)</f>
        <v>0</v>
      </c>
      <c r="HM219" s="15" t="n">
        <f aca="false">IF(HM217&lt;HM218,HM217,HM218)</f>
        <v>0</v>
      </c>
      <c r="HN219" s="15" t="n">
        <f aca="false">IF(HN217&lt;HN218,HN217,HN218)</f>
        <v>0</v>
      </c>
      <c r="HO219" s="15" t="n">
        <f aca="false">IF(HO217&lt;HO218,HO217,HO218)</f>
        <v>0</v>
      </c>
      <c r="HP219" s="15" t="n">
        <f aca="false">IF(HP217&lt;HP218,HP217,HP218)</f>
        <v>0</v>
      </c>
      <c r="HQ219" s="15" t="n">
        <f aca="false">IF(HQ217&lt;HQ218,HQ217,HQ218)</f>
        <v>0</v>
      </c>
      <c r="HR219" s="15" t="n">
        <f aca="false">IF(HR217&lt;HR218,HR217,HR218)</f>
        <v>0</v>
      </c>
    </row>
    <row r="220" customFormat="false" ht="18" hidden="true" customHeight="true" outlineLevel="0" collapsed="false">
      <c r="B220" s="80"/>
      <c r="C220" s="80"/>
      <c r="D220" s="80"/>
      <c r="E220" s="80"/>
      <c r="F220" s="61"/>
      <c r="G220" s="80"/>
      <c r="H220" s="61"/>
      <c r="I220" s="80"/>
      <c r="J220" s="80"/>
      <c r="K220" s="80"/>
      <c r="L220" s="61"/>
      <c r="M220" s="80"/>
      <c r="N220" s="80"/>
      <c r="O220" s="80"/>
      <c r="P220" s="80"/>
      <c r="Q220" s="80"/>
      <c r="R220" s="80"/>
      <c r="S220" s="61"/>
      <c r="T220" s="78"/>
      <c r="U220" s="13"/>
      <c r="V220" s="13"/>
      <c r="W220" s="13"/>
      <c r="X220" s="74"/>
      <c r="Y220" s="80"/>
      <c r="Z220" s="80"/>
      <c r="AA220" s="80"/>
      <c r="AE220" s="17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" t="n">
        <f aca="false">GJ$7^GJ219</f>
        <v>2</v>
      </c>
      <c r="GK220" s="1" t="n">
        <f aca="false">GK$7^GK219*GJ220</f>
        <v>2</v>
      </c>
      <c r="GL220" s="1" t="n">
        <f aca="false">GL$7^GL219*GK220</f>
        <v>2</v>
      </c>
      <c r="GM220" s="1" t="n">
        <f aca="false">GM$7^GM219*GL220</f>
        <v>2</v>
      </c>
      <c r="GN220" s="1" t="n">
        <f aca="false">GN$7^GN219*GM220</f>
        <v>2</v>
      </c>
      <c r="GO220" s="1" t="n">
        <f aca="false">GO$7^GO219*GN220</f>
        <v>2</v>
      </c>
      <c r="GP220" s="1" t="n">
        <f aca="false">GP$7^GP219*GO220</f>
        <v>2</v>
      </c>
      <c r="GQ220" s="1" t="n">
        <f aca="false">GQ$7^GQ219*GP220</f>
        <v>2</v>
      </c>
      <c r="GR220" s="1" t="n">
        <f aca="false">GR$7^GR219*GQ220</f>
        <v>2</v>
      </c>
      <c r="GS220" s="1" t="n">
        <f aca="false">GS$7^GS219*GR220</f>
        <v>2</v>
      </c>
      <c r="GT220" s="1" t="n">
        <f aca="false">GT$7^GT219*GS220</f>
        <v>2</v>
      </c>
      <c r="GU220" s="1" t="n">
        <f aca="false">GU$7^GU219*GT220</f>
        <v>2</v>
      </c>
      <c r="GV220" s="1" t="n">
        <f aca="false">GV$7^GV219*GU220</f>
        <v>2</v>
      </c>
      <c r="GW220" s="1" t="n">
        <f aca="false">GW$7^GW219*GV220</f>
        <v>2</v>
      </c>
      <c r="GX220" s="1" t="n">
        <f aca="false">GX$7^GX219*GW220</f>
        <v>2</v>
      </c>
      <c r="GY220" s="1" t="n">
        <f aca="false">GY$7^GY219*GX220</f>
        <v>2</v>
      </c>
      <c r="GZ220" s="1" t="n">
        <f aca="false">GZ$7^GZ219*GY220</f>
        <v>2</v>
      </c>
      <c r="HA220" s="1" t="n">
        <f aca="false">HA$7^HA219*GZ220</f>
        <v>2</v>
      </c>
      <c r="HB220" s="1" t="n">
        <f aca="false">HB$7^HB219*HA220</f>
        <v>2</v>
      </c>
      <c r="HC220" s="1" t="n">
        <f aca="false">HC$7^HC219*HB220</f>
        <v>2</v>
      </c>
      <c r="HD220" s="1" t="n">
        <f aca="false">HD$7^HD219*HC220</f>
        <v>2</v>
      </c>
      <c r="HE220" s="1" t="n">
        <f aca="false">HE$7^HE219*HD220</f>
        <v>2</v>
      </c>
      <c r="HF220" s="1" t="n">
        <f aca="false">HF$7^HF219*HE220</f>
        <v>2</v>
      </c>
      <c r="HG220" s="1" t="n">
        <f aca="false">HG$7^HG219*HF220</f>
        <v>2</v>
      </c>
      <c r="HH220" s="1" t="n">
        <f aca="false">HH$7^HH219*HG220</f>
        <v>2</v>
      </c>
      <c r="HI220" s="1" t="n">
        <f aca="false">HI$7^HI219*HH220</f>
        <v>2</v>
      </c>
      <c r="HJ220" s="1" t="n">
        <f aca="false">HJ$7^HJ219*HI220</f>
        <v>2</v>
      </c>
      <c r="HK220" s="1" t="n">
        <f aca="false">HK$7^HK219*HJ220</f>
        <v>2</v>
      </c>
      <c r="HL220" s="1" t="n">
        <f aca="false">HL$7^HL219*HK220</f>
        <v>2</v>
      </c>
      <c r="HM220" s="1" t="n">
        <f aca="false">HM$7^HM219*HL220</f>
        <v>2</v>
      </c>
      <c r="HN220" s="1" t="n">
        <f aca="false">HN$7^HN219*HM220</f>
        <v>2</v>
      </c>
      <c r="HO220" s="1" t="n">
        <f aca="false">HO$7^HO219*HN220</f>
        <v>2</v>
      </c>
      <c r="HP220" s="1" t="n">
        <f aca="false">HP$7^HP219*HO220</f>
        <v>2</v>
      </c>
      <c r="HQ220" s="1" t="n">
        <f aca="false">HQ$7^HQ219*HP220</f>
        <v>2</v>
      </c>
      <c r="HR220" s="1" t="n">
        <f aca="false">HR$7^HR219*HQ220</f>
        <v>2</v>
      </c>
    </row>
    <row r="221" customFormat="false" ht="18" hidden="true" customHeight="true" outlineLevel="0" collapsed="false">
      <c r="B221" s="80"/>
      <c r="C221" s="80"/>
      <c r="D221" s="80"/>
      <c r="E221" s="80"/>
      <c r="F221" s="61"/>
      <c r="G221" s="80"/>
      <c r="H221" s="61"/>
      <c r="I221" s="80"/>
      <c r="J221" s="80"/>
      <c r="K221" s="80"/>
      <c r="L221" s="61"/>
      <c r="M221" s="80"/>
      <c r="N221" s="80"/>
      <c r="O221" s="80"/>
      <c r="P221" s="80"/>
      <c r="Q221" s="80"/>
      <c r="R221" s="80"/>
      <c r="S221" s="61"/>
      <c r="T221" s="78"/>
      <c r="U221" s="13"/>
      <c r="V221" s="13"/>
      <c r="W221" s="13"/>
      <c r="X221" s="74"/>
      <c r="Y221" s="80"/>
      <c r="Z221" s="80"/>
      <c r="AA221" s="80"/>
      <c r="AE221" s="17"/>
      <c r="BC221" s="1" t="s">
        <v>106</v>
      </c>
      <c r="BD221" s="15" t="n">
        <f aca="true">INT((RAND()*(AX217-AW217+1)+AW217))</f>
        <v>19</v>
      </c>
      <c r="BE221" s="15" t="n">
        <f aca="true">INT((RAND()*(AZ217-AY217+1)+AY217))</f>
        <v>16</v>
      </c>
      <c r="BF221" s="1" t="n">
        <f aca="false">BE221-BE222*(BD222-BD221)</f>
        <v>16</v>
      </c>
      <c r="BG221" s="1" t="n">
        <v>256</v>
      </c>
      <c r="BH221" s="15" t="n">
        <f aca="false">IF(BF221/BG221=INT(BF221/BG221),1,0)</f>
        <v>0</v>
      </c>
      <c r="BI221" s="15" t="n">
        <f aca="false">IF(BH221=0,BF221,BF221/BG221)</f>
        <v>16</v>
      </c>
      <c r="BJ221" s="15" t="n">
        <v>16</v>
      </c>
      <c r="BK221" s="15" t="n">
        <f aca="false">IF(BI221/BJ221=INT(BI221/BJ221),1,0)</f>
        <v>1</v>
      </c>
      <c r="BL221" s="15" t="n">
        <f aca="false">IF(BK221=0,BI221,BI221/BJ221)</f>
        <v>1</v>
      </c>
      <c r="BM221" s="15" t="n">
        <v>4</v>
      </c>
      <c r="BN221" s="15" t="n">
        <f aca="false">IF(BL221/BM221=INT(BL221/BM221),1,0)</f>
        <v>0</v>
      </c>
      <c r="BO221" s="15" t="n">
        <f aca="false">IF(BN221=0,BL221,BL221/BM221)</f>
        <v>1</v>
      </c>
      <c r="BP221" s="15" t="n">
        <v>2</v>
      </c>
      <c r="BQ221" s="15" t="n">
        <f aca="false">IF(BO221/BP221=INT(BO221/BP221),1,0)</f>
        <v>0</v>
      </c>
      <c r="BR221" s="15" t="n">
        <f aca="false">IF(BQ221=0,BO221,BO221/BP221)</f>
        <v>1</v>
      </c>
      <c r="BS221" s="15" t="n">
        <v>81</v>
      </c>
      <c r="BT221" s="15" t="n">
        <f aca="false">IF(BR221/BS221=INT(BR221/BS221),1,0)</f>
        <v>0</v>
      </c>
      <c r="BU221" s="15" t="n">
        <f aca="false">IF(BT221=0,BR221,BR221/BS221)</f>
        <v>1</v>
      </c>
      <c r="BV221" s="15" t="n">
        <v>9</v>
      </c>
      <c r="BW221" s="15" t="n">
        <f aca="false">IF(BU221/BV221=INT(BU221/BV221),1,0)</f>
        <v>0</v>
      </c>
      <c r="BX221" s="15" t="n">
        <f aca="false">IF(BW221=0,BU221,BU221/BV221)</f>
        <v>1</v>
      </c>
      <c r="BY221" s="15" t="n">
        <v>3</v>
      </c>
      <c r="BZ221" s="15" t="n">
        <f aca="false">IF(BX221/BY221=INT(BX221/BY221),1,0)</f>
        <v>0</v>
      </c>
      <c r="CA221" s="15" t="n">
        <f aca="false">IF(BZ221=0,BX221,BX221/BY221)</f>
        <v>1</v>
      </c>
      <c r="CB221" s="15" t="n">
        <v>25</v>
      </c>
      <c r="CC221" s="15" t="n">
        <f aca="false">IF(CA221/CB221=INT(CA221/CB221),1,0)</f>
        <v>0</v>
      </c>
      <c r="CD221" s="15" t="n">
        <f aca="false">IF(CC221=0,CA221,CA221/CB221)</f>
        <v>1</v>
      </c>
      <c r="CE221" s="15" t="n">
        <v>5</v>
      </c>
      <c r="CF221" s="15" t="n">
        <f aca="false">IF(CD221/CE221=INT(CD221/CE221),1,0)</f>
        <v>0</v>
      </c>
      <c r="CG221" s="15" t="n">
        <f aca="false">IF(CF221=0,CD221,CD221/CE221)</f>
        <v>1</v>
      </c>
      <c r="CH221" s="15" t="n">
        <v>49</v>
      </c>
      <c r="CI221" s="15" t="n">
        <f aca="false">IF(CG221/CH221=INT(CG221/CH221),1,0)</f>
        <v>0</v>
      </c>
      <c r="CJ221" s="15" t="n">
        <f aca="false">IF(CI221=0,CG221,CG221/CH221)</f>
        <v>1</v>
      </c>
      <c r="CK221" s="15" t="n">
        <v>7</v>
      </c>
      <c r="CL221" s="15" t="n">
        <f aca="false">IF(CJ221/CK221=INT(CJ221/CK221),1,0)</f>
        <v>0</v>
      </c>
      <c r="CM221" s="15" t="n">
        <f aca="false">IF(CL221=0,CJ221,CJ221/CK221)</f>
        <v>1</v>
      </c>
      <c r="CN221" s="15" t="n">
        <v>121</v>
      </c>
      <c r="CO221" s="15" t="n">
        <f aca="false">IF(CM221/CN221=INT(CM221/CN221),1,0)</f>
        <v>0</v>
      </c>
      <c r="CP221" s="15" t="n">
        <f aca="false">IF(CO221=0,CM221,CM221/CN221)</f>
        <v>1</v>
      </c>
      <c r="CQ221" s="15" t="n">
        <v>11</v>
      </c>
      <c r="CR221" s="15" t="n">
        <f aca="false">IF(CP221/CQ221=INT(CP221/CQ221),1,0)</f>
        <v>0</v>
      </c>
      <c r="CS221" s="15" t="n">
        <f aca="false">IF(CR221=0,CP221,CP221/CQ221)</f>
        <v>1</v>
      </c>
      <c r="CT221" s="15" t="n">
        <v>169</v>
      </c>
      <c r="CU221" s="15" t="n">
        <f aca="false">IF(CS221/CT221=INT(CS221/CT221),1,0)</f>
        <v>0</v>
      </c>
      <c r="CV221" s="15" t="n">
        <f aca="false">IF(CU221=0,CS221,CS221/CT221)</f>
        <v>1</v>
      </c>
      <c r="CW221" s="15" t="n">
        <v>13</v>
      </c>
      <c r="CX221" s="15" t="n">
        <f aca="false">IF(CV221/CW221=INT(CV221/CW221),1,0)</f>
        <v>0</v>
      </c>
      <c r="CY221" s="15" t="n">
        <f aca="false">IF(CX221=0,CV221,CV221/CW221)</f>
        <v>1</v>
      </c>
      <c r="CZ221" s="15" t="n">
        <v>17</v>
      </c>
      <c r="DA221" s="15" t="n">
        <f aca="false">IF(CY221/CZ221=INT(CY221/CZ221),1,0)</f>
        <v>0</v>
      </c>
      <c r="DB221" s="15" t="n">
        <f aca="false">IF(DA221=0,CY221,CY221/CZ221)</f>
        <v>1</v>
      </c>
      <c r="DC221" s="15" t="n">
        <v>19</v>
      </c>
      <c r="DD221" s="15" t="n">
        <f aca="false">IF(DB221/DC221=INT(DB221/DC221),1,0)</f>
        <v>0</v>
      </c>
      <c r="DE221" s="15" t="n">
        <f aca="false">IF(DD221=0,DB221,DB221/DC221)</f>
        <v>1</v>
      </c>
      <c r="DF221" s="15" t="n">
        <v>23</v>
      </c>
      <c r="DG221" s="15" t="n">
        <f aca="false">IF(DE221/DF221=INT(DE221/DF221),1,0)</f>
        <v>0</v>
      </c>
      <c r="DH221" s="15" t="n">
        <f aca="false">IF(DG221=0,DE221,DE221/DF221)</f>
        <v>1</v>
      </c>
      <c r="DI221" s="15" t="n">
        <v>29</v>
      </c>
      <c r="DJ221" s="15" t="n">
        <f aca="false">IF(DH221/DI221=INT(DH221/DI221),1,0)</f>
        <v>0</v>
      </c>
      <c r="DK221" s="15" t="n">
        <f aca="false">IF(DJ221=0,DH221,DH221/DI221)</f>
        <v>1</v>
      </c>
      <c r="DL221" s="15" t="n">
        <v>31</v>
      </c>
      <c r="DM221" s="15" t="n">
        <f aca="false">IF(DK221/DL221=INT(DK221/DL221),1,0)</f>
        <v>0</v>
      </c>
      <c r="DN221" s="15" t="n">
        <f aca="false">IF(DM221=0,DK221,DK221/DL221)</f>
        <v>1</v>
      </c>
      <c r="DO221" s="15" t="n">
        <v>37</v>
      </c>
      <c r="DP221" s="15" t="n">
        <f aca="false">IF(DN221/DO221=INT(DN221/DO221),1,0)</f>
        <v>0</v>
      </c>
      <c r="DQ221" s="15" t="n">
        <f aca="false">IF(DP221=0,DN221,DN221/DO221)</f>
        <v>1</v>
      </c>
      <c r="DR221" s="15" t="n">
        <v>41</v>
      </c>
      <c r="DS221" s="15" t="n">
        <f aca="false">IF(DQ221/DR221=INT(DQ221/DR221),1,0)</f>
        <v>0</v>
      </c>
      <c r="DT221" s="15" t="n">
        <f aca="false">IF(DS221=0,DQ221,DQ221/DR221)</f>
        <v>1</v>
      </c>
      <c r="DU221" s="15" t="n">
        <v>43</v>
      </c>
      <c r="DV221" s="15" t="n">
        <f aca="false">IF(DT221/DU221=INT(DT221/DU221),1,0)</f>
        <v>0</v>
      </c>
      <c r="DW221" s="15" t="n">
        <f aca="false">IF(DV221=0,DT221,DT221/DU221)</f>
        <v>1</v>
      </c>
      <c r="DX221" s="15" t="n">
        <v>47</v>
      </c>
      <c r="DY221" s="15" t="n">
        <f aca="false">IF(DW221/DX221=INT(DW221/DX221),1,0)</f>
        <v>0</v>
      </c>
      <c r="DZ221" s="15" t="n">
        <f aca="false">IF(DY221=0,DW221,DW221/DX221)</f>
        <v>1</v>
      </c>
      <c r="EA221" s="15" t="n">
        <v>53</v>
      </c>
      <c r="EB221" s="15" t="n">
        <f aca="false">IF(DZ221/EA221=INT(DZ221/EA221),1,0)</f>
        <v>0</v>
      </c>
      <c r="EC221" s="15" t="n">
        <f aca="false">IF(EB221=0,DZ221,DZ221/EA221)</f>
        <v>1</v>
      </c>
      <c r="ED221" s="15" t="n">
        <v>59</v>
      </c>
      <c r="EE221" s="15" t="n">
        <f aca="false">IF(EC221/ED221=INT(EC221/ED221),1,0)</f>
        <v>0</v>
      </c>
      <c r="EF221" s="15" t="n">
        <f aca="false">IF(EE221=0,EC221,EC221/ED221)</f>
        <v>1</v>
      </c>
      <c r="EG221" s="15" t="n">
        <v>61</v>
      </c>
      <c r="EH221" s="15" t="n">
        <f aca="false">IF(EF221/EG221=INT(EF221/EG221),1,0)</f>
        <v>0</v>
      </c>
      <c r="EI221" s="15" t="n">
        <f aca="false">IF(EH221=0,EF221,EF221/EG221)</f>
        <v>1</v>
      </c>
      <c r="EJ221" s="15" t="n">
        <v>67</v>
      </c>
      <c r="EK221" s="15" t="n">
        <f aca="false">IF(EI221/EJ221=INT(EI221/EJ221),1,0)</f>
        <v>0</v>
      </c>
      <c r="EL221" s="15" t="n">
        <f aca="false">IF(EK221=0,EI221,EI221/EJ221)</f>
        <v>1</v>
      </c>
      <c r="EM221" s="15" t="n">
        <v>71</v>
      </c>
      <c r="EN221" s="15" t="n">
        <f aca="false">IF(EL221/EM221=INT(EL221/EM221),1,0)</f>
        <v>0</v>
      </c>
      <c r="EO221" s="15" t="n">
        <f aca="false">IF(EN221=0,EL221,EL221/EM221)</f>
        <v>1</v>
      </c>
      <c r="EP221" s="15" t="n">
        <v>73</v>
      </c>
      <c r="EQ221" s="15" t="n">
        <f aca="false">IF(EO221/EP221=INT(EO221/EP221),1,0)</f>
        <v>0</v>
      </c>
      <c r="ER221" s="15" t="n">
        <f aca="false">IF(EQ221=0,EO221,EO221/EP221)</f>
        <v>1</v>
      </c>
      <c r="ES221" s="15" t="n">
        <v>79</v>
      </c>
      <c r="ET221" s="15" t="n">
        <f aca="false">IF(ER221/ES221=INT(ER221/ES221),1,0)</f>
        <v>0</v>
      </c>
      <c r="EU221" s="15" t="n">
        <f aca="false">IF(ET221=0,ER221,ER221/ES221)</f>
        <v>1</v>
      </c>
      <c r="EV221" s="15" t="n">
        <v>83</v>
      </c>
      <c r="EW221" s="15" t="n">
        <f aca="false">IF(EU221/EV221=INT(EU221/EV221),1,0)</f>
        <v>0</v>
      </c>
      <c r="EX221" s="15" t="n">
        <f aca="false">IF(EW221=0,EU221,EU221/EV221)</f>
        <v>1</v>
      </c>
      <c r="EY221" s="15" t="n">
        <v>89</v>
      </c>
      <c r="EZ221" s="15" t="n">
        <f aca="false">IF(EX221/EY221=INT(EX221/EY221),1,0)</f>
        <v>0</v>
      </c>
      <c r="FA221" s="15" t="n">
        <f aca="false">IF(EZ221=0,EX221,EX221/EY221)</f>
        <v>1</v>
      </c>
      <c r="FB221" s="15" t="n">
        <v>97</v>
      </c>
      <c r="FC221" s="15" t="n">
        <f aca="false">IF(FA221/FB221=INT(FA221/FB221),1,0)</f>
        <v>0</v>
      </c>
      <c r="FD221" s="15" t="n">
        <f aca="false">IF(FC221=0,FA221,FA221/FB221)</f>
        <v>1</v>
      </c>
      <c r="FE221" s="15" t="n">
        <v>101</v>
      </c>
      <c r="FF221" s="15" t="n">
        <f aca="false">IF(FD221/FE221=INT(FD221/FE221),1,0)</f>
        <v>0</v>
      </c>
      <c r="FG221" s="15" t="n">
        <f aca="false">IF(FF221=0,FD221,FD221/FE221)</f>
        <v>1</v>
      </c>
      <c r="FH221" s="15" t="n">
        <v>103</v>
      </c>
      <c r="FI221" s="15" t="n">
        <f aca="false">IF(FG221/FH221=INT(FG221/FH221),1,0)</f>
        <v>0</v>
      </c>
      <c r="FJ221" s="15" t="n">
        <f aca="false">IF(FI221=0,FG221,FG221/FH221)</f>
        <v>1</v>
      </c>
      <c r="FK221" s="15" t="n">
        <v>107</v>
      </c>
      <c r="FL221" s="15" t="n">
        <f aca="false">IF(FJ221/FK221=INT(FJ221/FK221),1,0)</f>
        <v>0</v>
      </c>
      <c r="FM221" s="15" t="n">
        <f aca="false">IF(FL221=0,FJ221,FJ221/FK221)</f>
        <v>1</v>
      </c>
      <c r="FN221" s="15" t="n">
        <v>109</v>
      </c>
      <c r="FO221" s="15" t="n">
        <f aca="false">IF(FM221/FN221=INT(FM221/FN221),1,0)</f>
        <v>0</v>
      </c>
      <c r="FP221" s="15" t="n">
        <f aca="false">IF(FO221=0,FM221,FM221/FN221)</f>
        <v>1</v>
      </c>
      <c r="FQ221" s="15" t="n">
        <v>113</v>
      </c>
      <c r="FR221" s="15" t="n">
        <f aca="false">IF(FP221/FQ221=INT(FP221/FQ221),1,0)</f>
        <v>0</v>
      </c>
      <c r="FS221" s="15" t="n">
        <f aca="false">IF(FR221=0,FP221,FP221/FQ221)</f>
        <v>1</v>
      </c>
      <c r="FT221" s="15" t="n">
        <v>127</v>
      </c>
      <c r="FU221" s="15" t="n">
        <f aca="false">IF(FS221/FT221=INT(FS221/FT221),1,0)</f>
        <v>0</v>
      </c>
      <c r="FV221" s="15" t="n">
        <f aca="false">IF(FU221=0,FS221,FS221/FT221)</f>
        <v>1</v>
      </c>
      <c r="FW221" s="15" t="n">
        <v>131</v>
      </c>
      <c r="FX221" s="15" t="n">
        <f aca="false">IF(FV221/FW221=INT(FV221/FW221),1,0)</f>
        <v>0</v>
      </c>
      <c r="FY221" s="15" t="n">
        <f aca="false">IF(FX221=0,FV221,FV221/FW221)</f>
        <v>1</v>
      </c>
      <c r="FZ221" s="15" t="n">
        <v>137</v>
      </c>
      <c r="GA221" s="15" t="n">
        <f aca="false">IF(FY221/FZ221=INT(FY221/FZ221),1,0)</f>
        <v>0</v>
      </c>
      <c r="GB221" s="15" t="n">
        <f aca="false">IF(GA221=0,FY221,FY221/FZ221)</f>
        <v>1</v>
      </c>
      <c r="GC221" s="15" t="n">
        <v>139</v>
      </c>
      <c r="GD221" s="15" t="n">
        <f aca="false">IF(GB221/GC221=INT(GB221/GC221),1,0)</f>
        <v>0</v>
      </c>
      <c r="GE221" s="15" t="n">
        <f aca="false">IF(GD221=0,GB221,GB221/GC221)</f>
        <v>1</v>
      </c>
      <c r="GF221" s="15" t="n">
        <v>149</v>
      </c>
      <c r="GG221" s="15" t="n">
        <f aca="false">IF(GE221/GF221=INT(GE221/GF221),1,0)</f>
        <v>0</v>
      </c>
      <c r="GH221" s="15" t="n">
        <f aca="false">IF(GG221=0,GE221,GE221/GF221)</f>
        <v>1</v>
      </c>
      <c r="GI221" s="15"/>
      <c r="GJ221" s="15" t="n">
        <f aca="false">8*BH221+4*BK221+2*BN221+BQ221</f>
        <v>4</v>
      </c>
      <c r="GK221" s="15" t="n">
        <f aca="false">4*BT221+2*BW221+BZ221</f>
        <v>0</v>
      </c>
      <c r="GL221" s="15" t="n">
        <f aca="false">2*CC221+CF221</f>
        <v>0</v>
      </c>
      <c r="GM221" s="15" t="n">
        <f aca="false">2*CI221+CL221</f>
        <v>0</v>
      </c>
      <c r="GN221" s="15" t="n">
        <f aca="false">2*CO221+CR221</f>
        <v>0</v>
      </c>
      <c r="GO221" s="15" t="n">
        <f aca="false">2*CU221+CX221</f>
        <v>0</v>
      </c>
      <c r="GP221" s="15" t="n">
        <f aca="false">DA221</f>
        <v>0</v>
      </c>
      <c r="GQ221" s="15" t="n">
        <f aca="false">DD221</f>
        <v>0</v>
      </c>
      <c r="GR221" s="15" t="n">
        <f aca="false">DG221</f>
        <v>0</v>
      </c>
      <c r="GS221" s="15" t="n">
        <f aca="false">DJ221</f>
        <v>0</v>
      </c>
      <c r="GT221" s="15" t="n">
        <f aca="false">DM221</f>
        <v>0</v>
      </c>
      <c r="GU221" s="1" t="n">
        <f aca="false">DP221</f>
        <v>0</v>
      </c>
      <c r="GV221" s="1" t="n">
        <f aca="false">DS221</f>
        <v>0</v>
      </c>
      <c r="GW221" s="1" t="n">
        <f aca="false">DV221</f>
        <v>0</v>
      </c>
      <c r="GX221" s="1" t="n">
        <f aca="false">DY221</f>
        <v>0</v>
      </c>
      <c r="GY221" s="1" t="n">
        <f aca="false">EB221</f>
        <v>0</v>
      </c>
      <c r="GZ221" s="1" t="n">
        <f aca="false">EE221</f>
        <v>0</v>
      </c>
      <c r="HA221" s="1" t="n">
        <f aca="false">EH221</f>
        <v>0</v>
      </c>
      <c r="HB221" s="1" t="n">
        <f aca="false">EK221</f>
        <v>0</v>
      </c>
      <c r="HC221" s="1" t="n">
        <f aca="false">EN221</f>
        <v>0</v>
      </c>
      <c r="HD221" s="1" t="n">
        <f aca="false">EQ221</f>
        <v>0</v>
      </c>
      <c r="HE221" s="1" t="n">
        <f aca="false">ET221</f>
        <v>0</v>
      </c>
      <c r="HF221" s="1" t="n">
        <f aca="false">EW221</f>
        <v>0</v>
      </c>
      <c r="HG221" s="1" t="n">
        <f aca="false">EZ221</f>
        <v>0</v>
      </c>
      <c r="HH221" s="1" t="n">
        <f aca="false">FC221</f>
        <v>0</v>
      </c>
      <c r="HI221" s="1" t="n">
        <f aca="false">FF221</f>
        <v>0</v>
      </c>
      <c r="HJ221" s="1" t="n">
        <f aca="false">FI221</f>
        <v>0</v>
      </c>
      <c r="HK221" s="1" t="n">
        <f aca="false">FL221</f>
        <v>0</v>
      </c>
      <c r="HL221" s="1" t="n">
        <f aca="false">FO221</f>
        <v>0</v>
      </c>
      <c r="HM221" s="1" t="n">
        <f aca="false">FR221</f>
        <v>0</v>
      </c>
      <c r="HN221" s="1" t="n">
        <f aca="false">FU221</f>
        <v>0</v>
      </c>
      <c r="HO221" s="1" t="n">
        <f aca="false">FX221</f>
        <v>0</v>
      </c>
      <c r="HP221" s="1" t="n">
        <f aca="false">GA221</f>
        <v>0</v>
      </c>
      <c r="HQ221" s="1" t="n">
        <f aca="false">GD221</f>
        <v>0</v>
      </c>
      <c r="HR221" s="1" t="n">
        <f aca="false">GG221</f>
        <v>0</v>
      </c>
      <c r="HS221" s="1" t="n">
        <f aca="false">BF221</f>
        <v>16</v>
      </c>
      <c r="HT221" s="1" t="n">
        <f aca="false">HS221/HR224</f>
        <v>8</v>
      </c>
      <c r="HU221" s="1" t="n">
        <f aca="false">BD222</f>
        <v>19</v>
      </c>
      <c r="HV221" s="1" t="n">
        <f aca="false">HU221*HT222+HT221</f>
        <v>179</v>
      </c>
      <c r="HW221" s="1" t="n">
        <f aca="false">HV221*HV217</f>
        <v>36874</v>
      </c>
      <c r="HX221" s="1" t="n">
        <f aca="false">HT218*HT222</f>
        <v>81</v>
      </c>
      <c r="HY221" s="1" t="n">
        <f aca="false">INT(HW221/HX221)</f>
        <v>455</v>
      </c>
      <c r="HZ221" s="1" t="n">
        <f aca="false">HW221-HY221*HX221</f>
        <v>19</v>
      </c>
      <c r="IA221" s="1" t="n">
        <f aca="false">HX221</f>
        <v>81</v>
      </c>
    </row>
    <row r="222" customFormat="false" ht="18" hidden="true" customHeight="true" outlineLevel="0" collapsed="false">
      <c r="B222" s="80"/>
      <c r="C222" s="80"/>
      <c r="D222" s="80"/>
      <c r="E222" s="80"/>
      <c r="F222" s="61"/>
      <c r="G222" s="80"/>
      <c r="H222" s="61"/>
      <c r="I222" s="80"/>
      <c r="J222" s="80"/>
      <c r="K222" s="80"/>
      <c r="L222" s="61"/>
      <c r="M222" s="80"/>
      <c r="N222" s="80"/>
      <c r="O222" s="80"/>
      <c r="P222" s="80"/>
      <c r="Q222" s="80"/>
      <c r="R222" s="80"/>
      <c r="S222" s="61"/>
      <c r="T222" s="78"/>
      <c r="U222" s="13"/>
      <c r="V222" s="13"/>
      <c r="W222" s="13"/>
      <c r="X222" s="74"/>
      <c r="Y222" s="80"/>
      <c r="Z222" s="80"/>
      <c r="AA222" s="80"/>
      <c r="AE222" s="17"/>
      <c r="BD222" s="1" t="n">
        <f aca="false">BD221+INT(BE221/BE222)</f>
        <v>19</v>
      </c>
      <c r="BE222" s="15" t="n">
        <f aca="true">IF(BA217&gt;BE221,INT((RAND()*(BB217-BA217+1)+BA217)),INT((RAND()*(BB217-BE221)+BE221+1)))</f>
        <v>18</v>
      </c>
      <c r="BF222" s="1" t="n">
        <f aca="false">BE222</f>
        <v>18</v>
      </c>
      <c r="BG222" s="1" t="n">
        <v>256</v>
      </c>
      <c r="BH222" s="15" t="n">
        <f aca="false">IF(BF222/BG222=INT(BF222/BG222),1,0)</f>
        <v>0</v>
      </c>
      <c r="BI222" s="15" t="n">
        <f aca="false">IF(BH222=0,BF222,BF222/BG222)</f>
        <v>18</v>
      </c>
      <c r="BJ222" s="15" t="n">
        <v>16</v>
      </c>
      <c r="BK222" s="15" t="n">
        <f aca="false">IF(BI222/BJ222=INT(BI222/BJ222),1,0)</f>
        <v>0</v>
      </c>
      <c r="BL222" s="15" t="n">
        <f aca="false">IF(BK222=0,BI222,BI222/BJ222)</f>
        <v>18</v>
      </c>
      <c r="BM222" s="15" t="n">
        <v>4</v>
      </c>
      <c r="BN222" s="15" t="n">
        <f aca="false">IF(BL222/BM222=INT(BL222/BM222),1,0)</f>
        <v>0</v>
      </c>
      <c r="BO222" s="15" t="n">
        <f aca="false">IF(BN222=0,BL222,BL222/BM222)</f>
        <v>18</v>
      </c>
      <c r="BP222" s="15" t="n">
        <v>2</v>
      </c>
      <c r="BQ222" s="15" t="n">
        <f aca="false">IF(BO222/BP222=INT(BO222/BP222),1,0)</f>
        <v>1</v>
      </c>
      <c r="BR222" s="15" t="n">
        <f aca="false">IF(BQ222=0,BO222,BO222/BP222)</f>
        <v>9</v>
      </c>
      <c r="BS222" s="15" t="n">
        <v>81</v>
      </c>
      <c r="BT222" s="15" t="n">
        <f aca="false">IF(BR222/BS222=INT(BR222/BS222),1,0)</f>
        <v>0</v>
      </c>
      <c r="BU222" s="15" t="n">
        <f aca="false">IF(BT222=0,BR222,BR222/BS222)</f>
        <v>9</v>
      </c>
      <c r="BV222" s="15" t="n">
        <v>9</v>
      </c>
      <c r="BW222" s="15" t="n">
        <f aca="false">IF(BU222/BV222=INT(BU222/BV222),1,0)</f>
        <v>1</v>
      </c>
      <c r="BX222" s="15" t="n">
        <f aca="false">IF(BW222=0,BU222,BU222/BV222)</f>
        <v>1</v>
      </c>
      <c r="BY222" s="15" t="n">
        <v>3</v>
      </c>
      <c r="BZ222" s="15" t="n">
        <f aca="false">IF(BX222/BY222=INT(BX222/BY222),1,0)</f>
        <v>0</v>
      </c>
      <c r="CA222" s="15" t="n">
        <f aca="false">IF(BZ222=0,BX222,BX222/BY222)</f>
        <v>1</v>
      </c>
      <c r="CB222" s="15" t="n">
        <v>25</v>
      </c>
      <c r="CC222" s="15" t="n">
        <f aca="false">IF(CA222/CB222=INT(CA222/CB222),1,0)</f>
        <v>0</v>
      </c>
      <c r="CD222" s="15" t="n">
        <f aca="false">IF(CC222=0,CA222,CA222/CB222)</f>
        <v>1</v>
      </c>
      <c r="CE222" s="15" t="n">
        <v>5</v>
      </c>
      <c r="CF222" s="15" t="n">
        <f aca="false">IF(CD222/CE222=INT(CD222/CE222),1,0)</f>
        <v>0</v>
      </c>
      <c r="CG222" s="15" t="n">
        <f aca="false">IF(CF222=0,CD222,CD222/CE222)</f>
        <v>1</v>
      </c>
      <c r="CH222" s="15" t="n">
        <v>49</v>
      </c>
      <c r="CI222" s="15" t="n">
        <f aca="false">IF(CG222/CH222=INT(CG222/CH222),1,0)</f>
        <v>0</v>
      </c>
      <c r="CJ222" s="15" t="n">
        <f aca="false">IF(CI222=0,CG222,CG222/CH222)</f>
        <v>1</v>
      </c>
      <c r="CK222" s="15" t="n">
        <v>7</v>
      </c>
      <c r="CL222" s="15" t="n">
        <f aca="false">IF(CJ222/CK222=INT(CJ222/CK222),1,0)</f>
        <v>0</v>
      </c>
      <c r="CM222" s="15" t="n">
        <f aca="false">IF(CL222=0,CJ222,CJ222/CK222)</f>
        <v>1</v>
      </c>
      <c r="CN222" s="15" t="n">
        <v>121</v>
      </c>
      <c r="CO222" s="15" t="n">
        <f aca="false">IF(CM222/CN222=INT(CM222/CN222),1,0)</f>
        <v>0</v>
      </c>
      <c r="CP222" s="15" t="n">
        <f aca="false">IF(CO222=0,CM222,CM222/CN222)</f>
        <v>1</v>
      </c>
      <c r="CQ222" s="15" t="n">
        <v>11</v>
      </c>
      <c r="CR222" s="15" t="n">
        <f aca="false">IF(CP222/CQ222=INT(CP222/CQ222),1,0)</f>
        <v>0</v>
      </c>
      <c r="CS222" s="15" t="n">
        <f aca="false">IF(CR222=0,CP222,CP222/CQ222)</f>
        <v>1</v>
      </c>
      <c r="CT222" s="15" t="n">
        <v>169</v>
      </c>
      <c r="CU222" s="15" t="n">
        <f aca="false">IF(CS222/CT222=INT(CS222/CT222),1,0)</f>
        <v>0</v>
      </c>
      <c r="CV222" s="15" t="n">
        <f aca="false">IF(CU222=0,CS222,CS222/CT222)</f>
        <v>1</v>
      </c>
      <c r="CW222" s="15" t="n">
        <v>13</v>
      </c>
      <c r="CX222" s="15" t="n">
        <f aca="false">IF(CV222/CW222=INT(CV222/CW222),1,0)</f>
        <v>0</v>
      </c>
      <c r="CY222" s="15" t="n">
        <f aca="false">IF(CX222=0,CV222,CV222/CW222)</f>
        <v>1</v>
      </c>
      <c r="CZ222" s="15" t="n">
        <v>17</v>
      </c>
      <c r="DA222" s="15" t="n">
        <f aca="false">IF(CY222/CZ222=INT(CY222/CZ222),1,0)</f>
        <v>0</v>
      </c>
      <c r="DB222" s="15" t="n">
        <f aca="false">IF(DA222=0,CY222,CY222/CZ222)</f>
        <v>1</v>
      </c>
      <c r="DC222" s="15" t="n">
        <v>19</v>
      </c>
      <c r="DD222" s="15" t="n">
        <f aca="false">IF(DB222/DC222=INT(DB222/DC222),1,0)</f>
        <v>0</v>
      </c>
      <c r="DE222" s="15" t="n">
        <f aca="false">IF(DD222=0,DB222,DB222/DC222)</f>
        <v>1</v>
      </c>
      <c r="DF222" s="15" t="n">
        <v>23</v>
      </c>
      <c r="DG222" s="15" t="n">
        <f aca="false">IF(DE222/DF222=INT(DE222/DF222),1,0)</f>
        <v>0</v>
      </c>
      <c r="DH222" s="15" t="n">
        <f aca="false">IF(DG222=0,DE222,DE222/DF222)</f>
        <v>1</v>
      </c>
      <c r="DI222" s="15" t="n">
        <v>29</v>
      </c>
      <c r="DJ222" s="15" t="n">
        <f aca="false">IF(DH222/DI222=INT(DH222/DI222),1,0)</f>
        <v>0</v>
      </c>
      <c r="DK222" s="15" t="n">
        <f aca="false">IF(DJ222=0,DH222,DH222/DI222)</f>
        <v>1</v>
      </c>
      <c r="DL222" s="15" t="n">
        <v>31</v>
      </c>
      <c r="DM222" s="15" t="n">
        <f aca="false">IF(DK222/DL222=INT(DK222/DL222),1,0)</f>
        <v>0</v>
      </c>
      <c r="DN222" s="15" t="n">
        <f aca="false">IF(DM222=0,DK222,DK222/DL222)</f>
        <v>1</v>
      </c>
      <c r="DO222" s="15" t="n">
        <v>37</v>
      </c>
      <c r="DP222" s="15" t="n">
        <f aca="false">IF(DN222/DO222=INT(DN222/DO222),1,0)</f>
        <v>0</v>
      </c>
      <c r="DQ222" s="15" t="n">
        <f aca="false">IF(DP222=0,DN222,DN222/DO222)</f>
        <v>1</v>
      </c>
      <c r="DR222" s="15" t="n">
        <v>41</v>
      </c>
      <c r="DS222" s="15" t="n">
        <f aca="false">IF(DQ222/DR222=INT(DQ222/DR222),1,0)</f>
        <v>0</v>
      </c>
      <c r="DT222" s="15" t="n">
        <f aca="false">IF(DS222=0,DQ222,DQ222/DR222)</f>
        <v>1</v>
      </c>
      <c r="DU222" s="15" t="n">
        <v>43</v>
      </c>
      <c r="DV222" s="15" t="n">
        <f aca="false">IF(DT222/DU222=INT(DT222/DU222),1,0)</f>
        <v>0</v>
      </c>
      <c r="DW222" s="15" t="n">
        <f aca="false">IF(DV222=0,DT222,DT222/DU222)</f>
        <v>1</v>
      </c>
      <c r="DX222" s="15" t="n">
        <v>47</v>
      </c>
      <c r="DY222" s="15" t="n">
        <f aca="false">IF(DW222/DX222=INT(DW222/DX222),1,0)</f>
        <v>0</v>
      </c>
      <c r="DZ222" s="15" t="n">
        <f aca="false">IF(DY222=0,DW222,DW222/DX222)</f>
        <v>1</v>
      </c>
      <c r="EA222" s="15" t="n">
        <v>53</v>
      </c>
      <c r="EB222" s="15" t="n">
        <f aca="false">IF(DZ222/EA222=INT(DZ222/EA222),1,0)</f>
        <v>0</v>
      </c>
      <c r="EC222" s="15" t="n">
        <f aca="false">IF(EB222=0,DZ222,DZ222/EA222)</f>
        <v>1</v>
      </c>
      <c r="ED222" s="15" t="n">
        <v>59</v>
      </c>
      <c r="EE222" s="15" t="n">
        <f aca="false">IF(EC222/ED222=INT(EC222/ED222),1,0)</f>
        <v>0</v>
      </c>
      <c r="EF222" s="15" t="n">
        <f aca="false">IF(EE222=0,EC222,EC222/ED222)</f>
        <v>1</v>
      </c>
      <c r="EG222" s="15" t="n">
        <v>61</v>
      </c>
      <c r="EH222" s="15" t="n">
        <f aca="false">IF(EF222/EG222=INT(EF222/EG222),1,0)</f>
        <v>0</v>
      </c>
      <c r="EI222" s="15" t="n">
        <f aca="false">IF(EH222=0,EF222,EF222/EG222)</f>
        <v>1</v>
      </c>
      <c r="EJ222" s="15" t="n">
        <v>67</v>
      </c>
      <c r="EK222" s="15" t="n">
        <f aca="false">IF(EI222/EJ222=INT(EI222/EJ222),1,0)</f>
        <v>0</v>
      </c>
      <c r="EL222" s="15" t="n">
        <f aca="false">IF(EK222=0,EI222,EI222/EJ222)</f>
        <v>1</v>
      </c>
      <c r="EM222" s="15" t="n">
        <v>71</v>
      </c>
      <c r="EN222" s="15" t="n">
        <f aca="false">IF(EL222/EM222=INT(EL222/EM222),1,0)</f>
        <v>0</v>
      </c>
      <c r="EO222" s="15" t="n">
        <f aca="false">IF(EN222=0,EL222,EL222/EM222)</f>
        <v>1</v>
      </c>
      <c r="EP222" s="15" t="n">
        <v>73</v>
      </c>
      <c r="EQ222" s="15" t="n">
        <f aca="false">IF(EO222/EP222=INT(EO222/EP222),1,0)</f>
        <v>0</v>
      </c>
      <c r="ER222" s="15" t="n">
        <f aca="false">IF(EQ222=0,EO222,EO222/EP222)</f>
        <v>1</v>
      </c>
      <c r="ES222" s="15" t="n">
        <v>79</v>
      </c>
      <c r="ET222" s="15" t="n">
        <f aca="false">IF(ER222/ES222=INT(ER222/ES222),1,0)</f>
        <v>0</v>
      </c>
      <c r="EU222" s="15" t="n">
        <f aca="false">IF(ET222=0,ER222,ER222/ES222)</f>
        <v>1</v>
      </c>
      <c r="EV222" s="15" t="n">
        <v>83</v>
      </c>
      <c r="EW222" s="15" t="n">
        <f aca="false">IF(EU222/EV222=INT(EU222/EV222),1,0)</f>
        <v>0</v>
      </c>
      <c r="EX222" s="15" t="n">
        <f aca="false">IF(EW222=0,EU222,EU222/EV222)</f>
        <v>1</v>
      </c>
      <c r="EY222" s="15" t="n">
        <v>89</v>
      </c>
      <c r="EZ222" s="15" t="n">
        <f aca="false">IF(EX222/EY222=INT(EX222/EY222),1,0)</f>
        <v>0</v>
      </c>
      <c r="FA222" s="15" t="n">
        <f aca="false">IF(EZ222=0,EX222,EX222/EY222)</f>
        <v>1</v>
      </c>
      <c r="FB222" s="15" t="n">
        <v>97</v>
      </c>
      <c r="FC222" s="15" t="n">
        <f aca="false">IF(FA222/FB222=INT(FA222/FB222),1,0)</f>
        <v>0</v>
      </c>
      <c r="FD222" s="15" t="n">
        <f aca="false">IF(FC222=0,FA222,FA222/FB222)</f>
        <v>1</v>
      </c>
      <c r="FE222" s="15" t="n">
        <v>101</v>
      </c>
      <c r="FF222" s="15" t="n">
        <f aca="false">IF(FD222/FE222=INT(FD222/FE222),1,0)</f>
        <v>0</v>
      </c>
      <c r="FG222" s="15" t="n">
        <f aca="false">IF(FF222=0,FD222,FD222/FE222)</f>
        <v>1</v>
      </c>
      <c r="FH222" s="15" t="n">
        <v>103</v>
      </c>
      <c r="FI222" s="15" t="n">
        <f aca="false">IF(FG222/FH222=INT(FG222/FH222),1,0)</f>
        <v>0</v>
      </c>
      <c r="FJ222" s="15" t="n">
        <f aca="false">IF(FI222=0,FG222,FG222/FH222)</f>
        <v>1</v>
      </c>
      <c r="FK222" s="15" t="n">
        <v>107</v>
      </c>
      <c r="FL222" s="15" t="n">
        <f aca="false">IF(FJ222/FK222=INT(FJ222/FK222),1,0)</f>
        <v>0</v>
      </c>
      <c r="FM222" s="15" t="n">
        <f aca="false">IF(FL222=0,FJ222,FJ222/FK222)</f>
        <v>1</v>
      </c>
      <c r="FN222" s="15" t="n">
        <v>109</v>
      </c>
      <c r="FO222" s="15" t="n">
        <f aca="false">IF(FM222/FN222=INT(FM222/FN222),1,0)</f>
        <v>0</v>
      </c>
      <c r="FP222" s="15" t="n">
        <f aca="false">IF(FO222=0,FM222,FM222/FN222)</f>
        <v>1</v>
      </c>
      <c r="FQ222" s="15" t="n">
        <v>113</v>
      </c>
      <c r="FR222" s="15" t="n">
        <f aca="false">IF(FP222/FQ222=INT(FP222/FQ222),1,0)</f>
        <v>0</v>
      </c>
      <c r="FS222" s="15" t="n">
        <f aca="false">IF(FR222=0,FP222,FP222/FQ222)</f>
        <v>1</v>
      </c>
      <c r="FT222" s="15" t="n">
        <v>127</v>
      </c>
      <c r="FU222" s="15" t="n">
        <f aca="false">IF(FS222/FT222=INT(FS222/FT222),1,0)</f>
        <v>0</v>
      </c>
      <c r="FV222" s="15" t="n">
        <f aca="false">IF(FU222=0,FS222,FS222/FT222)</f>
        <v>1</v>
      </c>
      <c r="FW222" s="15" t="n">
        <v>131</v>
      </c>
      <c r="FX222" s="15" t="n">
        <f aca="false">IF(FV222/FW222=INT(FV222/FW222),1,0)</f>
        <v>0</v>
      </c>
      <c r="FY222" s="15" t="n">
        <f aca="false">IF(FX222=0,FV222,FV222/FW222)</f>
        <v>1</v>
      </c>
      <c r="FZ222" s="15" t="n">
        <v>137</v>
      </c>
      <c r="GA222" s="15" t="n">
        <f aca="false">IF(FY222/FZ222=INT(FY222/FZ222),1,0)</f>
        <v>0</v>
      </c>
      <c r="GB222" s="15" t="n">
        <f aca="false">IF(GA222=0,FY222,FY222/FZ222)</f>
        <v>1</v>
      </c>
      <c r="GC222" s="15" t="n">
        <v>139</v>
      </c>
      <c r="GD222" s="15" t="n">
        <f aca="false">IF(GB222/GC222=INT(GB222/GC222),1,0)</f>
        <v>0</v>
      </c>
      <c r="GE222" s="15" t="n">
        <f aca="false">IF(GD222=0,GB222,GB222/GC222)</f>
        <v>1</v>
      </c>
      <c r="GF222" s="15" t="n">
        <v>149</v>
      </c>
      <c r="GG222" s="15" t="n">
        <f aca="false">IF(GE222/GF222=INT(GE222/GF222),1,0)</f>
        <v>0</v>
      </c>
      <c r="GH222" s="15" t="n">
        <f aca="false">IF(GG222=0,GE222,GE222/GF222)</f>
        <v>1</v>
      </c>
      <c r="GI222" s="15"/>
      <c r="GJ222" s="15" t="n">
        <f aca="false">8*BH222+4*BK222+2*BN222+BQ222</f>
        <v>1</v>
      </c>
      <c r="GK222" s="15" t="n">
        <f aca="false">4*BT222+2*BW222+BZ222</f>
        <v>2</v>
      </c>
      <c r="GL222" s="15" t="n">
        <f aca="false">2*CC222+CF222</f>
        <v>0</v>
      </c>
      <c r="GM222" s="15" t="n">
        <f aca="false">2*CI222+CL222</f>
        <v>0</v>
      </c>
      <c r="GN222" s="15" t="n">
        <f aca="false">2*CO222+CR222</f>
        <v>0</v>
      </c>
      <c r="GO222" s="15" t="n">
        <f aca="false">2*CU222+CX222</f>
        <v>0</v>
      </c>
      <c r="GP222" s="15" t="n">
        <f aca="false">DA222</f>
        <v>0</v>
      </c>
      <c r="GQ222" s="15" t="n">
        <f aca="false">DD222</f>
        <v>0</v>
      </c>
      <c r="GR222" s="15" t="n">
        <f aca="false">DG222</f>
        <v>0</v>
      </c>
      <c r="GS222" s="15" t="n">
        <f aca="false">DJ222</f>
        <v>0</v>
      </c>
      <c r="GT222" s="15" t="n">
        <f aca="false">DM222</f>
        <v>0</v>
      </c>
      <c r="GU222" s="1" t="n">
        <f aca="false">DP222</f>
        <v>0</v>
      </c>
      <c r="GV222" s="1" t="n">
        <f aca="false">DS222</f>
        <v>0</v>
      </c>
      <c r="GW222" s="1" t="n">
        <f aca="false">DV222</f>
        <v>0</v>
      </c>
      <c r="GX222" s="1" t="n">
        <f aca="false">DY222</f>
        <v>0</v>
      </c>
      <c r="GY222" s="1" t="n">
        <f aca="false">EB222</f>
        <v>0</v>
      </c>
      <c r="GZ222" s="1" t="n">
        <f aca="false">EE222</f>
        <v>0</v>
      </c>
      <c r="HA222" s="1" t="n">
        <f aca="false">EH222</f>
        <v>0</v>
      </c>
      <c r="HB222" s="1" t="n">
        <f aca="false">EK222</f>
        <v>0</v>
      </c>
      <c r="HC222" s="1" t="n">
        <f aca="false">EN222</f>
        <v>0</v>
      </c>
      <c r="HD222" s="1" t="n">
        <f aca="false">EQ222</f>
        <v>0</v>
      </c>
      <c r="HE222" s="1" t="n">
        <f aca="false">ET222</f>
        <v>0</v>
      </c>
      <c r="HF222" s="1" t="n">
        <f aca="false">EW222</f>
        <v>0</v>
      </c>
      <c r="HG222" s="1" t="n">
        <f aca="false">EZ222</f>
        <v>0</v>
      </c>
      <c r="HH222" s="1" t="n">
        <f aca="false">FC222</f>
        <v>0</v>
      </c>
      <c r="HI222" s="1" t="n">
        <f aca="false">FF222</f>
        <v>0</v>
      </c>
      <c r="HJ222" s="1" t="n">
        <f aca="false">FI222</f>
        <v>0</v>
      </c>
      <c r="HK222" s="1" t="n">
        <f aca="false">FL222</f>
        <v>0</v>
      </c>
      <c r="HL222" s="1" t="n">
        <f aca="false">FO222</f>
        <v>0</v>
      </c>
      <c r="HM222" s="1" t="n">
        <f aca="false">FR222</f>
        <v>0</v>
      </c>
      <c r="HN222" s="1" t="n">
        <f aca="false">FU222</f>
        <v>0</v>
      </c>
      <c r="HO222" s="1" t="n">
        <f aca="false">FX222</f>
        <v>0</v>
      </c>
      <c r="HP222" s="1" t="n">
        <f aca="false">GA222</f>
        <v>0</v>
      </c>
      <c r="HQ222" s="1" t="n">
        <f aca="false">GD222</f>
        <v>0</v>
      </c>
      <c r="HR222" s="1" t="n">
        <f aca="false">GG222</f>
        <v>0</v>
      </c>
      <c r="HS222" s="1" t="n">
        <f aca="false">BF222</f>
        <v>18</v>
      </c>
      <c r="HT222" s="1" t="n">
        <f aca="false">HS222/HR224</f>
        <v>9</v>
      </c>
    </row>
    <row r="223" customFormat="false" ht="18" hidden="true" customHeight="true" outlineLevel="0" collapsed="false">
      <c r="B223" s="80"/>
      <c r="C223" s="80"/>
      <c r="D223" s="80"/>
      <c r="E223" s="80"/>
      <c r="F223" s="61"/>
      <c r="G223" s="80"/>
      <c r="H223" s="61"/>
      <c r="I223" s="80"/>
      <c r="J223" s="80"/>
      <c r="K223" s="80"/>
      <c r="L223" s="61"/>
      <c r="M223" s="80"/>
      <c r="N223" s="80"/>
      <c r="O223" s="80"/>
      <c r="P223" s="80"/>
      <c r="Q223" s="80"/>
      <c r="R223" s="80"/>
      <c r="S223" s="61"/>
      <c r="T223" s="78"/>
      <c r="U223" s="13"/>
      <c r="V223" s="13"/>
      <c r="W223" s="13"/>
      <c r="X223" s="74"/>
      <c r="Y223" s="80"/>
      <c r="Z223" s="80"/>
      <c r="AA223" s="80"/>
      <c r="AE223" s="17"/>
      <c r="GJ223" s="15" t="n">
        <f aca="false">IF(GJ221&lt;GJ222,GJ221,GJ222)</f>
        <v>1</v>
      </c>
      <c r="GK223" s="15" t="n">
        <f aca="false">IF(GK221&lt;GK222,GK221,GK222)</f>
        <v>0</v>
      </c>
      <c r="GL223" s="15" t="n">
        <f aca="false">IF(GL221&lt;GL222,GL221,GL222)</f>
        <v>0</v>
      </c>
      <c r="GM223" s="15" t="n">
        <f aca="false">IF(GM221&lt;GM222,GM221,GM222)</f>
        <v>0</v>
      </c>
      <c r="GN223" s="15" t="n">
        <f aca="false">IF(GN221&lt;GN222,GN221,GN222)</f>
        <v>0</v>
      </c>
      <c r="GO223" s="15" t="n">
        <f aca="false">IF(GO221&lt;GO222,GO221,GO222)</f>
        <v>0</v>
      </c>
      <c r="GP223" s="15" t="n">
        <f aca="false">IF(GP221&lt;GP222,GP221,GP222)</f>
        <v>0</v>
      </c>
      <c r="GQ223" s="15" t="n">
        <f aca="false">IF(GQ221&lt;GQ222,GQ221,GQ222)</f>
        <v>0</v>
      </c>
      <c r="GR223" s="15" t="n">
        <f aca="false">IF(GR221&lt;GR222,GR221,GR222)</f>
        <v>0</v>
      </c>
      <c r="GS223" s="15" t="n">
        <f aca="false">IF(GS221&lt;GS222,GS221,GS222)</f>
        <v>0</v>
      </c>
      <c r="GT223" s="15" t="n">
        <f aca="false">IF(GT221&lt;GT222,GT221,GT222)</f>
        <v>0</v>
      </c>
      <c r="GU223" s="15" t="n">
        <f aca="false">IF(GU221&lt;GU222,GU221,GU222)</f>
        <v>0</v>
      </c>
      <c r="GV223" s="15" t="n">
        <f aca="false">IF(GV221&lt;GV222,GV221,GV222)</f>
        <v>0</v>
      </c>
      <c r="GW223" s="15" t="n">
        <f aca="false">IF(GW221&lt;GW222,GW221,GW222)</f>
        <v>0</v>
      </c>
      <c r="GX223" s="15" t="n">
        <f aca="false">IF(GX221&lt;GX222,GX221,GX222)</f>
        <v>0</v>
      </c>
      <c r="GY223" s="15" t="n">
        <f aca="false">IF(GY221&lt;GY222,GY221,GY222)</f>
        <v>0</v>
      </c>
      <c r="GZ223" s="15" t="n">
        <f aca="false">IF(GZ221&lt;GZ222,GZ221,GZ222)</f>
        <v>0</v>
      </c>
      <c r="HA223" s="15" t="n">
        <f aca="false">IF(HA221&lt;HA222,HA221,HA222)</f>
        <v>0</v>
      </c>
      <c r="HB223" s="15" t="n">
        <f aca="false">IF(HB221&lt;HB222,HB221,HB222)</f>
        <v>0</v>
      </c>
      <c r="HC223" s="15" t="n">
        <f aca="false">IF(HC221&lt;HC222,HC221,HC222)</f>
        <v>0</v>
      </c>
      <c r="HD223" s="15" t="n">
        <f aca="false">IF(HD221&lt;HD222,HD221,HD222)</f>
        <v>0</v>
      </c>
      <c r="HE223" s="15" t="n">
        <f aca="false">IF(HE221&lt;HE222,HE221,HE222)</f>
        <v>0</v>
      </c>
      <c r="HF223" s="15" t="n">
        <f aca="false">IF(HF221&lt;HF222,HF221,HF222)</f>
        <v>0</v>
      </c>
      <c r="HG223" s="15" t="n">
        <f aca="false">IF(HG221&lt;HG222,HG221,HG222)</f>
        <v>0</v>
      </c>
      <c r="HH223" s="15" t="n">
        <f aca="false">IF(HH221&lt;HH222,HH221,HH222)</f>
        <v>0</v>
      </c>
      <c r="HI223" s="15" t="n">
        <f aca="false">IF(HI221&lt;HI222,HI221,HI222)</f>
        <v>0</v>
      </c>
      <c r="HJ223" s="15" t="n">
        <f aca="false">IF(HJ221&lt;HJ222,HJ221,HJ222)</f>
        <v>0</v>
      </c>
      <c r="HK223" s="15" t="n">
        <f aca="false">IF(HK221&lt;HK222,HK221,HK222)</f>
        <v>0</v>
      </c>
      <c r="HL223" s="15" t="n">
        <f aca="false">IF(HL221&lt;HL222,HL221,HL222)</f>
        <v>0</v>
      </c>
      <c r="HM223" s="15" t="n">
        <f aca="false">IF(HM221&lt;HM222,HM221,HM222)</f>
        <v>0</v>
      </c>
      <c r="HN223" s="15" t="n">
        <f aca="false">IF(HN221&lt;HN222,HN221,HN222)</f>
        <v>0</v>
      </c>
      <c r="HO223" s="15" t="n">
        <f aca="false">IF(HO221&lt;HO222,HO221,HO222)</f>
        <v>0</v>
      </c>
      <c r="HP223" s="15" t="n">
        <f aca="false">IF(HP221&lt;HP222,HP221,HP222)</f>
        <v>0</v>
      </c>
      <c r="HQ223" s="15" t="n">
        <f aca="false">IF(HQ221&lt;HQ222,HQ221,HQ222)</f>
        <v>0</v>
      </c>
      <c r="HR223" s="15" t="n">
        <f aca="false">IF(HR221&lt;HR222,HR221,HR222)</f>
        <v>0</v>
      </c>
    </row>
    <row r="224" customFormat="false" ht="18" hidden="true" customHeight="true" outlineLevel="0" collapsed="false">
      <c r="B224" s="80"/>
      <c r="C224" s="80"/>
      <c r="D224" s="80"/>
      <c r="E224" s="80"/>
      <c r="F224" s="61"/>
      <c r="G224" s="80"/>
      <c r="H224" s="61"/>
      <c r="I224" s="80"/>
      <c r="J224" s="80"/>
      <c r="K224" s="80"/>
      <c r="L224" s="61"/>
      <c r="M224" s="80"/>
      <c r="N224" s="80"/>
      <c r="O224" s="80"/>
      <c r="P224" s="80"/>
      <c r="Q224" s="80"/>
      <c r="R224" s="80"/>
      <c r="S224" s="61"/>
      <c r="T224" s="78"/>
      <c r="U224" s="13"/>
      <c r="V224" s="13"/>
      <c r="W224" s="13"/>
      <c r="X224" s="74"/>
      <c r="Y224" s="80"/>
      <c r="Z224" s="80"/>
      <c r="AA224" s="80"/>
      <c r="AE224" s="17"/>
      <c r="GJ224" s="1" t="n">
        <f aca="false">GJ$7^GJ223</f>
        <v>2</v>
      </c>
      <c r="GK224" s="1" t="n">
        <f aca="false">GK$7^GK223*GJ224</f>
        <v>2</v>
      </c>
      <c r="GL224" s="1" t="n">
        <f aca="false">GL$7^GL223*GK224</f>
        <v>2</v>
      </c>
      <c r="GM224" s="1" t="n">
        <f aca="false">GM$7^GM223*GL224</f>
        <v>2</v>
      </c>
      <c r="GN224" s="1" t="n">
        <f aca="false">GN$7^GN223*GM224</f>
        <v>2</v>
      </c>
      <c r="GO224" s="1" t="n">
        <f aca="false">GO$7^GO223*GN224</f>
        <v>2</v>
      </c>
      <c r="GP224" s="1" t="n">
        <f aca="false">GP$7^GP223*GO224</f>
        <v>2</v>
      </c>
      <c r="GQ224" s="1" t="n">
        <f aca="false">GQ$7^GQ223*GP224</f>
        <v>2</v>
      </c>
      <c r="GR224" s="1" t="n">
        <f aca="false">GR$7^GR223*GQ224</f>
        <v>2</v>
      </c>
      <c r="GS224" s="1" t="n">
        <f aca="false">GS$7^GS223*GR224</f>
        <v>2</v>
      </c>
      <c r="GT224" s="1" t="n">
        <f aca="false">GT$7^GT223*GS224</f>
        <v>2</v>
      </c>
      <c r="GU224" s="1" t="n">
        <f aca="false">GU$7^GU223*GT224</f>
        <v>2</v>
      </c>
      <c r="GV224" s="1" t="n">
        <f aca="false">GV$7^GV223*GU224</f>
        <v>2</v>
      </c>
      <c r="GW224" s="1" t="n">
        <f aca="false">GW$7^GW223*GV224</f>
        <v>2</v>
      </c>
      <c r="GX224" s="1" t="n">
        <f aca="false">GX$7^GX223*GW224</f>
        <v>2</v>
      </c>
      <c r="GY224" s="1" t="n">
        <f aca="false">GY$7^GY223*GX224</f>
        <v>2</v>
      </c>
      <c r="GZ224" s="1" t="n">
        <f aca="false">GZ$7^GZ223*GY224</f>
        <v>2</v>
      </c>
      <c r="HA224" s="1" t="n">
        <f aca="false">HA$7^HA223*GZ224</f>
        <v>2</v>
      </c>
      <c r="HB224" s="1" t="n">
        <f aca="false">HB$7^HB223*HA224</f>
        <v>2</v>
      </c>
      <c r="HC224" s="1" t="n">
        <f aca="false">HC$7^HC223*HB224</f>
        <v>2</v>
      </c>
      <c r="HD224" s="1" t="n">
        <f aca="false">HD$7^HD223*HC224</f>
        <v>2</v>
      </c>
      <c r="HE224" s="1" t="n">
        <f aca="false">HE$7^HE223*HD224</f>
        <v>2</v>
      </c>
      <c r="HF224" s="1" t="n">
        <f aca="false">HF$7^HF223*HE224</f>
        <v>2</v>
      </c>
      <c r="HG224" s="1" t="n">
        <f aca="false">HG$7^HG223*HF224</f>
        <v>2</v>
      </c>
      <c r="HH224" s="1" t="n">
        <f aca="false">HH$7^HH223*HG224</f>
        <v>2</v>
      </c>
      <c r="HI224" s="1" t="n">
        <f aca="false">HI$7^HI223*HH224</f>
        <v>2</v>
      </c>
      <c r="HJ224" s="1" t="n">
        <f aca="false">HJ$7^HJ223*HI224</f>
        <v>2</v>
      </c>
      <c r="HK224" s="1" t="n">
        <f aca="false">HK$7^HK223*HJ224</f>
        <v>2</v>
      </c>
      <c r="HL224" s="1" t="n">
        <f aca="false">HL$7^HL223*HK224</f>
        <v>2</v>
      </c>
      <c r="HM224" s="1" t="n">
        <f aca="false">HM$7^HM223*HL224</f>
        <v>2</v>
      </c>
      <c r="HN224" s="1" t="n">
        <f aca="false">HN$7^HN223*HM224</f>
        <v>2</v>
      </c>
      <c r="HO224" s="1" t="n">
        <f aca="false">HO$7^HO223*HN224</f>
        <v>2</v>
      </c>
      <c r="HP224" s="1" t="n">
        <f aca="false">HP$7^HP223*HO224</f>
        <v>2</v>
      </c>
      <c r="HQ224" s="1" t="n">
        <f aca="false">HQ$7^HQ223*HP224</f>
        <v>2</v>
      </c>
      <c r="HR224" s="1" t="n">
        <f aca="false">HR$7^HR223*HQ224</f>
        <v>2</v>
      </c>
    </row>
    <row r="225" customFormat="false" ht="18" hidden="true" customHeight="true" outlineLevel="0" collapsed="false">
      <c r="B225" s="80"/>
      <c r="C225" s="80"/>
      <c r="D225" s="80"/>
      <c r="E225" s="80"/>
      <c r="F225" s="61"/>
      <c r="G225" s="80"/>
      <c r="H225" s="61"/>
      <c r="I225" s="80"/>
      <c r="J225" s="80"/>
      <c r="K225" s="80"/>
      <c r="L225" s="61"/>
      <c r="M225" s="80"/>
      <c r="N225" s="80"/>
      <c r="O225" s="80"/>
      <c r="P225" s="80"/>
      <c r="Q225" s="80"/>
      <c r="R225" s="80"/>
      <c r="S225" s="61"/>
      <c r="T225" s="78"/>
      <c r="U225" s="13"/>
      <c r="V225" s="13"/>
      <c r="W225" s="13"/>
      <c r="X225" s="74"/>
      <c r="Y225" s="80"/>
      <c r="Z225" s="80"/>
      <c r="AA225" s="80"/>
      <c r="AE225" s="17"/>
      <c r="BC225" s="1" t="s">
        <v>65</v>
      </c>
      <c r="BD225" s="1" t="n">
        <f aca="false">HY221</f>
        <v>455</v>
      </c>
      <c r="BE225" s="1" t="n">
        <f aca="false">HZ221</f>
        <v>19</v>
      </c>
      <c r="BF225" s="1" t="n">
        <f aca="false">BE225-BE226*(BD226-BD225)</f>
        <v>19</v>
      </c>
      <c r="BG225" s="1" t="n">
        <v>256</v>
      </c>
      <c r="BH225" s="15" t="n">
        <f aca="false">IF(BF225/BG225=INT(BF225/BG225),1,0)</f>
        <v>0</v>
      </c>
      <c r="BI225" s="15" t="n">
        <f aca="false">IF(BH225=0,BF225,BF225/BG225)</f>
        <v>19</v>
      </c>
      <c r="BJ225" s="15" t="n">
        <v>16</v>
      </c>
      <c r="BK225" s="15" t="n">
        <f aca="false">IF(BI225/BJ225=INT(BI225/BJ225),1,0)</f>
        <v>0</v>
      </c>
      <c r="BL225" s="15" t="n">
        <f aca="false">IF(BK225=0,BI225,BI225/BJ225)</f>
        <v>19</v>
      </c>
      <c r="BM225" s="15" t="n">
        <v>4</v>
      </c>
      <c r="BN225" s="15" t="n">
        <f aca="false">IF(BL225/BM225=INT(BL225/BM225),1,0)</f>
        <v>0</v>
      </c>
      <c r="BO225" s="15" t="n">
        <f aca="false">IF(BN225=0,BL225,BL225/BM225)</f>
        <v>19</v>
      </c>
      <c r="BP225" s="15" t="n">
        <v>2</v>
      </c>
      <c r="BQ225" s="15" t="n">
        <f aca="false">IF(BO225/BP225=INT(BO225/BP225),1,0)</f>
        <v>0</v>
      </c>
      <c r="BR225" s="15" t="n">
        <f aca="false">IF(BQ225=0,BO225,BO225/BP225)</f>
        <v>19</v>
      </c>
      <c r="BS225" s="15" t="n">
        <v>81</v>
      </c>
      <c r="BT225" s="15" t="n">
        <f aca="false">IF(BR225/BS225=INT(BR225/BS225),1,0)</f>
        <v>0</v>
      </c>
      <c r="BU225" s="15" t="n">
        <f aca="false">IF(BT225=0,BR225,BR225/BS225)</f>
        <v>19</v>
      </c>
      <c r="BV225" s="15" t="n">
        <v>9</v>
      </c>
      <c r="BW225" s="15" t="n">
        <f aca="false">IF(BU225/BV225=INT(BU225/BV225),1,0)</f>
        <v>0</v>
      </c>
      <c r="BX225" s="15" t="n">
        <f aca="false">IF(BW225=0,BU225,BU225/BV225)</f>
        <v>19</v>
      </c>
      <c r="BY225" s="15" t="n">
        <v>3</v>
      </c>
      <c r="BZ225" s="15" t="n">
        <f aca="false">IF(BX225/BY225=INT(BX225/BY225),1,0)</f>
        <v>0</v>
      </c>
      <c r="CA225" s="15" t="n">
        <f aca="false">IF(BZ225=0,BX225,BX225/BY225)</f>
        <v>19</v>
      </c>
      <c r="CB225" s="15" t="n">
        <v>25</v>
      </c>
      <c r="CC225" s="15" t="n">
        <f aca="false">IF(CA225/CB225=INT(CA225/CB225),1,0)</f>
        <v>0</v>
      </c>
      <c r="CD225" s="15" t="n">
        <f aca="false">IF(CC225=0,CA225,CA225/CB225)</f>
        <v>19</v>
      </c>
      <c r="CE225" s="15" t="n">
        <v>5</v>
      </c>
      <c r="CF225" s="15" t="n">
        <f aca="false">IF(CD225/CE225=INT(CD225/CE225),1,0)</f>
        <v>0</v>
      </c>
      <c r="CG225" s="15" t="n">
        <f aca="false">IF(CF225=0,CD225,CD225/CE225)</f>
        <v>19</v>
      </c>
      <c r="CH225" s="15" t="n">
        <v>49</v>
      </c>
      <c r="CI225" s="15" t="n">
        <f aca="false">IF(CG225/CH225=INT(CG225/CH225),1,0)</f>
        <v>0</v>
      </c>
      <c r="CJ225" s="15" t="n">
        <f aca="false">IF(CI225=0,CG225,CG225/CH225)</f>
        <v>19</v>
      </c>
      <c r="CK225" s="15" t="n">
        <v>7</v>
      </c>
      <c r="CL225" s="15" t="n">
        <f aca="false">IF(CJ225/CK225=INT(CJ225/CK225),1,0)</f>
        <v>0</v>
      </c>
      <c r="CM225" s="15" t="n">
        <f aca="false">IF(CL225=0,CJ225,CJ225/CK225)</f>
        <v>19</v>
      </c>
      <c r="CN225" s="15" t="n">
        <v>121</v>
      </c>
      <c r="CO225" s="15" t="n">
        <f aca="false">IF(CM225/CN225=INT(CM225/CN225),1,0)</f>
        <v>0</v>
      </c>
      <c r="CP225" s="15" t="n">
        <f aca="false">IF(CO225=0,CM225,CM225/CN225)</f>
        <v>19</v>
      </c>
      <c r="CQ225" s="15" t="n">
        <v>11</v>
      </c>
      <c r="CR225" s="15" t="n">
        <f aca="false">IF(CP225/CQ225=INT(CP225/CQ225),1,0)</f>
        <v>0</v>
      </c>
      <c r="CS225" s="15" t="n">
        <f aca="false">IF(CR225=0,CP225,CP225/CQ225)</f>
        <v>19</v>
      </c>
      <c r="CT225" s="15" t="n">
        <v>169</v>
      </c>
      <c r="CU225" s="15" t="n">
        <f aca="false">IF(CS225/CT225=INT(CS225/CT225),1,0)</f>
        <v>0</v>
      </c>
      <c r="CV225" s="15" t="n">
        <f aca="false">IF(CU225=0,CS225,CS225/CT225)</f>
        <v>19</v>
      </c>
      <c r="CW225" s="15" t="n">
        <v>13</v>
      </c>
      <c r="CX225" s="15" t="n">
        <f aca="false">IF(CV225/CW225=INT(CV225/CW225),1,0)</f>
        <v>0</v>
      </c>
      <c r="CY225" s="15" t="n">
        <f aca="false">IF(CX225=0,CV225,CV225/CW225)</f>
        <v>19</v>
      </c>
      <c r="CZ225" s="15" t="n">
        <v>17</v>
      </c>
      <c r="DA225" s="15" t="n">
        <f aca="false">IF(CY225/CZ225=INT(CY225/CZ225),1,0)</f>
        <v>0</v>
      </c>
      <c r="DB225" s="15" t="n">
        <f aca="false">IF(DA225=0,CY225,CY225/CZ225)</f>
        <v>19</v>
      </c>
      <c r="DC225" s="15" t="n">
        <v>19</v>
      </c>
      <c r="DD225" s="15" t="n">
        <f aca="false">IF(DB225/DC225=INT(DB225/DC225),1,0)</f>
        <v>1</v>
      </c>
      <c r="DE225" s="15" t="n">
        <f aca="false">IF(DD225=0,DB225,DB225/DC225)</f>
        <v>1</v>
      </c>
      <c r="DF225" s="15" t="n">
        <v>23</v>
      </c>
      <c r="DG225" s="15" t="n">
        <f aca="false">IF(DE225/DF225=INT(DE225/DF225),1,0)</f>
        <v>0</v>
      </c>
      <c r="DH225" s="15" t="n">
        <f aca="false">IF(DG225=0,DE225,DE225/DF225)</f>
        <v>1</v>
      </c>
      <c r="DI225" s="15" t="n">
        <v>29</v>
      </c>
      <c r="DJ225" s="15" t="n">
        <f aca="false">IF(DH225/DI225=INT(DH225/DI225),1,0)</f>
        <v>0</v>
      </c>
      <c r="DK225" s="15" t="n">
        <f aca="false">IF(DJ225=0,DH225,DH225/DI225)</f>
        <v>1</v>
      </c>
      <c r="DL225" s="15" t="n">
        <v>31</v>
      </c>
      <c r="DM225" s="15" t="n">
        <f aca="false">IF(DK225/DL225=INT(DK225/DL225),1,0)</f>
        <v>0</v>
      </c>
      <c r="DN225" s="15" t="n">
        <f aca="false">IF(DM225=0,DK225,DK225/DL225)</f>
        <v>1</v>
      </c>
      <c r="DO225" s="15" t="n">
        <v>37</v>
      </c>
      <c r="DP225" s="15" t="n">
        <f aca="false">IF(DN225/DO225=INT(DN225/DO225),1,0)</f>
        <v>0</v>
      </c>
      <c r="DQ225" s="15" t="n">
        <f aca="false">IF(DP225=0,DN225,DN225/DO225)</f>
        <v>1</v>
      </c>
      <c r="DR225" s="15" t="n">
        <v>41</v>
      </c>
      <c r="DS225" s="15" t="n">
        <f aca="false">IF(DQ225/DR225=INT(DQ225/DR225),1,0)</f>
        <v>0</v>
      </c>
      <c r="DT225" s="15" t="n">
        <f aca="false">IF(DS225=0,DQ225,DQ225/DR225)</f>
        <v>1</v>
      </c>
      <c r="DU225" s="15" t="n">
        <v>43</v>
      </c>
      <c r="DV225" s="15" t="n">
        <f aca="false">IF(DT225/DU225=INT(DT225/DU225),1,0)</f>
        <v>0</v>
      </c>
      <c r="DW225" s="15" t="n">
        <f aca="false">IF(DV225=0,DT225,DT225/DU225)</f>
        <v>1</v>
      </c>
      <c r="DX225" s="15" t="n">
        <v>47</v>
      </c>
      <c r="DY225" s="15" t="n">
        <f aca="false">IF(DW225/DX225=INT(DW225/DX225),1,0)</f>
        <v>0</v>
      </c>
      <c r="DZ225" s="15" t="n">
        <f aca="false">IF(DY225=0,DW225,DW225/DX225)</f>
        <v>1</v>
      </c>
      <c r="EA225" s="15" t="n">
        <v>53</v>
      </c>
      <c r="EB225" s="15" t="n">
        <f aca="false">IF(DZ225/EA225=INT(DZ225/EA225),1,0)</f>
        <v>0</v>
      </c>
      <c r="EC225" s="15" t="n">
        <f aca="false">IF(EB225=0,DZ225,DZ225/EA225)</f>
        <v>1</v>
      </c>
      <c r="ED225" s="15" t="n">
        <v>59</v>
      </c>
      <c r="EE225" s="15" t="n">
        <f aca="false">IF(EC225/ED225=INT(EC225/ED225),1,0)</f>
        <v>0</v>
      </c>
      <c r="EF225" s="15" t="n">
        <f aca="false">IF(EE225=0,EC225,EC225/ED225)</f>
        <v>1</v>
      </c>
      <c r="EG225" s="15" t="n">
        <v>61</v>
      </c>
      <c r="EH225" s="15" t="n">
        <f aca="false">IF(EF225/EG225=INT(EF225/EG225),1,0)</f>
        <v>0</v>
      </c>
      <c r="EI225" s="15" t="n">
        <f aca="false">IF(EH225=0,EF225,EF225/EG225)</f>
        <v>1</v>
      </c>
      <c r="EJ225" s="15" t="n">
        <v>67</v>
      </c>
      <c r="EK225" s="15" t="n">
        <f aca="false">IF(EI225/EJ225=INT(EI225/EJ225),1,0)</f>
        <v>0</v>
      </c>
      <c r="EL225" s="15" t="n">
        <f aca="false">IF(EK225=0,EI225,EI225/EJ225)</f>
        <v>1</v>
      </c>
      <c r="EM225" s="15" t="n">
        <v>71</v>
      </c>
      <c r="EN225" s="15" t="n">
        <f aca="false">IF(EL225/EM225=INT(EL225/EM225),1,0)</f>
        <v>0</v>
      </c>
      <c r="EO225" s="15" t="n">
        <f aca="false">IF(EN225=0,EL225,EL225/EM225)</f>
        <v>1</v>
      </c>
      <c r="EP225" s="15" t="n">
        <v>73</v>
      </c>
      <c r="EQ225" s="15" t="n">
        <f aca="false">IF(EO225/EP225=INT(EO225/EP225),1,0)</f>
        <v>0</v>
      </c>
      <c r="ER225" s="15" t="n">
        <f aca="false">IF(EQ225=0,EO225,EO225/EP225)</f>
        <v>1</v>
      </c>
      <c r="ES225" s="15" t="n">
        <v>79</v>
      </c>
      <c r="ET225" s="15" t="n">
        <f aca="false">IF(ER225/ES225=INT(ER225/ES225),1,0)</f>
        <v>0</v>
      </c>
      <c r="EU225" s="15" t="n">
        <f aca="false">IF(ET225=0,ER225,ER225/ES225)</f>
        <v>1</v>
      </c>
      <c r="EV225" s="15" t="n">
        <v>83</v>
      </c>
      <c r="EW225" s="15" t="n">
        <f aca="false">IF(EU225/EV225=INT(EU225/EV225),1,0)</f>
        <v>0</v>
      </c>
      <c r="EX225" s="15" t="n">
        <f aca="false">IF(EW225=0,EU225,EU225/EV225)</f>
        <v>1</v>
      </c>
      <c r="EY225" s="15" t="n">
        <v>89</v>
      </c>
      <c r="EZ225" s="15" t="n">
        <f aca="false">IF(EX225/EY225=INT(EX225/EY225),1,0)</f>
        <v>0</v>
      </c>
      <c r="FA225" s="15" t="n">
        <f aca="false">IF(EZ225=0,EX225,EX225/EY225)</f>
        <v>1</v>
      </c>
      <c r="FB225" s="15" t="n">
        <v>97</v>
      </c>
      <c r="FC225" s="15" t="n">
        <f aca="false">IF(FA225/FB225=INT(FA225/FB225),1,0)</f>
        <v>0</v>
      </c>
      <c r="FD225" s="15" t="n">
        <f aca="false">IF(FC225=0,FA225,FA225/FB225)</f>
        <v>1</v>
      </c>
      <c r="FE225" s="15" t="n">
        <v>101</v>
      </c>
      <c r="FF225" s="15" t="n">
        <f aca="false">IF(FD225/FE225=INT(FD225/FE225),1,0)</f>
        <v>0</v>
      </c>
      <c r="FG225" s="15" t="n">
        <f aca="false">IF(FF225=0,FD225,FD225/FE225)</f>
        <v>1</v>
      </c>
      <c r="FH225" s="15" t="n">
        <v>103</v>
      </c>
      <c r="FI225" s="15" t="n">
        <f aca="false">IF(FG225/FH225=INT(FG225/FH225),1,0)</f>
        <v>0</v>
      </c>
      <c r="FJ225" s="15" t="n">
        <f aca="false">IF(FI225=0,FG225,FG225/FH225)</f>
        <v>1</v>
      </c>
      <c r="FK225" s="15" t="n">
        <v>107</v>
      </c>
      <c r="FL225" s="15" t="n">
        <f aca="false">IF(FJ225/FK225=INT(FJ225/FK225),1,0)</f>
        <v>0</v>
      </c>
      <c r="FM225" s="15" t="n">
        <f aca="false">IF(FL225=0,FJ225,FJ225/FK225)</f>
        <v>1</v>
      </c>
      <c r="FN225" s="15" t="n">
        <v>109</v>
      </c>
      <c r="FO225" s="15" t="n">
        <f aca="false">IF(FM225/FN225=INT(FM225/FN225),1,0)</f>
        <v>0</v>
      </c>
      <c r="FP225" s="15" t="n">
        <f aca="false">IF(FO225=0,FM225,FM225/FN225)</f>
        <v>1</v>
      </c>
      <c r="FQ225" s="15" t="n">
        <v>113</v>
      </c>
      <c r="FR225" s="15" t="n">
        <f aca="false">IF(FP225/FQ225=INT(FP225/FQ225),1,0)</f>
        <v>0</v>
      </c>
      <c r="FS225" s="15" t="n">
        <f aca="false">IF(FR225=0,FP225,FP225/FQ225)</f>
        <v>1</v>
      </c>
      <c r="FT225" s="15" t="n">
        <v>127</v>
      </c>
      <c r="FU225" s="15" t="n">
        <f aca="false">IF(FS225/FT225=INT(FS225/FT225),1,0)</f>
        <v>0</v>
      </c>
      <c r="FV225" s="15" t="n">
        <f aca="false">IF(FU225=0,FS225,FS225/FT225)</f>
        <v>1</v>
      </c>
      <c r="FW225" s="15" t="n">
        <v>131</v>
      </c>
      <c r="FX225" s="15" t="n">
        <f aca="false">IF(FV225/FW225=INT(FV225/FW225),1,0)</f>
        <v>0</v>
      </c>
      <c r="FY225" s="15" t="n">
        <f aca="false">IF(FX225=0,FV225,FV225/FW225)</f>
        <v>1</v>
      </c>
      <c r="FZ225" s="15" t="n">
        <v>137</v>
      </c>
      <c r="GA225" s="15" t="n">
        <f aca="false">IF(FY225/FZ225=INT(FY225/FZ225),1,0)</f>
        <v>0</v>
      </c>
      <c r="GB225" s="15" t="n">
        <f aca="false">IF(GA225=0,FY225,FY225/FZ225)</f>
        <v>1</v>
      </c>
      <c r="GC225" s="15" t="n">
        <v>139</v>
      </c>
      <c r="GD225" s="15" t="n">
        <f aca="false">IF(GB225/GC225=INT(GB225/GC225),1,0)</f>
        <v>0</v>
      </c>
      <c r="GE225" s="15" t="n">
        <f aca="false">IF(GD225=0,GB225,GB225/GC225)</f>
        <v>1</v>
      </c>
      <c r="GF225" s="15" t="n">
        <v>149</v>
      </c>
      <c r="GG225" s="15" t="n">
        <f aca="false">IF(GE225/GF225=INT(GE225/GF225),1,0)</f>
        <v>0</v>
      </c>
      <c r="GH225" s="15" t="n">
        <f aca="false">IF(GG225=0,GE225,GE225/GF225)</f>
        <v>1</v>
      </c>
      <c r="GI225" s="15"/>
      <c r="GJ225" s="15" t="n">
        <f aca="false">8*BH225+4*BK225+2*BN225+BQ225</f>
        <v>0</v>
      </c>
      <c r="GK225" s="15" t="n">
        <f aca="false">4*BT225+2*BW225+BZ225</f>
        <v>0</v>
      </c>
      <c r="GL225" s="15" t="n">
        <f aca="false">2*CC225+CF225</f>
        <v>0</v>
      </c>
      <c r="GM225" s="15" t="n">
        <f aca="false">2*CI225+CL225</f>
        <v>0</v>
      </c>
      <c r="GN225" s="15" t="n">
        <f aca="false">2*CO225+CR225</f>
        <v>0</v>
      </c>
      <c r="GO225" s="15" t="n">
        <f aca="false">2*CU225+CX225</f>
        <v>0</v>
      </c>
      <c r="GP225" s="15" t="n">
        <f aca="false">DA225</f>
        <v>0</v>
      </c>
      <c r="GQ225" s="15" t="n">
        <f aca="false">DD225</f>
        <v>1</v>
      </c>
      <c r="GR225" s="15" t="n">
        <f aca="false">DG225</f>
        <v>0</v>
      </c>
      <c r="GS225" s="15" t="n">
        <f aca="false">DJ225</f>
        <v>0</v>
      </c>
      <c r="GT225" s="15" t="n">
        <f aca="false">DM225</f>
        <v>0</v>
      </c>
      <c r="GU225" s="1" t="n">
        <f aca="false">DP225</f>
        <v>0</v>
      </c>
      <c r="GV225" s="1" t="n">
        <f aca="false">DS225</f>
        <v>0</v>
      </c>
      <c r="GW225" s="1" t="n">
        <f aca="false">DV225</f>
        <v>0</v>
      </c>
      <c r="GX225" s="1" t="n">
        <f aca="false">DY225</f>
        <v>0</v>
      </c>
      <c r="GY225" s="1" t="n">
        <f aca="false">EB225</f>
        <v>0</v>
      </c>
      <c r="GZ225" s="1" t="n">
        <f aca="false">EE225</f>
        <v>0</v>
      </c>
      <c r="HA225" s="1" t="n">
        <f aca="false">EH225</f>
        <v>0</v>
      </c>
      <c r="HB225" s="1" t="n">
        <f aca="false">EK225</f>
        <v>0</v>
      </c>
      <c r="HC225" s="1" t="n">
        <f aca="false">EN225</f>
        <v>0</v>
      </c>
      <c r="HD225" s="1" t="n">
        <f aca="false">EQ225</f>
        <v>0</v>
      </c>
      <c r="HE225" s="1" t="n">
        <f aca="false">ET225</f>
        <v>0</v>
      </c>
      <c r="HF225" s="1" t="n">
        <f aca="false">EW225</f>
        <v>0</v>
      </c>
      <c r="HG225" s="1" t="n">
        <f aca="false">EZ225</f>
        <v>0</v>
      </c>
      <c r="HH225" s="1" t="n">
        <f aca="false">FC225</f>
        <v>0</v>
      </c>
      <c r="HI225" s="1" t="n">
        <f aca="false">FF225</f>
        <v>0</v>
      </c>
      <c r="HJ225" s="1" t="n">
        <f aca="false">FI225</f>
        <v>0</v>
      </c>
      <c r="HK225" s="1" t="n">
        <f aca="false">FL225</f>
        <v>0</v>
      </c>
      <c r="HL225" s="1" t="n">
        <f aca="false">FO225</f>
        <v>0</v>
      </c>
      <c r="HM225" s="1" t="n">
        <f aca="false">FR225</f>
        <v>0</v>
      </c>
      <c r="HN225" s="1" t="n">
        <f aca="false">FU225</f>
        <v>0</v>
      </c>
      <c r="HO225" s="1" t="n">
        <f aca="false">FX225</f>
        <v>0</v>
      </c>
      <c r="HP225" s="1" t="n">
        <f aca="false">GA225</f>
        <v>0</v>
      </c>
      <c r="HQ225" s="1" t="n">
        <f aca="false">GD225</f>
        <v>0</v>
      </c>
      <c r="HR225" s="1" t="n">
        <f aca="false">GG225</f>
        <v>0</v>
      </c>
      <c r="HS225" s="1" t="n">
        <f aca="false">BF225</f>
        <v>19</v>
      </c>
      <c r="HT225" s="1" t="n">
        <f aca="false">HS225/HR228</f>
        <v>19</v>
      </c>
    </row>
    <row r="226" customFormat="false" ht="18" hidden="true" customHeight="true" outlineLevel="0" collapsed="false">
      <c r="B226" s="80"/>
      <c r="C226" s="80"/>
      <c r="D226" s="80"/>
      <c r="E226" s="80"/>
      <c r="F226" s="61"/>
      <c r="G226" s="80"/>
      <c r="H226" s="61"/>
      <c r="I226" s="80"/>
      <c r="J226" s="80"/>
      <c r="K226" s="80"/>
      <c r="L226" s="61"/>
      <c r="M226" s="80"/>
      <c r="N226" s="80"/>
      <c r="O226" s="80"/>
      <c r="P226" s="80"/>
      <c r="Q226" s="80"/>
      <c r="R226" s="80"/>
      <c r="S226" s="61"/>
      <c r="T226" s="78"/>
      <c r="U226" s="13"/>
      <c r="V226" s="13"/>
      <c r="W226" s="13"/>
      <c r="X226" s="74"/>
      <c r="Y226" s="80"/>
      <c r="Z226" s="80"/>
      <c r="AA226" s="80"/>
      <c r="AE226" s="17"/>
      <c r="BD226" s="1" t="n">
        <f aca="false">BD225+INT(BE225/BE226)</f>
        <v>455</v>
      </c>
      <c r="BE226" s="1" t="n">
        <f aca="false">IA221</f>
        <v>81</v>
      </c>
      <c r="BF226" s="1" t="n">
        <f aca="false">BE226</f>
        <v>81</v>
      </c>
      <c r="BG226" s="1" t="n">
        <v>256</v>
      </c>
      <c r="BH226" s="15" t="n">
        <f aca="false">IF(BF226/BG226=INT(BF226/BG226),1,0)</f>
        <v>0</v>
      </c>
      <c r="BI226" s="15" t="n">
        <f aca="false">IF(BH226=0,BF226,BF226/BG226)</f>
        <v>81</v>
      </c>
      <c r="BJ226" s="15" t="n">
        <v>16</v>
      </c>
      <c r="BK226" s="15" t="n">
        <f aca="false">IF(BI226/BJ226=INT(BI226/BJ226),1,0)</f>
        <v>0</v>
      </c>
      <c r="BL226" s="15" t="n">
        <f aca="false">IF(BK226=0,BI226,BI226/BJ226)</f>
        <v>81</v>
      </c>
      <c r="BM226" s="15" t="n">
        <v>4</v>
      </c>
      <c r="BN226" s="15" t="n">
        <f aca="false">IF(BL226/BM226=INT(BL226/BM226),1,0)</f>
        <v>0</v>
      </c>
      <c r="BO226" s="15" t="n">
        <f aca="false">IF(BN226=0,BL226,BL226/BM226)</f>
        <v>81</v>
      </c>
      <c r="BP226" s="15" t="n">
        <v>2</v>
      </c>
      <c r="BQ226" s="15" t="n">
        <f aca="false">IF(BO226/BP226=INT(BO226/BP226),1,0)</f>
        <v>0</v>
      </c>
      <c r="BR226" s="15" t="n">
        <f aca="false">IF(BQ226=0,BO226,BO226/BP226)</f>
        <v>81</v>
      </c>
      <c r="BS226" s="15" t="n">
        <v>81</v>
      </c>
      <c r="BT226" s="15" t="n">
        <f aca="false">IF(BR226/BS226=INT(BR226/BS226),1,0)</f>
        <v>1</v>
      </c>
      <c r="BU226" s="15" t="n">
        <f aca="false">IF(BT226=0,BR226,BR226/BS226)</f>
        <v>1</v>
      </c>
      <c r="BV226" s="15" t="n">
        <v>9</v>
      </c>
      <c r="BW226" s="15" t="n">
        <f aca="false">IF(BU226/BV226=INT(BU226/BV226),1,0)</f>
        <v>0</v>
      </c>
      <c r="BX226" s="15" t="n">
        <f aca="false">IF(BW226=0,BU226,BU226/BV226)</f>
        <v>1</v>
      </c>
      <c r="BY226" s="15" t="n">
        <v>3</v>
      </c>
      <c r="BZ226" s="15" t="n">
        <f aca="false">IF(BX226/BY226=INT(BX226/BY226),1,0)</f>
        <v>0</v>
      </c>
      <c r="CA226" s="15" t="n">
        <f aca="false">IF(BZ226=0,BX226,BX226/BY226)</f>
        <v>1</v>
      </c>
      <c r="CB226" s="15" t="n">
        <v>25</v>
      </c>
      <c r="CC226" s="15" t="n">
        <f aca="false">IF(CA226/CB226=INT(CA226/CB226),1,0)</f>
        <v>0</v>
      </c>
      <c r="CD226" s="15" t="n">
        <f aca="false">IF(CC226=0,CA226,CA226/CB226)</f>
        <v>1</v>
      </c>
      <c r="CE226" s="15" t="n">
        <v>5</v>
      </c>
      <c r="CF226" s="15" t="n">
        <f aca="false">IF(CD226/CE226=INT(CD226/CE226),1,0)</f>
        <v>0</v>
      </c>
      <c r="CG226" s="15" t="n">
        <f aca="false">IF(CF226=0,CD226,CD226/CE226)</f>
        <v>1</v>
      </c>
      <c r="CH226" s="15" t="n">
        <v>49</v>
      </c>
      <c r="CI226" s="15" t="n">
        <f aca="false">IF(CG226/CH226=INT(CG226/CH226),1,0)</f>
        <v>0</v>
      </c>
      <c r="CJ226" s="15" t="n">
        <f aca="false">IF(CI226=0,CG226,CG226/CH226)</f>
        <v>1</v>
      </c>
      <c r="CK226" s="15" t="n">
        <v>7</v>
      </c>
      <c r="CL226" s="15" t="n">
        <f aca="false">IF(CJ226/CK226=INT(CJ226/CK226),1,0)</f>
        <v>0</v>
      </c>
      <c r="CM226" s="15" t="n">
        <f aca="false">IF(CL226=0,CJ226,CJ226/CK226)</f>
        <v>1</v>
      </c>
      <c r="CN226" s="15" t="n">
        <v>121</v>
      </c>
      <c r="CO226" s="15" t="n">
        <f aca="false">IF(CM226/CN226=INT(CM226/CN226),1,0)</f>
        <v>0</v>
      </c>
      <c r="CP226" s="15" t="n">
        <f aca="false">IF(CO226=0,CM226,CM226/CN226)</f>
        <v>1</v>
      </c>
      <c r="CQ226" s="15" t="n">
        <v>11</v>
      </c>
      <c r="CR226" s="15" t="n">
        <f aca="false">IF(CP226/CQ226=INT(CP226/CQ226),1,0)</f>
        <v>0</v>
      </c>
      <c r="CS226" s="15" t="n">
        <f aca="false">IF(CR226=0,CP226,CP226/CQ226)</f>
        <v>1</v>
      </c>
      <c r="CT226" s="15" t="n">
        <v>169</v>
      </c>
      <c r="CU226" s="15" t="n">
        <f aca="false">IF(CS226/CT226=INT(CS226/CT226),1,0)</f>
        <v>0</v>
      </c>
      <c r="CV226" s="15" t="n">
        <f aca="false">IF(CU226=0,CS226,CS226/CT226)</f>
        <v>1</v>
      </c>
      <c r="CW226" s="15" t="n">
        <v>13</v>
      </c>
      <c r="CX226" s="15" t="n">
        <f aca="false">IF(CV226/CW226=INT(CV226/CW226),1,0)</f>
        <v>0</v>
      </c>
      <c r="CY226" s="15" t="n">
        <f aca="false">IF(CX226=0,CV226,CV226/CW226)</f>
        <v>1</v>
      </c>
      <c r="CZ226" s="15" t="n">
        <v>17</v>
      </c>
      <c r="DA226" s="15" t="n">
        <f aca="false">IF(CY226/CZ226=INT(CY226/CZ226),1,0)</f>
        <v>0</v>
      </c>
      <c r="DB226" s="15" t="n">
        <f aca="false">IF(DA226=0,CY226,CY226/CZ226)</f>
        <v>1</v>
      </c>
      <c r="DC226" s="15" t="n">
        <v>19</v>
      </c>
      <c r="DD226" s="15" t="n">
        <f aca="false">IF(DB226/DC226=INT(DB226/DC226),1,0)</f>
        <v>0</v>
      </c>
      <c r="DE226" s="15" t="n">
        <f aca="false">IF(DD226=0,DB226,DB226/DC226)</f>
        <v>1</v>
      </c>
      <c r="DF226" s="15" t="n">
        <v>23</v>
      </c>
      <c r="DG226" s="15" t="n">
        <f aca="false">IF(DE226/DF226=INT(DE226/DF226),1,0)</f>
        <v>0</v>
      </c>
      <c r="DH226" s="15" t="n">
        <f aca="false">IF(DG226=0,DE226,DE226/DF226)</f>
        <v>1</v>
      </c>
      <c r="DI226" s="15" t="n">
        <v>29</v>
      </c>
      <c r="DJ226" s="15" t="n">
        <f aca="false">IF(DH226/DI226=INT(DH226/DI226),1,0)</f>
        <v>0</v>
      </c>
      <c r="DK226" s="15" t="n">
        <f aca="false">IF(DJ226=0,DH226,DH226/DI226)</f>
        <v>1</v>
      </c>
      <c r="DL226" s="15" t="n">
        <v>31</v>
      </c>
      <c r="DM226" s="15" t="n">
        <f aca="false">IF(DK226/DL226=INT(DK226/DL226),1,0)</f>
        <v>0</v>
      </c>
      <c r="DN226" s="15" t="n">
        <f aca="false">IF(DM226=0,DK226,DK226/DL226)</f>
        <v>1</v>
      </c>
      <c r="DO226" s="15" t="n">
        <v>37</v>
      </c>
      <c r="DP226" s="15" t="n">
        <f aca="false">IF(DN226/DO226=INT(DN226/DO226),1,0)</f>
        <v>0</v>
      </c>
      <c r="DQ226" s="15" t="n">
        <f aca="false">IF(DP226=0,DN226,DN226/DO226)</f>
        <v>1</v>
      </c>
      <c r="DR226" s="15" t="n">
        <v>41</v>
      </c>
      <c r="DS226" s="15" t="n">
        <f aca="false">IF(DQ226/DR226=INT(DQ226/DR226),1,0)</f>
        <v>0</v>
      </c>
      <c r="DT226" s="15" t="n">
        <f aca="false">IF(DS226=0,DQ226,DQ226/DR226)</f>
        <v>1</v>
      </c>
      <c r="DU226" s="15" t="n">
        <v>43</v>
      </c>
      <c r="DV226" s="15" t="n">
        <f aca="false">IF(DT226/DU226=INT(DT226/DU226),1,0)</f>
        <v>0</v>
      </c>
      <c r="DW226" s="15" t="n">
        <f aca="false">IF(DV226=0,DT226,DT226/DU226)</f>
        <v>1</v>
      </c>
      <c r="DX226" s="15" t="n">
        <v>47</v>
      </c>
      <c r="DY226" s="15" t="n">
        <f aca="false">IF(DW226/DX226=INT(DW226/DX226),1,0)</f>
        <v>0</v>
      </c>
      <c r="DZ226" s="15" t="n">
        <f aca="false">IF(DY226=0,DW226,DW226/DX226)</f>
        <v>1</v>
      </c>
      <c r="EA226" s="15" t="n">
        <v>53</v>
      </c>
      <c r="EB226" s="15" t="n">
        <f aca="false">IF(DZ226/EA226=INT(DZ226/EA226),1,0)</f>
        <v>0</v>
      </c>
      <c r="EC226" s="15" t="n">
        <f aca="false">IF(EB226=0,DZ226,DZ226/EA226)</f>
        <v>1</v>
      </c>
      <c r="ED226" s="15" t="n">
        <v>59</v>
      </c>
      <c r="EE226" s="15" t="n">
        <f aca="false">IF(EC226/ED226=INT(EC226/ED226),1,0)</f>
        <v>0</v>
      </c>
      <c r="EF226" s="15" t="n">
        <f aca="false">IF(EE226=0,EC226,EC226/ED226)</f>
        <v>1</v>
      </c>
      <c r="EG226" s="15" t="n">
        <v>61</v>
      </c>
      <c r="EH226" s="15" t="n">
        <f aca="false">IF(EF226/EG226=INT(EF226/EG226),1,0)</f>
        <v>0</v>
      </c>
      <c r="EI226" s="15" t="n">
        <f aca="false">IF(EH226=0,EF226,EF226/EG226)</f>
        <v>1</v>
      </c>
      <c r="EJ226" s="15" t="n">
        <v>67</v>
      </c>
      <c r="EK226" s="15" t="n">
        <f aca="false">IF(EI226/EJ226=INT(EI226/EJ226),1,0)</f>
        <v>0</v>
      </c>
      <c r="EL226" s="15" t="n">
        <f aca="false">IF(EK226=0,EI226,EI226/EJ226)</f>
        <v>1</v>
      </c>
      <c r="EM226" s="15" t="n">
        <v>71</v>
      </c>
      <c r="EN226" s="15" t="n">
        <f aca="false">IF(EL226/EM226=INT(EL226/EM226),1,0)</f>
        <v>0</v>
      </c>
      <c r="EO226" s="15" t="n">
        <f aca="false">IF(EN226=0,EL226,EL226/EM226)</f>
        <v>1</v>
      </c>
      <c r="EP226" s="15" t="n">
        <v>73</v>
      </c>
      <c r="EQ226" s="15" t="n">
        <f aca="false">IF(EO226/EP226=INT(EO226/EP226),1,0)</f>
        <v>0</v>
      </c>
      <c r="ER226" s="15" t="n">
        <f aca="false">IF(EQ226=0,EO226,EO226/EP226)</f>
        <v>1</v>
      </c>
      <c r="ES226" s="15" t="n">
        <v>79</v>
      </c>
      <c r="ET226" s="15" t="n">
        <f aca="false">IF(ER226/ES226=INT(ER226/ES226),1,0)</f>
        <v>0</v>
      </c>
      <c r="EU226" s="15" t="n">
        <f aca="false">IF(ET226=0,ER226,ER226/ES226)</f>
        <v>1</v>
      </c>
      <c r="EV226" s="15" t="n">
        <v>83</v>
      </c>
      <c r="EW226" s="15" t="n">
        <f aca="false">IF(EU226/EV226=INT(EU226/EV226),1,0)</f>
        <v>0</v>
      </c>
      <c r="EX226" s="15" t="n">
        <f aca="false">IF(EW226=0,EU226,EU226/EV226)</f>
        <v>1</v>
      </c>
      <c r="EY226" s="15" t="n">
        <v>89</v>
      </c>
      <c r="EZ226" s="15" t="n">
        <f aca="false">IF(EX226/EY226=INT(EX226/EY226),1,0)</f>
        <v>0</v>
      </c>
      <c r="FA226" s="15" t="n">
        <f aca="false">IF(EZ226=0,EX226,EX226/EY226)</f>
        <v>1</v>
      </c>
      <c r="FB226" s="15" t="n">
        <v>97</v>
      </c>
      <c r="FC226" s="15" t="n">
        <f aca="false">IF(FA226/FB226=INT(FA226/FB226),1,0)</f>
        <v>0</v>
      </c>
      <c r="FD226" s="15" t="n">
        <f aca="false">IF(FC226=0,FA226,FA226/FB226)</f>
        <v>1</v>
      </c>
      <c r="FE226" s="15" t="n">
        <v>101</v>
      </c>
      <c r="FF226" s="15" t="n">
        <f aca="false">IF(FD226/FE226=INT(FD226/FE226),1,0)</f>
        <v>0</v>
      </c>
      <c r="FG226" s="15" t="n">
        <f aca="false">IF(FF226=0,FD226,FD226/FE226)</f>
        <v>1</v>
      </c>
      <c r="FH226" s="15" t="n">
        <v>103</v>
      </c>
      <c r="FI226" s="15" t="n">
        <f aca="false">IF(FG226/FH226=INT(FG226/FH226),1,0)</f>
        <v>0</v>
      </c>
      <c r="FJ226" s="15" t="n">
        <f aca="false">IF(FI226=0,FG226,FG226/FH226)</f>
        <v>1</v>
      </c>
      <c r="FK226" s="15" t="n">
        <v>107</v>
      </c>
      <c r="FL226" s="15" t="n">
        <f aca="false">IF(FJ226/FK226=INT(FJ226/FK226),1,0)</f>
        <v>0</v>
      </c>
      <c r="FM226" s="15" t="n">
        <f aca="false">IF(FL226=0,FJ226,FJ226/FK226)</f>
        <v>1</v>
      </c>
      <c r="FN226" s="15" t="n">
        <v>109</v>
      </c>
      <c r="FO226" s="15" t="n">
        <f aca="false">IF(FM226/FN226=INT(FM226/FN226),1,0)</f>
        <v>0</v>
      </c>
      <c r="FP226" s="15" t="n">
        <f aca="false">IF(FO226=0,FM226,FM226/FN226)</f>
        <v>1</v>
      </c>
      <c r="FQ226" s="15" t="n">
        <v>113</v>
      </c>
      <c r="FR226" s="15" t="n">
        <f aca="false">IF(FP226/FQ226=INT(FP226/FQ226),1,0)</f>
        <v>0</v>
      </c>
      <c r="FS226" s="15" t="n">
        <f aca="false">IF(FR226=0,FP226,FP226/FQ226)</f>
        <v>1</v>
      </c>
      <c r="FT226" s="15" t="n">
        <v>127</v>
      </c>
      <c r="FU226" s="15" t="n">
        <f aca="false">IF(FS226/FT226=INT(FS226/FT226),1,0)</f>
        <v>0</v>
      </c>
      <c r="FV226" s="15" t="n">
        <f aca="false">IF(FU226=0,FS226,FS226/FT226)</f>
        <v>1</v>
      </c>
      <c r="FW226" s="15" t="n">
        <v>131</v>
      </c>
      <c r="FX226" s="15" t="n">
        <f aca="false">IF(FV226/FW226=INT(FV226/FW226),1,0)</f>
        <v>0</v>
      </c>
      <c r="FY226" s="15" t="n">
        <f aca="false">IF(FX226=0,FV226,FV226/FW226)</f>
        <v>1</v>
      </c>
      <c r="FZ226" s="15" t="n">
        <v>137</v>
      </c>
      <c r="GA226" s="15" t="n">
        <f aca="false">IF(FY226/FZ226=INT(FY226/FZ226),1,0)</f>
        <v>0</v>
      </c>
      <c r="GB226" s="15" t="n">
        <f aca="false">IF(GA226=0,FY226,FY226/FZ226)</f>
        <v>1</v>
      </c>
      <c r="GC226" s="15" t="n">
        <v>139</v>
      </c>
      <c r="GD226" s="15" t="n">
        <f aca="false">IF(GB226/GC226=INT(GB226/GC226),1,0)</f>
        <v>0</v>
      </c>
      <c r="GE226" s="15" t="n">
        <f aca="false">IF(GD226=0,GB226,GB226/GC226)</f>
        <v>1</v>
      </c>
      <c r="GF226" s="15" t="n">
        <v>149</v>
      </c>
      <c r="GG226" s="15" t="n">
        <f aca="false">IF(GE226/GF226=INT(GE226/GF226),1,0)</f>
        <v>0</v>
      </c>
      <c r="GH226" s="15" t="n">
        <f aca="false">IF(GG226=0,GE226,GE226/GF226)</f>
        <v>1</v>
      </c>
      <c r="GI226" s="15"/>
      <c r="GJ226" s="15" t="n">
        <f aca="false">8*BH226+4*BK226+2*BN226+BQ226</f>
        <v>0</v>
      </c>
      <c r="GK226" s="15" t="n">
        <f aca="false">4*BT226+2*BW226+BZ226</f>
        <v>4</v>
      </c>
      <c r="GL226" s="15" t="n">
        <f aca="false">2*CC226+CF226</f>
        <v>0</v>
      </c>
      <c r="GM226" s="15" t="n">
        <f aca="false">2*CI226+CL226</f>
        <v>0</v>
      </c>
      <c r="GN226" s="15" t="n">
        <f aca="false">2*CO226+CR226</f>
        <v>0</v>
      </c>
      <c r="GO226" s="15" t="n">
        <f aca="false">2*CU226+CX226</f>
        <v>0</v>
      </c>
      <c r="GP226" s="15" t="n">
        <f aca="false">DA226</f>
        <v>0</v>
      </c>
      <c r="GQ226" s="15" t="n">
        <f aca="false">DD226</f>
        <v>0</v>
      </c>
      <c r="GR226" s="15" t="n">
        <f aca="false">DG226</f>
        <v>0</v>
      </c>
      <c r="GS226" s="15" t="n">
        <f aca="false">DJ226</f>
        <v>0</v>
      </c>
      <c r="GT226" s="15" t="n">
        <f aca="false">DM226</f>
        <v>0</v>
      </c>
      <c r="GU226" s="1" t="n">
        <f aca="false">DP226</f>
        <v>0</v>
      </c>
      <c r="GV226" s="1" t="n">
        <f aca="false">DS226</f>
        <v>0</v>
      </c>
      <c r="GW226" s="1" t="n">
        <f aca="false">DV226</f>
        <v>0</v>
      </c>
      <c r="GX226" s="1" t="n">
        <f aca="false">DY226</f>
        <v>0</v>
      </c>
      <c r="GY226" s="1" t="n">
        <f aca="false">EB226</f>
        <v>0</v>
      </c>
      <c r="GZ226" s="1" t="n">
        <f aca="false">EE226</f>
        <v>0</v>
      </c>
      <c r="HA226" s="1" t="n">
        <f aca="false">EH226</f>
        <v>0</v>
      </c>
      <c r="HB226" s="1" t="n">
        <f aca="false">EK226</f>
        <v>0</v>
      </c>
      <c r="HC226" s="1" t="n">
        <f aca="false">EN226</f>
        <v>0</v>
      </c>
      <c r="HD226" s="1" t="n">
        <f aca="false">EQ226</f>
        <v>0</v>
      </c>
      <c r="HE226" s="1" t="n">
        <f aca="false">ET226</f>
        <v>0</v>
      </c>
      <c r="HF226" s="1" t="n">
        <f aca="false">EW226</f>
        <v>0</v>
      </c>
      <c r="HG226" s="1" t="n">
        <f aca="false">EZ226</f>
        <v>0</v>
      </c>
      <c r="HH226" s="1" t="n">
        <f aca="false">FC226</f>
        <v>0</v>
      </c>
      <c r="HI226" s="1" t="n">
        <f aca="false">FF226</f>
        <v>0</v>
      </c>
      <c r="HJ226" s="1" t="n">
        <f aca="false">FI226</f>
        <v>0</v>
      </c>
      <c r="HK226" s="1" t="n">
        <f aca="false">FL226</f>
        <v>0</v>
      </c>
      <c r="HL226" s="1" t="n">
        <f aca="false">FO226</f>
        <v>0</v>
      </c>
      <c r="HM226" s="1" t="n">
        <f aca="false">FR226</f>
        <v>0</v>
      </c>
      <c r="HN226" s="1" t="n">
        <f aca="false">FU226</f>
        <v>0</v>
      </c>
      <c r="HO226" s="1" t="n">
        <f aca="false">FX226</f>
        <v>0</v>
      </c>
      <c r="HP226" s="1" t="n">
        <f aca="false">GA226</f>
        <v>0</v>
      </c>
      <c r="HQ226" s="1" t="n">
        <f aca="false">GD226</f>
        <v>0</v>
      </c>
      <c r="HR226" s="1" t="n">
        <f aca="false">GG226</f>
        <v>0</v>
      </c>
      <c r="HS226" s="1" t="n">
        <f aca="false">BF226</f>
        <v>81</v>
      </c>
      <c r="HT226" s="1" t="n">
        <f aca="false">HS226/HR228</f>
        <v>81</v>
      </c>
    </row>
    <row r="227" customFormat="false" ht="18" hidden="true" customHeight="true" outlineLevel="0" collapsed="false">
      <c r="B227" s="80"/>
      <c r="C227" s="80"/>
      <c r="D227" s="80"/>
      <c r="E227" s="80"/>
      <c r="F227" s="61"/>
      <c r="G227" s="80"/>
      <c r="H227" s="61"/>
      <c r="I227" s="80"/>
      <c r="J227" s="80"/>
      <c r="K227" s="80"/>
      <c r="L227" s="61"/>
      <c r="M227" s="80"/>
      <c r="N227" s="80"/>
      <c r="O227" s="80"/>
      <c r="P227" s="80"/>
      <c r="Q227" s="80"/>
      <c r="R227" s="80"/>
      <c r="S227" s="61"/>
      <c r="T227" s="78"/>
      <c r="U227" s="13"/>
      <c r="V227" s="13"/>
      <c r="W227" s="13"/>
      <c r="X227" s="74"/>
      <c r="Y227" s="80"/>
      <c r="Z227" s="80"/>
      <c r="AA227" s="80"/>
      <c r="AE227" s="17"/>
      <c r="GJ227" s="15" t="n">
        <f aca="false">IF(GJ225&lt;GJ226,GJ225,GJ226)</f>
        <v>0</v>
      </c>
      <c r="GK227" s="15" t="n">
        <f aca="false">IF(GK225&lt;GK226,GK225,GK226)</f>
        <v>0</v>
      </c>
      <c r="GL227" s="15" t="n">
        <f aca="false">IF(GL225&lt;GL226,GL225,GL226)</f>
        <v>0</v>
      </c>
      <c r="GM227" s="15" t="n">
        <f aca="false">IF(GM225&lt;GM226,GM225,GM226)</f>
        <v>0</v>
      </c>
      <c r="GN227" s="15" t="n">
        <f aca="false">IF(GN225&lt;GN226,GN225,GN226)</f>
        <v>0</v>
      </c>
      <c r="GO227" s="15" t="n">
        <f aca="false">IF(GO225&lt;GO226,GO225,GO226)</f>
        <v>0</v>
      </c>
      <c r="GP227" s="15" t="n">
        <f aca="false">IF(GP225&lt;GP226,GP225,GP226)</f>
        <v>0</v>
      </c>
      <c r="GQ227" s="15" t="n">
        <f aca="false">IF(GQ225&lt;GQ226,GQ225,GQ226)</f>
        <v>0</v>
      </c>
      <c r="GR227" s="15" t="n">
        <f aca="false">IF(GR225&lt;GR226,GR225,GR226)</f>
        <v>0</v>
      </c>
      <c r="GS227" s="15" t="n">
        <f aca="false">IF(GS225&lt;GS226,GS225,GS226)</f>
        <v>0</v>
      </c>
      <c r="GT227" s="15" t="n">
        <f aca="false">IF(GT225&lt;GT226,GT225,GT226)</f>
        <v>0</v>
      </c>
      <c r="GU227" s="15" t="n">
        <f aca="false">IF(GU225&lt;GU226,GU225,GU226)</f>
        <v>0</v>
      </c>
      <c r="GV227" s="15" t="n">
        <f aca="false">IF(GV225&lt;GV226,GV225,GV226)</f>
        <v>0</v>
      </c>
      <c r="GW227" s="15" t="n">
        <f aca="false">IF(GW225&lt;GW226,GW225,GW226)</f>
        <v>0</v>
      </c>
      <c r="GX227" s="15" t="n">
        <f aca="false">IF(GX225&lt;GX226,GX225,GX226)</f>
        <v>0</v>
      </c>
      <c r="GY227" s="15" t="n">
        <f aca="false">IF(GY225&lt;GY226,GY225,GY226)</f>
        <v>0</v>
      </c>
      <c r="GZ227" s="15" t="n">
        <f aca="false">IF(GZ225&lt;GZ226,GZ225,GZ226)</f>
        <v>0</v>
      </c>
      <c r="HA227" s="15" t="n">
        <f aca="false">IF(HA225&lt;HA226,HA225,HA226)</f>
        <v>0</v>
      </c>
      <c r="HB227" s="15" t="n">
        <f aca="false">IF(HB225&lt;HB226,HB225,HB226)</f>
        <v>0</v>
      </c>
      <c r="HC227" s="15" t="n">
        <f aca="false">IF(HC225&lt;HC226,HC225,HC226)</f>
        <v>0</v>
      </c>
      <c r="HD227" s="15" t="n">
        <f aca="false">IF(HD225&lt;HD226,HD225,HD226)</f>
        <v>0</v>
      </c>
      <c r="HE227" s="15" t="n">
        <f aca="false">IF(HE225&lt;HE226,HE225,HE226)</f>
        <v>0</v>
      </c>
      <c r="HF227" s="15" t="n">
        <f aca="false">IF(HF225&lt;HF226,HF225,HF226)</f>
        <v>0</v>
      </c>
      <c r="HG227" s="15" t="n">
        <f aca="false">IF(HG225&lt;HG226,HG225,HG226)</f>
        <v>0</v>
      </c>
      <c r="HH227" s="15" t="n">
        <f aca="false">IF(HH225&lt;HH226,HH225,HH226)</f>
        <v>0</v>
      </c>
      <c r="HI227" s="15" t="n">
        <f aca="false">IF(HI225&lt;HI226,HI225,HI226)</f>
        <v>0</v>
      </c>
      <c r="HJ227" s="15" t="n">
        <f aca="false">IF(HJ225&lt;HJ226,HJ225,HJ226)</f>
        <v>0</v>
      </c>
      <c r="HK227" s="15" t="n">
        <f aca="false">IF(HK225&lt;HK226,HK225,HK226)</f>
        <v>0</v>
      </c>
      <c r="HL227" s="15" t="n">
        <f aca="false">IF(HL225&lt;HL226,HL225,HL226)</f>
        <v>0</v>
      </c>
      <c r="HM227" s="15" t="n">
        <f aca="false">IF(HM225&lt;HM226,HM225,HM226)</f>
        <v>0</v>
      </c>
      <c r="HN227" s="15" t="n">
        <f aca="false">IF(HN225&lt;HN226,HN225,HN226)</f>
        <v>0</v>
      </c>
      <c r="HO227" s="15" t="n">
        <f aca="false">IF(HO225&lt;HO226,HO225,HO226)</f>
        <v>0</v>
      </c>
      <c r="HP227" s="15" t="n">
        <f aca="false">IF(HP225&lt;HP226,HP225,HP226)</f>
        <v>0</v>
      </c>
      <c r="HQ227" s="15" t="n">
        <f aca="false">IF(HQ225&lt;HQ226,HQ225,HQ226)</f>
        <v>0</v>
      </c>
      <c r="HR227" s="15" t="n">
        <f aca="false">IF(HR225&lt;HR226,HR225,HR226)</f>
        <v>0</v>
      </c>
    </row>
    <row r="228" customFormat="false" ht="18" hidden="true" customHeight="true" outlineLevel="0" collapsed="false">
      <c r="B228" s="80"/>
      <c r="C228" s="80"/>
      <c r="D228" s="80"/>
      <c r="E228" s="80"/>
      <c r="F228" s="61"/>
      <c r="G228" s="80"/>
      <c r="H228" s="61"/>
      <c r="I228" s="80"/>
      <c r="J228" s="80"/>
      <c r="K228" s="80"/>
      <c r="L228" s="61"/>
      <c r="M228" s="80"/>
      <c r="N228" s="80"/>
      <c r="O228" s="80"/>
      <c r="P228" s="80"/>
      <c r="Q228" s="80"/>
      <c r="R228" s="80"/>
      <c r="S228" s="61"/>
      <c r="T228" s="78"/>
      <c r="U228" s="13"/>
      <c r="V228" s="13"/>
      <c r="W228" s="13"/>
      <c r="X228" s="74"/>
      <c r="Y228" s="80"/>
      <c r="Z228" s="80"/>
      <c r="AA228" s="80"/>
      <c r="AE228" s="17"/>
      <c r="GJ228" s="1" t="n">
        <f aca="false">GJ$7^GJ227</f>
        <v>1</v>
      </c>
      <c r="GK228" s="1" t="n">
        <f aca="false">GK$7^GK227*GJ228</f>
        <v>1</v>
      </c>
      <c r="GL228" s="1" t="n">
        <f aca="false">GL$7^GL227*GK228</f>
        <v>1</v>
      </c>
      <c r="GM228" s="1" t="n">
        <f aca="false">GM$7^GM227*GL228</f>
        <v>1</v>
      </c>
      <c r="GN228" s="1" t="n">
        <f aca="false">GN$7^GN227*GM228</f>
        <v>1</v>
      </c>
      <c r="GO228" s="1" t="n">
        <f aca="false">GO$7^GO227*GN228</f>
        <v>1</v>
      </c>
      <c r="GP228" s="1" t="n">
        <f aca="false">GP$7^GP227*GO228</f>
        <v>1</v>
      </c>
      <c r="GQ228" s="1" t="n">
        <f aca="false">GQ$7^GQ227*GP228</f>
        <v>1</v>
      </c>
      <c r="GR228" s="1" t="n">
        <f aca="false">GR$7^GR227*GQ228</f>
        <v>1</v>
      </c>
      <c r="GS228" s="1" t="n">
        <f aca="false">GS$7^GS227*GR228</f>
        <v>1</v>
      </c>
      <c r="GT228" s="1" t="n">
        <f aca="false">GT$7^GT227*GS228</f>
        <v>1</v>
      </c>
      <c r="GU228" s="1" t="n">
        <f aca="false">GU$7^GU227*GT228</f>
        <v>1</v>
      </c>
      <c r="GV228" s="1" t="n">
        <f aca="false">GV$7^GV227*GU228</f>
        <v>1</v>
      </c>
      <c r="GW228" s="1" t="n">
        <f aca="false">GW$7^GW227*GV228</f>
        <v>1</v>
      </c>
      <c r="GX228" s="1" t="n">
        <f aca="false">GX$7^GX227*GW228</f>
        <v>1</v>
      </c>
      <c r="GY228" s="1" t="n">
        <f aca="false">GY$7^GY227*GX228</f>
        <v>1</v>
      </c>
      <c r="GZ228" s="1" t="n">
        <f aca="false">GZ$7^GZ227*GY228</f>
        <v>1</v>
      </c>
      <c r="HA228" s="1" t="n">
        <f aca="false">HA$7^HA227*GZ228</f>
        <v>1</v>
      </c>
      <c r="HB228" s="1" t="n">
        <f aca="false">HB$7^HB227*HA228</f>
        <v>1</v>
      </c>
      <c r="HC228" s="1" t="n">
        <f aca="false">HC$7^HC227*HB228</f>
        <v>1</v>
      </c>
      <c r="HD228" s="1" t="n">
        <f aca="false">HD$7^HD227*HC228</f>
        <v>1</v>
      </c>
      <c r="HE228" s="1" t="n">
        <f aca="false">HE$7^HE227*HD228</f>
        <v>1</v>
      </c>
      <c r="HF228" s="1" t="n">
        <f aca="false">HF$7^HF227*HE228</f>
        <v>1</v>
      </c>
      <c r="HG228" s="1" t="n">
        <f aca="false">HG$7^HG227*HF228</f>
        <v>1</v>
      </c>
      <c r="HH228" s="1" t="n">
        <f aca="false">HH$7^HH227*HG228</f>
        <v>1</v>
      </c>
      <c r="HI228" s="1" t="n">
        <f aca="false">HI$7^HI227*HH228</f>
        <v>1</v>
      </c>
      <c r="HJ228" s="1" t="n">
        <f aca="false">HJ$7^HJ227*HI228</f>
        <v>1</v>
      </c>
      <c r="HK228" s="1" t="n">
        <f aca="false">HK$7^HK227*HJ228</f>
        <v>1</v>
      </c>
      <c r="HL228" s="1" t="n">
        <f aca="false">HL$7^HL227*HK228</f>
        <v>1</v>
      </c>
      <c r="HM228" s="1" t="n">
        <f aca="false">HM$7^HM227*HL228</f>
        <v>1</v>
      </c>
      <c r="HN228" s="1" t="n">
        <f aca="false">HN$7^HN227*HM228</f>
        <v>1</v>
      </c>
      <c r="HO228" s="1" t="n">
        <f aca="false">HO$7^HO227*HN228</f>
        <v>1</v>
      </c>
      <c r="HP228" s="1" t="n">
        <f aca="false">HP$7^HP227*HO228</f>
        <v>1</v>
      </c>
      <c r="HQ228" s="1" t="n">
        <f aca="false">HQ$7^HQ227*HP228</f>
        <v>1</v>
      </c>
      <c r="HR228" s="1" t="n">
        <f aca="false">HR$7^HR227*HQ228</f>
        <v>1</v>
      </c>
    </row>
    <row r="229" customFormat="false" ht="9" hidden="false" customHeight="true" outlineLevel="0" collapsed="false">
      <c r="B229" s="80"/>
      <c r="C229" s="80"/>
      <c r="D229" s="80"/>
      <c r="E229" s="11"/>
      <c r="F229" s="61"/>
      <c r="G229" s="80"/>
      <c r="H229" s="61"/>
      <c r="I229" s="80"/>
      <c r="J229" s="80"/>
      <c r="K229" s="11"/>
      <c r="L229" s="61"/>
      <c r="M229" s="80"/>
      <c r="N229" s="80"/>
      <c r="O229" s="80"/>
      <c r="P229" s="80"/>
      <c r="Q229" s="80"/>
      <c r="R229" s="80"/>
      <c r="S229" s="61"/>
      <c r="T229" s="78"/>
      <c r="U229" s="13"/>
      <c r="V229" s="13"/>
      <c r="W229" s="75"/>
      <c r="X229" s="74"/>
      <c r="Y229" s="80"/>
      <c r="Z229" s="80"/>
      <c r="AA229" s="80"/>
      <c r="AE229" s="17"/>
      <c r="AF229" s="50"/>
      <c r="AG229" s="50"/>
    </row>
    <row r="230" customFormat="false" ht="19.5" hidden="false" customHeight="true" outlineLevel="0" collapsed="false">
      <c r="B230" s="80" t="str">
        <f aca="false">ID230</f>
        <v>13  7/8  x  15  6/7</v>
      </c>
      <c r="C230" s="80"/>
      <c r="D230" s="80"/>
      <c r="E230" s="11"/>
      <c r="F230" s="61"/>
      <c r="G230" s="80"/>
      <c r="H230" s="61"/>
      <c r="I230" s="80"/>
      <c r="J230" s="80"/>
      <c r="K230" s="11"/>
      <c r="L230" s="61"/>
      <c r="M230" s="80"/>
      <c r="N230" s="80"/>
      <c r="O230" s="80"/>
      <c r="P230" s="80"/>
      <c r="Q230" s="80"/>
      <c r="R230" s="80"/>
      <c r="S230" s="61" t="s">
        <v>16</v>
      </c>
      <c r="T230" s="66" t="str">
        <f aca="false">IL230</f>
        <v>220  1/56</v>
      </c>
      <c r="U230" s="12"/>
      <c r="V230" s="12"/>
      <c r="W230" s="72"/>
      <c r="X230" s="73"/>
      <c r="Y230" s="80"/>
      <c r="Z230" s="80" t="n">
        <f aca="false">AI230+AB230</f>
        <v>6</v>
      </c>
      <c r="AA230" s="80"/>
      <c r="AB230" s="4" t="n">
        <v>0</v>
      </c>
      <c r="AF230" s="50"/>
      <c r="AH230" s="4" t="n">
        <f aca="false">AH217+1</f>
        <v>18</v>
      </c>
      <c r="AI230" s="4" t="n">
        <f aca="false">INT(0.5+(AJ$2/19*(AH230-1)))+AG$2</f>
        <v>6</v>
      </c>
      <c r="AK230" s="1" t="n">
        <f aca="false">IF(AI230=2,1,IF(AI230=3,1,IF(AI230=4,2,IF(AI230=5,4,IF(AI230=6,8,0)))))</f>
        <v>8</v>
      </c>
      <c r="AL230" s="1" t="n">
        <f aca="false">IF(AI230=7,15,IF(AI230=8,25,IF(AI230=9,35,IF(AI230=10,55,IF(AI230=11,75,0)))))</f>
        <v>0</v>
      </c>
      <c r="AM230" s="1" t="n">
        <f aca="false">IF(AI230=2,2,IF(AI230=3,3,IF(AI230=4,5,IF(AI230=5,10,IF(AI230=6,16,0)))))</f>
        <v>16</v>
      </c>
      <c r="AN230" s="1" t="n">
        <f aca="false">IF(AI230=7,28,IF(AI230=8,40,IF(AI230=9,60,IF(AI230=10,80,100))))</f>
        <v>100</v>
      </c>
      <c r="AO230" s="1" t="n">
        <f aca="false">IF(AI230=2,1,IF(AI230=3,1,IF(AI230=4,4,IF(AI230=5,8,IF(AI230=6,11,IF(AI230=7,15,0))))))</f>
        <v>11</v>
      </c>
      <c r="AP230" s="1" t="n">
        <f aca="false">IF(AI230=8,19,IF(AI230=9,24,IF(AI230=10,39,59)))</f>
        <v>59</v>
      </c>
      <c r="AQ230" s="1" t="n">
        <f aca="false">IF(AI230=2,2,IF(AI230=3,4,IF(AI230=4,8,IF(AI230=5,11,IF(AI230=6,15,0)))))</f>
        <v>15</v>
      </c>
      <c r="AR230" s="1" t="n">
        <f aca="false">IF(AI230=7,19,IF(AI230=8,24,IF(AI230=9,39,IF(AI230=10,59,79))))</f>
        <v>79</v>
      </c>
      <c r="AS230" s="1" t="n">
        <f aca="false">IF(AI230=2,2,IF(AI230=3,2,IF(AI230=4,5,IF(AI230=5,9,IF(AI230=6,12,0)))))</f>
        <v>12</v>
      </c>
      <c r="AT230" s="1" t="n">
        <f aca="false">IF(AI230=7,16,IF(AI230=8,20,IF(AI230=9,25,IF(AI230=10,40,60))))</f>
        <v>60</v>
      </c>
      <c r="AU230" s="1" t="n">
        <f aca="false">IF(AI230=2,3,IF(AI230=3,5,IF(AI230=4,9,IF(AI230=5,12,IF(AI230=6,16,0)))))</f>
        <v>16</v>
      </c>
      <c r="AV230" s="1" t="n">
        <f aca="false">IF(AI230=7,20,IF(AI230=8,25,IF(AI230=9,40,IF(AI230=10,60,80))))</f>
        <v>80</v>
      </c>
      <c r="AW230" s="1" t="n">
        <f aca="false">IF(AK230=0,AL230,AK230)</f>
        <v>8</v>
      </c>
      <c r="AX230" s="1" t="n">
        <f aca="false">IF(AM230=0,AN230,AM230)</f>
        <v>16</v>
      </c>
      <c r="AY230" s="1" t="n">
        <f aca="false">IF(AO230=0,AP230,AO230)</f>
        <v>11</v>
      </c>
      <c r="AZ230" s="1" t="n">
        <f aca="false">IF(AQ230=0,AR230,AQ230)</f>
        <v>15</v>
      </c>
      <c r="BA230" s="1" t="n">
        <f aca="false">IF(AS230=0,AT230,AS230)</f>
        <v>12</v>
      </c>
      <c r="BB230" s="1" t="n">
        <f aca="false">IF(AU230=0,AV230,AU230)</f>
        <v>16</v>
      </c>
      <c r="BC230" s="1" t="s">
        <v>105</v>
      </c>
      <c r="BD230" s="15" t="n">
        <f aca="true">INT((RAND()*(AX230-AW230+1)+AW230))</f>
        <v>13</v>
      </c>
      <c r="BE230" s="15" t="n">
        <f aca="true">INT((RAND()*(AZ230-AY230+1)+AY230))</f>
        <v>14</v>
      </c>
      <c r="BF230" s="1" t="n">
        <f aca="false">BE230-BE231*(BD231-BD230)</f>
        <v>14</v>
      </c>
      <c r="BG230" s="1" t="n">
        <v>256</v>
      </c>
      <c r="BH230" s="15" t="n">
        <f aca="false">IF(BF230/BG230=INT(BF230/BG230),1,0)</f>
        <v>0</v>
      </c>
      <c r="BI230" s="15" t="n">
        <f aca="false">IF(BH230=0,BF230,BF230/BG230)</f>
        <v>14</v>
      </c>
      <c r="BJ230" s="15" t="n">
        <v>16</v>
      </c>
      <c r="BK230" s="15" t="n">
        <f aca="false">IF(BI230/BJ230=INT(BI230/BJ230),1,0)</f>
        <v>0</v>
      </c>
      <c r="BL230" s="15" t="n">
        <f aca="false">IF(BK230=0,BI230,BI230/BJ230)</f>
        <v>14</v>
      </c>
      <c r="BM230" s="15" t="n">
        <v>4</v>
      </c>
      <c r="BN230" s="15" t="n">
        <f aca="false">IF(BL230/BM230=INT(BL230/BM230),1,0)</f>
        <v>0</v>
      </c>
      <c r="BO230" s="15" t="n">
        <f aca="false">IF(BN230=0,BL230,BL230/BM230)</f>
        <v>14</v>
      </c>
      <c r="BP230" s="15" t="n">
        <v>2</v>
      </c>
      <c r="BQ230" s="15" t="n">
        <f aca="false">IF(BO230/BP230=INT(BO230/BP230),1,0)</f>
        <v>1</v>
      </c>
      <c r="BR230" s="15" t="n">
        <f aca="false">IF(BQ230=0,BO230,BO230/BP230)</f>
        <v>7</v>
      </c>
      <c r="BS230" s="15" t="n">
        <v>81</v>
      </c>
      <c r="BT230" s="15" t="n">
        <f aca="false">IF(BR230/BS230=INT(BR230/BS230),1,0)</f>
        <v>0</v>
      </c>
      <c r="BU230" s="15" t="n">
        <f aca="false">IF(BT230=0,BR230,BR230/BS230)</f>
        <v>7</v>
      </c>
      <c r="BV230" s="15" t="n">
        <v>9</v>
      </c>
      <c r="BW230" s="15" t="n">
        <f aca="false">IF(BU230/BV230=INT(BU230/BV230),1,0)</f>
        <v>0</v>
      </c>
      <c r="BX230" s="15" t="n">
        <f aca="false">IF(BW230=0,BU230,BU230/BV230)</f>
        <v>7</v>
      </c>
      <c r="BY230" s="15" t="n">
        <v>3</v>
      </c>
      <c r="BZ230" s="15" t="n">
        <f aca="false">IF(BX230/BY230=INT(BX230/BY230),1,0)</f>
        <v>0</v>
      </c>
      <c r="CA230" s="15" t="n">
        <f aca="false">IF(BZ230=0,BX230,BX230/BY230)</f>
        <v>7</v>
      </c>
      <c r="CB230" s="15" t="n">
        <v>25</v>
      </c>
      <c r="CC230" s="15" t="n">
        <f aca="false">IF(CA230/CB230=INT(CA230/CB230),1,0)</f>
        <v>0</v>
      </c>
      <c r="CD230" s="15" t="n">
        <f aca="false">IF(CC230=0,CA230,CA230/CB230)</f>
        <v>7</v>
      </c>
      <c r="CE230" s="15" t="n">
        <v>5</v>
      </c>
      <c r="CF230" s="15" t="n">
        <f aca="false">IF(CD230/CE230=INT(CD230/CE230),1,0)</f>
        <v>0</v>
      </c>
      <c r="CG230" s="15" t="n">
        <f aca="false">IF(CF230=0,CD230,CD230/CE230)</f>
        <v>7</v>
      </c>
      <c r="CH230" s="15" t="n">
        <v>49</v>
      </c>
      <c r="CI230" s="15" t="n">
        <f aca="false">IF(CG230/CH230=INT(CG230/CH230),1,0)</f>
        <v>0</v>
      </c>
      <c r="CJ230" s="15" t="n">
        <f aca="false">IF(CI230=0,CG230,CG230/CH230)</f>
        <v>7</v>
      </c>
      <c r="CK230" s="15" t="n">
        <v>7</v>
      </c>
      <c r="CL230" s="15" t="n">
        <f aca="false">IF(CJ230/CK230=INT(CJ230/CK230),1,0)</f>
        <v>1</v>
      </c>
      <c r="CM230" s="15" t="n">
        <f aca="false">IF(CL230=0,CJ230,CJ230/CK230)</f>
        <v>1</v>
      </c>
      <c r="CN230" s="15" t="n">
        <v>121</v>
      </c>
      <c r="CO230" s="15" t="n">
        <f aca="false">IF(CM230/CN230=INT(CM230/CN230),1,0)</f>
        <v>0</v>
      </c>
      <c r="CP230" s="15" t="n">
        <f aca="false">IF(CO230=0,CM230,CM230/CN230)</f>
        <v>1</v>
      </c>
      <c r="CQ230" s="15" t="n">
        <v>11</v>
      </c>
      <c r="CR230" s="15" t="n">
        <f aca="false">IF(CP230/CQ230=INT(CP230/CQ230),1,0)</f>
        <v>0</v>
      </c>
      <c r="CS230" s="15" t="n">
        <f aca="false">IF(CR230=0,CP230,CP230/CQ230)</f>
        <v>1</v>
      </c>
      <c r="CT230" s="15" t="n">
        <v>169</v>
      </c>
      <c r="CU230" s="15" t="n">
        <f aca="false">IF(CS230/CT230=INT(CS230/CT230),1,0)</f>
        <v>0</v>
      </c>
      <c r="CV230" s="15" t="n">
        <f aca="false">IF(CU230=0,CS230,CS230/CT230)</f>
        <v>1</v>
      </c>
      <c r="CW230" s="15" t="n">
        <v>13</v>
      </c>
      <c r="CX230" s="15" t="n">
        <f aca="false">IF(CV230/CW230=INT(CV230/CW230),1,0)</f>
        <v>0</v>
      </c>
      <c r="CY230" s="15" t="n">
        <f aca="false">IF(CX230=0,CV230,CV230/CW230)</f>
        <v>1</v>
      </c>
      <c r="CZ230" s="15" t="n">
        <v>17</v>
      </c>
      <c r="DA230" s="15" t="n">
        <f aca="false">IF(CY230/CZ230=INT(CY230/CZ230),1,0)</f>
        <v>0</v>
      </c>
      <c r="DB230" s="15" t="n">
        <f aca="false">IF(DA230=0,CY230,CY230/CZ230)</f>
        <v>1</v>
      </c>
      <c r="DC230" s="15" t="n">
        <v>19</v>
      </c>
      <c r="DD230" s="15" t="n">
        <f aca="false">IF(DB230/DC230=INT(DB230/DC230),1,0)</f>
        <v>0</v>
      </c>
      <c r="DE230" s="15" t="n">
        <f aca="false">IF(DD230=0,DB230,DB230/DC230)</f>
        <v>1</v>
      </c>
      <c r="DF230" s="15" t="n">
        <v>23</v>
      </c>
      <c r="DG230" s="15" t="n">
        <f aca="false">IF(DE230/DF230=INT(DE230/DF230),1,0)</f>
        <v>0</v>
      </c>
      <c r="DH230" s="15" t="n">
        <f aca="false">IF(DG230=0,DE230,DE230/DF230)</f>
        <v>1</v>
      </c>
      <c r="DI230" s="15" t="n">
        <v>29</v>
      </c>
      <c r="DJ230" s="15" t="n">
        <f aca="false">IF(DH230/DI230=INT(DH230/DI230),1,0)</f>
        <v>0</v>
      </c>
      <c r="DK230" s="15" t="n">
        <f aca="false">IF(DJ230=0,DH230,DH230/DI230)</f>
        <v>1</v>
      </c>
      <c r="DL230" s="15" t="n">
        <v>31</v>
      </c>
      <c r="DM230" s="15" t="n">
        <f aca="false">IF(DK230/DL230=INT(DK230/DL230),1,0)</f>
        <v>0</v>
      </c>
      <c r="DN230" s="15" t="n">
        <f aca="false">IF(DM230=0,DK230,DK230/DL230)</f>
        <v>1</v>
      </c>
      <c r="DO230" s="15" t="n">
        <v>37</v>
      </c>
      <c r="DP230" s="15" t="n">
        <f aca="false">IF(DN230/DO230=INT(DN230/DO230),1,0)</f>
        <v>0</v>
      </c>
      <c r="DQ230" s="15" t="n">
        <f aca="false">IF(DP230=0,DN230,DN230/DO230)</f>
        <v>1</v>
      </c>
      <c r="DR230" s="15" t="n">
        <v>41</v>
      </c>
      <c r="DS230" s="15" t="n">
        <f aca="false">IF(DQ230/DR230=INT(DQ230/DR230),1,0)</f>
        <v>0</v>
      </c>
      <c r="DT230" s="15" t="n">
        <f aca="false">IF(DS230=0,DQ230,DQ230/DR230)</f>
        <v>1</v>
      </c>
      <c r="DU230" s="15" t="n">
        <v>43</v>
      </c>
      <c r="DV230" s="15" t="n">
        <f aca="false">IF(DT230/DU230=INT(DT230/DU230),1,0)</f>
        <v>0</v>
      </c>
      <c r="DW230" s="15" t="n">
        <f aca="false">IF(DV230=0,DT230,DT230/DU230)</f>
        <v>1</v>
      </c>
      <c r="DX230" s="15" t="n">
        <v>47</v>
      </c>
      <c r="DY230" s="15" t="n">
        <f aca="false">IF(DW230/DX230=INT(DW230/DX230),1,0)</f>
        <v>0</v>
      </c>
      <c r="DZ230" s="15" t="n">
        <f aca="false">IF(DY230=0,DW230,DW230/DX230)</f>
        <v>1</v>
      </c>
      <c r="EA230" s="15" t="n">
        <v>53</v>
      </c>
      <c r="EB230" s="15" t="n">
        <f aca="false">IF(DZ230/EA230=INT(DZ230/EA230),1,0)</f>
        <v>0</v>
      </c>
      <c r="EC230" s="15" t="n">
        <f aca="false">IF(EB230=0,DZ230,DZ230/EA230)</f>
        <v>1</v>
      </c>
      <c r="ED230" s="15" t="n">
        <v>59</v>
      </c>
      <c r="EE230" s="15" t="n">
        <f aca="false">IF(EC230/ED230=INT(EC230/ED230),1,0)</f>
        <v>0</v>
      </c>
      <c r="EF230" s="15" t="n">
        <f aca="false">IF(EE230=0,EC230,EC230/ED230)</f>
        <v>1</v>
      </c>
      <c r="EG230" s="15" t="n">
        <v>61</v>
      </c>
      <c r="EH230" s="15" t="n">
        <f aca="false">IF(EF230/EG230=INT(EF230/EG230),1,0)</f>
        <v>0</v>
      </c>
      <c r="EI230" s="15" t="n">
        <f aca="false">IF(EH230=0,EF230,EF230/EG230)</f>
        <v>1</v>
      </c>
      <c r="EJ230" s="15" t="n">
        <v>67</v>
      </c>
      <c r="EK230" s="15" t="n">
        <f aca="false">IF(EI230/EJ230=INT(EI230/EJ230),1,0)</f>
        <v>0</v>
      </c>
      <c r="EL230" s="15" t="n">
        <f aca="false">IF(EK230=0,EI230,EI230/EJ230)</f>
        <v>1</v>
      </c>
      <c r="EM230" s="15" t="n">
        <v>71</v>
      </c>
      <c r="EN230" s="15" t="n">
        <f aca="false">IF(EL230/EM230=INT(EL230/EM230),1,0)</f>
        <v>0</v>
      </c>
      <c r="EO230" s="15" t="n">
        <f aca="false">IF(EN230=0,EL230,EL230/EM230)</f>
        <v>1</v>
      </c>
      <c r="EP230" s="15" t="n">
        <v>73</v>
      </c>
      <c r="EQ230" s="15" t="n">
        <f aca="false">IF(EO230/EP230=INT(EO230/EP230),1,0)</f>
        <v>0</v>
      </c>
      <c r="ER230" s="15" t="n">
        <f aca="false">IF(EQ230=0,EO230,EO230/EP230)</f>
        <v>1</v>
      </c>
      <c r="ES230" s="15" t="n">
        <v>79</v>
      </c>
      <c r="ET230" s="15" t="n">
        <f aca="false">IF(ER230/ES230=INT(ER230/ES230),1,0)</f>
        <v>0</v>
      </c>
      <c r="EU230" s="15" t="n">
        <f aca="false">IF(ET230=0,ER230,ER230/ES230)</f>
        <v>1</v>
      </c>
      <c r="EV230" s="15" t="n">
        <v>83</v>
      </c>
      <c r="EW230" s="15" t="n">
        <f aca="false">IF(EU230/EV230=INT(EU230/EV230),1,0)</f>
        <v>0</v>
      </c>
      <c r="EX230" s="15" t="n">
        <f aca="false">IF(EW230=0,EU230,EU230/EV230)</f>
        <v>1</v>
      </c>
      <c r="EY230" s="15" t="n">
        <v>89</v>
      </c>
      <c r="EZ230" s="15" t="n">
        <f aca="false">IF(EX230/EY230=INT(EX230/EY230),1,0)</f>
        <v>0</v>
      </c>
      <c r="FA230" s="15" t="n">
        <f aca="false">IF(EZ230=0,EX230,EX230/EY230)</f>
        <v>1</v>
      </c>
      <c r="FB230" s="15" t="n">
        <v>97</v>
      </c>
      <c r="FC230" s="15" t="n">
        <f aca="false">IF(FA230/FB230=INT(FA230/FB230),1,0)</f>
        <v>0</v>
      </c>
      <c r="FD230" s="15" t="n">
        <f aca="false">IF(FC230=0,FA230,FA230/FB230)</f>
        <v>1</v>
      </c>
      <c r="FE230" s="15" t="n">
        <v>101</v>
      </c>
      <c r="FF230" s="15" t="n">
        <f aca="false">IF(FD230/FE230=INT(FD230/FE230),1,0)</f>
        <v>0</v>
      </c>
      <c r="FG230" s="15" t="n">
        <f aca="false">IF(FF230=0,FD230,FD230/FE230)</f>
        <v>1</v>
      </c>
      <c r="FH230" s="15" t="n">
        <v>103</v>
      </c>
      <c r="FI230" s="15" t="n">
        <f aca="false">IF(FG230/FH230=INT(FG230/FH230),1,0)</f>
        <v>0</v>
      </c>
      <c r="FJ230" s="15" t="n">
        <f aca="false">IF(FI230=0,FG230,FG230/FH230)</f>
        <v>1</v>
      </c>
      <c r="FK230" s="15" t="n">
        <v>107</v>
      </c>
      <c r="FL230" s="15" t="n">
        <f aca="false">IF(FJ230/FK230=INT(FJ230/FK230),1,0)</f>
        <v>0</v>
      </c>
      <c r="FM230" s="15" t="n">
        <f aca="false">IF(FL230=0,FJ230,FJ230/FK230)</f>
        <v>1</v>
      </c>
      <c r="FN230" s="15" t="n">
        <v>109</v>
      </c>
      <c r="FO230" s="15" t="n">
        <f aca="false">IF(FM230/FN230=INT(FM230/FN230),1,0)</f>
        <v>0</v>
      </c>
      <c r="FP230" s="15" t="n">
        <f aca="false">IF(FO230=0,FM230,FM230/FN230)</f>
        <v>1</v>
      </c>
      <c r="FQ230" s="15" t="n">
        <v>113</v>
      </c>
      <c r="FR230" s="15" t="n">
        <f aca="false">IF(FP230/FQ230=INT(FP230/FQ230),1,0)</f>
        <v>0</v>
      </c>
      <c r="FS230" s="15" t="n">
        <f aca="false">IF(FR230=0,FP230,FP230/FQ230)</f>
        <v>1</v>
      </c>
      <c r="FT230" s="15" t="n">
        <v>127</v>
      </c>
      <c r="FU230" s="15" t="n">
        <f aca="false">IF(FS230/FT230=INT(FS230/FT230),1,0)</f>
        <v>0</v>
      </c>
      <c r="FV230" s="15" t="n">
        <f aca="false">IF(FU230=0,FS230,FS230/FT230)</f>
        <v>1</v>
      </c>
      <c r="FW230" s="15" t="n">
        <v>131</v>
      </c>
      <c r="FX230" s="15" t="n">
        <f aca="false">IF(FV230/FW230=INT(FV230/FW230),1,0)</f>
        <v>0</v>
      </c>
      <c r="FY230" s="15" t="n">
        <f aca="false">IF(FX230=0,FV230,FV230/FW230)</f>
        <v>1</v>
      </c>
      <c r="FZ230" s="15" t="n">
        <v>137</v>
      </c>
      <c r="GA230" s="15" t="n">
        <f aca="false">IF(FY230/FZ230=INT(FY230/FZ230),1,0)</f>
        <v>0</v>
      </c>
      <c r="GB230" s="15" t="n">
        <f aca="false">IF(GA230=0,FY230,FY230/FZ230)</f>
        <v>1</v>
      </c>
      <c r="GC230" s="15" t="n">
        <v>139</v>
      </c>
      <c r="GD230" s="15" t="n">
        <f aca="false">IF(GB230/GC230=INT(GB230/GC230),1,0)</f>
        <v>0</v>
      </c>
      <c r="GE230" s="15" t="n">
        <f aca="false">IF(GD230=0,GB230,GB230/GC230)</f>
        <v>1</v>
      </c>
      <c r="GF230" s="15" t="n">
        <v>149</v>
      </c>
      <c r="GG230" s="15" t="n">
        <f aca="false">IF(GE230/GF230=INT(GE230/GF230),1,0)</f>
        <v>0</v>
      </c>
      <c r="GH230" s="15" t="n">
        <f aca="false">IF(GG230=0,GE230,GE230/GF230)</f>
        <v>1</v>
      </c>
      <c r="GI230" s="15"/>
      <c r="GJ230" s="15" t="n">
        <f aca="false">8*BH230+4*BK230+2*BN230+BQ230</f>
        <v>1</v>
      </c>
      <c r="GK230" s="15" t="n">
        <f aca="false">4*BT230+2*BW230+BZ230</f>
        <v>0</v>
      </c>
      <c r="GL230" s="15" t="n">
        <f aca="false">2*CC230+CF230</f>
        <v>0</v>
      </c>
      <c r="GM230" s="15" t="n">
        <f aca="false">2*CI230+CL230</f>
        <v>1</v>
      </c>
      <c r="GN230" s="15" t="n">
        <f aca="false">2*CO230+CR230</f>
        <v>0</v>
      </c>
      <c r="GO230" s="15" t="n">
        <f aca="false">2*CU230+CX230</f>
        <v>0</v>
      </c>
      <c r="GP230" s="15" t="n">
        <f aca="false">DA230</f>
        <v>0</v>
      </c>
      <c r="GQ230" s="15" t="n">
        <f aca="false">DD230</f>
        <v>0</v>
      </c>
      <c r="GR230" s="15" t="n">
        <f aca="false">DG230</f>
        <v>0</v>
      </c>
      <c r="GS230" s="15" t="n">
        <f aca="false">DJ230</f>
        <v>0</v>
      </c>
      <c r="GT230" s="15" t="n">
        <f aca="false">DM230</f>
        <v>0</v>
      </c>
      <c r="GU230" s="1" t="n">
        <f aca="false">DP230</f>
        <v>0</v>
      </c>
      <c r="GV230" s="1" t="n">
        <f aca="false">DS230</f>
        <v>0</v>
      </c>
      <c r="GW230" s="1" t="n">
        <f aca="false">DV230</f>
        <v>0</v>
      </c>
      <c r="GX230" s="1" t="n">
        <f aca="false">DY230</f>
        <v>0</v>
      </c>
      <c r="GY230" s="1" t="n">
        <f aca="false">EB230</f>
        <v>0</v>
      </c>
      <c r="GZ230" s="1" t="n">
        <f aca="false">EE230</f>
        <v>0</v>
      </c>
      <c r="HA230" s="1" t="n">
        <f aca="false">EH230</f>
        <v>0</v>
      </c>
      <c r="HB230" s="1" t="n">
        <f aca="false">EK230</f>
        <v>0</v>
      </c>
      <c r="HC230" s="1" t="n">
        <f aca="false">EN230</f>
        <v>0</v>
      </c>
      <c r="HD230" s="1" t="n">
        <f aca="false">EQ230</f>
        <v>0</v>
      </c>
      <c r="HE230" s="1" t="n">
        <f aca="false">ET230</f>
        <v>0</v>
      </c>
      <c r="HF230" s="1" t="n">
        <f aca="false">EW230</f>
        <v>0</v>
      </c>
      <c r="HG230" s="1" t="n">
        <f aca="false">EZ230</f>
        <v>0</v>
      </c>
      <c r="HH230" s="1" t="n">
        <f aca="false">FC230</f>
        <v>0</v>
      </c>
      <c r="HI230" s="1" t="n">
        <f aca="false">FF230</f>
        <v>0</v>
      </c>
      <c r="HJ230" s="1" t="n">
        <f aca="false">FI230</f>
        <v>0</v>
      </c>
      <c r="HK230" s="1" t="n">
        <f aca="false">FL230</f>
        <v>0</v>
      </c>
      <c r="HL230" s="1" t="n">
        <f aca="false">FO230</f>
        <v>0</v>
      </c>
      <c r="HM230" s="1" t="n">
        <f aca="false">FR230</f>
        <v>0</v>
      </c>
      <c r="HN230" s="1" t="n">
        <f aca="false">FU230</f>
        <v>0</v>
      </c>
      <c r="HO230" s="1" t="n">
        <f aca="false">FX230</f>
        <v>0</v>
      </c>
      <c r="HP230" s="1" t="n">
        <f aca="false">GA230</f>
        <v>0</v>
      </c>
      <c r="HQ230" s="1" t="n">
        <f aca="false">GD230</f>
        <v>0</v>
      </c>
      <c r="HR230" s="1" t="n">
        <f aca="false">GG230</f>
        <v>0</v>
      </c>
      <c r="HS230" s="1" t="n">
        <f aca="false">BF230</f>
        <v>14</v>
      </c>
      <c r="HT230" s="1" t="n">
        <f aca="false">HS230/HR233</f>
        <v>7</v>
      </c>
      <c r="HU230" s="1" t="n">
        <f aca="false">BD231</f>
        <v>13</v>
      </c>
      <c r="HV230" s="1" t="n">
        <f aca="false">HU230*HT231+HT230</f>
        <v>111</v>
      </c>
      <c r="HX230" s="1" t="n">
        <f aca="false">BD231</f>
        <v>13</v>
      </c>
      <c r="HY230" s="1" t="n">
        <f aca="false">HT230</f>
        <v>7</v>
      </c>
      <c r="HZ230" s="1" t="n">
        <f aca="false">HT231</f>
        <v>8</v>
      </c>
      <c r="IA230" s="1" t="n">
        <f aca="false">BD235</f>
        <v>15</v>
      </c>
      <c r="IB230" s="1" t="n">
        <f aca="false">HT234</f>
        <v>6</v>
      </c>
      <c r="IC230" s="1" t="n">
        <f aca="false">HT235</f>
        <v>7</v>
      </c>
      <c r="ID230" s="1" t="str">
        <f aca="false">HX230&amp;"  "&amp;HY230&amp;"/"&amp;HZ230&amp;"  x  "&amp;IA230&amp;"  "&amp;IB230&amp;"/"&amp;IC230</f>
        <v>13  7/8  x  15  6/7</v>
      </c>
      <c r="IG230" s="1" t="n">
        <f aca="false">BD239</f>
        <v>220</v>
      </c>
      <c r="IH230" s="1" t="n">
        <f aca="false">HT238</f>
        <v>1</v>
      </c>
      <c r="II230" s="1" t="n">
        <f aca="false">HT239</f>
        <v>56</v>
      </c>
      <c r="IJ230" s="1" t="str">
        <f aca="false">IG230&amp;"  "&amp;IH230&amp;"/"&amp;II230</f>
        <v>220  1/56</v>
      </c>
      <c r="IK230" s="1" t="str">
        <f aca="false">IG230&amp;"   "</f>
        <v>220   </v>
      </c>
      <c r="IL230" s="1" t="str">
        <f aca="false">IF(IH230=0,IK230,IJ230)</f>
        <v>220  1/56</v>
      </c>
    </row>
    <row r="231" customFormat="false" ht="18" hidden="true" customHeight="true" outlineLevel="0" collapsed="false">
      <c r="B231" s="74"/>
      <c r="C231" s="80"/>
      <c r="D231" s="74"/>
      <c r="E231" s="80"/>
      <c r="F231" s="74"/>
      <c r="G231" s="80"/>
      <c r="H231" s="61"/>
      <c r="I231" s="74"/>
      <c r="J231" s="74"/>
      <c r="K231" s="74"/>
      <c r="L231" s="74"/>
      <c r="M231" s="80"/>
      <c r="N231" s="80"/>
      <c r="O231" s="80"/>
      <c r="P231" s="80"/>
      <c r="Q231" s="80"/>
      <c r="R231" s="80"/>
      <c r="S231" s="61"/>
      <c r="T231" s="79"/>
      <c r="U231" s="13"/>
      <c r="V231" s="13"/>
      <c r="W231" s="13"/>
      <c r="X231" s="74"/>
      <c r="Y231" s="80"/>
      <c r="Z231" s="80"/>
      <c r="AA231" s="80"/>
      <c r="AF231" s="50"/>
      <c r="BD231" s="1" t="n">
        <f aca="false">BD230+INT(BE230/BE231)</f>
        <v>13</v>
      </c>
      <c r="BE231" s="15" t="n">
        <f aca="true">IF(BA230&gt;BE230,INT((RAND()*(BB230-BA230+1)+BA230)),INT((RAND()*(BB230-BE230)+BE230+1)))</f>
        <v>16</v>
      </c>
      <c r="BF231" s="1" t="n">
        <f aca="false">BE231</f>
        <v>16</v>
      </c>
      <c r="BG231" s="1" t="n">
        <v>256</v>
      </c>
      <c r="BH231" s="15" t="n">
        <f aca="false">IF(BF231/BG231=INT(BF231/BG231),1,0)</f>
        <v>0</v>
      </c>
      <c r="BI231" s="15" t="n">
        <f aca="false">IF(BH231=0,BF231,BF231/BG231)</f>
        <v>16</v>
      </c>
      <c r="BJ231" s="15" t="n">
        <v>16</v>
      </c>
      <c r="BK231" s="15" t="n">
        <f aca="false">IF(BI231/BJ231=INT(BI231/BJ231),1,0)</f>
        <v>1</v>
      </c>
      <c r="BL231" s="15" t="n">
        <f aca="false">IF(BK231=0,BI231,BI231/BJ231)</f>
        <v>1</v>
      </c>
      <c r="BM231" s="15" t="n">
        <v>4</v>
      </c>
      <c r="BN231" s="15" t="n">
        <f aca="false">IF(BL231/BM231=INT(BL231/BM231),1,0)</f>
        <v>0</v>
      </c>
      <c r="BO231" s="15" t="n">
        <f aca="false">IF(BN231=0,BL231,BL231/BM231)</f>
        <v>1</v>
      </c>
      <c r="BP231" s="15" t="n">
        <v>2</v>
      </c>
      <c r="BQ231" s="15" t="n">
        <f aca="false">IF(BO231/BP231=INT(BO231/BP231),1,0)</f>
        <v>0</v>
      </c>
      <c r="BR231" s="15" t="n">
        <f aca="false">IF(BQ231=0,BO231,BO231/BP231)</f>
        <v>1</v>
      </c>
      <c r="BS231" s="15" t="n">
        <v>81</v>
      </c>
      <c r="BT231" s="15" t="n">
        <f aca="false">IF(BR231/BS231=INT(BR231/BS231),1,0)</f>
        <v>0</v>
      </c>
      <c r="BU231" s="15" t="n">
        <f aca="false">IF(BT231=0,BR231,BR231/BS231)</f>
        <v>1</v>
      </c>
      <c r="BV231" s="15" t="n">
        <v>9</v>
      </c>
      <c r="BW231" s="15" t="n">
        <f aca="false">IF(BU231/BV231=INT(BU231/BV231),1,0)</f>
        <v>0</v>
      </c>
      <c r="BX231" s="15" t="n">
        <f aca="false">IF(BW231=0,BU231,BU231/BV231)</f>
        <v>1</v>
      </c>
      <c r="BY231" s="15" t="n">
        <v>3</v>
      </c>
      <c r="BZ231" s="15" t="n">
        <f aca="false">IF(BX231/BY231=INT(BX231/BY231),1,0)</f>
        <v>0</v>
      </c>
      <c r="CA231" s="15" t="n">
        <f aca="false">IF(BZ231=0,BX231,BX231/BY231)</f>
        <v>1</v>
      </c>
      <c r="CB231" s="15" t="n">
        <v>25</v>
      </c>
      <c r="CC231" s="15" t="n">
        <f aca="false">IF(CA231/CB231=INT(CA231/CB231),1,0)</f>
        <v>0</v>
      </c>
      <c r="CD231" s="15" t="n">
        <f aca="false">IF(CC231=0,CA231,CA231/CB231)</f>
        <v>1</v>
      </c>
      <c r="CE231" s="15" t="n">
        <v>5</v>
      </c>
      <c r="CF231" s="15" t="n">
        <f aca="false">IF(CD231/CE231=INT(CD231/CE231),1,0)</f>
        <v>0</v>
      </c>
      <c r="CG231" s="15" t="n">
        <f aca="false">IF(CF231=0,CD231,CD231/CE231)</f>
        <v>1</v>
      </c>
      <c r="CH231" s="15" t="n">
        <v>49</v>
      </c>
      <c r="CI231" s="15" t="n">
        <f aca="false">IF(CG231/CH231=INT(CG231/CH231),1,0)</f>
        <v>0</v>
      </c>
      <c r="CJ231" s="15" t="n">
        <f aca="false">IF(CI231=0,CG231,CG231/CH231)</f>
        <v>1</v>
      </c>
      <c r="CK231" s="15" t="n">
        <v>7</v>
      </c>
      <c r="CL231" s="15" t="n">
        <f aca="false">IF(CJ231/CK231=INT(CJ231/CK231),1,0)</f>
        <v>0</v>
      </c>
      <c r="CM231" s="15" t="n">
        <f aca="false">IF(CL231=0,CJ231,CJ231/CK231)</f>
        <v>1</v>
      </c>
      <c r="CN231" s="15" t="n">
        <v>121</v>
      </c>
      <c r="CO231" s="15" t="n">
        <f aca="false">IF(CM231/CN231=INT(CM231/CN231),1,0)</f>
        <v>0</v>
      </c>
      <c r="CP231" s="15" t="n">
        <f aca="false">IF(CO231=0,CM231,CM231/CN231)</f>
        <v>1</v>
      </c>
      <c r="CQ231" s="15" t="n">
        <v>11</v>
      </c>
      <c r="CR231" s="15" t="n">
        <f aca="false">IF(CP231/CQ231=INT(CP231/CQ231),1,0)</f>
        <v>0</v>
      </c>
      <c r="CS231" s="15" t="n">
        <f aca="false">IF(CR231=0,CP231,CP231/CQ231)</f>
        <v>1</v>
      </c>
      <c r="CT231" s="15" t="n">
        <v>169</v>
      </c>
      <c r="CU231" s="15" t="n">
        <f aca="false">IF(CS231/CT231=INT(CS231/CT231),1,0)</f>
        <v>0</v>
      </c>
      <c r="CV231" s="15" t="n">
        <f aca="false">IF(CU231=0,CS231,CS231/CT231)</f>
        <v>1</v>
      </c>
      <c r="CW231" s="15" t="n">
        <v>13</v>
      </c>
      <c r="CX231" s="15" t="n">
        <f aca="false">IF(CV231/CW231=INT(CV231/CW231),1,0)</f>
        <v>0</v>
      </c>
      <c r="CY231" s="15" t="n">
        <f aca="false">IF(CX231=0,CV231,CV231/CW231)</f>
        <v>1</v>
      </c>
      <c r="CZ231" s="15" t="n">
        <v>17</v>
      </c>
      <c r="DA231" s="15" t="n">
        <f aca="false">IF(CY231/CZ231=INT(CY231/CZ231),1,0)</f>
        <v>0</v>
      </c>
      <c r="DB231" s="15" t="n">
        <f aca="false">IF(DA231=0,CY231,CY231/CZ231)</f>
        <v>1</v>
      </c>
      <c r="DC231" s="15" t="n">
        <v>19</v>
      </c>
      <c r="DD231" s="15" t="n">
        <f aca="false">IF(DB231/DC231=INT(DB231/DC231),1,0)</f>
        <v>0</v>
      </c>
      <c r="DE231" s="15" t="n">
        <f aca="false">IF(DD231=0,DB231,DB231/DC231)</f>
        <v>1</v>
      </c>
      <c r="DF231" s="15" t="n">
        <v>23</v>
      </c>
      <c r="DG231" s="15" t="n">
        <f aca="false">IF(DE231/DF231=INT(DE231/DF231),1,0)</f>
        <v>0</v>
      </c>
      <c r="DH231" s="15" t="n">
        <f aca="false">IF(DG231=0,DE231,DE231/DF231)</f>
        <v>1</v>
      </c>
      <c r="DI231" s="15" t="n">
        <v>29</v>
      </c>
      <c r="DJ231" s="15" t="n">
        <f aca="false">IF(DH231/DI231=INT(DH231/DI231),1,0)</f>
        <v>0</v>
      </c>
      <c r="DK231" s="15" t="n">
        <f aca="false">IF(DJ231=0,DH231,DH231/DI231)</f>
        <v>1</v>
      </c>
      <c r="DL231" s="15" t="n">
        <v>31</v>
      </c>
      <c r="DM231" s="15" t="n">
        <f aca="false">IF(DK231/DL231=INT(DK231/DL231),1,0)</f>
        <v>0</v>
      </c>
      <c r="DN231" s="15" t="n">
        <f aca="false">IF(DM231=0,DK231,DK231/DL231)</f>
        <v>1</v>
      </c>
      <c r="DO231" s="15" t="n">
        <v>37</v>
      </c>
      <c r="DP231" s="15" t="n">
        <f aca="false">IF(DN231/DO231=INT(DN231/DO231),1,0)</f>
        <v>0</v>
      </c>
      <c r="DQ231" s="15" t="n">
        <f aca="false">IF(DP231=0,DN231,DN231/DO231)</f>
        <v>1</v>
      </c>
      <c r="DR231" s="15" t="n">
        <v>41</v>
      </c>
      <c r="DS231" s="15" t="n">
        <f aca="false">IF(DQ231/DR231=INT(DQ231/DR231),1,0)</f>
        <v>0</v>
      </c>
      <c r="DT231" s="15" t="n">
        <f aca="false">IF(DS231=0,DQ231,DQ231/DR231)</f>
        <v>1</v>
      </c>
      <c r="DU231" s="15" t="n">
        <v>43</v>
      </c>
      <c r="DV231" s="15" t="n">
        <f aca="false">IF(DT231/DU231=INT(DT231/DU231),1,0)</f>
        <v>0</v>
      </c>
      <c r="DW231" s="15" t="n">
        <f aca="false">IF(DV231=0,DT231,DT231/DU231)</f>
        <v>1</v>
      </c>
      <c r="DX231" s="15" t="n">
        <v>47</v>
      </c>
      <c r="DY231" s="15" t="n">
        <f aca="false">IF(DW231/DX231=INT(DW231/DX231),1,0)</f>
        <v>0</v>
      </c>
      <c r="DZ231" s="15" t="n">
        <f aca="false">IF(DY231=0,DW231,DW231/DX231)</f>
        <v>1</v>
      </c>
      <c r="EA231" s="15" t="n">
        <v>53</v>
      </c>
      <c r="EB231" s="15" t="n">
        <f aca="false">IF(DZ231/EA231=INT(DZ231/EA231),1,0)</f>
        <v>0</v>
      </c>
      <c r="EC231" s="15" t="n">
        <f aca="false">IF(EB231=0,DZ231,DZ231/EA231)</f>
        <v>1</v>
      </c>
      <c r="ED231" s="15" t="n">
        <v>59</v>
      </c>
      <c r="EE231" s="15" t="n">
        <f aca="false">IF(EC231/ED231=INT(EC231/ED231),1,0)</f>
        <v>0</v>
      </c>
      <c r="EF231" s="15" t="n">
        <f aca="false">IF(EE231=0,EC231,EC231/ED231)</f>
        <v>1</v>
      </c>
      <c r="EG231" s="15" t="n">
        <v>61</v>
      </c>
      <c r="EH231" s="15" t="n">
        <f aca="false">IF(EF231/EG231=INT(EF231/EG231),1,0)</f>
        <v>0</v>
      </c>
      <c r="EI231" s="15" t="n">
        <f aca="false">IF(EH231=0,EF231,EF231/EG231)</f>
        <v>1</v>
      </c>
      <c r="EJ231" s="15" t="n">
        <v>67</v>
      </c>
      <c r="EK231" s="15" t="n">
        <f aca="false">IF(EI231/EJ231=INT(EI231/EJ231),1,0)</f>
        <v>0</v>
      </c>
      <c r="EL231" s="15" t="n">
        <f aca="false">IF(EK231=0,EI231,EI231/EJ231)</f>
        <v>1</v>
      </c>
      <c r="EM231" s="15" t="n">
        <v>71</v>
      </c>
      <c r="EN231" s="15" t="n">
        <f aca="false">IF(EL231/EM231=INT(EL231/EM231),1,0)</f>
        <v>0</v>
      </c>
      <c r="EO231" s="15" t="n">
        <f aca="false">IF(EN231=0,EL231,EL231/EM231)</f>
        <v>1</v>
      </c>
      <c r="EP231" s="15" t="n">
        <v>73</v>
      </c>
      <c r="EQ231" s="15" t="n">
        <f aca="false">IF(EO231/EP231=INT(EO231/EP231),1,0)</f>
        <v>0</v>
      </c>
      <c r="ER231" s="15" t="n">
        <f aca="false">IF(EQ231=0,EO231,EO231/EP231)</f>
        <v>1</v>
      </c>
      <c r="ES231" s="15" t="n">
        <v>79</v>
      </c>
      <c r="ET231" s="15" t="n">
        <f aca="false">IF(ER231/ES231=INT(ER231/ES231),1,0)</f>
        <v>0</v>
      </c>
      <c r="EU231" s="15" t="n">
        <f aca="false">IF(ET231=0,ER231,ER231/ES231)</f>
        <v>1</v>
      </c>
      <c r="EV231" s="15" t="n">
        <v>83</v>
      </c>
      <c r="EW231" s="15" t="n">
        <f aca="false">IF(EU231/EV231=INT(EU231/EV231),1,0)</f>
        <v>0</v>
      </c>
      <c r="EX231" s="15" t="n">
        <f aca="false">IF(EW231=0,EU231,EU231/EV231)</f>
        <v>1</v>
      </c>
      <c r="EY231" s="15" t="n">
        <v>89</v>
      </c>
      <c r="EZ231" s="15" t="n">
        <f aca="false">IF(EX231/EY231=INT(EX231/EY231),1,0)</f>
        <v>0</v>
      </c>
      <c r="FA231" s="15" t="n">
        <f aca="false">IF(EZ231=0,EX231,EX231/EY231)</f>
        <v>1</v>
      </c>
      <c r="FB231" s="15" t="n">
        <v>97</v>
      </c>
      <c r="FC231" s="15" t="n">
        <f aca="false">IF(FA231/FB231=INT(FA231/FB231),1,0)</f>
        <v>0</v>
      </c>
      <c r="FD231" s="15" t="n">
        <f aca="false">IF(FC231=0,FA231,FA231/FB231)</f>
        <v>1</v>
      </c>
      <c r="FE231" s="15" t="n">
        <v>101</v>
      </c>
      <c r="FF231" s="15" t="n">
        <f aca="false">IF(FD231/FE231=INT(FD231/FE231),1,0)</f>
        <v>0</v>
      </c>
      <c r="FG231" s="15" t="n">
        <f aca="false">IF(FF231=0,FD231,FD231/FE231)</f>
        <v>1</v>
      </c>
      <c r="FH231" s="15" t="n">
        <v>103</v>
      </c>
      <c r="FI231" s="15" t="n">
        <f aca="false">IF(FG231/FH231=INT(FG231/FH231),1,0)</f>
        <v>0</v>
      </c>
      <c r="FJ231" s="15" t="n">
        <f aca="false">IF(FI231=0,FG231,FG231/FH231)</f>
        <v>1</v>
      </c>
      <c r="FK231" s="15" t="n">
        <v>107</v>
      </c>
      <c r="FL231" s="15" t="n">
        <f aca="false">IF(FJ231/FK231=INT(FJ231/FK231),1,0)</f>
        <v>0</v>
      </c>
      <c r="FM231" s="15" t="n">
        <f aca="false">IF(FL231=0,FJ231,FJ231/FK231)</f>
        <v>1</v>
      </c>
      <c r="FN231" s="15" t="n">
        <v>109</v>
      </c>
      <c r="FO231" s="15" t="n">
        <f aca="false">IF(FM231/FN231=INT(FM231/FN231),1,0)</f>
        <v>0</v>
      </c>
      <c r="FP231" s="15" t="n">
        <f aca="false">IF(FO231=0,FM231,FM231/FN231)</f>
        <v>1</v>
      </c>
      <c r="FQ231" s="15" t="n">
        <v>113</v>
      </c>
      <c r="FR231" s="15" t="n">
        <f aca="false">IF(FP231/FQ231=INT(FP231/FQ231),1,0)</f>
        <v>0</v>
      </c>
      <c r="FS231" s="15" t="n">
        <f aca="false">IF(FR231=0,FP231,FP231/FQ231)</f>
        <v>1</v>
      </c>
      <c r="FT231" s="15" t="n">
        <v>127</v>
      </c>
      <c r="FU231" s="15" t="n">
        <f aca="false">IF(FS231/FT231=INT(FS231/FT231),1,0)</f>
        <v>0</v>
      </c>
      <c r="FV231" s="15" t="n">
        <f aca="false">IF(FU231=0,FS231,FS231/FT231)</f>
        <v>1</v>
      </c>
      <c r="FW231" s="15" t="n">
        <v>131</v>
      </c>
      <c r="FX231" s="15" t="n">
        <f aca="false">IF(FV231/FW231=INT(FV231/FW231),1,0)</f>
        <v>0</v>
      </c>
      <c r="FY231" s="15" t="n">
        <f aca="false">IF(FX231=0,FV231,FV231/FW231)</f>
        <v>1</v>
      </c>
      <c r="FZ231" s="15" t="n">
        <v>137</v>
      </c>
      <c r="GA231" s="15" t="n">
        <f aca="false">IF(FY231/FZ231=INT(FY231/FZ231),1,0)</f>
        <v>0</v>
      </c>
      <c r="GB231" s="15" t="n">
        <f aca="false">IF(GA231=0,FY231,FY231/FZ231)</f>
        <v>1</v>
      </c>
      <c r="GC231" s="15" t="n">
        <v>139</v>
      </c>
      <c r="GD231" s="15" t="n">
        <f aca="false">IF(GB231/GC231=INT(GB231/GC231),1,0)</f>
        <v>0</v>
      </c>
      <c r="GE231" s="15" t="n">
        <f aca="false">IF(GD231=0,GB231,GB231/GC231)</f>
        <v>1</v>
      </c>
      <c r="GF231" s="15" t="n">
        <v>149</v>
      </c>
      <c r="GG231" s="15" t="n">
        <f aca="false">IF(GE231/GF231=INT(GE231/GF231),1,0)</f>
        <v>0</v>
      </c>
      <c r="GH231" s="15" t="n">
        <f aca="false">IF(GG231=0,GE231,GE231/GF231)</f>
        <v>1</v>
      </c>
      <c r="GI231" s="15"/>
      <c r="GJ231" s="15" t="n">
        <f aca="false">8*BH231+4*BK231+2*BN231+BQ231</f>
        <v>4</v>
      </c>
      <c r="GK231" s="15" t="n">
        <f aca="false">4*BT231+2*BW231+BZ231</f>
        <v>0</v>
      </c>
      <c r="GL231" s="15" t="n">
        <f aca="false">2*CC231+CF231</f>
        <v>0</v>
      </c>
      <c r="GM231" s="15" t="n">
        <f aca="false">2*CI231+CL231</f>
        <v>0</v>
      </c>
      <c r="GN231" s="15" t="n">
        <f aca="false">2*CO231+CR231</f>
        <v>0</v>
      </c>
      <c r="GO231" s="15" t="n">
        <f aca="false">2*CU231+CX231</f>
        <v>0</v>
      </c>
      <c r="GP231" s="15" t="n">
        <f aca="false">DA231</f>
        <v>0</v>
      </c>
      <c r="GQ231" s="15" t="n">
        <f aca="false">DD231</f>
        <v>0</v>
      </c>
      <c r="GR231" s="15" t="n">
        <f aca="false">DG231</f>
        <v>0</v>
      </c>
      <c r="GS231" s="15" t="n">
        <f aca="false">DJ231</f>
        <v>0</v>
      </c>
      <c r="GT231" s="15" t="n">
        <f aca="false">DM231</f>
        <v>0</v>
      </c>
      <c r="GU231" s="1" t="n">
        <f aca="false">DP231</f>
        <v>0</v>
      </c>
      <c r="GV231" s="1" t="n">
        <f aca="false">DS231</f>
        <v>0</v>
      </c>
      <c r="GW231" s="1" t="n">
        <f aca="false">DV231</f>
        <v>0</v>
      </c>
      <c r="GX231" s="1" t="n">
        <f aca="false">DY231</f>
        <v>0</v>
      </c>
      <c r="GY231" s="1" t="n">
        <f aca="false">EB231</f>
        <v>0</v>
      </c>
      <c r="GZ231" s="1" t="n">
        <f aca="false">EE231</f>
        <v>0</v>
      </c>
      <c r="HA231" s="1" t="n">
        <f aca="false">EH231</f>
        <v>0</v>
      </c>
      <c r="HB231" s="1" t="n">
        <f aca="false">EK231</f>
        <v>0</v>
      </c>
      <c r="HC231" s="1" t="n">
        <f aca="false">EN231</f>
        <v>0</v>
      </c>
      <c r="HD231" s="1" t="n">
        <f aca="false">EQ231</f>
        <v>0</v>
      </c>
      <c r="HE231" s="1" t="n">
        <f aca="false">ET231</f>
        <v>0</v>
      </c>
      <c r="HF231" s="1" t="n">
        <f aca="false">EW231</f>
        <v>0</v>
      </c>
      <c r="HG231" s="1" t="n">
        <f aca="false">EZ231</f>
        <v>0</v>
      </c>
      <c r="HH231" s="1" t="n">
        <f aca="false">FC231</f>
        <v>0</v>
      </c>
      <c r="HI231" s="1" t="n">
        <f aca="false">FF231</f>
        <v>0</v>
      </c>
      <c r="HJ231" s="1" t="n">
        <f aca="false">FI231</f>
        <v>0</v>
      </c>
      <c r="HK231" s="1" t="n">
        <f aca="false">FL231</f>
        <v>0</v>
      </c>
      <c r="HL231" s="1" t="n">
        <f aca="false">FO231</f>
        <v>0</v>
      </c>
      <c r="HM231" s="1" t="n">
        <f aca="false">FR231</f>
        <v>0</v>
      </c>
      <c r="HN231" s="1" t="n">
        <f aca="false">FU231</f>
        <v>0</v>
      </c>
      <c r="HO231" s="1" t="n">
        <f aca="false">FX231</f>
        <v>0</v>
      </c>
      <c r="HP231" s="1" t="n">
        <f aca="false">GA231</f>
        <v>0</v>
      </c>
      <c r="HQ231" s="1" t="n">
        <f aca="false">GD231</f>
        <v>0</v>
      </c>
      <c r="HR231" s="1" t="n">
        <f aca="false">GG231</f>
        <v>0</v>
      </c>
      <c r="HS231" s="1" t="n">
        <f aca="false">BF231</f>
        <v>16</v>
      </c>
      <c r="HT231" s="1" t="n">
        <f aca="false">HS231/HR233</f>
        <v>8</v>
      </c>
    </row>
    <row r="232" customFormat="false" ht="18" hidden="true" customHeight="true" outlineLevel="0" collapsed="false">
      <c r="B232" s="80"/>
      <c r="C232" s="80"/>
      <c r="D232" s="80"/>
      <c r="E232" s="80"/>
      <c r="F232" s="61"/>
      <c r="G232" s="80"/>
      <c r="H232" s="61"/>
      <c r="I232" s="80"/>
      <c r="J232" s="80"/>
      <c r="K232" s="80"/>
      <c r="L232" s="61"/>
      <c r="M232" s="80"/>
      <c r="N232" s="80"/>
      <c r="O232" s="80"/>
      <c r="P232" s="80"/>
      <c r="Q232" s="80"/>
      <c r="R232" s="80"/>
      <c r="S232" s="61"/>
      <c r="T232" s="79"/>
      <c r="U232" s="13"/>
      <c r="V232" s="13"/>
      <c r="W232" s="13"/>
      <c r="X232" s="74"/>
      <c r="Y232" s="80"/>
      <c r="Z232" s="80"/>
      <c r="AA232" s="80"/>
      <c r="AE232" s="17"/>
      <c r="AF232" s="50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 t="n">
        <f aca="false">IF(GJ230&lt;GJ231,GJ230,GJ231)</f>
        <v>1</v>
      </c>
      <c r="GK232" s="15" t="n">
        <f aca="false">IF(GK230&lt;GK231,GK230,GK231)</f>
        <v>0</v>
      </c>
      <c r="GL232" s="15" t="n">
        <f aca="false">IF(GL230&lt;GL231,GL230,GL231)</f>
        <v>0</v>
      </c>
      <c r="GM232" s="15" t="n">
        <f aca="false">IF(GM230&lt;GM231,GM230,GM231)</f>
        <v>0</v>
      </c>
      <c r="GN232" s="15" t="n">
        <f aca="false">IF(GN230&lt;GN231,GN230,GN231)</f>
        <v>0</v>
      </c>
      <c r="GO232" s="15" t="n">
        <f aca="false">IF(GO230&lt;GO231,GO230,GO231)</f>
        <v>0</v>
      </c>
      <c r="GP232" s="15" t="n">
        <f aca="false">IF(GP230&lt;GP231,GP230,GP231)</f>
        <v>0</v>
      </c>
      <c r="GQ232" s="15" t="n">
        <f aca="false">IF(GQ230&lt;GQ231,GQ230,GQ231)</f>
        <v>0</v>
      </c>
      <c r="GR232" s="15" t="n">
        <f aca="false">IF(GR230&lt;GR231,GR230,GR231)</f>
        <v>0</v>
      </c>
      <c r="GS232" s="15" t="n">
        <f aca="false">IF(GS230&lt;GS231,GS230,GS231)</f>
        <v>0</v>
      </c>
      <c r="GT232" s="15" t="n">
        <f aca="false">IF(GT230&lt;GT231,GT230,GT231)</f>
        <v>0</v>
      </c>
      <c r="GU232" s="15" t="n">
        <f aca="false">IF(GU230&lt;GU231,GU230,GU231)</f>
        <v>0</v>
      </c>
      <c r="GV232" s="15" t="n">
        <f aca="false">IF(GV230&lt;GV231,GV230,GV231)</f>
        <v>0</v>
      </c>
      <c r="GW232" s="15" t="n">
        <f aca="false">IF(GW230&lt;GW231,GW230,GW231)</f>
        <v>0</v>
      </c>
      <c r="GX232" s="15" t="n">
        <f aca="false">IF(GX230&lt;GX231,GX230,GX231)</f>
        <v>0</v>
      </c>
      <c r="GY232" s="15" t="n">
        <f aca="false">IF(GY230&lt;GY231,GY230,GY231)</f>
        <v>0</v>
      </c>
      <c r="GZ232" s="15" t="n">
        <f aca="false">IF(GZ230&lt;GZ231,GZ230,GZ231)</f>
        <v>0</v>
      </c>
      <c r="HA232" s="15" t="n">
        <f aca="false">IF(HA230&lt;HA231,HA230,HA231)</f>
        <v>0</v>
      </c>
      <c r="HB232" s="15" t="n">
        <f aca="false">IF(HB230&lt;HB231,HB230,HB231)</f>
        <v>0</v>
      </c>
      <c r="HC232" s="15" t="n">
        <f aca="false">IF(HC230&lt;HC231,HC230,HC231)</f>
        <v>0</v>
      </c>
      <c r="HD232" s="15" t="n">
        <f aca="false">IF(HD230&lt;HD231,HD230,HD231)</f>
        <v>0</v>
      </c>
      <c r="HE232" s="15" t="n">
        <f aca="false">IF(HE230&lt;HE231,HE230,HE231)</f>
        <v>0</v>
      </c>
      <c r="HF232" s="15" t="n">
        <f aca="false">IF(HF230&lt;HF231,HF230,HF231)</f>
        <v>0</v>
      </c>
      <c r="HG232" s="15" t="n">
        <f aca="false">IF(HG230&lt;HG231,HG230,HG231)</f>
        <v>0</v>
      </c>
      <c r="HH232" s="15" t="n">
        <f aca="false">IF(HH230&lt;HH231,HH230,HH231)</f>
        <v>0</v>
      </c>
      <c r="HI232" s="15" t="n">
        <f aca="false">IF(HI230&lt;HI231,HI230,HI231)</f>
        <v>0</v>
      </c>
      <c r="HJ232" s="15" t="n">
        <f aca="false">IF(HJ230&lt;HJ231,HJ230,HJ231)</f>
        <v>0</v>
      </c>
      <c r="HK232" s="15" t="n">
        <f aca="false">IF(HK230&lt;HK231,HK230,HK231)</f>
        <v>0</v>
      </c>
      <c r="HL232" s="15" t="n">
        <f aca="false">IF(HL230&lt;HL231,HL230,HL231)</f>
        <v>0</v>
      </c>
      <c r="HM232" s="15" t="n">
        <f aca="false">IF(HM230&lt;HM231,HM230,HM231)</f>
        <v>0</v>
      </c>
      <c r="HN232" s="15" t="n">
        <f aca="false">IF(HN230&lt;HN231,HN230,HN231)</f>
        <v>0</v>
      </c>
      <c r="HO232" s="15" t="n">
        <f aca="false">IF(HO230&lt;HO231,HO230,HO231)</f>
        <v>0</v>
      </c>
      <c r="HP232" s="15" t="n">
        <f aca="false">IF(HP230&lt;HP231,HP230,HP231)</f>
        <v>0</v>
      </c>
      <c r="HQ232" s="15" t="n">
        <f aca="false">IF(HQ230&lt;HQ231,HQ230,HQ231)</f>
        <v>0</v>
      </c>
      <c r="HR232" s="15" t="n">
        <f aca="false">IF(HR230&lt;HR231,HR230,HR231)</f>
        <v>0</v>
      </c>
    </row>
    <row r="233" customFormat="false" ht="18" hidden="true" customHeight="true" outlineLevel="0" collapsed="false">
      <c r="B233" s="80"/>
      <c r="C233" s="80"/>
      <c r="D233" s="80"/>
      <c r="E233" s="80"/>
      <c r="F233" s="61"/>
      <c r="G233" s="80"/>
      <c r="H233" s="61"/>
      <c r="I233" s="80"/>
      <c r="J233" s="80"/>
      <c r="K233" s="80"/>
      <c r="L233" s="61"/>
      <c r="M233" s="80"/>
      <c r="N233" s="80"/>
      <c r="O233" s="80"/>
      <c r="P233" s="80"/>
      <c r="Q233" s="80"/>
      <c r="R233" s="80"/>
      <c r="S233" s="61"/>
      <c r="T233" s="79"/>
      <c r="U233" s="13"/>
      <c r="V233" s="13"/>
      <c r="W233" s="13"/>
      <c r="X233" s="74"/>
      <c r="Y233" s="80"/>
      <c r="Z233" s="80"/>
      <c r="AA233" s="80"/>
      <c r="AE233" s="17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" t="n">
        <f aca="false">GJ$7^GJ232</f>
        <v>2</v>
      </c>
      <c r="GK233" s="1" t="n">
        <f aca="false">GK$7^GK232*GJ233</f>
        <v>2</v>
      </c>
      <c r="GL233" s="1" t="n">
        <f aca="false">GL$7^GL232*GK233</f>
        <v>2</v>
      </c>
      <c r="GM233" s="1" t="n">
        <f aca="false">GM$7^GM232*GL233</f>
        <v>2</v>
      </c>
      <c r="GN233" s="1" t="n">
        <f aca="false">GN$7^GN232*GM233</f>
        <v>2</v>
      </c>
      <c r="GO233" s="1" t="n">
        <f aca="false">GO$7^GO232*GN233</f>
        <v>2</v>
      </c>
      <c r="GP233" s="1" t="n">
        <f aca="false">GP$7^GP232*GO233</f>
        <v>2</v>
      </c>
      <c r="GQ233" s="1" t="n">
        <f aca="false">GQ$7^GQ232*GP233</f>
        <v>2</v>
      </c>
      <c r="GR233" s="1" t="n">
        <f aca="false">GR$7^GR232*GQ233</f>
        <v>2</v>
      </c>
      <c r="GS233" s="1" t="n">
        <f aca="false">GS$7^GS232*GR233</f>
        <v>2</v>
      </c>
      <c r="GT233" s="1" t="n">
        <f aca="false">GT$7^GT232*GS233</f>
        <v>2</v>
      </c>
      <c r="GU233" s="1" t="n">
        <f aca="false">GU$7^GU232*GT233</f>
        <v>2</v>
      </c>
      <c r="GV233" s="1" t="n">
        <f aca="false">GV$7^GV232*GU233</f>
        <v>2</v>
      </c>
      <c r="GW233" s="1" t="n">
        <f aca="false">GW$7^GW232*GV233</f>
        <v>2</v>
      </c>
      <c r="GX233" s="1" t="n">
        <f aca="false">GX$7^GX232*GW233</f>
        <v>2</v>
      </c>
      <c r="GY233" s="1" t="n">
        <f aca="false">GY$7^GY232*GX233</f>
        <v>2</v>
      </c>
      <c r="GZ233" s="1" t="n">
        <f aca="false">GZ$7^GZ232*GY233</f>
        <v>2</v>
      </c>
      <c r="HA233" s="1" t="n">
        <f aca="false">HA$7^HA232*GZ233</f>
        <v>2</v>
      </c>
      <c r="HB233" s="1" t="n">
        <f aca="false">HB$7^HB232*HA233</f>
        <v>2</v>
      </c>
      <c r="HC233" s="1" t="n">
        <f aca="false">HC$7^HC232*HB233</f>
        <v>2</v>
      </c>
      <c r="HD233" s="1" t="n">
        <f aca="false">HD$7^HD232*HC233</f>
        <v>2</v>
      </c>
      <c r="HE233" s="1" t="n">
        <f aca="false">HE$7^HE232*HD233</f>
        <v>2</v>
      </c>
      <c r="HF233" s="1" t="n">
        <f aca="false">HF$7^HF232*HE233</f>
        <v>2</v>
      </c>
      <c r="HG233" s="1" t="n">
        <f aca="false">HG$7^HG232*HF233</f>
        <v>2</v>
      </c>
      <c r="HH233" s="1" t="n">
        <f aca="false">HH$7^HH232*HG233</f>
        <v>2</v>
      </c>
      <c r="HI233" s="1" t="n">
        <f aca="false">HI$7^HI232*HH233</f>
        <v>2</v>
      </c>
      <c r="HJ233" s="1" t="n">
        <f aca="false">HJ$7^HJ232*HI233</f>
        <v>2</v>
      </c>
      <c r="HK233" s="1" t="n">
        <f aca="false">HK$7^HK232*HJ233</f>
        <v>2</v>
      </c>
      <c r="HL233" s="1" t="n">
        <f aca="false">HL$7^HL232*HK233</f>
        <v>2</v>
      </c>
      <c r="HM233" s="1" t="n">
        <f aca="false">HM$7^HM232*HL233</f>
        <v>2</v>
      </c>
      <c r="HN233" s="1" t="n">
        <f aca="false">HN$7^HN232*HM233</f>
        <v>2</v>
      </c>
      <c r="HO233" s="1" t="n">
        <f aca="false">HO$7^HO232*HN233</f>
        <v>2</v>
      </c>
      <c r="HP233" s="1" t="n">
        <f aca="false">HP$7^HP232*HO233</f>
        <v>2</v>
      </c>
      <c r="HQ233" s="1" t="n">
        <f aca="false">HQ$7^HQ232*HP233</f>
        <v>2</v>
      </c>
      <c r="HR233" s="1" t="n">
        <f aca="false">HR$7^HR232*HQ233</f>
        <v>2</v>
      </c>
    </row>
    <row r="234" customFormat="false" ht="18" hidden="true" customHeight="true" outlineLevel="0" collapsed="false">
      <c r="B234" s="80"/>
      <c r="C234" s="80"/>
      <c r="D234" s="80"/>
      <c r="E234" s="80"/>
      <c r="F234" s="61"/>
      <c r="G234" s="80"/>
      <c r="H234" s="61"/>
      <c r="I234" s="80"/>
      <c r="J234" s="80"/>
      <c r="K234" s="80"/>
      <c r="L234" s="61"/>
      <c r="M234" s="80"/>
      <c r="N234" s="80"/>
      <c r="O234" s="80"/>
      <c r="P234" s="80"/>
      <c r="Q234" s="80"/>
      <c r="R234" s="80"/>
      <c r="S234" s="61"/>
      <c r="T234" s="79"/>
      <c r="U234" s="13"/>
      <c r="V234" s="13"/>
      <c r="W234" s="13"/>
      <c r="X234" s="74"/>
      <c r="Y234" s="80"/>
      <c r="Z234" s="80"/>
      <c r="AA234" s="80"/>
      <c r="AE234" s="17"/>
      <c r="BC234" s="1" t="s">
        <v>106</v>
      </c>
      <c r="BD234" s="15" t="n">
        <f aca="true">INT((RAND()*(AX230-AW230+1)+AW230))</f>
        <v>15</v>
      </c>
      <c r="BE234" s="15" t="n">
        <f aca="true">INT((RAND()*(AZ230-AY230+1)+AY230))</f>
        <v>12</v>
      </c>
      <c r="BF234" s="1" t="n">
        <f aca="false">BE234-BE235*(BD235-BD234)</f>
        <v>12</v>
      </c>
      <c r="BG234" s="1" t="n">
        <v>256</v>
      </c>
      <c r="BH234" s="15" t="n">
        <f aca="false">IF(BF234/BG234=INT(BF234/BG234),1,0)</f>
        <v>0</v>
      </c>
      <c r="BI234" s="15" t="n">
        <f aca="false">IF(BH234=0,BF234,BF234/BG234)</f>
        <v>12</v>
      </c>
      <c r="BJ234" s="15" t="n">
        <v>16</v>
      </c>
      <c r="BK234" s="15" t="n">
        <f aca="false">IF(BI234/BJ234=INT(BI234/BJ234),1,0)</f>
        <v>0</v>
      </c>
      <c r="BL234" s="15" t="n">
        <f aca="false">IF(BK234=0,BI234,BI234/BJ234)</f>
        <v>12</v>
      </c>
      <c r="BM234" s="15" t="n">
        <v>4</v>
      </c>
      <c r="BN234" s="15" t="n">
        <f aca="false">IF(BL234/BM234=INT(BL234/BM234),1,0)</f>
        <v>1</v>
      </c>
      <c r="BO234" s="15" t="n">
        <f aca="false">IF(BN234=0,BL234,BL234/BM234)</f>
        <v>3</v>
      </c>
      <c r="BP234" s="15" t="n">
        <v>2</v>
      </c>
      <c r="BQ234" s="15" t="n">
        <f aca="false">IF(BO234/BP234=INT(BO234/BP234),1,0)</f>
        <v>0</v>
      </c>
      <c r="BR234" s="15" t="n">
        <f aca="false">IF(BQ234=0,BO234,BO234/BP234)</f>
        <v>3</v>
      </c>
      <c r="BS234" s="15" t="n">
        <v>81</v>
      </c>
      <c r="BT234" s="15" t="n">
        <f aca="false">IF(BR234/BS234=INT(BR234/BS234),1,0)</f>
        <v>0</v>
      </c>
      <c r="BU234" s="15" t="n">
        <f aca="false">IF(BT234=0,BR234,BR234/BS234)</f>
        <v>3</v>
      </c>
      <c r="BV234" s="15" t="n">
        <v>9</v>
      </c>
      <c r="BW234" s="15" t="n">
        <f aca="false">IF(BU234/BV234=INT(BU234/BV234),1,0)</f>
        <v>0</v>
      </c>
      <c r="BX234" s="15" t="n">
        <f aca="false">IF(BW234=0,BU234,BU234/BV234)</f>
        <v>3</v>
      </c>
      <c r="BY234" s="15" t="n">
        <v>3</v>
      </c>
      <c r="BZ234" s="15" t="n">
        <f aca="false">IF(BX234/BY234=INT(BX234/BY234),1,0)</f>
        <v>1</v>
      </c>
      <c r="CA234" s="15" t="n">
        <f aca="false">IF(BZ234=0,BX234,BX234/BY234)</f>
        <v>1</v>
      </c>
      <c r="CB234" s="15" t="n">
        <v>25</v>
      </c>
      <c r="CC234" s="15" t="n">
        <f aca="false">IF(CA234/CB234=INT(CA234/CB234),1,0)</f>
        <v>0</v>
      </c>
      <c r="CD234" s="15" t="n">
        <f aca="false">IF(CC234=0,CA234,CA234/CB234)</f>
        <v>1</v>
      </c>
      <c r="CE234" s="15" t="n">
        <v>5</v>
      </c>
      <c r="CF234" s="15" t="n">
        <f aca="false">IF(CD234/CE234=INT(CD234/CE234),1,0)</f>
        <v>0</v>
      </c>
      <c r="CG234" s="15" t="n">
        <f aca="false">IF(CF234=0,CD234,CD234/CE234)</f>
        <v>1</v>
      </c>
      <c r="CH234" s="15" t="n">
        <v>49</v>
      </c>
      <c r="CI234" s="15" t="n">
        <f aca="false">IF(CG234/CH234=INT(CG234/CH234),1,0)</f>
        <v>0</v>
      </c>
      <c r="CJ234" s="15" t="n">
        <f aca="false">IF(CI234=0,CG234,CG234/CH234)</f>
        <v>1</v>
      </c>
      <c r="CK234" s="15" t="n">
        <v>7</v>
      </c>
      <c r="CL234" s="15" t="n">
        <f aca="false">IF(CJ234/CK234=INT(CJ234/CK234),1,0)</f>
        <v>0</v>
      </c>
      <c r="CM234" s="15" t="n">
        <f aca="false">IF(CL234=0,CJ234,CJ234/CK234)</f>
        <v>1</v>
      </c>
      <c r="CN234" s="15" t="n">
        <v>121</v>
      </c>
      <c r="CO234" s="15" t="n">
        <f aca="false">IF(CM234/CN234=INT(CM234/CN234),1,0)</f>
        <v>0</v>
      </c>
      <c r="CP234" s="15" t="n">
        <f aca="false">IF(CO234=0,CM234,CM234/CN234)</f>
        <v>1</v>
      </c>
      <c r="CQ234" s="15" t="n">
        <v>11</v>
      </c>
      <c r="CR234" s="15" t="n">
        <f aca="false">IF(CP234/CQ234=INT(CP234/CQ234),1,0)</f>
        <v>0</v>
      </c>
      <c r="CS234" s="15" t="n">
        <f aca="false">IF(CR234=0,CP234,CP234/CQ234)</f>
        <v>1</v>
      </c>
      <c r="CT234" s="15" t="n">
        <v>169</v>
      </c>
      <c r="CU234" s="15" t="n">
        <f aca="false">IF(CS234/CT234=INT(CS234/CT234),1,0)</f>
        <v>0</v>
      </c>
      <c r="CV234" s="15" t="n">
        <f aca="false">IF(CU234=0,CS234,CS234/CT234)</f>
        <v>1</v>
      </c>
      <c r="CW234" s="15" t="n">
        <v>13</v>
      </c>
      <c r="CX234" s="15" t="n">
        <f aca="false">IF(CV234/CW234=INT(CV234/CW234),1,0)</f>
        <v>0</v>
      </c>
      <c r="CY234" s="15" t="n">
        <f aca="false">IF(CX234=0,CV234,CV234/CW234)</f>
        <v>1</v>
      </c>
      <c r="CZ234" s="15" t="n">
        <v>17</v>
      </c>
      <c r="DA234" s="15" t="n">
        <f aca="false">IF(CY234/CZ234=INT(CY234/CZ234),1,0)</f>
        <v>0</v>
      </c>
      <c r="DB234" s="15" t="n">
        <f aca="false">IF(DA234=0,CY234,CY234/CZ234)</f>
        <v>1</v>
      </c>
      <c r="DC234" s="15" t="n">
        <v>19</v>
      </c>
      <c r="DD234" s="15" t="n">
        <f aca="false">IF(DB234/DC234=INT(DB234/DC234),1,0)</f>
        <v>0</v>
      </c>
      <c r="DE234" s="15" t="n">
        <f aca="false">IF(DD234=0,DB234,DB234/DC234)</f>
        <v>1</v>
      </c>
      <c r="DF234" s="15" t="n">
        <v>23</v>
      </c>
      <c r="DG234" s="15" t="n">
        <f aca="false">IF(DE234/DF234=INT(DE234/DF234),1,0)</f>
        <v>0</v>
      </c>
      <c r="DH234" s="15" t="n">
        <f aca="false">IF(DG234=0,DE234,DE234/DF234)</f>
        <v>1</v>
      </c>
      <c r="DI234" s="15" t="n">
        <v>29</v>
      </c>
      <c r="DJ234" s="15" t="n">
        <f aca="false">IF(DH234/DI234=INT(DH234/DI234),1,0)</f>
        <v>0</v>
      </c>
      <c r="DK234" s="15" t="n">
        <f aca="false">IF(DJ234=0,DH234,DH234/DI234)</f>
        <v>1</v>
      </c>
      <c r="DL234" s="15" t="n">
        <v>31</v>
      </c>
      <c r="DM234" s="15" t="n">
        <f aca="false">IF(DK234/DL234=INT(DK234/DL234),1,0)</f>
        <v>0</v>
      </c>
      <c r="DN234" s="15" t="n">
        <f aca="false">IF(DM234=0,DK234,DK234/DL234)</f>
        <v>1</v>
      </c>
      <c r="DO234" s="15" t="n">
        <v>37</v>
      </c>
      <c r="DP234" s="15" t="n">
        <f aca="false">IF(DN234/DO234=INT(DN234/DO234),1,0)</f>
        <v>0</v>
      </c>
      <c r="DQ234" s="15" t="n">
        <f aca="false">IF(DP234=0,DN234,DN234/DO234)</f>
        <v>1</v>
      </c>
      <c r="DR234" s="15" t="n">
        <v>41</v>
      </c>
      <c r="DS234" s="15" t="n">
        <f aca="false">IF(DQ234/DR234=INT(DQ234/DR234),1,0)</f>
        <v>0</v>
      </c>
      <c r="DT234" s="15" t="n">
        <f aca="false">IF(DS234=0,DQ234,DQ234/DR234)</f>
        <v>1</v>
      </c>
      <c r="DU234" s="15" t="n">
        <v>43</v>
      </c>
      <c r="DV234" s="15" t="n">
        <f aca="false">IF(DT234/DU234=INT(DT234/DU234),1,0)</f>
        <v>0</v>
      </c>
      <c r="DW234" s="15" t="n">
        <f aca="false">IF(DV234=0,DT234,DT234/DU234)</f>
        <v>1</v>
      </c>
      <c r="DX234" s="15" t="n">
        <v>47</v>
      </c>
      <c r="DY234" s="15" t="n">
        <f aca="false">IF(DW234/DX234=INT(DW234/DX234),1,0)</f>
        <v>0</v>
      </c>
      <c r="DZ234" s="15" t="n">
        <f aca="false">IF(DY234=0,DW234,DW234/DX234)</f>
        <v>1</v>
      </c>
      <c r="EA234" s="15" t="n">
        <v>53</v>
      </c>
      <c r="EB234" s="15" t="n">
        <f aca="false">IF(DZ234/EA234=INT(DZ234/EA234),1,0)</f>
        <v>0</v>
      </c>
      <c r="EC234" s="15" t="n">
        <f aca="false">IF(EB234=0,DZ234,DZ234/EA234)</f>
        <v>1</v>
      </c>
      <c r="ED234" s="15" t="n">
        <v>59</v>
      </c>
      <c r="EE234" s="15" t="n">
        <f aca="false">IF(EC234/ED234=INT(EC234/ED234),1,0)</f>
        <v>0</v>
      </c>
      <c r="EF234" s="15" t="n">
        <f aca="false">IF(EE234=0,EC234,EC234/ED234)</f>
        <v>1</v>
      </c>
      <c r="EG234" s="15" t="n">
        <v>61</v>
      </c>
      <c r="EH234" s="15" t="n">
        <f aca="false">IF(EF234/EG234=INT(EF234/EG234),1,0)</f>
        <v>0</v>
      </c>
      <c r="EI234" s="15" t="n">
        <f aca="false">IF(EH234=0,EF234,EF234/EG234)</f>
        <v>1</v>
      </c>
      <c r="EJ234" s="15" t="n">
        <v>67</v>
      </c>
      <c r="EK234" s="15" t="n">
        <f aca="false">IF(EI234/EJ234=INT(EI234/EJ234),1,0)</f>
        <v>0</v>
      </c>
      <c r="EL234" s="15" t="n">
        <f aca="false">IF(EK234=0,EI234,EI234/EJ234)</f>
        <v>1</v>
      </c>
      <c r="EM234" s="15" t="n">
        <v>71</v>
      </c>
      <c r="EN234" s="15" t="n">
        <f aca="false">IF(EL234/EM234=INT(EL234/EM234),1,0)</f>
        <v>0</v>
      </c>
      <c r="EO234" s="15" t="n">
        <f aca="false">IF(EN234=0,EL234,EL234/EM234)</f>
        <v>1</v>
      </c>
      <c r="EP234" s="15" t="n">
        <v>73</v>
      </c>
      <c r="EQ234" s="15" t="n">
        <f aca="false">IF(EO234/EP234=INT(EO234/EP234),1,0)</f>
        <v>0</v>
      </c>
      <c r="ER234" s="15" t="n">
        <f aca="false">IF(EQ234=0,EO234,EO234/EP234)</f>
        <v>1</v>
      </c>
      <c r="ES234" s="15" t="n">
        <v>79</v>
      </c>
      <c r="ET234" s="15" t="n">
        <f aca="false">IF(ER234/ES234=INT(ER234/ES234),1,0)</f>
        <v>0</v>
      </c>
      <c r="EU234" s="15" t="n">
        <f aca="false">IF(ET234=0,ER234,ER234/ES234)</f>
        <v>1</v>
      </c>
      <c r="EV234" s="15" t="n">
        <v>83</v>
      </c>
      <c r="EW234" s="15" t="n">
        <f aca="false">IF(EU234/EV234=INT(EU234/EV234),1,0)</f>
        <v>0</v>
      </c>
      <c r="EX234" s="15" t="n">
        <f aca="false">IF(EW234=0,EU234,EU234/EV234)</f>
        <v>1</v>
      </c>
      <c r="EY234" s="15" t="n">
        <v>89</v>
      </c>
      <c r="EZ234" s="15" t="n">
        <f aca="false">IF(EX234/EY234=INT(EX234/EY234),1,0)</f>
        <v>0</v>
      </c>
      <c r="FA234" s="15" t="n">
        <f aca="false">IF(EZ234=0,EX234,EX234/EY234)</f>
        <v>1</v>
      </c>
      <c r="FB234" s="15" t="n">
        <v>97</v>
      </c>
      <c r="FC234" s="15" t="n">
        <f aca="false">IF(FA234/FB234=INT(FA234/FB234),1,0)</f>
        <v>0</v>
      </c>
      <c r="FD234" s="15" t="n">
        <f aca="false">IF(FC234=0,FA234,FA234/FB234)</f>
        <v>1</v>
      </c>
      <c r="FE234" s="15" t="n">
        <v>101</v>
      </c>
      <c r="FF234" s="15" t="n">
        <f aca="false">IF(FD234/FE234=INT(FD234/FE234),1,0)</f>
        <v>0</v>
      </c>
      <c r="FG234" s="15" t="n">
        <f aca="false">IF(FF234=0,FD234,FD234/FE234)</f>
        <v>1</v>
      </c>
      <c r="FH234" s="15" t="n">
        <v>103</v>
      </c>
      <c r="FI234" s="15" t="n">
        <f aca="false">IF(FG234/FH234=INT(FG234/FH234),1,0)</f>
        <v>0</v>
      </c>
      <c r="FJ234" s="15" t="n">
        <f aca="false">IF(FI234=0,FG234,FG234/FH234)</f>
        <v>1</v>
      </c>
      <c r="FK234" s="15" t="n">
        <v>107</v>
      </c>
      <c r="FL234" s="15" t="n">
        <f aca="false">IF(FJ234/FK234=INT(FJ234/FK234),1,0)</f>
        <v>0</v>
      </c>
      <c r="FM234" s="15" t="n">
        <f aca="false">IF(FL234=0,FJ234,FJ234/FK234)</f>
        <v>1</v>
      </c>
      <c r="FN234" s="15" t="n">
        <v>109</v>
      </c>
      <c r="FO234" s="15" t="n">
        <f aca="false">IF(FM234/FN234=INT(FM234/FN234),1,0)</f>
        <v>0</v>
      </c>
      <c r="FP234" s="15" t="n">
        <f aca="false">IF(FO234=0,FM234,FM234/FN234)</f>
        <v>1</v>
      </c>
      <c r="FQ234" s="15" t="n">
        <v>113</v>
      </c>
      <c r="FR234" s="15" t="n">
        <f aca="false">IF(FP234/FQ234=INT(FP234/FQ234),1,0)</f>
        <v>0</v>
      </c>
      <c r="FS234" s="15" t="n">
        <f aca="false">IF(FR234=0,FP234,FP234/FQ234)</f>
        <v>1</v>
      </c>
      <c r="FT234" s="15" t="n">
        <v>127</v>
      </c>
      <c r="FU234" s="15" t="n">
        <f aca="false">IF(FS234/FT234=INT(FS234/FT234),1,0)</f>
        <v>0</v>
      </c>
      <c r="FV234" s="15" t="n">
        <f aca="false">IF(FU234=0,FS234,FS234/FT234)</f>
        <v>1</v>
      </c>
      <c r="FW234" s="15" t="n">
        <v>131</v>
      </c>
      <c r="FX234" s="15" t="n">
        <f aca="false">IF(FV234/FW234=INT(FV234/FW234),1,0)</f>
        <v>0</v>
      </c>
      <c r="FY234" s="15" t="n">
        <f aca="false">IF(FX234=0,FV234,FV234/FW234)</f>
        <v>1</v>
      </c>
      <c r="FZ234" s="15" t="n">
        <v>137</v>
      </c>
      <c r="GA234" s="15" t="n">
        <f aca="false">IF(FY234/FZ234=INT(FY234/FZ234),1,0)</f>
        <v>0</v>
      </c>
      <c r="GB234" s="15" t="n">
        <f aca="false">IF(GA234=0,FY234,FY234/FZ234)</f>
        <v>1</v>
      </c>
      <c r="GC234" s="15" t="n">
        <v>139</v>
      </c>
      <c r="GD234" s="15" t="n">
        <f aca="false">IF(GB234/GC234=INT(GB234/GC234),1,0)</f>
        <v>0</v>
      </c>
      <c r="GE234" s="15" t="n">
        <f aca="false">IF(GD234=0,GB234,GB234/GC234)</f>
        <v>1</v>
      </c>
      <c r="GF234" s="15" t="n">
        <v>149</v>
      </c>
      <c r="GG234" s="15" t="n">
        <f aca="false">IF(GE234/GF234=INT(GE234/GF234),1,0)</f>
        <v>0</v>
      </c>
      <c r="GH234" s="15" t="n">
        <f aca="false">IF(GG234=0,GE234,GE234/GF234)</f>
        <v>1</v>
      </c>
      <c r="GI234" s="15"/>
      <c r="GJ234" s="15" t="n">
        <f aca="false">8*BH234+4*BK234+2*BN234+BQ234</f>
        <v>2</v>
      </c>
      <c r="GK234" s="15" t="n">
        <f aca="false">4*BT234+2*BW234+BZ234</f>
        <v>1</v>
      </c>
      <c r="GL234" s="15" t="n">
        <f aca="false">2*CC234+CF234</f>
        <v>0</v>
      </c>
      <c r="GM234" s="15" t="n">
        <f aca="false">2*CI234+CL234</f>
        <v>0</v>
      </c>
      <c r="GN234" s="15" t="n">
        <f aca="false">2*CO234+CR234</f>
        <v>0</v>
      </c>
      <c r="GO234" s="15" t="n">
        <f aca="false">2*CU234+CX234</f>
        <v>0</v>
      </c>
      <c r="GP234" s="15" t="n">
        <f aca="false">DA234</f>
        <v>0</v>
      </c>
      <c r="GQ234" s="15" t="n">
        <f aca="false">DD234</f>
        <v>0</v>
      </c>
      <c r="GR234" s="15" t="n">
        <f aca="false">DG234</f>
        <v>0</v>
      </c>
      <c r="GS234" s="15" t="n">
        <f aca="false">DJ234</f>
        <v>0</v>
      </c>
      <c r="GT234" s="15" t="n">
        <f aca="false">DM234</f>
        <v>0</v>
      </c>
      <c r="GU234" s="1" t="n">
        <f aca="false">DP234</f>
        <v>0</v>
      </c>
      <c r="GV234" s="1" t="n">
        <f aca="false">DS234</f>
        <v>0</v>
      </c>
      <c r="GW234" s="1" t="n">
        <f aca="false">DV234</f>
        <v>0</v>
      </c>
      <c r="GX234" s="1" t="n">
        <f aca="false">DY234</f>
        <v>0</v>
      </c>
      <c r="GY234" s="1" t="n">
        <f aca="false">EB234</f>
        <v>0</v>
      </c>
      <c r="GZ234" s="1" t="n">
        <f aca="false">EE234</f>
        <v>0</v>
      </c>
      <c r="HA234" s="1" t="n">
        <f aca="false">EH234</f>
        <v>0</v>
      </c>
      <c r="HB234" s="1" t="n">
        <f aca="false">EK234</f>
        <v>0</v>
      </c>
      <c r="HC234" s="1" t="n">
        <f aca="false">EN234</f>
        <v>0</v>
      </c>
      <c r="HD234" s="1" t="n">
        <f aca="false">EQ234</f>
        <v>0</v>
      </c>
      <c r="HE234" s="1" t="n">
        <f aca="false">ET234</f>
        <v>0</v>
      </c>
      <c r="HF234" s="1" t="n">
        <f aca="false">EW234</f>
        <v>0</v>
      </c>
      <c r="HG234" s="1" t="n">
        <f aca="false">EZ234</f>
        <v>0</v>
      </c>
      <c r="HH234" s="1" t="n">
        <f aca="false">FC234</f>
        <v>0</v>
      </c>
      <c r="HI234" s="1" t="n">
        <f aca="false">FF234</f>
        <v>0</v>
      </c>
      <c r="HJ234" s="1" t="n">
        <f aca="false">FI234</f>
        <v>0</v>
      </c>
      <c r="HK234" s="1" t="n">
        <f aca="false">FL234</f>
        <v>0</v>
      </c>
      <c r="HL234" s="1" t="n">
        <f aca="false">FO234</f>
        <v>0</v>
      </c>
      <c r="HM234" s="1" t="n">
        <f aca="false">FR234</f>
        <v>0</v>
      </c>
      <c r="HN234" s="1" t="n">
        <f aca="false">FU234</f>
        <v>0</v>
      </c>
      <c r="HO234" s="1" t="n">
        <f aca="false">FX234</f>
        <v>0</v>
      </c>
      <c r="HP234" s="1" t="n">
        <f aca="false">GA234</f>
        <v>0</v>
      </c>
      <c r="HQ234" s="1" t="n">
        <f aca="false">GD234</f>
        <v>0</v>
      </c>
      <c r="HR234" s="1" t="n">
        <f aca="false">GG234</f>
        <v>0</v>
      </c>
      <c r="HS234" s="1" t="n">
        <f aca="false">BF234</f>
        <v>12</v>
      </c>
      <c r="HT234" s="1" t="n">
        <f aca="false">HS234/HR237</f>
        <v>6</v>
      </c>
      <c r="HU234" s="1" t="n">
        <f aca="false">BD235</f>
        <v>15</v>
      </c>
      <c r="HV234" s="1" t="n">
        <f aca="false">HU234*HT235+HT234</f>
        <v>111</v>
      </c>
      <c r="HW234" s="1" t="n">
        <f aca="false">HV234*HV230</f>
        <v>12321</v>
      </c>
      <c r="HX234" s="1" t="n">
        <f aca="false">HT231*HT235</f>
        <v>56</v>
      </c>
      <c r="HY234" s="1" t="n">
        <f aca="false">INT(HW234/HX234)</f>
        <v>220</v>
      </c>
      <c r="HZ234" s="1" t="n">
        <f aca="false">HW234-HY234*HX234</f>
        <v>1</v>
      </c>
      <c r="IA234" s="1" t="n">
        <f aca="false">HX234</f>
        <v>56</v>
      </c>
    </row>
    <row r="235" customFormat="false" ht="18" hidden="true" customHeight="true" outlineLevel="0" collapsed="false">
      <c r="B235" s="80"/>
      <c r="C235" s="80"/>
      <c r="D235" s="80"/>
      <c r="E235" s="80"/>
      <c r="F235" s="61"/>
      <c r="G235" s="80"/>
      <c r="H235" s="61"/>
      <c r="I235" s="80"/>
      <c r="J235" s="80"/>
      <c r="K235" s="80"/>
      <c r="L235" s="61"/>
      <c r="M235" s="80"/>
      <c r="N235" s="80"/>
      <c r="O235" s="80"/>
      <c r="P235" s="80"/>
      <c r="Q235" s="80"/>
      <c r="R235" s="80"/>
      <c r="S235" s="61"/>
      <c r="T235" s="79"/>
      <c r="U235" s="13"/>
      <c r="V235" s="13"/>
      <c r="W235" s="13"/>
      <c r="X235" s="74"/>
      <c r="Y235" s="80"/>
      <c r="Z235" s="80"/>
      <c r="AA235" s="80"/>
      <c r="AE235" s="17"/>
      <c r="BD235" s="1" t="n">
        <f aca="false">BD234+INT(BE234/BE235)</f>
        <v>15</v>
      </c>
      <c r="BE235" s="15" t="n">
        <f aca="true">IF(BA230&gt;BE234,INT((RAND()*(BB230-BA230+1)+BA230)),INT((RAND()*(BB230-BE234)+BE234+1)))</f>
        <v>14</v>
      </c>
      <c r="BF235" s="1" t="n">
        <f aca="false">BE235</f>
        <v>14</v>
      </c>
      <c r="BG235" s="1" t="n">
        <v>256</v>
      </c>
      <c r="BH235" s="15" t="n">
        <f aca="false">IF(BF235/BG235=INT(BF235/BG235),1,0)</f>
        <v>0</v>
      </c>
      <c r="BI235" s="15" t="n">
        <f aca="false">IF(BH235=0,BF235,BF235/BG235)</f>
        <v>14</v>
      </c>
      <c r="BJ235" s="15" t="n">
        <v>16</v>
      </c>
      <c r="BK235" s="15" t="n">
        <f aca="false">IF(BI235/BJ235=INT(BI235/BJ235),1,0)</f>
        <v>0</v>
      </c>
      <c r="BL235" s="15" t="n">
        <f aca="false">IF(BK235=0,BI235,BI235/BJ235)</f>
        <v>14</v>
      </c>
      <c r="BM235" s="15" t="n">
        <v>4</v>
      </c>
      <c r="BN235" s="15" t="n">
        <f aca="false">IF(BL235/BM235=INT(BL235/BM235),1,0)</f>
        <v>0</v>
      </c>
      <c r="BO235" s="15" t="n">
        <f aca="false">IF(BN235=0,BL235,BL235/BM235)</f>
        <v>14</v>
      </c>
      <c r="BP235" s="15" t="n">
        <v>2</v>
      </c>
      <c r="BQ235" s="15" t="n">
        <f aca="false">IF(BO235/BP235=INT(BO235/BP235),1,0)</f>
        <v>1</v>
      </c>
      <c r="BR235" s="15" t="n">
        <f aca="false">IF(BQ235=0,BO235,BO235/BP235)</f>
        <v>7</v>
      </c>
      <c r="BS235" s="15" t="n">
        <v>81</v>
      </c>
      <c r="BT235" s="15" t="n">
        <f aca="false">IF(BR235/BS235=INT(BR235/BS235),1,0)</f>
        <v>0</v>
      </c>
      <c r="BU235" s="15" t="n">
        <f aca="false">IF(BT235=0,BR235,BR235/BS235)</f>
        <v>7</v>
      </c>
      <c r="BV235" s="15" t="n">
        <v>9</v>
      </c>
      <c r="BW235" s="15" t="n">
        <f aca="false">IF(BU235/BV235=INT(BU235/BV235),1,0)</f>
        <v>0</v>
      </c>
      <c r="BX235" s="15" t="n">
        <f aca="false">IF(BW235=0,BU235,BU235/BV235)</f>
        <v>7</v>
      </c>
      <c r="BY235" s="15" t="n">
        <v>3</v>
      </c>
      <c r="BZ235" s="15" t="n">
        <f aca="false">IF(BX235/BY235=INT(BX235/BY235),1,0)</f>
        <v>0</v>
      </c>
      <c r="CA235" s="15" t="n">
        <f aca="false">IF(BZ235=0,BX235,BX235/BY235)</f>
        <v>7</v>
      </c>
      <c r="CB235" s="15" t="n">
        <v>25</v>
      </c>
      <c r="CC235" s="15" t="n">
        <f aca="false">IF(CA235/CB235=INT(CA235/CB235),1,0)</f>
        <v>0</v>
      </c>
      <c r="CD235" s="15" t="n">
        <f aca="false">IF(CC235=0,CA235,CA235/CB235)</f>
        <v>7</v>
      </c>
      <c r="CE235" s="15" t="n">
        <v>5</v>
      </c>
      <c r="CF235" s="15" t="n">
        <f aca="false">IF(CD235/CE235=INT(CD235/CE235),1,0)</f>
        <v>0</v>
      </c>
      <c r="CG235" s="15" t="n">
        <f aca="false">IF(CF235=0,CD235,CD235/CE235)</f>
        <v>7</v>
      </c>
      <c r="CH235" s="15" t="n">
        <v>49</v>
      </c>
      <c r="CI235" s="15" t="n">
        <f aca="false">IF(CG235/CH235=INT(CG235/CH235),1,0)</f>
        <v>0</v>
      </c>
      <c r="CJ235" s="15" t="n">
        <f aca="false">IF(CI235=0,CG235,CG235/CH235)</f>
        <v>7</v>
      </c>
      <c r="CK235" s="15" t="n">
        <v>7</v>
      </c>
      <c r="CL235" s="15" t="n">
        <f aca="false">IF(CJ235/CK235=INT(CJ235/CK235),1,0)</f>
        <v>1</v>
      </c>
      <c r="CM235" s="15" t="n">
        <f aca="false">IF(CL235=0,CJ235,CJ235/CK235)</f>
        <v>1</v>
      </c>
      <c r="CN235" s="15" t="n">
        <v>121</v>
      </c>
      <c r="CO235" s="15" t="n">
        <f aca="false">IF(CM235/CN235=INT(CM235/CN235),1,0)</f>
        <v>0</v>
      </c>
      <c r="CP235" s="15" t="n">
        <f aca="false">IF(CO235=0,CM235,CM235/CN235)</f>
        <v>1</v>
      </c>
      <c r="CQ235" s="15" t="n">
        <v>11</v>
      </c>
      <c r="CR235" s="15" t="n">
        <f aca="false">IF(CP235/CQ235=INT(CP235/CQ235),1,0)</f>
        <v>0</v>
      </c>
      <c r="CS235" s="15" t="n">
        <f aca="false">IF(CR235=0,CP235,CP235/CQ235)</f>
        <v>1</v>
      </c>
      <c r="CT235" s="15" t="n">
        <v>169</v>
      </c>
      <c r="CU235" s="15" t="n">
        <f aca="false">IF(CS235/CT235=INT(CS235/CT235),1,0)</f>
        <v>0</v>
      </c>
      <c r="CV235" s="15" t="n">
        <f aca="false">IF(CU235=0,CS235,CS235/CT235)</f>
        <v>1</v>
      </c>
      <c r="CW235" s="15" t="n">
        <v>13</v>
      </c>
      <c r="CX235" s="15" t="n">
        <f aca="false">IF(CV235/CW235=INT(CV235/CW235),1,0)</f>
        <v>0</v>
      </c>
      <c r="CY235" s="15" t="n">
        <f aca="false">IF(CX235=0,CV235,CV235/CW235)</f>
        <v>1</v>
      </c>
      <c r="CZ235" s="15" t="n">
        <v>17</v>
      </c>
      <c r="DA235" s="15" t="n">
        <f aca="false">IF(CY235/CZ235=INT(CY235/CZ235),1,0)</f>
        <v>0</v>
      </c>
      <c r="DB235" s="15" t="n">
        <f aca="false">IF(DA235=0,CY235,CY235/CZ235)</f>
        <v>1</v>
      </c>
      <c r="DC235" s="15" t="n">
        <v>19</v>
      </c>
      <c r="DD235" s="15" t="n">
        <f aca="false">IF(DB235/DC235=INT(DB235/DC235),1,0)</f>
        <v>0</v>
      </c>
      <c r="DE235" s="15" t="n">
        <f aca="false">IF(DD235=0,DB235,DB235/DC235)</f>
        <v>1</v>
      </c>
      <c r="DF235" s="15" t="n">
        <v>23</v>
      </c>
      <c r="DG235" s="15" t="n">
        <f aca="false">IF(DE235/DF235=INT(DE235/DF235),1,0)</f>
        <v>0</v>
      </c>
      <c r="DH235" s="15" t="n">
        <f aca="false">IF(DG235=0,DE235,DE235/DF235)</f>
        <v>1</v>
      </c>
      <c r="DI235" s="15" t="n">
        <v>29</v>
      </c>
      <c r="DJ235" s="15" t="n">
        <f aca="false">IF(DH235/DI235=INT(DH235/DI235),1,0)</f>
        <v>0</v>
      </c>
      <c r="DK235" s="15" t="n">
        <f aca="false">IF(DJ235=0,DH235,DH235/DI235)</f>
        <v>1</v>
      </c>
      <c r="DL235" s="15" t="n">
        <v>31</v>
      </c>
      <c r="DM235" s="15" t="n">
        <f aca="false">IF(DK235/DL235=INT(DK235/DL235),1,0)</f>
        <v>0</v>
      </c>
      <c r="DN235" s="15" t="n">
        <f aca="false">IF(DM235=0,DK235,DK235/DL235)</f>
        <v>1</v>
      </c>
      <c r="DO235" s="15" t="n">
        <v>37</v>
      </c>
      <c r="DP235" s="15" t="n">
        <f aca="false">IF(DN235/DO235=INT(DN235/DO235),1,0)</f>
        <v>0</v>
      </c>
      <c r="DQ235" s="15" t="n">
        <f aca="false">IF(DP235=0,DN235,DN235/DO235)</f>
        <v>1</v>
      </c>
      <c r="DR235" s="15" t="n">
        <v>41</v>
      </c>
      <c r="DS235" s="15" t="n">
        <f aca="false">IF(DQ235/DR235=INT(DQ235/DR235),1,0)</f>
        <v>0</v>
      </c>
      <c r="DT235" s="15" t="n">
        <f aca="false">IF(DS235=0,DQ235,DQ235/DR235)</f>
        <v>1</v>
      </c>
      <c r="DU235" s="15" t="n">
        <v>43</v>
      </c>
      <c r="DV235" s="15" t="n">
        <f aca="false">IF(DT235/DU235=INT(DT235/DU235),1,0)</f>
        <v>0</v>
      </c>
      <c r="DW235" s="15" t="n">
        <f aca="false">IF(DV235=0,DT235,DT235/DU235)</f>
        <v>1</v>
      </c>
      <c r="DX235" s="15" t="n">
        <v>47</v>
      </c>
      <c r="DY235" s="15" t="n">
        <f aca="false">IF(DW235/DX235=INT(DW235/DX235),1,0)</f>
        <v>0</v>
      </c>
      <c r="DZ235" s="15" t="n">
        <f aca="false">IF(DY235=0,DW235,DW235/DX235)</f>
        <v>1</v>
      </c>
      <c r="EA235" s="15" t="n">
        <v>53</v>
      </c>
      <c r="EB235" s="15" t="n">
        <f aca="false">IF(DZ235/EA235=INT(DZ235/EA235),1,0)</f>
        <v>0</v>
      </c>
      <c r="EC235" s="15" t="n">
        <f aca="false">IF(EB235=0,DZ235,DZ235/EA235)</f>
        <v>1</v>
      </c>
      <c r="ED235" s="15" t="n">
        <v>59</v>
      </c>
      <c r="EE235" s="15" t="n">
        <f aca="false">IF(EC235/ED235=INT(EC235/ED235),1,0)</f>
        <v>0</v>
      </c>
      <c r="EF235" s="15" t="n">
        <f aca="false">IF(EE235=0,EC235,EC235/ED235)</f>
        <v>1</v>
      </c>
      <c r="EG235" s="15" t="n">
        <v>61</v>
      </c>
      <c r="EH235" s="15" t="n">
        <f aca="false">IF(EF235/EG235=INT(EF235/EG235),1,0)</f>
        <v>0</v>
      </c>
      <c r="EI235" s="15" t="n">
        <f aca="false">IF(EH235=0,EF235,EF235/EG235)</f>
        <v>1</v>
      </c>
      <c r="EJ235" s="15" t="n">
        <v>67</v>
      </c>
      <c r="EK235" s="15" t="n">
        <f aca="false">IF(EI235/EJ235=INT(EI235/EJ235),1,0)</f>
        <v>0</v>
      </c>
      <c r="EL235" s="15" t="n">
        <f aca="false">IF(EK235=0,EI235,EI235/EJ235)</f>
        <v>1</v>
      </c>
      <c r="EM235" s="15" t="n">
        <v>71</v>
      </c>
      <c r="EN235" s="15" t="n">
        <f aca="false">IF(EL235/EM235=INT(EL235/EM235),1,0)</f>
        <v>0</v>
      </c>
      <c r="EO235" s="15" t="n">
        <f aca="false">IF(EN235=0,EL235,EL235/EM235)</f>
        <v>1</v>
      </c>
      <c r="EP235" s="15" t="n">
        <v>73</v>
      </c>
      <c r="EQ235" s="15" t="n">
        <f aca="false">IF(EO235/EP235=INT(EO235/EP235),1,0)</f>
        <v>0</v>
      </c>
      <c r="ER235" s="15" t="n">
        <f aca="false">IF(EQ235=0,EO235,EO235/EP235)</f>
        <v>1</v>
      </c>
      <c r="ES235" s="15" t="n">
        <v>79</v>
      </c>
      <c r="ET235" s="15" t="n">
        <f aca="false">IF(ER235/ES235=INT(ER235/ES235),1,0)</f>
        <v>0</v>
      </c>
      <c r="EU235" s="15" t="n">
        <f aca="false">IF(ET235=0,ER235,ER235/ES235)</f>
        <v>1</v>
      </c>
      <c r="EV235" s="15" t="n">
        <v>83</v>
      </c>
      <c r="EW235" s="15" t="n">
        <f aca="false">IF(EU235/EV235=INT(EU235/EV235),1,0)</f>
        <v>0</v>
      </c>
      <c r="EX235" s="15" t="n">
        <f aca="false">IF(EW235=0,EU235,EU235/EV235)</f>
        <v>1</v>
      </c>
      <c r="EY235" s="15" t="n">
        <v>89</v>
      </c>
      <c r="EZ235" s="15" t="n">
        <f aca="false">IF(EX235/EY235=INT(EX235/EY235),1,0)</f>
        <v>0</v>
      </c>
      <c r="FA235" s="15" t="n">
        <f aca="false">IF(EZ235=0,EX235,EX235/EY235)</f>
        <v>1</v>
      </c>
      <c r="FB235" s="15" t="n">
        <v>97</v>
      </c>
      <c r="FC235" s="15" t="n">
        <f aca="false">IF(FA235/FB235=INT(FA235/FB235),1,0)</f>
        <v>0</v>
      </c>
      <c r="FD235" s="15" t="n">
        <f aca="false">IF(FC235=0,FA235,FA235/FB235)</f>
        <v>1</v>
      </c>
      <c r="FE235" s="15" t="n">
        <v>101</v>
      </c>
      <c r="FF235" s="15" t="n">
        <f aca="false">IF(FD235/FE235=INT(FD235/FE235),1,0)</f>
        <v>0</v>
      </c>
      <c r="FG235" s="15" t="n">
        <f aca="false">IF(FF235=0,FD235,FD235/FE235)</f>
        <v>1</v>
      </c>
      <c r="FH235" s="15" t="n">
        <v>103</v>
      </c>
      <c r="FI235" s="15" t="n">
        <f aca="false">IF(FG235/FH235=INT(FG235/FH235),1,0)</f>
        <v>0</v>
      </c>
      <c r="FJ235" s="15" t="n">
        <f aca="false">IF(FI235=0,FG235,FG235/FH235)</f>
        <v>1</v>
      </c>
      <c r="FK235" s="15" t="n">
        <v>107</v>
      </c>
      <c r="FL235" s="15" t="n">
        <f aca="false">IF(FJ235/FK235=INT(FJ235/FK235),1,0)</f>
        <v>0</v>
      </c>
      <c r="FM235" s="15" t="n">
        <f aca="false">IF(FL235=0,FJ235,FJ235/FK235)</f>
        <v>1</v>
      </c>
      <c r="FN235" s="15" t="n">
        <v>109</v>
      </c>
      <c r="FO235" s="15" t="n">
        <f aca="false">IF(FM235/FN235=INT(FM235/FN235),1,0)</f>
        <v>0</v>
      </c>
      <c r="FP235" s="15" t="n">
        <f aca="false">IF(FO235=0,FM235,FM235/FN235)</f>
        <v>1</v>
      </c>
      <c r="FQ235" s="15" t="n">
        <v>113</v>
      </c>
      <c r="FR235" s="15" t="n">
        <f aca="false">IF(FP235/FQ235=INT(FP235/FQ235),1,0)</f>
        <v>0</v>
      </c>
      <c r="FS235" s="15" t="n">
        <f aca="false">IF(FR235=0,FP235,FP235/FQ235)</f>
        <v>1</v>
      </c>
      <c r="FT235" s="15" t="n">
        <v>127</v>
      </c>
      <c r="FU235" s="15" t="n">
        <f aca="false">IF(FS235/FT235=INT(FS235/FT235),1,0)</f>
        <v>0</v>
      </c>
      <c r="FV235" s="15" t="n">
        <f aca="false">IF(FU235=0,FS235,FS235/FT235)</f>
        <v>1</v>
      </c>
      <c r="FW235" s="15" t="n">
        <v>131</v>
      </c>
      <c r="FX235" s="15" t="n">
        <f aca="false">IF(FV235/FW235=INT(FV235/FW235),1,0)</f>
        <v>0</v>
      </c>
      <c r="FY235" s="15" t="n">
        <f aca="false">IF(FX235=0,FV235,FV235/FW235)</f>
        <v>1</v>
      </c>
      <c r="FZ235" s="15" t="n">
        <v>137</v>
      </c>
      <c r="GA235" s="15" t="n">
        <f aca="false">IF(FY235/FZ235=INT(FY235/FZ235),1,0)</f>
        <v>0</v>
      </c>
      <c r="GB235" s="15" t="n">
        <f aca="false">IF(GA235=0,FY235,FY235/FZ235)</f>
        <v>1</v>
      </c>
      <c r="GC235" s="15" t="n">
        <v>139</v>
      </c>
      <c r="GD235" s="15" t="n">
        <f aca="false">IF(GB235/GC235=INT(GB235/GC235),1,0)</f>
        <v>0</v>
      </c>
      <c r="GE235" s="15" t="n">
        <f aca="false">IF(GD235=0,GB235,GB235/GC235)</f>
        <v>1</v>
      </c>
      <c r="GF235" s="15" t="n">
        <v>149</v>
      </c>
      <c r="GG235" s="15" t="n">
        <f aca="false">IF(GE235/GF235=INT(GE235/GF235),1,0)</f>
        <v>0</v>
      </c>
      <c r="GH235" s="15" t="n">
        <f aca="false">IF(GG235=0,GE235,GE235/GF235)</f>
        <v>1</v>
      </c>
      <c r="GI235" s="15"/>
      <c r="GJ235" s="15" t="n">
        <f aca="false">8*BH235+4*BK235+2*BN235+BQ235</f>
        <v>1</v>
      </c>
      <c r="GK235" s="15" t="n">
        <f aca="false">4*BT235+2*BW235+BZ235</f>
        <v>0</v>
      </c>
      <c r="GL235" s="15" t="n">
        <f aca="false">2*CC235+CF235</f>
        <v>0</v>
      </c>
      <c r="GM235" s="15" t="n">
        <f aca="false">2*CI235+CL235</f>
        <v>1</v>
      </c>
      <c r="GN235" s="15" t="n">
        <f aca="false">2*CO235+CR235</f>
        <v>0</v>
      </c>
      <c r="GO235" s="15" t="n">
        <f aca="false">2*CU235+CX235</f>
        <v>0</v>
      </c>
      <c r="GP235" s="15" t="n">
        <f aca="false">DA235</f>
        <v>0</v>
      </c>
      <c r="GQ235" s="15" t="n">
        <f aca="false">DD235</f>
        <v>0</v>
      </c>
      <c r="GR235" s="15" t="n">
        <f aca="false">DG235</f>
        <v>0</v>
      </c>
      <c r="GS235" s="15" t="n">
        <f aca="false">DJ235</f>
        <v>0</v>
      </c>
      <c r="GT235" s="15" t="n">
        <f aca="false">DM235</f>
        <v>0</v>
      </c>
      <c r="GU235" s="1" t="n">
        <f aca="false">DP235</f>
        <v>0</v>
      </c>
      <c r="GV235" s="1" t="n">
        <f aca="false">DS235</f>
        <v>0</v>
      </c>
      <c r="GW235" s="1" t="n">
        <f aca="false">DV235</f>
        <v>0</v>
      </c>
      <c r="GX235" s="1" t="n">
        <f aca="false">DY235</f>
        <v>0</v>
      </c>
      <c r="GY235" s="1" t="n">
        <f aca="false">EB235</f>
        <v>0</v>
      </c>
      <c r="GZ235" s="1" t="n">
        <f aca="false">EE235</f>
        <v>0</v>
      </c>
      <c r="HA235" s="1" t="n">
        <f aca="false">EH235</f>
        <v>0</v>
      </c>
      <c r="HB235" s="1" t="n">
        <f aca="false">EK235</f>
        <v>0</v>
      </c>
      <c r="HC235" s="1" t="n">
        <f aca="false">EN235</f>
        <v>0</v>
      </c>
      <c r="HD235" s="1" t="n">
        <f aca="false">EQ235</f>
        <v>0</v>
      </c>
      <c r="HE235" s="1" t="n">
        <f aca="false">ET235</f>
        <v>0</v>
      </c>
      <c r="HF235" s="1" t="n">
        <f aca="false">EW235</f>
        <v>0</v>
      </c>
      <c r="HG235" s="1" t="n">
        <f aca="false">EZ235</f>
        <v>0</v>
      </c>
      <c r="HH235" s="1" t="n">
        <f aca="false">FC235</f>
        <v>0</v>
      </c>
      <c r="HI235" s="1" t="n">
        <f aca="false">FF235</f>
        <v>0</v>
      </c>
      <c r="HJ235" s="1" t="n">
        <f aca="false">FI235</f>
        <v>0</v>
      </c>
      <c r="HK235" s="1" t="n">
        <f aca="false">FL235</f>
        <v>0</v>
      </c>
      <c r="HL235" s="1" t="n">
        <f aca="false">FO235</f>
        <v>0</v>
      </c>
      <c r="HM235" s="1" t="n">
        <f aca="false">FR235</f>
        <v>0</v>
      </c>
      <c r="HN235" s="1" t="n">
        <f aca="false">FU235</f>
        <v>0</v>
      </c>
      <c r="HO235" s="1" t="n">
        <f aca="false">FX235</f>
        <v>0</v>
      </c>
      <c r="HP235" s="1" t="n">
        <f aca="false">GA235</f>
        <v>0</v>
      </c>
      <c r="HQ235" s="1" t="n">
        <f aca="false">GD235</f>
        <v>0</v>
      </c>
      <c r="HR235" s="1" t="n">
        <f aca="false">GG235</f>
        <v>0</v>
      </c>
      <c r="HS235" s="1" t="n">
        <f aca="false">BF235</f>
        <v>14</v>
      </c>
      <c r="HT235" s="1" t="n">
        <f aca="false">HS235/HR237</f>
        <v>7</v>
      </c>
    </row>
    <row r="236" customFormat="false" ht="18" hidden="true" customHeight="true" outlineLevel="0" collapsed="false">
      <c r="B236" s="80"/>
      <c r="C236" s="80"/>
      <c r="D236" s="80"/>
      <c r="E236" s="80"/>
      <c r="F236" s="61"/>
      <c r="G236" s="80"/>
      <c r="H236" s="61"/>
      <c r="I236" s="80"/>
      <c r="J236" s="80"/>
      <c r="K236" s="80"/>
      <c r="L236" s="61"/>
      <c r="M236" s="80"/>
      <c r="N236" s="80"/>
      <c r="O236" s="80"/>
      <c r="P236" s="80"/>
      <c r="Q236" s="80"/>
      <c r="R236" s="80"/>
      <c r="S236" s="61"/>
      <c r="T236" s="79"/>
      <c r="U236" s="13"/>
      <c r="V236" s="13"/>
      <c r="W236" s="13"/>
      <c r="X236" s="74"/>
      <c r="Y236" s="80"/>
      <c r="Z236" s="80"/>
      <c r="AA236" s="80"/>
      <c r="AE236" s="17"/>
      <c r="GJ236" s="15" t="n">
        <f aca="false">IF(GJ234&lt;GJ235,GJ234,GJ235)</f>
        <v>1</v>
      </c>
      <c r="GK236" s="15" t="n">
        <f aca="false">IF(GK234&lt;GK235,GK234,GK235)</f>
        <v>0</v>
      </c>
      <c r="GL236" s="15" t="n">
        <f aca="false">IF(GL234&lt;GL235,GL234,GL235)</f>
        <v>0</v>
      </c>
      <c r="GM236" s="15" t="n">
        <f aca="false">IF(GM234&lt;GM235,GM234,GM235)</f>
        <v>0</v>
      </c>
      <c r="GN236" s="15" t="n">
        <f aca="false">IF(GN234&lt;GN235,GN234,GN235)</f>
        <v>0</v>
      </c>
      <c r="GO236" s="15" t="n">
        <f aca="false">IF(GO234&lt;GO235,GO234,GO235)</f>
        <v>0</v>
      </c>
      <c r="GP236" s="15" t="n">
        <f aca="false">IF(GP234&lt;GP235,GP234,GP235)</f>
        <v>0</v>
      </c>
      <c r="GQ236" s="15" t="n">
        <f aca="false">IF(GQ234&lt;GQ235,GQ234,GQ235)</f>
        <v>0</v>
      </c>
      <c r="GR236" s="15" t="n">
        <f aca="false">IF(GR234&lt;GR235,GR234,GR235)</f>
        <v>0</v>
      </c>
      <c r="GS236" s="15" t="n">
        <f aca="false">IF(GS234&lt;GS235,GS234,GS235)</f>
        <v>0</v>
      </c>
      <c r="GT236" s="15" t="n">
        <f aca="false">IF(GT234&lt;GT235,GT234,GT235)</f>
        <v>0</v>
      </c>
      <c r="GU236" s="15" t="n">
        <f aca="false">IF(GU234&lt;GU235,GU234,GU235)</f>
        <v>0</v>
      </c>
      <c r="GV236" s="15" t="n">
        <f aca="false">IF(GV234&lt;GV235,GV234,GV235)</f>
        <v>0</v>
      </c>
      <c r="GW236" s="15" t="n">
        <f aca="false">IF(GW234&lt;GW235,GW234,GW235)</f>
        <v>0</v>
      </c>
      <c r="GX236" s="15" t="n">
        <f aca="false">IF(GX234&lt;GX235,GX234,GX235)</f>
        <v>0</v>
      </c>
      <c r="GY236" s="15" t="n">
        <f aca="false">IF(GY234&lt;GY235,GY234,GY235)</f>
        <v>0</v>
      </c>
      <c r="GZ236" s="15" t="n">
        <f aca="false">IF(GZ234&lt;GZ235,GZ234,GZ235)</f>
        <v>0</v>
      </c>
      <c r="HA236" s="15" t="n">
        <f aca="false">IF(HA234&lt;HA235,HA234,HA235)</f>
        <v>0</v>
      </c>
      <c r="HB236" s="15" t="n">
        <f aca="false">IF(HB234&lt;HB235,HB234,HB235)</f>
        <v>0</v>
      </c>
      <c r="HC236" s="15" t="n">
        <f aca="false">IF(HC234&lt;HC235,HC234,HC235)</f>
        <v>0</v>
      </c>
      <c r="HD236" s="15" t="n">
        <f aca="false">IF(HD234&lt;HD235,HD234,HD235)</f>
        <v>0</v>
      </c>
      <c r="HE236" s="15" t="n">
        <f aca="false">IF(HE234&lt;HE235,HE234,HE235)</f>
        <v>0</v>
      </c>
      <c r="HF236" s="15" t="n">
        <f aca="false">IF(HF234&lt;HF235,HF234,HF235)</f>
        <v>0</v>
      </c>
      <c r="HG236" s="15" t="n">
        <f aca="false">IF(HG234&lt;HG235,HG234,HG235)</f>
        <v>0</v>
      </c>
      <c r="HH236" s="15" t="n">
        <f aca="false">IF(HH234&lt;HH235,HH234,HH235)</f>
        <v>0</v>
      </c>
      <c r="HI236" s="15" t="n">
        <f aca="false">IF(HI234&lt;HI235,HI234,HI235)</f>
        <v>0</v>
      </c>
      <c r="HJ236" s="15" t="n">
        <f aca="false">IF(HJ234&lt;HJ235,HJ234,HJ235)</f>
        <v>0</v>
      </c>
      <c r="HK236" s="15" t="n">
        <f aca="false">IF(HK234&lt;HK235,HK234,HK235)</f>
        <v>0</v>
      </c>
      <c r="HL236" s="15" t="n">
        <f aca="false">IF(HL234&lt;HL235,HL234,HL235)</f>
        <v>0</v>
      </c>
      <c r="HM236" s="15" t="n">
        <f aca="false">IF(HM234&lt;HM235,HM234,HM235)</f>
        <v>0</v>
      </c>
      <c r="HN236" s="15" t="n">
        <f aca="false">IF(HN234&lt;HN235,HN234,HN235)</f>
        <v>0</v>
      </c>
      <c r="HO236" s="15" t="n">
        <f aca="false">IF(HO234&lt;HO235,HO234,HO235)</f>
        <v>0</v>
      </c>
      <c r="HP236" s="15" t="n">
        <f aca="false">IF(HP234&lt;HP235,HP234,HP235)</f>
        <v>0</v>
      </c>
      <c r="HQ236" s="15" t="n">
        <f aca="false">IF(HQ234&lt;HQ235,HQ234,HQ235)</f>
        <v>0</v>
      </c>
      <c r="HR236" s="15" t="n">
        <f aca="false">IF(HR234&lt;HR235,HR234,HR235)</f>
        <v>0</v>
      </c>
    </row>
    <row r="237" customFormat="false" ht="18" hidden="true" customHeight="true" outlineLevel="0" collapsed="false">
      <c r="B237" s="80"/>
      <c r="C237" s="80"/>
      <c r="D237" s="80"/>
      <c r="E237" s="80"/>
      <c r="F237" s="61"/>
      <c r="G237" s="80"/>
      <c r="H237" s="61"/>
      <c r="I237" s="80"/>
      <c r="J237" s="80"/>
      <c r="K237" s="80"/>
      <c r="L237" s="61"/>
      <c r="M237" s="80"/>
      <c r="N237" s="80"/>
      <c r="O237" s="80"/>
      <c r="P237" s="80"/>
      <c r="Q237" s="80"/>
      <c r="R237" s="80"/>
      <c r="S237" s="61"/>
      <c r="T237" s="79"/>
      <c r="U237" s="13"/>
      <c r="V237" s="13"/>
      <c r="W237" s="13"/>
      <c r="X237" s="74"/>
      <c r="Y237" s="80"/>
      <c r="Z237" s="80"/>
      <c r="AA237" s="80"/>
      <c r="AE237" s="17"/>
      <c r="GJ237" s="1" t="n">
        <f aca="false">GJ$7^GJ236</f>
        <v>2</v>
      </c>
      <c r="GK237" s="1" t="n">
        <f aca="false">GK$7^GK236*GJ237</f>
        <v>2</v>
      </c>
      <c r="GL237" s="1" t="n">
        <f aca="false">GL$7^GL236*GK237</f>
        <v>2</v>
      </c>
      <c r="GM237" s="1" t="n">
        <f aca="false">GM$7^GM236*GL237</f>
        <v>2</v>
      </c>
      <c r="GN237" s="1" t="n">
        <f aca="false">GN$7^GN236*GM237</f>
        <v>2</v>
      </c>
      <c r="GO237" s="1" t="n">
        <f aca="false">GO$7^GO236*GN237</f>
        <v>2</v>
      </c>
      <c r="GP237" s="1" t="n">
        <f aca="false">GP$7^GP236*GO237</f>
        <v>2</v>
      </c>
      <c r="GQ237" s="1" t="n">
        <f aca="false">GQ$7^GQ236*GP237</f>
        <v>2</v>
      </c>
      <c r="GR237" s="1" t="n">
        <f aca="false">GR$7^GR236*GQ237</f>
        <v>2</v>
      </c>
      <c r="GS237" s="1" t="n">
        <f aca="false">GS$7^GS236*GR237</f>
        <v>2</v>
      </c>
      <c r="GT237" s="1" t="n">
        <f aca="false">GT$7^GT236*GS237</f>
        <v>2</v>
      </c>
      <c r="GU237" s="1" t="n">
        <f aca="false">GU$7^GU236*GT237</f>
        <v>2</v>
      </c>
      <c r="GV237" s="1" t="n">
        <f aca="false">GV$7^GV236*GU237</f>
        <v>2</v>
      </c>
      <c r="GW237" s="1" t="n">
        <f aca="false">GW$7^GW236*GV237</f>
        <v>2</v>
      </c>
      <c r="GX237" s="1" t="n">
        <f aca="false">GX$7^GX236*GW237</f>
        <v>2</v>
      </c>
      <c r="GY237" s="1" t="n">
        <f aca="false">GY$7^GY236*GX237</f>
        <v>2</v>
      </c>
      <c r="GZ237" s="1" t="n">
        <f aca="false">GZ$7^GZ236*GY237</f>
        <v>2</v>
      </c>
      <c r="HA237" s="1" t="n">
        <f aca="false">HA$7^HA236*GZ237</f>
        <v>2</v>
      </c>
      <c r="HB237" s="1" t="n">
        <f aca="false">HB$7^HB236*HA237</f>
        <v>2</v>
      </c>
      <c r="HC237" s="1" t="n">
        <f aca="false">HC$7^HC236*HB237</f>
        <v>2</v>
      </c>
      <c r="HD237" s="1" t="n">
        <f aca="false">HD$7^HD236*HC237</f>
        <v>2</v>
      </c>
      <c r="HE237" s="1" t="n">
        <f aca="false">HE$7^HE236*HD237</f>
        <v>2</v>
      </c>
      <c r="HF237" s="1" t="n">
        <f aca="false">HF$7^HF236*HE237</f>
        <v>2</v>
      </c>
      <c r="HG237" s="1" t="n">
        <f aca="false">HG$7^HG236*HF237</f>
        <v>2</v>
      </c>
      <c r="HH237" s="1" t="n">
        <f aca="false">HH$7^HH236*HG237</f>
        <v>2</v>
      </c>
      <c r="HI237" s="1" t="n">
        <f aca="false">HI$7^HI236*HH237</f>
        <v>2</v>
      </c>
      <c r="HJ237" s="1" t="n">
        <f aca="false">HJ$7^HJ236*HI237</f>
        <v>2</v>
      </c>
      <c r="HK237" s="1" t="n">
        <f aca="false">HK$7^HK236*HJ237</f>
        <v>2</v>
      </c>
      <c r="HL237" s="1" t="n">
        <f aca="false">HL$7^HL236*HK237</f>
        <v>2</v>
      </c>
      <c r="HM237" s="1" t="n">
        <f aca="false">HM$7^HM236*HL237</f>
        <v>2</v>
      </c>
      <c r="HN237" s="1" t="n">
        <f aca="false">HN$7^HN236*HM237</f>
        <v>2</v>
      </c>
      <c r="HO237" s="1" t="n">
        <f aca="false">HO$7^HO236*HN237</f>
        <v>2</v>
      </c>
      <c r="HP237" s="1" t="n">
        <f aca="false">HP$7^HP236*HO237</f>
        <v>2</v>
      </c>
      <c r="HQ237" s="1" t="n">
        <f aca="false">HQ$7^HQ236*HP237</f>
        <v>2</v>
      </c>
      <c r="HR237" s="1" t="n">
        <f aca="false">HR$7^HR236*HQ237</f>
        <v>2</v>
      </c>
    </row>
    <row r="238" customFormat="false" ht="18" hidden="true" customHeight="true" outlineLevel="0" collapsed="false">
      <c r="B238" s="80"/>
      <c r="C238" s="80"/>
      <c r="D238" s="80"/>
      <c r="E238" s="80"/>
      <c r="F238" s="61"/>
      <c r="G238" s="80"/>
      <c r="H238" s="61"/>
      <c r="I238" s="80"/>
      <c r="J238" s="80"/>
      <c r="K238" s="80"/>
      <c r="L238" s="61"/>
      <c r="M238" s="80"/>
      <c r="N238" s="80"/>
      <c r="O238" s="80"/>
      <c r="P238" s="80"/>
      <c r="Q238" s="80"/>
      <c r="R238" s="80"/>
      <c r="S238" s="61"/>
      <c r="T238" s="79"/>
      <c r="U238" s="13"/>
      <c r="V238" s="13"/>
      <c r="W238" s="13"/>
      <c r="X238" s="74"/>
      <c r="Y238" s="80"/>
      <c r="Z238" s="80"/>
      <c r="AA238" s="80"/>
      <c r="AE238" s="17"/>
      <c r="BC238" s="1" t="s">
        <v>65</v>
      </c>
      <c r="BD238" s="1" t="n">
        <f aca="false">HY234</f>
        <v>220</v>
      </c>
      <c r="BE238" s="1" t="n">
        <f aca="false">HZ234</f>
        <v>1</v>
      </c>
      <c r="BF238" s="1" t="n">
        <f aca="false">BE238-BE239*(BD239-BD238)</f>
        <v>1</v>
      </c>
      <c r="BG238" s="1" t="n">
        <v>256</v>
      </c>
      <c r="BH238" s="15" t="n">
        <f aca="false">IF(BF238/BG238=INT(BF238/BG238),1,0)</f>
        <v>0</v>
      </c>
      <c r="BI238" s="15" t="n">
        <f aca="false">IF(BH238=0,BF238,BF238/BG238)</f>
        <v>1</v>
      </c>
      <c r="BJ238" s="15" t="n">
        <v>16</v>
      </c>
      <c r="BK238" s="15" t="n">
        <f aca="false">IF(BI238/BJ238=INT(BI238/BJ238),1,0)</f>
        <v>0</v>
      </c>
      <c r="BL238" s="15" t="n">
        <f aca="false">IF(BK238=0,BI238,BI238/BJ238)</f>
        <v>1</v>
      </c>
      <c r="BM238" s="15" t="n">
        <v>4</v>
      </c>
      <c r="BN238" s="15" t="n">
        <f aca="false">IF(BL238/BM238=INT(BL238/BM238),1,0)</f>
        <v>0</v>
      </c>
      <c r="BO238" s="15" t="n">
        <f aca="false">IF(BN238=0,BL238,BL238/BM238)</f>
        <v>1</v>
      </c>
      <c r="BP238" s="15" t="n">
        <v>2</v>
      </c>
      <c r="BQ238" s="15" t="n">
        <f aca="false">IF(BO238/BP238=INT(BO238/BP238),1,0)</f>
        <v>0</v>
      </c>
      <c r="BR238" s="15" t="n">
        <f aca="false">IF(BQ238=0,BO238,BO238/BP238)</f>
        <v>1</v>
      </c>
      <c r="BS238" s="15" t="n">
        <v>81</v>
      </c>
      <c r="BT238" s="15" t="n">
        <f aca="false">IF(BR238/BS238=INT(BR238/BS238),1,0)</f>
        <v>0</v>
      </c>
      <c r="BU238" s="15" t="n">
        <f aca="false">IF(BT238=0,BR238,BR238/BS238)</f>
        <v>1</v>
      </c>
      <c r="BV238" s="15" t="n">
        <v>9</v>
      </c>
      <c r="BW238" s="15" t="n">
        <f aca="false">IF(BU238/BV238=INT(BU238/BV238),1,0)</f>
        <v>0</v>
      </c>
      <c r="BX238" s="15" t="n">
        <f aca="false">IF(BW238=0,BU238,BU238/BV238)</f>
        <v>1</v>
      </c>
      <c r="BY238" s="15" t="n">
        <v>3</v>
      </c>
      <c r="BZ238" s="15" t="n">
        <f aca="false">IF(BX238/BY238=INT(BX238/BY238),1,0)</f>
        <v>0</v>
      </c>
      <c r="CA238" s="15" t="n">
        <f aca="false">IF(BZ238=0,BX238,BX238/BY238)</f>
        <v>1</v>
      </c>
      <c r="CB238" s="15" t="n">
        <v>25</v>
      </c>
      <c r="CC238" s="15" t="n">
        <f aca="false">IF(CA238/CB238=INT(CA238/CB238),1,0)</f>
        <v>0</v>
      </c>
      <c r="CD238" s="15" t="n">
        <f aca="false">IF(CC238=0,CA238,CA238/CB238)</f>
        <v>1</v>
      </c>
      <c r="CE238" s="15" t="n">
        <v>5</v>
      </c>
      <c r="CF238" s="15" t="n">
        <f aca="false">IF(CD238/CE238=INT(CD238/CE238),1,0)</f>
        <v>0</v>
      </c>
      <c r="CG238" s="15" t="n">
        <f aca="false">IF(CF238=0,CD238,CD238/CE238)</f>
        <v>1</v>
      </c>
      <c r="CH238" s="15" t="n">
        <v>49</v>
      </c>
      <c r="CI238" s="15" t="n">
        <f aca="false">IF(CG238/CH238=INT(CG238/CH238),1,0)</f>
        <v>0</v>
      </c>
      <c r="CJ238" s="15" t="n">
        <f aca="false">IF(CI238=0,CG238,CG238/CH238)</f>
        <v>1</v>
      </c>
      <c r="CK238" s="15" t="n">
        <v>7</v>
      </c>
      <c r="CL238" s="15" t="n">
        <f aca="false">IF(CJ238/CK238=INT(CJ238/CK238),1,0)</f>
        <v>0</v>
      </c>
      <c r="CM238" s="15" t="n">
        <f aca="false">IF(CL238=0,CJ238,CJ238/CK238)</f>
        <v>1</v>
      </c>
      <c r="CN238" s="15" t="n">
        <v>121</v>
      </c>
      <c r="CO238" s="15" t="n">
        <f aca="false">IF(CM238/CN238=INT(CM238/CN238),1,0)</f>
        <v>0</v>
      </c>
      <c r="CP238" s="15" t="n">
        <f aca="false">IF(CO238=0,CM238,CM238/CN238)</f>
        <v>1</v>
      </c>
      <c r="CQ238" s="15" t="n">
        <v>11</v>
      </c>
      <c r="CR238" s="15" t="n">
        <f aca="false">IF(CP238/CQ238=INT(CP238/CQ238),1,0)</f>
        <v>0</v>
      </c>
      <c r="CS238" s="15" t="n">
        <f aca="false">IF(CR238=0,CP238,CP238/CQ238)</f>
        <v>1</v>
      </c>
      <c r="CT238" s="15" t="n">
        <v>169</v>
      </c>
      <c r="CU238" s="15" t="n">
        <f aca="false">IF(CS238/CT238=INT(CS238/CT238),1,0)</f>
        <v>0</v>
      </c>
      <c r="CV238" s="15" t="n">
        <f aca="false">IF(CU238=0,CS238,CS238/CT238)</f>
        <v>1</v>
      </c>
      <c r="CW238" s="15" t="n">
        <v>13</v>
      </c>
      <c r="CX238" s="15" t="n">
        <f aca="false">IF(CV238/CW238=INT(CV238/CW238),1,0)</f>
        <v>0</v>
      </c>
      <c r="CY238" s="15" t="n">
        <f aca="false">IF(CX238=0,CV238,CV238/CW238)</f>
        <v>1</v>
      </c>
      <c r="CZ238" s="15" t="n">
        <v>17</v>
      </c>
      <c r="DA238" s="15" t="n">
        <f aca="false">IF(CY238/CZ238=INT(CY238/CZ238),1,0)</f>
        <v>0</v>
      </c>
      <c r="DB238" s="15" t="n">
        <f aca="false">IF(DA238=0,CY238,CY238/CZ238)</f>
        <v>1</v>
      </c>
      <c r="DC238" s="15" t="n">
        <v>19</v>
      </c>
      <c r="DD238" s="15" t="n">
        <f aca="false">IF(DB238/DC238=INT(DB238/DC238),1,0)</f>
        <v>0</v>
      </c>
      <c r="DE238" s="15" t="n">
        <f aca="false">IF(DD238=0,DB238,DB238/DC238)</f>
        <v>1</v>
      </c>
      <c r="DF238" s="15" t="n">
        <v>23</v>
      </c>
      <c r="DG238" s="15" t="n">
        <f aca="false">IF(DE238/DF238=INT(DE238/DF238),1,0)</f>
        <v>0</v>
      </c>
      <c r="DH238" s="15" t="n">
        <f aca="false">IF(DG238=0,DE238,DE238/DF238)</f>
        <v>1</v>
      </c>
      <c r="DI238" s="15" t="n">
        <v>29</v>
      </c>
      <c r="DJ238" s="15" t="n">
        <f aca="false">IF(DH238/DI238=INT(DH238/DI238),1,0)</f>
        <v>0</v>
      </c>
      <c r="DK238" s="15" t="n">
        <f aca="false">IF(DJ238=0,DH238,DH238/DI238)</f>
        <v>1</v>
      </c>
      <c r="DL238" s="15" t="n">
        <v>31</v>
      </c>
      <c r="DM238" s="15" t="n">
        <f aca="false">IF(DK238/DL238=INT(DK238/DL238),1,0)</f>
        <v>0</v>
      </c>
      <c r="DN238" s="15" t="n">
        <f aca="false">IF(DM238=0,DK238,DK238/DL238)</f>
        <v>1</v>
      </c>
      <c r="DO238" s="15" t="n">
        <v>37</v>
      </c>
      <c r="DP238" s="15" t="n">
        <f aca="false">IF(DN238/DO238=INT(DN238/DO238),1,0)</f>
        <v>0</v>
      </c>
      <c r="DQ238" s="15" t="n">
        <f aca="false">IF(DP238=0,DN238,DN238/DO238)</f>
        <v>1</v>
      </c>
      <c r="DR238" s="15" t="n">
        <v>41</v>
      </c>
      <c r="DS238" s="15" t="n">
        <f aca="false">IF(DQ238/DR238=INT(DQ238/DR238),1,0)</f>
        <v>0</v>
      </c>
      <c r="DT238" s="15" t="n">
        <f aca="false">IF(DS238=0,DQ238,DQ238/DR238)</f>
        <v>1</v>
      </c>
      <c r="DU238" s="15" t="n">
        <v>43</v>
      </c>
      <c r="DV238" s="15" t="n">
        <f aca="false">IF(DT238/DU238=INT(DT238/DU238),1,0)</f>
        <v>0</v>
      </c>
      <c r="DW238" s="15" t="n">
        <f aca="false">IF(DV238=0,DT238,DT238/DU238)</f>
        <v>1</v>
      </c>
      <c r="DX238" s="15" t="n">
        <v>47</v>
      </c>
      <c r="DY238" s="15" t="n">
        <f aca="false">IF(DW238/DX238=INT(DW238/DX238),1,0)</f>
        <v>0</v>
      </c>
      <c r="DZ238" s="15" t="n">
        <f aca="false">IF(DY238=0,DW238,DW238/DX238)</f>
        <v>1</v>
      </c>
      <c r="EA238" s="15" t="n">
        <v>53</v>
      </c>
      <c r="EB238" s="15" t="n">
        <f aca="false">IF(DZ238/EA238=INT(DZ238/EA238),1,0)</f>
        <v>0</v>
      </c>
      <c r="EC238" s="15" t="n">
        <f aca="false">IF(EB238=0,DZ238,DZ238/EA238)</f>
        <v>1</v>
      </c>
      <c r="ED238" s="15" t="n">
        <v>59</v>
      </c>
      <c r="EE238" s="15" t="n">
        <f aca="false">IF(EC238/ED238=INT(EC238/ED238),1,0)</f>
        <v>0</v>
      </c>
      <c r="EF238" s="15" t="n">
        <f aca="false">IF(EE238=0,EC238,EC238/ED238)</f>
        <v>1</v>
      </c>
      <c r="EG238" s="15" t="n">
        <v>61</v>
      </c>
      <c r="EH238" s="15" t="n">
        <f aca="false">IF(EF238/EG238=INT(EF238/EG238),1,0)</f>
        <v>0</v>
      </c>
      <c r="EI238" s="15" t="n">
        <f aca="false">IF(EH238=0,EF238,EF238/EG238)</f>
        <v>1</v>
      </c>
      <c r="EJ238" s="15" t="n">
        <v>67</v>
      </c>
      <c r="EK238" s="15" t="n">
        <f aca="false">IF(EI238/EJ238=INT(EI238/EJ238),1,0)</f>
        <v>0</v>
      </c>
      <c r="EL238" s="15" t="n">
        <f aca="false">IF(EK238=0,EI238,EI238/EJ238)</f>
        <v>1</v>
      </c>
      <c r="EM238" s="15" t="n">
        <v>71</v>
      </c>
      <c r="EN238" s="15" t="n">
        <f aca="false">IF(EL238/EM238=INT(EL238/EM238),1,0)</f>
        <v>0</v>
      </c>
      <c r="EO238" s="15" t="n">
        <f aca="false">IF(EN238=0,EL238,EL238/EM238)</f>
        <v>1</v>
      </c>
      <c r="EP238" s="15" t="n">
        <v>73</v>
      </c>
      <c r="EQ238" s="15" t="n">
        <f aca="false">IF(EO238/EP238=INT(EO238/EP238),1,0)</f>
        <v>0</v>
      </c>
      <c r="ER238" s="15" t="n">
        <f aca="false">IF(EQ238=0,EO238,EO238/EP238)</f>
        <v>1</v>
      </c>
      <c r="ES238" s="15" t="n">
        <v>79</v>
      </c>
      <c r="ET238" s="15" t="n">
        <f aca="false">IF(ER238/ES238=INT(ER238/ES238),1,0)</f>
        <v>0</v>
      </c>
      <c r="EU238" s="15" t="n">
        <f aca="false">IF(ET238=0,ER238,ER238/ES238)</f>
        <v>1</v>
      </c>
      <c r="EV238" s="15" t="n">
        <v>83</v>
      </c>
      <c r="EW238" s="15" t="n">
        <f aca="false">IF(EU238/EV238=INT(EU238/EV238),1,0)</f>
        <v>0</v>
      </c>
      <c r="EX238" s="15" t="n">
        <f aca="false">IF(EW238=0,EU238,EU238/EV238)</f>
        <v>1</v>
      </c>
      <c r="EY238" s="15" t="n">
        <v>89</v>
      </c>
      <c r="EZ238" s="15" t="n">
        <f aca="false">IF(EX238/EY238=INT(EX238/EY238),1,0)</f>
        <v>0</v>
      </c>
      <c r="FA238" s="15" t="n">
        <f aca="false">IF(EZ238=0,EX238,EX238/EY238)</f>
        <v>1</v>
      </c>
      <c r="FB238" s="15" t="n">
        <v>97</v>
      </c>
      <c r="FC238" s="15" t="n">
        <f aca="false">IF(FA238/FB238=INT(FA238/FB238),1,0)</f>
        <v>0</v>
      </c>
      <c r="FD238" s="15" t="n">
        <f aca="false">IF(FC238=0,FA238,FA238/FB238)</f>
        <v>1</v>
      </c>
      <c r="FE238" s="15" t="n">
        <v>101</v>
      </c>
      <c r="FF238" s="15" t="n">
        <f aca="false">IF(FD238/FE238=INT(FD238/FE238),1,0)</f>
        <v>0</v>
      </c>
      <c r="FG238" s="15" t="n">
        <f aca="false">IF(FF238=0,FD238,FD238/FE238)</f>
        <v>1</v>
      </c>
      <c r="FH238" s="15" t="n">
        <v>103</v>
      </c>
      <c r="FI238" s="15" t="n">
        <f aca="false">IF(FG238/FH238=INT(FG238/FH238),1,0)</f>
        <v>0</v>
      </c>
      <c r="FJ238" s="15" t="n">
        <f aca="false">IF(FI238=0,FG238,FG238/FH238)</f>
        <v>1</v>
      </c>
      <c r="FK238" s="15" t="n">
        <v>107</v>
      </c>
      <c r="FL238" s="15" t="n">
        <f aca="false">IF(FJ238/FK238=INT(FJ238/FK238),1,0)</f>
        <v>0</v>
      </c>
      <c r="FM238" s="15" t="n">
        <f aca="false">IF(FL238=0,FJ238,FJ238/FK238)</f>
        <v>1</v>
      </c>
      <c r="FN238" s="15" t="n">
        <v>109</v>
      </c>
      <c r="FO238" s="15" t="n">
        <f aca="false">IF(FM238/FN238=INT(FM238/FN238),1,0)</f>
        <v>0</v>
      </c>
      <c r="FP238" s="15" t="n">
        <f aca="false">IF(FO238=0,FM238,FM238/FN238)</f>
        <v>1</v>
      </c>
      <c r="FQ238" s="15" t="n">
        <v>113</v>
      </c>
      <c r="FR238" s="15" t="n">
        <f aca="false">IF(FP238/FQ238=INT(FP238/FQ238),1,0)</f>
        <v>0</v>
      </c>
      <c r="FS238" s="15" t="n">
        <f aca="false">IF(FR238=0,FP238,FP238/FQ238)</f>
        <v>1</v>
      </c>
      <c r="FT238" s="15" t="n">
        <v>127</v>
      </c>
      <c r="FU238" s="15" t="n">
        <f aca="false">IF(FS238/FT238=INT(FS238/FT238),1,0)</f>
        <v>0</v>
      </c>
      <c r="FV238" s="15" t="n">
        <f aca="false">IF(FU238=0,FS238,FS238/FT238)</f>
        <v>1</v>
      </c>
      <c r="FW238" s="15" t="n">
        <v>131</v>
      </c>
      <c r="FX238" s="15" t="n">
        <f aca="false">IF(FV238/FW238=INT(FV238/FW238),1,0)</f>
        <v>0</v>
      </c>
      <c r="FY238" s="15" t="n">
        <f aca="false">IF(FX238=0,FV238,FV238/FW238)</f>
        <v>1</v>
      </c>
      <c r="FZ238" s="15" t="n">
        <v>137</v>
      </c>
      <c r="GA238" s="15" t="n">
        <f aca="false">IF(FY238/FZ238=INT(FY238/FZ238),1,0)</f>
        <v>0</v>
      </c>
      <c r="GB238" s="15" t="n">
        <f aca="false">IF(GA238=0,FY238,FY238/FZ238)</f>
        <v>1</v>
      </c>
      <c r="GC238" s="15" t="n">
        <v>139</v>
      </c>
      <c r="GD238" s="15" t="n">
        <f aca="false">IF(GB238/GC238=INT(GB238/GC238),1,0)</f>
        <v>0</v>
      </c>
      <c r="GE238" s="15" t="n">
        <f aca="false">IF(GD238=0,GB238,GB238/GC238)</f>
        <v>1</v>
      </c>
      <c r="GF238" s="15" t="n">
        <v>149</v>
      </c>
      <c r="GG238" s="15" t="n">
        <f aca="false">IF(GE238/GF238=INT(GE238/GF238),1,0)</f>
        <v>0</v>
      </c>
      <c r="GH238" s="15" t="n">
        <f aca="false">IF(GG238=0,GE238,GE238/GF238)</f>
        <v>1</v>
      </c>
      <c r="GI238" s="15"/>
      <c r="GJ238" s="15" t="n">
        <f aca="false">8*BH238+4*BK238+2*BN238+BQ238</f>
        <v>0</v>
      </c>
      <c r="GK238" s="15" t="n">
        <f aca="false">4*BT238+2*BW238+BZ238</f>
        <v>0</v>
      </c>
      <c r="GL238" s="15" t="n">
        <f aca="false">2*CC238+CF238</f>
        <v>0</v>
      </c>
      <c r="GM238" s="15" t="n">
        <f aca="false">2*CI238+CL238</f>
        <v>0</v>
      </c>
      <c r="GN238" s="15" t="n">
        <f aca="false">2*CO238+CR238</f>
        <v>0</v>
      </c>
      <c r="GO238" s="15" t="n">
        <f aca="false">2*CU238+CX238</f>
        <v>0</v>
      </c>
      <c r="GP238" s="15" t="n">
        <f aca="false">DA238</f>
        <v>0</v>
      </c>
      <c r="GQ238" s="15" t="n">
        <f aca="false">DD238</f>
        <v>0</v>
      </c>
      <c r="GR238" s="15" t="n">
        <f aca="false">DG238</f>
        <v>0</v>
      </c>
      <c r="GS238" s="15" t="n">
        <f aca="false">DJ238</f>
        <v>0</v>
      </c>
      <c r="GT238" s="15" t="n">
        <f aca="false">DM238</f>
        <v>0</v>
      </c>
      <c r="GU238" s="1" t="n">
        <f aca="false">DP238</f>
        <v>0</v>
      </c>
      <c r="GV238" s="1" t="n">
        <f aca="false">DS238</f>
        <v>0</v>
      </c>
      <c r="GW238" s="1" t="n">
        <f aca="false">DV238</f>
        <v>0</v>
      </c>
      <c r="GX238" s="1" t="n">
        <f aca="false">DY238</f>
        <v>0</v>
      </c>
      <c r="GY238" s="1" t="n">
        <f aca="false">EB238</f>
        <v>0</v>
      </c>
      <c r="GZ238" s="1" t="n">
        <f aca="false">EE238</f>
        <v>0</v>
      </c>
      <c r="HA238" s="1" t="n">
        <f aca="false">EH238</f>
        <v>0</v>
      </c>
      <c r="HB238" s="1" t="n">
        <f aca="false">EK238</f>
        <v>0</v>
      </c>
      <c r="HC238" s="1" t="n">
        <f aca="false">EN238</f>
        <v>0</v>
      </c>
      <c r="HD238" s="1" t="n">
        <f aca="false">EQ238</f>
        <v>0</v>
      </c>
      <c r="HE238" s="1" t="n">
        <f aca="false">ET238</f>
        <v>0</v>
      </c>
      <c r="HF238" s="1" t="n">
        <f aca="false">EW238</f>
        <v>0</v>
      </c>
      <c r="HG238" s="1" t="n">
        <f aca="false">EZ238</f>
        <v>0</v>
      </c>
      <c r="HH238" s="1" t="n">
        <f aca="false">FC238</f>
        <v>0</v>
      </c>
      <c r="HI238" s="1" t="n">
        <f aca="false">FF238</f>
        <v>0</v>
      </c>
      <c r="HJ238" s="1" t="n">
        <f aca="false">FI238</f>
        <v>0</v>
      </c>
      <c r="HK238" s="1" t="n">
        <f aca="false">FL238</f>
        <v>0</v>
      </c>
      <c r="HL238" s="1" t="n">
        <f aca="false">FO238</f>
        <v>0</v>
      </c>
      <c r="HM238" s="1" t="n">
        <f aca="false">FR238</f>
        <v>0</v>
      </c>
      <c r="HN238" s="1" t="n">
        <f aca="false">FU238</f>
        <v>0</v>
      </c>
      <c r="HO238" s="1" t="n">
        <f aca="false">FX238</f>
        <v>0</v>
      </c>
      <c r="HP238" s="1" t="n">
        <f aca="false">GA238</f>
        <v>0</v>
      </c>
      <c r="HQ238" s="1" t="n">
        <f aca="false">GD238</f>
        <v>0</v>
      </c>
      <c r="HR238" s="1" t="n">
        <f aca="false">GG238</f>
        <v>0</v>
      </c>
      <c r="HS238" s="1" t="n">
        <f aca="false">BF238</f>
        <v>1</v>
      </c>
      <c r="HT238" s="1" t="n">
        <f aca="false">HS238/HR241</f>
        <v>1</v>
      </c>
    </row>
    <row r="239" customFormat="false" ht="18" hidden="true" customHeight="true" outlineLevel="0" collapsed="false">
      <c r="B239" s="80"/>
      <c r="C239" s="80"/>
      <c r="D239" s="80"/>
      <c r="E239" s="80"/>
      <c r="F239" s="61"/>
      <c r="G239" s="80"/>
      <c r="H239" s="61"/>
      <c r="I239" s="80"/>
      <c r="J239" s="80"/>
      <c r="K239" s="80"/>
      <c r="L239" s="61"/>
      <c r="M239" s="80"/>
      <c r="N239" s="80"/>
      <c r="O239" s="80"/>
      <c r="P239" s="80"/>
      <c r="Q239" s="80"/>
      <c r="R239" s="80"/>
      <c r="S239" s="61"/>
      <c r="T239" s="79"/>
      <c r="U239" s="13"/>
      <c r="V239" s="13"/>
      <c r="W239" s="13"/>
      <c r="X239" s="74"/>
      <c r="Y239" s="80"/>
      <c r="Z239" s="80"/>
      <c r="AA239" s="80"/>
      <c r="AE239" s="17"/>
      <c r="BD239" s="1" t="n">
        <f aca="false">BD238+INT(BE238/BE239)</f>
        <v>220</v>
      </c>
      <c r="BE239" s="1" t="n">
        <f aca="false">IA234</f>
        <v>56</v>
      </c>
      <c r="BF239" s="1" t="n">
        <f aca="false">BE239</f>
        <v>56</v>
      </c>
      <c r="BG239" s="1" t="n">
        <v>256</v>
      </c>
      <c r="BH239" s="15" t="n">
        <f aca="false">IF(BF239/BG239=INT(BF239/BG239),1,0)</f>
        <v>0</v>
      </c>
      <c r="BI239" s="15" t="n">
        <f aca="false">IF(BH239=0,BF239,BF239/BG239)</f>
        <v>56</v>
      </c>
      <c r="BJ239" s="15" t="n">
        <v>16</v>
      </c>
      <c r="BK239" s="15" t="n">
        <f aca="false">IF(BI239/BJ239=INT(BI239/BJ239),1,0)</f>
        <v>0</v>
      </c>
      <c r="BL239" s="15" t="n">
        <f aca="false">IF(BK239=0,BI239,BI239/BJ239)</f>
        <v>56</v>
      </c>
      <c r="BM239" s="15" t="n">
        <v>4</v>
      </c>
      <c r="BN239" s="15" t="n">
        <f aca="false">IF(BL239/BM239=INT(BL239/BM239),1,0)</f>
        <v>1</v>
      </c>
      <c r="BO239" s="15" t="n">
        <f aca="false">IF(BN239=0,BL239,BL239/BM239)</f>
        <v>14</v>
      </c>
      <c r="BP239" s="15" t="n">
        <v>2</v>
      </c>
      <c r="BQ239" s="15" t="n">
        <f aca="false">IF(BO239/BP239=INT(BO239/BP239),1,0)</f>
        <v>1</v>
      </c>
      <c r="BR239" s="15" t="n">
        <f aca="false">IF(BQ239=0,BO239,BO239/BP239)</f>
        <v>7</v>
      </c>
      <c r="BS239" s="15" t="n">
        <v>81</v>
      </c>
      <c r="BT239" s="15" t="n">
        <f aca="false">IF(BR239/BS239=INT(BR239/BS239),1,0)</f>
        <v>0</v>
      </c>
      <c r="BU239" s="15" t="n">
        <f aca="false">IF(BT239=0,BR239,BR239/BS239)</f>
        <v>7</v>
      </c>
      <c r="BV239" s="15" t="n">
        <v>9</v>
      </c>
      <c r="BW239" s="15" t="n">
        <f aca="false">IF(BU239/BV239=INT(BU239/BV239),1,0)</f>
        <v>0</v>
      </c>
      <c r="BX239" s="15" t="n">
        <f aca="false">IF(BW239=0,BU239,BU239/BV239)</f>
        <v>7</v>
      </c>
      <c r="BY239" s="15" t="n">
        <v>3</v>
      </c>
      <c r="BZ239" s="15" t="n">
        <f aca="false">IF(BX239/BY239=INT(BX239/BY239),1,0)</f>
        <v>0</v>
      </c>
      <c r="CA239" s="15" t="n">
        <f aca="false">IF(BZ239=0,BX239,BX239/BY239)</f>
        <v>7</v>
      </c>
      <c r="CB239" s="15" t="n">
        <v>25</v>
      </c>
      <c r="CC239" s="15" t="n">
        <f aca="false">IF(CA239/CB239=INT(CA239/CB239),1,0)</f>
        <v>0</v>
      </c>
      <c r="CD239" s="15" t="n">
        <f aca="false">IF(CC239=0,CA239,CA239/CB239)</f>
        <v>7</v>
      </c>
      <c r="CE239" s="15" t="n">
        <v>5</v>
      </c>
      <c r="CF239" s="15" t="n">
        <f aca="false">IF(CD239/CE239=INT(CD239/CE239),1,0)</f>
        <v>0</v>
      </c>
      <c r="CG239" s="15" t="n">
        <f aca="false">IF(CF239=0,CD239,CD239/CE239)</f>
        <v>7</v>
      </c>
      <c r="CH239" s="15" t="n">
        <v>49</v>
      </c>
      <c r="CI239" s="15" t="n">
        <f aca="false">IF(CG239/CH239=INT(CG239/CH239),1,0)</f>
        <v>0</v>
      </c>
      <c r="CJ239" s="15" t="n">
        <f aca="false">IF(CI239=0,CG239,CG239/CH239)</f>
        <v>7</v>
      </c>
      <c r="CK239" s="15" t="n">
        <v>7</v>
      </c>
      <c r="CL239" s="15" t="n">
        <f aca="false">IF(CJ239/CK239=INT(CJ239/CK239),1,0)</f>
        <v>1</v>
      </c>
      <c r="CM239" s="15" t="n">
        <f aca="false">IF(CL239=0,CJ239,CJ239/CK239)</f>
        <v>1</v>
      </c>
      <c r="CN239" s="15" t="n">
        <v>121</v>
      </c>
      <c r="CO239" s="15" t="n">
        <f aca="false">IF(CM239/CN239=INT(CM239/CN239),1,0)</f>
        <v>0</v>
      </c>
      <c r="CP239" s="15" t="n">
        <f aca="false">IF(CO239=0,CM239,CM239/CN239)</f>
        <v>1</v>
      </c>
      <c r="CQ239" s="15" t="n">
        <v>11</v>
      </c>
      <c r="CR239" s="15" t="n">
        <f aca="false">IF(CP239/CQ239=INT(CP239/CQ239),1,0)</f>
        <v>0</v>
      </c>
      <c r="CS239" s="15" t="n">
        <f aca="false">IF(CR239=0,CP239,CP239/CQ239)</f>
        <v>1</v>
      </c>
      <c r="CT239" s="15" t="n">
        <v>169</v>
      </c>
      <c r="CU239" s="15" t="n">
        <f aca="false">IF(CS239/CT239=INT(CS239/CT239),1,0)</f>
        <v>0</v>
      </c>
      <c r="CV239" s="15" t="n">
        <f aca="false">IF(CU239=0,CS239,CS239/CT239)</f>
        <v>1</v>
      </c>
      <c r="CW239" s="15" t="n">
        <v>13</v>
      </c>
      <c r="CX239" s="15" t="n">
        <f aca="false">IF(CV239/CW239=INT(CV239/CW239),1,0)</f>
        <v>0</v>
      </c>
      <c r="CY239" s="15" t="n">
        <f aca="false">IF(CX239=0,CV239,CV239/CW239)</f>
        <v>1</v>
      </c>
      <c r="CZ239" s="15" t="n">
        <v>17</v>
      </c>
      <c r="DA239" s="15" t="n">
        <f aca="false">IF(CY239/CZ239=INT(CY239/CZ239),1,0)</f>
        <v>0</v>
      </c>
      <c r="DB239" s="15" t="n">
        <f aca="false">IF(DA239=0,CY239,CY239/CZ239)</f>
        <v>1</v>
      </c>
      <c r="DC239" s="15" t="n">
        <v>19</v>
      </c>
      <c r="DD239" s="15" t="n">
        <f aca="false">IF(DB239/DC239=INT(DB239/DC239),1,0)</f>
        <v>0</v>
      </c>
      <c r="DE239" s="15" t="n">
        <f aca="false">IF(DD239=0,DB239,DB239/DC239)</f>
        <v>1</v>
      </c>
      <c r="DF239" s="15" t="n">
        <v>23</v>
      </c>
      <c r="DG239" s="15" t="n">
        <f aca="false">IF(DE239/DF239=INT(DE239/DF239),1,0)</f>
        <v>0</v>
      </c>
      <c r="DH239" s="15" t="n">
        <f aca="false">IF(DG239=0,DE239,DE239/DF239)</f>
        <v>1</v>
      </c>
      <c r="DI239" s="15" t="n">
        <v>29</v>
      </c>
      <c r="DJ239" s="15" t="n">
        <f aca="false">IF(DH239/DI239=INT(DH239/DI239),1,0)</f>
        <v>0</v>
      </c>
      <c r="DK239" s="15" t="n">
        <f aca="false">IF(DJ239=0,DH239,DH239/DI239)</f>
        <v>1</v>
      </c>
      <c r="DL239" s="15" t="n">
        <v>31</v>
      </c>
      <c r="DM239" s="15" t="n">
        <f aca="false">IF(DK239/DL239=INT(DK239/DL239),1,0)</f>
        <v>0</v>
      </c>
      <c r="DN239" s="15" t="n">
        <f aca="false">IF(DM239=0,DK239,DK239/DL239)</f>
        <v>1</v>
      </c>
      <c r="DO239" s="15" t="n">
        <v>37</v>
      </c>
      <c r="DP239" s="15" t="n">
        <f aca="false">IF(DN239/DO239=INT(DN239/DO239),1,0)</f>
        <v>0</v>
      </c>
      <c r="DQ239" s="15" t="n">
        <f aca="false">IF(DP239=0,DN239,DN239/DO239)</f>
        <v>1</v>
      </c>
      <c r="DR239" s="15" t="n">
        <v>41</v>
      </c>
      <c r="DS239" s="15" t="n">
        <f aca="false">IF(DQ239/DR239=INT(DQ239/DR239),1,0)</f>
        <v>0</v>
      </c>
      <c r="DT239" s="15" t="n">
        <f aca="false">IF(DS239=0,DQ239,DQ239/DR239)</f>
        <v>1</v>
      </c>
      <c r="DU239" s="15" t="n">
        <v>43</v>
      </c>
      <c r="DV239" s="15" t="n">
        <f aca="false">IF(DT239/DU239=INT(DT239/DU239),1,0)</f>
        <v>0</v>
      </c>
      <c r="DW239" s="15" t="n">
        <f aca="false">IF(DV239=0,DT239,DT239/DU239)</f>
        <v>1</v>
      </c>
      <c r="DX239" s="15" t="n">
        <v>47</v>
      </c>
      <c r="DY239" s="15" t="n">
        <f aca="false">IF(DW239/DX239=INT(DW239/DX239),1,0)</f>
        <v>0</v>
      </c>
      <c r="DZ239" s="15" t="n">
        <f aca="false">IF(DY239=0,DW239,DW239/DX239)</f>
        <v>1</v>
      </c>
      <c r="EA239" s="15" t="n">
        <v>53</v>
      </c>
      <c r="EB239" s="15" t="n">
        <f aca="false">IF(DZ239/EA239=INT(DZ239/EA239),1,0)</f>
        <v>0</v>
      </c>
      <c r="EC239" s="15" t="n">
        <f aca="false">IF(EB239=0,DZ239,DZ239/EA239)</f>
        <v>1</v>
      </c>
      <c r="ED239" s="15" t="n">
        <v>59</v>
      </c>
      <c r="EE239" s="15" t="n">
        <f aca="false">IF(EC239/ED239=INT(EC239/ED239),1,0)</f>
        <v>0</v>
      </c>
      <c r="EF239" s="15" t="n">
        <f aca="false">IF(EE239=0,EC239,EC239/ED239)</f>
        <v>1</v>
      </c>
      <c r="EG239" s="15" t="n">
        <v>61</v>
      </c>
      <c r="EH239" s="15" t="n">
        <f aca="false">IF(EF239/EG239=INT(EF239/EG239),1,0)</f>
        <v>0</v>
      </c>
      <c r="EI239" s="15" t="n">
        <f aca="false">IF(EH239=0,EF239,EF239/EG239)</f>
        <v>1</v>
      </c>
      <c r="EJ239" s="15" t="n">
        <v>67</v>
      </c>
      <c r="EK239" s="15" t="n">
        <f aca="false">IF(EI239/EJ239=INT(EI239/EJ239),1,0)</f>
        <v>0</v>
      </c>
      <c r="EL239" s="15" t="n">
        <f aca="false">IF(EK239=0,EI239,EI239/EJ239)</f>
        <v>1</v>
      </c>
      <c r="EM239" s="15" t="n">
        <v>71</v>
      </c>
      <c r="EN239" s="15" t="n">
        <f aca="false">IF(EL239/EM239=INT(EL239/EM239),1,0)</f>
        <v>0</v>
      </c>
      <c r="EO239" s="15" t="n">
        <f aca="false">IF(EN239=0,EL239,EL239/EM239)</f>
        <v>1</v>
      </c>
      <c r="EP239" s="15" t="n">
        <v>73</v>
      </c>
      <c r="EQ239" s="15" t="n">
        <f aca="false">IF(EO239/EP239=INT(EO239/EP239),1,0)</f>
        <v>0</v>
      </c>
      <c r="ER239" s="15" t="n">
        <f aca="false">IF(EQ239=0,EO239,EO239/EP239)</f>
        <v>1</v>
      </c>
      <c r="ES239" s="15" t="n">
        <v>79</v>
      </c>
      <c r="ET239" s="15" t="n">
        <f aca="false">IF(ER239/ES239=INT(ER239/ES239),1,0)</f>
        <v>0</v>
      </c>
      <c r="EU239" s="15" t="n">
        <f aca="false">IF(ET239=0,ER239,ER239/ES239)</f>
        <v>1</v>
      </c>
      <c r="EV239" s="15" t="n">
        <v>83</v>
      </c>
      <c r="EW239" s="15" t="n">
        <f aca="false">IF(EU239/EV239=INT(EU239/EV239),1,0)</f>
        <v>0</v>
      </c>
      <c r="EX239" s="15" t="n">
        <f aca="false">IF(EW239=0,EU239,EU239/EV239)</f>
        <v>1</v>
      </c>
      <c r="EY239" s="15" t="n">
        <v>89</v>
      </c>
      <c r="EZ239" s="15" t="n">
        <f aca="false">IF(EX239/EY239=INT(EX239/EY239),1,0)</f>
        <v>0</v>
      </c>
      <c r="FA239" s="15" t="n">
        <f aca="false">IF(EZ239=0,EX239,EX239/EY239)</f>
        <v>1</v>
      </c>
      <c r="FB239" s="15" t="n">
        <v>97</v>
      </c>
      <c r="FC239" s="15" t="n">
        <f aca="false">IF(FA239/FB239=INT(FA239/FB239),1,0)</f>
        <v>0</v>
      </c>
      <c r="FD239" s="15" t="n">
        <f aca="false">IF(FC239=0,FA239,FA239/FB239)</f>
        <v>1</v>
      </c>
      <c r="FE239" s="15" t="n">
        <v>101</v>
      </c>
      <c r="FF239" s="15" t="n">
        <f aca="false">IF(FD239/FE239=INT(FD239/FE239),1,0)</f>
        <v>0</v>
      </c>
      <c r="FG239" s="15" t="n">
        <f aca="false">IF(FF239=0,FD239,FD239/FE239)</f>
        <v>1</v>
      </c>
      <c r="FH239" s="15" t="n">
        <v>103</v>
      </c>
      <c r="FI239" s="15" t="n">
        <f aca="false">IF(FG239/FH239=INT(FG239/FH239),1,0)</f>
        <v>0</v>
      </c>
      <c r="FJ239" s="15" t="n">
        <f aca="false">IF(FI239=0,FG239,FG239/FH239)</f>
        <v>1</v>
      </c>
      <c r="FK239" s="15" t="n">
        <v>107</v>
      </c>
      <c r="FL239" s="15" t="n">
        <f aca="false">IF(FJ239/FK239=INT(FJ239/FK239),1,0)</f>
        <v>0</v>
      </c>
      <c r="FM239" s="15" t="n">
        <f aca="false">IF(FL239=0,FJ239,FJ239/FK239)</f>
        <v>1</v>
      </c>
      <c r="FN239" s="15" t="n">
        <v>109</v>
      </c>
      <c r="FO239" s="15" t="n">
        <f aca="false">IF(FM239/FN239=INT(FM239/FN239),1,0)</f>
        <v>0</v>
      </c>
      <c r="FP239" s="15" t="n">
        <f aca="false">IF(FO239=0,FM239,FM239/FN239)</f>
        <v>1</v>
      </c>
      <c r="FQ239" s="15" t="n">
        <v>113</v>
      </c>
      <c r="FR239" s="15" t="n">
        <f aca="false">IF(FP239/FQ239=INT(FP239/FQ239),1,0)</f>
        <v>0</v>
      </c>
      <c r="FS239" s="15" t="n">
        <f aca="false">IF(FR239=0,FP239,FP239/FQ239)</f>
        <v>1</v>
      </c>
      <c r="FT239" s="15" t="n">
        <v>127</v>
      </c>
      <c r="FU239" s="15" t="n">
        <f aca="false">IF(FS239/FT239=INT(FS239/FT239),1,0)</f>
        <v>0</v>
      </c>
      <c r="FV239" s="15" t="n">
        <f aca="false">IF(FU239=0,FS239,FS239/FT239)</f>
        <v>1</v>
      </c>
      <c r="FW239" s="15" t="n">
        <v>131</v>
      </c>
      <c r="FX239" s="15" t="n">
        <f aca="false">IF(FV239/FW239=INT(FV239/FW239),1,0)</f>
        <v>0</v>
      </c>
      <c r="FY239" s="15" t="n">
        <f aca="false">IF(FX239=0,FV239,FV239/FW239)</f>
        <v>1</v>
      </c>
      <c r="FZ239" s="15" t="n">
        <v>137</v>
      </c>
      <c r="GA239" s="15" t="n">
        <f aca="false">IF(FY239/FZ239=INT(FY239/FZ239),1,0)</f>
        <v>0</v>
      </c>
      <c r="GB239" s="15" t="n">
        <f aca="false">IF(GA239=0,FY239,FY239/FZ239)</f>
        <v>1</v>
      </c>
      <c r="GC239" s="15" t="n">
        <v>139</v>
      </c>
      <c r="GD239" s="15" t="n">
        <f aca="false">IF(GB239/GC239=INT(GB239/GC239),1,0)</f>
        <v>0</v>
      </c>
      <c r="GE239" s="15" t="n">
        <f aca="false">IF(GD239=0,GB239,GB239/GC239)</f>
        <v>1</v>
      </c>
      <c r="GF239" s="15" t="n">
        <v>149</v>
      </c>
      <c r="GG239" s="15" t="n">
        <f aca="false">IF(GE239/GF239=INT(GE239/GF239),1,0)</f>
        <v>0</v>
      </c>
      <c r="GH239" s="15" t="n">
        <f aca="false">IF(GG239=0,GE239,GE239/GF239)</f>
        <v>1</v>
      </c>
      <c r="GI239" s="15"/>
      <c r="GJ239" s="15" t="n">
        <f aca="false">8*BH239+4*BK239+2*BN239+BQ239</f>
        <v>3</v>
      </c>
      <c r="GK239" s="15" t="n">
        <f aca="false">4*BT239+2*BW239+BZ239</f>
        <v>0</v>
      </c>
      <c r="GL239" s="15" t="n">
        <f aca="false">2*CC239+CF239</f>
        <v>0</v>
      </c>
      <c r="GM239" s="15" t="n">
        <f aca="false">2*CI239+CL239</f>
        <v>1</v>
      </c>
      <c r="GN239" s="15" t="n">
        <f aca="false">2*CO239+CR239</f>
        <v>0</v>
      </c>
      <c r="GO239" s="15" t="n">
        <f aca="false">2*CU239+CX239</f>
        <v>0</v>
      </c>
      <c r="GP239" s="15" t="n">
        <f aca="false">DA239</f>
        <v>0</v>
      </c>
      <c r="GQ239" s="15" t="n">
        <f aca="false">DD239</f>
        <v>0</v>
      </c>
      <c r="GR239" s="15" t="n">
        <f aca="false">DG239</f>
        <v>0</v>
      </c>
      <c r="GS239" s="15" t="n">
        <f aca="false">DJ239</f>
        <v>0</v>
      </c>
      <c r="GT239" s="15" t="n">
        <f aca="false">DM239</f>
        <v>0</v>
      </c>
      <c r="GU239" s="1" t="n">
        <f aca="false">DP239</f>
        <v>0</v>
      </c>
      <c r="GV239" s="1" t="n">
        <f aca="false">DS239</f>
        <v>0</v>
      </c>
      <c r="GW239" s="1" t="n">
        <f aca="false">DV239</f>
        <v>0</v>
      </c>
      <c r="GX239" s="1" t="n">
        <f aca="false">DY239</f>
        <v>0</v>
      </c>
      <c r="GY239" s="1" t="n">
        <f aca="false">EB239</f>
        <v>0</v>
      </c>
      <c r="GZ239" s="1" t="n">
        <f aca="false">EE239</f>
        <v>0</v>
      </c>
      <c r="HA239" s="1" t="n">
        <f aca="false">EH239</f>
        <v>0</v>
      </c>
      <c r="HB239" s="1" t="n">
        <f aca="false">EK239</f>
        <v>0</v>
      </c>
      <c r="HC239" s="1" t="n">
        <f aca="false">EN239</f>
        <v>0</v>
      </c>
      <c r="HD239" s="1" t="n">
        <f aca="false">EQ239</f>
        <v>0</v>
      </c>
      <c r="HE239" s="1" t="n">
        <f aca="false">ET239</f>
        <v>0</v>
      </c>
      <c r="HF239" s="1" t="n">
        <f aca="false">EW239</f>
        <v>0</v>
      </c>
      <c r="HG239" s="1" t="n">
        <f aca="false">EZ239</f>
        <v>0</v>
      </c>
      <c r="HH239" s="1" t="n">
        <f aca="false">FC239</f>
        <v>0</v>
      </c>
      <c r="HI239" s="1" t="n">
        <f aca="false">FF239</f>
        <v>0</v>
      </c>
      <c r="HJ239" s="1" t="n">
        <f aca="false">FI239</f>
        <v>0</v>
      </c>
      <c r="HK239" s="1" t="n">
        <f aca="false">FL239</f>
        <v>0</v>
      </c>
      <c r="HL239" s="1" t="n">
        <f aca="false">FO239</f>
        <v>0</v>
      </c>
      <c r="HM239" s="1" t="n">
        <f aca="false">FR239</f>
        <v>0</v>
      </c>
      <c r="HN239" s="1" t="n">
        <f aca="false">FU239</f>
        <v>0</v>
      </c>
      <c r="HO239" s="1" t="n">
        <f aca="false">FX239</f>
        <v>0</v>
      </c>
      <c r="HP239" s="1" t="n">
        <f aca="false">GA239</f>
        <v>0</v>
      </c>
      <c r="HQ239" s="1" t="n">
        <f aca="false">GD239</f>
        <v>0</v>
      </c>
      <c r="HR239" s="1" t="n">
        <f aca="false">GG239</f>
        <v>0</v>
      </c>
      <c r="HS239" s="1" t="n">
        <f aca="false">BF239</f>
        <v>56</v>
      </c>
      <c r="HT239" s="1" t="n">
        <f aca="false">HS239/HR241</f>
        <v>56</v>
      </c>
    </row>
    <row r="240" customFormat="false" ht="18" hidden="true" customHeight="true" outlineLevel="0" collapsed="false">
      <c r="B240" s="80"/>
      <c r="C240" s="80"/>
      <c r="D240" s="80"/>
      <c r="E240" s="80"/>
      <c r="F240" s="61"/>
      <c r="G240" s="80"/>
      <c r="H240" s="61"/>
      <c r="I240" s="80"/>
      <c r="J240" s="80"/>
      <c r="K240" s="80"/>
      <c r="L240" s="61"/>
      <c r="M240" s="80"/>
      <c r="N240" s="80"/>
      <c r="O240" s="80"/>
      <c r="P240" s="80"/>
      <c r="Q240" s="80"/>
      <c r="R240" s="80"/>
      <c r="S240" s="61"/>
      <c r="T240" s="79"/>
      <c r="U240" s="13"/>
      <c r="V240" s="13"/>
      <c r="W240" s="13"/>
      <c r="X240" s="74"/>
      <c r="Y240" s="80"/>
      <c r="Z240" s="80"/>
      <c r="AA240" s="80"/>
      <c r="AE240" s="17"/>
      <c r="GJ240" s="15" t="n">
        <f aca="false">IF(GJ238&lt;GJ239,GJ238,GJ239)</f>
        <v>0</v>
      </c>
      <c r="GK240" s="15" t="n">
        <f aca="false">IF(GK238&lt;GK239,GK238,GK239)</f>
        <v>0</v>
      </c>
      <c r="GL240" s="15" t="n">
        <f aca="false">IF(GL238&lt;GL239,GL238,GL239)</f>
        <v>0</v>
      </c>
      <c r="GM240" s="15" t="n">
        <f aca="false">IF(GM238&lt;GM239,GM238,GM239)</f>
        <v>0</v>
      </c>
      <c r="GN240" s="15" t="n">
        <f aca="false">IF(GN238&lt;GN239,GN238,GN239)</f>
        <v>0</v>
      </c>
      <c r="GO240" s="15" t="n">
        <f aca="false">IF(GO238&lt;GO239,GO238,GO239)</f>
        <v>0</v>
      </c>
      <c r="GP240" s="15" t="n">
        <f aca="false">IF(GP238&lt;GP239,GP238,GP239)</f>
        <v>0</v>
      </c>
      <c r="GQ240" s="15" t="n">
        <f aca="false">IF(GQ238&lt;GQ239,GQ238,GQ239)</f>
        <v>0</v>
      </c>
      <c r="GR240" s="15" t="n">
        <f aca="false">IF(GR238&lt;GR239,GR238,GR239)</f>
        <v>0</v>
      </c>
      <c r="GS240" s="15" t="n">
        <f aca="false">IF(GS238&lt;GS239,GS238,GS239)</f>
        <v>0</v>
      </c>
      <c r="GT240" s="15" t="n">
        <f aca="false">IF(GT238&lt;GT239,GT238,GT239)</f>
        <v>0</v>
      </c>
      <c r="GU240" s="15" t="n">
        <f aca="false">IF(GU238&lt;GU239,GU238,GU239)</f>
        <v>0</v>
      </c>
      <c r="GV240" s="15" t="n">
        <f aca="false">IF(GV238&lt;GV239,GV238,GV239)</f>
        <v>0</v>
      </c>
      <c r="GW240" s="15" t="n">
        <f aca="false">IF(GW238&lt;GW239,GW238,GW239)</f>
        <v>0</v>
      </c>
      <c r="GX240" s="15" t="n">
        <f aca="false">IF(GX238&lt;GX239,GX238,GX239)</f>
        <v>0</v>
      </c>
      <c r="GY240" s="15" t="n">
        <f aca="false">IF(GY238&lt;GY239,GY238,GY239)</f>
        <v>0</v>
      </c>
      <c r="GZ240" s="15" t="n">
        <f aca="false">IF(GZ238&lt;GZ239,GZ238,GZ239)</f>
        <v>0</v>
      </c>
      <c r="HA240" s="15" t="n">
        <f aca="false">IF(HA238&lt;HA239,HA238,HA239)</f>
        <v>0</v>
      </c>
      <c r="HB240" s="15" t="n">
        <f aca="false">IF(HB238&lt;HB239,HB238,HB239)</f>
        <v>0</v>
      </c>
      <c r="HC240" s="15" t="n">
        <f aca="false">IF(HC238&lt;HC239,HC238,HC239)</f>
        <v>0</v>
      </c>
      <c r="HD240" s="15" t="n">
        <f aca="false">IF(HD238&lt;HD239,HD238,HD239)</f>
        <v>0</v>
      </c>
      <c r="HE240" s="15" t="n">
        <f aca="false">IF(HE238&lt;HE239,HE238,HE239)</f>
        <v>0</v>
      </c>
      <c r="HF240" s="15" t="n">
        <f aca="false">IF(HF238&lt;HF239,HF238,HF239)</f>
        <v>0</v>
      </c>
      <c r="HG240" s="15" t="n">
        <f aca="false">IF(HG238&lt;HG239,HG238,HG239)</f>
        <v>0</v>
      </c>
      <c r="HH240" s="15" t="n">
        <f aca="false">IF(HH238&lt;HH239,HH238,HH239)</f>
        <v>0</v>
      </c>
      <c r="HI240" s="15" t="n">
        <f aca="false">IF(HI238&lt;HI239,HI238,HI239)</f>
        <v>0</v>
      </c>
      <c r="HJ240" s="15" t="n">
        <f aca="false">IF(HJ238&lt;HJ239,HJ238,HJ239)</f>
        <v>0</v>
      </c>
      <c r="HK240" s="15" t="n">
        <f aca="false">IF(HK238&lt;HK239,HK238,HK239)</f>
        <v>0</v>
      </c>
      <c r="HL240" s="15" t="n">
        <f aca="false">IF(HL238&lt;HL239,HL238,HL239)</f>
        <v>0</v>
      </c>
      <c r="HM240" s="15" t="n">
        <f aca="false">IF(HM238&lt;HM239,HM238,HM239)</f>
        <v>0</v>
      </c>
      <c r="HN240" s="15" t="n">
        <f aca="false">IF(HN238&lt;HN239,HN238,HN239)</f>
        <v>0</v>
      </c>
      <c r="HO240" s="15" t="n">
        <f aca="false">IF(HO238&lt;HO239,HO238,HO239)</f>
        <v>0</v>
      </c>
      <c r="HP240" s="15" t="n">
        <f aca="false">IF(HP238&lt;HP239,HP238,HP239)</f>
        <v>0</v>
      </c>
      <c r="HQ240" s="15" t="n">
        <f aca="false">IF(HQ238&lt;HQ239,HQ238,HQ239)</f>
        <v>0</v>
      </c>
      <c r="HR240" s="15" t="n">
        <f aca="false">IF(HR238&lt;HR239,HR238,HR239)</f>
        <v>0</v>
      </c>
    </row>
    <row r="241" customFormat="false" ht="18" hidden="true" customHeight="true" outlineLevel="0" collapsed="false">
      <c r="B241" s="80"/>
      <c r="C241" s="80"/>
      <c r="D241" s="80"/>
      <c r="E241" s="80"/>
      <c r="F241" s="61"/>
      <c r="G241" s="80"/>
      <c r="H241" s="61"/>
      <c r="I241" s="80"/>
      <c r="J241" s="80"/>
      <c r="K241" s="80"/>
      <c r="L241" s="61"/>
      <c r="M241" s="80"/>
      <c r="N241" s="80"/>
      <c r="O241" s="80"/>
      <c r="P241" s="80"/>
      <c r="Q241" s="80"/>
      <c r="R241" s="80"/>
      <c r="S241" s="61"/>
      <c r="T241" s="79"/>
      <c r="U241" s="13"/>
      <c r="V241" s="13"/>
      <c r="W241" s="13"/>
      <c r="X241" s="74"/>
      <c r="Y241" s="80"/>
      <c r="Z241" s="80"/>
      <c r="AA241" s="80"/>
      <c r="AE241" s="17"/>
      <c r="GJ241" s="1" t="n">
        <f aca="false">GJ$7^GJ240</f>
        <v>1</v>
      </c>
      <c r="GK241" s="1" t="n">
        <f aca="false">GK$7^GK240*GJ241</f>
        <v>1</v>
      </c>
      <c r="GL241" s="1" t="n">
        <f aca="false">GL$7^GL240*GK241</f>
        <v>1</v>
      </c>
      <c r="GM241" s="1" t="n">
        <f aca="false">GM$7^GM240*GL241</f>
        <v>1</v>
      </c>
      <c r="GN241" s="1" t="n">
        <f aca="false">GN$7^GN240*GM241</f>
        <v>1</v>
      </c>
      <c r="GO241" s="1" t="n">
        <f aca="false">GO$7^GO240*GN241</f>
        <v>1</v>
      </c>
      <c r="GP241" s="1" t="n">
        <f aca="false">GP$7^GP240*GO241</f>
        <v>1</v>
      </c>
      <c r="GQ241" s="1" t="n">
        <f aca="false">GQ$7^GQ240*GP241</f>
        <v>1</v>
      </c>
      <c r="GR241" s="1" t="n">
        <f aca="false">GR$7^GR240*GQ241</f>
        <v>1</v>
      </c>
      <c r="GS241" s="1" t="n">
        <f aca="false">GS$7^GS240*GR241</f>
        <v>1</v>
      </c>
      <c r="GT241" s="1" t="n">
        <f aca="false">GT$7^GT240*GS241</f>
        <v>1</v>
      </c>
      <c r="GU241" s="1" t="n">
        <f aca="false">GU$7^GU240*GT241</f>
        <v>1</v>
      </c>
      <c r="GV241" s="1" t="n">
        <f aca="false">GV$7^GV240*GU241</f>
        <v>1</v>
      </c>
      <c r="GW241" s="1" t="n">
        <f aca="false">GW$7^GW240*GV241</f>
        <v>1</v>
      </c>
      <c r="GX241" s="1" t="n">
        <f aca="false">GX$7^GX240*GW241</f>
        <v>1</v>
      </c>
      <c r="GY241" s="1" t="n">
        <f aca="false">GY$7^GY240*GX241</f>
        <v>1</v>
      </c>
      <c r="GZ241" s="1" t="n">
        <f aca="false">GZ$7^GZ240*GY241</f>
        <v>1</v>
      </c>
      <c r="HA241" s="1" t="n">
        <f aca="false">HA$7^HA240*GZ241</f>
        <v>1</v>
      </c>
      <c r="HB241" s="1" t="n">
        <f aca="false">HB$7^HB240*HA241</f>
        <v>1</v>
      </c>
      <c r="HC241" s="1" t="n">
        <f aca="false">HC$7^HC240*HB241</f>
        <v>1</v>
      </c>
      <c r="HD241" s="1" t="n">
        <f aca="false">HD$7^HD240*HC241</f>
        <v>1</v>
      </c>
      <c r="HE241" s="1" t="n">
        <f aca="false">HE$7^HE240*HD241</f>
        <v>1</v>
      </c>
      <c r="HF241" s="1" t="n">
        <f aca="false">HF$7^HF240*HE241</f>
        <v>1</v>
      </c>
      <c r="HG241" s="1" t="n">
        <f aca="false">HG$7^HG240*HF241</f>
        <v>1</v>
      </c>
      <c r="HH241" s="1" t="n">
        <f aca="false">HH$7^HH240*HG241</f>
        <v>1</v>
      </c>
      <c r="HI241" s="1" t="n">
        <f aca="false">HI$7^HI240*HH241</f>
        <v>1</v>
      </c>
      <c r="HJ241" s="1" t="n">
        <f aca="false">HJ$7^HJ240*HI241</f>
        <v>1</v>
      </c>
      <c r="HK241" s="1" t="n">
        <f aca="false">HK$7^HK240*HJ241</f>
        <v>1</v>
      </c>
      <c r="HL241" s="1" t="n">
        <f aca="false">HL$7^HL240*HK241</f>
        <v>1</v>
      </c>
      <c r="HM241" s="1" t="n">
        <f aca="false">HM$7^HM240*HL241</f>
        <v>1</v>
      </c>
      <c r="HN241" s="1" t="n">
        <f aca="false">HN$7^HN240*HM241</f>
        <v>1</v>
      </c>
      <c r="HO241" s="1" t="n">
        <f aca="false">HO$7^HO240*HN241</f>
        <v>1</v>
      </c>
      <c r="HP241" s="1" t="n">
        <f aca="false">HP$7^HP240*HO241</f>
        <v>1</v>
      </c>
      <c r="HQ241" s="1" t="n">
        <f aca="false">HQ$7^HQ240*HP241</f>
        <v>1</v>
      </c>
      <c r="HR241" s="1" t="n">
        <f aca="false">HR$7^HR240*HQ241</f>
        <v>1</v>
      </c>
    </row>
    <row r="242" customFormat="false" ht="9" hidden="false" customHeight="true" outlineLevel="0" collapsed="false">
      <c r="B242" s="80"/>
      <c r="C242" s="80"/>
      <c r="D242" s="80"/>
      <c r="E242" s="11"/>
      <c r="F242" s="61"/>
      <c r="G242" s="80"/>
      <c r="H242" s="61"/>
      <c r="I242" s="80"/>
      <c r="J242" s="80"/>
      <c r="K242" s="11"/>
      <c r="L242" s="61"/>
      <c r="M242" s="80"/>
      <c r="N242" s="80"/>
      <c r="O242" s="80"/>
      <c r="P242" s="80"/>
      <c r="Q242" s="80"/>
      <c r="R242" s="80"/>
      <c r="S242" s="61"/>
      <c r="T242" s="79"/>
      <c r="U242" s="13"/>
      <c r="V242" s="13"/>
      <c r="W242" s="75"/>
      <c r="X242" s="74"/>
      <c r="Y242" s="80"/>
      <c r="Z242" s="80"/>
      <c r="AA242" s="80"/>
      <c r="AE242" s="17"/>
      <c r="AF242" s="50"/>
      <c r="AG242" s="50"/>
    </row>
    <row r="243" customFormat="false" ht="32.25" hidden="false" customHeight="true" outlineLevel="0" collapsed="false">
      <c r="B243" s="80"/>
      <c r="C243" s="80"/>
      <c r="D243" s="80"/>
      <c r="E243" s="80"/>
      <c r="F243" s="61"/>
      <c r="G243" s="80"/>
      <c r="H243" s="61"/>
      <c r="I243" s="80"/>
      <c r="J243" s="80"/>
      <c r="K243" s="80"/>
      <c r="L243" s="61"/>
      <c r="M243" s="80"/>
      <c r="N243" s="80"/>
      <c r="O243" s="80"/>
      <c r="P243" s="80"/>
      <c r="Q243" s="80"/>
      <c r="R243" s="80"/>
      <c r="S243" s="61"/>
      <c r="T243" s="80"/>
      <c r="U243" s="80"/>
      <c r="V243" s="80"/>
      <c r="W243" s="80"/>
      <c r="X243" s="14" t="s">
        <v>19</v>
      </c>
      <c r="Y243" s="80"/>
      <c r="Z243" s="80" t="n">
        <f aca="false">SUM(Z9:Z230)</f>
        <v>83</v>
      </c>
      <c r="AA243" s="80"/>
    </row>
    <row r="244" customFormat="false" ht="4.5" hidden="false" customHeight="true" outlineLevel="0" collapsed="false">
      <c r="A244" s="1" t="s">
        <v>0</v>
      </c>
      <c r="AA244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U2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29"/>
    <col collapsed="false" customWidth="true" hidden="false" outlineLevel="0" max="2" min="2" style="0" width="31.15"/>
    <col collapsed="false" customWidth="true" hidden="false" outlineLevel="0" max="3" min="3" style="0" width="6.85"/>
    <col collapsed="false" customWidth="true" hidden="true" outlineLevel="0" max="4" min="4" style="0" width="5.71"/>
    <col collapsed="false" customWidth="true" hidden="true" outlineLevel="0" max="5" min="5" style="0" width="3.15"/>
    <col collapsed="false" customWidth="true" hidden="true" outlineLevel="0" max="6" min="6" style="70" width="7.71"/>
    <col collapsed="false" customWidth="true" hidden="true" outlineLevel="0" max="7" min="7" style="0" width="11.53"/>
    <col collapsed="false" customWidth="true" hidden="true" outlineLevel="0" max="8" min="8" style="0" width="5.71"/>
    <col collapsed="false" customWidth="true" hidden="true" outlineLevel="0" max="9" min="9" style="0" width="7.15"/>
    <col collapsed="false" customWidth="true" hidden="true" outlineLevel="0" max="10" min="10" style="0" width="11.53"/>
    <col collapsed="false" customWidth="true" hidden="true" outlineLevel="0" max="11" min="11" style="0" width="3.15"/>
    <col collapsed="false" customWidth="true" hidden="true" outlineLevel="0" max="12" min="12" style="70" width="4.57"/>
    <col collapsed="false" customWidth="true" hidden="true" outlineLevel="0" max="13" min="13" style="0" width="5.57"/>
    <col collapsed="false" customWidth="true" hidden="true" outlineLevel="0" max="14" min="14" style="0" width="8.15"/>
    <col collapsed="false" customWidth="true" hidden="true" outlineLevel="0" max="15" min="15" style="0" width="5"/>
    <col collapsed="false" customWidth="true" hidden="true" outlineLevel="0" max="16" min="16" style="0" width="9.29"/>
    <col collapsed="false" customWidth="true" hidden="true" outlineLevel="0" max="17" min="17" style="0" width="3.15"/>
    <col collapsed="false" customWidth="true" hidden="true" outlineLevel="0" max="18" min="18" style="0" width="4.57"/>
    <col collapsed="false" customWidth="true" hidden="false" outlineLevel="0" max="21" min="21" style="0" width="2.29"/>
    <col collapsed="false" customWidth="true" hidden="false" outlineLevel="0" max="22" min="22" style="0" width="5.14"/>
    <col collapsed="false" customWidth="true" hidden="false" outlineLevel="0" max="23" min="23" style="0" width="4.57"/>
    <col collapsed="false" customWidth="true" hidden="false" outlineLevel="0" max="24" min="24" style="70" width="5.57"/>
    <col collapsed="false" customWidth="true" hidden="false" outlineLevel="0" max="25" min="25" style="0" width="1"/>
    <col collapsed="false" customWidth="true" hidden="false" outlineLevel="0" max="26" min="26" style="0" width="5.57"/>
    <col collapsed="false" customWidth="true" hidden="false" outlineLevel="0" max="27" min="27" style="0" width="1"/>
    <col collapsed="false" customWidth="true" hidden="true" outlineLevel="0" max="28" min="28" style="4" width="16.85"/>
    <col collapsed="false" customWidth="true" hidden="false" outlineLevel="0" max="29" min="29" style="0" width="2.86"/>
    <col collapsed="false" customWidth="true" hidden="true" outlineLevel="0" max="30" min="30" style="4" width="15.57"/>
    <col collapsed="false" customWidth="true" hidden="true" outlineLevel="0" max="31" min="31" style="0" width="10.42"/>
    <col collapsed="false" customWidth="true" hidden="true" outlineLevel="0" max="34" min="32" style="4" width="11.71"/>
    <col collapsed="false" customWidth="true" hidden="true" outlineLevel="0" max="35" min="35" style="4" width="10.42"/>
    <col collapsed="false" customWidth="false" hidden="true" outlineLevel="0" max="245" min="37" style="0" width="9.14"/>
    <col collapsed="false" customWidth="true" hidden="true" outlineLevel="0" max="246" min="246" style="0" width="13.15"/>
    <col collapsed="false" customWidth="true" hidden="true" outlineLevel="0" max="247" min="247" style="0" width="2.15"/>
    <col collapsed="false" customWidth="false" hidden="true" outlineLevel="0" max="260" min="248" style="0" width="9.14"/>
  </cols>
  <sheetData>
    <row r="1" customFormat="false" ht="16.5" hidden="false" customHeight="true" outlineLevel="0" collapsed="false">
      <c r="S1" s="4"/>
      <c r="T1" s="4"/>
      <c r="U1" s="4"/>
      <c r="V1" s="4"/>
      <c r="W1" s="4"/>
      <c r="AA1" s="0" t="s">
        <v>0</v>
      </c>
      <c r="AE1" s="4"/>
      <c r="AG1" s="4" t="n">
        <v>3</v>
      </c>
      <c r="AI1" s="4" t="n">
        <v>12</v>
      </c>
    </row>
    <row r="2" s="15" customFormat="true" ht="18" hidden="false" customHeight="false" outlineLevel="0" collapsed="false">
      <c r="B2" s="38" t="s">
        <v>129</v>
      </c>
      <c r="F2" s="70"/>
      <c r="L2" s="77"/>
      <c r="W2" s="50"/>
      <c r="X2" s="68"/>
      <c r="AB2" s="50"/>
      <c r="AD2" s="50"/>
      <c r="AE2" s="49" t="str">
        <f aca="false">IF(AG2&lt;AG1,"NO",IF(AG2&gt;AI1,"NO",IF(AI2&lt;AG1,"NO",IF(AI2&gt;AI1,"NO",IF(AG2&gt;AI2,"NO",IF(AG2&gt;INT(AG2),"NO",IF(AI2&gt;INT(AI2),"NO","OK")))))))</f>
        <v>NO</v>
      </c>
      <c r="AF2" s="50" t="s">
        <v>3</v>
      </c>
      <c r="AG2" s="50" t="n">
        <v>2</v>
      </c>
      <c r="AH2" s="50" t="s">
        <v>4</v>
      </c>
      <c r="AI2" s="50" t="n">
        <v>7</v>
      </c>
      <c r="AJ2" s="50" t="n">
        <f aca="false">AI2-AG2</f>
        <v>5</v>
      </c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70"/>
      <c r="DN2" s="70"/>
    </row>
    <row r="3" s="15" customFormat="true" ht="18" hidden="false" customHeight="false" outlineLevel="0" collapsed="false">
      <c r="B3" s="27" t="s">
        <v>130</v>
      </c>
      <c r="F3" s="70"/>
      <c r="L3" s="77"/>
      <c r="S3" s="50"/>
      <c r="T3" s="50"/>
      <c r="U3" s="50"/>
      <c r="V3" s="6"/>
      <c r="W3" s="50"/>
      <c r="X3" s="68"/>
      <c r="AB3" s="50"/>
      <c r="AD3" s="50"/>
      <c r="AE3" s="49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70"/>
      <c r="DN3" s="70"/>
    </row>
    <row r="4" s="15" customFormat="true" ht="18" hidden="false" customHeight="false" outlineLevel="0" collapsed="false">
      <c r="B4" s="27" t="s">
        <v>131</v>
      </c>
      <c r="F4" s="70"/>
      <c r="L4" s="77"/>
      <c r="S4" s="50"/>
      <c r="T4" s="50"/>
      <c r="U4" s="50"/>
      <c r="V4" s="6"/>
      <c r="W4" s="50"/>
      <c r="X4" s="68"/>
      <c r="AB4" s="50"/>
      <c r="AD4" s="84"/>
      <c r="AE4" s="49"/>
      <c r="AF4" s="85" t="s">
        <v>132</v>
      </c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70"/>
      <c r="DN4" s="70"/>
    </row>
    <row r="5" s="15" customFormat="true" ht="13.5" hidden="false" customHeight="true" outlineLevel="0" collapsed="false">
      <c r="B5" s="27"/>
      <c r="F5" s="70"/>
      <c r="L5" s="77"/>
      <c r="S5" s="50"/>
      <c r="T5" s="50"/>
      <c r="U5" s="50"/>
      <c r="V5" s="6"/>
      <c r="W5" s="50"/>
      <c r="X5" s="68"/>
      <c r="AB5" s="50"/>
      <c r="AD5" s="50"/>
      <c r="AE5" s="49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70"/>
      <c r="DN5" s="70"/>
    </row>
    <row r="6" s="15" customFormat="true" ht="18" hidden="false" customHeight="false" outlineLevel="0" collapsed="false">
      <c r="B6" s="38" t="s">
        <v>133</v>
      </c>
      <c r="F6" s="70"/>
      <c r="L6" s="77"/>
      <c r="S6" s="50"/>
      <c r="T6" s="50"/>
      <c r="U6" s="50"/>
      <c r="V6" s="6"/>
      <c r="W6" s="50"/>
      <c r="X6" s="68"/>
      <c r="AB6" s="50"/>
      <c r="AD6" s="50"/>
      <c r="AE6" s="21"/>
      <c r="AF6" s="4"/>
      <c r="AG6" s="49" t="s">
        <v>134</v>
      </c>
      <c r="AH6" s="4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70"/>
      <c r="DN6" s="70"/>
    </row>
    <row r="7" s="15" customFormat="true" ht="18" hidden="false" customHeight="false" outlineLevel="0" collapsed="false">
      <c r="B7" s="27" t="s">
        <v>135</v>
      </c>
      <c r="F7" s="70"/>
      <c r="L7" s="77"/>
      <c r="S7" s="50"/>
      <c r="T7" s="50"/>
      <c r="U7" s="50"/>
      <c r="V7" s="6"/>
      <c r="W7" s="50"/>
      <c r="X7" s="68"/>
      <c r="AB7" s="50"/>
      <c r="AD7" s="50"/>
      <c r="AE7" s="21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70"/>
      <c r="DN7" s="70"/>
    </row>
    <row r="8" customFormat="false" ht="27" hidden="false" customHeight="true" outlineLevel="0" collapsed="false">
      <c r="A8" s="2"/>
      <c r="B8" s="27" t="s">
        <v>136</v>
      </c>
      <c r="C8" s="1"/>
      <c r="D8" s="1"/>
      <c r="E8" s="1"/>
      <c r="F8" s="1"/>
      <c r="G8" s="1"/>
      <c r="H8" s="1"/>
      <c r="I8" s="3"/>
      <c r="J8" s="3"/>
      <c r="K8" s="3"/>
      <c r="L8" s="3"/>
      <c r="M8" s="3"/>
      <c r="N8" s="3"/>
      <c r="O8" s="1"/>
      <c r="P8" s="1"/>
      <c r="Q8" s="1"/>
      <c r="R8" s="1"/>
      <c r="S8" s="4"/>
      <c r="T8" s="4"/>
      <c r="U8" s="4"/>
      <c r="V8" s="4"/>
      <c r="W8" s="4"/>
      <c r="X8" s="57"/>
      <c r="Y8" s="1"/>
      <c r="Z8" s="65" t="s">
        <v>2</v>
      </c>
      <c r="AB8" s="50" t="s">
        <v>14</v>
      </c>
      <c r="AD8" s="50"/>
      <c r="AE8" s="21"/>
      <c r="AF8" s="50"/>
      <c r="AW8" s="15" t="s">
        <v>32</v>
      </c>
      <c r="AX8" s="2" t="s">
        <v>101</v>
      </c>
      <c r="AY8" s="2" t="s">
        <v>137</v>
      </c>
      <c r="AZ8" s="2" t="s">
        <v>138</v>
      </c>
      <c r="BA8" s="2" t="s">
        <v>137</v>
      </c>
      <c r="BB8" s="2" t="s">
        <v>139</v>
      </c>
      <c r="BC8" s="2" t="s">
        <v>137</v>
      </c>
      <c r="GK8" s="15" t="n">
        <v>2</v>
      </c>
      <c r="GL8" s="15" t="n">
        <v>3</v>
      </c>
      <c r="GM8" s="15" t="n">
        <v>5</v>
      </c>
      <c r="GN8" s="15" t="n">
        <v>7</v>
      </c>
      <c r="GO8" s="15" t="n">
        <v>11</v>
      </c>
      <c r="GP8" s="15" t="n">
        <v>13</v>
      </c>
      <c r="GQ8" s="15" t="n">
        <v>17</v>
      </c>
      <c r="GR8" s="15" t="n">
        <v>19</v>
      </c>
      <c r="GS8" s="15" t="n">
        <v>23</v>
      </c>
      <c r="GT8" s="15" t="n">
        <v>29</v>
      </c>
      <c r="GU8" s="15" t="n">
        <v>31</v>
      </c>
      <c r="GV8" s="15" t="n">
        <v>37</v>
      </c>
      <c r="GW8" s="15" t="n">
        <v>41</v>
      </c>
      <c r="GX8" s="15" t="n">
        <v>43</v>
      </c>
      <c r="GY8" s="15" t="n">
        <v>47</v>
      </c>
      <c r="GZ8" s="15" t="n">
        <v>53</v>
      </c>
      <c r="HA8" s="15" t="n">
        <v>59</v>
      </c>
      <c r="HB8" s="15" t="n">
        <v>61</v>
      </c>
      <c r="HC8" s="15" t="n">
        <v>67</v>
      </c>
      <c r="HD8" s="15" t="n">
        <v>71</v>
      </c>
      <c r="HE8" s="15" t="n">
        <v>73</v>
      </c>
      <c r="HF8" s="15" t="n">
        <v>79</v>
      </c>
      <c r="HG8" s="15" t="n">
        <v>83</v>
      </c>
      <c r="HH8" s="15" t="n">
        <v>89</v>
      </c>
      <c r="HI8" s="15" t="n">
        <v>97</v>
      </c>
      <c r="HJ8" s="15" t="n">
        <v>101</v>
      </c>
      <c r="HK8" s="15" t="n">
        <v>103</v>
      </c>
      <c r="HL8" s="15" t="n">
        <v>107</v>
      </c>
      <c r="HM8" s="15" t="n">
        <v>109</v>
      </c>
      <c r="HN8" s="15" t="n">
        <v>113</v>
      </c>
      <c r="HO8" s="15" t="n">
        <v>127</v>
      </c>
      <c r="HP8" s="15" t="n">
        <v>131</v>
      </c>
      <c r="HQ8" s="15" t="n">
        <v>137</v>
      </c>
      <c r="HR8" s="15" t="n">
        <v>139</v>
      </c>
      <c r="HS8" s="15" t="n">
        <v>149</v>
      </c>
    </row>
    <row r="9" customFormat="false" ht="20.25" hidden="false" customHeight="true" outlineLevel="0" collapsed="false">
      <c r="A9" s="2"/>
      <c r="B9" s="27"/>
      <c r="C9" s="1"/>
      <c r="D9" s="1"/>
      <c r="E9" s="1"/>
      <c r="F9" s="1"/>
      <c r="G9" s="1"/>
      <c r="H9" s="1"/>
      <c r="I9" s="3"/>
      <c r="J9" s="3"/>
      <c r="K9" s="3"/>
      <c r="L9" s="3"/>
      <c r="M9" s="3"/>
      <c r="N9" s="3"/>
      <c r="O9" s="1"/>
      <c r="P9" s="1"/>
      <c r="Q9" s="1"/>
      <c r="R9" s="1"/>
      <c r="S9" s="4"/>
      <c r="T9" s="4"/>
      <c r="U9" s="4"/>
      <c r="V9" s="4"/>
      <c r="W9" s="4"/>
      <c r="X9" s="57"/>
      <c r="Y9" s="1"/>
      <c r="Z9" s="65" t="s">
        <v>7</v>
      </c>
      <c r="AB9" s="50"/>
      <c r="AG9" s="49"/>
      <c r="AW9" s="15"/>
      <c r="AX9" s="2"/>
      <c r="AY9" s="2"/>
      <c r="AZ9" s="2"/>
      <c r="BA9" s="2"/>
      <c r="BB9" s="2"/>
      <c r="BC9" s="2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</row>
    <row r="10" customFormat="false" ht="25.5" hidden="false" customHeight="true" outlineLevel="0" collapsed="false">
      <c r="A10" s="1"/>
      <c r="B10" s="10" t="s">
        <v>140</v>
      </c>
      <c r="C10" s="80"/>
      <c r="D10" s="80"/>
      <c r="E10" s="11"/>
      <c r="F10" s="61"/>
      <c r="G10" s="80"/>
      <c r="H10" s="11"/>
      <c r="I10" s="80"/>
      <c r="J10" s="80"/>
      <c r="K10" s="11"/>
      <c r="L10" s="14"/>
      <c r="M10" s="11"/>
      <c r="N10" s="61"/>
      <c r="O10" s="80"/>
      <c r="P10" s="80"/>
      <c r="Q10" s="80"/>
      <c r="R10" s="80"/>
      <c r="S10" s="11" t="s">
        <v>16</v>
      </c>
      <c r="T10" s="86"/>
      <c r="U10" s="86"/>
      <c r="V10" s="86"/>
      <c r="W10" s="66" t="s">
        <v>141</v>
      </c>
      <c r="X10" s="87"/>
      <c r="Y10" s="80"/>
      <c r="Z10" s="80" t="n">
        <f aca="false">AI10+AB10</f>
        <v>2</v>
      </c>
      <c r="AB10" s="4" t="n">
        <v>0</v>
      </c>
      <c r="AD10" s="88" t="s">
        <v>142</v>
      </c>
      <c r="AH10" s="4" t="n">
        <v>1</v>
      </c>
      <c r="AI10" s="4" t="n">
        <f aca="false">AG2</f>
        <v>2</v>
      </c>
      <c r="AK10" s="0" t="n">
        <f aca="false">IF(AI10=3,1,IF(AI10=4,1,IF(AI10=5,2,IF(AI10=6,3,IF(AI10=7,5,0)))))</f>
        <v>0</v>
      </c>
      <c r="AL10" s="0" t="n">
        <f aca="false">IF(AI10=8,10,IF(AI10=9,15,IF(AI10=10,25,IF(AI10=11,35,55))))</f>
        <v>55</v>
      </c>
      <c r="AM10" s="0" t="n">
        <f aca="false">IF(AI10=3,2,IF(AI10=4,3,IF(AI10=5,5,IF(AI10=6,9,IF(AI10=7,14,0)))))</f>
        <v>0</v>
      </c>
      <c r="AN10" s="0" t="n">
        <f aca="false">IF(AI10=8,20,IF(AI10=9,30,IF(AI10=10,40,IF(AI10=11,60,75))))</f>
        <v>75</v>
      </c>
      <c r="AO10" s="0" t="n">
        <f aca="false">IF(AI10=3,1,IF(AI10=4,3,IF(AI10=5,4,IF(AI10=6,7,IF(AI10=7,10,0)))))</f>
        <v>0</v>
      </c>
      <c r="AP10" s="0" t="n">
        <f aca="false">IF(AI10=8,15,IF(AI10=9,24,IF(AI10=10,40,IF(AI10=11,60,80))))</f>
        <v>80</v>
      </c>
      <c r="AQ10" s="0" t="n">
        <f aca="false">IF(AI10=3,4,IF(AI10=4,6,IF(AI10=5,7,IF(AI10=6,11,IF(AI10=7,17,0)))))</f>
        <v>0</v>
      </c>
      <c r="AR10" s="0" t="n">
        <f aca="false">IF(AI10=8,24,IF(AI10=9,39,IF(AI10=10,59,IF(AI10=11,79,99))))</f>
        <v>99</v>
      </c>
      <c r="AS10" s="0" t="n">
        <f aca="false">IF(AI10=3,2,IF(AI10=4,4,IF(AI10=5,5,IF(AI10=6,8,IF(AI10=7,11,0)))))</f>
        <v>0</v>
      </c>
      <c r="AT10" s="0" t="n">
        <f aca="false">IF(AI10=8,16,IF(AI10=9,25,IF(AI10=10,41,IF(AI10=11,61,81))))</f>
        <v>81</v>
      </c>
      <c r="AU10" s="0" t="n">
        <f aca="false">IF(AI10=3,5,IF(AI10=4,7,IF(AI10=5,8,IF(AI10=6,12,IF(AI10=7,18,0)))))</f>
        <v>0</v>
      </c>
      <c r="AV10" s="0" t="n">
        <f aca="false">IF(AI10=8,25,IF(AI10=9,40,IF(AI10=10,60,IF(AI10=11,80,100))))</f>
        <v>100</v>
      </c>
      <c r="AW10" s="1" t="n">
        <f aca="false">AI10</f>
        <v>2</v>
      </c>
      <c r="AX10" s="1" t="n">
        <f aca="false">IF(AK10&gt;0,AK10,AL10)</f>
        <v>55</v>
      </c>
      <c r="AY10" s="1" t="n">
        <f aca="false">IF(AM10&gt;0,AM10,AN10)</f>
        <v>75</v>
      </c>
      <c r="AZ10" s="1" t="n">
        <f aca="false">IF(AO10&gt;0,AO10,AP10)</f>
        <v>80</v>
      </c>
      <c r="BA10" s="1" t="n">
        <f aca="false">IF(AQ10&gt;0,AQ10,AR10)</f>
        <v>99</v>
      </c>
      <c r="BB10" s="1" t="n">
        <f aca="false">IF(AS10&gt;0,AS10,AT10)</f>
        <v>81</v>
      </c>
      <c r="BC10" s="1" t="n">
        <f aca="false">IF(AU10&gt;0,AU10,AV10)</f>
        <v>100</v>
      </c>
      <c r="BD10" s="0" t="s">
        <v>105</v>
      </c>
      <c r="BE10" s="15" t="n">
        <f aca="true">INT((RAND()*(AY10-AX10+1)+AX10))</f>
        <v>56</v>
      </c>
      <c r="BF10" s="15" t="n">
        <f aca="true">INT((RAND()*(BA10-AZ10+1)+AZ10))</f>
        <v>96</v>
      </c>
      <c r="BG10" s="0" t="n">
        <f aca="false">BF10-BF11*(BE11-BE10)</f>
        <v>96</v>
      </c>
      <c r="BH10" s="0" t="n">
        <v>256</v>
      </c>
      <c r="BI10" s="15" t="n">
        <f aca="false">IF(BG10/BH10=INT(BG10/BH10),1,0)</f>
        <v>0</v>
      </c>
      <c r="BJ10" s="15" t="n">
        <f aca="false">IF(BI10=0,BG10,BG10/BH10)</f>
        <v>96</v>
      </c>
      <c r="BK10" s="15" t="n">
        <v>16</v>
      </c>
      <c r="BL10" s="15" t="n">
        <f aca="false">IF(BJ10/BK10=INT(BJ10/BK10),1,0)</f>
        <v>1</v>
      </c>
      <c r="BM10" s="15" t="n">
        <f aca="false">IF(BL10=0,BJ10,BJ10/BK10)</f>
        <v>6</v>
      </c>
      <c r="BN10" s="15" t="n">
        <v>4</v>
      </c>
      <c r="BO10" s="15" t="n">
        <f aca="false">IF(BM10/BN10=INT(BM10/BN10),1,0)</f>
        <v>0</v>
      </c>
      <c r="BP10" s="15" t="n">
        <f aca="false">IF(BO10=0,BM10,BM10/BN10)</f>
        <v>6</v>
      </c>
      <c r="BQ10" s="15" t="n">
        <v>2</v>
      </c>
      <c r="BR10" s="15" t="n">
        <f aca="false">IF(BP10/BQ10=INT(BP10/BQ10),1,0)</f>
        <v>1</v>
      </c>
      <c r="BS10" s="15" t="n">
        <f aca="false">IF(BR10=0,BP10,BP10/BQ10)</f>
        <v>3</v>
      </c>
      <c r="BT10" s="15" t="n">
        <v>81</v>
      </c>
      <c r="BU10" s="15" t="n">
        <f aca="false">IF(BS10/BT10=INT(BS10/BT10),1,0)</f>
        <v>0</v>
      </c>
      <c r="BV10" s="15" t="n">
        <f aca="false">IF(BU10=0,BS10,BS10/BT10)</f>
        <v>3</v>
      </c>
      <c r="BW10" s="15" t="n">
        <v>9</v>
      </c>
      <c r="BX10" s="15" t="n">
        <f aca="false">IF(BV10/BW10=INT(BV10/BW10),1,0)</f>
        <v>0</v>
      </c>
      <c r="BY10" s="15" t="n">
        <f aca="false">IF(BX10=0,BV10,BV10/BW10)</f>
        <v>3</v>
      </c>
      <c r="BZ10" s="15" t="n">
        <v>3</v>
      </c>
      <c r="CA10" s="15" t="n">
        <f aca="false">IF(BY10/BZ10=INT(BY10/BZ10),1,0)</f>
        <v>1</v>
      </c>
      <c r="CB10" s="15" t="n">
        <f aca="false">IF(CA10=0,BY10,BY10/BZ10)</f>
        <v>1</v>
      </c>
      <c r="CC10" s="15" t="n">
        <v>25</v>
      </c>
      <c r="CD10" s="15" t="n">
        <f aca="false">IF(CB10/CC10=INT(CB10/CC10),1,0)</f>
        <v>0</v>
      </c>
      <c r="CE10" s="15" t="n">
        <f aca="false">IF(CD10=0,CB10,CB10/CC10)</f>
        <v>1</v>
      </c>
      <c r="CF10" s="15" t="n">
        <v>5</v>
      </c>
      <c r="CG10" s="15" t="n">
        <f aca="false">IF(CE10/CF10=INT(CE10/CF10),1,0)</f>
        <v>0</v>
      </c>
      <c r="CH10" s="15" t="n">
        <f aca="false">IF(CG10=0,CE10,CE10/CF10)</f>
        <v>1</v>
      </c>
      <c r="CI10" s="15" t="n">
        <v>49</v>
      </c>
      <c r="CJ10" s="15" t="n">
        <f aca="false">IF(CH10/CI10=INT(CH10/CI10),1,0)</f>
        <v>0</v>
      </c>
      <c r="CK10" s="15" t="n">
        <f aca="false">IF(CJ10=0,CH10,CH10/CI10)</f>
        <v>1</v>
      </c>
      <c r="CL10" s="15" t="n">
        <v>7</v>
      </c>
      <c r="CM10" s="15" t="n">
        <f aca="false">IF(CK10/CL10=INT(CK10/CL10),1,0)</f>
        <v>0</v>
      </c>
      <c r="CN10" s="15" t="n">
        <f aca="false">IF(CM10=0,CK10,CK10/CL10)</f>
        <v>1</v>
      </c>
      <c r="CO10" s="15" t="n">
        <v>121</v>
      </c>
      <c r="CP10" s="15" t="n">
        <f aca="false">IF(CN10/CO10=INT(CN10/CO10),1,0)</f>
        <v>0</v>
      </c>
      <c r="CQ10" s="15" t="n">
        <f aca="false">IF(CP10=0,CN10,CN10/CO10)</f>
        <v>1</v>
      </c>
      <c r="CR10" s="15" t="n">
        <v>11</v>
      </c>
      <c r="CS10" s="15" t="n">
        <f aca="false">IF(CQ10/CR10=INT(CQ10/CR10),1,0)</f>
        <v>0</v>
      </c>
      <c r="CT10" s="15" t="n">
        <f aca="false">IF(CS10=0,CQ10,CQ10/CR10)</f>
        <v>1</v>
      </c>
      <c r="CU10" s="15" t="n">
        <v>169</v>
      </c>
      <c r="CV10" s="15" t="n">
        <f aca="false">IF(CT10/CU10=INT(CT10/CU10),1,0)</f>
        <v>0</v>
      </c>
      <c r="CW10" s="15" t="n">
        <f aca="false">IF(CV10=0,CT10,CT10/CU10)</f>
        <v>1</v>
      </c>
      <c r="CX10" s="15" t="n">
        <v>13</v>
      </c>
      <c r="CY10" s="15" t="n">
        <f aca="false">IF(CW10/CX10=INT(CW10/CX10),1,0)</f>
        <v>0</v>
      </c>
      <c r="CZ10" s="15" t="n">
        <f aca="false">IF(CY10=0,CW10,CW10/CX10)</f>
        <v>1</v>
      </c>
      <c r="DA10" s="15" t="n">
        <v>17</v>
      </c>
      <c r="DB10" s="15" t="n">
        <f aca="false">IF(CZ10/DA10=INT(CZ10/DA10),1,0)</f>
        <v>0</v>
      </c>
      <c r="DC10" s="15" t="n">
        <f aca="false">IF(DB10=0,CZ10,CZ10/DA10)</f>
        <v>1</v>
      </c>
      <c r="DD10" s="15" t="n">
        <v>19</v>
      </c>
      <c r="DE10" s="15" t="n">
        <f aca="false">IF(DC10/DD10=INT(DC10/DD10),1,0)</f>
        <v>0</v>
      </c>
      <c r="DF10" s="15" t="n">
        <f aca="false">IF(DE10=0,DC10,DC10/DD10)</f>
        <v>1</v>
      </c>
      <c r="DG10" s="15" t="n">
        <v>23</v>
      </c>
      <c r="DH10" s="15" t="n">
        <f aca="false">IF(DF10/DG10=INT(DF10/DG10),1,0)</f>
        <v>0</v>
      </c>
      <c r="DI10" s="15" t="n">
        <f aca="false">IF(DH10=0,DF10,DF10/DG10)</f>
        <v>1</v>
      </c>
      <c r="DJ10" s="15" t="n">
        <v>29</v>
      </c>
      <c r="DK10" s="15" t="n">
        <f aca="false">IF(DI10/DJ10=INT(DI10/DJ10),1,0)</f>
        <v>0</v>
      </c>
      <c r="DL10" s="15" t="n">
        <f aca="false">IF(DK10=0,DI10,DI10/DJ10)</f>
        <v>1</v>
      </c>
      <c r="DM10" s="15" t="n">
        <v>31</v>
      </c>
      <c r="DN10" s="15" t="n">
        <f aca="false">IF(DL10/DM10=INT(DL10/DM10),1,0)</f>
        <v>0</v>
      </c>
      <c r="DO10" s="15" t="n">
        <f aca="false">IF(DN10=0,DL10,DL10/DM10)</f>
        <v>1</v>
      </c>
      <c r="DP10" s="15" t="n">
        <v>37</v>
      </c>
      <c r="DQ10" s="15" t="n">
        <f aca="false">IF(DO10/DP10=INT(DO10/DP10),1,0)</f>
        <v>0</v>
      </c>
      <c r="DR10" s="15" t="n">
        <f aca="false">IF(DQ10=0,DO10,DO10/DP10)</f>
        <v>1</v>
      </c>
      <c r="DS10" s="15" t="n">
        <v>41</v>
      </c>
      <c r="DT10" s="15" t="n">
        <f aca="false">IF(DR10/DS10=INT(DR10/DS10),1,0)</f>
        <v>0</v>
      </c>
      <c r="DU10" s="15" t="n">
        <f aca="false">IF(DT10=0,DR10,DR10/DS10)</f>
        <v>1</v>
      </c>
      <c r="DV10" s="15" t="n">
        <v>43</v>
      </c>
      <c r="DW10" s="15" t="n">
        <f aca="false">IF(DU10/DV10=INT(DU10/DV10),1,0)</f>
        <v>0</v>
      </c>
      <c r="DX10" s="15" t="n">
        <f aca="false">IF(DW10=0,DU10,DU10/DV10)</f>
        <v>1</v>
      </c>
      <c r="DY10" s="15" t="n">
        <v>47</v>
      </c>
      <c r="DZ10" s="15" t="n">
        <f aca="false">IF(DX10/DY10=INT(DX10/DY10),1,0)</f>
        <v>0</v>
      </c>
      <c r="EA10" s="15" t="n">
        <f aca="false">IF(DZ10=0,DX10,DX10/DY10)</f>
        <v>1</v>
      </c>
      <c r="EB10" s="15" t="n">
        <v>53</v>
      </c>
      <c r="EC10" s="15" t="n">
        <f aca="false">IF(EA10/EB10=INT(EA10/EB10),1,0)</f>
        <v>0</v>
      </c>
      <c r="ED10" s="15" t="n">
        <f aca="false">IF(EC10=0,EA10,EA10/EB10)</f>
        <v>1</v>
      </c>
      <c r="EE10" s="15" t="n">
        <v>59</v>
      </c>
      <c r="EF10" s="15" t="n">
        <f aca="false">IF(ED10/EE10=INT(ED10/EE10),1,0)</f>
        <v>0</v>
      </c>
      <c r="EG10" s="15" t="n">
        <f aca="false">IF(EF10=0,ED10,ED10/EE10)</f>
        <v>1</v>
      </c>
      <c r="EH10" s="15" t="n">
        <v>61</v>
      </c>
      <c r="EI10" s="15" t="n">
        <f aca="false">IF(EG10/EH10=INT(EG10/EH10),1,0)</f>
        <v>0</v>
      </c>
      <c r="EJ10" s="15" t="n">
        <f aca="false">IF(EI10=0,EG10,EG10/EH10)</f>
        <v>1</v>
      </c>
      <c r="EK10" s="15" t="n">
        <v>67</v>
      </c>
      <c r="EL10" s="15" t="n">
        <f aca="false">IF(EJ10/EK10=INT(EJ10/EK10),1,0)</f>
        <v>0</v>
      </c>
      <c r="EM10" s="15" t="n">
        <f aca="false">IF(EL10=0,EJ10,EJ10/EK10)</f>
        <v>1</v>
      </c>
      <c r="EN10" s="15" t="n">
        <v>71</v>
      </c>
      <c r="EO10" s="15" t="n">
        <f aca="false">IF(EM10/EN10=INT(EM10/EN10),1,0)</f>
        <v>0</v>
      </c>
      <c r="EP10" s="15" t="n">
        <f aca="false">IF(EO10=0,EM10,EM10/EN10)</f>
        <v>1</v>
      </c>
      <c r="EQ10" s="15" t="n">
        <v>73</v>
      </c>
      <c r="ER10" s="15" t="n">
        <f aca="false">IF(EP10/EQ10=INT(EP10/EQ10),1,0)</f>
        <v>0</v>
      </c>
      <c r="ES10" s="15" t="n">
        <f aca="false">IF(ER10=0,EP10,EP10/EQ10)</f>
        <v>1</v>
      </c>
      <c r="ET10" s="15" t="n">
        <v>79</v>
      </c>
      <c r="EU10" s="15" t="n">
        <f aca="false">IF(ES10/ET10=INT(ES10/ET10),1,0)</f>
        <v>0</v>
      </c>
      <c r="EV10" s="15" t="n">
        <f aca="false">IF(EU10=0,ES10,ES10/ET10)</f>
        <v>1</v>
      </c>
      <c r="EW10" s="15" t="n">
        <v>83</v>
      </c>
      <c r="EX10" s="15" t="n">
        <f aca="false">IF(EV10/EW10=INT(EV10/EW10),1,0)</f>
        <v>0</v>
      </c>
      <c r="EY10" s="15" t="n">
        <f aca="false">IF(EX10=0,EV10,EV10/EW10)</f>
        <v>1</v>
      </c>
      <c r="EZ10" s="15" t="n">
        <v>89</v>
      </c>
      <c r="FA10" s="15" t="n">
        <f aca="false">IF(EY10/EZ10=INT(EY10/EZ10),1,0)</f>
        <v>0</v>
      </c>
      <c r="FB10" s="15" t="n">
        <f aca="false">IF(FA10=0,EY10,EY10/EZ10)</f>
        <v>1</v>
      </c>
      <c r="FC10" s="15" t="n">
        <v>97</v>
      </c>
      <c r="FD10" s="15" t="n">
        <f aca="false">IF(FB10/FC10=INT(FB10/FC10),1,0)</f>
        <v>0</v>
      </c>
      <c r="FE10" s="15" t="n">
        <f aca="false">IF(FD10=0,FB10,FB10/FC10)</f>
        <v>1</v>
      </c>
      <c r="FF10" s="15" t="n">
        <v>101</v>
      </c>
      <c r="FG10" s="15" t="n">
        <f aca="false">IF(FE10/FF10=INT(FE10/FF10),1,0)</f>
        <v>0</v>
      </c>
      <c r="FH10" s="15" t="n">
        <f aca="false">IF(FG10=0,FE10,FE10/FF10)</f>
        <v>1</v>
      </c>
      <c r="FI10" s="15" t="n">
        <v>103</v>
      </c>
      <c r="FJ10" s="15" t="n">
        <f aca="false">IF(FH10/FI10=INT(FH10/FI10),1,0)</f>
        <v>0</v>
      </c>
      <c r="FK10" s="15" t="n">
        <f aca="false">IF(FJ10=0,FH10,FH10/FI10)</f>
        <v>1</v>
      </c>
      <c r="FL10" s="15" t="n">
        <v>107</v>
      </c>
      <c r="FM10" s="15" t="n">
        <f aca="false">IF(FK10/FL10=INT(FK10/FL10),1,0)</f>
        <v>0</v>
      </c>
      <c r="FN10" s="15" t="n">
        <f aca="false">IF(FM10=0,FK10,FK10/FL10)</f>
        <v>1</v>
      </c>
      <c r="FO10" s="15" t="n">
        <v>109</v>
      </c>
      <c r="FP10" s="15" t="n">
        <f aca="false">IF(FN10/FO10=INT(FN10/FO10),1,0)</f>
        <v>0</v>
      </c>
      <c r="FQ10" s="15" t="n">
        <f aca="false">IF(FP10=0,FN10,FN10/FO10)</f>
        <v>1</v>
      </c>
      <c r="FR10" s="15" t="n">
        <v>113</v>
      </c>
      <c r="FS10" s="15" t="n">
        <f aca="false">IF(FQ10/FR10=INT(FQ10/FR10),1,0)</f>
        <v>0</v>
      </c>
      <c r="FT10" s="15" t="n">
        <f aca="false">IF(FS10=0,FQ10,FQ10/FR10)</f>
        <v>1</v>
      </c>
      <c r="FU10" s="15" t="n">
        <v>127</v>
      </c>
      <c r="FV10" s="15" t="n">
        <f aca="false">IF(FT10/FU10=INT(FT10/FU10),1,0)</f>
        <v>0</v>
      </c>
      <c r="FW10" s="15" t="n">
        <f aca="false">IF(FV10=0,FT10,FT10/FU10)</f>
        <v>1</v>
      </c>
      <c r="FX10" s="15" t="n">
        <v>131</v>
      </c>
      <c r="FY10" s="15" t="n">
        <f aca="false">IF(FW10/FX10=INT(FW10/FX10),1,0)</f>
        <v>0</v>
      </c>
      <c r="FZ10" s="15" t="n">
        <f aca="false">IF(FY10=0,FW10,FW10/FX10)</f>
        <v>1</v>
      </c>
      <c r="GA10" s="15" t="n">
        <v>137</v>
      </c>
      <c r="GB10" s="15" t="n">
        <f aca="false">IF(FZ10/GA10=INT(FZ10/GA10),1,0)</f>
        <v>0</v>
      </c>
      <c r="GC10" s="15" t="n">
        <f aca="false">IF(GB10=0,FZ10,FZ10/GA10)</f>
        <v>1</v>
      </c>
      <c r="GD10" s="15" t="n">
        <v>139</v>
      </c>
      <c r="GE10" s="15" t="n">
        <f aca="false">IF(GC10/GD10=INT(GC10/GD10),1,0)</f>
        <v>0</v>
      </c>
      <c r="GF10" s="15" t="n">
        <f aca="false">IF(GE10=0,GC10,GC10/GD10)</f>
        <v>1</v>
      </c>
      <c r="GG10" s="15" t="n">
        <v>149</v>
      </c>
      <c r="GH10" s="15" t="n">
        <f aca="false">IF(GF10/GG10=INT(GF10/GG10),1,0)</f>
        <v>0</v>
      </c>
      <c r="GI10" s="15" t="n">
        <f aca="false">IF(GH10=0,GF10,GF10/GG10)</f>
        <v>1</v>
      </c>
      <c r="GJ10" s="15"/>
      <c r="GK10" s="15" t="n">
        <f aca="false">8*BI10+4*BL10+2*BO10+BR10</f>
        <v>5</v>
      </c>
      <c r="GL10" s="15" t="n">
        <f aca="false">4*BU10+2*BX10+CA10</f>
        <v>1</v>
      </c>
      <c r="GM10" s="15" t="n">
        <f aca="false">2*CD10+CG10</f>
        <v>0</v>
      </c>
      <c r="GN10" s="15" t="n">
        <f aca="false">2*CJ10+CM10</f>
        <v>0</v>
      </c>
      <c r="GO10" s="15" t="n">
        <f aca="false">2*CP10+CS10</f>
        <v>0</v>
      </c>
      <c r="GP10" s="15" t="n">
        <f aca="false">2*CV10+CY10</f>
        <v>0</v>
      </c>
      <c r="GQ10" s="15" t="n">
        <f aca="false">DB10</f>
        <v>0</v>
      </c>
      <c r="GR10" s="15" t="n">
        <f aca="false">DE10</f>
        <v>0</v>
      </c>
      <c r="GS10" s="15" t="n">
        <f aca="false">DH10</f>
        <v>0</v>
      </c>
      <c r="GT10" s="15" t="n">
        <f aca="false">DK10</f>
        <v>0</v>
      </c>
      <c r="GU10" s="15" t="n">
        <f aca="false">DN10</f>
        <v>0</v>
      </c>
      <c r="GV10" s="0" t="n">
        <f aca="false">DQ10</f>
        <v>0</v>
      </c>
      <c r="GW10" s="0" t="n">
        <f aca="false">DT10</f>
        <v>0</v>
      </c>
      <c r="GX10" s="0" t="n">
        <f aca="false">DW10</f>
        <v>0</v>
      </c>
      <c r="GY10" s="0" t="n">
        <f aca="false">DZ10</f>
        <v>0</v>
      </c>
      <c r="GZ10" s="0" t="n">
        <f aca="false">EC10</f>
        <v>0</v>
      </c>
      <c r="HA10" s="0" t="n">
        <f aca="false">EF10</f>
        <v>0</v>
      </c>
      <c r="HB10" s="0" t="n">
        <f aca="false">EI10</f>
        <v>0</v>
      </c>
      <c r="HC10" s="0" t="n">
        <f aca="false">EL10</f>
        <v>0</v>
      </c>
      <c r="HD10" s="0" t="n">
        <f aca="false">EO10</f>
        <v>0</v>
      </c>
      <c r="HE10" s="0" t="n">
        <f aca="false">ER10</f>
        <v>0</v>
      </c>
      <c r="HF10" s="0" t="n">
        <f aca="false">EU10</f>
        <v>0</v>
      </c>
      <c r="HG10" s="0" t="n">
        <f aca="false">EX10</f>
        <v>0</v>
      </c>
      <c r="HH10" s="0" t="n">
        <f aca="false">FA10</f>
        <v>0</v>
      </c>
      <c r="HI10" s="0" t="n">
        <f aca="false">FD10</f>
        <v>0</v>
      </c>
      <c r="HJ10" s="0" t="n">
        <f aca="false">FG10</f>
        <v>0</v>
      </c>
      <c r="HK10" s="0" t="n">
        <f aca="false">FJ10</f>
        <v>0</v>
      </c>
      <c r="HL10" s="0" t="n">
        <f aca="false">FM10</f>
        <v>0</v>
      </c>
      <c r="HM10" s="0" t="n">
        <f aca="false">FP10</f>
        <v>0</v>
      </c>
      <c r="HN10" s="0" t="n">
        <f aca="false">FS10</f>
        <v>0</v>
      </c>
      <c r="HO10" s="0" t="n">
        <f aca="false">FV10</f>
        <v>0</v>
      </c>
      <c r="HP10" s="0" t="n">
        <f aca="false">FY10</f>
        <v>0</v>
      </c>
      <c r="HQ10" s="0" t="n">
        <f aca="false">GB10</f>
        <v>0</v>
      </c>
      <c r="HR10" s="0" t="n">
        <f aca="false">GE10</f>
        <v>0</v>
      </c>
      <c r="HS10" s="0" t="n">
        <f aca="false">GH10</f>
        <v>0</v>
      </c>
      <c r="HT10" s="0" t="n">
        <f aca="false">BG10</f>
        <v>96</v>
      </c>
      <c r="HU10" s="0" t="n">
        <f aca="false">HT10/HS13</f>
        <v>32</v>
      </c>
      <c r="HV10" s="1" t="n">
        <f aca="false">BE11</f>
        <v>56</v>
      </c>
      <c r="HW10" s="0" t="n">
        <f aca="false">HV10*HU11+HU10</f>
        <v>1880</v>
      </c>
      <c r="HY10" s="1" t="n">
        <f aca="false">HV18</f>
        <v>4328</v>
      </c>
      <c r="HZ10" s="1" t="n">
        <f aca="false">HU18</f>
        <v>104</v>
      </c>
      <c r="IA10" s="1" t="n">
        <f aca="false">HU19</f>
        <v>209</v>
      </c>
      <c r="IB10" s="1" t="str">
        <f aca="false">HY10&amp;"  "&amp;HZ10&amp;"/"&amp;IA10</f>
        <v>4328  104/209</v>
      </c>
      <c r="IC10" s="0" t="str">
        <f aca="false">HY10&amp;"   "</f>
        <v>4328   </v>
      </c>
      <c r="ID10" s="0" t="str">
        <f aca="false">"   "&amp;HZ10&amp;"/"&amp;IA10</f>
        <v>   104/209</v>
      </c>
      <c r="IE10" s="0" t="str">
        <f aca="false">IF(HY10=0,ID10,IF(HZ10=0,IC10,IB10))</f>
        <v>4328  104/209</v>
      </c>
      <c r="IG10" s="0" t="n">
        <f aca="false">HV10</f>
        <v>56</v>
      </c>
      <c r="IH10" s="0" t="n">
        <f aca="false">HU10</f>
        <v>32</v>
      </c>
      <c r="II10" s="0" t="n">
        <f aca="false">HU11</f>
        <v>33</v>
      </c>
      <c r="IJ10" s="0" t="str">
        <f aca="false">IG10&amp;"  "&amp;IH10&amp;"/"&amp;II10</f>
        <v>56  32/33</v>
      </c>
      <c r="IL10" s="0" t="str">
        <f aca="false">IE10&amp;"  /  "&amp;IJ10</f>
        <v>4328  104/209  /  56  32/33</v>
      </c>
      <c r="IR10" s="0" t="n">
        <f aca="false">HV14</f>
        <v>75</v>
      </c>
      <c r="IS10" s="0" t="n">
        <f aca="false">HU14</f>
        <v>93</v>
      </c>
      <c r="IT10" s="0" t="n">
        <f aca="false">HU15</f>
        <v>95</v>
      </c>
      <c r="IU10" s="0" t="str">
        <f aca="false">IR10&amp;"  "&amp;IS10&amp;"/"&amp;IT10</f>
        <v>75  93/95</v>
      </c>
    </row>
    <row r="11" customFormat="false" ht="2.25" hidden="true" customHeight="true" outlineLevel="0" collapsed="false">
      <c r="A11" s="1"/>
      <c r="B11" s="80"/>
      <c r="C11" s="80"/>
      <c r="D11" s="80"/>
      <c r="E11" s="11"/>
      <c r="F11" s="61"/>
      <c r="G11" s="80"/>
      <c r="H11" s="11"/>
      <c r="I11" s="80"/>
      <c r="J11" s="80"/>
      <c r="K11" s="11"/>
      <c r="L11" s="61"/>
      <c r="M11" s="80"/>
      <c r="N11" s="80"/>
      <c r="O11" s="80"/>
      <c r="P11" s="80"/>
      <c r="Q11" s="80"/>
      <c r="R11" s="80"/>
      <c r="S11" s="11"/>
      <c r="T11" s="13"/>
      <c r="U11" s="13"/>
      <c r="V11" s="13"/>
      <c r="W11" s="78"/>
      <c r="X11" s="74"/>
      <c r="Y11" s="80"/>
      <c r="Z11" s="80"/>
      <c r="AW11" s="1"/>
      <c r="AX11" s="1"/>
      <c r="AY11" s="1"/>
      <c r="AZ11" s="1"/>
      <c r="BA11" s="1"/>
      <c r="BB11" s="1"/>
      <c r="BC11" s="1"/>
      <c r="BE11" s="0" t="n">
        <f aca="false">BE10+INT(BF10/BF11)</f>
        <v>56</v>
      </c>
      <c r="BF11" s="15" t="n">
        <f aca="true">IF(BB10&gt;BF10,INT((RAND()*(BC10-BB10+1)+BB10)),INT((RAND()*(BC10-BF10)+BF10+1)))</f>
        <v>99</v>
      </c>
      <c r="BG11" s="0" t="n">
        <f aca="false">BF11</f>
        <v>99</v>
      </c>
      <c r="BH11" s="0" t="n">
        <v>256</v>
      </c>
      <c r="BI11" s="15" t="n">
        <f aca="false">IF(BG11/BH11=INT(BG11/BH11),1,0)</f>
        <v>0</v>
      </c>
      <c r="BJ11" s="15" t="n">
        <f aca="false">IF(BI11=0,BG11,BG11/BH11)</f>
        <v>99</v>
      </c>
      <c r="BK11" s="15" t="n">
        <v>16</v>
      </c>
      <c r="BL11" s="15" t="n">
        <f aca="false">IF(BJ11/BK11=INT(BJ11/BK11),1,0)</f>
        <v>0</v>
      </c>
      <c r="BM11" s="15" t="n">
        <f aca="false">IF(BL11=0,BJ11,BJ11/BK11)</f>
        <v>99</v>
      </c>
      <c r="BN11" s="15" t="n">
        <v>4</v>
      </c>
      <c r="BO11" s="15" t="n">
        <f aca="false">IF(BM11/BN11=INT(BM11/BN11),1,0)</f>
        <v>0</v>
      </c>
      <c r="BP11" s="15" t="n">
        <f aca="false">IF(BO11=0,BM11,BM11/BN11)</f>
        <v>99</v>
      </c>
      <c r="BQ11" s="15" t="n">
        <v>2</v>
      </c>
      <c r="BR11" s="15" t="n">
        <f aca="false">IF(BP11/BQ11=INT(BP11/BQ11),1,0)</f>
        <v>0</v>
      </c>
      <c r="BS11" s="15" t="n">
        <f aca="false">IF(BR11=0,BP11,BP11/BQ11)</f>
        <v>99</v>
      </c>
      <c r="BT11" s="15" t="n">
        <v>81</v>
      </c>
      <c r="BU11" s="15" t="n">
        <f aca="false">IF(BS11/BT11=INT(BS11/BT11),1,0)</f>
        <v>0</v>
      </c>
      <c r="BV11" s="15" t="n">
        <f aca="false">IF(BU11=0,BS11,BS11/BT11)</f>
        <v>99</v>
      </c>
      <c r="BW11" s="15" t="n">
        <v>9</v>
      </c>
      <c r="BX11" s="15" t="n">
        <f aca="false">IF(BV11/BW11=INT(BV11/BW11),1,0)</f>
        <v>1</v>
      </c>
      <c r="BY11" s="15" t="n">
        <f aca="false">IF(BX11=0,BV11,BV11/BW11)</f>
        <v>11</v>
      </c>
      <c r="BZ11" s="15" t="n">
        <v>3</v>
      </c>
      <c r="CA11" s="15" t="n">
        <f aca="false">IF(BY11/BZ11=INT(BY11/BZ11),1,0)</f>
        <v>0</v>
      </c>
      <c r="CB11" s="15" t="n">
        <f aca="false">IF(CA11=0,BY11,BY11/BZ11)</f>
        <v>11</v>
      </c>
      <c r="CC11" s="15" t="n">
        <v>25</v>
      </c>
      <c r="CD11" s="15" t="n">
        <f aca="false">IF(CB11/CC11=INT(CB11/CC11),1,0)</f>
        <v>0</v>
      </c>
      <c r="CE11" s="15" t="n">
        <f aca="false">IF(CD11=0,CB11,CB11/CC11)</f>
        <v>11</v>
      </c>
      <c r="CF11" s="15" t="n">
        <v>5</v>
      </c>
      <c r="CG11" s="15" t="n">
        <f aca="false">IF(CE11/CF11=INT(CE11/CF11),1,0)</f>
        <v>0</v>
      </c>
      <c r="CH11" s="15" t="n">
        <f aca="false">IF(CG11=0,CE11,CE11/CF11)</f>
        <v>11</v>
      </c>
      <c r="CI11" s="15" t="n">
        <v>49</v>
      </c>
      <c r="CJ11" s="15" t="n">
        <f aca="false">IF(CH11/CI11=INT(CH11/CI11),1,0)</f>
        <v>0</v>
      </c>
      <c r="CK11" s="15" t="n">
        <f aca="false">IF(CJ11=0,CH11,CH11/CI11)</f>
        <v>11</v>
      </c>
      <c r="CL11" s="15" t="n">
        <v>7</v>
      </c>
      <c r="CM11" s="15" t="n">
        <f aca="false">IF(CK11/CL11=INT(CK11/CL11),1,0)</f>
        <v>0</v>
      </c>
      <c r="CN11" s="15" t="n">
        <f aca="false">IF(CM11=0,CK11,CK11/CL11)</f>
        <v>11</v>
      </c>
      <c r="CO11" s="15" t="n">
        <v>121</v>
      </c>
      <c r="CP11" s="15" t="n">
        <f aca="false">IF(CN11/CO11=INT(CN11/CO11),1,0)</f>
        <v>0</v>
      </c>
      <c r="CQ11" s="15" t="n">
        <f aca="false">IF(CP11=0,CN11,CN11/CO11)</f>
        <v>11</v>
      </c>
      <c r="CR11" s="15" t="n">
        <v>11</v>
      </c>
      <c r="CS11" s="15" t="n">
        <f aca="false">IF(CQ11/CR11=INT(CQ11/CR11),1,0)</f>
        <v>1</v>
      </c>
      <c r="CT11" s="15" t="n">
        <f aca="false">IF(CS11=0,CQ11,CQ11/CR11)</f>
        <v>1</v>
      </c>
      <c r="CU11" s="15" t="n">
        <v>169</v>
      </c>
      <c r="CV11" s="15" t="n">
        <f aca="false">IF(CT11/CU11=INT(CT11/CU11),1,0)</f>
        <v>0</v>
      </c>
      <c r="CW11" s="15" t="n">
        <f aca="false">IF(CV11=0,CT11,CT11/CU11)</f>
        <v>1</v>
      </c>
      <c r="CX11" s="15" t="n">
        <v>13</v>
      </c>
      <c r="CY11" s="15" t="n">
        <f aca="false">IF(CW11/CX11=INT(CW11/CX11),1,0)</f>
        <v>0</v>
      </c>
      <c r="CZ11" s="15" t="n">
        <f aca="false">IF(CY11=0,CW11,CW11/CX11)</f>
        <v>1</v>
      </c>
      <c r="DA11" s="15" t="n">
        <v>17</v>
      </c>
      <c r="DB11" s="15" t="n">
        <f aca="false">IF(CZ11/DA11=INT(CZ11/DA11),1,0)</f>
        <v>0</v>
      </c>
      <c r="DC11" s="15" t="n">
        <f aca="false">IF(DB11=0,CZ11,CZ11/DA11)</f>
        <v>1</v>
      </c>
      <c r="DD11" s="15" t="n">
        <v>19</v>
      </c>
      <c r="DE11" s="15" t="n">
        <f aca="false">IF(DC11/DD11=INT(DC11/DD11),1,0)</f>
        <v>0</v>
      </c>
      <c r="DF11" s="15" t="n">
        <f aca="false">IF(DE11=0,DC11,DC11/DD11)</f>
        <v>1</v>
      </c>
      <c r="DG11" s="15" t="n">
        <v>23</v>
      </c>
      <c r="DH11" s="15" t="n">
        <f aca="false">IF(DF11/DG11=INT(DF11/DG11),1,0)</f>
        <v>0</v>
      </c>
      <c r="DI11" s="15" t="n">
        <f aca="false">IF(DH11=0,DF11,DF11/DG11)</f>
        <v>1</v>
      </c>
      <c r="DJ11" s="15" t="n">
        <v>29</v>
      </c>
      <c r="DK11" s="15" t="n">
        <f aca="false">IF(DI11/DJ11=INT(DI11/DJ11),1,0)</f>
        <v>0</v>
      </c>
      <c r="DL11" s="15" t="n">
        <f aca="false">IF(DK11=0,DI11,DI11/DJ11)</f>
        <v>1</v>
      </c>
      <c r="DM11" s="15" t="n">
        <v>31</v>
      </c>
      <c r="DN11" s="15" t="n">
        <f aca="false">IF(DL11/DM11=INT(DL11/DM11),1,0)</f>
        <v>0</v>
      </c>
      <c r="DO11" s="15" t="n">
        <f aca="false">IF(DN11=0,DL11,DL11/DM11)</f>
        <v>1</v>
      </c>
      <c r="DP11" s="15" t="n">
        <v>37</v>
      </c>
      <c r="DQ11" s="15" t="n">
        <f aca="false">IF(DO11/DP11=INT(DO11/DP11),1,0)</f>
        <v>0</v>
      </c>
      <c r="DR11" s="15" t="n">
        <f aca="false">IF(DQ11=0,DO11,DO11/DP11)</f>
        <v>1</v>
      </c>
      <c r="DS11" s="15" t="n">
        <v>41</v>
      </c>
      <c r="DT11" s="15" t="n">
        <f aca="false">IF(DR11/DS11=INT(DR11/DS11),1,0)</f>
        <v>0</v>
      </c>
      <c r="DU11" s="15" t="n">
        <f aca="false">IF(DT11=0,DR11,DR11/DS11)</f>
        <v>1</v>
      </c>
      <c r="DV11" s="15" t="n">
        <v>43</v>
      </c>
      <c r="DW11" s="15" t="n">
        <f aca="false">IF(DU11/DV11=INT(DU11/DV11),1,0)</f>
        <v>0</v>
      </c>
      <c r="DX11" s="15" t="n">
        <f aca="false">IF(DW11=0,DU11,DU11/DV11)</f>
        <v>1</v>
      </c>
      <c r="DY11" s="15" t="n">
        <v>47</v>
      </c>
      <c r="DZ11" s="15" t="n">
        <f aca="false">IF(DX11/DY11=INT(DX11/DY11),1,0)</f>
        <v>0</v>
      </c>
      <c r="EA11" s="15" t="n">
        <f aca="false">IF(DZ11=0,DX11,DX11/DY11)</f>
        <v>1</v>
      </c>
      <c r="EB11" s="15" t="n">
        <v>53</v>
      </c>
      <c r="EC11" s="15" t="n">
        <f aca="false">IF(EA11/EB11=INT(EA11/EB11),1,0)</f>
        <v>0</v>
      </c>
      <c r="ED11" s="15" t="n">
        <f aca="false">IF(EC11=0,EA11,EA11/EB11)</f>
        <v>1</v>
      </c>
      <c r="EE11" s="15" t="n">
        <v>59</v>
      </c>
      <c r="EF11" s="15" t="n">
        <f aca="false">IF(ED11/EE11=INT(ED11/EE11),1,0)</f>
        <v>0</v>
      </c>
      <c r="EG11" s="15" t="n">
        <f aca="false">IF(EF11=0,ED11,ED11/EE11)</f>
        <v>1</v>
      </c>
      <c r="EH11" s="15" t="n">
        <v>61</v>
      </c>
      <c r="EI11" s="15" t="n">
        <f aca="false">IF(EG11/EH11=INT(EG11/EH11),1,0)</f>
        <v>0</v>
      </c>
      <c r="EJ11" s="15" t="n">
        <f aca="false">IF(EI11=0,EG11,EG11/EH11)</f>
        <v>1</v>
      </c>
      <c r="EK11" s="15" t="n">
        <v>67</v>
      </c>
      <c r="EL11" s="15" t="n">
        <f aca="false">IF(EJ11/EK11=INT(EJ11/EK11),1,0)</f>
        <v>0</v>
      </c>
      <c r="EM11" s="15" t="n">
        <f aca="false">IF(EL11=0,EJ11,EJ11/EK11)</f>
        <v>1</v>
      </c>
      <c r="EN11" s="15" t="n">
        <v>71</v>
      </c>
      <c r="EO11" s="15" t="n">
        <f aca="false">IF(EM11/EN11=INT(EM11/EN11),1,0)</f>
        <v>0</v>
      </c>
      <c r="EP11" s="15" t="n">
        <f aca="false">IF(EO11=0,EM11,EM11/EN11)</f>
        <v>1</v>
      </c>
      <c r="EQ11" s="15" t="n">
        <v>73</v>
      </c>
      <c r="ER11" s="15" t="n">
        <f aca="false">IF(EP11/EQ11=INT(EP11/EQ11),1,0)</f>
        <v>0</v>
      </c>
      <c r="ES11" s="15" t="n">
        <f aca="false">IF(ER11=0,EP11,EP11/EQ11)</f>
        <v>1</v>
      </c>
      <c r="ET11" s="15" t="n">
        <v>79</v>
      </c>
      <c r="EU11" s="15" t="n">
        <f aca="false">IF(ES11/ET11=INT(ES11/ET11),1,0)</f>
        <v>0</v>
      </c>
      <c r="EV11" s="15" t="n">
        <f aca="false">IF(EU11=0,ES11,ES11/ET11)</f>
        <v>1</v>
      </c>
      <c r="EW11" s="15" t="n">
        <v>83</v>
      </c>
      <c r="EX11" s="15" t="n">
        <f aca="false">IF(EV11/EW11=INT(EV11/EW11),1,0)</f>
        <v>0</v>
      </c>
      <c r="EY11" s="15" t="n">
        <f aca="false">IF(EX11=0,EV11,EV11/EW11)</f>
        <v>1</v>
      </c>
      <c r="EZ11" s="15" t="n">
        <v>89</v>
      </c>
      <c r="FA11" s="15" t="n">
        <f aca="false">IF(EY11/EZ11=INT(EY11/EZ11),1,0)</f>
        <v>0</v>
      </c>
      <c r="FB11" s="15" t="n">
        <f aca="false">IF(FA11=0,EY11,EY11/EZ11)</f>
        <v>1</v>
      </c>
      <c r="FC11" s="15" t="n">
        <v>97</v>
      </c>
      <c r="FD11" s="15" t="n">
        <f aca="false">IF(FB11/FC11=INT(FB11/FC11),1,0)</f>
        <v>0</v>
      </c>
      <c r="FE11" s="15" t="n">
        <f aca="false">IF(FD11=0,FB11,FB11/FC11)</f>
        <v>1</v>
      </c>
      <c r="FF11" s="15" t="n">
        <v>101</v>
      </c>
      <c r="FG11" s="15" t="n">
        <f aca="false">IF(FE11/FF11=INT(FE11/FF11),1,0)</f>
        <v>0</v>
      </c>
      <c r="FH11" s="15" t="n">
        <f aca="false">IF(FG11=0,FE11,FE11/FF11)</f>
        <v>1</v>
      </c>
      <c r="FI11" s="15" t="n">
        <v>103</v>
      </c>
      <c r="FJ11" s="15" t="n">
        <f aca="false">IF(FH11/FI11=INT(FH11/FI11),1,0)</f>
        <v>0</v>
      </c>
      <c r="FK11" s="15" t="n">
        <f aca="false">IF(FJ11=0,FH11,FH11/FI11)</f>
        <v>1</v>
      </c>
      <c r="FL11" s="15" t="n">
        <v>107</v>
      </c>
      <c r="FM11" s="15" t="n">
        <f aca="false">IF(FK11/FL11=INT(FK11/FL11),1,0)</f>
        <v>0</v>
      </c>
      <c r="FN11" s="15" t="n">
        <f aca="false">IF(FM11=0,FK11,FK11/FL11)</f>
        <v>1</v>
      </c>
      <c r="FO11" s="15" t="n">
        <v>109</v>
      </c>
      <c r="FP11" s="15" t="n">
        <f aca="false">IF(FN11/FO11=INT(FN11/FO11),1,0)</f>
        <v>0</v>
      </c>
      <c r="FQ11" s="15" t="n">
        <f aca="false">IF(FP11=0,FN11,FN11/FO11)</f>
        <v>1</v>
      </c>
      <c r="FR11" s="15" t="n">
        <v>113</v>
      </c>
      <c r="FS11" s="15" t="n">
        <f aca="false">IF(FQ11/FR11=INT(FQ11/FR11),1,0)</f>
        <v>0</v>
      </c>
      <c r="FT11" s="15" t="n">
        <f aca="false">IF(FS11=0,FQ11,FQ11/FR11)</f>
        <v>1</v>
      </c>
      <c r="FU11" s="15" t="n">
        <v>127</v>
      </c>
      <c r="FV11" s="15" t="n">
        <f aca="false">IF(FT11/FU11=INT(FT11/FU11),1,0)</f>
        <v>0</v>
      </c>
      <c r="FW11" s="15" t="n">
        <f aca="false">IF(FV11=0,FT11,FT11/FU11)</f>
        <v>1</v>
      </c>
      <c r="FX11" s="15" t="n">
        <v>131</v>
      </c>
      <c r="FY11" s="15" t="n">
        <f aca="false">IF(FW11/FX11=INT(FW11/FX11),1,0)</f>
        <v>0</v>
      </c>
      <c r="FZ11" s="15" t="n">
        <f aca="false">IF(FY11=0,FW11,FW11/FX11)</f>
        <v>1</v>
      </c>
      <c r="GA11" s="15" t="n">
        <v>137</v>
      </c>
      <c r="GB11" s="15" t="n">
        <f aca="false">IF(FZ11/GA11=INT(FZ11/GA11),1,0)</f>
        <v>0</v>
      </c>
      <c r="GC11" s="15" t="n">
        <f aca="false">IF(GB11=0,FZ11,FZ11/GA11)</f>
        <v>1</v>
      </c>
      <c r="GD11" s="15" t="n">
        <v>139</v>
      </c>
      <c r="GE11" s="15" t="n">
        <f aca="false">IF(GC11/GD11=INT(GC11/GD11),1,0)</f>
        <v>0</v>
      </c>
      <c r="GF11" s="15" t="n">
        <f aca="false">IF(GE11=0,GC11,GC11/GD11)</f>
        <v>1</v>
      </c>
      <c r="GG11" s="15" t="n">
        <v>149</v>
      </c>
      <c r="GH11" s="15" t="n">
        <f aca="false">IF(GF11/GG11=INT(GF11/GG11),1,0)</f>
        <v>0</v>
      </c>
      <c r="GI11" s="15" t="n">
        <f aca="false">IF(GH11=0,GF11,GF11/GG11)</f>
        <v>1</v>
      </c>
      <c r="GJ11" s="15"/>
      <c r="GK11" s="15" t="n">
        <f aca="false">8*BI11+4*BL11+2*BO11+BR11</f>
        <v>0</v>
      </c>
      <c r="GL11" s="15" t="n">
        <f aca="false">4*BU11+2*BX11+CA11</f>
        <v>2</v>
      </c>
      <c r="GM11" s="15" t="n">
        <f aca="false">2*CD11+CG11</f>
        <v>0</v>
      </c>
      <c r="GN11" s="15" t="n">
        <f aca="false">2*CJ11+CM11</f>
        <v>0</v>
      </c>
      <c r="GO11" s="15" t="n">
        <f aca="false">2*CP11+CS11</f>
        <v>1</v>
      </c>
      <c r="GP11" s="15" t="n">
        <f aca="false">2*CV11+CY11</f>
        <v>0</v>
      </c>
      <c r="GQ11" s="15" t="n">
        <f aca="false">DB11</f>
        <v>0</v>
      </c>
      <c r="GR11" s="15" t="n">
        <f aca="false">DE11</f>
        <v>0</v>
      </c>
      <c r="GS11" s="15" t="n">
        <f aca="false">DH11</f>
        <v>0</v>
      </c>
      <c r="GT11" s="15" t="n">
        <f aca="false">DK11</f>
        <v>0</v>
      </c>
      <c r="GU11" s="15" t="n">
        <f aca="false">DN11</f>
        <v>0</v>
      </c>
      <c r="GV11" s="0" t="n">
        <f aca="false">DQ11</f>
        <v>0</v>
      </c>
      <c r="GW11" s="0" t="n">
        <f aca="false">DT11</f>
        <v>0</v>
      </c>
      <c r="GX11" s="0" t="n">
        <f aca="false">DW11</f>
        <v>0</v>
      </c>
      <c r="GY11" s="0" t="n">
        <f aca="false">DZ11</f>
        <v>0</v>
      </c>
      <c r="GZ11" s="0" t="n">
        <f aca="false">EC11</f>
        <v>0</v>
      </c>
      <c r="HA11" s="0" t="n">
        <f aca="false">EF11</f>
        <v>0</v>
      </c>
      <c r="HB11" s="0" t="n">
        <f aca="false">EI11</f>
        <v>0</v>
      </c>
      <c r="HC11" s="0" t="n">
        <f aca="false">EL11</f>
        <v>0</v>
      </c>
      <c r="HD11" s="0" t="n">
        <f aca="false">EO11</f>
        <v>0</v>
      </c>
      <c r="HE11" s="0" t="n">
        <f aca="false">ER11</f>
        <v>0</v>
      </c>
      <c r="HF11" s="0" t="n">
        <f aca="false">EU11</f>
        <v>0</v>
      </c>
      <c r="HG11" s="0" t="n">
        <f aca="false">EX11</f>
        <v>0</v>
      </c>
      <c r="HH11" s="0" t="n">
        <f aca="false">FA11</f>
        <v>0</v>
      </c>
      <c r="HI11" s="0" t="n">
        <f aca="false">FD11</f>
        <v>0</v>
      </c>
      <c r="HJ11" s="0" t="n">
        <f aca="false">FG11</f>
        <v>0</v>
      </c>
      <c r="HK11" s="0" t="n">
        <f aca="false">FJ11</f>
        <v>0</v>
      </c>
      <c r="HL11" s="0" t="n">
        <f aca="false">FM11</f>
        <v>0</v>
      </c>
      <c r="HM11" s="0" t="n">
        <f aca="false">FP11</f>
        <v>0</v>
      </c>
      <c r="HN11" s="0" t="n">
        <f aca="false">FS11</f>
        <v>0</v>
      </c>
      <c r="HO11" s="0" t="n">
        <f aca="false">FV11</f>
        <v>0</v>
      </c>
      <c r="HP11" s="0" t="n">
        <f aca="false">FY11</f>
        <v>0</v>
      </c>
      <c r="HQ11" s="0" t="n">
        <f aca="false">GB11</f>
        <v>0</v>
      </c>
      <c r="HR11" s="0" t="n">
        <f aca="false">GE11</f>
        <v>0</v>
      </c>
      <c r="HS11" s="0" t="n">
        <f aca="false">GH11</f>
        <v>0</v>
      </c>
      <c r="HT11" s="0" t="n">
        <f aca="false">BG11</f>
        <v>99</v>
      </c>
      <c r="HU11" s="0" t="n">
        <f aca="false">HT11/HS13</f>
        <v>33</v>
      </c>
      <c r="HV11" s="1"/>
      <c r="HY11" s="1"/>
      <c r="HZ11" s="1"/>
      <c r="IA11" s="1"/>
      <c r="IB11" s="1"/>
    </row>
    <row r="12" customFormat="false" ht="2.25" hidden="true" customHeight="true" outlineLevel="0" collapsed="false">
      <c r="A12" s="1"/>
      <c r="B12" s="80"/>
      <c r="C12" s="80"/>
      <c r="D12" s="80"/>
      <c r="E12" s="11"/>
      <c r="F12" s="61"/>
      <c r="G12" s="80"/>
      <c r="H12" s="11"/>
      <c r="I12" s="80"/>
      <c r="J12" s="80"/>
      <c r="K12" s="11"/>
      <c r="L12" s="61"/>
      <c r="M12" s="80"/>
      <c r="N12" s="80"/>
      <c r="O12" s="80"/>
      <c r="P12" s="80"/>
      <c r="Q12" s="80"/>
      <c r="R12" s="80"/>
      <c r="S12" s="11"/>
      <c r="T12" s="13"/>
      <c r="U12" s="13"/>
      <c r="V12" s="13"/>
      <c r="W12" s="78"/>
      <c r="X12" s="74"/>
      <c r="Y12" s="80"/>
      <c r="Z12" s="80"/>
      <c r="AW12" s="1"/>
      <c r="AX12" s="1"/>
      <c r="AY12" s="1"/>
      <c r="AZ12" s="1"/>
      <c r="BA12" s="1"/>
      <c r="BB12" s="1"/>
      <c r="BC12" s="1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 t="n">
        <f aca="false">IF(GK10&lt;GK11,GK10,GK11)</f>
        <v>0</v>
      </c>
      <c r="GL12" s="15" t="n">
        <f aca="false">IF(GL10&lt;GL11,GL10,GL11)</f>
        <v>1</v>
      </c>
      <c r="GM12" s="15" t="n">
        <f aca="false">IF(GM10&lt;GM11,GM10,GM11)</f>
        <v>0</v>
      </c>
      <c r="GN12" s="15" t="n">
        <f aca="false">IF(GN10&lt;GN11,GN10,GN11)</f>
        <v>0</v>
      </c>
      <c r="GO12" s="15" t="n">
        <f aca="false">IF(GO10&lt;GO11,GO10,GO11)</f>
        <v>0</v>
      </c>
      <c r="GP12" s="15" t="n">
        <f aca="false">IF(GP10&lt;GP11,GP10,GP11)</f>
        <v>0</v>
      </c>
      <c r="GQ12" s="15" t="n">
        <f aca="false">IF(GQ10&lt;GQ11,GQ10,GQ11)</f>
        <v>0</v>
      </c>
      <c r="GR12" s="15" t="n">
        <f aca="false">IF(GR10&lt;GR11,GR10,GR11)</f>
        <v>0</v>
      </c>
      <c r="GS12" s="15" t="n">
        <f aca="false">IF(GS10&lt;GS11,GS10,GS11)</f>
        <v>0</v>
      </c>
      <c r="GT12" s="15" t="n">
        <f aca="false">IF(GT10&lt;GT11,GT10,GT11)</f>
        <v>0</v>
      </c>
      <c r="GU12" s="15" t="n">
        <f aca="false">IF(GU10&lt;GU11,GU10,GU11)</f>
        <v>0</v>
      </c>
      <c r="GV12" s="15" t="n">
        <f aca="false">IF(GV10&lt;GV11,GV10,GV11)</f>
        <v>0</v>
      </c>
      <c r="GW12" s="15" t="n">
        <f aca="false">IF(GW10&lt;GW11,GW10,GW11)</f>
        <v>0</v>
      </c>
      <c r="GX12" s="15" t="n">
        <f aca="false">IF(GX10&lt;GX11,GX10,GX11)</f>
        <v>0</v>
      </c>
      <c r="GY12" s="15" t="n">
        <f aca="false">IF(GY10&lt;GY11,GY10,GY11)</f>
        <v>0</v>
      </c>
      <c r="GZ12" s="15" t="n">
        <f aca="false">IF(GZ10&lt;GZ11,GZ10,GZ11)</f>
        <v>0</v>
      </c>
      <c r="HA12" s="15" t="n">
        <f aca="false">IF(HA10&lt;HA11,HA10,HA11)</f>
        <v>0</v>
      </c>
      <c r="HB12" s="15" t="n">
        <f aca="false">IF(HB10&lt;HB11,HB10,HB11)</f>
        <v>0</v>
      </c>
      <c r="HC12" s="15" t="n">
        <f aca="false">IF(HC10&lt;HC11,HC10,HC11)</f>
        <v>0</v>
      </c>
      <c r="HD12" s="15" t="n">
        <f aca="false">IF(HD10&lt;HD11,HD10,HD11)</f>
        <v>0</v>
      </c>
      <c r="HE12" s="15" t="n">
        <f aca="false">IF(HE10&lt;HE11,HE10,HE11)</f>
        <v>0</v>
      </c>
      <c r="HF12" s="15" t="n">
        <f aca="false">IF(HF10&lt;HF11,HF10,HF11)</f>
        <v>0</v>
      </c>
      <c r="HG12" s="15" t="n">
        <f aca="false">IF(HG10&lt;HG11,HG10,HG11)</f>
        <v>0</v>
      </c>
      <c r="HH12" s="15" t="n">
        <f aca="false">IF(HH10&lt;HH11,HH10,HH11)</f>
        <v>0</v>
      </c>
      <c r="HI12" s="15" t="n">
        <f aca="false">IF(HI10&lt;HI11,HI10,HI11)</f>
        <v>0</v>
      </c>
      <c r="HJ12" s="15" t="n">
        <f aca="false">IF(HJ10&lt;HJ11,HJ10,HJ11)</f>
        <v>0</v>
      </c>
      <c r="HK12" s="15" t="n">
        <f aca="false">IF(HK10&lt;HK11,HK10,HK11)</f>
        <v>0</v>
      </c>
      <c r="HL12" s="15" t="n">
        <f aca="false">IF(HL10&lt;HL11,HL10,HL11)</f>
        <v>0</v>
      </c>
      <c r="HM12" s="15" t="n">
        <f aca="false">IF(HM10&lt;HM11,HM10,HM11)</f>
        <v>0</v>
      </c>
      <c r="HN12" s="15" t="n">
        <f aca="false">IF(HN10&lt;HN11,HN10,HN11)</f>
        <v>0</v>
      </c>
      <c r="HO12" s="15" t="n">
        <f aca="false">IF(HO10&lt;HO11,HO10,HO11)</f>
        <v>0</v>
      </c>
      <c r="HP12" s="15" t="n">
        <f aca="false">IF(HP10&lt;HP11,HP10,HP11)</f>
        <v>0</v>
      </c>
      <c r="HQ12" s="15" t="n">
        <f aca="false">IF(HQ10&lt;HQ11,HQ10,HQ11)</f>
        <v>0</v>
      </c>
      <c r="HR12" s="15" t="n">
        <f aca="false">IF(HR10&lt;HR11,HR10,HR11)</f>
        <v>0</v>
      </c>
      <c r="HS12" s="15" t="n">
        <f aca="false">IF(HS10&lt;HS11,HS10,HS11)</f>
        <v>0</v>
      </c>
      <c r="HV12" s="1"/>
      <c r="HY12" s="1"/>
      <c r="HZ12" s="1"/>
      <c r="IA12" s="1"/>
      <c r="IB12" s="1"/>
    </row>
    <row r="13" customFormat="false" ht="2.25" hidden="true" customHeight="true" outlineLevel="0" collapsed="false">
      <c r="A13" s="1"/>
      <c r="B13" s="80"/>
      <c r="C13" s="80"/>
      <c r="D13" s="80"/>
      <c r="E13" s="11"/>
      <c r="F13" s="61"/>
      <c r="G13" s="80"/>
      <c r="H13" s="11"/>
      <c r="I13" s="80"/>
      <c r="J13" s="80"/>
      <c r="K13" s="11"/>
      <c r="L13" s="61"/>
      <c r="M13" s="80"/>
      <c r="N13" s="80"/>
      <c r="O13" s="80"/>
      <c r="P13" s="80"/>
      <c r="Q13" s="80"/>
      <c r="R13" s="80"/>
      <c r="S13" s="11"/>
      <c r="T13" s="13"/>
      <c r="U13" s="13"/>
      <c r="V13" s="13"/>
      <c r="W13" s="78"/>
      <c r="X13" s="74"/>
      <c r="Y13" s="80"/>
      <c r="Z13" s="80"/>
      <c r="AW13" s="1"/>
      <c r="AX13" s="1"/>
      <c r="AY13" s="1"/>
      <c r="AZ13" s="1"/>
      <c r="BA13" s="1"/>
      <c r="BB13" s="1"/>
      <c r="BC13" s="1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0" t="n">
        <f aca="false">GK$8^GK12</f>
        <v>1</v>
      </c>
      <c r="GL13" s="0" t="n">
        <f aca="false">GL$8^GL12*GK13</f>
        <v>3</v>
      </c>
      <c r="GM13" s="0" t="n">
        <f aca="false">GM$8^GM12*GL13</f>
        <v>3</v>
      </c>
      <c r="GN13" s="0" t="n">
        <f aca="false">GN$8^GN12*GM13</f>
        <v>3</v>
      </c>
      <c r="GO13" s="0" t="n">
        <f aca="false">GO$8^GO12*GN13</f>
        <v>3</v>
      </c>
      <c r="GP13" s="0" t="n">
        <f aca="false">GP$8^GP12*GO13</f>
        <v>3</v>
      </c>
      <c r="GQ13" s="0" t="n">
        <f aca="false">GQ$8^GQ12*GP13</f>
        <v>3</v>
      </c>
      <c r="GR13" s="0" t="n">
        <f aca="false">GR$8^GR12*GQ13</f>
        <v>3</v>
      </c>
      <c r="GS13" s="0" t="n">
        <f aca="false">GS$8^GS12*GR13</f>
        <v>3</v>
      </c>
      <c r="GT13" s="0" t="n">
        <f aca="false">GT$8^GT12*GS13</f>
        <v>3</v>
      </c>
      <c r="GU13" s="0" t="n">
        <f aca="false">GU$8^GU12*GT13</f>
        <v>3</v>
      </c>
      <c r="GV13" s="0" t="n">
        <f aca="false">GV$8^GV12*GU13</f>
        <v>3</v>
      </c>
      <c r="GW13" s="0" t="n">
        <f aca="false">GW$8^GW12*GV13</f>
        <v>3</v>
      </c>
      <c r="GX13" s="0" t="n">
        <f aca="false">GX$8^GX12*GW13</f>
        <v>3</v>
      </c>
      <c r="GY13" s="0" t="n">
        <f aca="false">GY$8^GY12*GX13</f>
        <v>3</v>
      </c>
      <c r="GZ13" s="0" t="n">
        <f aca="false">GZ$8^GZ12*GY13</f>
        <v>3</v>
      </c>
      <c r="HA13" s="0" t="n">
        <f aca="false">HA$8^HA12*GZ13</f>
        <v>3</v>
      </c>
      <c r="HB13" s="0" t="n">
        <f aca="false">HB$8^HB12*HA13</f>
        <v>3</v>
      </c>
      <c r="HC13" s="0" t="n">
        <f aca="false">HC$8^HC12*HB13</f>
        <v>3</v>
      </c>
      <c r="HD13" s="0" t="n">
        <f aca="false">HD$8^HD12*HC13</f>
        <v>3</v>
      </c>
      <c r="HE13" s="0" t="n">
        <f aca="false">HE$8^HE12*HD13</f>
        <v>3</v>
      </c>
      <c r="HF13" s="0" t="n">
        <f aca="false">HF$8^HF12*HE13</f>
        <v>3</v>
      </c>
      <c r="HG13" s="0" t="n">
        <f aca="false">HG$8^HG12*HF13</f>
        <v>3</v>
      </c>
      <c r="HH13" s="0" t="n">
        <f aca="false">HH$8^HH12*HG13</f>
        <v>3</v>
      </c>
      <c r="HI13" s="0" t="n">
        <f aca="false">HI$8^HI12*HH13</f>
        <v>3</v>
      </c>
      <c r="HJ13" s="0" t="n">
        <f aca="false">HJ$8^HJ12*HI13</f>
        <v>3</v>
      </c>
      <c r="HK13" s="0" t="n">
        <f aca="false">HK$8^HK12*HJ13</f>
        <v>3</v>
      </c>
      <c r="HL13" s="0" t="n">
        <f aca="false">HL$8^HL12*HK13</f>
        <v>3</v>
      </c>
      <c r="HM13" s="0" t="n">
        <f aca="false">HM$8^HM12*HL13</f>
        <v>3</v>
      </c>
      <c r="HN13" s="0" t="n">
        <f aca="false">HN$8^HN12*HM13</f>
        <v>3</v>
      </c>
      <c r="HO13" s="0" t="n">
        <f aca="false">HO$8^HO12*HN13</f>
        <v>3</v>
      </c>
      <c r="HP13" s="0" t="n">
        <f aca="false">HP$8^HP12*HO13</f>
        <v>3</v>
      </c>
      <c r="HQ13" s="0" t="n">
        <f aca="false">HQ$8^HQ12*HP13</f>
        <v>3</v>
      </c>
      <c r="HR13" s="0" t="n">
        <f aca="false">HR$8^HR12*HQ13</f>
        <v>3</v>
      </c>
      <c r="HS13" s="0" t="n">
        <f aca="false">HS$8^HS12*HR13</f>
        <v>3</v>
      </c>
      <c r="HV13" s="1"/>
      <c r="HY13" s="1"/>
      <c r="HZ13" s="1"/>
      <c r="IA13" s="1"/>
      <c r="IB13" s="1"/>
    </row>
    <row r="14" customFormat="false" ht="2.25" hidden="true" customHeight="true" outlineLevel="0" collapsed="false">
      <c r="A14" s="1"/>
      <c r="B14" s="80"/>
      <c r="C14" s="80"/>
      <c r="D14" s="80"/>
      <c r="E14" s="11"/>
      <c r="F14" s="61"/>
      <c r="G14" s="80"/>
      <c r="H14" s="11"/>
      <c r="I14" s="80"/>
      <c r="J14" s="80"/>
      <c r="K14" s="11"/>
      <c r="L14" s="61"/>
      <c r="M14" s="80"/>
      <c r="N14" s="80"/>
      <c r="O14" s="80"/>
      <c r="P14" s="80"/>
      <c r="Q14" s="80"/>
      <c r="R14" s="80"/>
      <c r="S14" s="11"/>
      <c r="T14" s="13"/>
      <c r="U14" s="13"/>
      <c r="V14" s="13"/>
      <c r="W14" s="78"/>
      <c r="X14" s="74"/>
      <c r="Y14" s="80"/>
      <c r="Z14" s="80"/>
      <c r="AW14" s="1"/>
      <c r="AX14" s="1"/>
      <c r="AY14" s="1"/>
      <c r="AZ14" s="1"/>
      <c r="BA14" s="1"/>
      <c r="BB14" s="1"/>
      <c r="BC14" s="1"/>
      <c r="BD14" s="0" t="s">
        <v>106</v>
      </c>
      <c r="BE14" s="15" t="n">
        <f aca="true">INT((RAND()*(AY10-AX10+1)+AX10))</f>
        <v>75</v>
      </c>
      <c r="BF14" s="15" t="n">
        <f aca="true">INT((RAND()*(BA10-AZ10+1)+AZ10))</f>
        <v>93</v>
      </c>
      <c r="BG14" s="0" t="n">
        <f aca="false">BF14-BF15*(BE15-BE14)</f>
        <v>93</v>
      </c>
      <c r="BH14" s="0" t="n">
        <v>256</v>
      </c>
      <c r="BI14" s="15" t="n">
        <f aca="false">IF(BG14/BH14=INT(BG14/BH14),1,0)</f>
        <v>0</v>
      </c>
      <c r="BJ14" s="15" t="n">
        <f aca="false">IF(BI14=0,BG14,BG14/BH14)</f>
        <v>93</v>
      </c>
      <c r="BK14" s="15" t="n">
        <v>16</v>
      </c>
      <c r="BL14" s="15" t="n">
        <f aca="false">IF(BJ14/BK14=INT(BJ14/BK14),1,0)</f>
        <v>0</v>
      </c>
      <c r="BM14" s="15" t="n">
        <f aca="false">IF(BL14=0,BJ14,BJ14/BK14)</f>
        <v>93</v>
      </c>
      <c r="BN14" s="15" t="n">
        <v>4</v>
      </c>
      <c r="BO14" s="15" t="n">
        <f aca="false">IF(BM14/BN14=INT(BM14/BN14),1,0)</f>
        <v>0</v>
      </c>
      <c r="BP14" s="15" t="n">
        <f aca="false">IF(BO14=0,BM14,BM14/BN14)</f>
        <v>93</v>
      </c>
      <c r="BQ14" s="15" t="n">
        <v>2</v>
      </c>
      <c r="BR14" s="15" t="n">
        <f aca="false">IF(BP14/BQ14=INT(BP14/BQ14),1,0)</f>
        <v>0</v>
      </c>
      <c r="BS14" s="15" t="n">
        <f aca="false">IF(BR14=0,BP14,BP14/BQ14)</f>
        <v>93</v>
      </c>
      <c r="BT14" s="15" t="n">
        <v>81</v>
      </c>
      <c r="BU14" s="15" t="n">
        <f aca="false">IF(BS14/BT14=INT(BS14/BT14),1,0)</f>
        <v>0</v>
      </c>
      <c r="BV14" s="15" t="n">
        <f aca="false">IF(BU14=0,BS14,BS14/BT14)</f>
        <v>93</v>
      </c>
      <c r="BW14" s="15" t="n">
        <v>9</v>
      </c>
      <c r="BX14" s="15" t="n">
        <f aca="false">IF(BV14/BW14=INT(BV14/BW14),1,0)</f>
        <v>0</v>
      </c>
      <c r="BY14" s="15" t="n">
        <f aca="false">IF(BX14=0,BV14,BV14/BW14)</f>
        <v>93</v>
      </c>
      <c r="BZ14" s="15" t="n">
        <v>3</v>
      </c>
      <c r="CA14" s="15" t="n">
        <f aca="false">IF(BY14/BZ14=INT(BY14/BZ14),1,0)</f>
        <v>1</v>
      </c>
      <c r="CB14" s="15" t="n">
        <f aca="false">IF(CA14=0,BY14,BY14/BZ14)</f>
        <v>31</v>
      </c>
      <c r="CC14" s="15" t="n">
        <v>25</v>
      </c>
      <c r="CD14" s="15" t="n">
        <f aca="false">IF(CB14/CC14=INT(CB14/CC14),1,0)</f>
        <v>0</v>
      </c>
      <c r="CE14" s="15" t="n">
        <f aca="false">IF(CD14=0,CB14,CB14/CC14)</f>
        <v>31</v>
      </c>
      <c r="CF14" s="15" t="n">
        <v>5</v>
      </c>
      <c r="CG14" s="15" t="n">
        <f aca="false">IF(CE14/CF14=INT(CE14/CF14),1,0)</f>
        <v>0</v>
      </c>
      <c r="CH14" s="15" t="n">
        <f aca="false">IF(CG14=0,CE14,CE14/CF14)</f>
        <v>31</v>
      </c>
      <c r="CI14" s="15" t="n">
        <v>49</v>
      </c>
      <c r="CJ14" s="15" t="n">
        <f aca="false">IF(CH14/CI14=INT(CH14/CI14),1,0)</f>
        <v>0</v>
      </c>
      <c r="CK14" s="15" t="n">
        <f aca="false">IF(CJ14=0,CH14,CH14/CI14)</f>
        <v>31</v>
      </c>
      <c r="CL14" s="15" t="n">
        <v>7</v>
      </c>
      <c r="CM14" s="15" t="n">
        <f aca="false">IF(CK14/CL14=INT(CK14/CL14),1,0)</f>
        <v>0</v>
      </c>
      <c r="CN14" s="15" t="n">
        <f aca="false">IF(CM14=0,CK14,CK14/CL14)</f>
        <v>31</v>
      </c>
      <c r="CO14" s="15" t="n">
        <v>121</v>
      </c>
      <c r="CP14" s="15" t="n">
        <f aca="false">IF(CN14/CO14=INT(CN14/CO14),1,0)</f>
        <v>0</v>
      </c>
      <c r="CQ14" s="15" t="n">
        <f aca="false">IF(CP14=0,CN14,CN14/CO14)</f>
        <v>31</v>
      </c>
      <c r="CR14" s="15" t="n">
        <v>11</v>
      </c>
      <c r="CS14" s="15" t="n">
        <f aca="false">IF(CQ14/CR14=INT(CQ14/CR14),1,0)</f>
        <v>0</v>
      </c>
      <c r="CT14" s="15" t="n">
        <f aca="false">IF(CS14=0,CQ14,CQ14/CR14)</f>
        <v>31</v>
      </c>
      <c r="CU14" s="15" t="n">
        <v>169</v>
      </c>
      <c r="CV14" s="15" t="n">
        <f aca="false">IF(CT14/CU14=INT(CT14/CU14),1,0)</f>
        <v>0</v>
      </c>
      <c r="CW14" s="15" t="n">
        <f aca="false">IF(CV14=0,CT14,CT14/CU14)</f>
        <v>31</v>
      </c>
      <c r="CX14" s="15" t="n">
        <v>13</v>
      </c>
      <c r="CY14" s="15" t="n">
        <f aca="false">IF(CW14/CX14=INT(CW14/CX14),1,0)</f>
        <v>0</v>
      </c>
      <c r="CZ14" s="15" t="n">
        <f aca="false">IF(CY14=0,CW14,CW14/CX14)</f>
        <v>31</v>
      </c>
      <c r="DA14" s="15" t="n">
        <v>17</v>
      </c>
      <c r="DB14" s="15" t="n">
        <f aca="false">IF(CZ14/DA14=INT(CZ14/DA14),1,0)</f>
        <v>0</v>
      </c>
      <c r="DC14" s="15" t="n">
        <f aca="false">IF(DB14=0,CZ14,CZ14/DA14)</f>
        <v>31</v>
      </c>
      <c r="DD14" s="15" t="n">
        <v>19</v>
      </c>
      <c r="DE14" s="15" t="n">
        <f aca="false">IF(DC14/DD14=INT(DC14/DD14),1,0)</f>
        <v>0</v>
      </c>
      <c r="DF14" s="15" t="n">
        <f aca="false">IF(DE14=0,DC14,DC14/DD14)</f>
        <v>31</v>
      </c>
      <c r="DG14" s="15" t="n">
        <v>23</v>
      </c>
      <c r="DH14" s="15" t="n">
        <f aca="false">IF(DF14/DG14=INT(DF14/DG14),1,0)</f>
        <v>0</v>
      </c>
      <c r="DI14" s="15" t="n">
        <f aca="false">IF(DH14=0,DF14,DF14/DG14)</f>
        <v>31</v>
      </c>
      <c r="DJ14" s="15" t="n">
        <v>29</v>
      </c>
      <c r="DK14" s="15" t="n">
        <f aca="false">IF(DI14/DJ14=INT(DI14/DJ14),1,0)</f>
        <v>0</v>
      </c>
      <c r="DL14" s="15" t="n">
        <f aca="false">IF(DK14=0,DI14,DI14/DJ14)</f>
        <v>31</v>
      </c>
      <c r="DM14" s="15" t="n">
        <v>31</v>
      </c>
      <c r="DN14" s="15" t="n">
        <f aca="false">IF(DL14/DM14=INT(DL14/DM14),1,0)</f>
        <v>1</v>
      </c>
      <c r="DO14" s="15" t="n">
        <f aca="false">IF(DN14=0,DL14,DL14/DM14)</f>
        <v>1</v>
      </c>
      <c r="DP14" s="15" t="n">
        <v>37</v>
      </c>
      <c r="DQ14" s="15" t="n">
        <f aca="false">IF(DO14/DP14=INT(DO14/DP14),1,0)</f>
        <v>0</v>
      </c>
      <c r="DR14" s="15" t="n">
        <f aca="false">IF(DQ14=0,DO14,DO14/DP14)</f>
        <v>1</v>
      </c>
      <c r="DS14" s="15" t="n">
        <v>41</v>
      </c>
      <c r="DT14" s="15" t="n">
        <f aca="false">IF(DR14/DS14=INT(DR14/DS14),1,0)</f>
        <v>0</v>
      </c>
      <c r="DU14" s="15" t="n">
        <f aca="false">IF(DT14=0,DR14,DR14/DS14)</f>
        <v>1</v>
      </c>
      <c r="DV14" s="15" t="n">
        <v>43</v>
      </c>
      <c r="DW14" s="15" t="n">
        <f aca="false">IF(DU14/DV14=INT(DU14/DV14),1,0)</f>
        <v>0</v>
      </c>
      <c r="DX14" s="15" t="n">
        <f aca="false">IF(DW14=0,DU14,DU14/DV14)</f>
        <v>1</v>
      </c>
      <c r="DY14" s="15" t="n">
        <v>47</v>
      </c>
      <c r="DZ14" s="15" t="n">
        <f aca="false">IF(DX14/DY14=INT(DX14/DY14),1,0)</f>
        <v>0</v>
      </c>
      <c r="EA14" s="15" t="n">
        <f aca="false">IF(DZ14=0,DX14,DX14/DY14)</f>
        <v>1</v>
      </c>
      <c r="EB14" s="15" t="n">
        <v>53</v>
      </c>
      <c r="EC14" s="15" t="n">
        <f aca="false">IF(EA14/EB14=INT(EA14/EB14),1,0)</f>
        <v>0</v>
      </c>
      <c r="ED14" s="15" t="n">
        <f aca="false">IF(EC14=0,EA14,EA14/EB14)</f>
        <v>1</v>
      </c>
      <c r="EE14" s="15" t="n">
        <v>59</v>
      </c>
      <c r="EF14" s="15" t="n">
        <f aca="false">IF(ED14/EE14=INT(ED14/EE14),1,0)</f>
        <v>0</v>
      </c>
      <c r="EG14" s="15" t="n">
        <f aca="false">IF(EF14=0,ED14,ED14/EE14)</f>
        <v>1</v>
      </c>
      <c r="EH14" s="15" t="n">
        <v>61</v>
      </c>
      <c r="EI14" s="15" t="n">
        <f aca="false">IF(EG14/EH14=INT(EG14/EH14),1,0)</f>
        <v>0</v>
      </c>
      <c r="EJ14" s="15" t="n">
        <f aca="false">IF(EI14=0,EG14,EG14/EH14)</f>
        <v>1</v>
      </c>
      <c r="EK14" s="15" t="n">
        <v>67</v>
      </c>
      <c r="EL14" s="15" t="n">
        <f aca="false">IF(EJ14/EK14=INT(EJ14/EK14),1,0)</f>
        <v>0</v>
      </c>
      <c r="EM14" s="15" t="n">
        <f aca="false">IF(EL14=0,EJ14,EJ14/EK14)</f>
        <v>1</v>
      </c>
      <c r="EN14" s="15" t="n">
        <v>71</v>
      </c>
      <c r="EO14" s="15" t="n">
        <f aca="false">IF(EM14/EN14=INT(EM14/EN14),1,0)</f>
        <v>0</v>
      </c>
      <c r="EP14" s="15" t="n">
        <f aca="false">IF(EO14=0,EM14,EM14/EN14)</f>
        <v>1</v>
      </c>
      <c r="EQ14" s="15" t="n">
        <v>73</v>
      </c>
      <c r="ER14" s="15" t="n">
        <f aca="false">IF(EP14/EQ14=INT(EP14/EQ14),1,0)</f>
        <v>0</v>
      </c>
      <c r="ES14" s="15" t="n">
        <f aca="false">IF(ER14=0,EP14,EP14/EQ14)</f>
        <v>1</v>
      </c>
      <c r="ET14" s="15" t="n">
        <v>79</v>
      </c>
      <c r="EU14" s="15" t="n">
        <f aca="false">IF(ES14/ET14=INT(ES14/ET14),1,0)</f>
        <v>0</v>
      </c>
      <c r="EV14" s="15" t="n">
        <f aca="false">IF(EU14=0,ES14,ES14/ET14)</f>
        <v>1</v>
      </c>
      <c r="EW14" s="15" t="n">
        <v>83</v>
      </c>
      <c r="EX14" s="15" t="n">
        <f aca="false">IF(EV14/EW14=INT(EV14/EW14),1,0)</f>
        <v>0</v>
      </c>
      <c r="EY14" s="15" t="n">
        <f aca="false">IF(EX14=0,EV14,EV14/EW14)</f>
        <v>1</v>
      </c>
      <c r="EZ14" s="15" t="n">
        <v>89</v>
      </c>
      <c r="FA14" s="15" t="n">
        <f aca="false">IF(EY14/EZ14=INT(EY14/EZ14),1,0)</f>
        <v>0</v>
      </c>
      <c r="FB14" s="15" t="n">
        <f aca="false">IF(FA14=0,EY14,EY14/EZ14)</f>
        <v>1</v>
      </c>
      <c r="FC14" s="15" t="n">
        <v>97</v>
      </c>
      <c r="FD14" s="15" t="n">
        <f aca="false">IF(FB14/FC14=INT(FB14/FC14),1,0)</f>
        <v>0</v>
      </c>
      <c r="FE14" s="15" t="n">
        <f aca="false">IF(FD14=0,FB14,FB14/FC14)</f>
        <v>1</v>
      </c>
      <c r="FF14" s="15" t="n">
        <v>101</v>
      </c>
      <c r="FG14" s="15" t="n">
        <f aca="false">IF(FE14/FF14=INT(FE14/FF14),1,0)</f>
        <v>0</v>
      </c>
      <c r="FH14" s="15" t="n">
        <f aca="false">IF(FG14=0,FE14,FE14/FF14)</f>
        <v>1</v>
      </c>
      <c r="FI14" s="15" t="n">
        <v>103</v>
      </c>
      <c r="FJ14" s="15" t="n">
        <f aca="false">IF(FH14/FI14=INT(FH14/FI14),1,0)</f>
        <v>0</v>
      </c>
      <c r="FK14" s="15" t="n">
        <f aca="false">IF(FJ14=0,FH14,FH14/FI14)</f>
        <v>1</v>
      </c>
      <c r="FL14" s="15" t="n">
        <v>107</v>
      </c>
      <c r="FM14" s="15" t="n">
        <f aca="false">IF(FK14/FL14=INT(FK14/FL14),1,0)</f>
        <v>0</v>
      </c>
      <c r="FN14" s="15" t="n">
        <f aca="false">IF(FM14=0,FK14,FK14/FL14)</f>
        <v>1</v>
      </c>
      <c r="FO14" s="15" t="n">
        <v>109</v>
      </c>
      <c r="FP14" s="15" t="n">
        <f aca="false">IF(FN14/FO14=INT(FN14/FO14),1,0)</f>
        <v>0</v>
      </c>
      <c r="FQ14" s="15" t="n">
        <f aca="false">IF(FP14=0,FN14,FN14/FO14)</f>
        <v>1</v>
      </c>
      <c r="FR14" s="15" t="n">
        <v>113</v>
      </c>
      <c r="FS14" s="15" t="n">
        <f aca="false">IF(FQ14/FR14=INT(FQ14/FR14),1,0)</f>
        <v>0</v>
      </c>
      <c r="FT14" s="15" t="n">
        <f aca="false">IF(FS14=0,FQ14,FQ14/FR14)</f>
        <v>1</v>
      </c>
      <c r="FU14" s="15" t="n">
        <v>127</v>
      </c>
      <c r="FV14" s="15" t="n">
        <f aca="false">IF(FT14/FU14=INT(FT14/FU14),1,0)</f>
        <v>0</v>
      </c>
      <c r="FW14" s="15" t="n">
        <f aca="false">IF(FV14=0,FT14,FT14/FU14)</f>
        <v>1</v>
      </c>
      <c r="FX14" s="15" t="n">
        <v>131</v>
      </c>
      <c r="FY14" s="15" t="n">
        <f aca="false">IF(FW14/FX14=INT(FW14/FX14),1,0)</f>
        <v>0</v>
      </c>
      <c r="FZ14" s="15" t="n">
        <f aca="false">IF(FY14=0,FW14,FW14/FX14)</f>
        <v>1</v>
      </c>
      <c r="GA14" s="15" t="n">
        <v>137</v>
      </c>
      <c r="GB14" s="15" t="n">
        <f aca="false">IF(FZ14/GA14=INT(FZ14/GA14),1,0)</f>
        <v>0</v>
      </c>
      <c r="GC14" s="15" t="n">
        <f aca="false">IF(GB14=0,FZ14,FZ14/GA14)</f>
        <v>1</v>
      </c>
      <c r="GD14" s="15" t="n">
        <v>139</v>
      </c>
      <c r="GE14" s="15" t="n">
        <f aca="false">IF(GC14/GD14=INT(GC14/GD14),1,0)</f>
        <v>0</v>
      </c>
      <c r="GF14" s="15" t="n">
        <f aca="false">IF(GE14=0,GC14,GC14/GD14)</f>
        <v>1</v>
      </c>
      <c r="GG14" s="15" t="n">
        <v>149</v>
      </c>
      <c r="GH14" s="15" t="n">
        <f aca="false">IF(GF14/GG14=INT(GF14/GG14),1,0)</f>
        <v>0</v>
      </c>
      <c r="GI14" s="15" t="n">
        <f aca="false">IF(GH14=0,GF14,GF14/GG14)</f>
        <v>1</v>
      </c>
      <c r="GJ14" s="15"/>
      <c r="GK14" s="15" t="n">
        <f aca="false">8*BI14+4*BL14+2*BO14+BR14</f>
        <v>0</v>
      </c>
      <c r="GL14" s="15" t="n">
        <f aca="false">4*BU14+2*BX14+CA14</f>
        <v>1</v>
      </c>
      <c r="GM14" s="15" t="n">
        <f aca="false">2*CD14+CG14</f>
        <v>0</v>
      </c>
      <c r="GN14" s="15" t="n">
        <f aca="false">2*CJ14+CM14</f>
        <v>0</v>
      </c>
      <c r="GO14" s="15" t="n">
        <f aca="false">2*CP14+CS14</f>
        <v>0</v>
      </c>
      <c r="GP14" s="15" t="n">
        <f aca="false">2*CV14+CY14</f>
        <v>0</v>
      </c>
      <c r="GQ14" s="15" t="n">
        <f aca="false">DB14</f>
        <v>0</v>
      </c>
      <c r="GR14" s="15" t="n">
        <f aca="false">DE14</f>
        <v>0</v>
      </c>
      <c r="GS14" s="15" t="n">
        <f aca="false">DH14</f>
        <v>0</v>
      </c>
      <c r="GT14" s="15" t="n">
        <f aca="false">DK14</f>
        <v>0</v>
      </c>
      <c r="GU14" s="15" t="n">
        <f aca="false">DN14</f>
        <v>1</v>
      </c>
      <c r="GV14" s="0" t="n">
        <f aca="false">DQ14</f>
        <v>0</v>
      </c>
      <c r="GW14" s="0" t="n">
        <f aca="false">DT14</f>
        <v>0</v>
      </c>
      <c r="GX14" s="0" t="n">
        <f aca="false">DW14</f>
        <v>0</v>
      </c>
      <c r="GY14" s="0" t="n">
        <f aca="false">DZ14</f>
        <v>0</v>
      </c>
      <c r="GZ14" s="0" t="n">
        <f aca="false">EC14</f>
        <v>0</v>
      </c>
      <c r="HA14" s="0" t="n">
        <f aca="false">EF14</f>
        <v>0</v>
      </c>
      <c r="HB14" s="0" t="n">
        <f aca="false">EI14</f>
        <v>0</v>
      </c>
      <c r="HC14" s="0" t="n">
        <f aca="false">EL14</f>
        <v>0</v>
      </c>
      <c r="HD14" s="0" t="n">
        <f aca="false">EO14</f>
        <v>0</v>
      </c>
      <c r="HE14" s="0" t="n">
        <f aca="false">ER14</f>
        <v>0</v>
      </c>
      <c r="HF14" s="0" t="n">
        <f aca="false">EU14</f>
        <v>0</v>
      </c>
      <c r="HG14" s="0" t="n">
        <f aca="false">EX14</f>
        <v>0</v>
      </c>
      <c r="HH14" s="0" t="n">
        <f aca="false">FA14</f>
        <v>0</v>
      </c>
      <c r="HI14" s="0" t="n">
        <f aca="false">FD14</f>
        <v>0</v>
      </c>
      <c r="HJ14" s="0" t="n">
        <f aca="false">FG14</f>
        <v>0</v>
      </c>
      <c r="HK14" s="0" t="n">
        <f aca="false">FJ14</f>
        <v>0</v>
      </c>
      <c r="HL14" s="0" t="n">
        <f aca="false">FM14</f>
        <v>0</v>
      </c>
      <c r="HM14" s="0" t="n">
        <f aca="false">FP14</f>
        <v>0</v>
      </c>
      <c r="HN14" s="0" t="n">
        <f aca="false">FS14</f>
        <v>0</v>
      </c>
      <c r="HO14" s="0" t="n">
        <f aca="false">FV14</f>
        <v>0</v>
      </c>
      <c r="HP14" s="0" t="n">
        <f aca="false">FY14</f>
        <v>0</v>
      </c>
      <c r="HQ14" s="0" t="n">
        <f aca="false">GB14</f>
        <v>0</v>
      </c>
      <c r="HR14" s="0" t="n">
        <f aca="false">GE14</f>
        <v>0</v>
      </c>
      <c r="HS14" s="0" t="n">
        <f aca="false">GH14</f>
        <v>0</v>
      </c>
      <c r="HT14" s="0" t="n">
        <f aca="false">BG14</f>
        <v>93</v>
      </c>
      <c r="HU14" s="0" t="n">
        <f aca="false">HT14/HS17</f>
        <v>93</v>
      </c>
      <c r="HV14" s="1" t="n">
        <f aca="false">BE15</f>
        <v>75</v>
      </c>
      <c r="HW14" s="0" t="n">
        <f aca="false">HV14*HU15+HU14</f>
        <v>7218</v>
      </c>
      <c r="HX14" s="0" t="n">
        <f aca="false">HW14*HW10</f>
        <v>13569840</v>
      </c>
      <c r="HY14" s="1" t="n">
        <f aca="false">HU11*HU15</f>
        <v>3135</v>
      </c>
      <c r="HZ14" s="1" t="n">
        <f aca="false">INT(HX14/HY14)</f>
        <v>4328</v>
      </c>
      <c r="IA14" s="1" t="n">
        <f aca="false">HX14-HZ14*HY14</f>
        <v>1560</v>
      </c>
      <c r="IB14" s="1" t="n">
        <f aca="false">HY14</f>
        <v>3135</v>
      </c>
    </row>
    <row r="15" customFormat="false" ht="2.25" hidden="true" customHeight="true" outlineLevel="0" collapsed="false">
      <c r="A15" s="1"/>
      <c r="B15" s="80"/>
      <c r="C15" s="80"/>
      <c r="D15" s="80"/>
      <c r="E15" s="11"/>
      <c r="F15" s="61"/>
      <c r="G15" s="80"/>
      <c r="H15" s="11"/>
      <c r="I15" s="80"/>
      <c r="J15" s="80"/>
      <c r="K15" s="11"/>
      <c r="L15" s="61"/>
      <c r="M15" s="80"/>
      <c r="N15" s="80"/>
      <c r="O15" s="80"/>
      <c r="P15" s="80"/>
      <c r="Q15" s="80"/>
      <c r="R15" s="80"/>
      <c r="S15" s="11"/>
      <c r="T15" s="13"/>
      <c r="U15" s="13"/>
      <c r="V15" s="13"/>
      <c r="W15" s="78"/>
      <c r="X15" s="74"/>
      <c r="Y15" s="80"/>
      <c r="Z15" s="80"/>
      <c r="AW15" s="1"/>
      <c r="AX15" s="1"/>
      <c r="AY15" s="1"/>
      <c r="AZ15" s="1"/>
      <c r="BA15" s="1"/>
      <c r="BB15" s="1"/>
      <c r="BC15" s="1"/>
      <c r="BE15" s="0" t="n">
        <f aca="false">BE14+INT(BF14/BF15)</f>
        <v>75</v>
      </c>
      <c r="BF15" s="15" t="n">
        <f aca="true">IF(BB10&gt;BF14,INT((RAND()*(BC10-BB10+1)+BB10)),INT((RAND()*(BC10-BF14)+BF14+1)))</f>
        <v>95</v>
      </c>
      <c r="BG15" s="0" t="n">
        <f aca="false">BF15</f>
        <v>95</v>
      </c>
      <c r="BH15" s="0" t="n">
        <v>256</v>
      </c>
      <c r="BI15" s="15" t="n">
        <f aca="false">IF(BG15/BH15=INT(BG15/BH15),1,0)</f>
        <v>0</v>
      </c>
      <c r="BJ15" s="15" t="n">
        <f aca="false">IF(BI15=0,BG15,BG15/BH15)</f>
        <v>95</v>
      </c>
      <c r="BK15" s="15" t="n">
        <v>16</v>
      </c>
      <c r="BL15" s="15" t="n">
        <f aca="false">IF(BJ15/BK15=INT(BJ15/BK15),1,0)</f>
        <v>0</v>
      </c>
      <c r="BM15" s="15" t="n">
        <f aca="false">IF(BL15=0,BJ15,BJ15/BK15)</f>
        <v>95</v>
      </c>
      <c r="BN15" s="15" t="n">
        <v>4</v>
      </c>
      <c r="BO15" s="15" t="n">
        <f aca="false">IF(BM15/BN15=INT(BM15/BN15),1,0)</f>
        <v>0</v>
      </c>
      <c r="BP15" s="15" t="n">
        <f aca="false">IF(BO15=0,BM15,BM15/BN15)</f>
        <v>95</v>
      </c>
      <c r="BQ15" s="15" t="n">
        <v>2</v>
      </c>
      <c r="BR15" s="15" t="n">
        <f aca="false">IF(BP15/BQ15=INT(BP15/BQ15),1,0)</f>
        <v>0</v>
      </c>
      <c r="BS15" s="15" t="n">
        <f aca="false">IF(BR15=0,BP15,BP15/BQ15)</f>
        <v>95</v>
      </c>
      <c r="BT15" s="15" t="n">
        <v>81</v>
      </c>
      <c r="BU15" s="15" t="n">
        <f aca="false">IF(BS15/BT15=INT(BS15/BT15),1,0)</f>
        <v>0</v>
      </c>
      <c r="BV15" s="15" t="n">
        <f aca="false">IF(BU15=0,BS15,BS15/BT15)</f>
        <v>95</v>
      </c>
      <c r="BW15" s="15" t="n">
        <v>9</v>
      </c>
      <c r="BX15" s="15" t="n">
        <f aca="false">IF(BV15/BW15=INT(BV15/BW15),1,0)</f>
        <v>0</v>
      </c>
      <c r="BY15" s="15" t="n">
        <f aca="false">IF(BX15=0,BV15,BV15/BW15)</f>
        <v>95</v>
      </c>
      <c r="BZ15" s="15" t="n">
        <v>3</v>
      </c>
      <c r="CA15" s="15" t="n">
        <f aca="false">IF(BY15/BZ15=INT(BY15/BZ15),1,0)</f>
        <v>0</v>
      </c>
      <c r="CB15" s="15" t="n">
        <f aca="false">IF(CA15=0,BY15,BY15/BZ15)</f>
        <v>95</v>
      </c>
      <c r="CC15" s="15" t="n">
        <v>25</v>
      </c>
      <c r="CD15" s="15" t="n">
        <f aca="false">IF(CB15/CC15=INT(CB15/CC15),1,0)</f>
        <v>0</v>
      </c>
      <c r="CE15" s="15" t="n">
        <f aca="false">IF(CD15=0,CB15,CB15/CC15)</f>
        <v>95</v>
      </c>
      <c r="CF15" s="15" t="n">
        <v>5</v>
      </c>
      <c r="CG15" s="15" t="n">
        <f aca="false">IF(CE15/CF15=INT(CE15/CF15),1,0)</f>
        <v>1</v>
      </c>
      <c r="CH15" s="15" t="n">
        <f aca="false">IF(CG15=0,CE15,CE15/CF15)</f>
        <v>19</v>
      </c>
      <c r="CI15" s="15" t="n">
        <v>49</v>
      </c>
      <c r="CJ15" s="15" t="n">
        <f aca="false">IF(CH15/CI15=INT(CH15/CI15),1,0)</f>
        <v>0</v>
      </c>
      <c r="CK15" s="15" t="n">
        <f aca="false">IF(CJ15=0,CH15,CH15/CI15)</f>
        <v>19</v>
      </c>
      <c r="CL15" s="15" t="n">
        <v>7</v>
      </c>
      <c r="CM15" s="15" t="n">
        <f aca="false">IF(CK15/CL15=INT(CK15/CL15),1,0)</f>
        <v>0</v>
      </c>
      <c r="CN15" s="15" t="n">
        <f aca="false">IF(CM15=0,CK15,CK15/CL15)</f>
        <v>19</v>
      </c>
      <c r="CO15" s="15" t="n">
        <v>121</v>
      </c>
      <c r="CP15" s="15" t="n">
        <f aca="false">IF(CN15/CO15=INT(CN15/CO15),1,0)</f>
        <v>0</v>
      </c>
      <c r="CQ15" s="15" t="n">
        <f aca="false">IF(CP15=0,CN15,CN15/CO15)</f>
        <v>19</v>
      </c>
      <c r="CR15" s="15" t="n">
        <v>11</v>
      </c>
      <c r="CS15" s="15" t="n">
        <f aca="false">IF(CQ15/CR15=INT(CQ15/CR15),1,0)</f>
        <v>0</v>
      </c>
      <c r="CT15" s="15" t="n">
        <f aca="false">IF(CS15=0,CQ15,CQ15/CR15)</f>
        <v>19</v>
      </c>
      <c r="CU15" s="15" t="n">
        <v>169</v>
      </c>
      <c r="CV15" s="15" t="n">
        <f aca="false">IF(CT15/CU15=INT(CT15/CU15),1,0)</f>
        <v>0</v>
      </c>
      <c r="CW15" s="15" t="n">
        <f aca="false">IF(CV15=0,CT15,CT15/CU15)</f>
        <v>19</v>
      </c>
      <c r="CX15" s="15" t="n">
        <v>13</v>
      </c>
      <c r="CY15" s="15" t="n">
        <f aca="false">IF(CW15/CX15=INT(CW15/CX15),1,0)</f>
        <v>0</v>
      </c>
      <c r="CZ15" s="15" t="n">
        <f aca="false">IF(CY15=0,CW15,CW15/CX15)</f>
        <v>19</v>
      </c>
      <c r="DA15" s="15" t="n">
        <v>17</v>
      </c>
      <c r="DB15" s="15" t="n">
        <f aca="false">IF(CZ15/DA15=INT(CZ15/DA15),1,0)</f>
        <v>0</v>
      </c>
      <c r="DC15" s="15" t="n">
        <f aca="false">IF(DB15=0,CZ15,CZ15/DA15)</f>
        <v>19</v>
      </c>
      <c r="DD15" s="15" t="n">
        <v>19</v>
      </c>
      <c r="DE15" s="15" t="n">
        <f aca="false">IF(DC15/DD15=INT(DC15/DD15),1,0)</f>
        <v>1</v>
      </c>
      <c r="DF15" s="15" t="n">
        <f aca="false">IF(DE15=0,DC15,DC15/DD15)</f>
        <v>1</v>
      </c>
      <c r="DG15" s="15" t="n">
        <v>23</v>
      </c>
      <c r="DH15" s="15" t="n">
        <f aca="false">IF(DF15/DG15=INT(DF15/DG15),1,0)</f>
        <v>0</v>
      </c>
      <c r="DI15" s="15" t="n">
        <f aca="false">IF(DH15=0,DF15,DF15/DG15)</f>
        <v>1</v>
      </c>
      <c r="DJ15" s="15" t="n">
        <v>29</v>
      </c>
      <c r="DK15" s="15" t="n">
        <f aca="false">IF(DI15/DJ15=INT(DI15/DJ15),1,0)</f>
        <v>0</v>
      </c>
      <c r="DL15" s="15" t="n">
        <f aca="false">IF(DK15=0,DI15,DI15/DJ15)</f>
        <v>1</v>
      </c>
      <c r="DM15" s="15" t="n">
        <v>31</v>
      </c>
      <c r="DN15" s="15" t="n">
        <f aca="false">IF(DL15/DM15=INT(DL15/DM15),1,0)</f>
        <v>0</v>
      </c>
      <c r="DO15" s="15" t="n">
        <f aca="false">IF(DN15=0,DL15,DL15/DM15)</f>
        <v>1</v>
      </c>
      <c r="DP15" s="15" t="n">
        <v>37</v>
      </c>
      <c r="DQ15" s="15" t="n">
        <f aca="false">IF(DO15/DP15=INT(DO15/DP15),1,0)</f>
        <v>0</v>
      </c>
      <c r="DR15" s="15" t="n">
        <f aca="false">IF(DQ15=0,DO15,DO15/DP15)</f>
        <v>1</v>
      </c>
      <c r="DS15" s="15" t="n">
        <v>41</v>
      </c>
      <c r="DT15" s="15" t="n">
        <f aca="false">IF(DR15/DS15=INT(DR15/DS15),1,0)</f>
        <v>0</v>
      </c>
      <c r="DU15" s="15" t="n">
        <f aca="false">IF(DT15=0,DR15,DR15/DS15)</f>
        <v>1</v>
      </c>
      <c r="DV15" s="15" t="n">
        <v>43</v>
      </c>
      <c r="DW15" s="15" t="n">
        <f aca="false">IF(DU15/DV15=INT(DU15/DV15),1,0)</f>
        <v>0</v>
      </c>
      <c r="DX15" s="15" t="n">
        <f aca="false">IF(DW15=0,DU15,DU15/DV15)</f>
        <v>1</v>
      </c>
      <c r="DY15" s="15" t="n">
        <v>47</v>
      </c>
      <c r="DZ15" s="15" t="n">
        <f aca="false">IF(DX15/DY15=INT(DX15/DY15),1,0)</f>
        <v>0</v>
      </c>
      <c r="EA15" s="15" t="n">
        <f aca="false">IF(DZ15=0,DX15,DX15/DY15)</f>
        <v>1</v>
      </c>
      <c r="EB15" s="15" t="n">
        <v>53</v>
      </c>
      <c r="EC15" s="15" t="n">
        <f aca="false">IF(EA15/EB15=INT(EA15/EB15),1,0)</f>
        <v>0</v>
      </c>
      <c r="ED15" s="15" t="n">
        <f aca="false">IF(EC15=0,EA15,EA15/EB15)</f>
        <v>1</v>
      </c>
      <c r="EE15" s="15" t="n">
        <v>59</v>
      </c>
      <c r="EF15" s="15" t="n">
        <f aca="false">IF(ED15/EE15=INT(ED15/EE15),1,0)</f>
        <v>0</v>
      </c>
      <c r="EG15" s="15" t="n">
        <f aca="false">IF(EF15=0,ED15,ED15/EE15)</f>
        <v>1</v>
      </c>
      <c r="EH15" s="15" t="n">
        <v>61</v>
      </c>
      <c r="EI15" s="15" t="n">
        <f aca="false">IF(EG15/EH15=INT(EG15/EH15),1,0)</f>
        <v>0</v>
      </c>
      <c r="EJ15" s="15" t="n">
        <f aca="false">IF(EI15=0,EG15,EG15/EH15)</f>
        <v>1</v>
      </c>
      <c r="EK15" s="15" t="n">
        <v>67</v>
      </c>
      <c r="EL15" s="15" t="n">
        <f aca="false">IF(EJ15/EK15=INT(EJ15/EK15),1,0)</f>
        <v>0</v>
      </c>
      <c r="EM15" s="15" t="n">
        <f aca="false">IF(EL15=0,EJ15,EJ15/EK15)</f>
        <v>1</v>
      </c>
      <c r="EN15" s="15" t="n">
        <v>71</v>
      </c>
      <c r="EO15" s="15" t="n">
        <f aca="false">IF(EM15/EN15=INT(EM15/EN15),1,0)</f>
        <v>0</v>
      </c>
      <c r="EP15" s="15" t="n">
        <f aca="false">IF(EO15=0,EM15,EM15/EN15)</f>
        <v>1</v>
      </c>
      <c r="EQ15" s="15" t="n">
        <v>73</v>
      </c>
      <c r="ER15" s="15" t="n">
        <f aca="false">IF(EP15/EQ15=INT(EP15/EQ15),1,0)</f>
        <v>0</v>
      </c>
      <c r="ES15" s="15" t="n">
        <f aca="false">IF(ER15=0,EP15,EP15/EQ15)</f>
        <v>1</v>
      </c>
      <c r="ET15" s="15" t="n">
        <v>79</v>
      </c>
      <c r="EU15" s="15" t="n">
        <f aca="false">IF(ES15/ET15=INT(ES15/ET15),1,0)</f>
        <v>0</v>
      </c>
      <c r="EV15" s="15" t="n">
        <f aca="false">IF(EU15=0,ES15,ES15/ET15)</f>
        <v>1</v>
      </c>
      <c r="EW15" s="15" t="n">
        <v>83</v>
      </c>
      <c r="EX15" s="15" t="n">
        <f aca="false">IF(EV15/EW15=INT(EV15/EW15),1,0)</f>
        <v>0</v>
      </c>
      <c r="EY15" s="15" t="n">
        <f aca="false">IF(EX15=0,EV15,EV15/EW15)</f>
        <v>1</v>
      </c>
      <c r="EZ15" s="15" t="n">
        <v>89</v>
      </c>
      <c r="FA15" s="15" t="n">
        <f aca="false">IF(EY15/EZ15=INT(EY15/EZ15),1,0)</f>
        <v>0</v>
      </c>
      <c r="FB15" s="15" t="n">
        <f aca="false">IF(FA15=0,EY15,EY15/EZ15)</f>
        <v>1</v>
      </c>
      <c r="FC15" s="15" t="n">
        <v>97</v>
      </c>
      <c r="FD15" s="15" t="n">
        <f aca="false">IF(FB15/FC15=INT(FB15/FC15),1,0)</f>
        <v>0</v>
      </c>
      <c r="FE15" s="15" t="n">
        <f aca="false">IF(FD15=0,FB15,FB15/FC15)</f>
        <v>1</v>
      </c>
      <c r="FF15" s="15" t="n">
        <v>101</v>
      </c>
      <c r="FG15" s="15" t="n">
        <f aca="false">IF(FE15/FF15=INT(FE15/FF15),1,0)</f>
        <v>0</v>
      </c>
      <c r="FH15" s="15" t="n">
        <f aca="false">IF(FG15=0,FE15,FE15/FF15)</f>
        <v>1</v>
      </c>
      <c r="FI15" s="15" t="n">
        <v>103</v>
      </c>
      <c r="FJ15" s="15" t="n">
        <f aca="false">IF(FH15/FI15=INT(FH15/FI15),1,0)</f>
        <v>0</v>
      </c>
      <c r="FK15" s="15" t="n">
        <f aca="false">IF(FJ15=0,FH15,FH15/FI15)</f>
        <v>1</v>
      </c>
      <c r="FL15" s="15" t="n">
        <v>107</v>
      </c>
      <c r="FM15" s="15" t="n">
        <f aca="false">IF(FK15/FL15=INT(FK15/FL15),1,0)</f>
        <v>0</v>
      </c>
      <c r="FN15" s="15" t="n">
        <f aca="false">IF(FM15=0,FK15,FK15/FL15)</f>
        <v>1</v>
      </c>
      <c r="FO15" s="15" t="n">
        <v>109</v>
      </c>
      <c r="FP15" s="15" t="n">
        <f aca="false">IF(FN15/FO15=INT(FN15/FO15),1,0)</f>
        <v>0</v>
      </c>
      <c r="FQ15" s="15" t="n">
        <f aca="false">IF(FP15=0,FN15,FN15/FO15)</f>
        <v>1</v>
      </c>
      <c r="FR15" s="15" t="n">
        <v>113</v>
      </c>
      <c r="FS15" s="15" t="n">
        <f aca="false">IF(FQ15/FR15=INT(FQ15/FR15),1,0)</f>
        <v>0</v>
      </c>
      <c r="FT15" s="15" t="n">
        <f aca="false">IF(FS15=0,FQ15,FQ15/FR15)</f>
        <v>1</v>
      </c>
      <c r="FU15" s="15" t="n">
        <v>127</v>
      </c>
      <c r="FV15" s="15" t="n">
        <f aca="false">IF(FT15/FU15=INT(FT15/FU15),1,0)</f>
        <v>0</v>
      </c>
      <c r="FW15" s="15" t="n">
        <f aca="false">IF(FV15=0,FT15,FT15/FU15)</f>
        <v>1</v>
      </c>
      <c r="FX15" s="15" t="n">
        <v>131</v>
      </c>
      <c r="FY15" s="15" t="n">
        <f aca="false">IF(FW15/FX15=INT(FW15/FX15),1,0)</f>
        <v>0</v>
      </c>
      <c r="FZ15" s="15" t="n">
        <f aca="false">IF(FY15=0,FW15,FW15/FX15)</f>
        <v>1</v>
      </c>
      <c r="GA15" s="15" t="n">
        <v>137</v>
      </c>
      <c r="GB15" s="15" t="n">
        <f aca="false">IF(FZ15/GA15=INT(FZ15/GA15),1,0)</f>
        <v>0</v>
      </c>
      <c r="GC15" s="15" t="n">
        <f aca="false">IF(GB15=0,FZ15,FZ15/GA15)</f>
        <v>1</v>
      </c>
      <c r="GD15" s="15" t="n">
        <v>139</v>
      </c>
      <c r="GE15" s="15" t="n">
        <f aca="false">IF(GC15/GD15=INT(GC15/GD15),1,0)</f>
        <v>0</v>
      </c>
      <c r="GF15" s="15" t="n">
        <f aca="false">IF(GE15=0,GC15,GC15/GD15)</f>
        <v>1</v>
      </c>
      <c r="GG15" s="15" t="n">
        <v>149</v>
      </c>
      <c r="GH15" s="15" t="n">
        <f aca="false">IF(GF15/GG15=INT(GF15/GG15),1,0)</f>
        <v>0</v>
      </c>
      <c r="GI15" s="15" t="n">
        <f aca="false">IF(GH15=0,GF15,GF15/GG15)</f>
        <v>1</v>
      </c>
      <c r="GJ15" s="15"/>
      <c r="GK15" s="15" t="n">
        <f aca="false">8*BI15+4*BL15+2*BO15+BR15</f>
        <v>0</v>
      </c>
      <c r="GL15" s="15" t="n">
        <f aca="false">4*BU15+2*BX15+CA15</f>
        <v>0</v>
      </c>
      <c r="GM15" s="15" t="n">
        <f aca="false">2*CD15+CG15</f>
        <v>1</v>
      </c>
      <c r="GN15" s="15" t="n">
        <f aca="false">2*CJ15+CM15</f>
        <v>0</v>
      </c>
      <c r="GO15" s="15" t="n">
        <f aca="false">2*CP15+CS15</f>
        <v>0</v>
      </c>
      <c r="GP15" s="15" t="n">
        <f aca="false">2*CV15+CY15</f>
        <v>0</v>
      </c>
      <c r="GQ15" s="15" t="n">
        <f aca="false">DB15</f>
        <v>0</v>
      </c>
      <c r="GR15" s="15" t="n">
        <f aca="false">DE15</f>
        <v>1</v>
      </c>
      <c r="GS15" s="15" t="n">
        <f aca="false">DH15</f>
        <v>0</v>
      </c>
      <c r="GT15" s="15" t="n">
        <f aca="false">DK15</f>
        <v>0</v>
      </c>
      <c r="GU15" s="15" t="n">
        <f aca="false">DN15</f>
        <v>0</v>
      </c>
      <c r="GV15" s="0" t="n">
        <f aca="false">DQ15</f>
        <v>0</v>
      </c>
      <c r="GW15" s="0" t="n">
        <f aca="false">DT15</f>
        <v>0</v>
      </c>
      <c r="GX15" s="0" t="n">
        <f aca="false">DW15</f>
        <v>0</v>
      </c>
      <c r="GY15" s="0" t="n">
        <f aca="false">DZ15</f>
        <v>0</v>
      </c>
      <c r="GZ15" s="0" t="n">
        <f aca="false">EC15</f>
        <v>0</v>
      </c>
      <c r="HA15" s="0" t="n">
        <f aca="false">EF15</f>
        <v>0</v>
      </c>
      <c r="HB15" s="0" t="n">
        <f aca="false">EI15</f>
        <v>0</v>
      </c>
      <c r="HC15" s="0" t="n">
        <f aca="false">EL15</f>
        <v>0</v>
      </c>
      <c r="HD15" s="0" t="n">
        <f aca="false">EO15</f>
        <v>0</v>
      </c>
      <c r="HE15" s="0" t="n">
        <f aca="false">ER15</f>
        <v>0</v>
      </c>
      <c r="HF15" s="0" t="n">
        <f aca="false">EU15</f>
        <v>0</v>
      </c>
      <c r="HG15" s="0" t="n">
        <f aca="false">EX15</f>
        <v>0</v>
      </c>
      <c r="HH15" s="0" t="n">
        <f aca="false">FA15</f>
        <v>0</v>
      </c>
      <c r="HI15" s="0" t="n">
        <f aca="false">FD15</f>
        <v>0</v>
      </c>
      <c r="HJ15" s="0" t="n">
        <f aca="false">FG15</f>
        <v>0</v>
      </c>
      <c r="HK15" s="0" t="n">
        <f aca="false">FJ15</f>
        <v>0</v>
      </c>
      <c r="HL15" s="0" t="n">
        <f aca="false">FM15</f>
        <v>0</v>
      </c>
      <c r="HM15" s="0" t="n">
        <f aca="false">FP15</f>
        <v>0</v>
      </c>
      <c r="HN15" s="0" t="n">
        <f aca="false">FS15</f>
        <v>0</v>
      </c>
      <c r="HO15" s="0" t="n">
        <f aca="false">FV15</f>
        <v>0</v>
      </c>
      <c r="HP15" s="0" t="n">
        <f aca="false">FY15</f>
        <v>0</v>
      </c>
      <c r="HQ15" s="0" t="n">
        <f aca="false">GB15</f>
        <v>0</v>
      </c>
      <c r="HR15" s="0" t="n">
        <f aca="false">GE15</f>
        <v>0</v>
      </c>
      <c r="HS15" s="0" t="n">
        <f aca="false">GH15</f>
        <v>0</v>
      </c>
      <c r="HT15" s="0" t="n">
        <f aca="false">BG15</f>
        <v>95</v>
      </c>
      <c r="HU15" s="0" t="n">
        <f aca="false">HT15/HS17</f>
        <v>95</v>
      </c>
      <c r="HV15" s="1"/>
      <c r="HY15" s="1"/>
      <c r="HZ15" s="1"/>
      <c r="IA15" s="1"/>
      <c r="IB15" s="1"/>
    </row>
    <row r="16" customFormat="false" ht="2.25" hidden="true" customHeight="true" outlineLevel="0" collapsed="false">
      <c r="A16" s="1"/>
      <c r="B16" s="80"/>
      <c r="C16" s="80"/>
      <c r="D16" s="80"/>
      <c r="E16" s="11"/>
      <c r="F16" s="61"/>
      <c r="G16" s="80"/>
      <c r="H16" s="11"/>
      <c r="I16" s="80"/>
      <c r="J16" s="80"/>
      <c r="K16" s="11"/>
      <c r="L16" s="61"/>
      <c r="M16" s="80"/>
      <c r="N16" s="80"/>
      <c r="O16" s="80"/>
      <c r="P16" s="80"/>
      <c r="Q16" s="80"/>
      <c r="R16" s="80"/>
      <c r="S16" s="11"/>
      <c r="T16" s="13"/>
      <c r="U16" s="13"/>
      <c r="V16" s="13"/>
      <c r="W16" s="78"/>
      <c r="X16" s="74"/>
      <c r="Y16" s="80"/>
      <c r="Z16" s="80"/>
      <c r="AW16" s="1"/>
      <c r="AX16" s="1"/>
      <c r="AY16" s="1"/>
      <c r="AZ16" s="1"/>
      <c r="BA16" s="1"/>
      <c r="BB16" s="1"/>
      <c r="BC16" s="1"/>
      <c r="BD16" s="1"/>
      <c r="BE16" s="1"/>
      <c r="BF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5" t="n">
        <f aca="false">IF(GK14&lt;GK15,GK14,GK15)</f>
        <v>0</v>
      </c>
      <c r="GL16" s="15" t="n">
        <f aca="false">IF(GL14&lt;GL15,GL14,GL15)</f>
        <v>0</v>
      </c>
      <c r="GM16" s="15" t="n">
        <f aca="false">IF(GM14&lt;GM15,GM14,GM15)</f>
        <v>0</v>
      </c>
      <c r="GN16" s="15" t="n">
        <f aca="false">IF(GN14&lt;GN15,GN14,GN15)</f>
        <v>0</v>
      </c>
      <c r="GO16" s="15" t="n">
        <f aca="false">IF(GO14&lt;GO15,GO14,GO15)</f>
        <v>0</v>
      </c>
      <c r="GP16" s="15" t="n">
        <f aca="false">IF(GP14&lt;GP15,GP14,GP15)</f>
        <v>0</v>
      </c>
      <c r="GQ16" s="15" t="n">
        <f aca="false">IF(GQ14&lt;GQ15,GQ14,GQ15)</f>
        <v>0</v>
      </c>
      <c r="GR16" s="15" t="n">
        <f aca="false">IF(GR14&lt;GR15,GR14,GR15)</f>
        <v>0</v>
      </c>
      <c r="GS16" s="15" t="n">
        <f aca="false">IF(GS14&lt;GS15,GS14,GS15)</f>
        <v>0</v>
      </c>
      <c r="GT16" s="15" t="n">
        <f aca="false">IF(GT14&lt;GT15,GT14,GT15)</f>
        <v>0</v>
      </c>
      <c r="GU16" s="15" t="n">
        <f aca="false">IF(GU14&lt;GU15,GU14,GU15)</f>
        <v>0</v>
      </c>
      <c r="GV16" s="15" t="n">
        <f aca="false">IF(GV14&lt;GV15,GV14,GV15)</f>
        <v>0</v>
      </c>
      <c r="GW16" s="15" t="n">
        <f aca="false">IF(GW14&lt;GW15,GW14,GW15)</f>
        <v>0</v>
      </c>
      <c r="GX16" s="15" t="n">
        <f aca="false">IF(GX14&lt;GX15,GX14,GX15)</f>
        <v>0</v>
      </c>
      <c r="GY16" s="15" t="n">
        <f aca="false">IF(GY14&lt;GY15,GY14,GY15)</f>
        <v>0</v>
      </c>
      <c r="GZ16" s="15" t="n">
        <f aca="false">IF(GZ14&lt;GZ15,GZ14,GZ15)</f>
        <v>0</v>
      </c>
      <c r="HA16" s="15" t="n">
        <f aca="false">IF(HA14&lt;HA15,HA14,HA15)</f>
        <v>0</v>
      </c>
      <c r="HB16" s="15" t="n">
        <f aca="false">IF(HB14&lt;HB15,HB14,HB15)</f>
        <v>0</v>
      </c>
      <c r="HC16" s="15" t="n">
        <f aca="false">IF(HC14&lt;HC15,HC14,HC15)</f>
        <v>0</v>
      </c>
      <c r="HD16" s="15" t="n">
        <f aca="false">IF(HD14&lt;HD15,HD14,HD15)</f>
        <v>0</v>
      </c>
      <c r="HE16" s="15" t="n">
        <f aca="false">IF(HE14&lt;HE15,HE14,HE15)</f>
        <v>0</v>
      </c>
      <c r="HF16" s="15" t="n">
        <f aca="false">IF(HF14&lt;HF15,HF14,HF15)</f>
        <v>0</v>
      </c>
      <c r="HG16" s="15" t="n">
        <f aca="false">IF(HG14&lt;HG15,HG14,HG15)</f>
        <v>0</v>
      </c>
      <c r="HH16" s="15" t="n">
        <f aca="false">IF(HH14&lt;HH15,HH14,HH15)</f>
        <v>0</v>
      </c>
      <c r="HI16" s="15" t="n">
        <f aca="false">IF(HI14&lt;HI15,HI14,HI15)</f>
        <v>0</v>
      </c>
      <c r="HJ16" s="15" t="n">
        <f aca="false">IF(HJ14&lt;HJ15,HJ14,HJ15)</f>
        <v>0</v>
      </c>
      <c r="HK16" s="15" t="n">
        <f aca="false">IF(HK14&lt;HK15,HK14,HK15)</f>
        <v>0</v>
      </c>
      <c r="HL16" s="15" t="n">
        <f aca="false">IF(HL14&lt;HL15,HL14,HL15)</f>
        <v>0</v>
      </c>
      <c r="HM16" s="15" t="n">
        <f aca="false">IF(HM14&lt;HM15,HM14,HM15)</f>
        <v>0</v>
      </c>
      <c r="HN16" s="15" t="n">
        <f aca="false">IF(HN14&lt;HN15,HN14,HN15)</f>
        <v>0</v>
      </c>
      <c r="HO16" s="15" t="n">
        <f aca="false">IF(HO14&lt;HO15,HO14,HO15)</f>
        <v>0</v>
      </c>
      <c r="HP16" s="15" t="n">
        <f aca="false">IF(HP14&lt;HP15,HP14,HP15)</f>
        <v>0</v>
      </c>
      <c r="HQ16" s="15" t="n">
        <f aca="false">IF(HQ14&lt;HQ15,HQ14,HQ15)</f>
        <v>0</v>
      </c>
      <c r="HR16" s="15" t="n">
        <f aca="false">IF(HR14&lt;HR15,HR14,HR15)</f>
        <v>0</v>
      </c>
      <c r="HS16" s="15" t="n">
        <f aca="false">IF(HS14&lt;HS15,HS14,HS15)</f>
        <v>0</v>
      </c>
      <c r="HV16" s="1"/>
      <c r="HW16" s="1"/>
      <c r="HX16" s="1"/>
      <c r="HY16" s="1"/>
      <c r="HZ16" s="1"/>
      <c r="IA16" s="1"/>
      <c r="IB16" s="1"/>
    </row>
    <row r="17" customFormat="false" ht="2.25" hidden="true" customHeight="true" outlineLevel="0" collapsed="false">
      <c r="A17" s="1"/>
      <c r="B17" s="80"/>
      <c r="C17" s="80"/>
      <c r="D17" s="80"/>
      <c r="E17" s="11"/>
      <c r="F17" s="61"/>
      <c r="G17" s="80"/>
      <c r="H17" s="11"/>
      <c r="I17" s="80"/>
      <c r="J17" s="80"/>
      <c r="K17" s="11"/>
      <c r="L17" s="61"/>
      <c r="M17" s="80"/>
      <c r="N17" s="80"/>
      <c r="O17" s="80"/>
      <c r="P17" s="80"/>
      <c r="Q17" s="80"/>
      <c r="R17" s="80"/>
      <c r="S17" s="11"/>
      <c r="T17" s="13"/>
      <c r="U17" s="13"/>
      <c r="V17" s="13"/>
      <c r="W17" s="78"/>
      <c r="X17" s="74"/>
      <c r="Y17" s="80"/>
      <c r="Z17" s="80"/>
      <c r="AW17" s="1"/>
      <c r="AX17" s="1"/>
      <c r="AY17" s="1"/>
      <c r="AZ17" s="1"/>
      <c r="BA17" s="1"/>
      <c r="BB17" s="1"/>
      <c r="BC17" s="1"/>
      <c r="BD17" s="1"/>
      <c r="BE17" s="1"/>
      <c r="BF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0" t="n">
        <f aca="false">GK$8^GK16</f>
        <v>1</v>
      </c>
      <c r="GL17" s="0" t="n">
        <f aca="false">GL$8^GL16*GK17</f>
        <v>1</v>
      </c>
      <c r="GM17" s="0" t="n">
        <f aca="false">GM$8^GM16*GL17</f>
        <v>1</v>
      </c>
      <c r="GN17" s="0" t="n">
        <f aca="false">GN$8^GN16*GM17</f>
        <v>1</v>
      </c>
      <c r="GO17" s="0" t="n">
        <f aca="false">GO$8^GO16*GN17</f>
        <v>1</v>
      </c>
      <c r="GP17" s="0" t="n">
        <f aca="false">GP$8^GP16*GO17</f>
        <v>1</v>
      </c>
      <c r="GQ17" s="0" t="n">
        <f aca="false">GQ$8^GQ16*GP17</f>
        <v>1</v>
      </c>
      <c r="GR17" s="0" t="n">
        <f aca="false">GR$8^GR16*GQ17</f>
        <v>1</v>
      </c>
      <c r="GS17" s="0" t="n">
        <f aca="false">GS$8^GS16*GR17</f>
        <v>1</v>
      </c>
      <c r="GT17" s="0" t="n">
        <f aca="false">GT$8^GT16*GS17</f>
        <v>1</v>
      </c>
      <c r="GU17" s="0" t="n">
        <f aca="false">GU$8^GU16*GT17</f>
        <v>1</v>
      </c>
      <c r="GV17" s="0" t="n">
        <f aca="false">GV$8^GV16*GU17</f>
        <v>1</v>
      </c>
      <c r="GW17" s="0" t="n">
        <f aca="false">GW$8^GW16*GV17</f>
        <v>1</v>
      </c>
      <c r="GX17" s="0" t="n">
        <f aca="false">GX$8^GX16*GW17</f>
        <v>1</v>
      </c>
      <c r="GY17" s="0" t="n">
        <f aca="false">GY$8^GY16*GX17</f>
        <v>1</v>
      </c>
      <c r="GZ17" s="0" t="n">
        <f aca="false">GZ$8^GZ16*GY17</f>
        <v>1</v>
      </c>
      <c r="HA17" s="0" t="n">
        <f aca="false">HA$8^HA16*GZ17</f>
        <v>1</v>
      </c>
      <c r="HB17" s="0" t="n">
        <f aca="false">HB$8^HB16*HA17</f>
        <v>1</v>
      </c>
      <c r="HC17" s="0" t="n">
        <f aca="false">HC$8^HC16*HB17</f>
        <v>1</v>
      </c>
      <c r="HD17" s="0" t="n">
        <f aca="false">HD$8^HD16*HC17</f>
        <v>1</v>
      </c>
      <c r="HE17" s="0" t="n">
        <f aca="false">HE$8^HE16*HD17</f>
        <v>1</v>
      </c>
      <c r="HF17" s="0" t="n">
        <f aca="false">HF$8^HF16*HE17</f>
        <v>1</v>
      </c>
      <c r="HG17" s="0" t="n">
        <f aca="false">HG$8^HG16*HF17</f>
        <v>1</v>
      </c>
      <c r="HH17" s="0" t="n">
        <f aca="false">HH$8^HH16*HG17</f>
        <v>1</v>
      </c>
      <c r="HI17" s="0" t="n">
        <f aca="false">HI$8^HI16*HH17</f>
        <v>1</v>
      </c>
      <c r="HJ17" s="0" t="n">
        <f aca="false">HJ$8^HJ16*HI17</f>
        <v>1</v>
      </c>
      <c r="HK17" s="0" t="n">
        <f aca="false">HK$8^HK16*HJ17</f>
        <v>1</v>
      </c>
      <c r="HL17" s="0" t="n">
        <f aca="false">HL$8^HL16*HK17</f>
        <v>1</v>
      </c>
      <c r="HM17" s="0" t="n">
        <f aca="false">HM$8^HM16*HL17</f>
        <v>1</v>
      </c>
      <c r="HN17" s="0" t="n">
        <f aca="false">HN$8^HN16*HM17</f>
        <v>1</v>
      </c>
      <c r="HO17" s="0" t="n">
        <f aca="false">HO$8^HO16*HN17</f>
        <v>1</v>
      </c>
      <c r="HP17" s="0" t="n">
        <f aca="false">HP$8^HP16*HO17</f>
        <v>1</v>
      </c>
      <c r="HQ17" s="0" t="n">
        <f aca="false">HQ$8^HQ16*HP17</f>
        <v>1</v>
      </c>
      <c r="HR17" s="0" t="n">
        <f aca="false">HR$8^HR16*HQ17</f>
        <v>1</v>
      </c>
      <c r="HS17" s="0" t="n">
        <f aca="false">HS$8^HS16*HR17</f>
        <v>1</v>
      </c>
      <c r="HV17" s="1"/>
      <c r="HW17" s="1"/>
      <c r="HX17" s="1"/>
      <c r="HY17" s="1"/>
      <c r="HZ17" s="1"/>
      <c r="IA17" s="1"/>
      <c r="IB17" s="1"/>
    </row>
    <row r="18" customFormat="false" ht="2.25" hidden="true" customHeight="true" outlineLevel="0" collapsed="false">
      <c r="A18" s="1"/>
      <c r="B18" s="80"/>
      <c r="C18" s="80"/>
      <c r="D18" s="80"/>
      <c r="E18" s="11"/>
      <c r="F18" s="61"/>
      <c r="G18" s="80"/>
      <c r="H18" s="11"/>
      <c r="I18" s="80"/>
      <c r="J18" s="80"/>
      <c r="K18" s="11"/>
      <c r="L18" s="61"/>
      <c r="M18" s="80"/>
      <c r="N18" s="80"/>
      <c r="O18" s="80"/>
      <c r="P18" s="80"/>
      <c r="Q18" s="80"/>
      <c r="R18" s="80"/>
      <c r="S18" s="11"/>
      <c r="T18" s="13"/>
      <c r="U18" s="13"/>
      <c r="V18" s="13"/>
      <c r="W18" s="78"/>
      <c r="X18" s="74"/>
      <c r="Y18" s="80"/>
      <c r="Z18" s="80"/>
      <c r="AW18" s="1"/>
      <c r="AX18" s="1"/>
      <c r="AY18" s="1"/>
      <c r="AZ18" s="1"/>
      <c r="BA18" s="1"/>
      <c r="BB18" s="1"/>
      <c r="BC18" s="1"/>
      <c r="BD18" s="1" t="s">
        <v>65</v>
      </c>
      <c r="BE18" s="1" t="n">
        <f aca="false">HZ14</f>
        <v>4328</v>
      </c>
      <c r="BF18" s="1" t="n">
        <f aca="false">IA14</f>
        <v>1560</v>
      </c>
      <c r="BG18" s="0" t="n">
        <f aca="false">BF18-BF19*(BE19-BE18)</f>
        <v>1560</v>
      </c>
      <c r="BH18" s="0" t="n">
        <v>256</v>
      </c>
      <c r="BI18" s="15" t="n">
        <f aca="false">IF(BG18/BH18=INT(BG18/BH18),1,0)</f>
        <v>0</v>
      </c>
      <c r="BJ18" s="15" t="n">
        <f aca="false">IF(BI18=0,BG18,BG18/BH18)</f>
        <v>1560</v>
      </c>
      <c r="BK18" s="15" t="n">
        <v>16</v>
      </c>
      <c r="BL18" s="15" t="n">
        <f aca="false">IF(BJ18/BK18=INT(BJ18/BK18),1,0)</f>
        <v>0</v>
      </c>
      <c r="BM18" s="15" t="n">
        <f aca="false">IF(BL18=0,BJ18,BJ18/BK18)</f>
        <v>1560</v>
      </c>
      <c r="BN18" s="15" t="n">
        <v>4</v>
      </c>
      <c r="BO18" s="15" t="n">
        <f aca="false">IF(BM18/BN18=INT(BM18/BN18),1,0)</f>
        <v>1</v>
      </c>
      <c r="BP18" s="15" t="n">
        <f aca="false">IF(BO18=0,BM18,BM18/BN18)</f>
        <v>390</v>
      </c>
      <c r="BQ18" s="15" t="n">
        <v>2</v>
      </c>
      <c r="BR18" s="15" t="n">
        <f aca="false">IF(BP18/BQ18=INT(BP18/BQ18),1,0)</f>
        <v>1</v>
      </c>
      <c r="BS18" s="15" t="n">
        <f aca="false">IF(BR18=0,BP18,BP18/BQ18)</f>
        <v>195</v>
      </c>
      <c r="BT18" s="15" t="n">
        <v>81</v>
      </c>
      <c r="BU18" s="15" t="n">
        <f aca="false">IF(BS18/BT18=INT(BS18/BT18),1,0)</f>
        <v>0</v>
      </c>
      <c r="BV18" s="15" t="n">
        <f aca="false">IF(BU18=0,BS18,BS18/BT18)</f>
        <v>195</v>
      </c>
      <c r="BW18" s="15" t="n">
        <v>9</v>
      </c>
      <c r="BX18" s="15" t="n">
        <f aca="false">IF(BV18/BW18=INT(BV18/BW18),1,0)</f>
        <v>0</v>
      </c>
      <c r="BY18" s="15" t="n">
        <f aca="false">IF(BX18=0,BV18,BV18/BW18)</f>
        <v>195</v>
      </c>
      <c r="BZ18" s="15" t="n">
        <v>3</v>
      </c>
      <c r="CA18" s="15" t="n">
        <f aca="false">IF(BY18/BZ18=INT(BY18/BZ18),1,0)</f>
        <v>1</v>
      </c>
      <c r="CB18" s="15" t="n">
        <f aca="false">IF(CA18=0,BY18,BY18/BZ18)</f>
        <v>65</v>
      </c>
      <c r="CC18" s="15" t="n">
        <v>25</v>
      </c>
      <c r="CD18" s="15" t="n">
        <f aca="false">IF(CB18/CC18=INT(CB18/CC18),1,0)</f>
        <v>0</v>
      </c>
      <c r="CE18" s="15" t="n">
        <f aca="false">IF(CD18=0,CB18,CB18/CC18)</f>
        <v>65</v>
      </c>
      <c r="CF18" s="15" t="n">
        <v>5</v>
      </c>
      <c r="CG18" s="15" t="n">
        <f aca="false">IF(CE18/CF18=INT(CE18/CF18),1,0)</f>
        <v>1</v>
      </c>
      <c r="CH18" s="15" t="n">
        <f aca="false">IF(CG18=0,CE18,CE18/CF18)</f>
        <v>13</v>
      </c>
      <c r="CI18" s="15" t="n">
        <v>49</v>
      </c>
      <c r="CJ18" s="15" t="n">
        <f aca="false">IF(CH18/CI18=INT(CH18/CI18),1,0)</f>
        <v>0</v>
      </c>
      <c r="CK18" s="15" t="n">
        <f aca="false">IF(CJ18=0,CH18,CH18/CI18)</f>
        <v>13</v>
      </c>
      <c r="CL18" s="15" t="n">
        <v>7</v>
      </c>
      <c r="CM18" s="15" t="n">
        <f aca="false">IF(CK18/CL18=INT(CK18/CL18),1,0)</f>
        <v>0</v>
      </c>
      <c r="CN18" s="15" t="n">
        <f aca="false">IF(CM18=0,CK18,CK18/CL18)</f>
        <v>13</v>
      </c>
      <c r="CO18" s="15" t="n">
        <v>121</v>
      </c>
      <c r="CP18" s="15" t="n">
        <f aca="false">IF(CN18/CO18=INT(CN18/CO18),1,0)</f>
        <v>0</v>
      </c>
      <c r="CQ18" s="15" t="n">
        <f aca="false">IF(CP18=0,CN18,CN18/CO18)</f>
        <v>13</v>
      </c>
      <c r="CR18" s="15" t="n">
        <v>11</v>
      </c>
      <c r="CS18" s="15" t="n">
        <f aca="false">IF(CQ18/CR18=INT(CQ18/CR18),1,0)</f>
        <v>0</v>
      </c>
      <c r="CT18" s="15" t="n">
        <f aca="false">IF(CS18=0,CQ18,CQ18/CR18)</f>
        <v>13</v>
      </c>
      <c r="CU18" s="15" t="n">
        <v>169</v>
      </c>
      <c r="CV18" s="15" t="n">
        <f aca="false">IF(CT18/CU18=INT(CT18/CU18),1,0)</f>
        <v>0</v>
      </c>
      <c r="CW18" s="15" t="n">
        <f aca="false">IF(CV18=0,CT18,CT18/CU18)</f>
        <v>13</v>
      </c>
      <c r="CX18" s="15" t="n">
        <v>13</v>
      </c>
      <c r="CY18" s="15" t="n">
        <f aca="false">IF(CW18/CX18=INT(CW18/CX18),1,0)</f>
        <v>1</v>
      </c>
      <c r="CZ18" s="15" t="n">
        <f aca="false">IF(CY18=0,CW18,CW18/CX18)</f>
        <v>1</v>
      </c>
      <c r="DA18" s="15" t="n">
        <v>17</v>
      </c>
      <c r="DB18" s="15" t="n">
        <f aca="false">IF(CZ18/DA18=INT(CZ18/DA18),1,0)</f>
        <v>0</v>
      </c>
      <c r="DC18" s="15" t="n">
        <f aca="false">IF(DB18=0,CZ18,CZ18/DA18)</f>
        <v>1</v>
      </c>
      <c r="DD18" s="15" t="n">
        <v>19</v>
      </c>
      <c r="DE18" s="15" t="n">
        <f aca="false">IF(DC18/DD18=INT(DC18/DD18),1,0)</f>
        <v>0</v>
      </c>
      <c r="DF18" s="15" t="n">
        <f aca="false">IF(DE18=0,DC18,DC18/DD18)</f>
        <v>1</v>
      </c>
      <c r="DG18" s="15" t="n">
        <v>23</v>
      </c>
      <c r="DH18" s="15" t="n">
        <f aca="false">IF(DF18/DG18=INT(DF18/DG18),1,0)</f>
        <v>0</v>
      </c>
      <c r="DI18" s="15" t="n">
        <f aca="false">IF(DH18=0,DF18,DF18/DG18)</f>
        <v>1</v>
      </c>
      <c r="DJ18" s="15" t="n">
        <v>29</v>
      </c>
      <c r="DK18" s="15" t="n">
        <f aca="false">IF(DI18/DJ18=INT(DI18/DJ18),1,0)</f>
        <v>0</v>
      </c>
      <c r="DL18" s="15" t="n">
        <f aca="false">IF(DK18=0,DI18,DI18/DJ18)</f>
        <v>1</v>
      </c>
      <c r="DM18" s="15" t="n">
        <v>31</v>
      </c>
      <c r="DN18" s="15" t="n">
        <f aca="false">IF(DL18/DM18=INT(DL18/DM18),1,0)</f>
        <v>0</v>
      </c>
      <c r="DO18" s="15" t="n">
        <f aca="false">IF(DN18=0,DL18,DL18/DM18)</f>
        <v>1</v>
      </c>
      <c r="DP18" s="15" t="n">
        <v>37</v>
      </c>
      <c r="DQ18" s="15" t="n">
        <f aca="false">IF(DO18/DP18=INT(DO18/DP18),1,0)</f>
        <v>0</v>
      </c>
      <c r="DR18" s="15" t="n">
        <f aca="false">IF(DQ18=0,DO18,DO18/DP18)</f>
        <v>1</v>
      </c>
      <c r="DS18" s="15" t="n">
        <v>41</v>
      </c>
      <c r="DT18" s="15" t="n">
        <f aca="false">IF(DR18/DS18=INT(DR18/DS18),1,0)</f>
        <v>0</v>
      </c>
      <c r="DU18" s="15" t="n">
        <f aca="false">IF(DT18=0,DR18,DR18/DS18)</f>
        <v>1</v>
      </c>
      <c r="DV18" s="15" t="n">
        <v>43</v>
      </c>
      <c r="DW18" s="15" t="n">
        <f aca="false">IF(DU18/DV18=INT(DU18/DV18),1,0)</f>
        <v>0</v>
      </c>
      <c r="DX18" s="15" t="n">
        <f aca="false">IF(DW18=0,DU18,DU18/DV18)</f>
        <v>1</v>
      </c>
      <c r="DY18" s="15" t="n">
        <v>47</v>
      </c>
      <c r="DZ18" s="15" t="n">
        <f aca="false">IF(DX18/DY18=INT(DX18/DY18),1,0)</f>
        <v>0</v>
      </c>
      <c r="EA18" s="15" t="n">
        <f aca="false">IF(DZ18=0,DX18,DX18/DY18)</f>
        <v>1</v>
      </c>
      <c r="EB18" s="15" t="n">
        <v>53</v>
      </c>
      <c r="EC18" s="15" t="n">
        <f aca="false">IF(EA18/EB18=INT(EA18/EB18),1,0)</f>
        <v>0</v>
      </c>
      <c r="ED18" s="15" t="n">
        <f aca="false">IF(EC18=0,EA18,EA18/EB18)</f>
        <v>1</v>
      </c>
      <c r="EE18" s="15" t="n">
        <v>59</v>
      </c>
      <c r="EF18" s="15" t="n">
        <f aca="false">IF(ED18/EE18=INT(ED18/EE18),1,0)</f>
        <v>0</v>
      </c>
      <c r="EG18" s="15" t="n">
        <f aca="false">IF(EF18=0,ED18,ED18/EE18)</f>
        <v>1</v>
      </c>
      <c r="EH18" s="15" t="n">
        <v>61</v>
      </c>
      <c r="EI18" s="15" t="n">
        <f aca="false">IF(EG18/EH18=INT(EG18/EH18),1,0)</f>
        <v>0</v>
      </c>
      <c r="EJ18" s="15" t="n">
        <f aca="false">IF(EI18=0,EG18,EG18/EH18)</f>
        <v>1</v>
      </c>
      <c r="EK18" s="15" t="n">
        <v>67</v>
      </c>
      <c r="EL18" s="15" t="n">
        <f aca="false">IF(EJ18/EK18=INT(EJ18/EK18),1,0)</f>
        <v>0</v>
      </c>
      <c r="EM18" s="15" t="n">
        <f aca="false">IF(EL18=0,EJ18,EJ18/EK18)</f>
        <v>1</v>
      </c>
      <c r="EN18" s="15" t="n">
        <v>71</v>
      </c>
      <c r="EO18" s="15" t="n">
        <f aca="false">IF(EM18/EN18=INT(EM18/EN18),1,0)</f>
        <v>0</v>
      </c>
      <c r="EP18" s="15" t="n">
        <f aca="false">IF(EO18=0,EM18,EM18/EN18)</f>
        <v>1</v>
      </c>
      <c r="EQ18" s="15" t="n">
        <v>73</v>
      </c>
      <c r="ER18" s="15" t="n">
        <f aca="false">IF(EP18/EQ18=INT(EP18/EQ18),1,0)</f>
        <v>0</v>
      </c>
      <c r="ES18" s="15" t="n">
        <f aca="false">IF(ER18=0,EP18,EP18/EQ18)</f>
        <v>1</v>
      </c>
      <c r="ET18" s="15" t="n">
        <v>79</v>
      </c>
      <c r="EU18" s="15" t="n">
        <f aca="false">IF(ES18/ET18=INT(ES18/ET18),1,0)</f>
        <v>0</v>
      </c>
      <c r="EV18" s="15" t="n">
        <f aca="false">IF(EU18=0,ES18,ES18/ET18)</f>
        <v>1</v>
      </c>
      <c r="EW18" s="15" t="n">
        <v>83</v>
      </c>
      <c r="EX18" s="15" t="n">
        <f aca="false">IF(EV18/EW18=INT(EV18/EW18),1,0)</f>
        <v>0</v>
      </c>
      <c r="EY18" s="15" t="n">
        <f aca="false">IF(EX18=0,EV18,EV18/EW18)</f>
        <v>1</v>
      </c>
      <c r="EZ18" s="15" t="n">
        <v>89</v>
      </c>
      <c r="FA18" s="15" t="n">
        <f aca="false">IF(EY18/EZ18=INT(EY18/EZ18),1,0)</f>
        <v>0</v>
      </c>
      <c r="FB18" s="15" t="n">
        <f aca="false">IF(FA18=0,EY18,EY18/EZ18)</f>
        <v>1</v>
      </c>
      <c r="FC18" s="15" t="n">
        <v>97</v>
      </c>
      <c r="FD18" s="15" t="n">
        <f aca="false">IF(FB18/FC18=INT(FB18/FC18),1,0)</f>
        <v>0</v>
      </c>
      <c r="FE18" s="15" t="n">
        <f aca="false">IF(FD18=0,FB18,FB18/FC18)</f>
        <v>1</v>
      </c>
      <c r="FF18" s="15" t="n">
        <v>101</v>
      </c>
      <c r="FG18" s="15" t="n">
        <f aca="false">IF(FE18/FF18=INT(FE18/FF18),1,0)</f>
        <v>0</v>
      </c>
      <c r="FH18" s="15" t="n">
        <f aca="false">IF(FG18=0,FE18,FE18/FF18)</f>
        <v>1</v>
      </c>
      <c r="FI18" s="15" t="n">
        <v>103</v>
      </c>
      <c r="FJ18" s="15" t="n">
        <f aca="false">IF(FH18/FI18=INT(FH18/FI18),1,0)</f>
        <v>0</v>
      </c>
      <c r="FK18" s="15" t="n">
        <f aca="false">IF(FJ18=0,FH18,FH18/FI18)</f>
        <v>1</v>
      </c>
      <c r="FL18" s="15" t="n">
        <v>107</v>
      </c>
      <c r="FM18" s="15" t="n">
        <f aca="false">IF(FK18/FL18=INT(FK18/FL18),1,0)</f>
        <v>0</v>
      </c>
      <c r="FN18" s="15" t="n">
        <f aca="false">IF(FM18=0,FK18,FK18/FL18)</f>
        <v>1</v>
      </c>
      <c r="FO18" s="15" t="n">
        <v>109</v>
      </c>
      <c r="FP18" s="15" t="n">
        <f aca="false">IF(FN18/FO18=INT(FN18/FO18),1,0)</f>
        <v>0</v>
      </c>
      <c r="FQ18" s="15" t="n">
        <f aca="false">IF(FP18=0,FN18,FN18/FO18)</f>
        <v>1</v>
      </c>
      <c r="FR18" s="15" t="n">
        <v>113</v>
      </c>
      <c r="FS18" s="15" t="n">
        <f aca="false">IF(FQ18/FR18=INT(FQ18/FR18),1,0)</f>
        <v>0</v>
      </c>
      <c r="FT18" s="15" t="n">
        <f aca="false">IF(FS18=0,FQ18,FQ18/FR18)</f>
        <v>1</v>
      </c>
      <c r="FU18" s="15" t="n">
        <v>127</v>
      </c>
      <c r="FV18" s="15" t="n">
        <f aca="false">IF(FT18/FU18=INT(FT18/FU18),1,0)</f>
        <v>0</v>
      </c>
      <c r="FW18" s="15" t="n">
        <f aca="false">IF(FV18=0,FT18,FT18/FU18)</f>
        <v>1</v>
      </c>
      <c r="FX18" s="15" t="n">
        <v>131</v>
      </c>
      <c r="FY18" s="15" t="n">
        <f aca="false">IF(FW18/FX18=INT(FW18/FX18),1,0)</f>
        <v>0</v>
      </c>
      <c r="FZ18" s="15" t="n">
        <f aca="false">IF(FY18=0,FW18,FW18/FX18)</f>
        <v>1</v>
      </c>
      <c r="GA18" s="15" t="n">
        <v>137</v>
      </c>
      <c r="GB18" s="15" t="n">
        <f aca="false">IF(FZ18/GA18=INT(FZ18/GA18),1,0)</f>
        <v>0</v>
      </c>
      <c r="GC18" s="15" t="n">
        <f aca="false">IF(GB18=0,FZ18,FZ18/GA18)</f>
        <v>1</v>
      </c>
      <c r="GD18" s="15" t="n">
        <v>139</v>
      </c>
      <c r="GE18" s="15" t="n">
        <f aca="false">IF(GC18/GD18=INT(GC18/GD18),1,0)</f>
        <v>0</v>
      </c>
      <c r="GF18" s="15" t="n">
        <f aca="false">IF(GE18=0,GC18,GC18/GD18)</f>
        <v>1</v>
      </c>
      <c r="GG18" s="15" t="n">
        <v>149</v>
      </c>
      <c r="GH18" s="15" t="n">
        <f aca="false">IF(GF18/GG18=INT(GF18/GG18),1,0)</f>
        <v>0</v>
      </c>
      <c r="GI18" s="15" t="n">
        <f aca="false">IF(GH18=0,GF18,GF18/GG18)</f>
        <v>1</v>
      </c>
      <c r="GJ18" s="15"/>
      <c r="GK18" s="15" t="n">
        <f aca="false">8*BI18+4*BL18+2*BO18+BR18</f>
        <v>3</v>
      </c>
      <c r="GL18" s="15" t="n">
        <f aca="false">4*BU18+2*BX18+CA18</f>
        <v>1</v>
      </c>
      <c r="GM18" s="15" t="n">
        <f aca="false">2*CD18+CG18</f>
        <v>1</v>
      </c>
      <c r="GN18" s="15" t="n">
        <f aca="false">2*CJ18+CM18</f>
        <v>0</v>
      </c>
      <c r="GO18" s="15" t="n">
        <f aca="false">2*CP18+CS18</f>
        <v>0</v>
      </c>
      <c r="GP18" s="15" t="n">
        <f aca="false">2*CV18+CY18</f>
        <v>1</v>
      </c>
      <c r="GQ18" s="15" t="n">
        <f aca="false">DB18</f>
        <v>0</v>
      </c>
      <c r="GR18" s="15" t="n">
        <f aca="false">DE18</f>
        <v>0</v>
      </c>
      <c r="GS18" s="15" t="n">
        <f aca="false">DH18</f>
        <v>0</v>
      </c>
      <c r="GT18" s="15" t="n">
        <f aca="false">DK18</f>
        <v>0</v>
      </c>
      <c r="GU18" s="15" t="n">
        <f aca="false">DN18</f>
        <v>0</v>
      </c>
      <c r="GV18" s="0" t="n">
        <f aca="false">DQ18</f>
        <v>0</v>
      </c>
      <c r="GW18" s="0" t="n">
        <f aca="false">DT18</f>
        <v>0</v>
      </c>
      <c r="GX18" s="0" t="n">
        <f aca="false">DW18</f>
        <v>0</v>
      </c>
      <c r="GY18" s="0" t="n">
        <f aca="false">DZ18</f>
        <v>0</v>
      </c>
      <c r="GZ18" s="0" t="n">
        <f aca="false">EC18</f>
        <v>0</v>
      </c>
      <c r="HA18" s="0" t="n">
        <f aca="false">EF18</f>
        <v>0</v>
      </c>
      <c r="HB18" s="0" t="n">
        <f aca="false">EI18</f>
        <v>0</v>
      </c>
      <c r="HC18" s="0" t="n">
        <f aca="false">EL18</f>
        <v>0</v>
      </c>
      <c r="HD18" s="0" t="n">
        <f aca="false">EO18</f>
        <v>0</v>
      </c>
      <c r="HE18" s="0" t="n">
        <f aca="false">ER18</f>
        <v>0</v>
      </c>
      <c r="HF18" s="0" t="n">
        <f aca="false">EU18</f>
        <v>0</v>
      </c>
      <c r="HG18" s="0" t="n">
        <f aca="false">EX18</f>
        <v>0</v>
      </c>
      <c r="HH18" s="0" t="n">
        <f aca="false">FA18</f>
        <v>0</v>
      </c>
      <c r="HI18" s="0" t="n">
        <f aca="false">FD18</f>
        <v>0</v>
      </c>
      <c r="HJ18" s="0" t="n">
        <f aca="false">FG18</f>
        <v>0</v>
      </c>
      <c r="HK18" s="0" t="n">
        <f aca="false">FJ18</f>
        <v>0</v>
      </c>
      <c r="HL18" s="0" t="n">
        <f aca="false">FM18</f>
        <v>0</v>
      </c>
      <c r="HM18" s="0" t="n">
        <f aca="false">FP18</f>
        <v>0</v>
      </c>
      <c r="HN18" s="0" t="n">
        <f aca="false">FS18</f>
        <v>0</v>
      </c>
      <c r="HO18" s="0" t="n">
        <f aca="false">FV18</f>
        <v>0</v>
      </c>
      <c r="HP18" s="0" t="n">
        <f aca="false">FY18</f>
        <v>0</v>
      </c>
      <c r="HQ18" s="0" t="n">
        <f aca="false">GB18</f>
        <v>0</v>
      </c>
      <c r="HR18" s="0" t="n">
        <f aca="false">GE18</f>
        <v>0</v>
      </c>
      <c r="HS18" s="0" t="n">
        <f aca="false">GH18</f>
        <v>0</v>
      </c>
      <c r="HT18" s="0" t="n">
        <f aca="false">BG18</f>
        <v>1560</v>
      </c>
      <c r="HU18" s="0" t="n">
        <f aca="false">HT18/HS21</f>
        <v>104</v>
      </c>
      <c r="HV18" s="1" t="n">
        <f aca="false">HZ14</f>
        <v>4328</v>
      </c>
      <c r="HW18" s="1"/>
      <c r="HX18" s="1"/>
      <c r="HY18" s="1"/>
      <c r="HZ18" s="1"/>
      <c r="IA18" s="1"/>
      <c r="IB18" s="1"/>
    </row>
    <row r="19" customFormat="false" ht="2.25" hidden="true" customHeight="true" outlineLevel="0" collapsed="false">
      <c r="A19" s="1"/>
      <c r="B19" s="80"/>
      <c r="C19" s="80"/>
      <c r="D19" s="80"/>
      <c r="E19" s="80"/>
      <c r="F19" s="61"/>
      <c r="G19" s="80"/>
      <c r="H19" s="80"/>
      <c r="I19" s="80"/>
      <c r="J19" s="80"/>
      <c r="K19" s="80"/>
      <c r="L19" s="61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78"/>
      <c r="X19" s="61"/>
      <c r="Y19" s="80"/>
      <c r="Z19" s="80"/>
      <c r="BD19" s="1"/>
      <c r="BE19" s="0" t="n">
        <f aca="false">BE18+INT(BF18/BF19)</f>
        <v>4328</v>
      </c>
      <c r="BF19" s="0" t="n">
        <f aca="false">IB14</f>
        <v>3135</v>
      </c>
      <c r="BG19" s="0" t="n">
        <f aca="false">BF19</f>
        <v>3135</v>
      </c>
      <c r="BH19" s="0" t="n">
        <v>256</v>
      </c>
      <c r="BI19" s="15" t="n">
        <f aca="false">IF(BG19/BH19=INT(BG19/BH19),1,0)</f>
        <v>0</v>
      </c>
      <c r="BJ19" s="15" t="n">
        <f aca="false">IF(BI19=0,BG19,BG19/BH19)</f>
        <v>3135</v>
      </c>
      <c r="BK19" s="15" t="n">
        <v>16</v>
      </c>
      <c r="BL19" s="15" t="n">
        <f aca="false">IF(BJ19/BK19=INT(BJ19/BK19),1,0)</f>
        <v>0</v>
      </c>
      <c r="BM19" s="15" t="n">
        <f aca="false">IF(BL19=0,BJ19,BJ19/BK19)</f>
        <v>3135</v>
      </c>
      <c r="BN19" s="15" t="n">
        <v>4</v>
      </c>
      <c r="BO19" s="15" t="n">
        <f aca="false">IF(BM19/BN19=INT(BM19/BN19),1,0)</f>
        <v>0</v>
      </c>
      <c r="BP19" s="15" t="n">
        <f aca="false">IF(BO19=0,BM19,BM19/BN19)</f>
        <v>3135</v>
      </c>
      <c r="BQ19" s="15" t="n">
        <v>2</v>
      </c>
      <c r="BR19" s="15" t="n">
        <f aca="false">IF(BP19/BQ19=INT(BP19/BQ19),1,0)</f>
        <v>0</v>
      </c>
      <c r="BS19" s="15" t="n">
        <f aca="false">IF(BR19=0,BP19,BP19/BQ19)</f>
        <v>3135</v>
      </c>
      <c r="BT19" s="15" t="n">
        <v>81</v>
      </c>
      <c r="BU19" s="15" t="n">
        <f aca="false">IF(BS19/BT19=INT(BS19/BT19),1,0)</f>
        <v>0</v>
      </c>
      <c r="BV19" s="15" t="n">
        <f aca="false">IF(BU19=0,BS19,BS19/BT19)</f>
        <v>3135</v>
      </c>
      <c r="BW19" s="15" t="n">
        <v>9</v>
      </c>
      <c r="BX19" s="15" t="n">
        <f aca="false">IF(BV19/BW19=INT(BV19/BW19),1,0)</f>
        <v>0</v>
      </c>
      <c r="BY19" s="15" t="n">
        <f aca="false">IF(BX19=0,BV19,BV19/BW19)</f>
        <v>3135</v>
      </c>
      <c r="BZ19" s="15" t="n">
        <v>3</v>
      </c>
      <c r="CA19" s="15" t="n">
        <f aca="false">IF(BY19/BZ19=INT(BY19/BZ19),1,0)</f>
        <v>1</v>
      </c>
      <c r="CB19" s="15" t="n">
        <f aca="false">IF(CA19=0,BY19,BY19/BZ19)</f>
        <v>1045</v>
      </c>
      <c r="CC19" s="15" t="n">
        <v>25</v>
      </c>
      <c r="CD19" s="15" t="n">
        <f aca="false">IF(CB19/CC19=INT(CB19/CC19),1,0)</f>
        <v>0</v>
      </c>
      <c r="CE19" s="15" t="n">
        <f aca="false">IF(CD19=0,CB19,CB19/CC19)</f>
        <v>1045</v>
      </c>
      <c r="CF19" s="15" t="n">
        <v>5</v>
      </c>
      <c r="CG19" s="15" t="n">
        <f aca="false">IF(CE19/CF19=INT(CE19/CF19),1,0)</f>
        <v>1</v>
      </c>
      <c r="CH19" s="15" t="n">
        <f aca="false">IF(CG19=0,CE19,CE19/CF19)</f>
        <v>209</v>
      </c>
      <c r="CI19" s="15" t="n">
        <v>49</v>
      </c>
      <c r="CJ19" s="15" t="n">
        <f aca="false">IF(CH19/CI19=INT(CH19/CI19),1,0)</f>
        <v>0</v>
      </c>
      <c r="CK19" s="15" t="n">
        <f aca="false">IF(CJ19=0,CH19,CH19/CI19)</f>
        <v>209</v>
      </c>
      <c r="CL19" s="15" t="n">
        <v>7</v>
      </c>
      <c r="CM19" s="15" t="n">
        <f aca="false">IF(CK19/CL19=INT(CK19/CL19),1,0)</f>
        <v>0</v>
      </c>
      <c r="CN19" s="15" t="n">
        <f aca="false">IF(CM19=0,CK19,CK19/CL19)</f>
        <v>209</v>
      </c>
      <c r="CO19" s="15" t="n">
        <v>121</v>
      </c>
      <c r="CP19" s="15" t="n">
        <f aca="false">IF(CN19/CO19=INT(CN19/CO19),1,0)</f>
        <v>0</v>
      </c>
      <c r="CQ19" s="15" t="n">
        <f aca="false">IF(CP19=0,CN19,CN19/CO19)</f>
        <v>209</v>
      </c>
      <c r="CR19" s="15" t="n">
        <v>11</v>
      </c>
      <c r="CS19" s="15" t="n">
        <f aca="false">IF(CQ19/CR19=INT(CQ19/CR19),1,0)</f>
        <v>1</v>
      </c>
      <c r="CT19" s="15" t="n">
        <f aca="false">IF(CS19=0,CQ19,CQ19/CR19)</f>
        <v>19</v>
      </c>
      <c r="CU19" s="15" t="n">
        <v>169</v>
      </c>
      <c r="CV19" s="15" t="n">
        <f aca="false">IF(CT19/CU19=INT(CT19/CU19),1,0)</f>
        <v>0</v>
      </c>
      <c r="CW19" s="15" t="n">
        <f aca="false">IF(CV19=0,CT19,CT19/CU19)</f>
        <v>19</v>
      </c>
      <c r="CX19" s="15" t="n">
        <v>13</v>
      </c>
      <c r="CY19" s="15" t="n">
        <f aca="false">IF(CW19/CX19=INT(CW19/CX19),1,0)</f>
        <v>0</v>
      </c>
      <c r="CZ19" s="15" t="n">
        <f aca="false">IF(CY19=0,CW19,CW19/CX19)</f>
        <v>19</v>
      </c>
      <c r="DA19" s="15" t="n">
        <v>17</v>
      </c>
      <c r="DB19" s="15" t="n">
        <f aca="false">IF(CZ19/DA19=INT(CZ19/DA19),1,0)</f>
        <v>0</v>
      </c>
      <c r="DC19" s="15" t="n">
        <f aca="false">IF(DB19=0,CZ19,CZ19/DA19)</f>
        <v>19</v>
      </c>
      <c r="DD19" s="15" t="n">
        <v>19</v>
      </c>
      <c r="DE19" s="15" t="n">
        <f aca="false">IF(DC19/DD19=INT(DC19/DD19),1,0)</f>
        <v>1</v>
      </c>
      <c r="DF19" s="15" t="n">
        <f aca="false">IF(DE19=0,DC19,DC19/DD19)</f>
        <v>1</v>
      </c>
      <c r="DG19" s="15" t="n">
        <v>23</v>
      </c>
      <c r="DH19" s="15" t="n">
        <f aca="false">IF(DF19/DG19=INT(DF19/DG19),1,0)</f>
        <v>0</v>
      </c>
      <c r="DI19" s="15" t="n">
        <f aca="false">IF(DH19=0,DF19,DF19/DG19)</f>
        <v>1</v>
      </c>
      <c r="DJ19" s="15" t="n">
        <v>29</v>
      </c>
      <c r="DK19" s="15" t="n">
        <f aca="false">IF(DI19/DJ19=INT(DI19/DJ19),1,0)</f>
        <v>0</v>
      </c>
      <c r="DL19" s="15" t="n">
        <f aca="false">IF(DK19=0,DI19,DI19/DJ19)</f>
        <v>1</v>
      </c>
      <c r="DM19" s="15" t="n">
        <v>31</v>
      </c>
      <c r="DN19" s="15" t="n">
        <f aca="false">IF(DL19/DM19=INT(DL19/DM19),1,0)</f>
        <v>0</v>
      </c>
      <c r="DO19" s="15" t="n">
        <f aca="false">IF(DN19=0,DL19,DL19/DM19)</f>
        <v>1</v>
      </c>
      <c r="DP19" s="15" t="n">
        <v>37</v>
      </c>
      <c r="DQ19" s="15" t="n">
        <f aca="false">IF(DO19/DP19=INT(DO19/DP19),1,0)</f>
        <v>0</v>
      </c>
      <c r="DR19" s="15" t="n">
        <f aca="false">IF(DQ19=0,DO19,DO19/DP19)</f>
        <v>1</v>
      </c>
      <c r="DS19" s="15" t="n">
        <v>41</v>
      </c>
      <c r="DT19" s="15" t="n">
        <f aca="false">IF(DR19/DS19=INT(DR19/DS19),1,0)</f>
        <v>0</v>
      </c>
      <c r="DU19" s="15" t="n">
        <f aca="false">IF(DT19=0,DR19,DR19/DS19)</f>
        <v>1</v>
      </c>
      <c r="DV19" s="15" t="n">
        <v>43</v>
      </c>
      <c r="DW19" s="15" t="n">
        <f aca="false">IF(DU19/DV19=INT(DU19/DV19),1,0)</f>
        <v>0</v>
      </c>
      <c r="DX19" s="15" t="n">
        <f aca="false">IF(DW19=0,DU19,DU19/DV19)</f>
        <v>1</v>
      </c>
      <c r="DY19" s="15" t="n">
        <v>47</v>
      </c>
      <c r="DZ19" s="15" t="n">
        <f aca="false">IF(DX19/DY19=INT(DX19/DY19),1,0)</f>
        <v>0</v>
      </c>
      <c r="EA19" s="15" t="n">
        <f aca="false">IF(DZ19=0,DX19,DX19/DY19)</f>
        <v>1</v>
      </c>
      <c r="EB19" s="15" t="n">
        <v>53</v>
      </c>
      <c r="EC19" s="15" t="n">
        <f aca="false">IF(EA19/EB19=INT(EA19/EB19),1,0)</f>
        <v>0</v>
      </c>
      <c r="ED19" s="15" t="n">
        <f aca="false">IF(EC19=0,EA19,EA19/EB19)</f>
        <v>1</v>
      </c>
      <c r="EE19" s="15" t="n">
        <v>59</v>
      </c>
      <c r="EF19" s="15" t="n">
        <f aca="false">IF(ED19/EE19=INT(ED19/EE19),1,0)</f>
        <v>0</v>
      </c>
      <c r="EG19" s="15" t="n">
        <f aca="false">IF(EF19=0,ED19,ED19/EE19)</f>
        <v>1</v>
      </c>
      <c r="EH19" s="15" t="n">
        <v>61</v>
      </c>
      <c r="EI19" s="15" t="n">
        <f aca="false">IF(EG19/EH19=INT(EG19/EH19),1,0)</f>
        <v>0</v>
      </c>
      <c r="EJ19" s="15" t="n">
        <f aca="false">IF(EI19=0,EG19,EG19/EH19)</f>
        <v>1</v>
      </c>
      <c r="EK19" s="15" t="n">
        <v>67</v>
      </c>
      <c r="EL19" s="15" t="n">
        <f aca="false">IF(EJ19/EK19=INT(EJ19/EK19),1,0)</f>
        <v>0</v>
      </c>
      <c r="EM19" s="15" t="n">
        <f aca="false">IF(EL19=0,EJ19,EJ19/EK19)</f>
        <v>1</v>
      </c>
      <c r="EN19" s="15" t="n">
        <v>71</v>
      </c>
      <c r="EO19" s="15" t="n">
        <f aca="false">IF(EM19/EN19=INT(EM19/EN19),1,0)</f>
        <v>0</v>
      </c>
      <c r="EP19" s="15" t="n">
        <f aca="false">IF(EO19=0,EM19,EM19/EN19)</f>
        <v>1</v>
      </c>
      <c r="EQ19" s="15" t="n">
        <v>73</v>
      </c>
      <c r="ER19" s="15" t="n">
        <f aca="false">IF(EP19/EQ19=INT(EP19/EQ19),1,0)</f>
        <v>0</v>
      </c>
      <c r="ES19" s="15" t="n">
        <f aca="false">IF(ER19=0,EP19,EP19/EQ19)</f>
        <v>1</v>
      </c>
      <c r="ET19" s="15" t="n">
        <v>79</v>
      </c>
      <c r="EU19" s="15" t="n">
        <f aca="false">IF(ES19/ET19=INT(ES19/ET19),1,0)</f>
        <v>0</v>
      </c>
      <c r="EV19" s="15" t="n">
        <f aca="false">IF(EU19=0,ES19,ES19/ET19)</f>
        <v>1</v>
      </c>
      <c r="EW19" s="15" t="n">
        <v>83</v>
      </c>
      <c r="EX19" s="15" t="n">
        <f aca="false">IF(EV19/EW19=INT(EV19/EW19),1,0)</f>
        <v>0</v>
      </c>
      <c r="EY19" s="15" t="n">
        <f aca="false">IF(EX19=0,EV19,EV19/EW19)</f>
        <v>1</v>
      </c>
      <c r="EZ19" s="15" t="n">
        <v>89</v>
      </c>
      <c r="FA19" s="15" t="n">
        <f aca="false">IF(EY19/EZ19=INT(EY19/EZ19),1,0)</f>
        <v>0</v>
      </c>
      <c r="FB19" s="15" t="n">
        <f aca="false">IF(FA19=0,EY19,EY19/EZ19)</f>
        <v>1</v>
      </c>
      <c r="FC19" s="15" t="n">
        <v>97</v>
      </c>
      <c r="FD19" s="15" t="n">
        <f aca="false">IF(FB19/FC19=INT(FB19/FC19),1,0)</f>
        <v>0</v>
      </c>
      <c r="FE19" s="15" t="n">
        <f aca="false">IF(FD19=0,FB19,FB19/FC19)</f>
        <v>1</v>
      </c>
      <c r="FF19" s="15" t="n">
        <v>101</v>
      </c>
      <c r="FG19" s="15" t="n">
        <f aca="false">IF(FE19/FF19=INT(FE19/FF19),1,0)</f>
        <v>0</v>
      </c>
      <c r="FH19" s="15" t="n">
        <f aca="false">IF(FG19=0,FE19,FE19/FF19)</f>
        <v>1</v>
      </c>
      <c r="FI19" s="15" t="n">
        <v>103</v>
      </c>
      <c r="FJ19" s="15" t="n">
        <f aca="false">IF(FH19/FI19=INT(FH19/FI19),1,0)</f>
        <v>0</v>
      </c>
      <c r="FK19" s="15" t="n">
        <f aca="false">IF(FJ19=0,FH19,FH19/FI19)</f>
        <v>1</v>
      </c>
      <c r="FL19" s="15" t="n">
        <v>107</v>
      </c>
      <c r="FM19" s="15" t="n">
        <f aca="false">IF(FK19/FL19=INT(FK19/FL19),1,0)</f>
        <v>0</v>
      </c>
      <c r="FN19" s="15" t="n">
        <f aca="false">IF(FM19=0,FK19,FK19/FL19)</f>
        <v>1</v>
      </c>
      <c r="FO19" s="15" t="n">
        <v>109</v>
      </c>
      <c r="FP19" s="15" t="n">
        <f aca="false">IF(FN19/FO19=INT(FN19/FO19),1,0)</f>
        <v>0</v>
      </c>
      <c r="FQ19" s="15" t="n">
        <f aca="false">IF(FP19=0,FN19,FN19/FO19)</f>
        <v>1</v>
      </c>
      <c r="FR19" s="15" t="n">
        <v>113</v>
      </c>
      <c r="FS19" s="15" t="n">
        <f aca="false">IF(FQ19/FR19=INT(FQ19/FR19),1,0)</f>
        <v>0</v>
      </c>
      <c r="FT19" s="15" t="n">
        <f aca="false">IF(FS19=0,FQ19,FQ19/FR19)</f>
        <v>1</v>
      </c>
      <c r="FU19" s="15" t="n">
        <v>127</v>
      </c>
      <c r="FV19" s="15" t="n">
        <f aca="false">IF(FT19/FU19=INT(FT19/FU19),1,0)</f>
        <v>0</v>
      </c>
      <c r="FW19" s="15" t="n">
        <f aca="false">IF(FV19=0,FT19,FT19/FU19)</f>
        <v>1</v>
      </c>
      <c r="FX19" s="15" t="n">
        <v>131</v>
      </c>
      <c r="FY19" s="15" t="n">
        <f aca="false">IF(FW19/FX19=INT(FW19/FX19),1,0)</f>
        <v>0</v>
      </c>
      <c r="FZ19" s="15" t="n">
        <f aca="false">IF(FY19=0,FW19,FW19/FX19)</f>
        <v>1</v>
      </c>
      <c r="GA19" s="15" t="n">
        <v>137</v>
      </c>
      <c r="GB19" s="15" t="n">
        <f aca="false">IF(FZ19/GA19=INT(FZ19/GA19),1,0)</f>
        <v>0</v>
      </c>
      <c r="GC19" s="15" t="n">
        <f aca="false">IF(GB19=0,FZ19,FZ19/GA19)</f>
        <v>1</v>
      </c>
      <c r="GD19" s="15" t="n">
        <v>139</v>
      </c>
      <c r="GE19" s="15" t="n">
        <f aca="false">IF(GC19/GD19=INT(GC19/GD19),1,0)</f>
        <v>0</v>
      </c>
      <c r="GF19" s="15" t="n">
        <f aca="false">IF(GE19=0,GC19,GC19/GD19)</f>
        <v>1</v>
      </c>
      <c r="GG19" s="15" t="n">
        <v>149</v>
      </c>
      <c r="GH19" s="15" t="n">
        <f aca="false">IF(GF19/GG19=INT(GF19/GG19),1,0)</f>
        <v>0</v>
      </c>
      <c r="GI19" s="15" t="n">
        <f aca="false">IF(GH19=0,GF19,GF19/GG19)</f>
        <v>1</v>
      </c>
      <c r="GJ19" s="15"/>
      <c r="GK19" s="15" t="n">
        <f aca="false">8*BI19+4*BL19+2*BO19+BR19</f>
        <v>0</v>
      </c>
      <c r="GL19" s="15" t="n">
        <f aca="false">4*BU19+2*BX19+CA19</f>
        <v>1</v>
      </c>
      <c r="GM19" s="15" t="n">
        <f aca="false">2*CD19+CG19</f>
        <v>1</v>
      </c>
      <c r="GN19" s="15" t="n">
        <f aca="false">2*CJ19+CM19</f>
        <v>0</v>
      </c>
      <c r="GO19" s="15" t="n">
        <f aca="false">2*CP19+CS19</f>
        <v>1</v>
      </c>
      <c r="GP19" s="15" t="n">
        <f aca="false">2*CV19+CY19</f>
        <v>0</v>
      </c>
      <c r="GQ19" s="15" t="n">
        <f aca="false">DB19</f>
        <v>0</v>
      </c>
      <c r="GR19" s="15" t="n">
        <f aca="false">DE19</f>
        <v>1</v>
      </c>
      <c r="GS19" s="15" t="n">
        <f aca="false">DH19</f>
        <v>0</v>
      </c>
      <c r="GT19" s="15" t="n">
        <f aca="false">DK19</f>
        <v>0</v>
      </c>
      <c r="GU19" s="15" t="n">
        <f aca="false">DN19</f>
        <v>0</v>
      </c>
      <c r="GV19" s="0" t="n">
        <f aca="false">DQ19</f>
        <v>0</v>
      </c>
      <c r="GW19" s="0" t="n">
        <f aca="false">DT19</f>
        <v>0</v>
      </c>
      <c r="GX19" s="0" t="n">
        <f aca="false">DW19</f>
        <v>0</v>
      </c>
      <c r="GY19" s="0" t="n">
        <f aca="false">DZ19</f>
        <v>0</v>
      </c>
      <c r="GZ19" s="0" t="n">
        <f aca="false">EC19</f>
        <v>0</v>
      </c>
      <c r="HA19" s="0" t="n">
        <f aca="false">EF19</f>
        <v>0</v>
      </c>
      <c r="HB19" s="0" t="n">
        <f aca="false">EI19</f>
        <v>0</v>
      </c>
      <c r="HC19" s="0" t="n">
        <f aca="false">EL19</f>
        <v>0</v>
      </c>
      <c r="HD19" s="0" t="n">
        <f aca="false">EO19</f>
        <v>0</v>
      </c>
      <c r="HE19" s="0" t="n">
        <f aca="false">ER19</f>
        <v>0</v>
      </c>
      <c r="HF19" s="0" t="n">
        <f aca="false">EU19</f>
        <v>0</v>
      </c>
      <c r="HG19" s="0" t="n">
        <f aca="false">EX19</f>
        <v>0</v>
      </c>
      <c r="HH19" s="0" t="n">
        <f aca="false">FA19</f>
        <v>0</v>
      </c>
      <c r="HI19" s="0" t="n">
        <f aca="false">FD19</f>
        <v>0</v>
      </c>
      <c r="HJ19" s="0" t="n">
        <f aca="false">FG19</f>
        <v>0</v>
      </c>
      <c r="HK19" s="0" t="n">
        <f aca="false">FJ19</f>
        <v>0</v>
      </c>
      <c r="HL19" s="0" t="n">
        <f aca="false">FM19</f>
        <v>0</v>
      </c>
      <c r="HM19" s="0" t="n">
        <f aca="false">FP19</f>
        <v>0</v>
      </c>
      <c r="HN19" s="0" t="n">
        <f aca="false">FS19</f>
        <v>0</v>
      </c>
      <c r="HO19" s="0" t="n">
        <f aca="false">FV19</f>
        <v>0</v>
      </c>
      <c r="HP19" s="0" t="n">
        <f aca="false">FY19</f>
        <v>0</v>
      </c>
      <c r="HQ19" s="0" t="n">
        <f aca="false">GB19</f>
        <v>0</v>
      </c>
      <c r="HR19" s="0" t="n">
        <f aca="false">GE19</f>
        <v>0</v>
      </c>
      <c r="HS19" s="0" t="n">
        <f aca="false">GH19</f>
        <v>0</v>
      </c>
      <c r="HT19" s="0" t="n">
        <f aca="false">BG19</f>
        <v>3135</v>
      </c>
      <c r="HU19" s="0" t="n">
        <f aca="false">HT19/HS21</f>
        <v>209</v>
      </c>
      <c r="HV19" s="1"/>
      <c r="HW19" s="1"/>
      <c r="HX19" s="1"/>
      <c r="HY19" s="1"/>
      <c r="HZ19" s="1"/>
      <c r="IA19" s="1"/>
      <c r="IB19" s="1"/>
    </row>
    <row r="20" customFormat="false" ht="2.25" hidden="true" customHeight="true" outlineLevel="0" collapsed="false">
      <c r="A20" s="1"/>
      <c r="B20" s="80"/>
      <c r="C20" s="80"/>
      <c r="D20" s="80"/>
      <c r="E20" s="80"/>
      <c r="F20" s="61"/>
      <c r="G20" s="80"/>
      <c r="H20" s="80"/>
      <c r="I20" s="80"/>
      <c r="J20" s="80"/>
      <c r="K20" s="80"/>
      <c r="L20" s="61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78"/>
      <c r="X20" s="61"/>
      <c r="Y20" s="80"/>
      <c r="Z20" s="80"/>
      <c r="BD20" s="1"/>
      <c r="BE20" s="1"/>
      <c r="BF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5" t="n">
        <f aca="false">IF(GK18&lt;GK19,GK18,GK19)</f>
        <v>0</v>
      </c>
      <c r="GL20" s="15" t="n">
        <f aca="false">IF(GL18&lt;GL19,GL18,GL19)</f>
        <v>1</v>
      </c>
      <c r="GM20" s="15" t="n">
        <f aca="false">IF(GM18&lt;GM19,GM18,GM19)</f>
        <v>1</v>
      </c>
      <c r="GN20" s="15" t="n">
        <f aca="false">IF(GN18&lt;GN19,GN18,GN19)</f>
        <v>0</v>
      </c>
      <c r="GO20" s="15" t="n">
        <f aca="false">IF(GO18&lt;GO19,GO18,GO19)</f>
        <v>0</v>
      </c>
      <c r="GP20" s="15" t="n">
        <f aca="false">IF(GP18&lt;GP19,GP18,GP19)</f>
        <v>0</v>
      </c>
      <c r="GQ20" s="15" t="n">
        <f aca="false">IF(GQ18&lt;GQ19,GQ18,GQ19)</f>
        <v>0</v>
      </c>
      <c r="GR20" s="15" t="n">
        <f aca="false">IF(GR18&lt;GR19,GR18,GR19)</f>
        <v>0</v>
      </c>
      <c r="GS20" s="15" t="n">
        <f aca="false">IF(GS18&lt;GS19,GS18,GS19)</f>
        <v>0</v>
      </c>
      <c r="GT20" s="15" t="n">
        <f aca="false">IF(GT18&lt;GT19,GT18,GT19)</f>
        <v>0</v>
      </c>
      <c r="GU20" s="15" t="n">
        <f aca="false">IF(GU18&lt;GU19,GU18,GU19)</f>
        <v>0</v>
      </c>
      <c r="GV20" s="15" t="n">
        <f aca="false">IF(GV18&lt;GV19,GV18,GV19)</f>
        <v>0</v>
      </c>
      <c r="GW20" s="15" t="n">
        <f aca="false">IF(GW18&lt;GW19,GW18,GW19)</f>
        <v>0</v>
      </c>
      <c r="GX20" s="15" t="n">
        <f aca="false">IF(GX18&lt;GX19,GX18,GX19)</f>
        <v>0</v>
      </c>
      <c r="GY20" s="15" t="n">
        <f aca="false">IF(GY18&lt;GY19,GY18,GY19)</f>
        <v>0</v>
      </c>
      <c r="GZ20" s="15" t="n">
        <f aca="false">IF(GZ18&lt;GZ19,GZ18,GZ19)</f>
        <v>0</v>
      </c>
      <c r="HA20" s="15" t="n">
        <f aca="false">IF(HA18&lt;HA19,HA18,HA19)</f>
        <v>0</v>
      </c>
      <c r="HB20" s="15" t="n">
        <f aca="false">IF(HB18&lt;HB19,HB18,HB19)</f>
        <v>0</v>
      </c>
      <c r="HC20" s="15" t="n">
        <f aca="false">IF(HC18&lt;HC19,HC18,HC19)</f>
        <v>0</v>
      </c>
      <c r="HD20" s="15" t="n">
        <f aca="false">IF(HD18&lt;HD19,HD18,HD19)</f>
        <v>0</v>
      </c>
      <c r="HE20" s="15" t="n">
        <f aca="false">IF(HE18&lt;HE19,HE18,HE19)</f>
        <v>0</v>
      </c>
      <c r="HF20" s="15" t="n">
        <f aca="false">IF(HF18&lt;HF19,HF18,HF19)</f>
        <v>0</v>
      </c>
      <c r="HG20" s="15" t="n">
        <f aca="false">IF(HG18&lt;HG19,HG18,HG19)</f>
        <v>0</v>
      </c>
      <c r="HH20" s="15" t="n">
        <f aca="false">IF(HH18&lt;HH19,HH18,HH19)</f>
        <v>0</v>
      </c>
      <c r="HI20" s="15" t="n">
        <f aca="false">IF(HI18&lt;HI19,HI18,HI19)</f>
        <v>0</v>
      </c>
      <c r="HJ20" s="15" t="n">
        <f aca="false">IF(HJ18&lt;HJ19,HJ18,HJ19)</f>
        <v>0</v>
      </c>
      <c r="HK20" s="15" t="n">
        <f aca="false">IF(HK18&lt;HK19,HK18,HK19)</f>
        <v>0</v>
      </c>
      <c r="HL20" s="15" t="n">
        <f aca="false">IF(HL18&lt;HL19,HL18,HL19)</f>
        <v>0</v>
      </c>
      <c r="HM20" s="15" t="n">
        <f aca="false">IF(HM18&lt;HM19,HM18,HM19)</f>
        <v>0</v>
      </c>
      <c r="HN20" s="15" t="n">
        <f aca="false">IF(HN18&lt;HN19,HN18,HN19)</f>
        <v>0</v>
      </c>
      <c r="HO20" s="15" t="n">
        <f aca="false">IF(HO18&lt;HO19,HO18,HO19)</f>
        <v>0</v>
      </c>
      <c r="HP20" s="15" t="n">
        <f aca="false">IF(HP18&lt;HP19,HP18,HP19)</f>
        <v>0</v>
      </c>
      <c r="HQ20" s="15" t="n">
        <f aca="false">IF(HQ18&lt;HQ19,HQ18,HQ19)</f>
        <v>0</v>
      </c>
      <c r="HR20" s="15" t="n">
        <f aca="false">IF(HR18&lt;HR19,HR18,HR19)</f>
        <v>0</v>
      </c>
      <c r="HS20" s="15" t="n">
        <f aca="false">IF(HS18&lt;HS19,HS18,HS19)</f>
        <v>0</v>
      </c>
      <c r="HV20" s="1"/>
      <c r="HW20" s="1"/>
      <c r="HX20" s="1"/>
      <c r="HY20" s="1"/>
      <c r="HZ20" s="1"/>
      <c r="IA20" s="1"/>
      <c r="IB20" s="1"/>
    </row>
    <row r="21" customFormat="false" ht="2.25" hidden="true" customHeight="true" outlineLevel="0" collapsed="false">
      <c r="A21" s="1"/>
      <c r="B21" s="80"/>
      <c r="C21" s="80"/>
      <c r="D21" s="80"/>
      <c r="E21" s="80"/>
      <c r="F21" s="61"/>
      <c r="G21" s="80"/>
      <c r="H21" s="80"/>
      <c r="I21" s="80"/>
      <c r="J21" s="80"/>
      <c r="K21" s="80"/>
      <c r="L21" s="61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78"/>
      <c r="X21" s="61"/>
      <c r="Y21" s="80"/>
      <c r="Z21" s="80"/>
      <c r="BD21" s="1"/>
      <c r="BE21" s="1"/>
      <c r="BF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0" t="n">
        <f aca="false">GK$8^GK20</f>
        <v>1</v>
      </c>
      <c r="GL21" s="0" t="n">
        <f aca="false">GL$8^GL20*GK21</f>
        <v>3</v>
      </c>
      <c r="GM21" s="0" t="n">
        <f aca="false">GM$8^GM20*GL21</f>
        <v>15</v>
      </c>
      <c r="GN21" s="0" t="n">
        <f aca="false">GN$8^GN20*GM21</f>
        <v>15</v>
      </c>
      <c r="GO21" s="0" t="n">
        <f aca="false">GO$8^GO20*GN21</f>
        <v>15</v>
      </c>
      <c r="GP21" s="0" t="n">
        <f aca="false">GP$8^GP20*GO21</f>
        <v>15</v>
      </c>
      <c r="GQ21" s="0" t="n">
        <f aca="false">GQ$8^GQ20*GP21</f>
        <v>15</v>
      </c>
      <c r="GR21" s="0" t="n">
        <f aca="false">GR$8^GR20*GQ21</f>
        <v>15</v>
      </c>
      <c r="GS21" s="0" t="n">
        <f aca="false">GS$8^GS20*GR21</f>
        <v>15</v>
      </c>
      <c r="GT21" s="0" t="n">
        <f aca="false">GT$8^GT20*GS21</f>
        <v>15</v>
      </c>
      <c r="GU21" s="0" t="n">
        <f aca="false">GU$8^GU20*GT21</f>
        <v>15</v>
      </c>
      <c r="GV21" s="0" t="n">
        <f aca="false">GV$8^GV20*GU21</f>
        <v>15</v>
      </c>
      <c r="GW21" s="0" t="n">
        <f aca="false">GW$8^GW20*GV21</f>
        <v>15</v>
      </c>
      <c r="GX21" s="0" t="n">
        <f aca="false">GX$8^GX20*GW21</f>
        <v>15</v>
      </c>
      <c r="GY21" s="0" t="n">
        <f aca="false">GY$8^GY20*GX21</f>
        <v>15</v>
      </c>
      <c r="GZ21" s="0" t="n">
        <f aca="false">GZ$8^GZ20*GY21</f>
        <v>15</v>
      </c>
      <c r="HA21" s="0" t="n">
        <f aca="false">HA$8^HA20*GZ21</f>
        <v>15</v>
      </c>
      <c r="HB21" s="0" t="n">
        <f aca="false">HB$8^HB20*HA21</f>
        <v>15</v>
      </c>
      <c r="HC21" s="0" t="n">
        <f aca="false">HC$8^HC20*HB21</f>
        <v>15</v>
      </c>
      <c r="HD21" s="0" t="n">
        <f aca="false">HD$8^HD20*HC21</f>
        <v>15</v>
      </c>
      <c r="HE21" s="0" t="n">
        <f aca="false">HE$8^HE20*HD21</f>
        <v>15</v>
      </c>
      <c r="HF21" s="0" t="n">
        <f aca="false">HF$8^HF20*HE21</f>
        <v>15</v>
      </c>
      <c r="HG21" s="0" t="n">
        <f aca="false">HG$8^HG20*HF21</f>
        <v>15</v>
      </c>
      <c r="HH21" s="0" t="n">
        <f aca="false">HH$8^HH20*HG21</f>
        <v>15</v>
      </c>
      <c r="HI21" s="0" t="n">
        <f aca="false">HI$8^HI20*HH21</f>
        <v>15</v>
      </c>
      <c r="HJ21" s="0" t="n">
        <f aca="false">HJ$8^HJ20*HI21</f>
        <v>15</v>
      </c>
      <c r="HK21" s="0" t="n">
        <f aca="false">HK$8^HK20*HJ21</f>
        <v>15</v>
      </c>
      <c r="HL21" s="0" t="n">
        <f aca="false">HL$8^HL20*HK21</f>
        <v>15</v>
      </c>
      <c r="HM21" s="0" t="n">
        <f aca="false">HM$8^HM20*HL21</f>
        <v>15</v>
      </c>
      <c r="HN21" s="0" t="n">
        <f aca="false">HN$8^HN20*HM21</f>
        <v>15</v>
      </c>
      <c r="HO21" s="0" t="n">
        <f aca="false">HO$8^HO20*HN21</f>
        <v>15</v>
      </c>
      <c r="HP21" s="0" t="n">
        <f aca="false">HP$8^HP20*HO21</f>
        <v>15</v>
      </c>
      <c r="HQ21" s="0" t="n">
        <f aca="false">HQ$8^HQ20*HP21</f>
        <v>15</v>
      </c>
      <c r="HR21" s="0" t="n">
        <f aca="false">HR$8^HR20*HQ21</f>
        <v>15</v>
      </c>
      <c r="HS21" s="0" t="n">
        <f aca="false">HS$8^HS20*HR21</f>
        <v>15</v>
      </c>
      <c r="HV21" s="1"/>
      <c r="HW21" s="1"/>
      <c r="HX21" s="1"/>
      <c r="HY21" s="1"/>
      <c r="HZ21" s="1"/>
      <c r="IA21" s="1"/>
      <c r="IB21" s="1"/>
    </row>
    <row r="22" customFormat="false" ht="8.25" hidden="false" customHeight="true" outlineLevel="0" collapsed="false">
      <c r="A22" s="1"/>
      <c r="B22" s="80"/>
      <c r="C22" s="80"/>
      <c r="D22" s="80"/>
      <c r="E22" s="80"/>
      <c r="F22" s="61"/>
      <c r="G22" s="80"/>
      <c r="H22" s="80"/>
      <c r="I22" s="80"/>
      <c r="J22" s="80"/>
      <c r="K22" s="80"/>
      <c r="L22" s="61"/>
      <c r="M22" s="80"/>
      <c r="N22" s="80"/>
      <c r="O22" s="80"/>
      <c r="P22" s="80"/>
      <c r="Q22" s="80"/>
      <c r="R22" s="80"/>
      <c r="S22" s="13"/>
      <c r="T22" s="80"/>
      <c r="U22" s="80"/>
      <c r="V22" s="80"/>
      <c r="W22" s="78"/>
      <c r="X22" s="61"/>
      <c r="Y22" s="80"/>
      <c r="Z22" s="80"/>
      <c r="BD22" s="1"/>
      <c r="BE22" s="1"/>
      <c r="BF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</row>
    <row r="23" customFormat="false" ht="20.25" hidden="false" customHeight="true" outlineLevel="0" collapsed="false">
      <c r="A23" s="1"/>
      <c r="B23" s="10" t="s">
        <v>143</v>
      </c>
      <c r="C23" s="80"/>
      <c r="D23" s="80"/>
      <c r="E23" s="11"/>
      <c r="F23" s="61"/>
      <c r="G23" s="80"/>
      <c r="H23" s="11"/>
      <c r="I23" s="80"/>
      <c r="J23" s="80"/>
      <c r="K23" s="11"/>
      <c r="L23" s="14"/>
      <c r="M23" s="11"/>
      <c r="N23" s="61"/>
      <c r="O23" s="80"/>
      <c r="P23" s="80"/>
      <c r="Q23" s="80"/>
      <c r="R23" s="80"/>
      <c r="S23" s="11" t="s">
        <v>16</v>
      </c>
      <c r="T23" s="86"/>
      <c r="U23" s="86"/>
      <c r="V23" s="86"/>
      <c r="W23" s="66" t="s">
        <v>144</v>
      </c>
      <c r="X23" s="87"/>
      <c r="Y23" s="80"/>
      <c r="Z23" s="80" t="n">
        <f aca="false">AI23+AB23</f>
        <v>2</v>
      </c>
      <c r="AB23" s="4" t="n">
        <v>0</v>
      </c>
      <c r="AH23" s="4" t="n">
        <f aca="false">AH10+1</f>
        <v>2</v>
      </c>
      <c r="AI23" s="4" t="n">
        <f aca="false">INT(0.5+(AJ$2/19*(AH23-1)))+AG$2</f>
        <v>2</v>
      </c>
      <c r="AK23" s="0" t="n">
        <f aca="false">IF(AI23=3,1,IF(AI23=4,1,IF(AI23=5,2,IF(AI23=6,3,IF(AI23=7,5,0)))))</f>
        <v>0</v>
      </c>
      <c r="AL23" s="0" t="n">
        <f aca="false">IF(AI23=8,10,IF(AI23=9,15,IF(AI23=10,25,IF(AI23=11,35,55))))</f>
        <v>55</v>
      </c>
      <c r="AM23" s="0" t="n">
        <f aca="false">IF(AI23=3,2,IF(AI23=4,3,IF(AI23=5,5,IF(AI23=6,9,IF(AI23=7,14,0)))))</f>
        <v>0</v>
      </c>
      <c r="AN23" s="0" t="n">
        <f aca="false">IF(AI23=8,20,IF(AI23=9,30,IF(AI23=10,40,IF(AI23=11,60,75))))</f>
        <v>75</v>
      </c>
      <c r="AO23" s="0" t="n">
        <f aca="false">IF(AI23=3,1,IF(AI23=4,3,IF(AI23=5,4,IF(AI23=6,7,IF(AI23=7,10,0)))))</f>
        <v>0</v>
      </c>
      <c r="AP23" s="0" t="n">
        <f aca="false">IF(AI23=8,15,IF(AI23=9,24,IF(AI23=10,40,IF(AI23=11,60,80))))</f>
        <v>80</v>
      </c>
      <c r="AQ23" s="0" t="n">
        <f aca="false">IF(AI23=3,4,IF(AI23=4,6,IF(AI23=5,7,IF(AI23=6,11,IF(AI23=7,17,0)))))</f>
        <v>0</v>
      </c>
      <c r="AR23" s="0" t="n">
        <f aca="false">IF(AI23=8,24,IF(AI23=9,39,IF(AI23=10,59,IF(AI23=11,79,99))))</f>
        <v>99</v>
      </c>
      <c r="AS23" s="0" t="n">
        <f aca="false">IF(AI23=3,2,IF(AI23=4,4,IF(AI23=5,5,IF(AI23=6,8,IF(AI23=7,11,0)))))</f>
        <v>0</v>
      </c>
      <c r="AT23" s="0" t="n">
        <f aca="false">IF(AI23=8,16,IF(AI23=9,25,IF(AI23=10,41,IF(AI23=11,61,81))))</f>
        <v>81</v>
      </c>
      <c r="AU23" s="0" t="n">
        <f aca="false">IF(AI23=3,5,IF(AI23=4,7,IF(AI23=5,8,IF(AI23=6,12,IF(AI23=7,18,0)))))</f>
        <v>0</v>
      </c>
      <c r="AV23" s="0" t="n">
        <f aca="false">IF(AI23=8,25,IF(AI23=9,40,IF(AI23=10,60,IF(AI23=11,80,100))))</f>
        <v>100</v>
      </c>
      <c r="AW23" s="1" t="n">
        <f aca="false">AI23</f>
        <v>2</v>
      </c>
      <c r="AX23" s="1" t="n">
        <f aca="false">IF(AK23&gt;0,AK23,AL23)</f>
        <v>55</v>
      </c>
      <c r="AY23" s="1" t="n">
        <f aca="false">IF(AM23&gt;0,AM23,AN23)</f>
        <v>75</v>
      </c>
      <c r="AZ23" s="1" t="n">
        <f aca="false">IF(AO23&gt;0,AO23,AP23)</f>
        <v>80</v>
      </c>
      <c r="BA23" s="1" t="n">
        <f aca="false">IF(AQ23&gt;0,AQ23,AR23)</f>
        <v>99</v>
      </c>
      <c r="BB23" s="1" t="n">
        <f aca="false">IF(AS23&gt;0,AS23,AT23)</f>
        <v>81</v>
      </c>
      <c r="BC23" s="1" t="n">
        <f aca="false">IF(AU23&gt;0,AU23,AV23)</f>
        <v>100</v>
      </c>
      <c r="BD23" s="0" t="s">
        <v>105</v>
      </c>
      <c r="BE23" s="15" t="n">
        <f aca="true">INT((RAND()*(AY23-AX23+1)+AX23))</f>
        <v>61</v>
      </c>
      <c r="BF23" s="15" t="n">
        <f aca="true">INT((RAND()*(BA23-AZ23+1)+AZ23))</f>
        <v>83</v>
      </c>
      <c r="BG23" s="0" t="n">
        <f aca="false">BF23-BF24*(BE24-BE23)</f>
        <v>83</v>
      </c>
      <c r="BH23" s="0" t="n">
        <v>256</v>
      </c>
      <c r="BI23" s="15" t="n">
        <f aca="false">IF(BG23/BH23=INT(BG23/BH23),1,0)</f>
        <v>0</v>
      </c>
      <c r="BJ23" s="15" t="n">
        <f aca="false">IF(BI23=0,BG23,BG23/BH23)</f>
        <v>83</v>
      </c>
      <c r="BK23" s="15" t="n">
        <v>16</v>
      </c>
      <c r="BL23" s="15" t="n">
        <f aca="false">IF(BJ23/BK23=INT(BJ23/BK23),1,0)</f>
        <v>0</v>
      </c>
      <c r="BM23" s="15" t="n">
        <f aca="false">IF(BL23=0,BJ23,BJ23/BK23)</f>
        <v>83</v>
      </c>
      <c r="BN23" s="15" t="n">
        <v>4</v>
      </c>
      <c r="BO23" s="15" t="n">
        <f aca="false">IF(BM23/BN23=INT(BM23/BN23),1,0)</f>
        <v>0</v>
      </c>
      <c r="BP23" s="15" t="n">
        <f aca="false">IF(BO23=0,BM23,BM23/BN23)</f>
        <v>83</v>
      </c>
      <c r="BQ23" s="15" t="n">
        <v>2</v>
      </c>
      <c r="BR23" s="15" t="n">
        <f aca="false">IF(BP23/BQ23=INT(BP23/BQ23),1,0)</f>
        <v>0</v>
      </c>
      <c r="BS23" s="15" t="n">
        <f aca="false">IF(BR23=0,BP23,BP23/BQ23)</f>
        <v>83</v>
      </c>
      <c r="BT23" s="15" t="n">
        <v>81</v>
      </c>
      <c r="BU23" s="15" t="n">
        <f aca="false">IF(BS23/BT23=INT(BS23/BT23),1,0)</f>
        <v>0</v>
      </c>
      <c r="BV23" s="15" t="n">
        <f aca="false">IF(BU23=0,BS23,BS23/BT23)</f>
        <v>83</v>
      </c>
      <c r="BW23" s="15" t="n">
        <v>9</v>
      </c>
      <c r="BX23" s="15" t="n">
        <f aca="false">IF(BV23/BW23=INT(BV23/BW23),1,0)</f>
        <v>0</v>
      </c>
      <c r="BY23" s="15" t="n">
        <f aca="false">IF(BX23=0,BV23,BV23/BW23)</f>
        <v>83</v>
      </c>
      <c r="BZ23" s="15" t="n">
        <v>3</v>
      </c>
      <c r="CA23" s="15" t="n">
        <f aca="false">IF(BY23/BZ23=INT(BY23/BZ23),1,0)</f>
        <v>0</v>
      </c>
      <c r="CB23" s="15" t="n">
        <f aca="false">IF(CA23=0,BY23,BY23/BZ23)</f>
        <v>83</v>
      </c>
      <c r="CC23" s="15" t="n">
        <v>25</v>
      </c>
      <c r="CD23" s="15" t="n">
        <f aca="false">IF(CB23/CC23=INT(CB23/CC23),1,0)</f>
        <v>0</v>
      </c>
      <c r="CE23" s="15" t="n">
        <f aca="false">IF(CD23=0,CB23,CB23/CC23)</f>
        <v>83</v>
      </c>
      <c r="CF23" s="15" t="n">
        <v>5</v>
      </c>
      <c r="CG23" s="15" t="n">
        <f aca="false">IF(CE23/CF23=INT(CE23/CF23),1,0)</f>
        <v>0</v>
      </c>
      <c r="CH23" s="15" t="n">
        <f aca="false">IF(CG23=0,CE23,CE23/CF23)</f>
        <v>83</v>
      </c>
      <c r="CI23" s="15" t="n">
        <v>49</v>
      </c>
      <c r="CJ23" s="15" t="n">
        <f aca="false">IF(CH23/CI23=INT(CH23/CI23),1,0)</f>
        <v>0</v>
      </c>
      <c r="CK23" s="15" t="n">
        <f aca="false">IF(CJ23=0,CH23,CH23/CI23)</f>
        <v>83</v>
      </c>
      <c r="CL23" s="15" t="n">
        <v>7</v>
      </c>
      <c r="CM23" s="15" t="n">
        <f aca="false">IF(CK23/CL23=INT(CK23/CL23),1,0)</f>
        <v>0</v>
      </c>
      <c r="CN23" s="15" t="n">
        <f aca="false">IF(CM23=0,CK23,CK23/CL23)</f>
        <v>83</v>
      </c>
      <c r="CO23" s="15" t="n">
        <v>121</v>
      </c>
      <c r="CP23" s="15" t="n">
        <f aca="false">IF(CN23/CO23=INT(CN23/CO23),1,0)</f>
        <v>0</v>
      </c>
      <c r="CQ23" s="15" t="n">
        <f aca="false">IF(CP23=0,CN23,CN23/CO23)</f>
        <v>83</v>
      </c>
      <c r="CR23" s="15" t="n">
        <v>11</v>
      </c>
      <c r="CS23" s="15" t="n">
        <f aca="false">IF(CQ23/CR23=INT(CQ23/CR23),1,0)</f>
        <v>0</v>
      </c>
      <c r="CT23" s="15" t="n">
        <f aca="false">IF(CS23=0,CQ23,CQ23/CR23)</f>
        <v>83</v>
      </c>
      <c r="CU23" s="15" t="n">
        <v>169</v>
      </c>
      <c r="CV23" s="15" t="n">
        <f aca="false">IF(CT23/CU23=INT(CT23/CU23),1,0)</f>
        <v>0</v>
      </c>
      <c r="CW23" s="15" t="n">
        <f aca="false">IF(CV23=0,CT23,CT23/CU23)</f>
        <v>83</v>
      </c>
      <c r="CX23" s="15" t="n">
        <v>13</v>
      </c>
      <c r="CY23" s="15" t="n">
        <f aca="false">IF(CW23/CX23=INT(CW23/CX23),1,0)</f>
        <v>0</v>
      </c>
      <c r="CZ23" s="15" t="n">
        <f aca="false">IF(CY23=0,CW23,CW23/CX23)</f>
        <v>83</v>
      </c>
      <c r="DA23" s="15" t="n">
        <v>17</v>
      </c>
      <c r="DB23" s="15" t="n">
        <f aca="false">IF(CZ23/DA23=INT(CZ23/DA23),1,0)</f>
        <v>0</v>
      </c>
      <c r="DC23" s="15" t="n">
        <f aca="false">IF(DB23=0,CZ23,CZ23/DA23)</f>
        <v>83</v>
      </c>
      <c r="DD23" s="15" t="n">
        <v>19</v>
      </c>
      <c r="DE23" s="15" t="n">
        <f aca="false">IF(DC23/DD23=INT(DC23/DD23),1,0)</f>
        <v>0</v>
      </c>
      <c r="DF23" s="15" t="n">
        <f aca="false">IF(DE23=0,DC23,DC23/DD23)</f>
        <v>83</v>
      </c>
      <c r="DG23" s="15" t="n">
        <v>23</v>
      </c>
      <c r="DH23" s="15" t="n">
        <f aca="false">IF(DF23/DG23=INT(DF23/DG23),1,0)</f>
        <v>0</v>
      </c>
      <c r="DI23" s="15" t="n">
        <f aca="false">IF(DH23=0,DF23,DF23/DG23)</f>
        <v>83</v>
      </c>
      <c r="DJ23" s="15" t="n">
        <v>29</v>
      </c>
      <c r="DK23" s="15" t="n">
        <f aca="false">IF(DI23/DJ23=INT(DI23/DJ23),1,0)</f>
        <v>0</v>
      </c>
      <c r="DL23" s="15" t="n">
        <f aca="false">IF(DK23=0,DI23,DI23/DJ23)</f>
        <v>83</v>
      </c>
      <c r="DM23" s="15" t="n">
        <v>31</v>
      </c>
      <c r="DN23" s="15" t="n">
        <f aca="false">IF(DL23/DM23=INT(DL23/DM23),1,0)</f>
        <v>0</v>
      </c>
      <c r="DO23" s="15" t="n">
        <f aca="false">IF(DN23=0,DL23,DL23/DM23)</f>
        <v>83</v>
      </c>
      <c r="DP23" s="15" t="n">
        <v>37</v>
      </c>
      <c r="DQ23" s="15" t="n">
        <f aca="false">IF(DO23/DP23=INT(DO23/DP23),1,0)</f>
        <v>0</v>
      </c>
      <c r="DR23" s="15" t="n">
        <f aca="false">IF(DQ23=0,DO23,DO23/DP23)</f>
        <v>83</v>
      </c>
      <c r="DS23" s="15" t="n">
        <v>41</v>
      </c>
      <c r="DT23" s="15" t="n">
        <f aca="false">IF(DR23/DS23=INT(DR23/DS23),1,0)</f>
        <v>0</v>
      </c>
      <c r="DU23" s="15" t="n">
        <f aca="false">IF(DT23=0,DR23,DR23/DS23)</f>
        <v>83</v>
      </c>
      <c r="DV23" s="15" t="n">
        <v>43</v>
      </c>
      <c r="DW23" s="15" t="n">
        <f aca="false">IF(DU23/DV23=INT(DU23/DV23),1,0)</f>
        <v>0</v>
      </c>
      <c r="DX23" s="15" t="n">
        <f aca="false">IF(DW23=0,DU23,DU23/DV23)</f>
        <v>83</v>
      </c>
      <c r="DY23" s="15" t="n">
        <v>47</v>
      </c>
      <c r="DZ23" s="15" t="n">
        <f aca="false">IF(DX23/DY23=INT(DX23/DY23),1,0)</f>
        <v>0</v>
      </c>
      <c r="EA23" s="15" t="n">
        <f aca="false">IF(DZ23=0,DX23,DX23/DY23)</f>
        <v>83</v>
      </c>
      <c r="EB23" s="15" t="n">
        <v>53</v>
      </c>
      <c r="EC23" s="15" t="n">
        <f aca="false">IF(EA23/EB23=INT(EA23/EB23),1,0)</f>
        <v>0</v>
      </c>
      <c r="ED23" s="15" t="n">
        <f aca="false">IF(EC23=0,EA23,EA23/EB23)</f>
        <v>83</v>
      </c>
      <c r="EE23" s="15" t="n">
        <v>59</v>
      </c>
      <c r="EF23" s="15" t="n">
        <f aca="false">IF(ED23/EE23=INT(ED23/EE23),1,0)</f>
        <v>0</v>
      </c>
      <c r="EG23" s="15" t="n">
        <f aca="false">IF(EF23=0,ED23,ED23/EE23)</f>
        <v>83</v>
      </c>
      <c r="EH23" s="15" t="n">
        <v>61</v>
      </c>
      <c r="EI23" s="15" t="n">
        <f aca="false">IF(EG23/EH23=INT(EG23/EH23),1,0)</f>
        <v>0</v>
      </c>
      <c r="EJ23" s="15" t="n">
        <f aca="false">IF(EI23=0,EG23,EG23/EH23)</f>
        <v>83</v>
      </c>
      <c r="EK23" s="15" t="n">
        <v>67</v>
      </c>
      <c r="EL23" s="15" t="n">
        <f aca="false">IF(EJ23/EK23=INT(EJ23/EK23),1,0)</f>
        <v>0</v>
      </c>
      <c r="EM23" s="15" t="n">
        <f aca="false">IF(EL23=0,EJ23,EJ23/EK23)</f>
        <v>83</v>
      </c>
      <c r="EN23" s="15" t="n">
        <v>71</v>
      </c>
      <c r="EO23" s="15" t="n">
        <f aca="false">IF(EM23/EN23=INT(EM23/EN23),1,0)</f>
        <v>0</v>
      </c>
      <c r="EP23" s="15" t="n">
        <f aca="false">IF(EO23=0,EM23,EM23/EN23)</f>
        <v>83</v>
      </c>
      <c r="EQ23" s="15" t="n">
        <v>73</v>
      </c>
      <c r="ER23" s="15" t="n">
        <f aca="false">IF(EP23/EQ23=INT(EP23/EQ23),1,0)</f>
        <v>0</v>
      </c>
      <c r="ES23" s="15" t="n">
        <f aca="false">IF(ER23=0,EP23,EP23/EQ23)</f>
        <v>83</v>
      </c>
      <c r="ET23" s="15" t="n">
        <v>79</v>
      </c>
      <c r="EU23" s="15" t="n">
        <f aca="false">IF(ES23/ET23=INT(ES23/ET23),1,0)</f>
        <v>0</v>
      </c>
      <c r="EV23" s="15" t="n">
        <f aca="false">IF(EU23=0,ES23,ES23/ET23)</f>
        <v>83</v>
      </c>
      <c r="EW23" s="15" t="n">
        <v>83</v>
      </c>
      <c r="EX23" s="15" t="n">
        <f aca="false">IF(EV23/EW23=INT(EV23/EW23),1,0)</f>
        <v>1</v>
      </c>
      <c r="EY23" s="15" t="n">
        <f aca="false">IF(EX23=0,EV23,EV23/EW23)</f>
        <v>1</v>
      </c>
      <c r="EZ23" s="15" t="n">
        <v>89</v>
      </c>
      <c r="FA23" s="15" t="n">
        <f aca="false">IF(EY23/EZ23=INT(EY23/EZ23),1,0)</f>
        <v>0</v>
      </c>
      <c r="FB23" s="15" t="n">
        <f aca="false">IF(FA23=0,EY23,EY23/EZ23)</f>
        <v>1</v>
      </c>
      <c r="FC23" s="15" t="n">
        <v>97</v>
      </c>
      <c r="FD23" s="15" t="n">
        <f aca="false">IF(FB23/FC23=INT(FB23/FC23),1,0)</f>
        <v>0</v>
      </c>
      <c r="FE23" s="15" t="n">
        <f aca="false">IF(FD23=0,FB23,FB23/FC23)</f>
        <v>1</v>
      </c>
      <c r="FF23" s="15" t="n">
        <v>101</v>
      </c>
      <c r="FG23" s="15" t="n">
        <f aca="false">IF(FE23/FF23=INT(FE23/FF23),1,0)</f>
        <v>0</v>
      </c>
      <c r="FH23" s="15" t="n">
        <f aca="false">IF(FG23=0,FE23,FE23/FF23)</f>
        <v>1</v>
      </c>
      <c r="FI23" s="15" t="n">
        <v>103</v>
      </c>
      <c r="FJ23" s="15" t="n">
        <f aca="false">IF(FH23/FI23=INT(FH23/FI23),1,0)</f>
        <v>0</v>
      </c>
      <c r="FK23" s="15" t="n">
        <f aca="false">IF(FJ23=0,FH23,FH23/FI23)</f>
        <v>1</v>
      </c>
      <c r="FL23" s="15" t="n">
        <v>107</v>
      </c>
      <c r="FM23" s="15" t="n">
        <f aca="false">IF(FK23/FL23=INT(FK23/FL23),1,0)</f>
        <v>0</v>
      </c>
      <c r="FN23" s="15" t="n">
        <f aca="false">IF(FM23=0,FK23,FK23/FL23)</f>
        <v>1</v>
      </c>
      <c r="FO23" s="15" t="n">
        <v>109</v>
      </c>
      <c r="FP23" s="15" t="n">
        <f aca="false">IF(FN23/FO23=INT(FN23/FO23),1,0)</f>
        <v>0</v>
      </c>
      <c r="FQ23" s="15" t="n">
        <f aca="false">IF(FP23=0,FN23,FN23/FO23)</f>
        <v>1</v>
      </c>
      <c r="FR23" s="15" t="n">
        <v>113</v>
      </c>
      <c r="FS23" s="15" t="n">
        <f aca="false">IF(FQ23/FR23=INT(FQ23/FR23),1,0)</f>
        <v>0</v>
      </c>
      <c r="FT23" s="15" t="n">
        <f aca="false">IF(FS23=0,FQ23,FQ23/FR23)</f>
        <v>1</v>
      </c>
      <c r="FU23" s="15" t="n">
        <v>127</v>
      </c>
      <c r="FV23" s="15" t="n">
        <f aca="false">IF(FT23/FU23=INT(FT23/FU23),1,0)</f>
        <v>0</v>
      </c>
      <c r="FW23" s="15" t="n">
        <f aca="false">IF(FV23=0,FT23,FT23/FU23)</f>
        <v>1</v>
      </c>
      <c r="FX23" s="15" t="n">
        <v>131</v>
      </c>
      <c r="FY23" s="15" t="n">
        <f aca="false">IF(FW23/FX23=INT(FW23/FX23),1,0)</f>
        <v>0</v>
      </c>
      <c r="FZ23" s="15" t="n">
        <f aca="false">IF(FY23=0,FW23,FW23/FX23)</f>
        <v>1</v>
      </c>
      <c r="GA23" s="15" t="n">
        <v>137</v>
      </c>
      <c r="GB23" s="15" t="n">
        <f aca="false">IF(FZ23/GA23=INT(FZ23/GA23),1,0)</f>
        <v>0</v>
      </c>
      <c r="GC23" s="15" t="n">
        <f aca="false">IF(GB23=0,FZ23,FZ23/GA23)</f>
        <v>1</v>
      </c>
      <c r="GD23" s="15" t="n">
        <v>139</v>
      </c>
      <c r="GE23" s="15" t="n">
        <f aca="false">IF(GC23/GD23=INT(GC23/GD23),1,0)</f>
        <v>0</v>
      </c>
      <c r="GF23" s="15" t="n">
        <f aca="false">IF(GE23=0,GC23,GC23/GD23)</f>
        <v>1</v>
      </c>
      <c r="GG23" s="15" t="n">
        <v>149</v>
      </c>
      <c r="GH23" s="15" t="n">
        <f aca="false">IF(GF23/GG23=INT(GF23/GG23),1,0)</f>
        <v>0</v>
      </c>
      <c r="GI23" s="15" t="n">
        <f aca="false">IF(GH23=0,GF23,GF23/GG23)</f>
        <v>1</v>
      </c>
      <c r="GJ23" s="15"/>
      <c r="GK23" s="15" t="n">
        <f aca="false">8*BI23+4*BL23+2*BO23+BR23</f>
        <v>0</v>
      </c>
      <c r="GL23" s="15" t="n">
        <f aca="false">4*BU23+2*BX23+CA23</f>
        <v>0</v>
      </c>
      <c r="GM23" s="15" t="n">
        <f aca="false">2*CD23+CG23</f>
        <v>0</v>
      </c>
      <c r="GN23" s="15" t="n">
        <f aca="false">2*CJ23+CM23</f>
        <v>0</v>
      </c>
      <c r="GO23" s="15" t="n">
        <f aca="false">2*CP23+CS23</f>
        <v>0</v>
      </c>
      <c r="GP23" s="15" t="n">
        <f aca="false">2*CV23+CY23</f>
        <v>0</v>
      </c>
      <c r="GQ23" s="15" t="n">
        <f aca="false">DB23</f>
        <v>0</v>
      </c>
      <c r="GR23" s="15" t="n">
        <f aca="false">DE23</f>
        <v>0</v>
      </c>
      <c r="GS23" s="15" t="n">
        <f aca="false">DH23</f>
        <v>0</v>
      </c>
      <c r="GT23" s="15" t="n">
        <f aca="false">DK23</f>
        <v>0</v>
      </c>
      <c r="GU23" s="15" t="n">
        <f aca="false">DN23</f>
        <v>0</v>
      </c>
      <c r="GV23" s="0" t="n">
        <f aca="false">DQ23</f>
        <v>0</v>
      </c>
      <c r="GW23" s="0" t="n">
        <f aca="false">DT23</f>
        <v>0</v>
      </c>
      <c r="GX23" s="0" t="n">
        <f aca="false">DW23</f>
        <v>0</v>
      </c>
      <c r="GY23" s="0" t="n">
        <f aca="false">DZ23</f>
        <v>0</v>
      </c>
      <c r="GZ23" s="0" t="n">
        <f aca="false">EC23</f>
        <v>0</v>
      </c>
      <c r="HA23" s="0" t="n">
        <f aca="false">EF23</f>
        <v>0</v>
      </c>
      <c r="HB23" s="0" t="n">
        <f aca="false">EI23</f>
        <v>0</v>
      </c>
      <c r="HC23" s="0" t="n">
        <f aca="false">EL23</f>
        <v>0</v>
      </c>
      <c r="HD23" s="0" t="n">
        <f aca="false">EO23</f>
        <v>0</v>
      </c>
      <c r="HE23" s="0" t="n">
        <f aca="false">ER23</f>
        <v>0</v>
      </c>
      <c r="HF23" s="0" t="n">
        <f aca="false">EU23</f>
        <v>0</v>
      </c>
      <c r="HG23" s="0" t="n">
        <f aca="false">EX23</f>
        <v>1</v>
      </c>
      <c r="HH23" s="0" t="n">
        <f aca="false">FA23</f>
        <v>0</v>
      </c>
      <c r="HI23" s="0" t="n">
        <f aca="false">FD23</f>
        <v>0</v>
      </c>
      <c r="HJ23" s="0" t="n">
        <f aca="false">FG23</f>
        <v>0</v>
      </c>
      <c r="HK23" s="0" t="n">
        <f aca="false">FJ23</f>
        <v>0</v>
      </c>
      <c r="HL23" s="0" t="n">
        <f aca="false">FM23</f>
        <v>0</v>
      </c>
      <c r="HM23" s="0" t="n">
        <f aca="false">FP23</f>
        <v>0</v>
      </c>
      <c r="HN23" s="0" t="n">
        <f aca="false">FS23</f>
        <v>0</v>
      </c>
      <c r="HO23" s="0" t="n">
        <f aca="false">FV23</f>
        <v>0</v>
      </c>
      <c r="HP23" s="0" t="n">
        <f aca="false">FY23</f>
        <v>0</v>
      </c>
      <c r="HQ23" s="0" t="n">
        <f aca="false">GB23</f>
        <v>0</v>
      </c>
      <c r="HR23" s="0" t="n">
        <f aca="false">GE23</f>
        <v>0</v>
      </c>
      <c r="HS23" s="0" t="n">
        <f aca="false">GH23</f>
        <v>0</v>
      </c>
      <c r="HT23" s="0" t="n">
        <f aca="false">BG23</f>
        <v>83</v>
      </c>
      <c r="HU23" s="0" t="n">
        <f aca="false">HT23/HS26</f>
        <v>83</v>
      </c>
      <c r="HV23" s="1" t="n">
        <f aca="false">BE24</f>
        <v>61</v>
      </c>
      <c r="HW23" s="0" t="n">
        <f aca="false">HV23*HU24+HU23</f>
        <v>5634</v>
      </c>
      <c r="HY23" s="1" t="n">
        <f aca="false">HV31</f>
        <v>3714</v>
      </c>
      <c r="HZ23" s="1" t="n">
        <f aca="false">HU31</f>
        <v>100</v>
      </c>
      <c r="IA23" s="1" t="n">
        <f aca="false">HU32</f>
        <v>1001</v>
      </c>
      <c r="IB23" s="1" t="str">
        <f aca="false">HY23&amp;"  "&amp;HZ23&amp;"/"&amp;IA23</f>
        <v>3714  100/1001</v>
      </c>
      <c r="IC23" s="0" t="str">
        <f aca="false">HY23&amp;"   "</f>
        <v>3714   </v>
      </c>
      <c r="ID23" s="0" t="str">
        <f aca="false">"   "&amp;HZ23&amp;"/"&amp;IA23</f>
        <v>   100/1001</v>
      </c>
      <c r="IE23" s="0" t="str">
        <f aca="false">IF(HY23=0,ID23,IF(HZ23=0,IC23,IB23))</f>
        <v>3714  100/1001</v>
      </c>
      <c r="IG23" s="0" t="n">
        <f aca="false">HV23</f>
        <v>61</v>
      </c>
      <c r="IH23" s="0" t="n">
        <f aca="false">HU23</f>
        <v>83</v>
      </c>
      <c r="II23" s="0" t="n">
        <f aca="false">HU24</f>
        <v>91</v>
      </c>
      <c r="IJ23" s="0" t="str">
        <f aca="false">IG23&amp;"  "&amp;IH23&amp;"/"&amp;II23</f>
        <v>61  83/91</v>
      </c>
      <c r="IL23" s="0" t="str">
        <f aca="false">IE23&amp;"  /  "&amp;IJ23</f>
        <v>3714  100/1001  /  61  83/91</v>
      </c>
      <c r="IR23" s="0" t="n">
        <f aca="false">HV27</f>
        <v>59</v>
      </c>
      <c r="IS23" s="0" t="n">
        <f aca="false">HU27</f>
        <v>98</v>
      </c>
      <c r="IT23" s="0" t="n">
        <f aca="false">HU28</f>
        <v>99</v>
      </c>
      <c r="IU23" s="0" t="str">
        <f aca="false">IR23&amp;"  "&amp;IS23&amp;"/"&amp;IT23</f>
        <v>59  98/99</v>
      </c>
    </row>
    <row r="24" customFormat="false" ht="6" hidden="true" customHeight="true" outlineLevel="0" collapsed="false">
      <c r="A24" s="1"/>
      <c r="B24" s="80"/>
      <c r="C24" s="80"/>
      <c r="D24" s="80"/>
      <c r="E24" s="11"/>
      <c r="F24" s="61"/>
      <c r="G24" s="80"/>
      <c r="H24" s="11"/>
      <c r="I24" s="80"/>
      <c r="J24" s="80"/>
      <c r="K24" s="11"/>
      <c r="L24" s="61"/>
      <c r="M24" s="80"/>
      <c r="N24" s="80"/>
      <c r="O24" s="80"/>
      <c r="P24" s="80"/>
      <c r="Q24" s="80"/>
      <c r="R24" s="80"/>
      <c r="S24" s="11"/>
      <c r="T24" s="13"/>
      <c r="U24" s="13"/>
      <c r="V24" s="13"/>
      <c r="W24" s="79"/>
      <c r="X24" s="74"/>
      <c r="Y24" s="80"/>
      <c r="Z24" s="80"/>
      <c r="AW24" s="1"/>
      <c r="AX24" s="1"/>
      <c r="AY24" s="1"/>
      <c r="AZ24" s="1"/>
      <c r="BA24" s="1"/>
      <c r="BB24" s="1"/>
      <c r="BC24" s="1"/>
      <c r="BE24" s="0" t="n">
        <f aca="false">BE23+INT(BF23/BF24)</f>
        <v>61</v>
      </c>
      <c r="BF24" s="15" t="n">
        <f aca="true">IF(BB23&gt;BF23,INT((RAND()*(BC23-BB23+1)+BB23)),INT((RAND()*(BC23-BF23)+BF23+1)))</f>
        <v>91</v>
      </c>
      <c r="BG24" s="0" t="n">
        <f aca="false">BF24</f>
        <v>91</v>
      </c>
      <c r="BH24" s="0" t="n">
        <v>256</v>
      </c>
      <c r="BI24" s="15" t="n">
        <f aca="false">IF(BG24/BH24=INT(BG24/BH24),1,0)</f>
        <v>0</v>
      </c>
      <c r="BJ24" s="15" t="n">
        <f aca="false">IF(BI24=0,BG24,BG24/BH24)</f>
        <v>91</v>
      </c>
      <c r="BK24" s="15" t="n">
        <v>16</v>
      </c>
      <c r="BL24" s="15" t="n">
        <f aca="false">IF(BJ24/BK24=INT(BJ24/BK24),1,0)</f>
        <v>0</v>
      </c>
      <c r="BM24" s="15" t="n">
        <f aca="false">IF(BL24=0,BJ24,BJ24/BK24)</f>
        <v>91</v>
      </c>
      <c r="BN24" s="15" t="n">
        <v>4</v>
      </c>
      <c r="BO24" s="15" t="n">
        <f aca="false">IF(BM24/BN24=INT(BM24/BN24),1,0)</f>
        <v>0</v>
      </c>
      <c r="BP24" s="15" t="n">
        <f aca="false">IF(BO24=0,BM24,BM24/BN24)</f>
        <v>91</v>
      </c>
      <c r="BQ24" s="15" t="n">
        <v>2</v>
      </c>
      <c r="BR24" s="15" t="n">
        <f aca="false">IF(BP24/BQ24=INT(BP24/BQ24),1,0)</f>
        <v>0</v>
      </c>
      <c r="BS24" s="15" t="n">
        <f aca="false">IF(BR24=0,BP24,BP24/BQ24)</f>
        <v>91</v>
      </c>
      <c r="BT24" s="15" t="n">
        <v>81</v>
      </c>
      <c r="BU24" s="15" t="n">
        <f aca="false">IF(BS24/BT24=INT(BS24/BT24),1,0)</f>
        <v>0</v>
      </c>
      <c r="BV24" s="15" t="n">
        <f aca="false">IF(BU24=0,BS24,BS24/BT24)</f>
        <v>91</v>
      </c>
      <c r="BW24" s="15" t="n">
        <v>9</v>
      </c>
      <c r="BX24" s="15" t="n">
        <f aca="false">IF(BV24/BW24=INT(BV24/BW24),1,0)</f>
        <v>0</v>
      </c>
      <c r="BY24" s="15" t="n">
        <f aca="false">IF(BX24=0,BV24,BV24/BW24)</f>
        <v>91</v>
      </c>
      <c r="BZ24" s="15" t="n">
        <v>3</v>
      </c>
      <c r="CA24" s="15" t="n">
        <f aca="false">IF(BY24/BZ24=INT(BY24/BZ24),1,0)</f>
        <v>0</v>
      </c>
      <c r="CB24" s="15" t="n">
        <f aca="false">IF(CA24=0,BY24,BY24/BZ24)</f>
        <v>91</v>
      </c>
      <c r="CC24" s="15" t="n">
        <v>25</v>
      </c>
      <c r="CD24" s="15" t="n">
        <f aca="false">IF(CB24/CC24=INT(CB24/CC24),1,0)</f>
        <v>0</v>
      </c>
      <c r="CE24" s="15" t="n">
        <f aca="false">IF(CD24=0,CB24,CB24/CC24)</f>
        <v>91</v>
      </c>
      <c r="CF24" s="15" t="n">
        <v>5</v>
      </c>
      <c r="CG24" s="15" t="n">
        <f aca="false">IF(CE24/CF24=INT(CE24/CF24),1,0)</f>
        <v>0</v>
      </c>
      <c r="CH24" s="15" t="n">
        <f aca="false">IF(CG24=0,CE24,CE24/CF24)</f>
        <v>91</v>
      </c>
      <c r="CI24" s="15" t="n">
        <v>49</v>
      </c>
      <c r="CJ24" s="15" t="n">
        <f aca="false">IF(CH24/CI24=INT(CH24/CI24),1,0)</f>
        <v>0</v>
      </c>
      <c r="CK24" s="15" t="n">
        <f aca="false">IF(CJ24=0,CH24,CH24/CI24)</f>
        <v>91</v>
      </c>
      <c r="CL24" s="15" t="n">
        <v>7</v>
      </c>
      <c r="CM24" s="15" t="n">
        <f aca="false">IF(CK24/CL24=INT(CK24/CL24),1,0)</f>
        <v>1</v>
      </c>
      <c r="CN24" s="15" t="n">
        <f aca="false">IF(CM24=0,CK24,CK24/CL24)</f>
        <v>13</v>
      </c>
      <c r="CO24" s="15" t="n">
        <v>121</v>
      </c>
      <c r="CP24" s="15" t="n">
        <f aca="false">IF(CN24/CO24=INT(CN24/CO24),1,0)</f>
        <v>0</v>
      </c>
      <c r="CQ24" s="15" t="n">
        <f aca="false">IF(CP24=0,CN24,CN24/CO24)</f>
        <v>13</v>
      </c>
      <c r="CR24" s="15" t="n">
        <v>11</v>
      </c>
      <c r="CS24" s="15" t="n">
        <f aca="false">IF(CQ24/CR24=INT(CQ24/CR24),1,0)</f>
        <v>0</v>
      </c>
      <c r="CT24" s="15" t="n">
        <f aca="false">IF(CS24=0,CQ24,CQ24/CR24)</f>
        <v>13</v>
      </c>
      <c r="CU24" s="15" t="n">
        <v>169</v>
      </c>
      <c r="CV24" s="15" t="n">
        <f aca="false">IF(CT24/CU24=INT(CT24/CU24),1,0)</f>
        <v>0</v>
      </c>
      <c r="CW24" s="15" t="n">
        <f aca="false">IF(CV24=0,CT24,CT24/CU24)</f>
        <v>13</v>
      </c>
      <c r="CX24" s="15" t="n">
        <v>13</v>
      </c>
      <c r="CY24" s="15" t="n">
        <f aca="false">IF(CW24/CX24=INT(CW24/CX24),1,0)</f>
        <v>1</v>
      </c>
      <c r="CZ24" s="15" t="n">
        <f aca="false">IF(CY24=0,CW24,CW24/CX24)</f>
        <v>1</v>
      </c>
      <c r="DA24" s="15" t="n">
        <v>17</v>
      </c>
      <c r="DB24" s="15" t="n">
        <f aca="false">IF(CZ24/DA24=INT(CZ24/DA24),1,0)</f>
        <v>0</v>
      </c>
      <c r="DC24" s="15" t="n">
        <f aca="false">IF(DB24=0,CZ24,CZ24/DA24)</f>
        <v>1</v>
      </c>
      <c r="DD24" s="15" t="n">
        <v>19</v>
      </c>
      <c r="DE24" s="15" t="n">
        <f aca="false">IF(DC24/DD24=INT(DC24/DD24),1,0)</f>
        <v>0</v>
      </c>
      <c r="DF24" s="15" t="n">
        <f aca="false">IF(DE24=0,DC24,DC24/DD24)</f>
        <v>1</v>
      </c>
      <c r="DG24" s="15" t="n">
        <v>23</v>
      </c>
      <c r="DH24" s="15" t="n">
        <f aca="false">IF(DF24/DG24=INT(DF24/DG24),1,0)</f>
        <v>0</v>
      </c>
      <c r="DI24" s="15" t="n">
        <f aca="false">IF(DH24=0,DF24,DF24/DG24)</f>
        <v>1</v>
      </c>
      <c r="DJ24" s="15" t="n">
        <v>29</v>
      </c>
      <c r="DK24" s="15" t="n">
        <f aca="false">IF(DI24/DJ24=INT(DI24/DJ24),1,0)</f>
        <v>0</v>
      </c>
      <c r="DL24" s="15" t="n">
        <f aca="false">IF(DK24=0,DI24,DI24/DJ24)</f>
        <v>1</v>
      </c>
      <c r="DM24" s="15" t="n">
        <v>31</v>
      </c>
      <c r="DN24" s="15" t="n">
        <f aca="false">IF(DL24/DM24=INT(DL24/DM24),1,0)</f>
        <v>0</v>
      </c>
      <c r="DO24" s="15" t="n">
        <f aca="false">IF(DN24=0,DL24,DL24/DM24)</f>
        <v>1</v>
      </c>
      <c r="DP24" s="15" t="n">
        <v>37</v>
      </c>
      <c r="DQ24" s="15" t="n">
        <f aca="false">IF(DO24/DP24=INT(DO24/DP24),1,0)</f>
        <v>0</v>
      </c>
      <c r="DR24" s="15" t="n">
        <f aca="false">IF(DQ24=0,DO24,DO24/DP24)</f>
        <v>1</v>
      </c>
      <c r="DS24" s="15" t="n">
        <v>41</v>
      </c>
      <c r="DT24" s="15" t="n">
        <f aca="false">IF(DR24/DS24=INT(DR24/DS24),1,0)</f>
        <v>0</v>
      </c>
      <c r="DU24" s="15" t="n">
        <f aca="false">IF(DT24=0,DR24,DR24/DS24)</f>
        <v>1</v>
      </c>
      <c r="DV24" s="15" t="n">
        <v>43</v>
      </c>
      <c r="DW24" s="15" t="n">
        <f aca="false">IF(DU24/DV24=INT(DU24/DV24),1,0)</f>
        <v>0</v>
      </c>
      <c r="DX24" s="15" t="n">
        <f aca="false">IF(DW24=0,DU24,DU24/DV24)</f>
        <v>1</v>
      </c>
      <c r="DY24" s="15" t="n">
        <v>47</v>
      </c>
      <c r="DZ24" s="15" t="n">
        <f aca="false">IF(DX24/DY24=INT(DX24/DY24),1,0)</f>
        <v>0</v>
      </c>
      <c r="EA24" s="15" t="n">
        <f aca="false">IF(DZ24=0,DX24,DX24/DY24)</f>
        <v>1</v>
      </c>
      <c r="EB24" s="15" t="n">
        <v>53</v>
      </c>
      <c r="EC24" s="15" t="n">
        <f aca="false">IF(EA24/EB24=INT(EA24/EB24),1,0)</f>
        <v>0</v>
      </c>
      <c r="ED24" s="15" t="n">
        <f aca="false">IF(EC24=0,EA24,EA24/EB24)</f>
        <v>1</v>
      </c>
      <c r="EE24" s="15" t="n">
        <v>59</v>
      </c>
      <c r="EF24" s="15" t="n">
        <f aca="false">IF(ED24/EE24=INT(ED24/EE24),1,0)</f>
        <v>0</v>
      </c>
      <c r="EG24" s="15" t="n">
        <f aca="false">IF(EF24=0,ED24,ED24/EE24)</f>
        <v>1</v>
      </c>
      <c r="EH24" s="15" t="n">
        <v>61</v>
      </c>
      <c r="EI24" s="15" t="n">
        <f aca="false">IF(EG24/EH24=INT(EG24/EH24),1,0)</f>
        <v>0</v>
      </c>
      <c r="EJ24" s="15" t="n">
        <f aca="false">IF(EI24=0,EG24,EG24/EH24)</f>
        <v>1</v>
      </c>
      <c r="EK24" s="15" t="n">
        <v>67</v>
      </c>
      <c r="EL24" s="15" t="n">
        <f aca="false">IF(EJ24/EK24=INT(EJ24/EK24),1,0)</f>
        <v>0</v>
      </c>
      <c r="EM24" s="15" t="n">
        <f aca="false">IF(EL24=0,EJ24,EJ24/EK24)</f>
        <v>1</v>
      </c>
      <c r="EN24" s="15" t="n">
        <v>71</v>
      </c>
      <c r="EO24" s="15" t="n">
        <f aca="false">IF(EM24/EN24=INT(EM24/EN24),1,0)</f>
        <v>0</v>
      </c>
      <c r="EP24" s="15" t="n">
        <f aca="false">IF(EO24=0,EM24,EM24/EN24)</f>
        <v>1</v>
      </c>
      <c r="EQ24" s="15" t="n">
        <v>73</v>
      </c>
      <c r="ER24" s="15" t="n">
        <f aca="false">IF(EP24/EQ24=INT(EP24/EQ24),1,0)</f>
        <v>0</v>
      </c>
      <c r="ES24" s="15" t="n">
        <f aca="false">IF(ER24=0,EP24,EP24/EQ24)</f>
        <v>1</v>
      </c>
      <c r="ET24" s="15" t="n">
        <v>79</v>
      </c>
      <c r="EU24" s="15" t="n">
        <f aca="false">IF(ES24/ET24=INT(ES24/ET24),1,0)</f>
        <v>0</v>
      </c>
      <c r="EV24" s="15" t="n">
        <f aca="false">IF(EU24=0,ES24,ES24/ET24)</f>
        <v>1</v>
      </c>
      <c r="EW24" s="15" t="n">
        <v>83</v>
      </c>
      <c r="EX24" s="15" t="n">
        <f aca="false">IF(EV24/EW24=INT(EV24/EW24),1,0)</f>
        <v>0</v>
      </c>
      <c r="EY24" s="15" t="n">
        <f aca="false">IF(EX24=0,EV24,EV24/EW24)</f>
        <v>1</v>
      </c>
      <c r="EZ24" s="15" t="n">
        <v>89</v>
      </c>
      <c r="FA24" s="15" t="n">
        <f aca="false">IF(EY24/EZ24=INT(EY24/EZ24),1,0)</f>
        <v>0</v>
      </c>
      <c r="FB24" s="15" t="n">
        <f aca="false">IF(FA24=0,EY24,EY24/EZ24)</f>
        <v>1</v>
      </c>
      <c r="FC24" s="15" t="n">
        <v>97</v>
      </c>
      <c r="FD24" s="15" t="n">
        <f aca="false">IF(FB24/FC24=INT(FB24/FC24),1,0)</f>
        <v>0</v>
      </c>
      <c r="FE24" s="15" t="n">
        <f aca="false">IF(FD24=0,FB24,FB24/FC24)</f>
        <v>1</v>
      </c>
      <c r="FF24" s="15" t="n">
        <v>101</v>
      </c>
      <c r="FG24" s="15" t="n">
        <f aca="false">IF(FE24/FF24=INT(FE24/FF24),1,0)</f>
        <v>0</v>
      </c>
      <c r="FH24" s="15" t="n">
        <f aca="false">IF(FG24=0,FE24,FE24/FF24)</f>
        <v>1</v>
      </c>
      <c r="FI24" s="15" t="n">
        <v>103</v>
      </c>
      <c r="FJ24" s="15" t="n">
        <f aca="false">IF(FH24/FI24=INT(FH24/FI24),1,0)</f>
        <v>0</v>
      </c>
      <c r="FK24" s="15" t="n">
        <f aca="false">IF(FJ24=0,FH24,FH24/FI24)</f>
        <v>1</v>
      </c>
      <c r="FL24" s="15" t="n">
        <v>107</v>
      </c>
      <c r="FM24" s="15" t="n">
        <f aca="false">IF(FK24/FL24=INT(FK24/FL24),1,0)</f>
        <v>0</v>
      </c>
      <c r="FN24" s="15" t="n">
        <f aca="false">IF(FM24=0,FK24,FK24/FL24)</f>
        <v>1</v>
      </c>
      <c r="FO24" s="15" t="n">
        <v>109</v>
      </c>
      <c r="FP24" s="15" t="n">
        <f aca="false">IF(FN24/FO24=INT(FN24/FO24),1,0)</f>
        <v>0</v>
      </c>
      <c r="FQ24" s="15" t="n">
        <f aca="false">IF(FP24=0,FN24,FN24/FO24)</f>
        <v>1</v>
      </c>
      <c r="FR24" s="15" t="n">
        <v>113</v>
      </c>
      <c r="FS24" s="15" t="n">
        <f aca="false">IF(FQ24/FR24=INT(FQ24/FR24),1,0)</f>
        <v>0</v>
      </c>
      <c r="FT24" s="15" t="n">
        <f aca="false">IF(FS24=0,FQ24,FQ24/FR24)</f>
        <v>1</v>
      </c>
      <c r="FU24" s="15" t="n">
        <v>127</v>
      </c>
      <c r="FV24" s="15" t="n">
        <f aca="false">IF(FT24/FU24=INT(FT24/FU24),1,0)</f>
        <v>0</v>
      </c>
      <c r="FW24" s="15" t="n">
        <f aca="false">IF(FV24=0,FT24,FT24/FU24)</f>
        <v>1</v>
      </c>
      <c r="FX24" s="15" t="n">
        <v>131</v>
      </c>
      <c r="FY24" s="15" t="n">
        <f aca="false">IF(FW24/FX24=INT(FW24/FX24),1,0)</f>
        <v>0</v>
      </c>
      <c r="FZ24" s="15" t="n">
        <f aca="false">IF(FY24=0,FW24,FW24/FX24)</f>
        <v>1</v>
      </c>
      <c r="GA24" s="15" t="n">
        <v>137</v>
      </c>
      <c r="GB24" s="15" t="n">
        <f aca="false">IF(FZ24/GA24=INT(FZ24/GA24),1,0)</f>
        <v>0</v>
      </c>
      <c r="GC24" s="15" t="n">
        <f aca="false">IF(GB24=0,FZ24,FZ24/GA24)</f>
        <v>1</v>
      </c>
      <c r="GD24" s="15" t="n">
        <v>139</v>
      </c>
      <c r="GE24" s="15" t="n">
        <f aca="false">IF(GC24/GD24=INT(GC24/GD24),1,0)</f>
        <v>0</v>
      </c>
      <c r="GF24" s="15" t="n">
        <f aca="false">IF(GE24=0,GC24,GC24/GD24)</f>
        <v>1</v>
      </c>
      <c r="GG24" s="15" t="n">
        <v>149</v>
      </c>
      <c r="GH24" s="15" t="n">
        <f aca="false">IF(GF24/GG24=INT(GF24/GG24),1,0)</f>
        <v>0</v>
      </c>
      <c r="GI24" s="15" t="n">
        <f aca="false">IF(GH24=0,GF24,GF24/GG24)</f>
        <v>1</v>
      </c>
      <c r="GJ24" s="15"/>
      <c r="GK24" s="15" t="n">
        <f aca="false">8*BI24+4*BL24+2*BO24+BR24</f>
        <v>0</v>
      </c>
      <c r="GL24" s="15" t="n">
        <f aca="false">4*BU24+2*BX24+CA24</f>
        <v>0</v>
      </c>
      <c r="GM24" s="15" t="n">
        <f aca="false">2*CD24+CG24</f>
        <v>0</v>
      </c>
      <c r="GN24" s="15" t="n">
        <f aca="false">2*CJ24+CM24</f>
        <v>1</v>
      </c>
      <c r="GO24" s="15" t="n">
        <f aca="false">2*CP24+CS24</f>
        <v>0</v>
      </c>
      <c r="GP24" s="15" t="n">
        <f aca="false">2*CV24+CY24</f>
        <v>1</v>
      </c>
      <c r="GQ24" s="15" t="n">
        <f aca="false">DB24</f>
        <v>0</v>
      </c>
      <c r="GR24" s="15" t="n">
        <f aca="false">DE24</f>
        <v>0</v>
      </c>
      <c r="GS24" s="15" t="n">
        <f aca="false">DH24</f>
        <v>0</v>
      </c>
      <c r="GT24" s="15" t="n">
        <f aca="false">DK24</f>
        <v>0</v>
      </c>
      <c r="GU24" s="15" t="n">
        <f aca="false">DN24</f>
        <v>0</v>
      </c>
      <c r="GV24" s="0" t="n">
        <f aca="false">DQ24</f>
        <v>0</v>
      </c>
      <c r="GW24" s="0" t="n">
        <f aca="false">DT24</f>
        <v>0</v>
      </c>
      <c r="GX24" s="0" t="n">
        <f aca="false">DW24</f>
        <v>0</v>
      </c>
      <c r="GY24" s="0" t="n">
        <f aca="false">DZ24</f>
        <v>0</v>
      </c>
      <c r="GZ24" s="0" t="n">
        <f aca="false">EC24</f>
        <v>0</v>
      </c>
      <c r="HA24" s="0" t="n">
        <f aca="false">EF24</f>
        <v>0</v>
      </c>
      <c r="HB24" s="0" t="n">
        <f aca="false">EI24</f>
        <v>0</v>
      </c>
      <c r="HC24" s="0" t="n">
        <f aca="false">EL24</f>
        <v>0</v>
      </c>
      <c r="HD24" s="0" t="n">
        <f aca="false">EO24</f>
        <v>0</v>
      </c>
      <c r="HE24" s="0" t="n">
        <f aca="false">ER24</f>
        <v>0</v>
      </c>
      <c r="HF24" s="0" t="n">
        <f aca="false">EU24</f>
        <v>0</v>
      </c>
      <c r="HG24" s="0" t="n">
        <f aca="false">EX24</f>
        <v>0</v>
      </c>
      <c r="HH24" s="0" t="n">
        <f aca="false">FA24</f>
        <v>0</v>
      </c>
      <c r="HI24" s="0" t="n">
        <f aca="false">FD24</f>
        <v>0</v>
      </c>
      <c r="HJ24" s="0" t="n">
        <f aca="false">FG24</f>
        <v>0</v>
      </c>
      <c r="HK24" s="0" t="n">
        <f aca="false">FJ24</f>
        <v>0</v>
      </c>
      <c r="HL24" s="0" t="n">
        <f aca="false">FM24</f>
        <v>0</v>
      </c>
      <c r="HM24" s="0" t="n">
        <f aca="false">FP24</f>
        <v>0</v>
      </c>
      <c r="HN24" s="0" t="n">
        <f aca="false">FS24</f>
        <v>0</v>
      </c>
      <c r="HO24" s="0" t="n">
        <f aca="false">FV24</f>
        <v>0</v>
      </c>
      <c r="HP24" s="0" t="n">
        <f aca="false">FY24</f>
        <v>0</v>
      </c>
      <c r="HQ24" s="0" t="n">
        <f aca="false">GB24</f>
        <v>0</v>
      </c>
      <c r="HR24" s="0" t="n">
        <f aca="false">GE24</f>
        <v>0</v>
      </c>
      <c r="HS24" s="0" t="n">
        <f aca="false">GH24</f>
        <v>0</v>
      </c>
      <c r="HT24" s="0" t="n">
        <f aca="false">BG24</f>
        <v>91</v>
      </c>
      <c r="HU24" s="0" t="n">
        <f aca="false">HT24/HS26</f>
        <v>91</v>
      </c>
      <c r="HV24" s="1"/>
      <c r="HY24" s="1"/>
      <c r="HZ24" s="1"/>
      <c r="IA24" s="1"/>
      <c r="IB24" s="1"/>
    </row>
    <row r="25" customFormat="false" ht="6" hidden="true" customHeight="true" outlineLevel="0" collapsed="false">
      <c r="A25" s="1"/>
      <c r="B25" s="80"/>
      <c r="C25" s="80"/>
      <c r="D25" s="80"/>
      <c r="E25" s="11"/>
      <c r="F25" s="61"/>
      <c r="G25" s="80"/>
      <c r="H25" s="11"/>
      <c r="I25" s="80"/>
      <c r="J25" s="80"/>
      <c r="K25" s="11"/>
      <c r="L25" s="61"/>
      <c r="M25" s="80"/>
      <c r="N25" s="80"/>
      <c r="O25" s="80"/>
      <c r="P25" s="80"/>
      <c r="Q25" s="80"/>
      <c r="R25" s="80"/>
      <c r="S25" s="11"/>
      <c r="T25" s="13"/>
      <c r="U25" s="13"/>
      <c r="V25" s="13"/>
      <c r="W25" s="79"/>
      <c r="X25" s="74"/>
      <c r="Y25" s="80"/>
      <c r="Z25" s="80"/>
      <c r="AW25" s="1"/>
      <c r="AX25" s="1"/>
      <c r="AY25" s="1"/>
      <c r="AZ25" s="1"/>
      <c r="BA25" s="1"/>
      <c r="BB25" s="1"/>
      <c r="BC25" s="1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 t="n">
        <f aca="false">IF(GK23&lt;GK24,GK23,GK24)</f>
        <v>0</v>
      </c>
      <c r="GL25" s="15" t="n">
        <f aca="false">IF(GL23&lt;GL24,GL23,GL24)</f>
        <v>0</v>
      </c>
      <c r="GM25" s="15" t="n">
        <f aca="false">IF(GM23&lt;GM24,GM23,GM24)</f>
        <v>0</v>
      </c>
      <c r="GN25" s="15" t="n">
        <f aca="false">IF(GN23&lt;GN24,GN23,GN24)</f>
        <v>0</v>
      </c>
      <c r="GO25" s="15" t="n">
        <f aca="false">IF(GO23&lt;GO24,GO23,GO24)</f>
        <v>0</v>
      </c>
      <c r="GP25" s="15" t="n">
        <f aca="false">IF(GP23&lt;GP24,GP23,GP24)</f>
        <v>0</v>
      </c>
      <c r="GQ25" s="15" t="n">
        <f aca="false">IF(GQ23&lt;GQ24,GQ23,GQ24)</f>
        <v>0</v>
      </c>
      <c r="GR25" s="15" t="n">
        <f aca="false">IF(GR23&lt;GR24,GR23,GR24)</f>
        <v>0</v>
      </c>
      <c r="GS25" s="15" t="n">
        <f aca="false">IF(GS23&lt;GS24,GS23,GS24)</f>
        <v>0</v>
      </c>
      <c r="GT25" s="15" t="n">
        <f aca="false">IF(GT23&lt;GT24,GT23,GT24)</f>
        <v>0</v>
      </c>
      <c r="GU25" s="15" t="n">
        <f aca="false">IF(GU23&lt;GU24,GU23,GU24)</f>
        <v>0</v>
      </c>
      <c r="GV25" s="15" t="n">
        <f aca="false">IF(GV23&lt;GV24,GV23,GV24)</f>
        <v>0</v>
      </c>
      <c r="GW25" s="15" t="n">
        <f aca="false">IF(GW23&lt;GW24,GW23,GW24)</f>
        <v>0</v>
      </c>
      <c r="GX25" s="15" t="n">
        <f aca="false">IF(GX23&lt;GX24,GX23,GX24)</f>
        <v>0</v>
      </c>
      <c r="GY25" s="15" t="n">
        <f aca="false">IF(GY23&lt;GY24,GY23,GY24)</f>
        <v>0</v>
      </c>
      <c r="GZ25" s="15" t="n">
        <f aca="false">IF(GZ23&lt;GZ24,GZ23,GZ24)</f>
        <v>0</v>
      </c>
      <c r="HA25" s="15" t="n">
        <f aca="false">IF(HA23&lt;HA24,HA23,HA24)</f>
        <v>0</v>
      </c>
      <c r="HB25" s="15" t="n">
        <f aca="false">IF(HB23&lt;HB24,HB23,HB24)</f>
        <v>0</v>
      </c>
      <c r="HC25" s="15" t="n">
        <f aca="false">IF(HC23&lt;HC24,HC23,HC24)</f>
        <v>0</v>
      </c>
      <c r="HD25" s="15" t="n">
        <f aca="false">IF(HD23&lt;HD24,HD23,HD24)</f>
        <v>0</v>
      </c>
      <c r="HE25" s="15" t="n">
        <f aca="false">IF(HE23&lt;HE24,HE23,HE24)</f>
        <v>0</v>
      </c>
      <c r="HF25" s="15" t="n">
        <f aca="false">IF(HF23&lt;HF24,HF23,HF24)</f>
        <v>0</v>
      </c>
      <c r="HG25" s="15" t="n">
        <f aca="false">IF(HG23&lt;HG24,HG23,HG24)</f>
        <v>0</v>
      </c>
      <c r="HH25" s="15" t="n">
        <f aca="false">IF(HH23&lt;HH24,HH23,HH24)</f>
        <v>0</v>
      </c>
      <c r="HI25" s="15" t="n">
        <f aca="false">IF(HI23&lt;HI24,HI23,HI24)</f>
        <v>0</v>
      </c>
      <c r="HJ25" s="15" t="n">
        <f aca="false">IF(HJ23&lt;HJ24,HJ23,HJ24)</f>
        <v>0</v>
      </c>
      <c r="HK25" s="15" t="n">
        <f aca="false">IF(HK23&lt;HK24,HK23,HK24)</f>
        <v>0</v>
      </c>
      <c r="HL25" s="15" t="n">
        <f aca="false">IF(HL23&lt;HL24,HL23,HL24)</f>
        <v>0</v>
      </c>
      <c r="HM25" s="15" t="n">
        <f aca="false">IF(HM23&lt;HM24,HM23,HM24)</f>
        <v>0</v>
      </c>
      <c r="HN25" s="15" t="n">
        <f aca="false">IF(HN23&lt;HN24,HN23,HN24)</f>
        <v>0</v>
      </c>
      <c r="HO25" s="15" t="n">
        <f aca="false">IF(HO23&lt;HO24,HO23,HO24)</f>
        <v>0</v>
      </c>
      <c r="HP25" s="15" t="n">
        <f aca="false">IF(HP23&lt;HP24,HP23,HP24)</f>
        <v>0</v>
      </c>
      <c r="HQ25" s="15" t="n">
        <f aca="false">IF(HQ23&lt;HQ24,HQ23,HQ24)</f>
        <v>0</v>
      </c>
      <c r="HR25" s="15" t="n">
        <f aca="false">IF(HR23&lt;HR24,HR23,HR24)</f>
        <v>0</v>
      </c>
      <c r="HS25" s="15" t="n">
        <f aca="false">IF(HS23&lt;HS24,HS23,HS24)</f>
        <v>0</v>
      </c>
      <c r="HV25" s="1"/>
      <c r="HY25" s="1"/>
      <c r="HZ25" s="1"/>
      <c r="IA25" s="1"/>
      <c r="IB25" s="1"/>
    </row>
    <row r="26" customFormat="false" ht="6" hidden="true" customHeight="true" outlineLevel="0" collapsed="false">
      <c r="A26" s="1"/>
      <c r="B26" s="80"/>
      <c r="C26" s="80"/>
      <c r="D26" s="80"/>
      <c r="E26" s="11"/>
      <c r="F26" s="61"/>
      <c r="G26" s="80"/>
      <c r="H26" s="11"/>
      <c r="I26" s="80"/>
      <c r="J26" s="80"/>
      <c r="K26" s="11"/>
      <c r="L26" s="61"/>
      <c r="M26" s="80"/>
      <c r="N26" s="80"/>
      <c r="O26" s="80"/>
      <c r="P26" s="80"/>
      <c r="Q26" s="80"/>
      <c r="R26" s="80"/>
      <c r="S26" s="11"/>
      <c r="T26" s="13"/>
      <c r="U26" s="13"/>
      <c r="V26" s="13"/>
      <c r="W26" s="79"/>
      <c r="X26" s="74"/>
      <c r="Y26" s="80"/>
      <c r="Z26" s="80"/>
      <c r="AW26" s="1"/>
      <c r="AX26" s="1"/>
      <c r="AY26" s="1"/>
      <c r="AZ26" s="1"/>
      <c r="BA26" s="1"/>
      <c r="BB26" s="1"/>
      <c r="BC26" s="1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0" t="n">
        <f aca="false">GK$8^GK25</f>
        <v>1</v>
      </c>
      <c r="GL26" s="0" t="n">
        <f aca="false">GL$8^GL25*GK26</f>
        <v>1</v>
      </c>
      <c r="GM26" s="0" t="n">
        <f aca="false">GM$8^GM25*GL26</f>
        <v>1</v>
      </c>
      <c r="GN26" s="0" t="n">
        <f aca="false">GN$8^GN25*GM26</f>
        <v>1</v>
      </c>
      <c r="GO26" s="0" t="n">
        <f aca="false">GO$8^GO25*GN26</f>
        <v>1</v>
      </c>
      <c r="GP26" s="0" t="n">
        <f aca="false">GP$8^GP25*GO26</f>
        <v>1</v>
      </c>
      <c r="GQ26" s="0" t="n">
        <f aca="false">GQ$8^GQ25*GP26</f>
        <v>1</v>
      </c>
      <c r="GR26" s="0" t="n">
        <f aca="false">GR$8^GR25*GQ26</f>
        <v>1</v>
      </c>
      <c r="GS26" s="0" t="n">
        <f aca="false">GS$8^GS25*GR26</f>
        <v>1</v>
      </c>
      <c r="GT26" s="0" t="n">
        <f aca="false">GT$8^GT25*GS26</f>
        <v>1</v>
      </c>
      <c r="GU26" s="0" t="n">
        <f aca="false">GU$8^GU25*GT26</f>
        <v>1</v>
      </c>
      <c r="GV26" s="0" t="n">
        <f aca="false">GV$8^GV25*GU26</f>
        <v>1</v>
      </c>
      <c r="GW26" s="0" t="n">
        <f aca="false">GW$8^GW25*GV26</f>
        <v>1</v>
      </c>
      <c r="GX26" s="0" t="n">
        <f aca="false">GX$8^GX25*GW26</f>
        <v>1</v>
      </c>
      <c r="GY26" s="0" t="n">
        <f aca="false">GY$8^GY25*GX26</f>
        <v>1</v>
      </c>
      <c r="GZ26" s="0" t="n">
        <f aca="false">GZ$8^GZ25*GY26</f>
        <v>1</v>
      </c>
      <c r="HA26" s="0" t="n">
        <f aca="false">HA$8^HA25*GZ26</f>
        <v>1</v>
      </c>
      <c r="HB26" s="0" t="n">
        <f aca="false">HB$8^HB25*HA26</f>
        <v>1</v>
      </c>
      <c r="HC26" s="0" t="n">
        <f aca="false">HC$8^HC25*HB26</f>
        <v>1</v>
      </c>
      <c r="HD26" s="0" t="n">
        <f aca="false">HD$8^HD25*HC26</f>
        <v>1</v>
      </c>
      <c r="HE26" s="0" t="n">
        <f aca="false">HE$8^HE25*HD26</f>
        <v>1</v>
      </c>
      <c r="HF26" s="0" t="n">
        <f aca="false">HF$8^HF25*HE26</f>
        <v>1</v>
      </c>
      <c r="HG26" s="0" t="n">
        <f aca="false">HG$8^HG25*HF26</f>
        <v>1</v>
      </c>
      <c r="HH26" s="0" t="n">
        <f aca="false">HH$8^HH25*HG26</f>
        <v>1</v>
      </c>
      <c r="HI26" s="0" t="n">
        <f aca="false">HI$8^HI25*HH26</f>
        <v>1</v>
      </c>
      <c r="HJ26" s="0" t="n">
        <f aca="false">HJ$8^HJ25*HI26</f>
        <v>1</v>
      </c>
      <c r="HK26" s="0" t="n">
        <f aca="false">HK$8^HK25*HJ26</f>
        <v>1</v>
      </c>
      <c r="HL26" s="0" t="n">
        <f aca="false">HL$8^HL25*HK26</f>
        <v>1</v>
      </c>
      <c r="HM26" s="0" t="n">
        <f aca="false">HM$8^HM25*HL26</f>
        <v>1</v>
      </c>
      <c r="HN26" s="0" t="n">
        <f aca="false">HN$8^HN25*HM26</f>
        <v>1</v>
      </c>
      <c r="HO26" s="0" t="n">
        <f aca="false">HO$8^HO25*HN26</f>
        <v>1</v>
      </c>
      <c r="HP26" s="0" t="n">
        <f aca="false">HP$8^HP25*HO26</f>
        <v>1</v>
      </c>
      <c r="HQ26" s="0" t="n">
        <f aca="false">HQ$8^HQ25*HP26</f>
        <v>1</v>
      </c>
      <c r="HR26" s="0" t="n">
        <f aca="false">HR$8^HR25*HQ26</f>
        <v>1</v>
      </c>
      <c r="HS26" s="0" t="n">
        <f aca="false">HS$8^HS25*HR26</f>
        <v>1</v>
      </c>
      <c r="HV26" s="1"/>
      <c r="HY26" s="1"/>
      <c r="HZ26" s="1"/>
      <c r="IA26" s="1"/>
      <c r="IB26" s="1"/>
    </row>
    <row r="27" customFormat="false" ht="6" hidden="true" customHeight="true" outlineLevel="0" collapsed="false">
      <c r="A27" s="1"/>
      <c r="B27" s="80"/>
      <c r="C27" s="80"/>
      <c r="D27" s="80"/>
      <c r="E27" s="11"/>
      <c r="F27" s="61"/>
      <c r="G27" s="80"/>
      <c r="H27" s="11"/>
      <c r="I27" s="80"/>
      <c r="J27" s="80"/>
      <c r="K27" s="11"/>
      <c r="L27" s="61"/>
      <c r="M27" s="80"/>
      <c r="N27" s="80"/>
      <c r="O27" s="80"/>
      <c r="P27" s="80"/>
      <c r="Q27" s="80"/>
      <c r="R27" s="80"/>
      <c r="S27" s="11"/>
      <c r="T27" s="13"/>
      <c r="U27" s="13"/>
      <c r="V27" s="13"/>
      <c r="W27" s="79"/>
      <c r="X27" s="74"/>
      <c r="Y27" s="80"/>
      <c r="Z27" s="80"/>
      <c r="AW27" s="1"/>
      <c r="AX27" s="1"/>
      <c r="AY27" s="1"/>
      <c r="AZ27" s="1"/>
      <c r="BA27" s="1"/>
      <c r="BB27" s="1"/>
      <c r="BC27" s="1"/>
      <c r="BD27" s="0" t="s">
        <v>106</v>
      </c>
      <c r="BE27" s="15" t="n">
        <f aca="true">INT((RAND()*(AY23-AX23+1)+AX23))</f>
        <v>59</v>
      </c>
      <c r="BF27" s="15" t="n">
        <f aca="true">INT((RAND()*(BA23-AZ23+1)+AZ23))</f>
        <v>98</v>
      </c>
      <c r="BG27" s="0" t="n">
        <f aca="false">BF27-BF28*(BE28-BE27)</f>
        <v>98</v>
      </c>
      <c r="BH27" s="0" t="n">
        <v>256</v>
      </c>
      <c r="BI27" s="15" t="n">
        <f aca="false">IF(BG27/BH27=INT(BG27/BH27),1,0)</f>
        <v>0</v>
      </c>
      <c r="BJ27" s="15" t="n">
        <f aca="false">IF(BI27=0,BG27,BG27/BH27)</f>
        <v>98</v>
      </c>
      <c r="BK27" s="15" t="n">
        <v>16</v>
      </c>
      <c r="BL27" s="15" t="n">
        <f aca="false">IF(BJ27/BK27=INT(BJ27/BK27),1,0)</f>
        <v>0</v>
      </c>
      <c r="BM27" s="15" t="n">
        <f aca="false">IF(BL27=0,BJ27,BJ27/BK27)</f>
        <v>98</v>
      </c>
      <c r="BN27" s="15" t="n">
        <v>4</v>
      </c>
      <c r="BO27" s="15" t="n">
        <f aca="false">IF(BM27/BN27=INT(BM27/BN27),1,0)</f>
        <v>0</v>
      </c>
      <c r="BP27" s="15" t="n">
        <f aca="false">IF(BO27=0,BM27,BM27/BN27)</f>
        <v>98</v>
      </c>
      <c r="BQ27" s="15" t="n">
        <v>2</v>
      </c>
      <c r="BR27" s="15" t="n">
        <f aca="false">IF(BP27/BQ27=INT(BP27/BQ27),1,0)</f>
        <v>1</v>
      </c>
      <c r="BS27" s="15" t="n">
        <f aca="false">IF(BR27=0,BP27,BP27/BQ27)</f>
        <v>49</v>
      </c>
      <c r="BT27" s="15" t="n">
        <v>81</v>
      </c>
      <c r="BU27" s="15" t="n">
        <f aca="false">IF(BS27/BT27=INT(BS27/BT27),1,0)</f>
        <v>0</v>
      </c>
      <c r="BV27" s="15" t="n">
        <f aca="false">IF(BU27=0,BS27,BS27/BT27)</f>
        <v>49</v>
      </c>
      <c r="BW27" s="15" t="n">
        <v>9</v>
      </c>
      <c r="BX27" s="15" t="n">
        <f aca="false">IF(BV27/BW27=INT(BV27/BW27),1,0)</f>
        <v>0</v>
      </c>
      <c r="BY27" s="15" t="n">
        <f aca="false">IF(BX27=0,BV27,BV27/BW27)</f>
        <v>49</v>
      </c>
      <c r="BZ27" s="15" t="n">
        <v>3</v>
      </c>
      <c r="CA27" s="15" t="n">
        <f aca="false">IF(BY27/BZ27=INT(BY27/BZ27),1,0)</f>
        <v>0</v>
      </c>
      <c r="CB27" s="15" t="n">
        <f aca="false">IF(CA27=0,BY27,BY27/BZ27)</f>
        <v>49</v>
      </c>
      <c r="CC27" s="15" t="n">
        <v>25</v>
      </c>
      <c r="CD27" s="15" t="n">
        <f aca="false">IF(CB27/CC27=INT(CB27/CC27),1,0)</f>
        <v>0</v>
      </c>
      <c r="CE27" s="15" t="n">
        <f aca="false">IF(CD27=0,CB27,CB27/CC27)</f>
        <v>49</v>
      </c>
      <c r="CF27" s="15" t="n">
        <v>5</v>
      </c>
      <c r="CG27" s="15" t="n">
        <f aca="false">IF(CE27/CF27=INT(CE27/CF27),1,0)</f>
        <v>0</v>
      </c>
      <c r="CH27" s="15" t="n">
        <f aca="false">IF(CG27=0,CE27,CE27/CF27)</f>
        <v>49</v>
      </c>
      <c r="CI27" s="15" t="n">
        <v>49</v>
      </c>
      <c r="CJ27" s="15" t="n">
        <f aca="false">IF(CH27/CI27=INT(CH27/CI27),1,0)</f>
        <v>1</v>
      </c>
      <c r="CK27" s="15" t="n">
        <f aca="false">IF(CJ27=0,CH27,CH27/CI27)</f>
        <v>1</v>
      </c>
      <c r="CL27" s="15" t="n">
        <v>7</v>
      </c>
      <c r="CM27" s="15" t="n">
        <f aca="false">IF(CK27/CL27=INT(CK27/CL27),1,0)</f>
        <v>0</v>
      </c>
      <c r="CN27" s="15" t="n">
        <f aca="false">IF(CM27=0,CK27,CK27/CL27)</f>
        <v>1</v>
      </c>
      <c r="CO27" s="15" t="n">
        <v>121</v>
      </c>
      <c r="CP27" s="15" t="n">
        <f aca="false">IF(CN27/CO27=INT(CN27/CO27),1,0)</f>
        <v>0</v>
      </c>
      <c r="CQ27" s="15" t="n">
        <f aca="false">IF(CP27=0,CN27,CN27/CO27)</f>
        <v>1</v>
      </c>
      <c r="CR27" s="15" t="n">
        <v>11</v>
      </c>
      <c r="CS27" s="15" t="n">
        <f aca="false">IF(CQ27/CR27=INT(CQ27/CR27),1,0)</f>
        <v>0</v>
      </c>
      <c r="CT27" s="15" t="n">
        <f aca="false">IF(CS27=0,CQ27,CQ27/CR27)</f>
        <v>1</v>
      </c>
      <c r="CU27" s="15" t="n">
        <v>169</v>
      </c>
      <c r="CV27" s="15" t="n">
        <f aca="false">IF(CT27/CU27=INT(CT27/CU27),1,0)</f>
        <v>0</v>
      </c>
      <c r="CW27" s="15" t="n">
        <f aca="false">IF(CV27=0,CT27,CT27/CU27)</f>
        <v>1</v>
      </c>
      <c r="CX27" s="15" t="n">
        <v>13</v>
      </c>
      <c r="CY27" s="15" t="n">
        <f aca="false">IF(CW27/CX27=INT(CW27/CX27),1,0)</f>
        <v>0</v>
      </c>
      <c r="CZ27" s="15" t="n">
        <f aca="false">IF(CY27=0,CW27,CW27/CX27)</f>
        <v>1</v>
      </c>
      <c r="DA27" s="15" t="n">
        <v>17</v>
      </c>
      <c r="DB27" s="15" t="n">
        <f aca="false">IF(CZ27/DA27=INT(CZ27/DA27),1,0)</f>
        <v>0</v>
      </c>
      <c r="DC27" s="15" t="n">
        <f aca="false">IF(DB27=0,CZ27,CZ27/DA27)</f>
        <v>1</v>
      </c>
      <c r="DD27" s="15" t="n">
        <v>19</v>
      </c>
      <c r="DE27" s="15" t="n">
        <f aca="false">IF(DC27/DD27=INT(DC27/DD27),1,0)</f>
        <v>0</v>
      </c>
      <c r="DF27" s="15" t="n">
        <f aca="false">IF(DE27=0,DC27,DC27/DD27)</f>
        <v>1</v>
      </c>
      <c r="DG27" s="15" t="n">
        <v>23</v>
      </c>
      <c r="DH27" s="15" t="n">
        <f aca="false">IF(DF27/DG27=INT(DF27/DG27),1,0)</f>
        <v>0</v>
      </c>
      <c r="DI27" s="15" t="n">
        <f aca="false">IF(DH27=0,DF27,DF27/DG27)</f>
        <v>1</v>
      </c>
      <c r="DJ27" s="15" t="n">
        <v>29</v>
      </c>
      <c r="DK27" s="15" t="n">
        <f aca="false">IF(DI27/DJ27=INT(DI27/DJ27),1,0)</f>
        <v>0</v>
      </c>
      <c r="DL27" s="15" t="n">
        <f aca="false">IF(DK27=0,DI27,DI27/DJ27)</f>
        <v>1</v>
      </c>
      <c r="DM27" s="15" t="n">
        <v>31</v>
      </c>
      <c r="DN27" s="15" t="n">
        <f aca="false">IF(DL27/DM27=INT(DL27/DM27),1,0)</f>
        <v>0</v>
      </c>
      <c r="DO27" s="15" t="n">
        <f aca="false">IF(DN27=0,DL27,DL27/DM27)</f>
        <v>1</v>
      </c>
      <c r="DP27" s="15" t="n">
        <v>37</v>
      </c>
      <c r="DQ27" s="15" t="n">
        <f aca="false">IF(DO27/DP27=INT(DO27/DP27),1,0)</f>
        <v>0</v>
      </c>
      <c r="DR27" s="15" t="n">
        <f aca="false">IF(DQ27=0,DO27,DO27/DP27)</f>
        <v>1</v>
      </c>
      <c r="DS27" s="15" t="n">
        <v>41</v>
      </c>
      <c r="DT27" s="15" t="n">
        <f aca="false">IF(DR27/DS27=INT(DR27/DS27),1,0)</f>
        <v>0</v>
      </c>
      <c r="DU27" s="15" t="n">
        <f aca="false">IF(DT27=0,DR27,DR27/DS27)</f>
        <v>1</v>
      </c>
      <c r="DV27" s="15" t="n">
        <v>43</v>
      </c>
      <c r="DW27" s="15" t="n">
        <f aca="false">IF(DU27/DV27=INT(DU27/DV27),1,0)</f>
        <v>0</v>
      </c>
      <c r="DX27" s="15" t="n">
        <f aca="false">IF(DW27=0,DU27,DU27/DV27)</f>
        <v>1</v>
      </c>
      <c r="DY27" s="15" t="n">
        <v>47</v>
      </c>
      <c r="DZ27" s="15" t="n">
        <f aca="false">IF(DX27/DY27=INT(DX27/DY27),1,0)</f>
        <v>0</v>
      </c>
      <c r="EA27" s="15" t="n">
        <f aca="false">IF(DZ27=0,DX27,DX27/DY27)</f>
        <v>1</v>
      </c>
      <c r="EB27" s="15" t="n">
        <v>53</v>
      </c>
      <c r="EC27" s="15" t="n">
        <f aca="false">IF(EA27/EB27=INT(EA27/EB27),1,0)</f>
        <v>0</v>
      </c>
      <c r="ED27" s="15" t="n">
        <f aca="false">IF(EC27=0,EA27,EA27/EB27)</f>
        <v>1</v>
      </c>
      <c r="EE27" s="15" t="n">
        <v>59</v>
      </c>
      <c r="EF27" s="15" t="n">
        <f aca="false">IF(ED27/EE27=INT(ED27/EE27),1,0)</f>
        <v>0</v>
      </c>
      <c r="EG27" s="15" t="n">
        <f aca="false">IF(EF27=0,ED27,ED27/EE27)</f>
        <v>1</v>
      </c>
      <c r="EH27" s="15" t="n">
        <v>61</v>
      </c>
      <c r="EI27" s="15" t="n">
        <f aca="false">IF(EG27/EH27=INT(EG27/EH27),1,0)</f>
        <v>0</v>
      </c>
      <c r="EJ27" s="15" t="n">
        <f aca="false">IF(EI27=0,EG27,EG27/EH27)</f>
        <v>1</v>
      </c>
      <c r="EK27" s="15" t="n">
        <v>67</v>
      </c>
      <c r="EL27" s="15" t="n">
        <f aca="false">IF(EJ27/EK27=INT(EJ27/EK27),1,0)</f>
        <v>0</v>
      </c>
      <c r="EM27" s="15" t="n">
        <f aca="false">IF(EL27=0,EJ27,EJ27/EK27)</f>
        <v>1</v>
      </c>
      <c r="EN27" s="15" t="n">
        <v>71</v>
      </c>
      <c r="EO27" s="15" t="n">
        <f aca="false">IF(EM27/EN27=INT(EM27/EN27),1,0)</f>
        <v>0</v>
      </c>
      <c r="EP27" s="15" t="n">
        <f aca="false">IF(EO27=0,EM27,EM27/EN27)</f>
        <v>1</v>
      </c>
      <c r="EQ27" s="15" t="n">
        <v>73</v>
      </c>
      <c r="ER27" s="15" t="n">
        <f aca="false">IF(EP27/EQ27=INT(EP27/EQ27),1,0)</f>
        <v>0</v>
      </c>
      <c r="ES27" s="15" t="n">
        <f aca="false">IF(ER27=0,EP27,EP27/EQ27)</f>
        <v>1</v>
      </c>
      <c r="ET27" s="15" t="n">
        <v>79</v>
      </c>
      <c r="EU27" s="15" t="n">
        <f aca="false">IF(ES27/ET27=INT(ES27/ET27),1,0)</f>
        <v>0</v>
      </c>
      <c r="EV27" s="15" t="n">
        <f aca="false">IF(EU27=0,ES27,ES27/ET27)</f>
        <v>1</v>
      </c>
      <c r="EW27" s="15" t="n">
        <v>83</v>
      </c>
      <c r="EX27" s="15" t="n">
        <f aca="false">IF(EV27/EW27=INT(EV27/EW27),1,0)</f>
        <v>0</v>
      </c>
      <c r="EY27" s="15" t="n">
        <f aca="false">IF(EX27=0,EV27,EV27/EW27)</f>
        <v>1</v>
      </c>
      <c r="EZ27" s="15" t="n">
        <v>89</v>
      </c>
      <c r="FA27" s="15" t="n">
        <f aca="false">IF(EY27/EZ27=INT(EY27/EZ27),1,0)</f>
        <v>0</v>
      </c>
      <c r="FB27" s="15" t="n">
        <f aca="false">IF(FA27=0,EY27,EY27/EZ27)</f>
        <v>1</v>
      </c>
      <c r="FC27" s="15" t="n">
        <v>97</v>
      </c>
      <c r="FD27" s="15" t="n">
        <f aca="false">IF(FB27/FC27=INT(FB27/FC27),1,0)</f>
        <v>0</v>
      </c>
      <c r="FE27" s="15" t="n">
        <f aca="false">IF(FD27=0,FB27,FB27/FC27)</f>
        <v>1</v>
      </c>
      <c r="FF27" s="15" t="n">
        <v>101</v>
      </c>
      <c r="FG27" s="15" t="n">
        <f aca="false">IF(FE27/FF27=INT(FE27/FF27),1,0)</f>
        <v>0</v>
      </c>
      <c r="FH27" s="15" t="n">
        <f aca="false">IF(FG27=0,FE27,FE27/FF27)</f>
        <v>1</v>
      </c>
      <c r="FI27" s="15" t="n">
        <v>103</v>
      </c>
      <c r="FJ27" s="15" t="n">
        <f aca="false">IF(FH27/FI27=INT(FH27/FI27),1,0)</f>
        <v>0</v>
      </c>
      <c r="FK27" s="15" t="n">
        <f aca="false">IF(FJ27=0,FH27,FH27/FI27)</f>
        <v>1</v>
      </c>
      <c r="FL27" s="15" t="n">
        <v>107</v>
      </c>
      <c r="FM27" s="15" t="n">
        <f aca="false">IF(FK27/FL27=INT(FK27/FL27),1,0)</f>
        <v>0</v>
      </c>
      <c r="FN27" s="15" t="n">
        <f aca="false">IF(FM27=0,FK27,FK27/FL27)</f>
        <v>1</v>
      </c>
      <c r="FO27" s="15" t="n">
        <v>109</v>
      </c>
      <c r="FP27" s="15" t="n">
        <f aca="false">IF(FN27/FO27=INT(FN27/FO27),1,0)</f>
        <v>0</v>
      </c>
      <c r="FQ27" s="15" t="n">
        <f aca="false">IF(FP27=0,FN27,FN27/FO27)</f>
        <v>1</v>
      </c>
      <c r="FR27" s="15" t="n">
        <v>113</v>
      </c>
      <c r="FS27" s="15" t="n">
        <f aca="false">IF(FQ27/FR27=INT(FQ27/FR27),1,0)</f>
        <v>0</v>
      </c>
      <c r="FT27" s="15" t="n">
        <f aca="false">IF(FS27=0,FQ27,FQ27/FR27)</f>
        <v>1</v>
      </c>
      <c r="FU27" s="15" t="n">
        <v>127</v>
      </c>
      <c r="FV27" s="15" t="n">
        <f aca="false">IF(FT27/FU27=INT(FT27/FU27),1,0)</f>
        <v>0</v>
      </c>
      <c r="FW27" s="15" t="n">
        <f aca="false">IF(FV27=0,FT27,FT27/FU27)</f>
        <v>1</v>
      </c>
      <c r="FX27" s="15" t="n">
        <v>131</v>
      </c>
      <c r="FY27" s="15" t="n">
        <f aca="false">IF(FW27/FX27=INT(FW27/FX27),1,0)</f>
        <v>0</v>
      </c>
      <c r="FZ27" s="15" t="n">
        <f aca="false">IF(FY27=0,FW27,FW27/FX27)</f>
        <v>1</v>
      </c>
      <c r="GA27" s="15" t="n">
        <v>137</v>
      </c>
      <c r="GB27" s="15" t="n">
        <f aca="false">IF(FZ27/GA27=INT(FZ27/GA27),1,0)</f>
        <v>0</v>
      </c>
      <c r="GC27" s="15" t="n">
        <f aca="false">IF(GB27=0,FZ27,FZ27/GA27)</f>
        <v>1</v>
      </c>
      <c r="GD27" s="15" t="n">
        <v>139</v>
      </c>
      <c r="GE27" s="15" t="n">
        <f aca="false">IF(GC27/GD27=INT(GC27/GD27),1,0)</f>
        <v>0</v>
      </c>
      <c r="GF27" s="15" t="n">
        <f aca="false">IF(GE27=0,GC27,GC27/GD27)</f>
        <v>1</v>
      </c>
      <c r="GG27" s="15" t="n">
        <v>149</v>
      </c>
      <c r="GH27" s="15" t="n">
        <f aca="false">IF(GF27/GG27=INT(GF27/GG27),1,0)</f>
        <v>0</v>
      </c>
      <c r="GI27" s="15" t="n">
        <f aca="false">IF(GH27=0,GF27,GF27/GG27)</f>
        <v>1</v>
      </c>
      <c r="GJ27" s="15"/>
      <c r="GK27" s="15" t="n">
        <f aca="false">8*BI27+4*BL27+2*BO27+BR27</f>
        <v>1</v>
      </c>
      <c r="GL27" s="15" t="n">
        <f aca="false">4*BU27+2*BX27+CA27</f>
        <v>0</v>
      </c>
      <c r="GM27" s="15" t="n">
        <f aca="false">2*CD27+CG27</f>
        <v>0</v>
      </c>
      <c r="GN27" s="15" t="n">
        <f aca="false">2*CJ27+CM27</f>
        <v>2</v>
      </c>
      <c r="GO27" s="15" t="n">
        <f aca="false">2*CP27+CS27</f>
        <v>0</v>
      </c>
      <c r="GP27" s="15" t="n">
        <f aca="false">2*CV27+CY27</f>
        <v>0</v>
      </c>
      <c r="GQ27" s="15" t="n">
        <f aca="false">DB27</f>
        <v>0</v>
      </c>
      <c r="GR27" s="15" t="n">
        <f aca="false">DE27</f>
        <v>0</v>
      </c>
      <c r="GS27" s="15" t="n">
        <f aca="false">DH27</f>
        <v>0</v>
      </c>
      <c r="GT27" s="15" t="n">
        <f aca="false">DK27</f>
        <v>0</v>
      </c>
      <c r="GU27" s="15" t="n">
        <f aca="false">DN27</f>
        <v>0</v>
      </c>
      <c r="GV27" s="0" t="n">
        <f aca="false">DQ27</f>
        <v>0</v>
      </c>
      <c r="GW27" s="0" t="n">
        <f aca="false">DT27</f>
        <v>0</v>
      </c>
      <c r="GX27" s="0" t="n">
        <f aca="false">DW27</f>
        <v>0</v>
      </c>
      <c r="GY27" s="0" t="n">
        <f aca="false">DZ27</f>
        <v>0</v>
      </c>
      <c r="GZ27" s="0" t="n">
        <f aca="false">EC27</f>
        <v>0</v>
      </c>
      <c r="HA27" s="0" t="n">
        <f aca="false">EF27</f>
        <v>0</v>
      </c>
      <c r="HB27" s="0" t="n">
        <f aca="false">EI27</f>
        <v>0</v>
      </c>
      <c r="HC27" s="0" t="n">
        <f aca="false">EL27</f>
        <v>0</v>
      </c>
      <c r="HD27" s="0" t="n">
        <f aca="false">EO27</f>
        <v>0</v>
      </c>
      <c r="HE27" s="0" t="n">
        <f aca="false">ER27</f>
        <v>0</v>
      </c>
      <c r="HF27" s="0" t="n">
        <f aca="false">EU27</f>
        <v>0</v>
      </c>
      <c r="HG27" s="0" t="n">
        <f aca="false">EX27</f>
        <v>0</v>
      </c>
      <c r="HH27" s="0" t="n">
        <f aca="false">FA27</f>
        <v>0</v>
      </c>
      <c r="HI27" s="0" t="n">
        <f aca="false">FD27</f>
        <v>0</v>
      </c>
      <c r="HJ27" s="0" t="n">
        <f aca="false">FG27</f>
        <v>0</v>
      </c>
      <c r="HK27" s="0" t="n">
        <f aca="false">FJ27</f>
        <v>0</v>
      </c>
      <c r="HL27" s="0" t="n">
        <f aca="false">FM27</f>
        <v>0</v>
      </c>
      <c r="HM27" s="0" t="n">
        <f aca="false">FP27</f>
        <v>0</v>
      </c>
      <c r="HN27" s="0" t="n">
        <f aca="false">FS27</f>
        <v>0</v>
      </c>
      <c r="HO27" s="0" t="n">
        <f aca="false">FV27</f>
        <v>0</v>
      </c>
      <c r="HP27" s="0" t="n">
        <f aca="false">FY27</f>
        <v>0</v>
      </c>
      <c r="HQ27" s="0" t="n">
        <f aca="false">GB27</f>
        <v>0</v>
      </c>
      <c r="HR27" s="0" t="n">
        <f aca="false">GE27</f>
        <v>0</v>
      </c>
      <c r="HS27" s="0" t="n">
        <f aca="false">GH27</f>
        <v>0</v>
      </c>
      <c r="HT27" s="0" t="n">
        <f aca="false">BG27</f>
        <v>98</v>
      </c>
      <c r="HU27" s="0" t="n">
        <f aca="false">HT27/HS30</f>
        <v>98</v>
      </c>
      <c r="HV27" s="1" t="n">
        <f aca="false">BE28</f>
        <v>59</v>
      </c>
      <c r="HW27" s="0" t="n">
        <f aca="false">HV27*HU28+HU27</f>
        <v>5939</v>
      </c>
      <c r="HX27" s="0" t="n">
        <f aca="false">HW27*HW23</f>
        <v>33460326</v>
      </c>
      <c r="HY27" s="1" t="n">
        <f aca="false">HU24*HU28</f>
        <v>9009</v>
      </c>
      <c r="HZ27" s="1" t="n">
        <f aca="false">INT(HX27/HY27)</f>
        <v>3714</v>
      </c>
      <c r="IA27" s="1" t="n">
        <f aca="false">HX27-HZ27*HY27</f>
        <v>900</v>
      </c>
      <c r="IB27" s="1" t="n">
        <f aca="false">HY27</f>
        <v>9009</v>
      </c>
    </row>
    <row r="28" customFormat="false" ht="6" hidden="true" customHeight="true" outlineLevel="0" collapsed="false">
      <c r="A28" s="1"/>
      <c r="B28" s="80"/>
      <c r="C28" s="80"/>
      <c r="D28" s="80"/>
      <c r="E28" s="11"/>
      <c r="F28" s="61"/>
      <c r="G28" s="80"/>
      <c r="H28" s="11"/>
      <c r="I28" s="80"/>
      <c r="J28" s="80"/>
      <c r="K28" s="11"/>
      <c r="L28" s="61"/>
      <c r="M28" s="80"/>
      <c r="N28" s="80"/>
      <c r="O28" s="80"/>
      <c r="P28" s="80"/>
      <c r="Q28" s="80"/>
      <c r="R28" s="80"/>
      <c r="S28" s="11"/>
      <c r="T28" s="13"/>
      <c r="U28" s="13"/>
      <c r="V28" s="13"/>
      <c r="W28" s="79"/>
      <c r="X28" s="74"/>
      <c r="Y28" s="80"/>
      <c r="Z28" s="80"/>
      <c r="AW28" s="1"/>
      <c r="AX28" s="1"/>
      <c r="AY28" s="1"/>
      <c r="AZ28" s="1"/>
      <c r="BA28" s="1"/>
      <c r="BB28" s="1"/>
      <c r="BC28" s="1"/>
      <c r="BE28" s="0" t="n">
        <f aca="false">BE27+INT(BF27/BF28)</f>
        <v>59</v>
      </c>
      <c r="BF28" s="15" t="n">
        <f aca="true">IF(BB23&gt;BF27,INT((RAND()*(BC23-BB23+1)+BB23)),INT((RAND()*(BC23-BF27)+BF27+1)))</f>
        <v>99</v>
      </c>
      <c r="BG28" s="0" t="n">
        <f aca="false">BF28</f>
        <v>99</v>
      </c>
      <c r="BH28" s="0" t="n">
        <v>256</v>
      </c>
      <c r="BI28" s="15" t="n">
        <f aca="false">IF(BG28/BH28=INT(BG28/BH28),1,0)</f>
        <v>0</v>
      </c>
      <c r="BJ28" s="15" t="n">
        <f aca="false">IF(BI28=0,BG28,BG28/BH28)</f>
        <v>99</v>
      </c>
      <c r="BK28" s="15" t="n">
        <v>16</v>
      </c>
      <c r="BL28" s="15" t="n">
        <f aca="false">IF(BJ28/BK28=INT(BJ28/BK28),1,0)</f>
        <v>0</v>
      </c>
      <c r="BM28" s="15" t="n">
        <f aca="false">IF(BL28=0,BJ28,BJ28/BK28)</f>
        <v>99</v>
      </c>
      <c r="BN28" s="15" t="n">
        <v>4</v>
      </c>
      <c r="BO28" s="15" t="n">
        <f aca="false">IF(BM28/BN28=INT(BM28/BN28),1,0)</f>
        <v>0</v>
      </c>
      <c r="BP28" s="15" t="n">
        <f aca="false">IF(BO28=0,BM28,BM28/BN28)</f>
        <v>99</v>
      </c>
      <c r="BQ28" s="15" t="n">
        <v>2</v>
      </c>
      <c r="BR28" s="15" t="n">
        <f aca="false">IF(BP28/BQ28=INT(BP28/BQ28),1,0)</f>
        <v>0</v>
      </c>
      <c r="BS28" s="15" t="n">
        <f aca="false">IF(BR28=0,BP28,BP28/BQ28)</f>
        <v>99</v>
      </c>
      <c r="BT28" s="15" t="n">
        <v>81</v>
      </c>
      <c r="BU28" s="15" t="n">
        <f aca="false">IF(BS28/BT28=INT(BS28/BT28),1,0)</f>
        <v>0</v>
      </c>
      <c r="BV28" s="15" t="n">
        <f aca="false">IF(BU28=0,BS28,BS28/BT28)</f>
        <v>99</v>
      </c>
      <c r="BW28" s="15" t="n">
        <v>9</v>
      </c>
      <c r="BX28" s="15" t="n">
        <f aca="false">IF(BV28/BW28=INT(BV28/BW28),1,0)</f>
        <v>1</v>
      </c>
      <c r="BY28" s="15" t="n">
        <f aca="false">IF(BX28=0,BV28,BV28/BW28)</f>
        <v>11</v>
      </c>
      <c r="BZ28" s="15" t="n">
        <v>3</v>
      </c>
      <c r="CA28" s="15" t="n">
        <f aca="false">IF(BY28/BZ28=INT(BY28/BZ28),1,0)</f>
        <v>0</v>
      </c>
      <c r="CB28" s="15" t="n">
        <f aca="false">IF(CA28=0,BY28,BY28/BZ28)</f>
        <v>11</v>
      </c>
      <c r="CC28" s="15" t="n">
        <v>25</v>
      </c>
      <c r="CD28" s="15" t="n">
        <f aca="false">IF(CB28/CC28=INT(CB28/CC28),1,0)</f>
        <v>0</v>
      </c>
      <c r="CE28" s="15" t="n">
        <f aca="false">IF(CD28=0,CB28,CB28/CC28)</f>
        <v>11</v>
      </c>
      <c r="CF28" s="15" t="n">
        <v>5</v>
      </c>
      <c r="CG28" s="15" t="n">
        <f aca="false">IF(CE28/CF28=INT(CE28/CF28),1,0)</f>
        <v>0</v>
      </c>
      <c r="CH28" s="15" t="n">
        <f aca="false">IF(CG28=0,CE28,CE28/CF28)</f>
        <v>11</v>
      </c>
      <c r="CI28" s="15" t="n">
        <v>49</v>
      </c>
      <c r="CJ28" s="15" t="n">
        <f aca="false">IF(CH28/CI28=INT(CH28/CI28),1,0)</f>
        <v>0</v>
      </c>
      <c r="CK28" s="15" t="n">
        <f aca="false">IF(CJ28=0,CH28,CH28/CI28)</f>
        <v>11</v>
      </c>
      <c r="CL28" s="15" t="n">
        <v>7</v>
      </c>
      <c r="CM28" s="15" t="n">
        <f aca="false">IF(CK28/CL28=INT(CK28/CL28),1,0)</f>
        <v>0</v>
      </c>
      <c r="CN28" s="15" t="n">
        <f aca="false">IF(CM28=0,CK28,CK28/CL28)</f>
        <v>11</v>
      </c>
      <c r="CO28" s="15" t="n">
        <v>121</v>
      </c>
      <c r="CP28" s="15" t="n">
        <f aca="false">IF(CN28/CO28=INT(CN28/CO28),1,0)</f>
        <v>0</v>
      </c>
      <c r="CQ28" s="15" t="n">
        <f aca="false">IF(CP28=0,CN28,CN28/CO28)</f>
        <v>11</v>
      </c>
      <c r="CR28" s="15" t="n">
        <v>11</v>
      </c>
      <c r="CS28" s="15" t="n">
        <f aca="false">IF(CQ28/CR28=INT(CQ28/CR28),1,0)</f>
        <v>1</v>
      </c>
      <c r="CT28" s="15" t="n">
        <f aca="false">IF(CS28=0,CQ28,CQ28/CR28)</f>
        <v>1</v>
      </c>
      <c r="CU28" s="15" t="n">
        <v>169</v>
      </c>
      <c r="CV28" s="15" t="n">
        <f aca="false">IF(CT28/CU28=INT(CT28/CU28),1,0)</f>
        <v>0</v>
      </c>
      <c r="CW28" s="15" t="n">
        <f aca="false">IF(CV28=0,CT28,CT28/CU28)</f>
        <v>1</v>
      </c>
      <c r="CX28" s="15" t="n">
        <v>13</v>
      </c>
      <c r="CY28" s="15" t="n">
        <f aca="false">IF(CW28/CX28=INT(CW28/CX28),1,0)</f>
        <v>0</v>
      </c>
      <c r="CZ28" s="15" t="n">
        <f aca="false">IF(CY28=0,CW28,CW28/CX28)</f>
        <v>1</v>
      </c>
      <c r="DA28" s="15" t="n">
        <v>17</v>
      </c>
      <c r="DB28" s="15" t="n">
        <f aca="false">IF(CZ28/DA28=INT(CZ28/DA28),1,0)</f>
        <v>0</v>
      </c>
      <c r="DC28" s="15" t="n">
        <f aca="false">IF(DB28=0,CZ28,CZ28/DA28)</f>
        <v>1</v>
      </c>
      <c r="DD28" s="15" t="n">
        <v>19</v>
      </c>
      <c r="DE28" s="15" t="n">
        <f aca="false">IF(DC28/DD28=INT(DC28/DD28),1,0)</f>
        <v>0</v>
      </c>
      <c r="DF28" s="15" t="n">
        <f aca="false">IF(DE28=0,DC28,DC28/DD28)</f>
        <v>1</v>
      </c>
      <c r="DG28" s="15" t="n">
        <v>23</v>
      </c>
      <c r="DH28" s="15" t="n">
        <f aca="false">IF(DF28/DG28=INT(DF28/DG28),1,0)</f>
        <v>0</v>
      </c>
      <c r="DI28" s="15" t="n">
        <f aca="false">IF(DH28=0,DF28,DF28/DG28)</f>
        <v>1</v>
      </c>
      <c r="DJ28" s="15" t="n">
        <v>29</v>
      </c>
      <c r="DK28" s="15" t="n">
        <f aca="false">IF(DI28/DJ28=INT(DI28/DJ28),1,0)</f>
        <v>0</v>
      </c>
      <c r="DL28" s="15" t="n">
        <f aca="false">IF(DK28=0,DI28,DI28/DJ28)</f>
        <v>1</v>
      </c>
      <c r="DM28" s="15" t="n">
        <v>31</v>
      </c>
      <c r="DN28" s="15" t="n">
        <f aca="false">IF(DL28/DM28=INT(DL28/DM28),1,0)</f>
        <v>0</v>
      </c>
      <c r="DO28" s="15" t="n">
        <f aca="false">IF(DN28=0,DL28,DL28/DM28)</f>
        <v>1</v>
      </c>
      <c r="DP28" s="15" t="n">
        <v>37</v>
      </c>
      <c r="DQ28" s="15" t="n">
        <f aca="false">IF(DO28/DP28=INT(DO28/DP28),1,0)</f>
        <v>0</v>
      </c>
      <c r="DR28" s="15" t="n">
        <f aca="false">IF(DQ28=0,DO28,DO28/DP28)</f>
        <v>1</v>
      </c>
      <c r="DS28" s="15" t="n">
        <v>41</v>
      </c>
      <c r="DT28" s="15" t="n">
        <f aca="false">IF(DR28/DS28=INT(DR28/DS28),1,0)</f>
        <v>0</v>
      </c>
      <c r="DU28" s="15" t="n">
        <f aca="false">IF(DT28=0,DR28,DR28/DS28)</f>
        <v>1</v>
      </c>
      <c r="DV28" s="15" t="n">
        <v>43</v>
      </c>
      <c r="DW28" s="15" t="n">
        <f aca="false">IF(DU28/DV28=INT(DU28/DV28),1,0)</f>
        <v>0</v>
      </c>
      <c r="DX28" s="15" t="n">
        <f aca="false">IF(DW28=0,DU28,DU28/DV28)</f>
        <v>1</v>
      </c>
      <c r="DY28" s="15" t="n">
        <v>47</v>
      </c>
      <c r="DZ28" s="15" t="n">
        <f aca="false">IF(DX28/DY28=INT(DX28/DY28),1,0)</f>
        <v>0</v>
      </c>
      <c r="EA28" s="15" t="n">
        <f aca="false">IF(DZ28=0,DX28,DX28/DY28)</f>
        <v>1</v>
      </c>
      <c r="EB28" s="15" t="n">
        <v>53</v>
      </c>
      <c r="EC28" s="15" t="n">
        <f aca="false">IF(EA28/EB28=INT(EA28/EB28),1,0)</f>
        <v>0</v>
      </c>
      <c r="ED28" s="15" t="n">
        <f aca="false">IF(EC28=0,EA28,EA28/EB28)</f>
        <v>1</v>
      </c>
      <c r="EE28" s="15" t="n">
        <v>59</v>
      </c>
      <c r="EF28" s="15" t="n">
        <f aca="false">IF(ED28/EE28=INT(ED28/EE28),1,0)</f>
        <v>0</v>
      </c>
      <c r="EG28" s="15" t="n">
        <f aca="false">IF(EF28=0,ED28,ED28/EE28)</f>
        <v>1</v>
      </c>
      <c r="EH28" s="15" t="n">
        <v>61</v>
      </c>
      <c r="EI28" s="15" t="n">
        <f aca="false">IF(EG28/EH28=INT(EG28/EH28),1,0)</f>
        <v>0</v>
      </c>
      <c r="EJ28" s="15" t="n">
        <f aca="false">IF(EI28=0,EG28,EG28/EH28)</f>
        <v>1</v>
      </c>
      <c r="EK28" s="15" t="n">
        <v>67</v>
      </c>
      <c r="EL28" s="15" t="n">
        <f aca="false">IF(EJ28/EK28=INT(EJ28/EK28),1,0)</f>
        <v>0</v>
      </c>
      <c r="EM28" s="15" t="n">
        <f aca="false">IF(EL28=0,EJ28,EJ28/EK28)</f>
        <v>1</v>
      </c>
      <c r="EN28" s="15" t="n">
        <v>71</v>
      </c>
      <c r="EO28" s="15" t="n">
        <f aca="false">IF(EM28/EN28=INT(EM28/EN28),1,0)</f>
        <v>0</v>
      </c>
      <c r="EP28" s="15" t="n">
        <f aca="false">IF(EO28=0,EM28,EM28/EN28)</f>
        <v>1</v>
      </c>
      <c r="EQ28" s="15" t="n">
        <v>73</v>
      </c>
      <c r="ER28" s="15" t="n">
        <f aca="false">IF(EP28/EQ28=INT(EP28/EQ28),1,0)</f>
        <v>0</v>
      </c>
      <c r="ES28" s="15" t="n">
        <f aca="false">IF(ER28=0,EP28,EP28/EQ28)</f>
        <v>1</v>
      </c>
      <c r="ET28" s="15" t="n">
        <v>79</v>
      </c>
      <c r="EU28" s="15" t="n">
        <f aca="false">IF(ES28/ET28=INT(ES28/ET28),1,0)</f>
        <v>0</v>
      </c>
      <c r="EV28" s="15" t="n">
        <f aca="false">IF(EU28=0,ES28,ES28/ET28)</f>
        <v>1</v>
      </c>
      <c r="EW28" s="15" t="n">
        <v>83</v>
      </c>
      <c r="EX28" s="15" t="n">
        <f aca="false">IF(EV28/EW28=INT(EV28/EW28),1,0)</f>
        <v>0</v>
      </c>
      <c r="EY28" s="15" t="n">
        <f aca="false">IF(EX28=0,EV28,EV28/EW28)</f>
        <v>1</v>
      </c>
      <c r="EZ28" s="15" t="n">
        <v>89</v>
      </c>
      <c r="FA28" s="15" t="n">
        <f aca="false">IF(EY28/EZ28=INT(EY28/EZ28),1,0)</f>
        <v>0</v>
      </c>
      <c r="FB28" s="15" t="n">
        <f aca="false">IF(FA28=0,EY28,EY28/EZ28)</f>
        <v>1</v>
      </c>
      <c r="FC28" s="15" t="n">
        <v>97</v>
      </c>
      <c r="FD28" s="15" t="n">
        <f aca="false">IF(FB28/FC28=INT(FB28/FC28),1,0)</f>
        <v>0</v>
      </c>
      <c r="FE28" s="15" t="n">
        <f aca="false">IF(FD28=0,FB28,FB28/FC28)</f>
        <v>1</v>
      </c>
      <c r="FF28" s="15" t="n">
        <v>101</v>
      </c>
      <c r="FG28" s="15" t="n">
        <f aca="false">IF(FE28/FF28=INT(FE28/FF28),1,0)</f>
        <v>0</v>
      </c>
      <c r="FH28" s="15" t="n">
        <f aca="false">IF(FG28=0,FE28,FE28/FF28)</f>
        <v>1</v>
      </c>
      <c r="FI28" s="15" t="n">
        <v>103</v>
      </c>
      <c r="FJ28" s="15" t="n">
        <f aca="false">IF(FH28/FI28=INT(FH28/FI28),1,0)</f>
        <v>0</v>
      </c>
      <c r="FK28" s="15" t="n">
        <f aca="false">IF(FJ28=0,FH28,FH28/FI28)</f>
        <v>1</v>
      </c>
      <c r="FL28" s="15" t="n">
        <v>107</v>
      </c>
      <c r="FM28" s="15" t="n">
        <f aca="false">IF(FK28/FL28=INT(FK28/FL28),1,0)</f>
        <v>0</v>
      </c>
      <c r="FN28" s="15" t="n">
        <f aca="false">IF(FM28=0,FK28,FK28/FL28)</f>
        <v>1</v>
      </c>
      <c r="FO28" s="15" t="n">
        <v>109</v>
      </c>
      <c r="FP28" s="15" t="n">
        <f aca="false">IF(FN28/FO28=INT(FN28/FO28),1,0)</f>
        <v>0</v>
      </c>
      <c r="FQ28" s="15" t="n">
        <f aca="false">IF(FP28=0,FN28,FN28/FO28)</f>
        <v>1</v>
      </c>
      <c r="FR28" s="15" t="n">
        <v>113</v>
      </c>
      <c r="FS28" s="15" t="n">
        <f aca="false">IF(FQ28/FR28=INT(FQ28/FR28),1,0)</f>
        <v>0</v>
      </c>
      <c r="FT28" s="15" t="n">
        <f aca="false">IF(FS28=0,FQ28,FQ28/FR28)</f>
        <v>1</v>
      </c>
      <c r="FU28" s="15" t="n">
        <v>127</v>
      </c>
      <c r="FV28" s="15" t="n">
        <f aca="false">IF(FT28/FU28=INT(FT28/FU28),1,0)</f>
        <v>0</v>
      </c>
      <c r="FW28" s="15" t="n">
        <f aca="false">IF(FV28=0,FT28,FT28/FU28)</f>
        <v>1</v>
      </c>
      <c r="FX28" s="15" t="n">
        <v>131</v>
      </c>
      <c r="FY28" s="15" t="n">
        <f aca="false">IF(FW28/FX28=INT(FW28/FX28),1,0)</f>
        <v>0</v>
      </c>
      <c r="FZ28" s="15" t="n">
        <f aca="false">IF(FY28=0,FW28,FW28/FX28)</f>
        <v>1</v>
      </c>
      <c r="GA28" s="15" t="n">
        <v>137</v>
      </c>
      <c r="GB28" s="15" t="n">
        <f aca="false">IF(FZ28/GA28=INT(FZ28/GA28),1,0)</f>
        <v>0</v>
      </c>
      <c r="GC28" s="15" t="n">
        <f aca="false">IF(GB28=0,FZ28,FZ28/GA28)</f>
        <v>1</v>
      </c>
      <c r="GD28" s="15" t="n">
        <v>139</v>
      </c>
      <c r="GE28" s="15" t="n">
        <f aca="false">IF(GC28/GD28=INT(GC28/GD28),1,0)</f>
        <v>0</v>
      </c>
      <c r="GF28" s="15" t="n">
        <f aca="false">IF(GE28=0,GC28,GC28/GD28)</f>
        <v>1</v>
      </c>
      <c r="GG28" s="15" t="n">
        <v>149</v>
      </c>
      <c r="GH28" s="15" t="n">
        <f aca="false">IF(GF28/GG28=INT(GF28/GG28),1,0)</f>
        <v>0</v>
      </c>
      <c r="GI28" s="15" t="n">
        <f aca="false">IF(GH28=0,GF28,GF28/GG28)</f>
        <v>1</v>
      </c>
      <c r="GJ28" s="15"/>
      <c r="GK28" s="15" t="n">
        <f aca="false">8*BI28+4*BL28+2*BO28+BR28</f>
        <v>0</v>
      </c>
      <c r="GL28" s="15" t="n">
        <f aca="false">4*BU28+2*BX28+CA28</f>
        <v>2</v>
      </c>
      <c r="GM28" s="15" t="n">
        <f aca="false">2*CD28+CG28</f>
        <v>0</v>
      </c>
      <c r="GN28" s="15" t="n">
        <f aca="false">2*CJ28+CM28</f>
        <v>0</v>
      </c>
      <c r="GO28" s="15" t="n">
        <f aca="false">2*CP28+CS28</f>
        <v>1</v>
      </c>
      <c r="GP28" s="15" t="n">
        <f aca="false">2*CV28+CY28</f>
        <v>0</v>
      </c>
      <c r="GQ28" s="15" t="n">
        <f aca="false">DB28</f>
        <v>0</v>
      </c>
      <c r="GR28" s="15" t="n">
        <f aca="false">DE28</f>
        <v>0</v>
      </c>
      <c r="GS28" s="15" t="n">
        <f aca="false">DH28</f>
        <v>0</v>
      </c>
      <c r="GT28" s="15" t="n">
        <f aca="false">DK28</f>
        <v>0</v>
      </c>
      <c r="GU28" s="15" t="n">
        <f aca="false">DN28</f>
        <v>0</v>
      </c>
      <c r="GV28" s="0" t="n">
        <f aca="false">DQ28</f>
        <v>0</v>
      </c>
      <c r="GW28" s="0" t="n">
        <f aca="false">DT28</f>
        <v>0</v>
      </c>
      <c r="GX28" s="0" t="n">
        <f aca="false">DW28</f>
        <v>0</v>
      </c>
      <c r="GY28" s="0" t="n">
        <f aca="false">DZ28</f>
        <v>0</v>
      </c>
      <c r="GZ28" s="0" t="n">
        <f aca="false">EC28</f>
        <v>0</v>
      </c>
      <c r="HA28" s="0" t="n">
        <f aca="false">EF28</f>
        <v>0</v>
      </c>
      <c r="HB28" s="0" t="n">
        <f aca="false">EI28</f>
        <v>0</v>
      </c>
      <c r="HC28" s="0" t="n">
        <f aca="false">EL28</f>
        <v>0</v>
      </c>
      <c r="HD28" s="0" t="n">
        <f aca="false">EO28</f>
        <v>0</v>
      </c>
      <c r="HE28" s="0" t="n">
        <f aca="false">ER28</f>
        <v>0</v>
      </c>
      <c r="HF28" s="0" t="n">
        <f aca="false">EU28</f>
        <v>0</v>
      </c>
      <c r="HG28" s="0" t="n">
        <f aca="false">EX28</f>
        <v>0</v>
      </c>
      <c r="HH28" s="0" t="n">
        <f aca="false">FA28</f>
        <v>0</v>
      </c>
      <c r="HI28" s="0" t="n">
        <f aca="false">FD28</f>
        <v>0</v>
      </c>
      <c r="HJ28" s="0" t="n">
        <f aca="false">FG28</f>
        <v>0</v>
      </c>
      <c r="HK28" s="0" t="n">
        <f aca="false">FJ28</f>
        <v>0</v>
      </c>
      <c r="HL28" s="0" t="n">
        <f aca="false">FM28</f>
        <v>0</v>
      </c>
      <c r="HM28" s="0" t="n">
        <f aca="false">FP28</f>
        <v>0</v>
      </c>
      <c r="HN28" s="0" t="n">
        <f aca="false">FS28</f>
        <v>0</v>
      </c>
      <c r="HO28" s="0" t="n">
        <f aca="false">FV28</f>
        <v>0</v>
      </c>
      <c r="HP28" s="0" t="n">
        <f aca="false">FY28</f>
        <v>0</v>
      </c>
      <c r="HQ28" s="0" t="n">
        <f aca="false">GB28</f>
        <v>0</v>
      </c>
      <c r="HR28" s="0" t="n">
        <f aca="false">GE28</f>
        <v>0</v>
      </c>
      <c r="HS28" s="0" t="n">
        <f aca="false">GH28</f>
        <v>0</v>
      </c>
      <c r="HT28" s="0" t="n">
        <f aca="false">BG28</f>
        <v>99</v>
      </c>
      <c r="HU28" s="0" t="n">
        <f aca="false">HT28/HS30</f>
        <v>99</v>
      </c>
      <c r="HV28" s="1"/>
      <c r="HY28" s="1"/>
      <c r="HZ28" s="1"/>
      <c r="IA28" s="1"/>
      <c r="IB28" s="1"/>
    </row>
    <row r="29" customFormat="false" ht="6" hidden="true" customHeight="true" outlineLevel="0" collapsed="false">
      <c r="A29" s="1"/>
      <c r="B29" s="80"/>
      <c r="C29" s="80"/>
      <c r="D29" s="80"/>
      <c r="E29" s="11"/>
      <c r="F29" s="61"/>
      <c r="G29" s="80"/>
      <c r="H29" s="11"/>
      <c r="I29" s="80"/>
      <c r="J29" s="80"/>
      <c r="K29" s="11"/>
      <c r="L29" s="61"/>
      <c r="M29" s="80"/>
      <c r="N29" s="80"/>
      <c r="O29" s="80"/>
      <c r="P29" s="80"/>
      <c r="Q29" s="80"/>
      <c r="R29" s="80"/>
      <c r="S29" s="11"/>
      <c r="T29" s="13"/>
      <c r="U29" s="13"/>
      <c r="V29" s="13"/>
      <c r="W29" s="79"/>
      <c r="X29" s="74"/>
      <c r="Y29" s="80"/>
      <c r="Z29" s="80"/>
      <c r="AW29" s="1"/>
      <c r="AX29" s="1"/>
      <c r="AY29" s="1"/>
      <c r="AZ29" s="1"/>
      <c r="BA29" s="1"/>
      <c r="BB29" s="1"/>
      <c r="BC29" s="1"/>
      <c r="BD29" s="1"/>
      <c r="BE29" s="1"/>
      <c r="BF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5" t="n">
        <f aca="false">IF(GK27&lt;GK28,GK27,GK28)</f>
        <v>0</v>
      </c>
      <c r="GL29" s="15" t="n">
        <f aca="false">IF(GL27&lt;GL28,GL27,GL28)</f>
        <v>0</v>
      </c>
      <c r="GM29" s="15" t="n">
        <f aca="false">IF(GM27&lt;GM28,GM27,GM28)</f>
        <v>0</v>
      </c>
      <c r="GN29" s="15" t="n">
        <f aca="false">IF(GN27&lt;GN28,GN27,GN28)</f>
        <v>0</v>
      </c>
      <c r="GO29" s="15" t="n">
        <f aca="false">IF(GO27&lt;GO28,GO27,GO28)</f>
        <v>0</v>
      </c>
      <c r="GP29" s="15" t="n">
        <f aca="false">IF(GP27&lt;GP28,GP27,GP28)</f>
        <v>0</v>
      </c>
      <c r="GQ29" s="15" t="n">
        <f aca="false">IF(GQ27&lt;GQ28,GQ27,GQ28)</f>
        <v>0</v>
      </c>
      <c r="GR29" s="15" t="n">
        <f aca="false">IF(GR27&lt;GR28,GR27,GR28)</f>
        <v>0</v>
      </c>
      <c r="GS29" s="15" t="n">
        <f aca="false">IF(GS27&lt;GS28,GS27,GS28)</f>
        <v>0</v>
      </c>
      <c r="GT29" s="15" t="n">
        <f aca="false">IF(GT27&lt;GT28,GT27,GT28)</f>
        <v>0</v>
      </c>
      <c r="GU29" s="15" t="n">
        <f aca="false">IF(GU27&lt;GU28,GU27,GU28)</f>
        <v>0</v>
      </c>
      <c r="GV29" s="15" t="n">
        <f aca="false">IF(GV27&lt;GV28,GV27,GV28)</f>
        <v>0</v>
      </c>
      <c r="GW29" s="15" t="n">
        <f aca="false">IF(GW27&lt;GW28,GW27,GW28)</f>
        <v>0</v>
      </c>
      <c r="GX29" s="15" t="n">
        <f aca="false">IF(GX27&lt;GX28,GX27,GX28)</f>
        <v>0</v>
      </c>
      <c r="GY29" s="15" t="n">
        <f aca="false">IF(GY27&lt;GY28,GY27,GY28)</f>
        <v>0</v>
      </c>
      <c r="GZ29" s="15" t="n">
        <f aca="false">IF(GZ27&lt;GZ28,GZ27,GZ28)</f>
        <v>0</v>
      </c>
      <c r="HA29" s="15" t="n">
        <f aca="false">IF(HA27&lt;HA28,HA27,HA28)</f>
        <v>0</v>
      </c>
      <c r="HB29" s="15" t="n">
        <f aca="false">IF(HB27&lt;HB28,HB27,HB28)</f>
        <v>0</v>
      </c>
      <c r="HC29" s="15" t="n">
        <f aca="false">IF(HC27&lt;HC28,HC27,HC28)</f>
        <v>0</v>
      </c>
      <c r="HD29" s="15" t="n">
        <f aca="false">IF(HD27&lt;HD28,HD27,HD28)</f>
        <v>0</v>
      </c>
      <c r="HE29" s="15" t="n">
        <f aca="false">IF(HE27&lt;HE28,HE27,HE28)</f>
        <v>0</v>
      </c>
      <c r="HF29" s="15" t="n">
        <f aca="false">IF(HF27&lt;HF28,HF27,HF28)</f>
        <v>0</v>
      </c>
      <c r="HG29" s="15" t="n">
        <f aca="false">IF(HG27&lt;HG28,HG27,HG28)</f>
        <v>0</v>
      </c>
      <c r="HH29" s="15" t="n">
        <f aca="false">IF(HH27&lt;HH28,HH27,HH28)</f>
        <v>0</v>
      </c>
      <c r="HI29" s="15" t="n">
        <f aca="false">IF(HI27&lt;HI28,HI27,HI28)</f>
        <v>0</v>
      </c>
      <c r="HJ29" s="15" t="n">
        <f aca="false">IF(HJ27&lt;HJ28,HJ27,HJ28)</f>
        <v>0</v>
      </c>
      <c r="HK29" s="15" t="n">
        <f aca="false">IF(HK27&lt;HK28,HK27,HK28)</f>
        <v>0</v>
      </c>
      <c r="HL29" s="15" t="n">
        <f aca="false">IF(HL27&lt;HL28,HL27,HL28)</f>
        <v>0</v>
      </c>
      <c r="HM29" s="15" t="n">
        <f aca="false">IF(HM27&lt;HM28,HM27,HM28)</f>
        <v>0</v>
      </c>
      <c r="HN29" s="15" t="n">
        <f aca="false">IF(HN27&lt;HN28,HN27,HN28)</f>
        <v>0</v>
      </c>
      <c r="HO29" s="15" t="n">
        <f aca="false">IF(HO27&lt;HO28,HO27,HO28)</f>
        <v>0</v>
      </c>
      <c r="HP29" s="15" t="n">
        <f aca="false">IF(HP27&lt;HP28,HP27,HP28)</f>
        <v>0</v>
      </c>
      <c r="HQ29" s="15" t="n">
        <f aca="false">IF(HQ27&lt;HQ28,HQ27,HQ28)</f>
        <v>0</v>
      </c>
      <c r="HR29" s="15" t="n">
        <f aca="false">IF(HR27&lt;HR28,HR27,HR28)</f>
        <v>0</v>
      </c>
      <c r="HS29" s="15" t="n">
        <f aca="false">IF(HS27&lt;HS28,HS27,HS28)</f>
        <v>0</v>
      </c>
      <c r="HV29" s="1"/>
      <c r="HW29" s="1"/>
      <c r="HX29" s="1"/>
      <c r="HY29" s="1"/>
      <c r="HZ29" s="1"/>
      <c r="IA29" s="1"/>
      <c r="IB29" s="1"/>
    </row>
    <row r="30" customFormat="false" ht="6" hidden="true" customHeight="true" outlineLevel="0" collapsed="false">
      <c r="A30" s="1"/>
      <c r="B30" s="80"/>
      <c r="C30" s="80"/>
      <c r="D30" s="80"/>
      <c r="E30" s="11"/>
      <c r="F30" s="61"/>
      <c r="G30" s="80"/>
      <c r="H30" s="11"/>
      <c r="I30" s="80"/>
      <c r="J30" s="80"/>
      <c r="K30" s="11"/>
      <c r="L30" s="61"/>
      <c r="M30" s="80"/>
      <c r="N30" s="80"/>
      <c r="O30" s="80"/>
      <c r="P30" s="80"/>
      <c r="Q30" s="80"/>
      <c r="R30" s="80"/>
      <c r="S30" s="11"/>
      <c r="T30" s="13"/>
      <c r="U30" s="13"/>
      <c r="V30" s="13"/>
      <c r="W30" s="79"/>
      <c r="X30" s="74"/>
      <c r="Y30" s="80"/>
      <c r="Z30" s="80"/>
      <c r="AW30" s="1"/>
      <c r="AX30" s="1"/>
      <c r="AY30" s="1"/>
      <c r="AZ30" s="1"/>
      <c r="BA30" s="1"/>
      <c r="BB30" s="1"/>
      <c r="BC30" s="1"/>
      <c r="BD30" s="1"/>
      <c r="BE30" s="1"/>
      <c r="BF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0" t="n">
        <f aca="false">GK$8^GK29</f>
        <v>1</v>
      </c>
      <c r="GL30" s="0" t="n">
        <f aca="false">GL$8^GL29*GK30</f>
        <v>1</v>
      </c>
      <c r="GM30" s="0" t="n">
        <f aca="false">GM$8^GM29*GL30</f>
        <v>1</v>
      </c>
      <c r="GN30" s="0" t="n">
        <f aca="false">GN$8^GN29*GM30</f>
        <v>1</v>
      </c>
      <c r="GO30" s="0" t="n">
        <f aca="false">GO$8^GO29*GN30</f>
        <v>1</v>
      </c>
      <c r="GP30" s="0" t="n">
        <f aca="false">GP$8^GP29*GO30</f>
        <v>1</v>
      </c>
      <c r="GQ30" s="0" t="n">
        <f aca="false">GQ$8^GQ29*GP30</f>
        <v>1</v>
      </c>
      <c r="GR30" s="0" t="n">
        <f aca="false">GR$8^GR29*GQ30</f>
        <v>1</v>
      </c>
      <c r="GS30" s="0" t="n">
        <f aca="false">GS$8^GS29*GR30</f>
        <v>1</v>
      </c>
      <c r="GT30" s="0" t="n">
        <f aca="false">GT$8^GT29*GS30</f>
        <v>1</v>
      </c>
      <c r="GU30" s="0" t="n">
        <f aca="false">GU$8^GU29*GT30</f>
        <v>1</v>
      </c>
      <c r="GV30" s="0" t="n">
        <f aca="false">GV$8^GV29*GU30</f>
        <v>1</v>
      </c>
      <c r="GW30" s="0" t="n">
        <f aca="false">GW$8^GW29*GV30</f>
        <v>1</v>
      </c>
      <c r="GX30" s="0" t="n">
        <f aca="false">GX$8^GX29*GW30</f>
        <v>1</v>
      </c>
      <c r="GY30" s="0" t="n">
        <f aca="false">GY$8^GY29*GX30</f>
        <v>1</v>
      </c>
      <c r="GZ30" s="0" t="n">
        <f aca="false">GZ$8^GZ29*GY30</f>
        <v>1</v>
      </c>
      <c r="HA30" s="0" t="n">
        <f aca="false">HA$8^HA29*GZ30</f>
        <v>1</v>
      </c>
      <c r="HB30" s="0" t="n">
        <f aca="false">HB$8^HB29*HA30</f>
        <v>1</v>
      </c>
      <c r="HC30" s="0" t="n">
        <f aca="false">HC$8^HC29*HB30</f>
        <v>1</v>
      </c>
      <c r="HD30" s="0" t="n">
        <f aca="false">HD$8^HD29*HC30</f>
        <v>1</v>
      </c>
      <c r="HE30" s="0" t="n">
        <f aca="false">HE$8^HE29*HD30</f>
        <v>1</v>
      </c>
      <c r="HF30" s="0" t="n">
        <f aca="false">HF$8^HF29*HE30</f>
        <v>1</v>
      </c>
      <c r="HG30" s="0" t="n">
        <f aca="false">HG$8^HG29*HF30</f>
        <v>1</v>
      </c>
      <c r="HH30" s="0" t="n">
        <f aca="false">HH$8^HH29*HG30</f>
        <v>1</v>
      </c>
      <c r="HI30" s="0" t="n">
        <f aca="false">HI$8^HI29*HH30</f>
        <v>1</v>
      </c>
      <c r="HJ30" s="0" t="n">
        <f aca="false">HJ$8^HJ29*HI30</f>
        <v>1</v>
      </c>
      <c r="HK30" s="0" t="n">
        <f aca="false">HK$8^HK29*HJ30</f>
        <v>1</v>
      </c>
      <c r="HL30" s="0" t="n">
        <f aca="false">HL$8^HL29*HK30</f>
        <v>1</v>
      </c>
      <c r="HM30" s="0" t="n">
        <f aca="false">HM$8^HM29*HL30</f>
        <v>1</v>
      </c>
      <c r="HN30" s="0" t="n">
        <f aca="false">HN$8^HN29*HM30</f>
        <v>1</v>
      </c>
      <c r="HO30" s="0" t="n">
        <f aca="false">HO$8^HO29*HN30</f>
        <v>1</v>
      </c>
      <c r="HP30" s="0" t="n">
        <f aca="false">HP$8^HP29*HO30</f>
        <v>1</v>
      </c>
      <c r="HQ30" s="0" t="n">
        <f aca="false">HQ$8^HQ29*HP30</f>
        <v>1</v>
      </c>
      <c r="HR30" s="0" t="n">
        <f aca="false">HR$8^HR29*HQ30</f>
        <v>1</v>
      </c>
      <c r="HS30" s="0" t="n">
        <f aca="false">HS$8^HS29*HR30</f>
        <v>1</v>
      </c>
      <c r="HV30" s="1"/>
      <c r="HW30" s="1"/>
      <c r="HX30" s="1"/>
      <c r="HY30" s="1"/>
      <c r="HZ30" s="1"/>
      <c r="IA30" s="1"/>
      <c r="IB30" s="1"/>
    </row>
    <row r="31" customFormat="false" ht="6" hidden="true" customHeight="true" outlineLevel="0" collapsed="false">
      <c r="A31" s="1"/>
      <c r="B31" s="80"/>
      <c r="C31" s="80"/>
      <c r="D31" s="80"/>
      <c r="E31" s="11"/>
      <c r="F31" s="61"/>
      <c r="G31" s="80"/>
      <c r="H31" s="11"/>
      <c r="I31" s="80"/>
      <c r="J31" s="80"/>
      <c r="K31" s="11"/>
      <c r="L31" s="61"/>
      <c r="M31" s="80"/>
      <c r="N31" s="80"/>
      <c r="O31" s="80"/>
      <c r="P31" s="80"/>
      <c r="Q31" s="80"/>
      <c r="R31" s="80"/>
      <c r="S31" s="11"/>
      <c r="T31" s="13"/>
      <c r="U31" s="13"/>
      <c r="V31" s="13"/>
      <c r="W31" s="79"/>
      <c r="X31" s="74"/>
      <c r="Y31" s="80"/>
      <c r="Z31" s="80"/>
      <c r="AW31" s="1"/>
      <c r="AX31" s="1"/>
      <c r="AY31" s="1"/>
      <c r="AZ31" s="1"/>
      <c r="BA31" s="1"/>
      <c r="BB31" s="1"/>
      <c r="BC31" s="1"/>
      <c r="BD31" s="1" t="s">
        <v>65</v>
      </c>
      <c r="BE31" s="1" t="n">
        <f aca="false">HZ27</f>
        <v>3714</v>
      </c>
      <c r="BF31" s="1" t="n">
        <f aca="false">IA27</f>
        <v>900</v>
      </c>
      <c r="BG31" s="0" t="n">
        <f aca="false">BF31-BF32*(BE32-BE31)</f>
        <v>900</v>
      </c>
      <c r="BH31" s="0" t="n">
        <v>256</v>
      </c>
      <c r="BI31" s="15" t="n">
        <f aca="false">IF(BG31/BH31=INT(BG31/BH31),1,0)</f>
        <v>0</v>
      </c>
      <c r="BJ31" s="15" t="n">
        <f aca="false">IF(BI31=0,BG31,BG31/BH31)</f>
        <v>900</v>
      </c>
      <c r="BK31" s="15" t="n">
        <v>16</v>
      </c>
      <c r="BL31" s="15" t="n">
        <f aca="false">IF(BJ31/BK31=INT(BJ31/BK31),1,0)</f>
        <v>0</v>
      </c>
      <c r="BM31" s="15" t="n">
        <f aca="false">IF(BL31=0,BJ31,BJ31/BK31)</f>
        <v>900</v>
      </c>
      <c r="BN31" s="15" t="n">
        <v>4</v>
      </c>
      <c r="BO31" s="15" t="n">
        <f aca="false">IF(BM31/BN31=INT(BM31/BN31),1,0)</f>
        <v>1</v>
      </c>
      <c r="BP31" s="15" t="n">
        <f aca="false">IF(BO31=0,BM31,BM31/BN31)</f>
        <v>225</v>
      </c>
      <c r="BQ31" s="15" t="n">
        <v>2</v>
      </c>
      <c r="BR31" s="15" t="n">
        <f aca="false">IF(BP31/BQ31=INT(BP31/BQ31),1,0)</f>
        <v>0</v>
      </c>
      <c r="BS31" s="15" t="n">
        <f aca="false">IF(BR31=0,BP31,BP31/BQ31)</f>
        <v>225</v>
      </c>
      <c r="BT31" s="15" t="n">
        <v>81</v>
      </c>
      <c r="BU31" s="15" t="n">
        <f aca="false">IF(BS31/BT31=INT(BS31/BT31),1,0)</f>
        <v>0</v>
      </c>
      <c r="BV31" s="15" t="n">
        <f aca="false">IF(BU31=0,BS31,BS31/BT31)</f>
        <v>225</v>
      </c>
      <c r="BW31" s="15" t="n">
        <v>9</v>
      </c>
      <c r="BX31" s="15" t="n">
        <f aca="false">IF(BV31/BW31=INT(BV31/BW31),1,0)</f>
        <v>1</v>
      </c>
      <c r="BY31" s="15" t="n">
        <f aca="false">IF(BX31=0,BV31,BV31/BW31)</f>
        <v>25</v>
      </c>
      <c r="BZ31" s="15" t="n">
        <v>3</v>
      </c>
      <c r="CA31" s="15" t="n">
        <f aca="false">IF(BY31/BZ31=INT(BY31/BZ31),1,0)</f>
        <v>0</v>
      </c>
      <c r="CB31" s="15" t="n">
        <f aca="false">IF(CA31=0,BY31,BY31/BZ31)</f>
        <v>25</v>
      </c>
      <c r="CC31" s="15" t="n">
        <v>25</v>
      </c>
      <c r="CD31" s="15" t="n">
        <f aca="false">IF(CB31/CC31=INT(CB31/CC31),1,0)</f>
        <v>1</v>
      </c>
      <c r="CE31" s="15" t="n">
        <f aca="false">IF(CD31=0,CB31,CB31/CC31)</f>
        <v>1</v>
      </c>
      <c r="CF31" s="15" t="n">
        <v>5</v>
      </c>
      <c r="CG31" s="15" t="n">
        <f aca="false">IF(CE31/CF31=INT(CE31/CF31),1,0)</f>
        <v>0</v>
      </c>
      <c r="CH31" s="15" t="n">
        <f aca="false">IF(CG31=0,CE31,CE31/CF31)</f>
        <v>1</v>
      </c>
      <c r="CI31" s="15" t="n">
        <v>49</v>
      </c>
      <c r="CJ31" s="15" t="n">
        <f aca="false">IF(CH31/CI31=INT(CH31/CI31),1,0)</f>
        <v>0</v>
      </c>
      <c r="CK31" s="15" t="n">
        <f aca="false">IF(CJ31=0,CH31,CH31/CI31)</f>
        <v>1</v>
      </c>
      <c r="CL31" s="15" t="n">
        <v>7</v>
      </c>
      <c r="CM31" s="15" t="n">
        <f aca="false">IF(CK31/CL31=INT(CK31/CL31),1,0)</f>
        <v>0</v>
      </c>
      <c r="CN31" s="15" t="n">
        <f aca="false">IF(CM31=0,CK31,CK31/CL31)</f>
        <v>1</v>
      </c>
      <c r="CO31" s="15" t="n">
        <v>121</v>
      </c>
      <c r="CP31" s="15" t="n">
        <f aca="false">IF(CN31/CO31=INT(CN31/CO31),1,0)</f>
        <v>0</v>
      </c>
      <c r="CQ31" s="15" t="n">
        <f aca="false">IF(CP31=0,CN31,CN31/CO31)</f>
        <v>1</v>
      </c>
      <c r="CR31" s="15" t="n">
        <v>11</v>
      </c>
      <c r="CS31" s="15" t="n">
        <f aca="false">IF(CQ31/CR31=INT(CQ31/CR31),1,0)</f>
        <v>0</v>
      </c>
      <c r="CT31" s="15" t="n">
        <f aca="false">IF(CS31=0,CQ31,CQ31/CR31)</f>
        <v>1</v>
      </c>
      <c r="CU31" s="15" t="n">
        <v>169</v>
      </c>
      <c r="CV31" s="15" t="n">
        <f aca="false">IF(CT31/CU31=INT(CT31/CU31),1,0)</f>
        <v>0</v>
      </c>
      <c r="CW31" s="15" t="n">
        <f aca="false">IF(CV31=0,CT31,CT31/CU31)</f>
        <v>1</v>
      </c>
      <c r="CX31" s="15" t="n">
        <v>13</v>
      </c>
      <c r="CY31" s="15" t="n">
        <f aca="false">IF(CW31/CX31=INT(CW31/CX31),1,0)</f>
        <v>0</v>
      </c>
      <c r="CZ31" s="15" t="n">
        <f aca="false">IF(CY31=0,CW31,CW31/CX31)</f>
        <v>1</v>
      </c>
      <c r="DA31" s="15" t="n">
        <v>17</v>
      </c>
      <c r="DB31" s="15" t="n">
        <f aca="false">IF(CZ31/DA31=INT(CZ31/DA31),1,0)</f>
        <v>0</v>
      </c>
      <c r="DC31" s="15" t="n">
        <f aca="false">IF(DB31=0,CZ31,CZ31/DA31)</f>
        <v>1</v>
      </c>
      <c r="DD31" s="15" t="n">
        <v>19</v>
      </c>
      <c r="DE31" s="15" t="n">
        <f aca="false">IF(DC31/DD31=INT(DC31/DD31),1,0)</f>
        <v>0</v>
      </c>
      <c r="DF31" s="15" t="n">
        <f aca="false">IF(DE31=0,DC31,DC31/DD31)</f>
        <v>1</v>
      </c>
      <c r="DG31" s="15" t="n">
        <v>23</v>
      </c>
      <c r="DH31" s="15" t="n">
        <f aca="false">IF(DF31/DG31=INT(DF31/DG31),1,0)</f>
        <v>0</v>
      </c>
      <c r="DI31" s="15" t="n">
        <f aca="false">IF(DH31=0,DF31,DF31/DG31)</f>
        <v>1</v>
      </c>
      <c r="DJ31" s="15" t="n">
        <v>29</v>
      </c>
      <c r="DK31" s="15" t="n">
        <f aca="false">IF(DI31/DJ31=INT(DI31/DJ31),1,0)</f>
        <v>0</v>
      </c>
      <c r="DL31" s="15" t="n">
        <f aca="false">IF(DK31=0,DI31,DI31/DJ31)</f>
        <v>1</v>
      </c>
      <c r="DM31" s="15" t="n">
        <v>31</v>
      </c>
      <c r="DN31" s="15" t="n">
        <f aca="false">IF(DL31/DM31=INT(DL31/DM31),1,0)</f>
        <v>0</v>
      </c>
      <c r="DO31" s="15" t="n">
        <f aca="false">IF(DN31=0,DL31,DL31/DM31)</f>
        <v>1</v>
      </c>
      <c r="DP31" s="15" t="n">
        <v>37</v>
      </c>
      <c r="DQ31" s="15" t="n">
        <f aca="false">IF(DO31/DP31=INT(DO31/DP31),1,0)</f>
        <v>0</v>
      </c>
      <c r="DR31" s="15" t="n">
        <f aca="false">IF(DQ31=0,DO31,DO31/DP31)</f>
        <v>1</v>
      </c>
      <c r="DS31" s="15" t="n">
        <v>41</v>
      </c>
      <c r="DT31" s="15" t="n">
        <f aca="false">IF(DR31/DS31=INT(DR31/DS31),1,0)</f>
        <v>0</v>
      </c>
      <c r="DU31" s="15" t="n">
        <f aca="false">IF(DT31=0,DR31,DR31/DS31)</f>
        <v>1</v>
      </c>
      <c r="DV31" s="15" t="n">
        <v>43</v>
      </c>
      <c r="DW31" s="15" t="n">
        <f aca="false">IF(DU31/DV31=INT(DU31/DV31),1,0)</f>
        <v>0</v>
      </c>
      <c r="DX31" s="15" t="n">
        <f aca="false">IF(DW31=0,DU31,DU31/DV31)</f>
        <v>1</v>
      </c>
      <c r="DY31" s="15" t="n">
        <v>47</v>
      </c>
      <c r="DZ31" s="15" t="n">
        <f aca="false">IF(DX31/DY31=INT(DX31/DY31),1,0)</f>
        <v>0</v>
      </c>
      <c r="EA31" s="15" t="n">
        <f aca="false">IF(DZ31=0,DX31,DX31/DY31)</f>
        <v>1</v>
      </c>
      <c r="EB31" s="15" t="n">
        <v>53</v>
      </c>
      <c r="EC31" s="15" t="n">
        <f aca="false">IF(EA31/EB31=INT(EA31/EB31),1,0)</f>
        <v>0</v>
      </c>
      <c r="ED31" s="15" t="n">
        <f aca="false">IF(EC31=0,EA31,EA31/EB31)</f>
        <v>1</v>
      </c>
      <c r="EE31" s="15" t="n">
        <v>59</v>
      </c>
      <c r="EF31" s="15" t="n">
        <f aca="false">IF(ED31/EE31=INT(ED31/EE31),1,0)</f>
        <v>0</v>
      </c>
      <c r="EG31" s="15" t="n">
        <f aca="false">IF(EF31=0,ED31,ED31/EE31)</f>
        <v>1</v>
      </c>
      <c r="EH31" s="15" t="n">
        <v>61</v>
      </c>
      <c r="EI31" s="15" t="n">
        <f aca="false">IF(EG31/EH31=INT(EG31/EH31),1,0)</f>
        <v>0</v>
      </c>
      <c r="EJ31" s="15" t="n">
        <f aca="false">IF(EI31=0,EG31,EG31/EH31)</f>
        <v>1</v>
      </c>
      <c r="EK31" s="15" t="n">
        <v>67</v>
      </c>
      <c r="EL31" s="15" t="n">
        <f aca="false">IF(EJ31/EK31=INT(EJ31/EK31),1,0)</f>
        <v>0</v>
      </c>
      <c r="EM31" s="15" t="n">
        <f aca="false">IF(EL31=0,EJ31,EJ31/EK31)</f>
        <v>1</v>
      </c>
      <c r="EN31" s="15" t="n">
        <v>71</v>
      </c>
      <c r="EO31" s="15" t="n">
        <f aca="false">IF(EM31/EN31=INT(EM31/EN31),1,0)</f>
        <v>0</v>
      </c>
      <c r="EP31" s="15" t="n">
        <f aca="false">IF(EO31=0,EM31,EM31/EN31)</f>
        <v>1</v>
      </c>
      <c r="EQ31" s="15" t="n">
        <v>73</v>
      </c>
      <c r="ER31" s="15" t="n">
        <f aca="false">IF(EP31/EQ31=INT(EP31/EQ31),1,0)</f>
        <v>0</v>
      </c>
      <c r="ES31" s="15" t="n">
        <f aca="false">IF(ER31=0,EP31,EP31/EQ31)</f>
        <v>1</v>
      </c>
      <c r="ET31" s="15" t="n">
        <v>79</v>
      </c>
      <c r="EU31" s="15" t="n">
        <f aca="false">IF(ES31/ET31=INT(ES31/ET31),1,0)</f>
        <v>0</v>
      </c>
      <c r="EV31" s="15" t="n">
        <f aca="false">IF(EU31=0,ES31,ES31/ET31)</f>
        <v>1</v>
      </c>
      <c r="EW31" s="15" t="n">
        <v>83</v>
      </c>
      <c r="EX31" s="15" t="n">
        <f aca="false">IF(EV31/EW31=INT(EV31/EW31),1,0)</f>
        <v>0</v>
      </c>
      <c r="EY31" s="15" t="n">
        <f aca="false">IF(EX31=0,EV31,EV31/EW31)</f>
        <v>1</v>
      </c>
      <c r="EZ31" s="15" t="n">
        <v>89</v>
      </c>
      <c r="FA31" s="15" t="n">
        <f aca="false">IF(EY31/EZ31=INT(EY31/EZ31),1,0)</f>
        <v>0</v>
      </c>
      <c r="FB31" s="15" t="n">
        <f aca="false">IF(FA31=0,EY31,EY31/EZ31)</f>
        <v>1</v>
      </c>
      <c r="FC31" s="15" t="n">
        <v>97</v>
      </c>
      <c r="FD31" s="15" t="n">
        <f aca="false">IF(FB31/FC31=INT(FB31/FC31),1,0)</f>
        <v>0</v>
      </c>
      <c r="FE31" s="15" t="n">
        <f aca="false">IF(FD31=0,FB31,FB31/FC31)</f>
        <v>1</v>
      </c>
      <c r="FF31" s="15" t="n">
        <v>101</v>
      </c>
      <c r="FG31" s="15" t="n">
        <f aca="false">IF(FE31/FF31=INT(FE31/FF31),1,0)</f>
        <v>0</v>
      </c>
      <c r="FH31" s="15" t="n">
        <f aca="false">IF(FG31=0,FE31,FE31/FF31)</f>
        <v>1</v>
      </c>
      <c r="FI31" s="15" t="n">
        <v>103</v>
      </c>
      <c r="FJ31" s="15" t="n">
        <f aca="false">IF(FH31/FI31=INT(FH31/FI31),1,0)</f>
        <v>0</v>
      </c>
      <c r="FK31" s="15" t="n">
        <f aca="false">IF(FJ31=0,FH31,FH31/FI31)</f>
        <v>1</v>
      </c>
      <c r="FL31" s="15" t="n">
        <v>107</v>
      </c>
      <c r="FM31" s="15" t="n">
        <f aca="false">IF(FK31/FL31=INT(FK31/FL31),1,0)</f>
        <v>0</v>
      </c>
      <c r="FN31" s="15" t="n">
        <f aca="false">IF(FM31=0,FK31,FK31/FL31)</f>
        <v>1</v>
      </c>
      <c r="FO31" s="15" t="n">
        <v>109</v>
      </c>
      <c r="FP31" s="15" t="n">
        <f aca="false">IF(FN31/FO31=INT(FN31/FO31),1,0)</f>
        <v>0</v>
      </c>
      <c r="FQ31" s="15" t="n">
        <f aca="false">IF(FP31=0,FN31,FN31/FO31)</f>
        <v>1</v>
      </c>
      <c r="FR31" s="15" t="n">
        <v>113</v>
      </c>
      <c r="FS31" s="15" t="n">
        <f aca="false">IF(FQ31/FR31=INT(FQ31/FR31),1,0)</f>
        <v>0</v>
      </c>
      <c r="FT31" s="15" t="n">
        <f aca="false">IF(FS31=0,FQ31,FQ31/FR31)</f>
        <v>1</v>
      </c>
      <c r="FU31" s="15" t="n">
        <v>127</v>
      </c>
      <c r="FV31" s="15" t="n">
        <f aca="false">IF(FT31/FU31=INT(FT31/FU31),1,0)</f>
        <v>0</v>
      </c>
      <c r="FW31" s="15" t="n">
        <f aca="false">IF(FV31=0,FT31,FT31/FU31)</f>
        <v>1</v>
      </c>
      <c r="FX31" s="15" t="n">
        <v>131</v>
      </c>
      <c r="FY31" s="15" t="n">
        <f aca="false">IF(FW31/FX31=INT(FW31/FX31),1,0)</f>
        <v>0</v>
      </c>
      <c r="FZ31" s="15" t="n">
        <f aca="false">IF(FY31=0,FW31,FW31/FX31)</f>
        <v>1</v>
      </c>
      <c r="GA31" s="15" t="n">
        <v>137</v>
      </c>
      <c r="GB31" s="15" t="n">
        <f aca="false">IF(FZ31/GA31=INT(FZ31/GA31),1,0)</f>
        <v>0</v>
      </c>
      <c r="GC31" s="15" t="n">
        <f aca="false">IF(GB31=0,FZ31,FZ31/GA31)</f>
        <v>1</v>
      </c>
      <c r="GD31" s="15" t="n">
        <v>139</v>
      </c>
      <c r="GE31" s="15" t="n">
        <f aca="false">IF(GC31/GD31=INT(GC31/GD31),1,0)</f>
        <v>0</v>
      </c>
      <c r="GF31" s="15" t="n">
        <f aca="false">IF(GE31=0,GC31,GC31/GD31)</f>
        <v>1</v>
      </c>
      <c r="GG31" s="15" t="n">
        <v>149</v>
      </c>
      <c r="GH31" s="15" t="n">
        <f aca="false">IF(GF31/GG31=INT(GF31/GG31),1,0)</f>
        <v>0</v>
      </c>
      <c r="GI31" s="15" t="n">
        <f aca="false">IF(GH31=0,GF31,GF31/GG31)</f>
        <v>1</v>
      </c>
      <c r="GJ31" s="15"/>
      <c r="GK31" s="15" t="n">
        <f aca="false">8*BI31+4*BL31+2*BO31+BR31</f>
        <v>2</v>
      </c>
      <c r="GL31" s="15" t="n">
        <f aca="false">4*BU31+2*BX31+CA31</f>
        <v>2</v>
      </c>
      <c r="GM31" s="15" t="n">
        <f aca="false">2*CD31+CG31</f>
        <v>2</v>
      </c>
      <c r="GN31" s="15" t="n">
        <f aca="false">2*CJ31+CM31</f>
        <v>0</v>
      </c>
      <c r="GO31" s="15" t="n">
        <f aca="false">2*CP31+CS31</f>
        <v>0</v>
      </c>
      <c r="GP31" s="15" t="n">
        <f aca="false">2*CV31+CY31</f>
        <v>0</v>
      </c>
      <c r="GQ31" s="15" t="n">
        <f aca="false">DB31</f>
        <v>0</v>
      </c>
      <c r="GR31" s="15" t="n">
        <f aca="false">DE31</f>
        <v>0</v>
      </c>
      <c r="GS31" s="15" t="n">
        <f aca="false">DH31</f>
        <v>0</v>
      </c>
      <c r="GT31" s="15" t="n">
        <f aca="false">DK31</f>
        <v>0</v>
      </c>
      <c r="GU31" s="15" t="n">
        <f aca="false">DN31</f>
        <v>0</v>
      </c>
      <c r="GV31" s="0" t="n">
        <f aca="false">DQ31</f>
        <v>0</v>
      </c>
      <c r="GW31" s="0" t="n">
        <f aca="false">DT31</f>
        <v>0</v>
      </c>
      <c r="GX31" s="0" t="n">
        <f aca="false">DW31</f>
        <v>0</v>
      </c>
      <c r="GY31" s="0" t="n">
        <f aca="false">DZ31</f>
        <v>0</v>
      </c>
      <c r="GZ31" s="0" t="n">
        <f aca="false">EC31</f>
        <v>0</v>
      </c>
      <c r="HA31" s="0" t="n">
        <f aca="false">EF31</f>
        <v>0</v>
      </c>
      <c r="HB31" s="0" t="n">
        <f aca="false">EI31</f>
        <v>0</v>
      </c>
      <c r="HC31" s="0" t="n">
        <f aca="false">EL31</f>
        <v>0</v>
      </c>
      <c r="HD31" s="0" t="n">
        <f aca="false">EO31</f>
        <v>0</v>
      </c>
      <c r="HE31" s="0" t="n">
        <f aca="false">ER31</f>
        <v>0</v>
      </c>
      <c r="HF31" s="0" t="n">
        <f aca="false">EU31</f>
        <v>0</v>
      </c>
      <c r="HG31" s="0" t="n">
        <f aca="false">EX31</f>
        <v>0</v>
      </c>
      <c r="HH31" s="0" t="n">
        <f aca="false">FA31</f>
        <v>0</v>
      </c>
      <c r="HI31" s="0" t="n">
        <f aca="false">FD31</f>
        <v>0</v>
      </c>
      <c r="HJ31" s="0" t="n">
        <f aca="false">FG31</f>
        <v>0</v>
      </c>
      <c r="HK31" s="0" t="n">
        <f aca="false">FJ31</f>
        <v>0</v>
      </c>
      <c r="HL31" s="0" t="n">
        <f aca="false">FM31</f>
        <v>0</v>
      </c>
      <c r="HM31" s="0" t="n">
        <f aca="false">FP31</f>
        <v>0</v>
      </c>
      <c r="HN31" s="0" t="n">
        <f aca="false">FS31</f>
        <v>0</v>
      </c>
      <c r="HO31" s="0" t="n">
        <f aca="false">FV31</f>
        <v>0</v>
      </c>
      <c r="HP31" s="0" t="n">
        <f aca="false">FY31</f>
        <v>0</v>
      </c>
      <c r="HQ31" s="0" t="n">
        <f aca="false">GB31</f>
        <v>0</v>
      </c>
      <c r="HR31" s="0" t="n">
        <f aca="false">GE31</f>
        <v>0</v>
      </c>
      <c r="HS31" s="0" t="n">
        <f aca="false">GH31</f>
        <v>0</v>
      </c>
      <c r="HT31" s="0" t="n">
        <f aca="false">BG31</f>
        <v>900</v>
      </c>
      <c r="HU31" s="0" t="n">
        <f aca="false">HT31/HS34</f>
        <v>100</v>
      </c>
      <c r="HV31" s="1" t="n">
        <f aca="false">HZ27</f>
        <v>3714</v>
      </c>
      <c r="HW31" s="1"/>
      <c r="HX31" s="1"/>
      <c r="HY31" s="1"/>
      <c r="HZ31" s="1"/>
      <c r="IA31" s="1"/>
      <c r="IB31" s="1"/>
    </row>
    <row r="32" customFormat="false" ht="6" hidden="true" customHeight="true" outlineLevel="0" collapsed="false">
      <c r="A32" s="1"/>
      <c r="B32" s="80"/>
      <c r="C32" s="80"/>
      <c r="D32" s="80"/>
      <c r="E32" s="80"/>
      <c r="F32" s="61"/>
      <c r="G32" s="80"/>
      <c r="H32" s="80"/>
      <c r="I32" s="80"/>
      <c r="J32" s="80"/>
      <c r="K32" s="80"/>
      <c r="L32" s="61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79"/>
      <c r="X32" s="61"/>
      <c r="Y32" s="80"/>
      <c r="Z32" s="80"/>
      <c r="BD32" s="1"/>
      <c r="BE32" s="0" t="n">
        <f aca="false">BE31+INT(BF31/BF32)</f>
        <v>3714</v>
      </c>
      <c r="BF32" s="0" t="n">
        <f aca="false">IB27</f>
        <v>9009</v>
      </c>
      <c r="BG32" s="0" t="n">
        <f aca="false">BF32</f>
        <v>9009</v>
      </c>
      <c r="BH32" s="0" t="n">
        <v>256</v>
      </c>
      <c r="BI32" s="15" t="n">
        <f aca="false">IF(BG32/BH32=INT(BG32/BH32),1,0)</f>
        <v>0</v>
      </c>
      <c r="BJ32" s="15" t="n">
        <f aca="false">IF(BI32=0,BG32,BG32/BH32)</f>
        <v>9009</v>
      </c>
      <c r="BK32" s="15" t="n">
        <v>16</v>
      </c>
      <c r="BL32" s="15" t="n">
        <f aca="false">IF(BJ32/BK32=INT(BJ32/BK32),1,0)</f>
        <v>0</v>
      </c>
      <c r="BM32" s="15" t="n">
        <f aca="false">IF(BL32=0,BJ32,BJ32/BK32)</f>
        <v>9009</v>
      </c>
      <c r="BN32" s="15" t="n">
        <v>4</v>
      </c>
      <c r="BO32" s="15" t="n">
        <f aca="false">IF(BM32/BN32=INT(BM32/BN32),1,0)</f>
        <v>0</v>
      </c>
      <c r="BP32" s="15" t="n">
        <f aca="false">IF(BO32=0,BM32,BM32/BN32)</f>
        <v>9009</v>
      </c>
      <c r="BQ32" s="15" t="n">
        <v>2</v>
      </c>
      <c r="BR32" s="15" t="n">
        <f aca="false">IF(BP32/BQ32=INT(BP32/BQ32),1,0)</f>
        <v>0</v>
      </c>
      <c r="BS32" s="15" t="n">
        <f aca="false">IF(BR32=0,BP32,BP32/BQ32)</f>
        <v>9009</v>
      </c>
      <c r="BT32" s="15" t="n">
        <v>81</v>
      </c>
      <c r="BU32" s="15" t="n">
        <f aca="false">IF(BS32/BT32=INT(BS32/BT32),1,0)</f>
        <v>0</v>
      </c>
      <c r="BV32" s="15" t="n">
        <f aca="false">IF(BU32=0,BS32,BS32/BT32)</f>
        <v>9009</v>
      </c>
      <c r="BW32" s="15" t="n">
        <v>9</v>
      </c>
      <c r="BX32" s="15" t="n">
        <f aca="false">IF(BV32/BW32=INT(BV32/BW32),1,0)</f>
        <v>1</v>
      </c>
      <c r="BY32" s="15" t="n">
        <f aca="false">IF(BX32=0,BV32,BV32/BW32)</f>
        <v>1001</v>
      </c>
      <c r="BZ32" s="15" t="n">
        <v>3</v>
      </c>
      <c r="CA32" s="15" t="n">
        <f aca="false">IF(BY32/BZ32=INT(BY32/BZ32),1,0)</f>
        <v>0</v>
      </c>
      <c r="CB32" s="15" t="n">
        <f aca="false">IF(CA32=0,BY32,BY32/BZ32)</f>
        <v>1001</v>
      </c>
      <c r="CC32" s="15" t="n">
        <v>25</v>
      </c>
      <c r="CD32" s="15" t="n">
        <f aca="false">IF(CB32/CC32=INT(CB32/CC32),1,0)</f>
        <v>0</v>
      </c>
      <c r="CE32" s="15" t="n">
        <f aca="false">IF(CD32=0,CB32,CB32/CC32)</f>
        <v>1001</v>
      </c>
      <c r="CF32" s="15" t="n">
        <v>5</v>
      </c>
      <c r="CG32" s="15" t="n">
        <f aca="false">IF(CE32/CF32=INT(CE32/CF32),1,0)</f>
        <v>0</v>
      </c>
      <c r="CH32" s="15" t="n">
        <f aca="false">IF(CG32=0,CE32,CE32/CF32)</f>
        <v>1001</v>
      </c>
      <c r="CI32" s="15" t="n">
        <v>49</v>
      </c>
      <c r="CJ32" s="15" t="n">
        <f aca="false">IF(CH32/CI32=INT(CH32/CI32),1,0)</f>
        <v>0</v>
      </c>
      <c r="CK32" s="15" t="n">
        <f aca="false">IF(CJ32=0,CH32,CH32/CI32)</f>
        <v>1001</v>
      </c>
      <c r="CL32" s="15" t="n">
        <v>7</v>
      </c>
      <c r="CM32" s="15" t="n">
        <f aca="false">IF(CK32/CL32=INT(CK32/CL32),1,0)</f>
        <v>1</v>
      </c>
      <c r="CN32" s="15" t="n">
        <f aca="false">IF(CM32=0,CK32,CK32/CL32)</f>
        <v>143</v>
      </c>
      <c r="CO32" s="15" t="n">
        <v>121</v>
      </c>
      <c r="CP32" s="15" t="n">
        <f aca="false">IF(CN32/CO32=INT(CN32/CO32),1,0)</f>
        <v>0</v>
      </c>
      <c r="CQ32" s="15" t="n">
        <f aca="false">IF(CP32=0,CN32,CN32/CO32)</f>
        <v>143</v>
      </c>
      <c r="CR32" s="15" t="n">
        <v>11</v>
      </c>
      <c r="CS32" s="15" t="n">
        <f aca="false">IF(CQ32/CR32=INT(CQ32/CR32),1,0)</f>
        <v>1</v>
      </c>
      <c r="CT32" s="15" t="n">
        <f aca="false">IF(CS32=0,CQ32,CQ32/CR32)</f>
        <v>13</v>
      </c>
      <c r="CU32" s="15" t="n">
        <v>169</v>
      </c>
      <c r="CV32" s="15" t="n">
        <f aca="false">IF(CT32/CU32=INT(CT32/CU32),1,0)</f>
        <v>0</v>
      </c>
      <c r="CW32" s="15" t="n">
        <f aca="false">IF(CV32=0,CT32,CT32/CU32)</f>
        <v>13</v>
      </c>
      <c r="CX32" s="15" t="n">
        <v>13</v>
      </c>
      <c r="CY32" s="15" t="n">
        <f aca="false">IF(CW32/CX32=INT(CW32/CX32),1,0)</f>
        <v>1</v>
      </c>
      <c r="CZ32" s="15" t="n">
        <f aca="false">IF(CY32=0,CW32,CW32/CX32)</f>
        <v>1</v>
      </c>
      <c r="DA32" s="15" t="n">
        <v>17</v>
      </c>
      <c r="DB32" s="15" t="n">
        <f aca="false">IF(CZ32/DA32=INT(CZ32/DA32),1,0)</f>
        <v>0</v>
      </c>
      <c r="DC32" s="15" t="n">
        <f aca="false">IF(DB32=0,CZ32,CZ32/DA32)</f>
        <v>1</v>
      </c>
      <c r="DD32" s="15" t="n">
        <v>19</v>
      </c>
      <c r="DE32" s="15" t="n">
        <f aca="false">IF(DC32/DD32=INT(DC32/DD32),1,0)</f>
        <v>0</v>
      </c>
      <c r="DF32" s="15" t="n">
        <f aca="false">IF(DE32=0,DC32,DC32/DD32)</f>
        <v>1</v>
      </c>
      <c r="DG32" s="15" t="n">
        <v>23</v>
      </c>
      <c r="DH32" s="15" t="n">
        <f aca="false">IF(DF32/DG32=INT(DF32/DG32),1,0)</f>
        <v>0</v>
      </c>
      <c r="DI32" s="15" t="n">
        <f aca="false">IF(DH32=0,DF32,DF32/DG32)</f>
        <v>1</v>
      </c>
      <c r="DJ32" s="15" t="n">
        <v>29</v>
      </c>
      <c r="DK32" s="15" t="n">
        <f aca="false">IF(DI32/DJ32=INT(DI32/DJ32),1,0)</f>
        <v>0</v>
      </c>
      <c r="DL32" s="15" t="n">
        <f aca="false">IF(DK32=0,DI32,DI32/DJ32)</f>
        <v>1</v>
      </c>
      <c r="DM32" s="15" t="n">
        <v>31</v>
      </c>
      <c r="DN32" s="15" t="n">
        <f aca="false">IF(DL32/DM32=INT(DL32/DM32),1,0)</f>
        <v>0</v>
      </c>
      <c r="DO32" s="15" t="n">
        <f aca="false">IF(DN32=0,DL32,DL32/DM32)</f>
        <v>1</v>
      </c>
      <c r="DP32" s="15" t="n">
        <v>37</v>
      </c>
      <c r="DQ32" s="15" t="n">
        <f aca="false">IF(DO32/DP32=INT(DO32/DP32),1,0)</f>
        <v>0</v>
      </c>
      <c r="DR32" s="15" t="n">
        <f aca="false">IF(DQ32=0,DO32,DO32/DP32)</f>
        <v>1</v>
      </c>
      <c r="DS32" s="15" t="n">
        <v>41</v>
      </c>
      <c r="DT32" s="15" t="n">
        <f aca="false">IF(DR32/DS32=INT(DR32/DS32),1,0)</f>
        <v>0</v>
      </c>
      <c r="DU32" s="15" t="n">
        <f aca="false">IF(DT32=0,DR32,DR32/DS32)</f>
        <v>1</v>
      </c>
      <c r="DV32" s="15" t="n">
        <v>43</v>
      </c>
      <c r="DW32" s="15" t="n">
        <f aca="false">IF(DU32/DV32=INT(DU32/DV32),1,0)</f>
        <v>0</v>
      </c>
      <c r="DX32" s="15" t="n">
        <f aca="false">IF(DW32=0,DU32,DU32/DV32)</f>
        <v>1</v>
      </c>
      <c r="DY32" s="15" t="n">
        <v>47</v>
      </c>
      <c r="DZ32" s="15" t="n">
        <f aca="false">IF(DX32/DY32=INT(DX32/DY32),1,0)</f>
        <v>0</v>
      </c>
      <c r="EA32" s="15" t="n">
        <f aca="false">IF(DZ32=0,DX32,DX32/DY32)</f>
        <v>1</v>
      </c>
      <c r="EB32" s="15" t="n">
        <v>53</v>
      </c>
      <c r="EC32" s="15" t="n">
        <f aca="false">IF(EA32/EB32=INT(EA32/EB32),1,0)</f>
        <v>0</v>
      </c>
      <c r="ED32" s="15" t="n">
        <f aca="false">IF(EC32=0,EA32,EA32/EB32)</f>
        <v>1</v>
      </c>
      <c r="EE32" s="15" t="n">
        <v>59</v>
      </c>
      <c r="EF32" s="15" t="n">
        <f aca="false">IF(ED32/EE32=INT(ED32/EE32),1,0)</f>
        <v>0</v>
      </c>
      <c r="EG32" s="15" t="n">
        <f aca="false">IF(EF32=0,ED32,ED32/EE32)</f>
        <v>1</v>
      </c>
      <c r="EH32" s="15" t="n">
        <v>61</v>
      </c>
      <c r="EI32" s="15" t="n">
        <f aca="false">IF(EG32/EH32=INT(EG32/EH32),1,0)</f>
        <v>0</v>
      </c>
      <c r="EJ32" s="15" t="n">
        <f aca="false">IF(EI32=0,EG32,EG32/EH32)</f>
        <v>1</v>
      </c>
      <c r="EK32" s="15" t="n">
        <v>67</v>
      </c>
      <c r="EL32" s="15" t="n">
        <f aca="false">IF(EJ32/EK32=INT(EJ32/EK32),1,0)</f>
        <v>0</v>
      </c>
      <c r="EM32" s="15" t="n">
        <f aca="false">IF(EL32=0,EJ32,EJ32/EK32)</f>
        <v>1</v>
      </c>
      <c r="EN32" s="15" t="n">
        <v>71</v>
      </c>
      <c r="EO32" s="15" t="n">
        <f aca="false">IF(EM32/EN32=INT(EM32/EN32),1,0)</f>
        <v>0</v>
      </c>
      <c r="EP32" s="15" t="n">
        <f aca="false">IF(EO32=0,EM32,EM32/EN32)</f>
        <v>1</v>
      </c>
      <c r="EQ32" s="15" t="n">
        <v>73</v>
      </c>
      <c r="ER32" s="15" t="n">
        <f aca="false">IF(EP32/EQ32=INT(EP32/EQ32),1,0)</f>
        <v>0</v>
      </c>
      <c r="ES32" s="15" t="n">
        <f aca="false">IF(ER32=0,EP32,EP32/EQ32)</f>
        <v>1</v>
      </c>
      <c r="ET32" s="15" t="n">
        <v>79</v>
      </c>
      <c r="EU32" s="15" t="n">
        <f aca="false">IF(ES32/ET32=INT(ES32/ET32),1,0)</f>
        <v>0</v>
      </c>
      <c r="EV32" s="15" t="n">
        <f aca="false">IF(EU32=0,ES32,ES32/ET32)</f>
        <v>1</v>
      </c>
      <c r="EW32" s="15" t="n">
        <v>83</v>
      </c>
      <c r="EX32" s="15" t="n">
        <f aca="false">IF(EV32/EW32=INT(EV32/EW32),1,0)</f>
        <v>0</v>
      </c>
      <c r="EY32" s="15" t="n">
        <f aca="false">IF(EX32=0,EV32,EV32/EW32)</f>
        <v>1</v>
      </c>
      <c r="EZ32" s="15" t="n">
        <v>89</v>
      </c>
      <c r="FA32" s="15" t="n">
        <f aca="false">IF(EY32/EZ32=INT(EY32/EZ32),1,0)</f>
        <v>0</v>
      </c>
      <c r="FB32" s="15" t="n">
        <f aca="false">IF(FA32=0,EY32,EY32/EZ32)</f>
        <v>1</v>
      </c>
      <c r="FC32" s="15" t="n">
        <v>97</v>
      </c>
      <c r="FD32" s="15" t="n">
        <f aca="false">IF(FB32/FC32=INT(FB32/FC32),1,0)</f>
        <v>0</v>
      </c>
      <c r="FE32" s="15" t="n">
        <f aca="false">IF(FD32=0,FB32,FB32/FC32)</f>
        <v>1</v>
      </c>
      <c r="FF32" s="15" t="n">
        <v>101</v>
      </c>
      <c r="FG32" s="15" t="n">
        <f aca="false">IF(FE32/FF32=INT(FE32/FF32),1,0)</f>
        <v>0</v>
      </c>
      <c r="FH32" s="15" t="n">
        <f aca="false">IF(FG32=0,FE32,FE32/FF32)</f>
        <v>1</v>
      </c>
      <c r="FI32" s="15" t="n">
        <v>103</v>
      </c>
      <c r="FJ32" s="15" t="n">
        <f aca="false">IF(FH32/FI32=INT(FH32/FI32),1,0)</f>
        <v>0</v>
      </c>
      <c r="FK32" s="15" t="n">
        <f aca="false">IF(FJ32=0,FH32,FH32/FI32)</f>
        <v>1</v>
      </c>
      <c r="FL32" s="15" t="n">
        <v>107</v>
      </c>
      <c r="FM32" s="15" t="n">
        <f aca="false">IF(FK32/FL32=INT(FK32/FL32),1,0)</f>
        <v>0</v>
      </c>
      <c r="FN32" s="15" t="n">
        <f aca="false">IF(FM32=0,FK32,FK32/FL32)</f>
        <v>1</v>
      </c>
      <c r="FO32" s="15" t="n">
        <v>109</v>
      </c>
      <c r="FP32" s="15" t="n">
        <f aca="false">IF(FN32/FO32=INT(FN32/FO32),1,0)</f>
        <v>0</v>
      </c>
      <c r="FQ32" s="15" t="n">
        <f aca="false">IF(FP32=0,FN32,FN32/FO32)</f>
        <v>1</v>
      </c>
      <c r="FR32" s="15" t="n">
        <v>113</v>
      </c>
      <c r="FS32" s="15" t="n">
        <f aca="false">IF(FQ32/FR32=INT(FQ32/FR32),1,0)</f>
        <v>0</v>
      </c>
      <c r="FT32" s="15" t="n">
        <f aca="false">IF(FS32=0,FQ32,FQ32/FR32)</f>
        <v>1</v>
      </c>
      <c r="FU32" s="15" t="n">
        <v>127</v>
      </c>
      <c r="FV32" s="15" t="n">
        <f aca="false">IF(FT32/FU32=INT(FT32/FU32),1,0)</f>
        <v>0</v>
      </c>
      <c r="FW32" s="15" t="n">
        <f aca="false">IF(FV32=0,FT32,FT32/FU32)</f>
        <v>1</v>
      </c>
      <c r="FX32" s="15" t="n">
        <v>131</v>
      </c>
      <c r="FY32" s="15" t="n">
        <f aca="false">IF(FW32/FX32=INT(FW32/FX32),1,0)</f>
        <v>0</v>
      </c>
      <c r="FZ32" s="15" t="n">
        <f aca="false">IF(FY32=0,FW32,FW32/FX32)</f>
        <v>1</v>
      </c>
      <c r="GA32" s="15" t="n">
        <v>137</v>
      </c>
      <c r="GB32" s="15" t="n">
        <f aca="false">IF(FZ32/GA32=INT(FZ32/GA32),1,0)</f>
        <v>0</v>
      </c>
      <c r="GC32" s="15" t="n">
        <f aca="false">IF(GB32=0,FZ32,FZ32/GA32)</f>
        <v>1</v>
      </c>
      <c r="GD32" s="15" t="n">
        <v>139</v>
      </c>
      <c r="GE32" s="15" t="n">
        <f aca="false">IF(GC32/GD32=INT(GC32/GD32),1,0)</f>
        <v>0</v>
      </c>
      <c r="GF32" s="15" t="n">
        <f aca="false">IF(GE32=0,GC32,GC32/GD32)</f>
        <v>1</v>
      </c>
      <c r="GG32" s="15" t="n">
        <v>149</v>
      </c>
      <c r="GH32" s="15" t="n">
        <f aca="false">IF(GF32/GG32=INT(GF32/GG32),1,0)</f>
        <v>0</v>
      </c>
      <c r="GI32" s="15" t="n">
        <f aca="false">IF(GH32=0,GF32,GF32/GG32)</f>
        <v>1</v>
      </c>
      <c r="GJ32" s="15"/>
      <c r="GK32" s="15" t="n">
        <f aca="false">8*BI32+4*BL32+2*BO32+BR32</f>
        <v>0</v>
      </c>
      <c r="GL32" s="15" t="n">
        <f aca="false">4*BU32+2*BX32+CA32</f>
        <v>2</v>
      </c>
      <c r="GM32" s="15" t="n">
        <f aca="false">2*CD32+CG32</f>
        <v>0</v>
      </c>
      <c r="GN32" s="15" t="n">
        <f aca="false">2*CJ32+CM32</f>
        <v>1</v>
      </c>
      <c r="GO32" s="15" t="n">
        <f aca="false">2*CP32+CS32</f>
        <v>1</v>
      </c>
      <c r="GP32" s="15" t="n">
        <f aca="false">2*CV32+CY32</f>
        <v>1</v>
      </c>
      <c r="GQ32" s="15" t="n">
        <f aca="false">DB32</f>
        <v>0</v>
      </c>
      <c r="GR32" s="15" t="n">
        <f aca="false">DE32</f>
        <v>0</v>
      </c>
      <c r="GS32" s="15" t="n">
        <f aca="false">DH32</f>
        <v>0</v>
      </c>
      <c r="GT32" s="15" t="n">
        <f aca="false">DK32</f>
        <v>0</v>
      </c>
      <c r="GU32" s="15" t="n">
        <f aca="false">DN32</f>
        <v>0</v>
      </c>
      <c r="GV32" s="0" t="n">
        <f aca="false">DQ32</f>
        <v>0</v>
      </c>
      <c r="GW32" s="0" t="n">
        <f aca="false">DT32</f>
        <v>0</v>
      </c>
      <c r="GX32" s="0" t="n">
        <f aca="false">DW32</f>
        <v>0</v>
      </c>
      <c r="GY32" s="0" t="n">
        <f aca="false">DZ32</f>
        <v>0</v>
      </c>
      <c r="GZ32" s="0" t="n">
        <f aca="false">EC32</f>
        <v>0</v>
      </c>
      <c r="HA32" s="0" t="n">
        <f aca="false">EF32</f>
        <v>0</v>
      </c>
      <c r="HB32" s="0" t="n">
        <f aca="false">EI32</f>
        <v>0</v>
      </c>
      <c r="HC32" s="0" t="n">
        <f aca="false">EL32</f>
        <v>0</v>
      </c>
      <c r="HD32" s="0" t="n">
        <f aca="false">EO32</f>
        <v>0</v>
      </c>
      <c r="HE32" s="0" t="n">
        <f aca="false">ER32</f>
        <v>0</v>
      </c>
      <c r="HF32" s="0" t="n">
        <f aca="false">EU32</f>
        <v>0</v>
      </c>
      <c r="HG32" s="0" t="n">
        <f aca="false">EX32</f>
        <v>0</v>
      </c>
      <c r="HH32" s="0" t="n">
        <f aca="false">FA32</f>
        <v>0</v>
      </c>
      <c r="HI32" s="0" t="n">
        <f aca="false">FD32</f>
        <v>0</v>
      </c>
      <c r="HJ32" s="0" t="n">
        <f aca="false">FG32</f>
        <v>0</v>
      </c>
      <c r="HK32" s="0" t="n">
        <f aca="false">FJ32</f>
        <v>0</v>
      </c>
      <c r="HL32" s="0" t="n">
        <f aca="false">FM32</f>
        <v>0</v>
      </c>
      <c r="HM32" s="0" t="n">
        <f aca="false">FP32</f>
        <v>0</v>
      </c>
      <c r="HN32" s="0" t="n">
        <f aca="false">FS32</f>
        <v>0</v>
      </c>
      <c r="HO32" s="0" t="n">
        <f aca="false">FV32</f>
        <v>0</v>
      </c>
      <c r="HP32" s="0" t="n">
        <f aca="false">FY32</f>
        <v>0</v>
      </c>
      <c r="HQ32" s="0" t="n">
        <f aca="false">GB32</f>
        <v>0</v>
      </c>
      <c r="HR32" s="0" t="n">
        <f aca="false">GE32</f>
        <v>0</v>
      </c>
      <c r="HS32" s="0" t="n">
        <f aca="false">GH32</f>
        <v>0</v>
      </c>
      <c r="HT32" s="0" t="n">
        <f aca="false">BG32</f>
        <v>9009</v>
      </c>
      <c r="HU32" s="0" t="n">
        <f aca="false">HT32/HS34</f>
        <v>1001</v>
      </c>
      <c r="HV32" s="1"/>
      <c r="HW32" s="1"/>
      <c r="HX32" s="1"/>
      <c r="HY32" s="1"/>
      <c r="HZ32" s="1"/>
      <c r="IA32" s="1"/>
      <c r="IB32" s="1"/>
    </row>
    <row r="33" customFormat="false" ht="6" hidden="true" customHeight="true" outlineLevel="0" collapsed="false">
      <c r="A33" s="1"/>
      <c r="B33" s="80"/>
      <c r="C33" s="80"/>
      <c r="D33" s="80"/>
      <c r="E33" s="80"/>
      <c r="F33" s="61"/>
      <c r="G33" s="80"/>
      <c r="H33" s="80"/>
      <c r="I33" s="80"/>
      <c r="J33" s="80"/>
      <c r="K33" s="80"/>
      <c r="L33" s="61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79"/>
      <c r="X33" s="61"/>
      <c r="Y33" s="80"/>
      <c r="Z33" s="80"/>
      <c r="BD33" s="1"/>
      <c r="BE33" s="1"/>
      <c r="BF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5" t="n">
        <f aca="false">IF(GK31&lt;GK32,GK31,GK32)</f>
        <v>0</v>
      </c>
      <c r="GL33" s="15" t="n">
        <f aca="false">IF(GL31&lt;GL32,GL31,GL32)</f>
        <v>2</v>
      </c>
      <c r="GM33" s="15" t="n">
        <f aca="false">IF(GM31&lt;GM32,GM31,GM32)</f>
        <v>0</v>
      </c>
      <c r="GN33" s="15" t="n">
        <f aca="false">IF(GN31&lt;GN32,GN31,GN32)</f>
        <v>0</v>
      </c>
      <c r="GO33" s="15" t="n">
        <f aca="false">IF(GO31&lt;GO32,GO31,GO32)</f>
        <v>0</v>
      </c>
      <c r="GP33" s="15" t="n">
        <f aca="false">IF(GP31&lt;GP32,GP31,GP32)</f>
        <v>0</v>
      </c>
      <c r="GQ33" s="15" t="n">
        <f aca="false">IF(GQ31&lt;GQ32,GQ31,GQ32)</f>
        <v>0</v>
      </c>
      <c r="GR33" s="15" t="n">
        <f aca="false">IF(GR31&lt;GR32,GR31,GR32)</f>
        <v>0</v>
      </c>
      <c r="GS33" s="15" t="n">
        <f aca="false">IF(GS31&lt;GS32,GS31,GS32)</f>
        <v>0</v>
      </c>
      <c r="GT33" s="15" t="n">
        <f aca="false">IF(GT31&lt;GT32,GT31,GT32)</f>
        <v>0</v>
      </c>
      <c r="GU33" s="15" t="n">
        <f aca="false">IF(GU31&lt;GU32,GU31,GU32)</f>
        <v>0</v>
      </c>
      <c r="GV33" s="15" t="n">
        <f aca="false">IF(GV31&lt;GV32,GV31,GV32)</f>
        <v>0</v>
      </c>
      <c r="GW33" s="15" t="n">
        <f aca="false">IF(GW31&lt;GW32,GW31,GW32)</f>
        <v>0</v>
      </c>
      <c r="GX33" s="15" t="n">
        <f aca="false">IF(GX31&lt;GX32,GX31,GX32)</f>
        <v>0</v>
      </c>
      <c r="GY33" s="15" t="n">
        <f aca="false">IF(GY31&lt;GY32,GY31,GY32)</f>
        <v>0</v>
      </c>
      <c r="GZ33" s="15" t="n">
        <f aca="false">IF(GZ31&lt;GZ32,GZ31,GZ32)</f>
        <v>0</v>
      </c>
      <c r="HA33" s="15" t="n">
        <f aca="false">IF(HA31&lt;HA32,HA31,HA32)</f>
        <v>0</v>
      </c>
      <c r="HB33" s="15" t="n">
        <f aca="false">IF(HB31&lt;HB32,HB31,HB32)</f>
        <v>0</v>
      </c>
      <c r="HC33" s="15" t="n">
        <f aca="false">IF(HC31&lt;HC32,HC31,HC32)</f>
        <v>0</v>
      </c>
      <c r="HD33" s="15" t="n">
        <f aca="false">IF(HD31&lt;HD32,HD31,HD32)</f>
        <v>0</v>
      </c>
      <c r="HE33" s="15" t="n">
        <f aca="false">IF(HE31&lt;HE32,HE31,HE32)</f>
        <v>0</v>
      </c>
      <c r="HF33" s="15" t="n">
        <f aca="false">IF(HF31&lt;HF32,HF31,HF32)</f>
        <v>0</v>
      </c>
      <c r="HG33" s="15" t="n">
        <f aca="false">IF(HG31&lt;HG32,HG31,HG32)</f>
        <v>0</v>
      </c>
      <c r="HH33" s="15" t="n">
        <f aca="false">IF(HH31&lt;HH32,HH31,HH32)</f>
        <v>0</v>
      </c>
      <c r="HI33" s="15" t="n">
        <f aca="false">IF(HI31&lt;HI32,HI31,HI32)</f>
        <v>0</v>
      </c>
      <c r="HJ33" s="15" t="n">
        <f aca="false">IF(HJ31&lt;HJ32,HJ31,HJ32)</f>
        <v>0</v>
      </c>
      <c r="HK33" s="15" t="n">
        <f aca="false">IF(HK31&lt;HK32,HK31,HK32)</f>
        <v>0</v>
      </c>
      <c r="HL33" s="15" t="n">
        <f aca="false">IF(HL31&lt;HL32,HL31,HL32)</f>
        <v>0</v>
      </c>
      <c r="HM33" s="15" t="n">
        <f aca="false">IF(HM31&lt;HM32,HM31,HM32)</f>
        <v>0</v>
      </c>
      <c r="HN33" s="15" t="n">
        <f aca="false">IF(HN31&lt;HN32,HN31,HN32)</f>
        <v>0</v>
      </c>
      <c r="HO33" s="15" t="n">
        <f aca="false">IF(HO31&lt;HO32,HO31,HO32)</f>
        <v>0</v>
      </c>
      <c r="HP33" s="15" t="n">
        <f aca="false">IF(HP31&lt;HP32,HP31,HP32)</f>
        <v>0</v>
      </c>
      <c r="HQ33" s="15" t="n">
        <f aca="false">IF(HQ31&lt;HQ32,HQ31,HQ32)</f>
        <v>0</v>
      </c>
      <c r="HR33" s="15" t="n">
        <f aca="false">IF(HR31&lt;HR32,HR31,HR32)</f>
        <v>0</v>
      </c>
      <c r="HS33" s="15" t="n">
        <f aca="false">IF(HS31&lt;HS32,HS31,HS32)</f>
        <v>0</v>
      </c>
      <c r="HV33" s="1"/>
      <c r="HW33" s="1"/>
      <c r="HX33" s="1"/>
      <c r="HY33" s="1"/>
      <c r="HZ33" s="1"/>
      <c r="IA33" s="1"/>
      <c r="IB33" s="1"/>
    </row>
    <row r="34" customFormat="false" ht="6" hidden="true" customHeight="true" outlineLevel="0" collapsed="false">
      <c r="A34" s="1"/>
      <c r="B34" s="80"/>
      <c r="C34" s="80"/>
      <c r="D34" s="80"/>
      <c r="E34" s="80"/>
      <c r="F34" s="61"/>
      <c r="G34" s="80"/>
      <c r="H34" s="80"/>
      <c r="I34" s="80"/>
      <c r="J34" s="80"/>
      <c r="K34" s="80"/>
      <c r="L34" s="61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79"/>
      <c r="X34" s="61"/>
      <c r="Y34" s="80"/>
      <c r="Z34" s="80"/>
      <c r="BD34" s="1"/>
      <c r="BE34" s="1"/>
      <c r="BF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0" t="n">
        <f aca="false">GK$8^GK33</f>
        <v>1</v>
      </c>
      <c r="GL34" s="0" t="n">
        <f aca="false">GL$8^GL33*GK34</f>
        <v>9</v>
      </c>
      <c r="GM34" s="0" t="n">
        <f aca="false">GM$8^GM33*GL34</f>
        <v>9</v>
      </c>
      <c r="GN34" s="0" t="n">
        <f aca="false">GN$8^GN33*GM34</f>
        <v>9</v>
      </c>
      <c r="GO34" s="0" t="n">
        <f aca="false">GO$8^GO33*GN34</f>
        <v>9</v>
      </c>
      <c r="GP34" s="0" t="n">
        <f aca="false">GP$8^GP33*GO34</f>
        <v>9</v>
      </c>
      <c r="GQ34" s="0" t="n">
        <f aca="false">GQ$8^GQ33*GP34</f>
        <v>9</v>
      </c>
      <c r="GR34" s="0" t="n">
        <f aca="false">GR$8^GR33*GQ34</f>
        <v>9</v>
      </c>
      <c r="GS34" s="0" t="n">
        <f aca="false">GS$8^GS33*GR34</f>
        <v>9</v>
      </c>
      <c r="GT34" s="0" t="n">
        <f aca="false">GT$8^GT33*GS34</f>
        <v>9</v>
      </c>
      <c r="GU34" s="0" t="n">
        <f aca="false">GU$8^GU33*GT34</f>
        <v>9</v>
      </c>
      <c r="GV34" s="0" t="n">
        <f aca="false">GV$8^GV33*GU34</f>
        <v>9</v>
      </c>
      <c r="GW34" s="0" t="n">
        <f aca="false">GW$8^GW33*GV34</f>
        <v>9</v>
      </c>
      <c r="GX34" s="0" t="n">
        <f aca="false">GX$8^GX33*GW34</f>
        <v>9</v>
      </c>
      <c r="GY34" s="0" t="n">
        <f aca="false">GY$8^GY33*GX34</f>
        <v>9</v>
      </c>
      <c r="GZ34" s="0" t="n">
        <f aca="false">GZ$8^GZ33*GY34</f>
        <v>9</v>
      </c>
      <c r="HA34" s="0" t="n">
        <f aca="false">HA$8^HA33*GZ34</f>
        <v>9</v>
      </c>
      <c r="HB34" s="0" t="n">
        <f aca="false">HB$8^HB33*HA34</f>
        <v>9</v>
      </c>
      <c r="HC34" s="0" t="n">
        <f aca="false">HC$8^HC33*HB34</f>
        <v>9</v>
      </c>
      <c r="HD34" s="0" t="n">
        <f aca="false">HD$8^HD33*HC34</f>
        <v>9</v>
      </c>
      <c r="HE34" s="0" t="n">
        <f aca="false">HE$8^HE33*HD34</f>
        <v>9</v>
      </c>
      <c r="HF34" s="0" t="n">
        <f aca="false">HF$8^HF33*HE34</f>
        <v>9</v>
      </c>
      <c r="HG34" s="0" t="n">
        <f aca="false">HG$8^HG33*HF34</f>
        <v>9</v>
      </c>
      <c r="HH34" s="0" t="n">
        <f aca="false">HH$8^HH33*HG34</f>
        <v>9</v>
      </c>
      <c r="HI34" s="0" t="n">
        <f aca="false">HI$8^HI33*HH34</f>
        <v>9</v>
      </c>
      <c r="HJ34" s="0" t="n">
        <f aca="false">HJ$8^HJ33*HI34</f>
        <v>9</v>
      </c>
      <c r="HK34" s="0" t="n">
        <f aca="false">HK$8^HK33*HJ34</f>
        <v>9</v>
      </c>
      <c r="HL34" s="0" t="n">
        <f aca="false">HL$8^HL33*HK34</f>
        <v>9</v>
      </c>
      <c r="HM34" s="0" t="n">
        <f aca="false">HM$8^HM33*HL34</f>
        <v>9</v>
      </c>
      <c r="HN34" s="0" t="n">
        <f aca="false">HN$8^HN33*HM34</f>
        <v>9</v>
      </c>
      <c r="HO34" s="0" t="n">
        <f aca="false">HO$8^HO33*HN34</f>
        <v>9</v>
      </c>
      <c r="HP34" s="0" t="n">
        <f aca="false">HP$8^HP33*HO34</f>
        <v>9</v>
      </c>
      <c r="HQ34" s="0" t="n">
        <f aca="false">HQ$8^HQ33*HP34</f>
        <v>9</v>
      </c>
      <c r="HR34" s="0" t="n">
        <f aca="false">HR$8^HR33*HQ34</f>
        <v>9</v>
      </c>
      <c r="HS34" s="0" t="n">
        <f aca="false">HS$8^HS33*HR34</f>
        <v>9</v>
      </c>
      <c r="HV34" s="1"/>
      <c r="HW34" s="1"/>
      <c r="HX34" s="1"/>
      <c r="HY34" s="1"/>
      <c r="HZ34" s="1"/>
      <c r="IA34" s="1"/>
      <c r="IB34" s="1"/>
    </row>
    <row r="35" customFormat="false" ht="8.25" hidden="false" customHeight="true" outlineLevel="0" collapsed="false">
      <c r="A35" s="1"/>
      <c r="B35" s="80"/>
      <c r="C35" s="80"/>
      <c r="D35" s="80"/>
      <c r="E35" s="80"/>
      <c r="F35" s="61"/>
      <c r="G35" s="80"/>
      <c r="H35" s="80"/>
      <c r="I35" s="80"/>
      <c r="J35" s="80"/>
      <c r="K35" s="80"/>
      <c r="L35" s="61"/>
      <c r="M35" s="80"/>
      <c r="N35" s="80"/>
      <c r="O35" s="80"/>
      <c r="P35" s="80"/>
      <c r="Q35" s="80"/>
      <c r="R35" s="80"/>
      <c r="S35" s="13"/>
      <c r="T35" s="80"/>
      <c r="U35" s="80"/>
      <c r="V35" s="80"/>
      <c r="W35" s="79"/>
      <c r="X35" s="61"/>
      <c r="Y35" s="80"/>
      <c r="Z35" s="80"/>
      <c r="BD35" s="1"/>
      <c r="BE35" s="1"/>
      <c r="BF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</row>
    <row r="36" customFormat="false" ht="20.25" hidden="false" customHeight="true" outlineLevel="0" collapsed="false">
      <c r="A36" s="1"/>
      <c r="B36" s="80" t="str">
        <f aca="false">IL36</f>
        <v>2  2/5  ÷  1  4/5</v>
      </c>
      <c r="C36" s="80"/>
      <c r="D36" s="80"/>
      <c r="E36" s="11"/>
      <c r="F36" s="61"/>
      <c r="G36" s="80"/>
      <c r="H36" s="11"/>
      <c r="I36" s="80"/>
      <c r="J36" s="80"/>
      <c r="K36" s="11"/>
      <c r="L36" s="14"/>
      <c r="M36" s="11"/>
      <c r="N36" s="61"/>
      <c r="O36" s="80"/>
      <c r="P36" s="80"/>
      <c r="Q36" s="80"/>
      <c r="R36" s="80"/>
      <c r="S36" s="11" t="s">
        <v>16</v>
      </c>
      <c r="T36" s="86"/>
      <c r="U36" s="86"/>
      <c r="V36" s="86"/>
      <c r="W36" s="66" t="str">
        <f aca="false">IU36</f>
        <v>1  1/3</v>
      </c>
      <c r="X36" s="87"/>
      <c r="Y36" s="80"/>
      <c r="Z36" s="80" t="n">
        <f aca="false">AI36+AB36</f>
        <v>4</v>
      </c>
      <c r="AB36" s="4" t="n">
        <v>1</v>
      </c>
      <c r="AH36" s="4" t="n">
        <f aca="false">AH23+1</f>
        <v>3</v>
      </c>
      <c r="AI36" s="4" t="n">
        <f aca="false">INT(0.5+(AJ$2/19*(AH36-1)))+AG$2</f>
        <v>3</v>
      </c>
      <c r="AK36" s="0" t="n">
        <f aca="false">IF(AI36=3,1,IF(AI36=4,1,IF(AI36=5,2,IF(AI36=6,3,IF(AI36=7,5,0)))))</f>
        <v>1</v>
      </c>
      <c r="AL36" s="0" t="n">
        <f aca="false">IF(AI36=8,10,IF(AI36=9,15,IF(AI36=10,25,IF(AI36=11,35,55))))</f>
        <v>55</v>
      </c>
      <c r="AM36" s="0" t="n">
        <f aca="false">IF(AI36=3,2,IF(AI36=4,3,IF(AI36=5,5,IF(AI36=6,9,IF(AI36=7,14,0)))))</f>
        <v>2</v>
      </c>
      <c r="AN36" s="0" t="n">
        <f aca="false">IF(AI36=8,20,IF(AI36=9,30,IF(AI36=10,40,IF(AI36=11,60,75))))</f>
        <v>75</v>
      </c>
      <c r="AO36" s="0" t="n">
        <f aca="false">IF(AI36=3,1,IF(AI36=4,3,IF(AI36=5,4,IF(AI36=6,7,IF(AI36=7,10,0)))))</f>
        <v>1</v>
      </c>
      <c r="AP36" s="0" t="n">
        <f aca="false">IF(AI36=8,15,IF(AI36=9,24,IF(AI36=10,40,IF(AI36=11,60,80))))</f>
        <v>80</v>
      </c>
      <c r="AQ36" s="0" t="n">
        <f aca="false">IF(AI36=3,4,IF(AI36=4,6,IF(AI36=5,7,IF(AI36=6,11,IF(AI36=7,17,0)))))</f>
        <v>4</v>
      </c>
      <c r="AR36" s="0" t="n">
        <f aca="false">IF(AI36=8,24,IF(AI36=9,39,IF(AI36=10,59,IF(AI36=11,79,99))))</f>
        <v>99</v>
      </c>
      <c r="AS36" s="0" t="n">
        <f aca="false">IF(AI36=3,2,IF(AI36=4,4,IF(AI36=5,5,IF(AI36=6,8,IF(AI36=7,11,0)))))</f>
        <v>2</v>
      </c>
      <c r="AT36" s="0" t="n">
        <f aca="false">IF(AI36=8,16,IF(AI36=9,25,IF(AI36=10,41,IF(AI36=11,61,81))))</f>
        <v>81</v>
      </c>
      <c r="AU36" s="0" t="n">
        <f aca="false">IF(AI36=3,5,IF(AI36=4,7,IF(AI36=5,8,IF(AI36=6,12,IF(AI36=7,18,0)))))</f>
        <v>5</v>
      </c>
      <c r="AV36" s="0" t="n">
        <f aca="false">IF(AI36=8,25,IF(AI36=9,40,IF(AI36=10,60,IF(AI36=11,80,100))))</f>
        <v>100</v>
      </c>
      <c r="AW36" s="1" t="n">
        <f aca="false">AI36</f>
        <v>3</v>
      </c>
      <c r="AX36" s="1" t="n">
        <f aca="false">IF(AK36&gt;0,AK36,AL36)</f>
        <v>1</v>
      </c>
      <c r="AY36" s="1" t="n">
        <f aca="false">IF(AM36&gt;0,AM36,AN36)</f>
        <v>2</v>
      </c>
      <c r="AZ36" s="1" t="n">
        <f aca="false">IF(AO36&gt;0,AO36,AP36)</f>
        <v>1</v>
      </c>
      <c r="BA36" s="1" t="n">
        <f aca="false">IF(AQ36&gt;0,AQ36,AR36)</f>
        <v>4</v>
      </c>
      <c r="BB36" s="1" t="n">
        <f aca="false">IF(AS36&gt;0,AS36,AT36)</f>
        <v>2</v>
      </c>
      <c r="BC36" s="1" t="n">
        <f aca="false">IF(AU36&gt;0,AU36,AV36)</f>
        <v>5</v>
      </c>
      <c r="BD36" s="0" t="s">
        <v>105</v>
      </c>
      <c r="BE36" s="15" t="n">
        <f aca="true">INT((RAND()*(AY36-AX36+1)+AX36))</f>
        <v>1</v>
      </c>
      <c r="BF36" s="15" t="n">
        <f aca="true">INT((RAND()*(BA36-AZ36+1)+AZ36))</f>
        <v>4</v>
      </c>
      <c r="BG36" s="0" t="n">
        <f aca="false">BF36-BF37*(BE37-BE36)</f>
        <v>4</v>
      </c>
      <c r="BH36" s="0" t="n">
        <v>256</v>
      </c>
      <c r="BI36" s="15" t="n">
        <f aca="false">IF(BG36/BH36=INT(BG36/BH36),1,0)</f>
        <v>0</v>
      </c>
      <c r="BJ36" s="15" t="n">
        <f aca="false">IF(BI36=0,BG36,BG36/BH36)</f>
        <v>4</v>
      </c>
      <c r="BK36" s="15" t="n">
        <v>16</v>
      </c>
      <c r="BL36" s="15" t="n">
        <f aca="false">IF(BJ36/BK36=INT(BJ36/BK36),1,0)</f>
        <v>0</v>
      </c>
      <c r="BM36" s="15" t="n">
        <f aca="false">IF(BL36=0,BJ36,BJ36/BK36)</f>
        <v>4</v>
      </c>
      <c r="BN36" s="15" t="n">
        <v>4</v>
      </c>
      <c r="BO36" s="15" t="n">
        <f aca="false">IF(BM36/BN36=INT(BM36/BN36),1,0)</f>
        <v>1</v>
      </c>
      <c r="BP36" s="15" t="n">
        <f aca="false">IF(BO36=0,BM36,BM36/BN36)</f>
        <v>1</v>
      </c>
      <c r="BQ36" s="15" t="n">
        <v>2</v>
      </c>
      <c r="BR36" s="15" t="n">
        <f aca="false">IF(BP36/BQ36=INT(BP36/BQ36),1,0)</f>
        <v>0</v>
      </c>
      <c r="BS36" s="15" t="n">
        <f aca="false">IF(BR36=0,BP36,BP36/BQ36)</f>
        <v>1</v>
      </c>
      <c r="BT36" s="15" t="n">
        <v>81</v>
      </c>
      <c r="BU36" s="15" t="n">
        <f aca="false">IF(BS36/BT36=INT(BS36/BT36),1,0)</f>
        <v>0</v>
      </c>
      <c r="BV36" s="15" t="n">
        <f aca="false">IF(BU36=0,BS36,BS36/BT36)</f>
        <v>1</v>
      </c>
      <c r="BW36" s="15" t="n">
        <v>9</v>
      </c>
      <c r="BX36" s="15" t="n">
        <f aca="false">IF(BV36/BW36=INT(BV36/BW36),1,0)</f>
        <v>0</v>
      </c>
      <c r="BY36" s="15" t="n">
        <f aca="false">IF(BX36=0,BV36,BV36/BW36)</f>
        <v>1</v>
      </c>
      <c r="BZ36" s="15" t="n">
        <v>3</v>
      </c>
      <c r="CA36" s="15" t="n">
        <f aca="false">IF(BY36/BZ36=INT(BY36/BZ36),1,0)</f>
        <v>0</v>
      </c>
      <c r="CB36" s="15" t="n">
        <f aca="false">IF(CA36=0,BY36,BY36/BZ36)</f>
        <v>1</v>
      </c>
      <c r="CC36" s="15" t="n">
        <v>25</v>
      </c>
      <c r="CD36" s="15" t="n">
        <f aca="false">IF(CB36/CC36=INT(CB36/CC36),1,0)</f>
        <v>0</v>
      </c>
      <c r="CE36" s="15" t="n">
        <f aca="false">IF(CD36=0,CB36,CB36/CC36)</f>
        <v>1</v>
      </c>
      <c r="CF36" s="15" t="n">
        <v>5</v>
      </c>
      <c r="CG36" s="15" t="n">
        <f aca="false">IF(CE36/CF36=INT(CE36/CF36),1,0)</f>
        <v>0</v>
      </c>
      <c r="CH36" s="15" t="n">
        <f aca="false">IF(CG36=0,CE36,CE36/CF36)</f>
        <v>1</v>
      </c>
      <c r="CI36" s="15" t="n">
        <v>49</v>
      </c>
      <c r="CJ36" s="15" t="n">
        <f aca="false">IF(CH36/CI36=INT(CH36/CI36),1,0)</f>
        <v>0</v>
      </c>
      <c r="CK36" s="15" t="n">
        <f aca="false">IF(CJ36=0,CH36,CH36/CI36)</f>
        <v>1</v>
      </c>
      <c r="CL36" s="15" t="n">
        <v>7</v>
      </c>
      <c r="CM36" s="15" t="n">
        <f aca="false">IF(CK36/CL36=INT(CK36/CL36),1,0)</f>
        <v>0</v>
      </c>
      <c r="CN36" s="15" t="n">
        <f aca="false">IF(CM36=0,CK36,CK36/CL36)</f>
        <v>1</v>
      </c>
      <c r="CO36" s="15" t="n">
        <v>121</v>
      </c>
      <c r="CP36" s="15" t="n">
        <f aca="false">IF(CN36/CO36=INT(CN36/CO36),1,0)</f>
        <v>0</v>
      </c>
      <c r="CQ36" s="15" t="n">
        <f aca="false">IF(CP36=0,CN36,CN36/CO36)</f>
        <v>1</v>
      </c>
      <c r="CR36" s="15" t="n">
        <v>11</v>
      </c>
      <c r="CS36" s="15" t="n">
        <f aca="false">IF(CQ36/CR36=INT(CQ36/CR36),1,0)</f>
        <v>0</v>
      </c>
      <c r="CT36" s="15" t="n">
        <f aca="false">IF(CS36=0,CQ36,CQ36/CR36)</f>
        <v>1</v>
      </c>
      <c r="CU36" s="15" t="n">
        <v>169</v>
      </c>
      <c r="CV36" s="15" t="n">
        <f aca="false">IF(CT36/CU36=INT(CT36/CU36),1,0)</f>
        <v>0</v>
      </c>
      <c r="CW36" s="15" t="n">
        <f aca="false">IF(CV36=0,CT36,CT36/CU36)</f>
        <v>1</v>
      </c>
      <c r="CX36" s="15" t="n">
        <v>13</v>
      </c>
      <c r="CY36" s="15" t="n">
        <f aca="false">IF(CW36/CX36=INT(CW36/CX36),1,0)</f>
        <v>0</v>
      </c>
      <c r="CZ36" s="15" t="n">
        <f aca="false">IF(CY36=0,CW36,CW36/CX36)</f>
        <v>1</v>
      </c>
      <c r="DA36" s="15" t="n">
        <v>17</v>
      </c>
      <c r="DB36" s="15" t="n">
        <f aca="false">IF(CZ36/DA36=INT(CZ36/DA36),1,0)</f>
        <v>0</v>
      </c>
      <c r="DC36" s="15" t="n">
        <f aca="false">IF(DB36=0,CZ36,CZ36/DA36)</f>
        <v>1</v>
      </c>
      <c r="DD36" s="15" t="n">
        <v>19</v>
      </c>
      <c r="DE36" s="15" t="n">
        <f aca="false">IF(DC36/DD36=INT(DC36/DD36),1,0)</f>
        <v>0</v>
      </c>
      <c r="DF36" s="15" t="n">
        <f aca="false">IF(DE36=0,DC36,DC36/DD36)</f>
        <v>1</v>
      </c>
      <c r="DG36" s="15" t="n">
        <v>23</v>
      </c>
      <c r="DH36" s="15" t="n">
        <f aca="false">IF(DF36/DG36=INT(DF36/DG36),1,0)</f>
        <v>0</v>
      </c>
      <c r="DI36" s="15" t="n">
        <f aca="false">IF(DH36=0,DF36,DF36/DG36)</f>
        <v>1</v>
      </c>
      <c r="DJ36" s="15" t="n">
        <v>29</v>
      </c>
      <c r="DK36" s="15" t="n">
        <f aca="false">IF(DI36/DJ36=INT(DI36/DJ36),1,0)</f>
        <v>0</v>
      </c>
      <c r="DL36" s="15" t="n">
        <f aca="false">IF(DK36=0,DI36,DI36/DJ36)</f>
        <v>1</v>
      </c>
      <c r="DM36" s="15" t="n">
        <v>31</v>
      </c>
      <c r="DN36" s="15" t="n">
        <f aca="false">IF(DL36/DM36=INT(DL36/DM36),1,0)</f>
        <v>0</v>
      </c>
      <c r="DO36" s="15" t="n">
        <f aca="false">IF(DN36=0,DL36,DL36/DM36)</f>
        <v>1</v>
      </c>
      <c r="DP36" s="15" t="n">
        <v>37</v>
      </c>
      <c r="DQ36" s="15" t="n">
        <f aca="false">IF(DO36/DP36=INT(DO36/DP36),1,0)</f>
        <v>0</v>
      </c>
      <c r="DR36" s="15" t="n">
        <f aca="false">IF(DQ36=0,DO36,DO36/DP36)</f>
        <v>1</v>
      </c>
      <c r="DS36" s="15" t="n">
        <v>41</v>
      </c>
      <c r="DT36" s="15" t="n">
        <f aca="false">IF(DR36/DS36=INT(DR36/DS36),1,0)</f>
        <v>0</v>
      </c>
      <c r="DU36" s="15" t="n">
        <f aca="false">IF(DT36=0,DR36,DR36/DS36)</f>
        <v>1</v>
      </c>
      <c r="DV36" s="15" t="n">
        <v>43</v>
      </c>
      <c r="DW36" s="15" t="n">
        <f aca="false">IF(DU36/DV36=INT(DU36/DV36),1,0)</f>
        <v>0</v>
      </c>
      <c r="DX36" s="15" t="n">
        <f aca="false">IF(DW36=0,DU36,DU36/DV36)</f>
        <v>1</v>
      </c>
      <c r="DY36" s="15" t="n">
        <v>47</v>
      </c>
      <c r="DZ36" s="15" t="n">
        <f aca="false">IF(DX36/DY36=INT(DX36/DY36),1,0)</f>
        <v>0</v>
      </c>
      <c r="EA36" s="15" t="n">
        <f aca="false">IF(DZ36=0,DX36,DX36/DY36)</f>
        <v>1</v>
      </c>
      <c r="EB36" s="15" t="n">
        <v>53</v>
      </c>
      <c r="EC36" s="15" t="n">
        <f aca="false">IF(EA36/EB36=INT(EA36/EB36),1,0)</f>
        <v>0</v>
      </c>
      <c r="ED36" s="15" t="n">
        <f aca="false">IF(EC36=0,EA36,EA36/EB36)</f>
        <v>1</v>
      </c>
      <c r="EE36" s="15" t="n">
        <v>59</v>
      </c>
      <c r="EF36" s="15" t="n">
        <f aca="false">IF(ED36/EE36=INT(ED36/EE36),1,0)</f>
        <v>0</v>
      </c>
      <c r="EG36" s="15" t="n">
        <f aca="false">IF(EF36=0,ED36,ED36/EE36)</f>
        <v>1</v>
      </c>
      <c r="EH36" s="15" t="n">
        <v>61</v>
      </c>
      <c r="EI36" s="15" t="n">
        <f aca="false">IF(EG36/EH36=INT(EG36/EH36),1,0)</f>
        <v>0</v>
      </c>
      <c r="EJ36" s="15" t="n">
        <f aca="false">IF(EI36=0,EG36,EG36/EH36)</f>
        <v>1</v>
      </c>
      <c r="EK36" s="15" t="n">
        <v>67</v>
      </c>
      <c r="EL36" s="15" t="n">
        <f aca="false">IF(EJ36/EK36=INT(EJ36/EK36),1,0)</f>
        <v>0</v>
      </c>
      <c r="EM36" s="15" t="n">
        <f aca="false">IF(EL36=0,EJ36,EJ36/EK36)</f>
        <v>1</v>
      </c>
      <c r="EN36" s="15" t="n">
        <v>71</v>
      </c>
      <c r="EO36" s="15" t="n">
        <f aca="false">IF(EM36/EN36=INT(EM36/EN36),1,0)</f>
        <v>0</v>
      </c>
      <c r="EP36" s="15" t="n">
        <f aca="false">IF(EO36=0,EM36,EM36/EN36)</f>
        <v>1</v>
      </c>
      <c r="EQ36" s="15" t="n">
        <v>73</v>
      </c>
      <c r="ER36" s="15" t="n">
        <f aca="false">IF(EP36/EQ36=INT(EP36/EQ36),1,0)</f>
        <v>0</v>
      </c>
      <c r="ES36" s="15" t="n">
        <f aca="false">IF(ER36=0,EP36,EP36/EQ36)</f>
        <v>1</v>
      </c>
      <c r="ET36" s="15" t="n">
        <v>79</v>
      </c>
      <c r="EU36" s="15" t="n">
        <f aca="false">IF(ES36/ET36=INT(ES36/ET36),1,0)</f>
        <v>0</v>
      </c>
      <c r="EV36" s="15" t="n">
        <f aca="false">IF(EU36=0,ES36,ES36/ET36)</f>
        <v>1</v>
      </c>
      <c r="EW36" s="15" t="n">
        <v>83</v>
      </c>
      <c r="EX36" s="15" t="n">
        <f aca="false">IF(EV36/EW36=INT(EV36/EW36),1,0)</f>
        <v>0</v>
      </c>
      <c r="EY36" s="15" t="n">
        <f aca="false">IF(EX36=0,EV36,EV36/EW36)</f>
        <v>1</v>
      </c>
      <c r="EZ36" s="15" t="n">
        <v>89</v>
      </c>
      <c r="FA36" s="15" t="n">
        <f aca="false">IF(EY36/EZ36=INT(EY36/EZ36),1,0)</f>
        <v>0</v>
      </c>
      <c r="FB36" s="15" t="n">
        <f aca="false">IF(FA36=0,EY36,EY36/EZ36)</f>
        <v>1</v>
      </c>
      <c r="FC36" s="15" t="n">
        <v>97</v>
      </c>
      <c r="FD36" s="15" t="n">
        <f aca="false">IF(FB36/FC36=INT(FB36/FC36),1,0)</f>
        <v>0</v>
      </c>
      <c r="FE36" s="15" t="n">
        <f aca="false">IF(FD36=0,FB36,FB36/FC36)</f>
        <v>1</v>
      </c>
      <c r="FF36" s="15" t="n">
        <v>101</v>
      </c>
      <c r="FG36" s="15" t="n">
        <f aca="false">IF(FE36/FF36=INT(FE36/FF36),1,0)</f>
        <v>0</v>
      </c>
      <c r="FH36" s="15" t="n">
        <f aca="false">IF(FG36=0,FE36,FE36/FF36)</f>
        <v>1</v>
      </c>
      <c r="FI36" s="15" t="n">
        <v>103</v>
      </c>
      <c r="FJ36" s="15" t="n">
        <f aca="false">IF(FH36/FI36=INT(FH36/FI36),1,0)</f>
        <v>0</v>
      </c>
      <c r="FK36" s="15" t="n">
        <f aca="false">IF(FJ36=0,FH36,FH36/FI36)</f>
        <v>1</v>
      </c>
      <c r="FL36" s="15" t="n">
        <v>107</v>
      </c>
      <c r="FM36" s="15" t="n">
        <f aca="false">IF(FK36/FL36=INT(FK36/FL36),1,0)</f>
        <v>0</v>
      </c>
      <c r="FN36" s="15" t="n">
        <f aca="false">IF(FM36=0,FK36,FK36/FL36)</f>
        <v>1</v>
      </c>
      <c r="FO36" s="15" t="n">
        <v>109</v>
      </c>
      <c r="FP36" s="15" t="n">
        <f aca="false">IF(FN36/FO36=INT(FN36/FO36),1,0)</f>
        <v>0</v>
      </c>
      <c r="FQ36" s="15" t="n">
        <f aca="false">IF(FP36=0,FN36,FN36/FO36)</f>
        <v>1</v>
      </c>
      <c r="FR36" s="15" t="n">
        <v>113</v>
      </c>
      <c r="FS36" s="15" t="n">
        <f aca="false">IF(FQ36/FR36=INT(FQ36/FR36),1,0)</f>
        <v>0</v>
      </c>
      <c r="FT36" s="15" t="n">
        <f aca="false">IF(FS36=0,FQ36,FQ36/FR36)</f>
        <v>1</v>
      </c>
      <c r="FU36" s="15" t="n">
        <v>127</v>
      </c>
      <c r="FV36" s="15" t="n">
        <f aca="false">IF(FT36/FU36=INT(FT36/FU36),1,0)</f>
        <v>0</v>
      </c>
      <c r="FW36" s="15" t="n">
        <f aca="false">IF(FV36=0,FT36,FT36/FU36)</f>
        <v>1</v>
      </c>
      <c r="FX36" s="15" t="n">
        <v>131</v>
      </c>
      <c r="FY36" s="15" t="n">
        <f aca="false">IF(FW36/FX36=INT(FW36/FX36),1,0)</f>
        <v>0</v>
      </c>
      <c r="FZ36" s="15" t="n">
        <f aca="false">IF(FY36=0,FW36,FW36/FX36)</f>
        <v>1</v>
      </c>
      <c r="GA36" s="15" t="n">
        <v>137</v>
      </c>
      <c r="GB36" s="15" t="n">
        <f aca="false">IF(FZ36/GA36=INT(FZ36/GA36),1,0)</f>
        <v>0</v>
      </c>
      <c r="GC36" s="15" t="n">
        <f aca="false">IF(GB36=0,FZ36,FZ36/GA36)</f>
        <v>1</v>
      </c>
      <c r="GD36" s="15" t="n">
        <v>139</v>
      </c>
      <c r="GE36" s="15" t="n">
        <f aca="false">IF(GC36/GD36=INT(GC36/GD36),1,0)</f>
        <v>0</v>
      </c>
      <c r="GF36" s="15" t="n">
        <f aca="false">IF(GE36=0,GC36,GC36/GD36)</f>
        <v>1</v>
      </c>
      <c r="GG36" s="15" t="n">
        <v>149</v>
      </c>
      <c r="GH36" s="15" t="n">
        <f aca="false">IF(GF36/GG36=INT(GF36/GG36),1,0)</f>
        <v>0</v>
      </c>
      <c r="GI36" s="15" t="n">
        <f aca="false">IF(GH36=0,GF36,GF36/GG36)</f>
        <v>1</v>
      </c>
      <c r="GJ36" s="15"/>
      <c r="GK36" s="15" t="n">
        <f aca="false">8*BI36+4*BL36+2*BO36+BR36</f>
        <v>2</v>
      </c>
      <c r="GL36" s="15" t="n">
        <f aca="false">4*BU36+2*BX36+CA36</f>
        <v>0</v>
      </c>
      <c r="GM36" s="15" t="n">
        <f aca="false">2*CD36+CG36</f>
        <v>0</v>
      </c>
      <c r="GN36" s="15" t="n">
        <f aca="false">2*CJ36+CM36</f>
        <v>0</v>
      </c>
      <c r="GO36" s="15" t="n">
        <f aca="false">2*CP36+CS36</f>
        <v>0</v>
      </c>
      <c r="GP36" s="15" t="n">
        <f aca="false">2*CV36+CY36</f>
        <v>0</v>
      </c>
      <c r="GQ36" s="15" t="n">
        <f aca="false">DB36</f>
        <v>0</v>
      </c>
      <c r="GR36" s="15" t="n">
        <f aca="false">DE36</f>
        <v>0</v>
      </c>
      <c r="GS36" s="15" t="n">
        <f aca="false">DH36</f>
        <v>0</v>
      </c>
      <c r="GT36" s="15" t="n">
        <f aca="false">DK36</f>
        <v>0</v>
      </c>
      <c r="GU36" s="15" t="n">
        <f aca="false">DN36</f>
        <v>0</v>
      </c>
      <c r="GV36" s="0" t="n">
        <f aca="false">DQ36</f>
        <v>0</v>
      </c>
      <c r="GW36" s="0" t="n">
        <f aca="false">DT36</f>
        <v>0</v>
      </c>
      <c r="GX36" s="0" t="n">
        <f aca="false">DW36</f>
        <v>0</v>
      </c>
      <c r="GY36" s="0" t="n">
        <f aca="false">DZ36</f>
        <v>0</v>
      </c>
      <c r="GZ36" s="0" t="n">
        <f aca="false">EC36</f>
        <v>0</v>
      </c>
      <c r="HA36" s="0" t="n">
        <f aca="false">EF36</f>
        <v>0</v>
      </c>
      <c r="HB36" s="0" t="n">
        <f aca="false">EI36</f>
        <v>0</v>
      </c>
      <c r="HC36" s="0" t="n">
        <f aca="false">EL36</f>
        <v>0</v>
      </c>
      <c r="HD36" s="0" t="n">
        <f aca="false">EO36</f>
        <v>0</v>
      </c>
      <c r="HE36" s="0" t="n">
        <f aca="false">ER36</f>
        <v>0</v>
      </c>
      <c r="HF36" s="0" t="n">
        <f aca="false">EU36</f>
        <v>0</v>
      </c>
      <c r="HG36" s="0" t="n">
        <f aca="false">EX36</f>
        <v>0</v>
      </c>
      <c r="HH36" s="0" t="n">
        <f aca="false">FA36</f>
        <v>0</v>
      </c>
      <c r="HI36" s="0" t="n">
        <f aca="false">FD36</f>
        <v>0</v>
      </c>
      <c r="HJ36" s="0" t="n">
        <f aca="false">FG36</f>
        <v>0</v>
      </c>
      <c r="HK36" s="0" t="n">
        <f aca="false">FJ36</f>
        <v>0</v>
      </c>
      <c r="HL36" s="0" t="n">
        <f aca="false">FM36</f>
        <v>0</v>
      </c>
      <c r="HM36" s="0" t="n">
        <f aca="false">FP36</f>
        <v>0</v>
      </c>
      <c r="HN36" s="0" t="n">
        <f aca="false">FS36</f>
        <v>0</v>
      </c>
      <c r="HO36" s="0" t="n">
        <f aca="false">FV36</f>
        <v>0</v>
      </c>
      <c r="HP36" s="0" t="n">
        <f aca="false">FY36</f>
        <v>0</v>
      </c>
      <c r="HQ36" s="0" t="n">
        <f aca="false">GB36</f>
        <v>0</v>
      </c>
      <c r="HR36" s="0" t="n">
        <f aca="false">GE36</f>
        <v>0</v>
      </c>
      <c r="HS36" s="0" t="n">
        <f aca="false">GH36</f>
        <v>0</v>
      </c>
      <c r="HT36" s="0" t="n">
        <f aca="false">BG36</f>
        <v>4</v>
      </c>
      <c r="HU36" s="0" t="n">
        <f aca="false">HT36/HS39</f>
        <v>4</v>
      </c>
      <c r="HV36" s="1" t="n">
        <f aca="false">BE37</f>
        <v>1</v>
      </c>
      <c r="HW36" s="0" t="n">
        <f aca="false">HV36*HU37+HU36</f>
        <v>9</v>
      </c>
      <c r="HY36" s="1" t="n">
        <f aca="false">HV44</f>
        <v>2</v>
      </c>
      <c r="HZ36" s="1" t="n">
        <f aca="false">HU44</f>
        <v>2</v>
      </c>
      <c r="IA36" s="1" t="n">
        <f aca="false">HU45</f>
        <v>5</v>
      </c>
      <c r="IB36" s="1" t="str">
        <f aca="false">HY36&amp;"  "&amp;HZ36&amp;"/"&amp;IA36</f>
        <v>2  2/5</v>
      </c>
      <c r="IC36" s="0" t="str">
        <f aca="false">HY36&amp;"   "</f>
        <v>2   </v>
      </c>
      <c r="ID36" s="0" t="str">
        <f aca="false">"   "&amp;HZ36&amp;"/"&amp;IA36</f>
        <v>   2/5</v>
      </c>
      <c r="IE36" s="0" t="str">
        <f aca="false">IF(HY36=0,ID36,IF(HZ36=0,IC36,IB36))</f>
        <v>2  2/5</v>
      </c>
      <c r="IG36" s="0" t="n">
        <f aca="false">HV36</f>
        <v>1</v>
      </c>
      <c r="IH36" s="0" t="n">
        <f aca="false">HU36</f>
        <v>4</v>
      </c>
      <c r="II36" s="0" t="n">
        <f aca="false">HU37</f>
        <v>5</v>
      </c>
      <c r="IJ36" s="0" t="str">
        <f aca="false">IG36&amp;"  "&amp;IH36&amp;"/"&amp;II36</f>
        <v>1  4/5</v>
      </c>
      <c r="IL36" s="0" t="str">
        <f aca="false">IE36&amp;$AD$10&amp;IJ36</f>
        <v>2  2/5  ÷  1  4/5</v>
      </c>
      <c r="IR36" s="0" t="n">
        <f aca="false">HV40</f>
        <v>1</v>
      </c>
      <c r="IS36" s="0" t="n">
        <f aca="false">HU40</f>
        <v>1</v>
      </c>
      <c r="IT36" s="0" t="n">
        <f aca="false">HU41</f>
        <v>3</v>
      </c>
      <c r="IU36" s="0" t="str">
        <f aca="false">IR36&amp;"  "&amp;IS36&amp;"/"&amp;IT36</f>
        <v>1  1/3</v>
      </c>
    </row>
    <row r="37" customFormat="false" ht="6" hidden="true" customHeight="true" outlineLevel="0" collapsed="false">
      <c r="A37" s="1"/>
      <c r="B37" s="80"/>
      <c r="C37" s="80"/>
      <c r="D37" s="80"/>
      <c r="E37" s="11"/>
      <c r="F37" s="61"/>
      <c r="G37" s="80"/>
      <c r="H37" s="11"/>
      <c r="I37" s="80"/>
      <c r="J37" s="80"/>
      <c r="K37" s="11"/>
      <c r="L37" s="61"/>
      <c r="M37" s="80"/>
      <c r="N37" s="80"/>
      <c r="O37" s="80"/>
      <c r="P37" s="80"/>
      <c r="Q37" s="80"/>
      <c r="R37" s="80"/>
      <c r="S37" s="11"/>
      <c r="T37" s="13"/>
      <c r="U37" s="13"/>
      <c r="V37" s="13"/>
      <c r="W37" s="78"/>
      <c r="X37" s="74"/>
      <c r="Y37" s="80"/>
      <c r="Z37" s="80"/>
      <c r="AW37" s="1"/>
      <c r="AX37" s="1"/>
      <c r="AY37" s="1"/>
      <c r="AZ37" s="1"/>
      <c r="BA37" s="1"/>
      <c r="BB37" s="1"/>
      <c r="BC37" s="1"/>
      <c r="BE37" s="0" t="n">
        <f aca="false">BE36+INT(BF36/BF37)</f>
        <v>1</v>
      </c>
      <c r="BF37" s="15" t="n">
        <f aca="true">IF(BB36&gt;BF36,INT((RAND()*(BC36-BB36+1)+BB36)),INT((RAND()*(BC36-BF36)+BF36+1)))</f>
        <v>5</v>
      </c>
      <c r="BG37" s="0" t="n">
        <f aca="false">BF37</f>
        <v>5</v>
      </c>
      <c r="BH37" s="0" t="n">
        <v>256</v>
      </c>
      <c r="BI37" s="15" t="n">
        <f aca="false">IF(BG37/BH37=INT(BG37/BH37),1,0)</f>
        <v>0</v>
      </c>
      <c r="BJ37" s="15" t="n">
        <f aca="false">IF(BI37=0,BG37,BG37/BH37)</f>
        <v>5</v>
      </c>
      <c r="BK37" s="15" t="n">
        <v>16</v>
      </c>
      <c r="BL37" s="15" t="n">
        <f aca="false">IF(BJ37/BK37=INT(BJ37/BK37),1,0)</f>
        <v>0</v>
      </c>
      <c r="BM37" s="15" t="n">
        <f aca="false">IF(BL37=0,BJ37,BJ37/BK37)</f>
        <v>5</v>
      </c>
      <c r="BN37" s="15" t="n">
        <v>4</v>
      </c>
      <c r="BO37" s="15" t="n">
        <f aca="false">IF(BM37/BN37=INT(BM37/BN37),1,0)</f>
        <v>0</v>
      </c>
      <c r="BP37" s="15" t="n">
        <f aca="false">IF(BO37=0,BM37,BM37/BN37)</f>
        <v>5</v>
      </c>
      <c r="BQ37" s="15" t="n">
        <v>2</v>
      </c>
      <c r="BR37" s="15" t="n">
        <f aca="false">IF(BP37/BQ37=INT(BP37/BQ37),1,0)</f>
        <v>0</v>
      </c>
      <c r="BS37" s="15" t="n">
        <f aca="false">IF(BR37=0,BP37,BP37/BQ37)</f>
        <v>5</v>
      </c>
      <c r="BT37" s="15" t="n">
        <v>81</v>
      </c>
      <c r="BU37" s="15" t="n">
        <f aca="false">IF(BS37/BT37=INT(BS37/BT37),1,0)</f>
        <v>0</v>
      </c>
      <c r="BV37" s="15" t="n">
        <f aca="false">IF(BU37=0,BS37,BS37/BT37)</f>
        <v>5</v>
      </c>
      <c r="BW37" s="15" t="n">
        <v>9</v>
      </c>
      <c r="BX37" s="15" t="n">
        <f aca="false">IF(BV37/BW37=INT(BV37/BW37),1,0)</f>
        <v>0</v>
      </c>
      <c r="BY37" s="15" t="n">
        <f aca="false">IF(BX37=0,BV37,BV37/BW37)</f>
        <v>5</v>
      </c>
      <c r="BZ37" s="15" t="n">
        <v>3</v>
      </c>
      <c r="CA37" s="15" t="n">
        <f aca="false">IF(BY37/BZ37=INT(BY37/BZ37),1,0)</f>
        <v>0</v>
      </c>
      <c r="CB37" s="15" t="n">
        <f aca="false">IF(CA37=0,BY37,BY37/BZ37)</f>
        <v>5</v>
      </c>
      <c r="CC37" s="15" t="n">
        <v>25</v>
      </c>
      <c r="CD37" s="15" t="n">
        <f aca="false">IF(CB37/CC37=INT(CB37/CC37),1,0)</f>
        <v>0</v>
      </c>
      <c r="CE37" s="15" t="n">
        <f aca="false">IF(CD37=0,CB37,CB37/CC37)</f>
        <v>5</v>
      </c>
      <c r="CF37" s="15" t="n">
        <v>5</v>
      </c>
      <c r="CG37" s="15" t="n">
        <f aca="false">IF(CE37/CF37=INT(CE37/CF37),1,0)</f>
        <v>1</v>
      </c>
      <c r="CH37" s="15" t="n">
        <f aca="false">IF(CG37=0,CE37,CE37/CF37)</f>
        <v>1</v>
      </c>
      <c r="CI37" s="15" t="n">
        <v>49</v>
      </c>
      <c r="CJ37" s="15" t="n">
        <f aca="false">IF(CH37/CI37=INT(CH37/CI37),1,0)</f>
        <v>0</v>
      </c>
      <c r="CK37" s="15" t="n">
        <f aca="false">IF(CJ37=0,CH37,CH37/CI37)</f>
        <v>1</v>
      </c>
      <c r="CL37" s="15" t="n">
        <v>7</v>
      </c>
      <c r="CM37" s="15" t="n">
        <f aca="false">IF(CK37/CL37=INT(CK37/CL37),1,0)</f>
        <v>0</v>
      </c>
      <c r="CN37" s="15" t="n">
        <f aca="false">IF(CM37=0,CK37,CK37/CL37)</f>
        <v>1</v>
      </c>
      <c r="CO37" s="15" t="n">
        <v>121</v>
      </c>
      <c r="CP37" s="15" t="n">
        <f aca="false">IF(CN37/CO37=INT(CN37/CO37),1,0)</f>
        <v>0</v>
      </c>
      <c r="CQ37" s="15" t="n">
        <f aca="false">IF(CP37=0,CN37,CN37/CO37)</f>
        <v>1</v>
      </c>
      <c r="CR37" s="15" t="n">
        <v>11</v>
      </c>
      <c r="CS37" s="15" t="n">
        <f aca="false">IF(CQ37/CR37=INT(CQ37/CR37),1,0)</f>
        <v>0</v>
      </c>
      <c r="CT37" s="15" t="n">
        <f aca="false">IF(CS37=0,CQ37,CQ37/CR37)</f>
        <v>1</v>
      </c>
      <c r="CU37" s="15" t="n">
        <v>169</v>
      </c>
      <c r="CV37" s="15" t="n">
        <f aca="false">IF(CT37/CU37=INT(CT37/CU37),1,0)</f>
        <v>0</v>
      </c>
      <c r="CW37" s="15" t="n">
        <f aca="false">IF(CV37=0,CT37,CT37/CU37)</f>
        <v>1</v>
      </c>
      <c r="CX37" s="15" t="n">
        <v>13</v>
      </c>
      <c r="CY37" s="15" t="n">
        <f aca="false">IF(CW37/CX37=INT(CW37/CX37),1,0)</f>
        <v>0</v>
      </c>
      <c r="CZ37" s="15" t="n">
        <f aca="false">IF(CY37=0,CW37,CW37/CX37)</f>
        <v>1</v>
      </c>
      <c r="DA37" s="15" t="n">
        <v>17</v>
      </c>
      <c r="DB37" s="15" t="n">
        <f aca="false">IF(CZ37/DA37=INT(CZ37/DA37),1,0)</f>
        <v>0</v>
      </c>
      <c r="DC37" s="15" t="n">
        <f aca="false">IF(DB37=0,CZ37,CZ37/DA37)</f>
        <v>1</v>
      </c>
      <c r="DD37" s="15" t="n">
        <v>19</v>
      </c>
      <c r="DE37" s="15" t="n">
        <f aca="false">IF(DC37/DD37=INT(DC37/DD37),1,0)</f>
        <v>0</v>
      </c>
      <c r="DF37" s="15" t="n">
        <f aca="false">IF(DE37=0,DC37,DC37/DD37)</f>
        <v>1</v>
      </c>
      <c r="DG37" s="15" t="n">
        <v>23</v>
      </c>
      <c r="DH37" s="15" t="n">
        <f aca="false">IF(DF37/DG37=INT(DF37/DG37),1,0)</f>
        <v>0</v>
      </c>
      <c r="DI37" s="15" t="n">
        <f aca="false">IF(DH37=0,DF37,DF37/DG37)</f>
        <v>1</v>
      </c>
      <c r="DJ37" s="15" t="n">
        <v>29</v>
      </c>
      <c r="DK37" s="15" t="n">
        <f aca="false">IF(DI37/DJ37=INT(DI37/DJ37),1,0)</f>
        <v>0</v>
      </c>
      <c r="DL37" s="15" t="n">
        <f aca="false">IF(DK37=0,DI37,DI37/DJ37)</f>
        <v>1</v>
      </c>
      <c r="DM37" s="15" t="n">
        <v>31</v>
      </c>
      <c r="DN37" s="15" t="n">
        <f aca="false">IF(DL37/DM37=INT(DL37/DM37),1,0)</f>
        <v>0</v>
      </c>
      <c r="DO37" s="15" t="n">
        <f aca="false">IF(DN37=0,DL37,DL37/DM37)</f>
        <v>1</v>
      </c>
      <c r="DP37" s="15" t="n">
        <v>37</v>
      </c>
      <c r="DQ37" s="15" t="n">
        <f aca="false">IF(DO37/DP37=INT(DO37/DP37),1,0)</f>
        <v>0</v>
      </c>
      <c r="DR37" s="15" t="n">
        <f aca="false">IF(DQ37=0,DO37,DO37/DP37)</f>
        <v>1</v>
      </c>
      <c r="DS37" s="15" t="n">
        <v>41</v>
      </c>
      <c r="DT37" s="15" t="n">
        <f aca="false">IF(DR37/DS37=INT(DR37/DS37),1,0)</f>
        <v>0</v>
      </c>
      <c r="DU37" s="15" t="n">
        <f aca="false">IF(DT37=0,DR37,DR37/DS37)</f>
        <v>1</v>
      </c>
      <c r="DV37" s="15" t="n">
        <v>43</v>
      </c>
      <c r="DW37" s="15" t="n">
        <f aca="false">IF(DU37/DV37=INT(DU37/DV37),1,0)</f>
        <v>0</v>
      </c>
      <c r="DX37" s="15" t="n">
        <f aca="false">IF(DW37=0,DU37,DU37/DV37)</f>
        <v>1</v>
      </c>
      <c r="DY37" s="15" t="n">
        <v>47</v>
      </c>
      <c r="DZ37" s="15" t="n">
        <f aca="false">IF(DX37/DY37=INT(DX37/DY37),1,0)</f>
        <v>0</v>
      </c>
      <c r="EA37" s="15" t="n">
        <f aca="false">IF(DZ37=0,DX37,DX37/DY37)</f>
        <v>1</v>
      </c>
      <c r="EB37" s="15" t="n">
        <v>53</v>
      </c>
      <c r="EC37" s="15" t="n">
        <f aca="false">IF(EA37/EB37=INT(EA37/EB37),1,0)</f>
        <v>0</v>
      </c>
      <c r="ED37" s="15" t="n">
        <f aca="false">IF(EC37=0,EA37,EA37/EB37)</f>
        <v>1</v>
      </c>
      <c r="EE37" s="15" t="n">
        <v>59</v>
      </c>
      <c r="EF37" s="15" t="n">
        <f aca="false">IF(ED37/EE37=INT(ED37/EE37),1,0)</f>
        <v>0</v>
      </c>
      <c r="EG37" s="15" t="n">
        <f aca="false">IF(EF37=0,ED37,ED37/EE37)</f>
        <v>1</v>
      </c>
      <c r="EH37" s="15" t="n">
        <v>61</v>
      </c>
      <c r="EI37" s="15" t="n">
        <f aca="false">IF(EG37/EH37=INT(EG37/EH37),1,0)</f>
        <v>0</v>
      </c>
      <c r="EJ37" s="15" t="n">
        <f aca="false">IF(EI37=0,EG37,EG37/EH37)</f>
        <v>1</v>
      </c>
      <c r="EK37" s="15" t="n">
        <v>67</v>
      </c>
      <c r="EL37" s="15" t="n">
        <f aca="false">IF(EJ37/EK37=INT(EJ37/EK37),1,0)</f>
        <v>0</v>
      </c>
      <c r="EM37" s="15" t="n">
        <f aca="false">IF(EL37=0,EJ37,EJ37/EK37)</f>
        <v>1</v>
      </c>
      <c r="EN37" s="15" t="n">
        <v>71</v>
      </c>
      <c r="EO37" s="15" t="n">
        <f aca="false">IF(EM37/EN37=INT(EM37/EN37),1,0)</f>
        <v>0</v>
      </c>
      <c r="EP37" s="15" t="n">
        <f aca="false">IF(EO37=0,EM37,EM37/EN37)</f>
        <v>1</v>
      </c>
      <c r="EQ37" s="15" t="n">
        <v>73</v>
      </c>
      <c r="ER37" s="15" t="n">
        <f aca="false">IF(EP37/EQ37=INT(EP37/EQ37),1,0)</f>
        <v>0</v>
      </c>
      <c r="ES37" s="15" t="n">
        <f aca="false">IF(ER37=0,EP37,EP37/EQ37)</f>
        <v>1</v>
      </c>
      <c r="ET37" s="15" t="n">
        <v>79</v>
      </c>
      <c r="EU37" s="15" t="n">
        <f aca="false">IF(ES37/ET37=INT(ES37/ET37),1,0)</f>
        <v>0</v>
      </c>
      <c r="EV37" s="15" t="n">
        <f aca="false">IF(EU37=0,ES37,ES37/ET37)</f>
        <v>1</v>
      </c>
      <c r="EW37" s="15" t="n">
        <v>83</v>
      </c>
      <c r="EX37" s="15" t="n">
        <f aca="false">IF(EV37/EW37=INT(EV37/EW37),1,0)</f>
        <v>0</v>
      </c>
      <c r="EY37" s="15" t="n">
        <f aca="false">IF(EX37=0,EV37,EV37/EW37)</f>
        <v>1</v>
      </c>
      <c r="EZ37" s="15" t="n">
        <v>89</v>
      </c>
      <c r="FA37" s="15" t="n">
        <f aca="false">IF(EY37/EZ37=INT(EY37/EZ37),1,0)</f>
        <v>0</v>
      </c>
      <c r="FB37" s="15" t="n">
        <f aca="false">IF(FA37=0,EY37,EY37/EZ37)</f>
        <v>1</v>
      </c>
      <c r="FC37" s="15" t="n">
        <v>97</v>
      </c>
      <c r="FD37" s="15" t="n">
        <f aca="false">IF(FB37/FC37=INT(FB37/FC37),1,0)</f>
        <v>0</v>
      </c>
      <c r="FE37" s="15" t="n">
        <f aca="false">IF(FD37=0,FB37,FB37/FC37)</f>
        <v>1</v>
      </c>
      <c r="FF37" s="15" t="n">
        <v>101</v>
      </c>
      <c r="FG37" s="15" t="n">
        <f aca="false">IF(FE37/FF37=INT(FE37/FF37),1,0)</f>
        <v>0</v>
      </c>
      <c r="FH37" s="15" t="n">
        <f aca="false">IF(FG37=0,FE37,FE37/FF37)</f>
        <v>1</v>
      </c>
      <c r="FI37" s="15" t="n">
        <v>103</v>
      </c>
      <c r="FJ37" s="15" t="n">
        <f aca="false">IF(FH37/FI37=INT(FH37/FI37),1,0)</f>
        <v>0</v>
      </c>
      <c r="FK37" s="15" t="n">
        <f aca="false">IF(FJ37=0,FH37,FH37/FI37)</f>
        <v>1</v>
      </c>
      <c r="FL37" s="15" t="n">
        <v>107</v>
      </c>
      <c r="FM37" s="15" t="n">
        <f aca="false">IF(FK37/FL37=INT(FK37/FL37),1,0)</f>
        <v>0</v>
      </c>
      <c r="FN37" s="15" t="n">
        <f aca="false">IF(FM37=0,FK37,FK37/FL37)</f>
        <v>1</v>
      </c>
      <c r="FO37" s="15" t="n">
        <v>109</v>
      </c>
      <c r="FP37" s="15" t="n">
        <f aca="false">IF(FN37/FO37=INT(FN37/FO37),1,0)</f>
        <v>0</v>
      </c>
      <c r="FQ37" s="15" t="n">
        <f aca="false">IF(FP37=0,FN37,FN37/FO37)</f>
        <v>1</v>
      </c>
      <c r="FR37" s="15" t="n">
        <v>113</v>
      </c>
      <c r="FS37" s="15" t="n">
        <f aca="false">IF(FQ37/FR37=INT(FQ37/FR37),1,0)</f>
        <v>0</v>
      </c>
      <c r="FT37" s="15" t="n">
        <f aca="false">IF(FS37=0,FQ37,FQ37/FR37)</f>
        <v>1</v>
      </c>
      <c r="FU37" s="15" t="n">
        <v>127</v>
      </c>
      <c r="FV37" s="15" t="n">
        <f aca="false">IF(FT37/FU37=INT(FT37/FU37),1,0)</f>
        <v>0</v>
      </c>
      <c r="FW37" s="15" t="n">
        <f aca="false">IF(FV37=0,FT37,FT37/FU37)</f>
        <v>1</v>
      </c>
      <c r="FX37" s="15" t="n">
        <v>131</v>
      </c>
      <c r="FY37" s="15" t="n">
        <f aca="false">IF(FW37/FX37=INT(FW37/FX37),1,0)</f>
        <v>0</v>
      </c>
      <c r="FZ37" s="15" t="n">
        <f aca="false">IF(FY37=0,FW37,FW37/FX37)</f>
        <v>1</v>
      </c>
      <c r="GA37" s="15" t="n">
        <v>137</v>
      </c>
      <c r="GB37" s="15" t="n">
        <f aca="false">IF(FZ37/GA37=INT(FZ37/GA37),1,0)</f>
        <v>0</v>
      </c>
      <c r="GC37" s="15" t="n">
        <f aca="false">IF(GB37=0,FZ37,FZ37/GA37)</f>
        <v>1</v>
      </c>
      <c r="GD37" s="15" t="n">
        <v>139</v>
      </c>
      <c r="GE37" s="15" t="n">
        <f aca="false">IF(GC37/GD37=INT(GC37/GD37),1,0)</f>
        <v>0</v>
      </c>
      <c r="GF37" s="15" t="n">
        <f aca="false">IF(GE37=0,GC37,GC37/GD37)</f>
        <v>1</v>
      </c>
      <c r="GG37" s="15" t="n">
        <v>149</v>
      </c>
      <c r="GH37" s="15" t="n">
        <f aca="false">IF(GF37/GG37=INT(GF37/GG37),1,0)</f>
        <v>0</v>
      </c>
      <c r="GI37" s="15" t="n">
        <f aca="false">IF(GH37=0,GF37,GF37/GG37)</f>
        <v>1</v>
      </c>
      <c r="GJ37" s="15"/>
      <c r="GK37" s="15" t="n">
        <f aca="false">8*BI37+4*BL37+2*BO37+BR37</f>
        <v>0</v>
      </c>
      <c r="GL37" s="15" t="n">
        <f aca="false">4*BU37+2*BX37+CA37</f>
        <v>0</v>
      </c>
      <c r="GM37" s="15" t="n">
        <f aca="false">2*CD37+CG37</f>
        <v>1</v>
      </c>
      <c r="GN37" s="15" t="n">
        <f aca="false">2*CJ37+CM37</f>
        <v>0</v>
      </c>
      <c r="GO37" s="15" t="n">
        <f aca="false">2*CP37+CS37</f>
        <v>0</v>
      </c>
      <c r="GP37" s="15" t="n">
        <f aca="false">2*CV37+CY37</f>
        <v>0</v>
      </c>
      <c r="GQ37" s="15" t="n">
        <f aca="false">DB37</f>
        <v>0</v>
      </c>
      <c r="GR37" s="15" t="n">
        <f aca="false">DE37</f>
        <v>0</v>
      </c>
      <c r="GS37" s="15" t="n">
        <f aca="false">DH37</f>
        <v>0</v>
      </c>
      <c r="GT37" s="15" t="n">
        <f aca="false">DK37</f>
        <v>0</v>
      </c>
      <c r="GU37" s="15" t="n">
        <f aca="false">DN37</f>
        <v>0</v>
      </c>
      <c r="GV37" s="0" t="n">
        <f aca="false">DQ37</f>
        <v>0</v>
      </c>
      <c r="GW37" s="0" t="n">
        <f aca="false">DT37</f>
        <v>0</v>
      </c>
      <c r="GX37" s="0" t="n">
        <f aca="false">DW37</f>
        <v>0</v>
      </c>
      <c r="GY37" s="0" t="n">
        <f aca="false">DZ37</f>
        <v>0</v>
      </c>
      <c r="GZ37" s="0" t="n">
        <f aca="false">EC37</f>
        <v>0</v>
      </c>
      <c r="HA37" s="0" t="n">
        <f aca="false">EF37</f>
        <v>0</v>
      </c>
      <c r="HB37" s="0" t="n">
        <f aca="false">EI37</f>
        <v>0</v>
      </c>
      <c r="HC37" s="0" t="n">
        <f aca="false">EL37</f>
        <v>0</v>
      </c>
      <c r="HD37" s="0" t="n">
        <f aca="false">EO37</f>
        <v>0</v>
      </c>
      <c r="HE37" s="0" t="n">
        <f aca="false">ER37</f>
        <v>0</v>
      </c>
      <c r="HF37" s="0" t="n">
        <f aca="false">EU37</f>
        <v>0</v>
      </c>
      <c r="HG37" s="0" t="n">
        <f aca="false">EX37</f>
        <v>0</v>
      </c>
      <c r="HH37" s="0" t="n">
        <f aca="false">FA37</f>
        <v>0</v>
      </c>
      <c r="HI37" s="0" t="n">
        <f aca="false">FD37</f>
        <v>0</v>
      </c>
      <c r="HJ37" s="0" t="n">
        <f aca="false">FG37</f>
        <v>0</v>
      </c>
      <c r="HK37" s="0" t="n">
        <f aca="false">FJ37</f>
        <v>0</v>
      </c>
      <c r="HL37" s="0" t="n">
        <f aca="false">FM37</f>
        <v>0</v>
      </c>
      <c r="HM37" s="0" t="n">
        <f aca="false">FP37</f>
        <v>0</v>
      </c>
      <c r="HN37" s="0" t="n">
        <f aca="false">FS37</f>
        <v>0</v>
      </c>
      <c r="HO37" s="0" t="n">
        <f aca="false">FV37</f>
        <v>0</v>
      </c>
      <c r="HP37" s="0" t="n">
        <f aca="false">FY37</f>
        <v>0</v>
      </c>
      <c r="HQ37" s="0" t="n">
        <f aca="false">GB37</f>
        <v>0</v>
      </c>
      <c r="HR37" s="0" t="n">
        <f aca="false">GE37</f>
        <v>0</v>
      </c>
      <c r="HS37" s="0" t="n">
        <f aca="false">GH37</f>
        <v>0</v>
      </c>
      <c r="HT37" s="0" t="n">
        <f aca="false">BG37</f>
        <v>5</v>
      </c>
      <c r="HU37" s="0" t="n">
        <f aca="false">HT37/HS39</f>
        <v>5</v>
      </c>
      <c r="HV37" s="1"/>
      <c r="HY37" s="1"/>
      <c r="HZ37" s="1"/>
      <c r="IA37" s="1"/>
      <c r="IB37" s="1"/>
    </row>
    <row r="38" customFormat="false" ht="6" hidden="true" customHeight="true" outlineLevel="0" collapsed="false">
      <c r="A38" s="1"/>
      <c r="B38" s="80"/>
      <c r="C38" s="80"/>
      <c r="D38" s="80"/>
      <c r="E38" s="11"/>
      <c r="F38" s="61"/>
      <c r="G38" s="80"/>
      <c r="H38" s="11"/>
      <c r="I38" s="80"/>
      <c r="J38" s="80"/>
      <c r="K38" s="11"/>
      <c r="L38" s="61"/>
      <c r="M38" s="80"/>
      <c r="N38" s="80"/>
      <c r="O38" s="80"/>
      <c r="P38" s="80"/>
      <c r="Q38" s="80"/>
      <c r="R38" s="80"/>
      <c r="S38" s="11"/>
      <c r="T38" s="13"/>
      <c r="U38" s="13"/>
      <c r="V38" s="13"/>
      <c r="W38" s="78"/>
      <c r="X38" s="74"/>
      <c r="Y38" s="80"/>
      <c r="Z38" s="80"/>
      <c r="AW38" s="1"/>
      <c r="AX38" s="1"/>
      <c r="AY38" s="1"/>
      <c r="AZ38" s="1"/>
      <c r="BA38" s="1"/>
      <c r="BB38" s="1"/>
      <c r="BC38" s="1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 t="n">
        <f aca="false">IF(GK36&lt;GK37,GK36,GK37)</f>
        <v>0</v>
      </c>
      <c r="GL38" s="15" t="n">
        <f aca="false">IF(GL36&lt;GL37,GL36,GL37)</f>
        <v>0</v>
      </c>
      <c r="GM38" s="15" t="n">
        <f aca="false">IF(GM36&lt;GM37,GM36,GM37)</f>
        <v>0</v>
      </c>
      <c r="GN38" s="15" t="n">
        <f aca="false">IF(GN36&lt;GN37,GN36,GN37)</f>
        <v>0</v>
      </c>
      <c r="GO38" s="15" t="n">
        <f aca="false">IF(GO36&lt;GO37,GO36,GO37)</f>
        <v>0</v>
      </c>
      <c r="GP38" s="15" t="n">
        <f aca="false">IF(GP36&lt;GP37,GP36,GP37)</f>
        <v>0</v>
      </c>
      <c r="GQ38" s="15" t="n">
        <f aca="false">IF(GQ36&lt;GQ37,GQ36,GQ37)</f>
        <v>0</v>
      </c>
      <c r="GR38" s="15" t="n">
        <f aca="false">IF(GR36&lt;GR37,GR36,GR37)</f>
        <v>0</v>
      </c>
      <c r="GS38" s="15" t="n">
        <f aca="false">IF(GS36&lt;GS37,GS36,GS37)</f>
        <v>0</v>
      </c>
      <c r="GT38" s="15" t="n">
        <f aca="false">IF(GT36&lt;GT37,GT36,GT37)</f>
        <v>0</v>
      </c>
      <c r="GU38" s="15" t="n">
        <f aca="false">IF(GU36&lt;GU37,GU36,GU37)</f>
        <v>0</v>
      </c>
      <c r="GV38" s="15" t="n">
        <f aca="false">IF(GV36&lt;GV37,GV36,GV37)</f>
        <v>0</v>
      </c>
      <c r="GW38" s="15" t="n">
        <f aca="false">IF(GW36&lt;GW37,GW36,GW37)</f>
        <v>0</v>
      </c>
      <c r="GX38" s="15" t="n">
        <f aca="false">IF(GX36&lt;GX37,GX36,GX37)</f>
        <v>0</v>
      </c>
      <c r="GY38" s="15" t="n">
        <f aca="false">IF(GY36&lt;GY37,GY36,GY37)</f>
        <v>0</v>
      </c>
      <c r="GZ38" s="15" t="n">
        <f aca="false">IF(GZ36&lt;GZ37,GZ36,GZ37)</f>
        <v>0</v>
      </c>
      <c r="HA38" s="15" t="n">
        <f aca="false">IF(HA36&lt;HA37,HA36,HA37)</f>
        <v>0</v>
      </c>
      <c r="HB38" s="15" t="n">
        <f aca="false">IF(HB36&lt;HB37,HB36,HB37)</f>
        <v>0</v>
      </c>
      <c r="HC38" s="15" t="n">
        <f aca="false">IF(HC36&lt;HC37,HC36,HC37)</f>
        <v>0</v>
      </c>
      <c r="HD38" s="15" t="n">
        <f aca="false">IF(HD36&lt;HD37,HD36,HD37)</f>
        <v>0</v>
      </c>
      <c r="HE38" s="15" t="n">
        <f aca="false">IF(HE36&lt;HE37,HE36,HE37)</f>
        <v>0</v>
      </c>
      <c r="HF38" s="15" t="n">
        <f aca="false">IF(HF36&lt;HF37,HF36,HF37)</f>
        <v>0</v>
      </c>
      <c r="HG38" s="15" t="n">
        <f aca="false">IF(HG36&lt;HG37,HG36,HG37)</f>
        <v>0</v>
      </c>
      <c r="HH38" s="15" t="n">
        <f aca="false">IF(HH36&lt;HH37,HH36,HH37)</f>
        <v>0</v>
      </c>
      <c r="HI38" s="15" t="n">
        <f aca="false">IF(HI36&lt;HI37,HI36,HI37)</f>
        <v>0</v>
      </c>
      <c r="HJ38" s="15" t="n">
        <f aca="false">IF(HJ36&lt;HJ37,HJ36,HJ37)</f>
        <v>0</v>
      </c>
      <c r="HK38" s="15" t="n">
        <f aca="false">IF(HK36&lt;HK37,HK36,HK37)</f>
        <v>0</v>
      </c>
      <c r="HL38" s="15" t="n">
        <f aca="false">IF(HL36&lt;HL37,HL36,HL37)</f>
        <v>0</v>
      </c>
      <c r="HM38" s="15" t="n">
        <f aca="false">IF(HM36&lt;HM37,HM36,HM37)</f>
        <v>0</v>
      </c>
      <c r="HN38" s="15" t="n">
        <f aca="false">IF(HN36&lt;HN37,HN36,HN37)</f>
        <v>0</v>
      </c>
      <c r="HO38" s="15" t="n">
        <f aca="false">IF(HO36&lt;HO37,HO36,HO37)</f>
        <v>0</v>
      </c>
      <c r="HP38" s="15" t="n">
        <f aca="false">IF(HP36&lt;HP37,HP36,HP37)</f>
        <v>0</v>
      </c>
      <c r="HQ38" s="15" t="n">
        <f aca="false">IF(HQ36&lt;HQ37,HQ36,HQ37)</f>
        <v>0</v>
      </c>
      <c r="HR38" s="15" t="n">
        <f aca="false">IF(HR36&lt;HR37,HR36,HR37)</f>
        <v>0</v>
      </c>
      <c r="HS38" s="15" t="n">
        <f aca="false">IF(HS36&lt;HS37,HS36,HS37)</f>
        <v>0</v>
      </c>
      <c r="HV38" s="1"/>
      <c r="HY38" s="1"/>
      <c r="HZ38" s="1"/>
      <c r="IA38" s="1"/>
      <c r="IB38" s="1"/>
    </row>
    <row r="39" customFormat="false" ht="6" hidden="true" customHeight="true" outlineLevel="0" collapsed="false">
      <c r="A39" s="1"/>
      <c r="B39" s="80"/>
      <c r="C39" s="80"/>
      <c r="D39" s="80"/>
      <c r="E39" s="11"/>
      <c r="F39" s="61"/>
      <c r="G39" s="80"/>
      <c r="H39" s="11"/>
      <c r="I39" s="80"/>
      <c r="J39" s="80"/>
      <c r="K39" s="11"/>
      <c r="L39" s="61"/>
      <c r="M39" s="80"/>
      <c r="N39" s="80"/>
      <c r="O39" s="80"/>
      <c r="P39" s="80"/>
      <c r="Q39" s="80"/>
      <c r="R39" s="80"/>
      <c r="S39" s="11"/>
      <c r="T39" s="13"/>
      <c r="U39" s="13"/>
      <c r="V39" s="13"/>
      <c r="W39" s="78"/>
      <c r="X39" s="74"/>
      <c r="Y39" s="80"/>
      <c r="Z39" s="80"/>
      <c r="AW39" s="1"/>
      <c r="AX39" s="1"/>
      <c r="AY39" s="1"/>
      <c r="AZ39" s="1"/>
      <c r="BA39" s="1"/>
      <c r="BB39" s="1"/>
      <c r="BC39" s="1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0" t="n">
        <f aca="false">GK$8^GK38</f>
        <v>1</v>
      </c>
      <c r="GL39" s="0" t="n">
        <f aca="false">GL$8^GL38*GK39</f>
        <v>1</v>
      </c>
      <c r="GM39" s="0" t="n">
        <f aca="false">GM$8^GM38*GL39</f>
        <v>1</v>
      </c>
      <c r="GN39" s="0" t="n">
        <f aca="false">GN$8^GN38*GM39</f>
        <v>1</v>
      </c>
      <c r="GO39" s="0" t="n">
        <f aca="false">GO$8^GO38*GN39</f>
        <v>1</v>
      </c>
      <c r="GP39" s="0" t="n">
        <f aca="false">GP$8^GP38*GO39</f>
        <v>1</v>
      </c>
      <c r="GQ39" s="0" t="n">
        <f aca="false">GQ$8^GQ38*GP39</f>
        <v>1</v>
      </c>
      <c r="GR39" s="0" t="n">
        <f aca="false">GR$8^GR38*GQ39</f>
        <v>1</v>
      </c>
      <c r="GS39" s="0" t="n">
        <f aca="false">GS$8^GS38*GR39</f>
        <v>1</v>
      </c>
      <c r="GT39" s="0" t="n">
        <f aca="false">GT$8^GT38*GS39</f>
        <v>1</v>
      </c>
      <c r="GU39" s="0" t="n">
        <f aca="false">GU$8^GU38*GT39</f>
        <v>1</v>
      </c>
      <c r="GV39" s="0" t="n">
        <f aca="false">GV$8^GV38*GU39</f>
        <v>1</v>
      </c>
      <c r="GW39" s="0" t="n">
        <f aca="false">GW$8^GW38*GV39</f>
        <v>1</v>
      </c>
      <c r="GX39" s="0" t="n">
        <f aca="false">GX$8^GX38*GW39</f>
        <v>1</v>
      </c>
      <c r="GY39" s="0" t="n">
        <f aca="false">GY$8^GY38*GX39</f>
        <v>1</v>
      </c>
      <c r="GZ39" s="0" t="n">
        <f aca="false">GZ$8^GZ38*GY39</f>
        <v>1</v>
      </c>
      <c r="HA39" s="0" t="n">
        <f aca="false">HA$8^HA38*GZ39</f>
        <v>1</v>
      </c>
      <c r="HB39" s="0" t="n">
        <f aca="false">HB$8^HB38*HA39</f>
        <v>1</v>
      </c>
      <c r="HC39" s="0" t="n">
        <f aca="false">HC$8^HC38*HB39</f>
        <v>1</v>
      </c>
      <c r="HD39" s="0" t="n">
        <f aca="false">HD$8^HD38*HC39</f>
        <v>1</v>
      </c>
      <c r="HE39" s="0" t="n">
        <f aca="false">HE$8^HE38*HD39</f>
        <v>1</v>
      </c>
      <c r="HF39" s="0" t="n">
        <f aca="false">HF$8^HF38*HE39</f>
        <v>1</v>
      </c>
      <c r="HG39" s="0" t="n">
        <f aca="false">HG$8^HG38*HF39</f>
        <v>1</v>
      </c>
      <c r="HH39" s="0" t="n">
        <f aca="false">HH$8^HH38*HG39</f>
        <v>1</v>
      </c>
      <c r="HI39" s="0" t="n">
        <f aca="false">HI$8^HI38*HH39</f>
        <v>1</v>
      </c>
      <c r="HJ39" s="0" t="n">
        <f aca="false">HJ$8^HJ38*HI39</f>
        <v>1</v>
      </c>
      <c r="HK39" s="0" t="n">
        <f aca="false">HK$8^HK38*HJ39</f>
        <v>1</v>
      </c>
      <c r="HL39" s="0" t="n">
        <f aca="false">HL$8^HL38*HK39</f>
        <v>1</v>
      </c>
      <c r="HM39" s="0" t="n">
        <f aca="false">HM$8^HM38*HL39</f>
        <v>1</v>
      </c>
      <c r="HN39" s="0" t="n">
        <f aca="false">HN$8^HN38*HM39</f>
        <v>1</v>
      </c>
      <c r="HO39" s="0" t="n">
        <f aca="false">HO$8^HO38*HN39</f>
        <v>1</v>
      </c>
      <c r="HP39" s="0" t="n">
        <f aca="false">HP$8^HP38*HO39</f>
        <v>1</v>
      </c>
      <c r="HQ39" s="0" t="n">
        <f aca="false">HQ$8^HQ38*HP39</f>
        <v>1</v>
      </c>
      <c r="HR39" s="0" t="n">
        <f aca="false">HR$8^HR38*HQ39</f>
        <v>1</v>
      </c>
      <c r="HS39" s="0" t="n">
        <f aca="false">HS$8^HS38*HR39</f>
        <v>1</v>
      </c>
      <c r="HV39" s="1"/>
      <c r="HY39" s="1"/>
      <c r="HZ39" s="1"/>
      <c r="IA39" s="1"/>
      <c r="IB39" s="1"/>
    </row>
    <row r="40" customFormat="false" ht="6" hidden="true" customHeight="true" outlineLevel="0" collapsed="false">
      <c r="A40" s="1"/>
      <c r="B40" s="80"/>
      <c r="C40" s="80"/>
      <c r="D40" s="80"/>
      <c r="E40" s="11"/>
      <c r="F40" s="61"/>
      <c r="G40" s="80"/>
      <c r="H40" s="11"/>
      <c r="I40" s="80"/>
      <c r="J40" s="80"/>
      <c r="K40" s="11"/>
      <c r="L40" s="61"/>
      <c r="M40" s="80"/>
      <c r="N40" s="80"/>
      <c r="O40" s="80"/>
      <c r="P40" s="80"/>
      <c r="Q40" s="80"/>
      <c r="R40" s="80"/>
      <c r="S40" s="11"/>
      <c r="T40" s="13"/>
      <c r="U40" s="13"/>
      <c r="V40" s="13"/>
      <c r="W40" s="78"/>
      <c r="X40" s="74"/>
      <c r="Y40" s="80"/>
      <c r="Z40" s="80"/>
      <c r="AW40" s="1"/>
      <c r="AX40" s="1"/>
      <c r="AY40" s="1"/>
      <c r="AZ40" s="1"/>
      <c r="BA40" s="1"/>
      <c r="BB40" s="1"/>
      <c r="BC40" s="1"/>
      <c r="BD40" s="0" t="s">
        <v>106</v>
      </c>
      <c r="BE40" s="15" t="n">
        <f aca="true">INT((RAND()*(AY36-AX36+1)+AX36))</f>
        <v>1</v>
      </c>
      <c r="BF40" s="15" t="n">
        <f aca="true">INT((RAND()*(BA36-AZ36+1)+AZ36))</f>
        <v>1</v>
      </c>
      <c r="BG40" s="0" t="n">
        <f aca="false">BF40-BF41*(BE41-BE40)</f>
        <v>1</v>
      </c>
      <c r="BH40" s="0" t="n">
        <v>256</v>
      </c>
      <c r="BI40" s="15" t="n">
        <f aca="false">IF(BG40/BH40=INT(BG40/BH40),1,0)</f>
        <v>0</v>
      </c>
      <c r="BJ40" s="15" t="n">
        <f aca="false">IF(BI40=0,BG40,BG40/BH40)</f>
        <v>1</v>
      </c>
      <c r="BK40" s="15" t="n">
        <v>16</v>
      </c>
      <c r="BL40" s="15" t="n">
        <f aca="false">IF(BJ40/BK40=INT(BJ40/BK40),1,0)</f>
        <v>0</v>
      </c>
      <c r="BM40" s="15" t="n">
        <f aca="false">IF(BL40=0,BJ40,BJ40/BK40)</f>
        <v>1</v>
      </c>
      <c r="BN40" s="15" t="n">
        <v>4</v>
      </c>
      <c r="BO40" s="15" t="n">
        <f aca="false">IF(BM40/BN40=INT(BM40/BN40),1,0)</f>
        <v>0</v>
      </c>
      <c r="BP40" s="15" t="n">
        <f aca="false">IF(BO40=0,BM40,BM40/BN40)</f>
        <v>1</v>
      </c>
      <c r="BQ40" s="15" t="n">
        <v>2</v>
      </c>
      <c r="BR40" s="15" t="n">
        <f aca="false">IF(BP40/BQ40=INT(BP40/BQ40),1,0)</f>
        <v>0</v>
      </c>
      <c r="BS40" s="15" t="n">
        <f aca="false">IF(BR40=0,BP40,BP40/BQ40)</f>
        <v>1</v>
      </c>
      <c r="BT40" s="15" t="n">
        <v>81</v>
      </c>
      <c r="BU40" s="15" t="n">
        <f aca="false">IF(BS40/BT40=INT(BS40/BT40),1,0)</f>
        <v>0</v>
      </c>
      <c r="BV40" s="15" t="n">
        <f aca="false">IF(BU40=0,BS40,BS40/BT40)</f>
        <v>1</v>
      </c>
      <c r="BW40" s="15" t="n">
        <v>9</v>
      </c>
      <c r="BX40" s="15" t="n">
        <f aca="false">IF(BV40/BW40=INT(BV40/BW40),1,0)</f>
        <v>0</v>
      </c>
      <c r="BY40" s="15" t="n">
        <f aca="false">IF(BX40=0,BV40,BV40/BW40)</f>
        <v>1</v>
      </c>
      <c r="BZ40" s="15" t="n">
        <v>3</v>
      </c>
      <c r="CA40" s="15" t="n">
        <f aca="false">IF(BY40/BZ40=INT(BY40/BZ40),1,0)</f>
        <v>0</v>
      </c>
      <c r="CB40" s="15" t="n">
        <f aca="false">IF(CA40=0,BY40,BY40/BZ40)</f>
        <v>1</v>
      </c>
      <c r="CC40" s="15" t="n">
        <v>25</v>
      </c>
      <c r="CD40" s="15" t="n">
        <f aca="false">IF(CB40/CC40=INT(CB40/CC40),1,0)</f>
        <v>0</v>
      </c>
      <c r="CE40" s="15" t="n">
        <f aca="false">IF(CD40=0,CB40,CB40/CC40)</f>
        <v>1</v>
      </c>
      <c r="CF40" s="15" t="n">
        <v>5</v>
      </c>
      <c r="CG40" s="15" t="n">
        <f aca="false">IF(CE40/CF40=INT(CE40/CF40),1,0)</f>
        <v>0</v>
      </c>
      <c r="CH40" s="15" t="n">
        <f aca="false">IF(CG40=0,CE40,CE40/CF40)</f>
        <v>1</v>
      </c>
      <c r="CI40" s="15" t="n">
        <v>49</v>
      </c>
      <c r="CJ40" s="15" t="n">
        <f aca="false">IF(CH40/CI40=INT(CH40/CI40),1,0)</f>
        <v>0</v>
      </c>
      <c r="CK40" s="15" t="n">
        <f aca="false">IF(CJ40=0,CH40,CH40/CI40)</f>
        <v>1</v>
      </c>
      <c r="CL40" s="15" t="n">
        <v>7</v>
      </c>
      <c r="CM40" s="15" t="n">
        <f aca="false">IF(CK40/CL40=INT(CK40/CL40),1,0)</f>
        <v>0</v>
      </c>
      <c r="CN40" s="15" t="n">
        <f aca="false">IF(CM40=0,CK40,CK40/CL40)</f>
        <v>1</v>
      </c>
      <c r="CO40" s="15" t="n">
        <v>121</v>
      </c>
      <c r="CP40" s="15" t="n">
        <f aca="false">IF(CN40/CO40=INT(CN40/CO40),1,0)</f>
        <v>0</v>
      </c>
      <c r="CQ40" s="15" t="n">
        <f aca="false">IF(CP40=0,CN40,CN40/CO40)</f>
        <v>1</v>
      </c>
      <c r="CR40" s="15" t="n">
        <v>11</v>
      </c>
      <c r="CS40" s="15" t="n">
        <f aca="false">IF(CQ40/CR40=INT(CQ40/CR40),1,0)</f>
        <v>0</v>
      </c>
      <c r="CT40" s="15" t="n">
        <f aca="false">IF(CS40=0,CQ40,CQ40/CR40)</f>
        <v>1</v>
      </c>
      <c r="CU40" s="15" t="n">
        <v>169</v>
      </c>
      <c r="CV40" s="15" t="n">
        <f aca="false">IF(CT40/CU40=INT(CT40/CU40),1,0)</f>
        <v>0</v>
      </c>
      <c r="CW40" s="15" t="n">
        <f aca="false">IF(CV40=0,CT40,CT40/CU40)</f>
        <v>1</v>
      </c>
      <c r="CX40" s="15" t="n">
        <v>13</v>
      </c>
      <c r="CY40" s="15" t="n">
        <f aca="false">IF(CW40/CX40=INT(CW40/CX40),1,0)</f>
        <v>0</v>
      </c>
      <c r="CZ40" s="15" t="n">
        <f aca="false">IF(CY40=0,CW40,CW40/CX40)</f>
        <v>1</v>
      </c>
      <c r="DA40" s="15" t="n">
        <v>17</v>
      </c>
      <c r="DB40" s="15" t="n">
        <f aca="false">IF(CZ40/DA40=INT(CZ40/DA40),1,0)</f>
        <v>0</v>
      </c>
      <c r="DC40" s="15" t="n">
        <f aca="false">IF(DB40=0,CZ40,CZ40/DA40)</f>
        <v>1</v>
      </c>
      <c r="DD40" s="15" t="n">
        <v>19</v>
      </c>
      <c r="DE40" s="15" t="n">
        <f aca="false">IF(DC40/DD40=INT(DC40/DD40),1,0)</f>
        <v>0</v>
      </c>
      <c r="DF40" s="15" t="n">
        <f aca="false">IF(DE40=0,DC40,DC40/DD40)</f>
        <v>1</v>
      </c>
      <c r="DG40" s="15" t="n">
        <v>23</v>
      </c>
      <c r="DH40" s="15" t="n">
        <f aca="false">IF(DF40/DG40=INT(DF40/DG40),1,0)</f>
        <v>0</v>
      </c>
      <c r="DI40" s="15" t="n">
        <f aca="false">IF(DH40=0,DF40,DF40/DG40)</f>
        <v>1</v>
      </c>
      <c r="DJ40" s="15" t="n">
        <v>29</v>
      </c>
      <c r="DK40" s="15" t="n">
        <f aca="false">IF(DI40/DJ40=INT(DI40/DJ40),1,0)</f>
        <v>0</v>
      </c>
      <c r="DL40" s="15" t="n">
        <f aca="false">IF(DK40=0,DI40,DI40/DJ40)</f>
        <v>1</v>
      </c>
      <c r="DM40" s="15" t="n">
        <v>31</v>
      </c>
      <c r="DN40" s="15" t="n">
        <f aca="false">IF(DL40/DM40=INT(DL40/DM40),1,0)</f>
        <v>0</v>
      </c>
      <c r="DO40" s="15" t="n">
        <f aca="false">IF(DN40=0,DL40,DL40/DM40)</f>
        <v>1</v>
      </c>
      <c r="DP40" s="15" t="n">
        <v>37</v>
      </c>
      <c r="DQ40" s="15" t="n">
        <f aca="false">IF(DO40/DP40=INT(DO40/DP40),1,0)</f>
        <v>0</v>
      </c>
      <c r="DR40" s="15" t="n">
        <f aca="false">IF(DQ40=0,DO40,DO40/DP40)</f>
        <v>1</v>
      </c>
      <c r="DS40" s="15" t="n">
        <v>41</v>
      </c>
      <c r="DT40" s="15" t="n">
        <f aca="false">IF(DR40/DS40=INT(DR40/DS40),1,0)</f>
        <v>0</v>
      </c>
      <c r="DU40" s="15" t="n">
        <f aca="false">IF(DT40=0,DR40,DR40/DS40)</f>
        <v>1</v>
      </c>
      <c r="DV40" s="15" t="n">
        <v>43</v>
      </c>
      <c r="DW40" s="15" t="n">
        <f aca="false">IF(DU40/DV40=INT(DU40/DV40),1,0)</f>
        <v>0</v>
      </c>
      <c r="DX40" s="15" t="n">
        <f aca="false">IF(DW40=0,DU40,DU40/DV40)</f>
        <v>1</v>
      </c>
      <c r="DY40" s="15" t="n">
        <v>47</v>
      </c>
      <c r="DZ40" s="15" t="n">
        <f aca="false">IF(DX40/DY40=INT(DX40/DY40),1,0)</f>
        <v>0</v>
      </c>
      <c r="EA40" s="15" t="n">
        <f aca="false">IF(DZ40=0,DX40,DX40/DY40)</f>
        <v>1</v>
      </c>
      <c r="EB40" s="15" t="n">
        <v>53</v>
      </c>
      <c r="EC40" s="15" t="n">
        <f aca="false">IF(EA40/EB40=INT(EA40/EB40),1,0)</f>
        <v>0</v>
      </c>
      <c r="ED40" s="15" t="n">
        <f aca="false">IF(EC40=0,EA40,EA40/EB40)</f>
        <v>1</v>
      </c>
      <c r="EE40" s="15" t="n">
        <v>59</v>
      </c>
      <c r="EF40" s="15" t="n">
        <f aca="false">IF(ED40/EE40=INT(ED40/EE40),1,0)</f>
        <v>0</v>
      </c>
      <c r="EG40" s="15" t="n">
        <f aca="false">IF(EF40=0,ED40,ED40/EE40)</f>
        <v>1</v>
      </c>
      <c r="EH40" s="15" t="n">
        <v>61</v>
      </c>
      <c r="EI40" s="15" t="n">
        <f aca="false">IF(EG40/EH40=INT(EG40/EH40),1,0)</f>
        <v>0</v>
      </c>
      <c r="EJ40" s="15" t="n">
        <f aca="false">IF(EI40=0,EG40,EG40/EH40)</f>
        <v>1</v>
      </c>
      <c r="EK40" s="15" t="n">
        <v>67</v>
      </c>
      <c r="EL40" s="15" t="n">
        <f aca="false">IF(EJ40/EK40=INT(EJ40/EK40),1,0)</f>
        <v>0</v>
      </c>
      <c r="EM40" s="15" t="n">
        <f aca="false">IF(EL40=0,EJ40,EJ40/EK40)</f>
        <v>1</v>
      </c>
      <c r="EN40" s="15" t="n">
        <v>71</v>
      </c>
      <c r="EO40" s="15" t="n">
        <f aca="false">IF(EM40/EN40=INT(EM40/EN40),1,0)</f>
        <v>0</v>
      </c>
      <c r="EP40" s="15" t="n">
        <f aca="false">IF(EO40=0,EM40,EM40/EN40)</f>
        <v>1</v>
      </c>
      <c r="EQ40" s="15" t="n">
        <v>73</v>
      </c>
      <c r="ER40" s="15" t="n">
        <f aca="false">IF(EP40/EQ40=INT(EP40/EQ40),1,0)</f>
        <v>0</v>
      </c>
      <c r="ES40" s="15" t="n">
        <f aca="false">IF(ER40=0,EP40,EP40/EQ40)</f>
        <v>1</v>
      </c>
      <c r="ET40" s="15" t="n">
        <v>79</v>
      </c>
      <c r="EU40" s="15" t="n">
        <f aca="false">IF(ES40/ET40=INT(ES40/ET40),1,0)</f>
        <v>0</v>
      </c>
      <c r="EV40" s="15" t="n">
        <f aca="false">IF(EU40=0,ES40,ES40/ET40)</f>
        <v>1</v>
      </c>
      <c r="EW40" s="15" t="n">
        <v>83</v>
      </c>
      <c r="EX40" s="15" t="n">
        <f aca="false">IF(EV40/EW40=INT(EV40/EW40),1,0)</f>
        <v>0</v>
      </c>
      <c r="EY40" s="15" t="n">
        <f aca="false">IF(EX40=0,EV40,EV40/EW40)</f>
        <v>1</v>
      </c>
      <c r="EZ40" s="15" t="n">
        <v>89</v>
      </c>
      <c r="FA40" s="15" t="n">
        <f aca="false">IF(EY40/EZ40=INT(EY40/EZ40),1,0)</f>
        <v>0</v>
      </c>
      <c r="FB40" s="15" t="n">
        <f aca="false">IF(FA40=0,EY40,EY40/EZ40)</f>
        <v>1</v>
      </c>
      <c r="FC40" s="15" t="n">
        <v>97</v>
      </c>
      <c r="FD40" s="15" t="n">
        <f aca="false">IF(FB40/FC40=INT(FB40/FC40),1,0)</f>
        <v>0</v>
      </c>
      <c r="FE40" s="15" t="n">
        <f aca="false">IF(FD40=0,FB40,FB40/FC40)</f>
        <v>1</v>
      </c>
      <c r="FF40" s="15" t="n">
        <v>101</v>
      </c>
      <c r="FG40" s="15" t="n">
        <f aca="false">IF(FE40/FF40=INT(FE40/FF40),1,0)</f>
        <v>0</v>
      </c>
      <c r="FH40" s="15" t="n">
        <f aca="false">IF(FG40=0,FE40,FE40/FF40)</f>
        <v>1</v>
      </c>
      <c r="FI40" s="15" t="n">
        <v>103</v>
      </c>
      <c r="FJ40" s="15" t="n">
        <f aca="false">IF(FH40/FI40=INT(FH40/FI40),1,0)</f>
        <v>0</v>
      </c>
      <c r="FK40" s="15" t="n">
        <f aca="false">IF(FJ40=0,FH40,FH40/FI40)</f>
        <v>1</v>
      </c>
      <c r="FL40" s="15" t="n">
        <v>107</v>
      </c>
      <c r="FM40" s="15" t="n">
        <f aca="false">IF(FK40/FL40=INT(FK40/FL40),1,0)</f>
        <v>0</v>
      </c>
      <c r="FN40" s="15" t="n">
        <f aca="false">IF(FM40=0,FK40,FK40/FL40)</f>
        <v>1</v>
      </c>
      <c r="FO40" s="15" t="n">
        <v>109</v>
      </c>
      <c r="FP40" s="15" t="n">
        <f aca="false">IF(FN40/FO40=INT(FN40/FO40),1,0)</f>
        <v>0</v>
      </c>
      <c r="FQ40" s="15" t="n">
        <f aca="false">IF(FP40=0,FN40,FN40/FO40)</f>
        <v>1</v>
      </c>
      <c r="FR40" s="15" t="n">
        <v>113</v>
      </c>
      <c r="FS40" s="15" t="n">
        <f aca="false">IF(FQ40/FR40=INT(FQ40/FR40),1,0)</f>
        <v>0</v>
      </c>
      <c r="FT40" s="15" t="n">
        <f aca="false">IF(FS40=0,FQ40,FQ40/FR40)</f>
        <v>1</v>
      </c>
      <c r="FU40" s="15" t="n">
        <v>127</v>
      </c>
      <c r="FV40" s="15" t="n">
        <f aca="false">IF(FT40/FU40=INT(FT40/FU40),1,0)</f>
        <v>0</v>
      </c>
      <c r="FW40" s="15" t="n">
        <f aca="false">IF(FV40=0,FT40,FT40/FU40)</f>
        <v>1</v>
      </c>
      <c r="FX40" s="15" t="n">
        <v>131</v>
      </c>
      <c r="FY40" s="15" t="n">
        <f aca="false">IF(FW40/FX40=INT(FW40/FX40),1,0)</f>
        <v>0</v>
      </c>
      <c r="FZ40" s="15" t="n">
        <f aca="false">IF(FY40=0,FW40,FW40/FX40)</f>
        <v>1</v>
      </c>
      <c r="GA40" s="15" t="n">
        <v>137</v>
      </c>
      <c r="GB40" s="15" t="n">
        <f aca="false">IF(FZ40/GA40=INT(FZ40/GA40),1,0)</f>
        <v>0</v>
      </c>
      <c r="GC40" s="15" t="n">
        <f aca="false">IF(GB40=0,FZ40,FZ40/GA40)</f>
        <v>1</v>
      </c>
      <c r="GD40" s="15" t="n">
        <v>139</v>
      </c>
      <c r="GE40" s="15" t="n">
        <f aca="false">IF(GC40/GD40=INT(GC40/GD40),1,0)</f>
        <v>0</v>
      </c>
      <c r="GF40" s="15" t="n">
        <f aca="false">IF(GE40=0,GC40,GC40/GD40)</f>
        <v>1</v>
      </c>
      <c r="GG40" s="15" t="n">
        <v>149</v>
      </c>
      <c r="GH40" s="15" t="n">
        <f aca="false">IF(GF40/GG40=INT(GF40/GG40),1,0)</f>
        <v>0</v>
      </c>
      <c r="GI40" s="15" t="n">
        <f aca="false">IF(GH40=0,GF40,GF40/GG40)</f>
        <v>1</v>
      </c>
      <c r="GJ40" s="15"/>
      <c r="GK40" s="15" t="n">
        <f aca="false">8*BI40+4*BL40+2*BO40+BR40</f>
        <v>0</v>
      </c>
      <c r="GL40" s="15" t="n">
        <f aca="false">4*BU40+2*BX40+CA40</f>
        <v>0</v>
      </c>
      <c r="GM40" s="15" t="n">
        <f aca="false">2*CD40+CG40</f>
        <v>0</v>
      </c>
      <c r="GN40" s="15" t="n">
        <f aca="false">2*CJ40+CM40</f>
        <v>0</v>
      </c>
      <c r="GO40" s="15" t="n">
        <f aca="false">2*CP40+CS40</f>
        <v>0</v>
      </c>
      <c r="GP40" s="15" t="n">
        <f aca="false">2*CV40+CY40</f>
        <v>0</v>
      </c>
      <c r="GQ40" s="15" t="n">
        <f aca="false">DB40</f>
        <v>0</v>
      </c>
      <c r="GR40" s="15" t="n">
        <f aca="false">DE40</f>
        <v>0</v>
      </c>
      <c r="GS40" s="15" t="n">
        <f aca="false">DH40</f>
        <v>0</v>
      </c>
      <c r="GT40" s="15" t="n">
        <f aca="false">DK40</f>
        <v>0</v>
      </c>
      <c r="GU40" s="15" t="n">
        <f aca="false">DN40</f>
        <v>0</v>
      </c>
      <c r="GV40" s="0" t="n">
        <f aca="false">DQ40</f>
        <v>0</v>
      </c>
      <c r="GW40" s="0" t="n">
        <f aca="false">DT40</f>
        <v>0</v>
      </c>
      <c r="GX40" s="0" t="n">
        <f aca="false">DW40</f>
        <v>0</v>
      </c>
      <c r="GY40" s="0" t="n">
        <f aca="false">DZ40</f>
        <v>0</v>
      </c>
      <c r="GZ40" s="0" t="n">
        <f aca="false">EC40</f>
        <v>0</v>
      </c>
      <c r="HA40" s="0" t="n">
        <f aca="false">EF40</f>
        <v>0</v>
      </c>
      <c r="HB40" s="0" t="n">
        <f aca="false">EI40</f>
        <v>0</v>
      </c>
      <c r="HC40" s="0" t="n">
        <f aca="false">EL40</f>
        <v>0</v>
      </c>
      <c r="HD40" s="0" t="n">
        <f aca="false">EO40</f>
        <v>0</v>
      </c>
      <c r="HE40" s="0" t="n">
        <f aca="false">ER40</f>
        <v>0</v>
      </c>
      <c r="HF40" s="0" t="n">
        <f aca="false">EU40</f>
        <v>0</v>
      </c>
      <c r="HG40" s="0" t="n">
        <f aca="false">EX40</f>
        <v>0</v>
      </c>
      <c r="HH40" s="0" t="n">
        <f aca="false">FA40</f>
        <v>0</v>
      </c>
      <c r="HI40" s="0" t="n">
        <f aca="false">FD40</f>
        <v>0</v>
      </c>
      <c r="HJ40" s="0" t="n">
        <f aca="false">FG40</f>
        <v>0</v>
      </c>
      <c r="HK40" s="0" t="n">
        <f aca="false">FJ40</f>
        <v>0</v>
      </c>
      <c r="HL40" s="0" t="n">
        <f aca="false">FM40</f>
        <v>0</v>
      </c>
      <c r="HM40" s="0" t="n">
        <f aca="false">FP40</f>
        <v>0</v>
      </c>
      <c r="HN40" s="0" t="n">
        <f aca="false">FS40</f>
        <v>0</v>
      </c>
      <c r="HO40" s="0" t="n">
        <f aca="false">FV40</f>
        <v>0</v>
      </c>
      <c r="HP40" s="0" t="n">
        <f aca="false">FY40</f>
        <v>0</v>
      </c>
      <c r="HQ40" s="0" t="n">
        <f aca="false">GB40</f>
        <v>0</v>
      </c>
      <c r="HR40" s="0" t="n">
        <f aca="false">GE40</f>
        <v>0</v>
      </c>
      <c r="HS40" s="0" t="n">
        <f aca="false">GH40</f>
        <v>0</v>
      </c>
      <c r="HT40" s="0" t="n">
        <f aca="false">BG40</f>
        <v>1</v>
      </c>
      <c r="HU40" s="0" t="n">
        <f aca="false">HT40/HS43</f>
        <v>1</v>
      </c>
      <c r="HV40" s="1" t="n">
        <f aca="false">BE41</f>
        <v>1</v>
      </c>
      <c r="HW40" s="0" t="n">
        <f aca="false">HV40*HU41+HU40</f>
        <v>4</v>
      </c>
      <c r="HX40" s="0" t="n">
        <f aca="false">HW40*HW36</f>
        <v>36</v>
      </c>
      <c r="HY40" s="1" t="n">
        <f aca="false">HU37*HU41</f>
        <v>15</v>
      </c>
      <c r="HZ40" s="1" t="n">
        <f aca="false">INT(HX40/HY40)</f>
        <v>2</v>
      </c>
      <c r="IA40" s="1" t="n">
        <f aca="false">HX40-HZ40*HY40</f>
        <v>6</v>
      </c>
      <c r="IB40" s="1" t="n">
        <f aca="false">HY40</f>
        <v>15</v>
      </c>
    </row>
    <row r="41" customFormat="false" ht="6" hidden="true" customHeight="true" outlineLevel="0" collapsed="false">
      <c r="A41" s="1"/>
      <c r="B41" s="80"/>
      <c r="C41" s="80"/>
      <c r="D41" s="80"/>
      <c r="E41" s="11"/>
      <c r="F41" s="61"/>
      <c r="G41" s="80"/>
      <c r="H41" s="11"/>
      <c r="I41" s="80"/>
      <c r="J41" s="80"/>
      <c r="K41" s="11"/>
      <c r="L41" s="61"/>
      <c r="M41" s="80"/>
      <c r="N41" s="80"/>
      <c r="O41" s="80"/>
      <c r="P41" s="80"/>
      <c r="Q41" s="80"/>
      <c r="R41" s="80"/>
      <c r="S41" s="11"/>
      <c r="T41" s="13"/>
      <c r="U41" s="13"/>
      <c r="V41" s="13"/>
      <c r="W41" s="78"/>
      <c r="X41" s="74"/>
      <c r="Y41" s="80"/>
      <c r="Z41" s="80"/>
      <c r="AW41" s="1"/>
      <c r="AX41" s="1"/>
      <c r="AY41" s="1"/>
      <c r="AZ41" s="1"/>
      <c r="BA41" s="1"/>
      <c r="BB41" s="1"/>
      <c r="BC41" s="1"/>
      <c r="BE41" s="0" t="n">
        <f aca="false">BE40+INT(BF40/BF41)</f>
        <v>1</v>
      </c>
      <c r="BF41" s="15" t="n">
        <f aca="true">IF(BB36&gt;BF40,INT((RAND()*(BC36-BB36+1)+BB36)),INT((RAND()*(BC36-BF40)+BF40+1)))</f>
        <v>3</v>
      </c>
      <c r="BG41" s="0" t="n">
        <f aca="false">BF41</f>
        <v>3</v>
      </c>
      <c r="BH41" s="0" t="n">
        <v>256</v>
      </c>
      <c r="BI41" s="15" t="n">
        <f aca="false">IF(BG41/BH41=INT(BG41/BH41),1,0)</f>
        <v>0</v>
      </c>
      <c r="BJ41" s="15" t="n">
        <f aca="false">IF(BI41=0,BG41,BG41/BH41)</f>
        <v>3</v>
      </c>
      <c r="BK41" s="15" t="n">
        <v>16</v>
      </c>
      <c r="BL41" s="15" t="n">
        <f aca="false">IF(BJ41/BK41=INT(BJ41/BK41),1,0)</f>
        <v>0</v>
      </c>
      <c r="BM41" s="15" t="n">
        <f aca="false">IF(BL41=0,BJ41,BJ41/BK41)</f>
        <v>3</v>
      </c>
      <c r="BN41" s="15" t="n">
        <v>4</v>
      </c>
      <c r="BO41" s="15" t="n">
        <f aca="false">IF(BM41/BN41=INT(BM41/BN41),1,0)</f>
        <v>0</v>
      </c>
      <c r="BP41" s="15" t="n">
        <f aca="false">IF(BO41=0,BM41,BM41/BN41)</f>
        <v>3</v>
      </c>
      <c r="BQ41" s="15" t="n">
        <v>2</v>
      </c>
      <c r="BR41" s="15" t="n">
        <f aca="false">IF(BP41/BQ41=INT(BP41/BQ41),1,0)</f>
        <v>0</v>
      </c>
      <c r="BS41" s="15" t="n">
        <f aca="false">IF(BR41=0,BP41,BP41/BQ41)</f>
        <v>3</v>
      </c>
      <c r="BT41" s="15" t="n">
        <v>81</v>
      </c>
      <c r="BU41" s="15" t="n">
        <f aca="false">IF(BS41/BT41=INT(BS41/BT41),1,0)</f>
        <v>0</v>
      </c>
      <c r="BV41" s="15" t="n">
        <f aca="false">IF(BU41=0,BS41,BS41/BT41)</f>
        <v>3</v>
      </c>
      <c r="BW41" s="15" t="n">
        <v>9</v>
      </c>
      <c r="BX41" s="15" t="n">
        <f aca="false">IF(BV41/BW41=INT(BV41/BW41),1,0)</f>
        <v>0</v>
      </c>
      <c r="BY41" s="15" t="n">
        <f aca="false">IF(BX41=0,BV41,BV41/BW41)</f>
        <v>3</v>
      </c>
      <c r="BZ41" s="15" t="n">
        <v>3</v>
      </c>
      <c r="CA41" s="15" t="n">
        <f aca="false">IF(BY41/BZ41=INT(BY41/BZ41),1,0)</f>
        <v>1</v>
      </c>
      <c r="CB41" s="15" t="n">
        <f aca="false">IF(CA41=0,BY41,BY41/BZ41)</f>
        <v>1</v>
      </c>
      <c r="CC41" s="15" t="n">
        <v>25</v>
      </c>
      <c r="CD41" s="15" t="n">
        <f aca="false">IF(CB41/CC41=INT(CB41/CC41),1,0)</f>
        <v>0</v>
      </c>
      <c r="CE41" s="15" t="n">
        <f aca="false">IF(CD41=0,CB41,CB41/CC41)</f>
        <v>1</v>
      </c>
      <c r="CF41" s="15" t="n">
        <v>5</v>
      </c>
      <c r="CG41" s="15" t="n">
        <f aca="false">IF(CE41/CF41=INT(CE41/CF41),1,0)</f>
        <v>0</v>
      </c>
      <c r="CH41" s="15" t="n">
        <f aca="false">IF(CG41=0,CE41,CE41/CF41)</f>
        <v>1</v>
      </c>
      <c r="CI41" s="15" t="n">
        <v>49</v>
      </c>
      <c r="CJ41" s="15" t="n">
        <f aca="false">IF(CH41/CI41=INT(CH41/CI41),1,0)</f>
        <v>0</v>
      </c>
      <c r="CK41" s="15" t="n">
        <f aca="false">IF(CJ41=0,CH41,CH41/CI41)</f>
        <v>1</v>
      </c>
      <c r="CL41" s="15" t="n">
        <v>7</v>
      </c>
      <c r="CM41" s="15" t="n">
        <f aca="false">IF(CK41/CL41=INT(CK41/CL41),1,0)</f>
        <v>0</v>
      </c>
      <c r="CN41" s="15" t="n">
        <f aca="false">IF(CM41=0,CK41,CK41/CL41)</f>
        <v>1</v>
      </c>
      <c r="CO41" s="15" t="n">
        <v>121</v>
      </c>
      <c r="CP41" s="15" t="n">
        <f aca="false">IF(CN41/CO41=INT(CN41/CO41),1,0)</f>
        <v>0</v>
      </c>
      <c r="CQ41" s="15" t="n">
        <f aca="false">IF(CP41=0,CN41,CN41/CO41)</f>
        <v>1</v>
      </c>
      <c r="CR41" s="15" t="n">
        <v>11</v>
      </c>
      <c r="CS41" s="15" t="n">
        <f aca="false">IF(CQ41/CR41=INT(CQ41/CR41),1,0)</f>
        <v>0</v>
      </c>
      <c r="CT41" s="15" t="n">
        <f aca="false">IF(CS41=0,CQ41,CQ41/CR41)</f>
        <v>1</v>
      </c>
      <c r="CU41" s="15" t="n">
        <v>169</v>
      </c>
      <c r="CV41" s="15" t="n">
        <f aca="false">IF(CT41/CU41=INT(CT41/CU41),1,0)</f>
        <v>0</v>
      </c>
      <c r="CW41" s="15" t="n">
        <f aca="false">IF(CV41=0,CT41,CT41/CU41)</f>
        <v>1</v>
      </c>
      <c r="CX41" s="15" t="n">
        <v>13</v>
      </c>
      <c r="CY41" s="15" t="n">
        <f aca="false">IF(CW41/CX41=INT(CW41/CX41),1,0)</f>
        <v>0</v>
      </c>
      <c r="CZ41" s="15" t="n">
        <f aca="false">IF(CY41=0,CW41,CW41/CX41)</f>
        <v>1</v>
      </c>
      <c r="DA41" s="15" t="n">
        <v>17</v>
      </c>
      <c r="DB41" s="15" t="n">
        <f aca="false">IF(CZ41/DA41=INT(CZ41/DA41),1,0)</f>
        <v>0</v>
      </c>
      <c r="DC41" s="15" t="n">
        <f aca="false">IF(DB41=0,CZ41,CZ41/DA41)</f>
        <v>1</v>
      </c>
      <c r="DD41" s="15" t="n">
        <v>19</v>
      </c>
      <c r="DE41" s="15" t="n">
        <f aca="false">IF(DC41/DD41=INT(DC41/DD41),1,0)</f>
        <v>0</v>
      </c>
      <c r="DF41" s="15" t="n">
        <f aca="false">IF(DE41=0,DC41,DC41/DD41)</f>
        <v>1</v>
      </c>
      <c r="DG41" s="15" t="n">
        <v>23</v>
      </c>
      <c r="DH41" s="15" t="n">
        <f aca="false">IF(DF41/DG41=INT(DF41/DG41),1,0)</f>
        <v>0</v>
      </c>
      <c r="DI41" s="15" t="n">
        <f aca="false">IF(DH41=0,DF41,DF41/DG41)</f>
        <v>1</v>
      </c>
      <c r="DJ41" s="15" t="n">
        <v>29</v>
      </c>
      <c r="DK41" s="15" t="n">
        <f aca="false">IF(DI41/DJ41=INT(DI41/DJ41),1,0)</f>
        <v>0</v>
      </c>
      <c r="DL41" s="15" t="n">
        <f aca="false">IF(DK41=0,DI41,DI41/DJ41)</f>
        <v>1</v>
      </c>
      <c r="DM41" s="15" t="n">
        <v>31</v>
      </c>
      <c r="DN41" s="15" t="n">
        <f aca="false">IF(DL41/DM41=INT(DL41/DM41),1,0)</f>
        <v>0</v>
      </c>
      <c r="DO41" s="15" t="n">
        <f aca="false">IF(DN41=0,DL41,DL41/DM41)</f>
        <v>1</v>
      </c>
      <c r="DP41" s="15" t="n">
        <v>37</v>
      </c>
      <c r="DQ41" s="15" t="n">
        <f aca="false">IF(DO41/DP41=INT(DO41/DP41),1,0)</f>
        <v>0</v>
      </c>
      <c r="DR41" s="15" t="n">
        <f aca="false">IF(DQ41=0,DO41,DO41/DP41)</f>
        <v>1</v>
      </c>
      <c r="DS41" s="15" t="n">
        <v>41</v>
      </c>
      <c r="DT41" s="15" t="n">
        <f aca="false">IF(DR41/DS41=INT(DR41/DS41),1,0)</f>
        <v>0</v>
      </c>
      <c r="DU41" s="15" t="n">
        <f aca="false">IF(DT41=0,DR41,DR41/DS41)</f>
        <v>1</v>
      </c>
      <c r="DV41" s="15" t="n">
        <v>43</v>
      </c>
      <c r="DW41" s="15" t="n">
        <f aca="false">IF(DU41/DV41=INT(DU41/DV41),1,0)</f>
        <v>0</v>
      </c>
      <c r="DX41" s="15" t="n">
        <f aca="false">IF(DW41=0,DU41,DU41/DV41)</f>
        <v>1</v>
      </c>
      <c r="DY41" s="15" t="n">
        <v>47</v>
      </c>
      <c r="DZ41" s="15" t="n">
        <f aca="false">IF(DX41/DY41=INT(DX41/DY41),1,0)</f>
        <v>0</v>
      </c>
      <c r="EA41" s="15" t="n">
        <f aca="false">IF(DZ41=0,DX41,DX41/DY41)</f>
        <v>1</v>
      </c>
      <c r="EB41" s="15" t="n">
        <v>53</v>
      </c>
      <c r="EC41" s="15" t="n">
        <f aca="false">IF(EA41/EB41=INT(EA41/EB41),1,0)</f>
        <v>0</v>
      </c>
      <c r="ED41" s="15" t="n">
        <f aca="false">IF(EC41=0,EA41,EA41/EB41)</f>
        <v>1</v>
      </c>
      <c r="EE41" s="15" t="n">
        <v>59</v>
      </c>
      <c r="EF41" s="15" t="n">
        <f aca="false">IF(ED41/EE41=INT(ED41/EE41),1,0)</f>
        <v>0</v>
      </c>
      <c r="EG41" s="15" t="n">
        <f aca="false">IF(EF41=0,ED41,ED41/EE41)</f>
        <v>1</v>
      </c>
      <c r="EH41" s="15" t="n">
        <v>61</v>
      </c>
      <c r="EI41" s="15" t="n">
        <f aca="false">IF(EG41/EH41=INT(EG41/EH41),1,0)</f>
        <v>0</v>
      </c>
      <c r="EJ41" s="15" t="n">
        <f aca="false">IF(EI41=0,EG41,EG41/EH41)</f>
        <v>1</v>
      </c>
      <c r="EK41" s="15" t="n">
        <v>67</v>
      </c>
      <c r="EL41" s="15" t="n">
        <f aca="false">IF(EJ41/EK41=INT(EJ41/EK41),1,0)</f>
        <v>0</v>
      </c>
      <c r="EM41" s="15" t="n">
        <f aca="false">IF(EL41=0,EJ41,EJ41/EK41)</f>
        <v>1</v>
      </c>
      <c r="EN41" s="15" t="n">
        <v>71</v>
      </c>
      <c r="EO41" s="15" t="n">
        <f aca="false">IF(EM41/EN41=INT(EM41/EN41),1,0)</f>
        <v>0</v>
      </c>
      <c r="EP41" s="15" t="n">
        <f aca="false">IF(EO41=0,EM41,EM41/EN41)</f>
        <v>1</v>
      </c>
      <c r="EQ41" s="15" t="n">
        <v>73</v>
      </c>
      <c r="ER41" s="15" t="n">
        <f aca="false">IF(EP41/EQ41=INT(EP41/EQ41),1,0)</f>
        <v>0</v>
      </c>
      <c r="ES41" s="15" t="n">
        <f aca="false">IF(ER41=0,EP41,EP41/EQ41)</f>
        <v>1</v>
      </c>
      <c r="ET41" s="15" t="n">
        <v>79</v>
      </c>
      <c r="EU41" s="15" t="n">
        <f aca="false">IF(ES41/ET41=INT(ES41/ET41),1,0)</f>
        <v>0</v>
      </c>
      <c r="EV41" s="15" t="n">
        <f aca="false">IF(EU41=0,ES41,ES41/ET41)</f>
        <v>1</v>
      </c>
      <c r="EW41" s="15" t="n">
        <v>83</v>
      </c>
      <c r="EX41" s="15" t="n">
        <f aca="false">IF(EV41/EW41=INT(EV41/EW41),1,0)</f>
        <v>0</v>
      </c>
      <c r="EY41" s="15" t="n">
        <f aca="false">IF(EX41=0,EV41,EV41/EW41)</f>
        <v>1</v>
      </c>
      <c r="EZ41" s="15" t="n">
        <v>89</v>
      </c>
      <c r="FA41" s="15" t="n">
        <f aca="false">IF(EY41/EZ41=INT(EY41/EZ41),1,0)</f>
        <v>0</v>
      </c>
      <c r="FB41" s="15" t="n">
        <f aca="false">IF(FA41=0,EY41,EY41/EZ41)</f>
        <v>1</v>
      </c>
      <c r="FC41" s="15" t="n">
        <v>97</v>
      </c>
      <c r="FD41" s="15" t="n">
        <f aca="false">IF(FB41/FC41=INT(FB41/FC41),1,0)</f>
        <v>0</v>
      </c>
      <c r="FE41" s="15" t="n">
        <f aca="false">IF(FD41=0,FB41,FB41/FC41)</f>
        <v>1</v>
      </c>
      <c r="FF41" s="15" t="n">
        <v>101</v>
      </c>
      <c r="FG41" s="15" t="n">
        <f aca="false">IF(FE41/FF41=INT(FE41/FF41),1,0)</f>
        <v>0</v>
      </c>
      <c r="FH41" s="15" t="n">
        <f aca="false">IF(FG41=0,FE41,FE41/FF41)</f>
        <v>1</v>
      </c>
      <c r="FI41" s="15" t="n">
        <v>103</v>
      </c>
      <c r="FJ41" s="15" t="n">
        <f aca="false">IF(FH41/FI41=INT(FH41/FI41),1,0)</f>
        <v>0</v>
      </c>
      <c r="FK41" s="15" t="n">
        <f aca="false">IF(FJ41=0,FH41,FH41/FI41)</f>
        <v>1</v>
      </c>
      <c r="FL41" s="15" t="n">
        <v>107</v>
      </c>
      <c r="FM41" s="15" t="n">
        <f aca="false">IF(FK41/FL41=INT(FK41/FL41),1,0)</f>
        <v>0</v>
      </c>
      <c r="FN41" s="15" t="n">
        <f aca="false">IF(FM41=0,FK41,FK41/FL41)</f>
        <v>1</v>
      </c>
      <c r="FO41" s="15" t="n">
        <v>109</v>
      </c>
      <c r="FP41" s="15" t="n">
        <f aca="false">IF(FN41/FO41=INT(FN41/FO41),1,0)</f>
        <v>0</v>
      </c>
      <c r="FQ41" s="15" t="n">
        <f aca="false">IF(FP41=0,FN41,FN41/FO41)</f>
        <v>1</v>
      </c>
      <c r="FR41" s="15" t="n">
        <v>113</v>
      </c>
      <c r="FS41" s="15" t="n">
        <f aca="false">IF(FQ41/FR41=INT(FQ41/FR41),1,0)</f>
        <v>0</v>
      </c>
      <c r="FT41" s="15" t="n">
        <f aca="false">IF(FS41=0,FQ41,FQ41/FR41)</f>
        <v>1</v>
      </c>
      <c r="FU41" s="15" t="n">
        <v>127</v>
      </c>
      <c r="FV41" s="15" t="n">
        <f aca="false">IF(FT41/FU41=INT(FT41/FU41),1,0)</f>
        <v>0</v>
      </c>
      <c r="FW41" s="15" t="n">
        <f aca="false">IF(FV41=0,FT41,FT41/FU41)</f>
        <v>1</v>
      </c>
      <c r="FX41" s="15" t="n">
        <v>131</v>
      </c>
      <c r="FY41" s="15" t="n">
        <f aca="false">IF(FW41/FX41=INT(FW41/FX41),1,0)</f>
        <v>0</v>
      </c>
      <c r="FZ41" s="15" t="n">
        <f aca="false">IF(FY41=0,FW41,FW41/FX41)</f>
        <v>1</v>
      </c>
      <c r="GA41" s="15" t="n">
        <v>137</v>
      </c>
      <c r="GB41" s="15" t="n">
        <f aca="false">IF(FZ41/GA41=INT(FZ41/GA41),1,0)</f>
        <v>0</v>
      </c>
      <c r="GC41" s="15" t="n">
        <f aca="false">IF(GB41=0,FZ41,FZ41/GA41)</f>
        <v>1</v>
      </c>
      <c r="GD41" s="15" t="n">
        <v>139</v>
      </c>
      <c r="GE41" s="15" t="n">
        <f aca="false">IF(GC41/GD41=INT(GC41/GD41),1,0)</f>
        <v>0</v>
      </c>
      <c r="GF41" s="15" t="n">
        <f aca="false">IF(GE41=0,GC41,GC41/GD41)</f>
        <v>1</v>
      </c>
      <c r="GG41" s="15" t="n">
        <v>149</v>
      </c>
      <c r="GH41" s="15" t="n">
        <f aca="false">IF(GF41/GG41=INT(GF41/GG41),1,0)</f>
        <v>0</v>
      </c>
      <c r="GI41" s="15" t="n">
        <f aca="false">IF(GH41=0,GF41,GF41/GG41)</f>
        <v>1</v>
      </c>
      <c r="GJ41" s="15"/>
      <c r="GK41" s="15" t="n">
        <f aca="false">8*BI41+4*BL41+2*BO41+BR41</f>
        <v>0</v>
      </c>
      <c r="GL41" s="15" t="n">
        <f aca="false">4*BU41+2*BX41+CA41</f>
        <v>1</v>
      </c>
      <c r="GM41" s="15" t="n">
        <f aca="false">2*CD41+CG41</f>
        <v>0</v>
      </c>
      <c r="GN41" s="15" t="n">
        <f aca="false">2*CJ41+CM41</f>
        <v>0</v>
      </c>
      <c r="GO41" s="15" t="n">
        <f aca="false">2*CP41+CS41</f>
        <v>0</v>
      </c>
      <c r="GP41" s="15" t="n">
        <f aca="false">2*CV41+CY41</f>
        <v>0</v>
      </c>
      <c r="GQ41" s="15" t="n">
        <f aca="false">DB41</f>
        <v>0</v>
      </c>
      <c r="GR41" s="15" t="n">
        <f aca="false">DE41</f>
        <v>0</v>
      </c>
      <c r="GS41" s="15" t="n">
        <f aca="false">DH41</f>
        <v>0</v>
      </c>
      <c r="GT41" s="15" t="n">
        <f aca="false">DK41</f>
        <v>0</v>
      </c>
      <c r="GU41" s="15" t="n">
        <f aca="false">DN41</f>
        <v>0</v>
      </c>
      <c r="GV41" s="0" t="n">
        <f aca="false">DQ41</f>
        <v>0</v>
      </c>
      <c r="GW41" s="0" t="n">
        <f aca="false">DT41</f>
        <v>0</v>
      </c>
      <c r="GX41" s="0" t="n">
        <f aca="false">DW41</f>
        <v>0</v>
      </c>
      <c r="GY41" s="0" t="n">
        <f aca="false">DZ41</f>
        <v>0</v>
      </c>
      <c r="GZ41" s="0" t="n">
        <f aca="false">EC41</f>
        <v>0</v>
      </c>
      <c r="HA41" s="0" t="n">
        <f aca="false">EF41</f>
        <v>0</v>
      </c>
      <c r="HB41" s="0" t="n">
        <f aca="false">EI41</f>
        <v>0</v>
      </c>
      <c r="HC41" s="0" t="n">
        <f aca="false">EL41</f>
        <v>0</v>
      </c>
      <c r="HD41" s="0" t="n">
        <f aca="false">EO41</f>
        <v>0</v>
      </c>
      <c r="HE41" s="0" t="n">
        <f aca="false">ER41</f>
        <v>0</v>
      </c>
      <c r="HF41" s="0" t="n">
        <f aca="false">EU41</f>
        <v>0</v>
      </c>
      <c r="HG41" s="0" t="n">
        <f aca="false">EX41</f>
        <v>0</v>
      </c>
      <c r="HH41" s="0" t="n">
        <f aca="false">FA41</f>
        <v>0</v>
      </c>
      <c r="HI41" s="0" t="n">
        <f aca="false">FD41</f>
        <v>0</v>
      </c>
      <c r="HJ41" s="0" t="n">
        <f aca="false">FG41</f>
        <v>0</v>
      </c>
      <c r="HK41" s="0" t="n">
        <f aca="false">FJ41</f>
        <v>0</v>
      </c>
      <c r="HL41" s="0" t="n">
        <f aca="false">FM41</f>
        <v>0</v>
      </c>
      <c r="HM41" s="0" t="n">
        <f aca="false">FP41</f>
        <v>0</v>
      </c>
      <c r="HN41" s="0" t="n">
        <f aca="false">FS41</f>
        <v>0</v>
      </c>
      <c r="HO41" s="0" t="n">
        <f aca="false">FV41</f>
        <v>0</v>
      </c>
      <c r="HP41" s="0" t="n">
        <f aca="false">FY41</f>
        <v>0</v>
      </c>
      <c r="HQ41" s="0" t="n">
        <f aca="false">GB41</f>
        <v>0</v>
      </c>
      <c r="HR41" s="0" t="n">
        <f aca="false">GE41</f>
        <v>0</v>
      </c>
      <c r="HS41" s="0" t="n">
        <f aca="false">GH41</f>
        <v>0</v>
      </c>
      <c r="HT41" s="0" t="n">
        <f aca="false">BG41</f>
        <v>3</v>
      </c>
      <c r="HU41" s="0" t="n">
        <f aca="false">HT41/HS43</f>
        <v>3</v>
      </c>
      <c r="HV41" s="1"/>
      <c r="HY41" s="1"/>
      <c r="HZ41" s="1"/>
      <c r="IA41" s="1"/>
      <c r="IB41" s="1"/>
    </row>
    <row r="42" customFormat="false" ht="6" hidden="true" customHeight="true" outlineLevel="0" collapsed="false">
      <c r="A42" s="1"/>
      <c r="B42" s="80"/>
      <c r="C42" s="80"/>
      <c r="D42" s="80"/>
      <c r="E42" s="11"/>
      <c r="F42" s="61"/>
      <c r="G42" s="80"/>
      <c r="H42" s="11"/>
      <c r="I42" s="80"/>
      <c r="J42" s="80"/>
      <c r="K42" s="11"/>
      <c r="L42" s="61"/>
      <c r="M42" s="80"/>
      <c r="N42" s="80"/>
      <c r="O42" s="80"/>
      <c r="P42" s="80"/>
      <c r="Q42" s="80"/>
      <c r="R42" s="80"/>
      <c r="S42" s="11"/>
      <c r="T42" s="13"/>
      <c r="U42" s="13"/>
      <c r="V42" s="13"/>
      <c r="W42" s="78"/>
      <c r="X42" s="74"/>
      <c r="Y42" s="80"/>
      <c r="Z42" s="80"/>
      <c r="AW42" s="1"/>
      <c r="AX42" s="1"/>
      <c r="AY42" s="1"/>
      <c r="AZ42" s="1"/>
      <c r="BA42" s="1"/>
      <c r="BB42" s="1"/>
      <c r="BC42" s="1"/>
      <c r="BD42" s="1"/>
      <c r="BE42" s="1"/>
      <c r="BF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5" t="n">
        <f aca="false">IF(GK40&lt;GK41,GK40,GK41)</f>
        <v>0</v>
      </c>
      <c r="GL42" s="15" t="n">
        <f aca="false">IF(GL40&lt;GL41,GL40,GL41)</f>
        <v>0</v>
      </c>
      <c r="GM42" s="15" t="n">
        <f aca="false">IF(GM40&lt;GM41,GM40,GM41)</f>
        <v>0</v>
      </c>
      <c r="GN42" s="15" t="n">
        <f aca="false">IF(GN40&lt;GN41,GN40,GN41)</f>
        <v>0</v>
      </c>
      <c r="GO42" s="15" t="n">
        <f aca="false">IF(GO40&lt;GO41,GO40,GO41)</f>
        <v>0</v>
      </c>
      <c r="GP42" s="15" t="n">
        <f aca="false">IF(GP40&lt;GP41,GP40,GP41)</f>
        <v>0</v>
      </c>
      <c r="GQ42" s="15" t="n">
        <f aca="false">IF(GQ40&lt;GQ41,GQ40,GQ41)</f>
        <v>0</v>
      </c>
      <c r="GR42" s="15" t="n">
        <f aca="false">IF(GR40&lt;GR41,GR40,GR41)</f>
        <v>0</v>
      </c>
      <c r="GS42" s="15" t="n">
        <f aca="false">IF(GS40&lt;GS41,GS40,GS41)</f>
        <v>0</v>
      </c>
      <c r="GT42" s="15" t="n">
        <f aca="false">IF(GT40&lt;GT41,GT40,GT41)</f>
        <v>0</v>
      </c>
      <c r="GU42" s="15" t="n">
        <f aca="false">IF(GU40&lt;GU41,GU40,GU41)</f>
        <v>0</v>
      </c>
      <c r="GV42" s="15" t="n">
        <f aca="false">IF(GV40&lt;GV41,GV40,GV41)</f>
        <v>0</v>
      </c>
      <c r="GW42" s="15" t="n">
        <f aca="false">IF(GW40&lt;GW41,GW40,GW41)</f>
        <v>0</v>
      </c>
      <c r="GX42" s="15" t="n">
        <f aca="false">IF(GX40&lt;GX41,GX40,GX41)</f>
        <v>0</v>
      </c>
      <c r="GY42" s="15" t="n">
        <f aca="false">IF(GY40&lt;GY41,GY40,GY41)</f>
        <v>0</v>
      </c>
      <c r="GZ42" s="15" t="n">
        <f aca="false">IF(GZ40&lt;GZ41,GZ40,GZ41)</f>
        <v>0</v>
      </c>
      <c r="HA42" s="15" t="n">
        <f aca="false">IF(HA40&lt;HA41,HA40,HA41)</f>
        <v>0</v>
      </c>
      <c r="HB42" s="15" t="n">
        <f aca="false">IF(HB40&lt;HB41,HB40,HB41)</f>
        <v>0</v>
      </c>
      <c r="HC42" s="15" t="n">
        <f aca="false">IF(HC40&lt;HC41,HC40,HC41)</f>
        <v>0</v>
      </c>
      <c r="HD42" s="15" t="n">
        <f aca="false">IF(HD40&lt;HD41,HD40,HD41)</f>
        <v>0</v>
      </c>
      <c r="HE42" s="15" t="n">
        <f aca="false">IF(HE40&lt;HE41,HE40,HE41)</f>
        <v>0</v>
      </c>
      <c r="HF42" s="15" t="n">
        <f aca="false">IF(HF40&lt;HF41,HF40,HF41)</f>
        <v>0</v>
      </c>
      <c r="HG42" s="15" t="n">
        <f aca="false">IF(HG40&lt;HG41,HG40,HG41)</f>
        <v>0</v>
      </c>
      <c r="HH42" s="15" t="n">
        <f aca="false">IF(HH40&lt;HH41,HH40,HH41)</f>
        <v>0</v>
      </c>
      <c r="HI42" s="15" t="n">
        <f aca="false">IF(HI40&lt;HI41,HI40,HI41)</f>
        <v>0</v>
      </c>
      <c r="HJ42" s="15" t="n">
        <f aca="false">IF(HJ40&lt;HJ41,HJ40,HJ41)</f>
        <v>0</v>
      </c>
      <c r="HK42" s="15" t="n">
        <f aca="false">IF(HK40&lt;HK41,HK40,HK41)</f>
        <v>0</v>
      </c>
      <c r="HL42" s="15" t="n">
        <f aca="false">IF(HL40&lt;HL41,HL40,HL41)</f>
        <v>0</v>
      </c>
      <c r="HM42" s="15" t="n">
        <f aca="false">IF(HM40&lt;HM41,HM40,HM41)</f>
        <v>0</v>
      </c>
      <c r="HN42" s="15" t="n">
        <f aca="false">IF(HN40&lt;HN41,HN40,HN41)</f>
        <v>0</v>
      </c>
      <c r="HO42" s="15" t="n">
        <f aca="false">IF(HO40&lt;HO41,HO40,HO41)</f>
        <v>0</v>
      </c>
      <c r="HP42" s="15" t="n">
        <f aca="false">IF(HP40&lt;HP41,HP40,HP41)</f>
        <v>0</v>
      </c>
      <c r="HQ42" s="15" t="n">
        <f aca="false">IF(HQ40&lt;HQ41,HQ40,HQ41)</f>
        <v>0</v>
      </c>
      <c r="HR42" s="15" t="n">
        <f aca="false">IF(HR40&lt;HR41,HR40,HR41)</f>
        <v>0</v>
      </c>
      <c r="HS42" s="15" t="n">
        <f aca="false">IF(HS40&lt;HS41,HS40,HS41)</f>
        <v>0</v>
      </c>
      <c r="HV42" s="1"/>
      <c r="HW42" s="1"/>
      <c r="HX42" s="1"/>
      <c r="HY42" s="1"/>
      <c r="HZ42" s="1"/>
      <c r="IA42" s="1"/>
      <c r="IB42" s="1"/>
    </row>
    <row r="43" customFormat="false" ht="6" hidden="true" customHeight="true" outlineLevel="0" collapsed="false">
      <c r="A43" s="1"/>
      <c r="B43" s="80"/>
      <c r="C43" s="80"/>
      <c r="D43" s="80"/>
      <c r="E43" s="11"/>
      <c r="F43" s="61"/>
      <c r="G43" s="80"/>
      <c r="H43" s="11"/>
      <c r="I43" s="80"/>
      <c r="J43" s="80"/>
      <c r="K43" s="11"/>
      <c r="L43" s="61"/>
      <c r="M43" s="80"/>
      <c r="N43" s="80"/>
      <c r="O43" s="80"/>
      <c r="P43" s="80"/>
      <c r="Q43" s="80"/>
      <c r="R43" s="80"/>
      <c r="S43" s="11"/>
      <c r="T43" s="13"/>
      <c r="U43" s="13"/>
      <c r="V43" s="13"/>
      <c r="W43" s="78"/>
      <c r="X43" s="74"/>
      <c r="Y43" s="80"/>
      <c r="Z43" s="80"/>
      <c r="AW43" s="1"/>
      <c r="AX43" s="1"/>
      <c r="AY43" s="1"/>
      <c r="AZ43" s="1"/>
      <c r="BA43" s="1"/>
      <c r="BB43" s="1"/>
      <c r="BC43" s="1"/>
      <c r="BD43" s="1"/>
      <c r="BE43" s="1"/>
      <c r="BF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0" t="n">
        <f aca="false">GK$8^GK42</f>
        <v>1</v>
      </c>
      <c r="GL43" s="0" t="n">
        <f aca="false">GL$8^GL42*GK43</f>
        <v>1</v>
      </c>
      <c r="GM43" s="0" t="n">
        <f aca="false">GM$8^GM42*GL43</f>
        <v>1</v>
      </c>
      <c r="GN43" s="0" t="n">
        <f aca="false">GN$8^GN42*GM43</f>
        <v>1</v>
      </c>
      <c r="GO43" s="0" t="n">
        <f aca="false">GO$8^GO42*GN43</f>
        <v>1</v>
      </c>
      <c r="GP43" s="0" t="n">
        <f aca="false">GP$8^GP42*GO43</f>
        <v>1</v>
      </c>
      <c r="GQ43" s="0" t="n">
        <f aca="false">GQ$8^GQ42*GP43</f>
        <v>1</v>
      </c>
      <c r="GR43" s="0" t="n">
        <f aca="false">GR$8^GR42*GQ43</f>
        <v>1</v>
      </c>
      <c r="GS43" s="0" t="n">
        <f aca="false">GS$8^GS42*GR43</f>
        <v>1</v>
      </c>
      <c r="GT43" s="0" t="n">
        <f aca="false">GT$8^GT42*GS43</f>
        <v>1</v>
      </c>
      <c r="GU43" s="0" t="n">
        <f aca="false">GU$8^GU42*GT43</f>
        <v>1</v>
      </c>
      <c r="GV43" s="0" t="n">
        <f aca="false">GV$8^GV42*GU43</f>
        <v>1</v>
      </c>
      <c r="GW43" s="0" t="n">
        <f aca="false">GW$8^GW42*GV43</f>
        <v>1</v>
      </c>
      <c r="GX43" s="0" t="n">
        <f aca="false">GX$8^GX42*GW43</f>
        <v>1</v>
      </c>
      <c r="GY43" s="0" t="n">
        <f aca="false">GY$8^GY42*GX43</f>
        <v>1</v>
      </c>
      <c r="GZ43" s="0" t="n">
        <f aca="false">GZ$8^GZ42*GY43</f>
        <v>1</v>
      </c>
      <c r="HA43" s="0" t="n">
        <f aca="false">HA$8^HA42*GZ43</f>
        <v>1</v>
      </c>
      <c r="HB43" s="0" t="n">
        <f aca="false">HB$8^HB42*HA43</f>
        <v>1</v>
      </c>
      <c r="HC43" s="0" t="n">
        <f aca="false">HC$8^HC42*HB43</f>
        <v>1</v>
      </c>
      <c r="HD43" s="0" t="n">
        <f aca="false">HD$8^HD42*HC43</f>
        <v>1</v>
      </c>
      <c r="HE43" s="0" t="n">
        <f aca="false">HE$8^HE42*HD43</f>
        <v>1</v>
      </c>
      <c r="HF43" s="0" t="n">
        <f aca="false">HF$8^HF42*HE43</f>
        <v>1</v>
      </c>
      <c r="HG43" s="0" t="n">
        <f aca="false">HG$8^HG42*HF43</f>
        <v>1</v>
      </c>
      <c r="HH43" s="0" t="n">
        <f aca="false">HH$8^HH42*HG43</f>
        <v>1</v>
      </c>
      <c r="HI43" s="0" t="n">
        <f aca="false">HI$8^HI42*HH43</f>
        <v>1</v>
      </c>
      <c r="HJ43" s="0" t="n">
        <f aca="false">HJ$8^HJ42*HI43</f>
        <v>1</v>
      </c>
      <c r="HK43" s="0" t="n">
        <f aca="false">HK$8^HK42*HJ43</f>
        <v>1</v>
      </c>
      <c r="HL43" s="0" t="n">
        <f aca="false">HL$8^HL42*HK43</f>
        <v>1</v>
      </c>
      <c r="HM43" s="0" t="n">
        <f aca="false">HM$8^HM42*HL43</f>
        <v>1</v>
      </c>
      <c r="HN43" s="0" t="n">
        <f aca="false">HN$8^HN42*HM43</f>
        <v>1</v>
      </c>
      <c r="HO43" s="0" t="n">
        <f aca="false">HO$8^HO42*HN43</f>
        <v>1</v>
      </c>
      <c r="HP43" s="0" t="n">
        <f aca="false">HP$8^HP42*HO43</f>
        <v>1</v>
      </c>
      <c r="HQ43" s="0" t="n">
        <f aca="false">HQ$8^HQ42*HP43</f>
        <v>1</v>
      </c>
      <c r="HR43" s="0" t="n">
        <f aca="false">HR$8^HR42*HQ43</f>
        <v>1</v>
      </c>
      <c r="HS43" s="0" t="n">
        <f aca="false">HS$8^HS42*HR43</f>
        <v>1</v>
      </c>
      <c r="HV43" s="1"/>
      <c r="HW43" s="1"/>
      <c r="HX43" s="1"/>
      <c r="HY43" s="1"/>
      <c r="HZ43" s="1"/>
      <c r="IA43" s="1"/>
      <c r="IB43" s="1"/>
    </row>
    <row r="44" customFormat="false" ht="6" hidden="true" customHeight="true" outlineLevel="0" collapsed="false">
      <c r="A44" s="1"/>
      <c r="B44" s="80"/>
      <c r="C44" s="80"/>
      <c r="D44" s="80"/>
      <c r="E44" s="11"/>
      <c r="F44" s="61"/>
      <c r="G44" s="80"/>
      <c r="H44" s="11"/>
      <c r="I44" s="80"/>
      <c r="J44" s="80"/>
      <c r="K44" s="11"/>
      <c r="L44" s="61"/>
      <c r="M44" s="80"/>
      <c r="N44" s="80"/>
      <c r="O44" s="80"/>
      <c r="P44" s="80"/>
      <c r="Q44" s="80"/>
      <c r="R44" s="80"/>
      <c r="S44" s="11"/>
      <c r="T44" s="13"/>
      <c r="U44" s="13"/>
      <c r="V44" s="13"/>
      <c r="W44" s="78"/>
      <c r="X44" s="74"/>
      <c r="Y44" s="80"/>
      <c r="Z44" s="80"/>
      <c r="AW44" s="1"/>
      <c r="AX44" s="1"/>
      <c r="AY44" s="1"/>
      <c r="AZ44" s="1"/>
      <c r="BA44" s="1"/>
      <c r="BB44" s="1"/>
      <c r="BC44" s="1"/>
      <c r="BD44" s="1" t="s">
        <v>65</v>
      </c>
      <c r="BE44" s="1" t="n">
        <f aca="false">HZ40</f>
        <v>2</v>
      </c>
      <c r="BF44" s="1" t="n">
        <f aca="false">IA40</f>
        <v>6</v>
      </c>
      <c r="BG44" s="0" t="n">
        <f aca="false">BF44-BF45*(BE45-BE44)</f>
        <v>6</v>
      </c>
      <c r="BH44" s="0" t="n">
        <v>256</v>
      </c>
      <c r="BI44" s="15" t="n">
        <f aca="false">IF(BG44/BH44=INT(BG44/BH44),1,0)</f>
        <v>0</v>
      </c>
      <c r="BJ44" s="15" t="n">
        <f aca="false">IF(BI44=0,BG44,BG44/BH44)</f>
        <v>6</v>
      </c>
      <c r="BK44" s="15" t="n">
        <v>16</v>
      </c>
      <c r="BL44" s="15" t="n">
        <f aca="false">IF(BJ44/BK44=INT(BJ44/BK44),1,0)</f>
        <v>0</v>
      </c>
      <c r="BM44" s="15" t="n">
        <f aca="false">IF(BL44=0,BJ44,BJ44/BK44)</f>
        <v>6</v>
      </c>
      <c r="BN44" s="15" t="n">
        <v>4</v>
      </c>
      <c r="BO44" s="15" t="n">
        <f aca="false">IF(BM44/BN44=INT(BM44/BN44),1,0)</f>
        <v>0</v>
      </c>
      <c r="BP44" s="15" t="n">
        <f aca="false">IF(BO44=0,BM44,BM44/BN44)</f>
        <v>6</v>
      </c>
      <c r="BQ44" s="15" t="n">
        <v>2</v>
      </c>
      <c r="BR44" s="15" t="n">
        <f aca="false">IF(BP44/BQ44=INT(BP44/BQ44),1,0)</f>
        <v>1</v>
      </c>
      <c r="BS44" s="15" t="n">
        <f aca="false">IF(BR44=0,BP44,BP44/BQ44)</f>
        <v>3</v>
      </c>
      <c r="BT44" s="15" t="n">
        <v>81</v>
      </c>
      <c r="BU44" s="15" t="n">
        <f aca="false">IF(BS44/BT44=INT(BS44/BT44),1,0)</f>
        <v>0</v>
      </c>
      <c r="BV44" s="15" t="n">
        <f aca="false">IF(BU44=0,BS44,BS44/BT44)</f>
        <v>3</v>
      </c>
      <c r="BW44" s="15" t="n">
        <v>9</v>
      </c>
      <c r="BX44" s="15" t="n">
        <f aca="false">IF(BV44/BW44=INT(BV44/BW44),1,0)</f>
        <v>0</v>
      </c>
      <c r="BY44" s="15" t="n">
        <f aca="false">IF(BX44=0,BV44,BV44/BW44)</f>
        <v>3</v>
      </c>
      <c r="BZ44" s="15" t="n">
        <v>3</v>
      </c>
      <c r="CA44" s="15" t="n">
        <f aca="false">IF(BY44/BZ44=INT(BY44/BZ44),1,0)</f>
        <v>1</v>
      </c>
      <c r="CB44" s="15" t="n">
        <f aca="false">IF(CA44=0,BY44,BY44/BZ44)</f>
        <v>1</v>
      </c>
      <c r="CC44" s="15" t="n">
        <v>25</v>
      </c>
      <c r="CD44" s="15" t="n">
        <f aca="false">IF(CB44/CC44=INT(CB44/CC44),1,0)</f>
        <v>0</v>
      </c>
      <c r="CE44" s="15" t="n">
        <f aca="false">IF(CD44=0,CB44,CB44/CC44)</f>
        <v>1</v>
      </c>
      <c r="CF44" s="15" t="n">
        <v>5</v>
      </c>
      <c r="CG44" s="15" t="n">
        <f aca="false">IF(CE44/CF44=INT(CE44/CF44),1,0)</f>
        <v>0</v>
      </c>
      <c r="CH44" s="15" t="n">
        <f aca="false">IF(CG44=0,CE44,CE44/CF44)</f>
        <v>1</v>
      </c>
      <c r="CI44" s="15" t="n">
        <v>49</v>
      </c>
      <c r="CJ44" s="15" t="n">
        <f aca="false">IF(CH44/CI44=INT(CH44/CI44),1,0)</f>
        <v>0</v>
      </c>
      <c r="CK44" s="15" t="n">
        <f aca="false">IF(CJ44=0,CH44,CH44/CI44)</f>
        <v>1</v>
      </c>
      <c r="CL44" s="15" t="n">
        <v>7</v>
      </c>
      <c r="CM44" s="15" t="n">
        <f aca="false">IF(CK44/CL44=INT(CK44/CL44),1,0)</f>
        <v>0</v>
      </c>
      <c r="CN44" s="15" t="n">
        <f aca="false">IF(CM44=0,CK44,CK44/CL44)</f>
        <v>1</v>
      </c>
      <c r="CO44" s="15" t="n">
        <v>121</v>
      </c>
      <c r="CP44" s="15" t="n">
        <f aca="false">IF(CN44/CO44=INT(CN44/CO44),1,0)</f>
        <v>0</v>
      </c>
      <c r="CQ44" s="15" t="n">
        <f aca="false">IF(CP44=0,CN44,CN44/CO44)</f>
        <v>1</v>
      </c>
      <c r="CR44" s="15" t="n">
        <v>11</v>
      </c>
      <c r="CS44" s="15" t="n">
        <f aca="false">IF(CQ44/CR44=INT(CQ44/CR44),1,0)</f>
        <v>0</v>
      </c>
      <c r="CT44" s="15" t="n">
        <f aca="false">IF(CS44=0,CQ44,CQ44/CR44)</f>
        <v>1</v>
      </c>
      <c r="CU44" s="15" t="n">
        <v>169</v>
      </c>
      <c r="CV44" s="15" t="n">
        <f aca="false">IF(CT44/CU44=INT(CT44/CU44),1,0)</f>
        <v>0</v>
      </c>
      <c r="CW44" s="15" t="n">
        <f aca="false">IF(CV44=0,CT44,CT44/CU44)</f>
        <v>1</v>
      </c>
      <c r="CX44" s="15" t="n">
        <v>13</v>
      </c>
      <c r="CY44" s="15" t="n">
        <f aca="false">IF(CW44/CX44=INT(CW44/CX44),1,0)</f>
        <v>0</v>
      </c>
      <c r="CZ44" s="15" t="n">
        <f aca="false">IF(CY44=0,CW44,CW44/CX44)</f>
        <v>1</v>
      </c>
      <c r="DA44" s="15" t="n">
        <v>17</v>
      </c>
      <c r="DB44" s="15" t="n">
        <f aca="false">IF(CZ44/DA44=INT(CZ44/DA44),1,0)</f>
        <v>0</v>
      </c>
      <c r="DC44" s="15" t="n">
        <f aca="false">IF(DB44=0,CZ44,CZ44/DA44)</f>
        <v>1</v>
      </c>
      <c r="DD44" s="15" t="n">
        <v>19</v>
      </c>
      <c r="DE44" s="15" t="n">
        <f aca="false">IF(DC44/DD44=INT(DC44/DD44),1,0)</f>
        <v>0</v>
      </c>
      <c r="DF44" s="15" t="n">
        <f aca="false">IF(DE44=0,DC44,DC44/DD44)</f>
        <v>1</v>
      </c>
      <c r="DG44" s="15" t="n">
        <v>23</v>
      </c>
      <c r="DH44" s="15" t="n">
        <f aca="false">IF(DF44/DG44=INT(DF44/DG44),1,0)</f>
        <v>0</v>
      </c>
      <c r="DI44" s="15" t="n">
        <f aca="false">IF(DH44=0,DF44,DF44/DG44)</f>
        <v>1</v>
      </c>
      <c r="DJ44" s="15" t="n">
        <v>29</v>
      </c>
      <c r="DK44" s="15" t="n">
        <f aca="false">IF(DI44/DJ44=INT(DI44/DJ44),1,0)</f>
        <v>0</v>
      </c>
      <c r="DL44" s="15" t="n">
        <f aca="false">IF(DK44=0,DI44,DI44/DJ44)</f>
        <v>1</v>
      </c>
      <c r="DM44" s="15" t="n">
        <v>31</v>
      </c>
      <c r="DN44" s="15" t="n">
        <f aca="false">IF(DL44/DM44=INT(DL44/DM44),1,0)</f>
        <v>0</v>
      </c>
      <c r="DO44" s="15" t="n">
        <f aca="false">IF(DN44=0,DL44,DL44/DM44)</f>
        <v>1</v>
      </c>
      <c r="DP44" s="15" t="n">
        <v>37</v>
      </c>
      <c r="DQ44" s="15" t="n">
        <f aca="false">IF(DO44/DP44=INT(DO44/DP44),1,0)</f>
        <v>0</v>
      </c>
      <c r="DR44" s="15" t="n">
        <f aca="false">IF(DQ44=0,DO44,DO44/DP44)</f>
        <v>1</v>
      </c>
      <c r="DS44" s="15" t="n">
        <v>41</v>
      </c>
      <c r="DT44" s="15" t="n">
        <f aca="false">IF(DR44/DS44=INT(DR44/DS44),1,0)</f>
        <v>0</v>
      </c>
      <c r="DU44" s="15" t="n">
        <f aca="false">IF(DT44=0,DR44,DR44/DS44)</f>
        <v>1</v>
      </c>
      <c r="DV44" s="15" t="n">
        <v>43</v>
      </c>
      <c r="DW44" s="15" t="n">
        <f aca="false">IF(DU44/DV44=INT(DU44/DV44),1,0)</f>
        <v>0</v>
      </c>
      <c r="DX44" s="15" t="n">
        <f aca="false">IF(DW44=0,DU44,DU44/DV44)</f>
        <v>1</v>
      </c>
      <c r="DY44" s="15" t="n">
        <v>47</v>
      </c>
      <c r="DZ44" s="15" t="n">
        <f aca="false">IF(DX44/DY44=INT(DX44/DY44),1,0)</f>
        <v>0</v>
      </c>
      <c r="EA44" s="15" t="n">
        <f aca="false">IF(DZ44=0,DX44,DX44/DY44)</f>
        <v>1</v>
      </c>
      <c r="EB44" s="15" t="n">
        <v>53</v>
      </c>
      <c r="EC44" s="15" t="n">
        <f aca="false">IF(EA44/EB44=INT(EA44/EB44),1,0)</f>
        <v>0</v>
      </c>
      <c r="ED44" s="15" t="n">
        <f aca="false">IF(EC44=0,EA44,EA44/EB44)</f>
        <v>1</v>
      </c>
      <c r="EE44" s="15" t="n">
        <v>59</v>
      </c>
      <c r="EF44" s="15" t="n">
        <f aca="false">IF(ED44/EE44=INT(ED44/EE44),1,0)</f>
        <v>0</v>
      </c>
      <c r="EG44" s="15" t="n">
        <f aca="false">IF(EF44=0,ED44,ED44/EE44)</f>
        <v>1</v>
      </c>
      <c r="EH44" s="15" t="n">
        <v>61</v>
      </c>
      <c r="EI44" s="15" t="n">
        <f aca="false">IF(EG44/EH44=INT(EG44/EH44),1,0)</f>
        <v>0</v>
      </c>
      <c r="EJ44" s="15" t="n">
        <f aca="false">IF(EI44=0,EG44,EG44/EH44)</f>
        <v>1</v>
      </c>
      <c r="EK44" s="15" t="n">
        <v>67</v>
      </c>
      <c r="EL44" s="15" t="n">
        <f aca="false">IF(EJ44/EK44=INT(EJ44/EK44),1,0)</f>
        <v>0</v>
      </c>
      <c r="EM44" s="15" t="n">
        <f aca="false">IF(EL44=0,EJ44,EJ44/EK44)</f>
        <v>1</v>
      </c>
      <c r="EN44" s="15" t="n">
        <v>71</v>
      </c>
      <c r="EO44" s="15" t="n">
        <f aca="false">IF(EM44/EN44=INT(EM44/EN44),1,0)</f>
        <v>0</v>
      </c>
      <c r="EP44" s="15" t="n">
        <f aca="false">IF(EO44=0,EM44,EM44/EN44)</f>
        <v>1</v>
      </c>
      <c r="EQ44" s="15" t="n">
        <v>73</v>
      </c>
      <c r="ER44" s="15" t="n">
        <f aca="false">IF(EP44/EQ44=INT(EP44/EQ44),1,0)</f>
        <v>0</v>
      </c>
      <c r="ES44" s="15" t="n">
        <f aca="false">IF(ER44=0,EP44,EP44/EQ44)</f>
        <v>1</v>
      </c>
      <c r="ET44" s="15" t="n">
        <v>79</v>
      </c>
      <c r="EU44" s="15" t="n">
        <f aca="false">IF(ES44/ET44=INT(ES44/ET44),1,0)</f>
        <v>0</v>
      </c>
      <c r="EV44" s="15" t="n">
        <f aca="false">IF(EU44=0,ES44,ES44/ET44)</f>
        <v>1</v>
      </c>
      <c r="EW44" s="15" t="n">
        <v>83</v>
      </c>
      <c r="EX44" s="15" t="n">
        <f aca="false">IF(EV44/EW44=INT(EV44/EW44),1,0)</f>
        <v>0</v>
      </c>
      <c r="EY44" s="15" t="n">
        <f aca="false">IF(EX44=0,EV44,EV44/EW44)</f>
        <v>1</v>
      </c>
      <c r="EZ44" s="15" t="n">
        <v>89</v>
      </c>
      <c r="FA44" s="15" t="n">
        <f aca="false">IF(EY44/EZ44=INT(EY44/EZ44),1,0)</f>
        <v>0</v>
      </c>
      <c r="FB44" s="15" t="n">
        <f aca="false">IF(FA44=0,EY44,EY44/EZ44)</f>
        <v>1</v>
      </c>
      <c r="FC44" s="15" t="n">
        <v>97</v>
      </c>
      <c r="FD44" s="15" t="n">
        <f aca="false">IF(FB44/FC44=INT(FB44/FC44),1,0)</f>
        <v>0</v>
      </c>
      <c r="FE44" s="15" t="n">
        <f aca="false">IF(FD44=0,FB44,FB44/FC44)</f>
        <v>1</v>
      </c>
      <c r="FF44" s="15" t="n">
        <v>101</v>
      </c>
      <c r="FG44" s="15" t="n">
        <f aca="false">IF(FE44/FF44=INT(FE44/FF44),1,0)</f>
        <v>0</v>
      </c>
      <c r="FH44" s="15" t="n">
        <f aca="false">IF(FG44=0,FE44,FE44/FF44)</f>
        <v>1</v>
      </c>
      <c r="FI44" s="15" t="n">
        <v>103</v>
      </c>
      <c r="FJ44" s="15" t="n">
        <f aca="false">IF(FH44/FI44=INT(FH44/FI44),1,0)</f>
        <v>0</v>
      </c>
      <c r="FK44" s="15" t="n">
        <f aca="false">IF(FJ44=0,FH44,FH44/FI44)</f>
        <v>1</v>
      </c>
      <c r="FL44" s="15" t="n">
        <v>107</v>
      </c>
      <c r="FM44" s="15" t="n">
        <f aca="false">IF(FK44/FL44=INT(FK44/FL44),1,0)</f>
        <v>0</v>
      </c>
      <c r="FN44" s="15" t="n">
        <f aca="false">IF(FM44=0,FK44,FK44/FL44)</f>
        <v>1</v>
      </c>
      <c r="FO44" s="15" t="n">
        <v>109</v>
      </c>
      <c r="FP44" s="15" t="n">
        <f aca="false">IF(FN44/FO44=INT(FN44/FO44),1,0)</f>
        <v>0</v>
      </c>
      <c r="FQ44" s="15" t="n">
        <f aca="false">IF(FP44=0,FN44,FN44/FO44)</f>
        <v>1</v>
      </c>
      <c r="FR44" s="15" t="n">
        <v>113</v>
      </c>
      <c r="FS44" s="15" t="n">
        <f aca="false">IF(FQ44/FR44=INT(FQ44/FR44),1,0)</f>
        <v>0</v>
      </c>
      <c r="FT44" s="15" t="n">
        <f aca="false">IF(FS44=0,FQ44,FQ44/FR44)</f>
        <v>1</v>
      </c>
      <c r="FU44" s="15" t="n">
        <v>127</v>
      </c>
      <c r="FV44" s="15" t="n">
        <f aca="false">IF(FT44/FU44=INT(FT44/FU44),1,0)</f>
        <v>0</v>
      </c>
      <c r="FW44" s="15" t="n">
        <f aca="false">IF(FV44=0,FT44,FT44/FU44)</f>
        <v>1</v>
      </c>
      <c r="FX44" s="15" t="n">
        <v>131</v>
      </c>
      <c r="FY44" s="15" t="n">
        <f aca="false">IF(FW44/FX44=INT(FW44/FX44),1,0)</f>
        <v>0</v>
      </c>
      <c r="FZ44" s="15" t="n">
        <f aca="false">IF(FY44=0,FW44,FW44/FX44)</f>
        <v>1</v>
      </c>
      <c r="GA44" s="15" t="n">
        <v>137</v>
      </c>
      <c r="GB44" s="15" t="n">
        <f aca="false">IF(FZ44/GA44=INT(FZ44/GA44),1,0)</f>
        <v>0</v>
      </c>
      <c r="GC44" s="15" t="n">
        <f aca="false">IF(GB44=0,FZ44,FZ44/GA44)</f>
        <v>1</v>
      </c>
      <c r="GD44" s="15" t="n">
        <v>139</v>
      </c>
      <c r="GE44" s="15" t="n">
        <f aca="false">IF(GC44/GD44=INT(GC44/GD44),1,0)</f>
        <v>0</v>
      </c>
      <c r="GF44" s="15" t="n">
        <f aca="false">IF(GE44=0,GC44,GC44/GD44)</f>
        <v>1</v>
      </c>
      <c r="GG44" s="15" t="n">
        <v>149</v>
      </c>
      <c r="GH44" s="15" t="n">
        <f aca="false">IF(GF44/GG44=INT(GF44/GG44),1,0)</f>
        <v>0</v>
      </c>
      <c r="GI44" s="15" t="n">
        <f aca="false">IF(GH44=0,GF44,GF44/GG44)</f>
        <v>1</v>
      </c>
      <c r="GJ44" s="15"/>
      <c r="GK44" s="15" t="n">
        <f aca="false">8*BI44+4*BL44+2*BO44+BR44</f>
        <v>1</v>
      </c>
      <c r="GL44" s="15" t="n">
        <f aca="false">4*BU44+2*BX44+CA44</f>
        <v>1</v>
      </c>
      <c r="GM44" s="15" t="n">
        <f aca="false">2*CD44+CG44</f>
        <v>0</v>
      </c>
      <c r="GN44" s="15" t="n">
        <f aca="false">2*CJ44+CM44</f>
        <v>0</v>
      </c>
      <c r="GO44" s="15" t="n">
        <f aca="false">2*CP44+CS44</f>
        <v>0</v>
      </c>
      <c r="GP44" s="15" t="n">
        <f aca="false">2*CV44+CY44</f>
        <v>0</v>
      </c>
      <c r="GQ44" s="15" t="n">
        <f aca="false">DB44</f>
        <v>0</v>
      </c>
      <c r="GR44" s="15" t="n">
        <f aca="false">DE44</f>
        <v>0</v>
      </c>
      <c r="GS44" s="15" t="n">
        <f aca="false">DH44</f>
        <v>0</v>
      </c>
      <c r="GT44" s="15" t="n">
        <f aca="false">DK44</f>
        <v>0</v>
      </c>
      <c r="GU44" s="15" t="n">
        <f aca="false">DN44</f>
        <v>0</v>
      </c>
      <c r="GV44" s="0" t="n">
        <f aca="false">DQ44</f>
        <v>0</v>
      </c>
      <c r="GW44" s="0" t="n">
        <f aca="false">DT44</f>
        <v>0</v>
      </c>
      <c r="GX44" s="0" t="n">
        <f aca="false">DW44</f>
        <v>0</v>
      </c>
      <c r="GY44" s="0" t="n">
        <f aca="false">DZ44</f>
        <v>0</v>
      </c>
      <c r="GZ44" s="0" t="n">
        <f aca="false">EC44</f>
        <v>0</v>
      </c>
      <c r="HA44" s="0" t="n">
        <f aca="false">EF44</f>
        <v>0</v>
      </c>
      <c r="HB44" s="0" t="n">
        <f aca="false">EI44</f>
        <v>0</v>
      </c>
      <c r="HC44" s="0" t="n">
        <f aca="false">EL44</f>
        <v>0</v>
      </c>
      <c r="HD44" s="0" t="n">
        <f aca="false">EO44</f>
        <v>0</v>
      </c>
      <c r="HE44" s="0" t="n">
        <f aca="false">ER44</f>
        <v>0</v>
      </c>
      <c r="HF44" s="0" t="n">
        <f aca="false">EU44</f>
        <v>0</v>
      </c>
      <c r="HG44" s="0" t="n">
        <f aca="false">EX44</f>
        <v>0</v>
      </c>
      <c r="HH44" s="0" t="n">
        <f aca="false">FA44</f>
        <v>0</v>
      </c>
      <c r="HI44" s="0" t="n">
        <f aca="false">FD44</f>
        <v>0</v>
      </c>
      <c r="HJ44" s="0" t="n">
        <f aca="false">FG44</f>
        <v>0</v>
      </c>
      <c r="HK44" s="0" t="n">
        <f aca="false">FJ44</f>
        <v>0</v>
      </c>
      <c r="HL44" s="0" t="n">
        <f aca="false">FM44</f>
        <v>0</v>
      </c>
      <c r="HM44" s="0" t="n">
        <f aca="false">FP44</f>
        <v>0</v>
      </c>
      <c r="HN44" s="0" t="n">
        <f aca="false">FS44</f>
        <v>0</v>
      </c>
      <c r="HO44" s="0" t="n">
        <f aca="false">FV44</f>
        <v>0</v>
      </c>
      <c r="HP44" s="0" t="n">
        <f aca="false">FY44</f>
        <v>0</v>
      </c>
      <c r="HQ44" s="0" t="n">
        <f aca="false">GB44</f>
        <v>0</v>
      </c>
      <c r="HR44" s="0" t="n">
        <f aca="false">GE44</f>
        <v>0</v>
      </c>
      <c r="HS44" s="0" t="n">
        <f aca="false">GH44</f>
        <v>0</v>
      </c>
      <c r="HT44" s="0" t="n">
        <f aca="false">BG44</f>
        <v>6</v>
      </c>
      <c r="HU44" s="0" t="n">
        <f aca="false">HT44/HS47</f>
        <v>2</v>
      </c>
      <c r="HV44" s="1" t="n">
        <f aca="false">HZ40</f>
        <v>2</v>
      </c>
      <c r="HW44" s="1"/>
      <c r="HX44" s="1"/>
      <c r="HY44" s="1"/>
      <c r="HZ44" s="1"/>
      <c r="IA44" s="1"/>
      <c r="IB44" s="1"/>
    </row>
    <row r="45" customFormat="false" ht="6" hidden="true" customHeight="true" outlineLevel="0" collapsed="false">
      <c r="A45" s="1"/>
      <c r="B45" s="80"/>
      <c r="C45" s="80"/>
      <c r="D45" s="80"/>
      <c r="E45" s="80"/>
      <c r="F45" s="61"/>
      <c r="G45" s="80"/>
      <c r="H45" s="80"/>
      <c r="I45" s="80"/>
      <c r="J45" s="80"/>
      <c r="K45" s="80"/>
      <c r="L45" s="61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78"/>
      <c r="X45" s="61"/>
      <c r="Y45" s="80"/>
      <c r="Z45" s="80"/>
      <c r="BD45" s="1"/>
      <c r="BE45" s="0" t="n">
        <f aca="false">BE44+INT(BF44/BF45)</f>
        <v>2</v>
      </c>
      <c r="BF45" s="0" t="n">
        <f aca="false">IB40</f>
        <v>15</v>
      </c>
      <c r="BG45" s="0" t="n">
        <f aca="false">BF45</f>
        <v>15</v>
      </c>
      <c r="BH45" s="0" t="n">
        <v>256</v>
      </c>
      <c r="BI45" s="15" t="n">
        <f aca="false">IF(BG45/BH45=INT(BG45/BH45),1,0)</f>
        <v>0</v>
      </c>
      <c r="BJ45" s="15" t="n">
        <f aca="false">IF(BI45=0,BG45,BG45/BH45)</f>
        <v>15</v>
      </c>
      <c r="BK45" s="15" t="n">
        <v>16</v>
      </c>
      <c r="BL45" s="15" t="n">
        <f aca="false">IF(BJ45/BK45=INT(BJ45/BK45),1,0)</f>
        <v>0</v>
      </c>
      <c r="BM45" s="15" t="n">
        <f aca="false">IF(BL45=0,BJ45,BJ45/BK45)</f>
        <v>15</v>
      </c>
      <c r="BN45" s="15" t="n">
        <v>4</v>
      </c>
      <c r="BO45" s="15" t="n">
        <f aca="false">IF(BM45/BN45=INT(BM45/BN45),1,0)</f>
        <v>0</v>
      </c>
      <c r="BP45" s="15" t="n">
        <f aca="false">IF(BO45=0,BM45,BM45/BN45)</f>
        <v>15</v>
      </c>
      <c r="BQ45" s="15" t="n">
        <v>2</v>
      </c>
      <c r="BR45" s="15" t="n">
        <f aca="false">IF(BP45/BQ45=INT(BP45/BQ45),1,0)</f>
        <v>0</v>
      </c>
      <c r="BS45" s="15" t="n">
        <f aca="false">IF(BR45=0,BP45,BP45/BQ45)</f>
        <v>15</v>
      </c>
      <c r="BT45" s="15" t="n">
        <v>81</v>
      </c>
      <c r="BU45" s="15" t="n">
        <f aca="false">IF(BS45/BT45=INT(BS45/BT45),1,0)</f>
        <v>0</v>
      </c>
      <c r="BV45" s="15" t="n">
        <f aca="false">IF(BU45=0,BS45,BS45/BT45)</f>
        <v>15</v>
      </c>
      <c r="BW45" s="15" t="n">
        <v>9</v>
      </c>
      <c r="BX45" s="15" t="n">
        <f aca="false">IF(BV45/BW45=INT(BV45/BW45),1,0)</f>
        <v>0</v>
      </c>
      <c r="BY45" s="15" t="n">
        <f aca="false">IF(BX45=0,BV45,BV45/BW45)</f>
        <v>15</v>
      </c>
      <c r="BZ45" s="15" t="n">
        <v>3</v>
      </c>
      <c r="CA45" s="15" t="n">
        <f aca="false">IF(BY45/BZ45=INT(BY45/BZ45),1,0)</f>
        <v>1</v>
      </c>
      <c r="CB45" s="15" t="n">
        <f aca="false">IF(CA45=0,BY45,BY45/BZ45)</f>
        <v>5</v>
      </c>
      <c r="CC45" s="15" t="n">
        <v>25</v>
      </c>
      <c r="CD45" s="15" t="n">
        <f aca="false">IF(CB45/CC45=INT(CB45/CC45),1,0)</f>
        <v>0</v>
      </c>
      <c r="CE45" s="15" t="n">
        <f aca="false">IF(CD45=0,CB45,CB45/CC45)</f>
        <v>5</v>
      </c>
      <c r="CF45" s="15" t="n">
        <v>5</v>
      </c>
      <c r="CG45" s="15" t="n">
        <f aca="false">IF(CE45/CF45=INT(CE45/CF45),1,0)</f>
        <v>1</v>
      </c>
      <c r="CH45" s="15" t="n">
        <f aca="false">IF(CG45=0,CE45,CE45/CF45)</f>
        <v>1</v>
      </c>
      <c r="CI45" s="15" t="n">
        <v>49</v>
      </c>
      <c r="CJ45" s="15" t="n">
        <f aca="false">IF(CH45/CI45=INT(CH45/CI45),1,0)</f>
        <v>0</v>
      </c>
      <c r="CK45" s="15" t="n">
        <f aca="false">IF(CJ45=0,CH45,CH45/CI45)</f>
        <v>1</v>
      </c>
      <c r="CL45" s="15" t="n">
        <v>7</v>
      </c>
      <c r="CM45" s="15" t="n">
        <f aca="false">IF(CK45/CL45=INT(CK45/CL45),1,0)</f>
        <v>0</v>
      </c>
      <c r="CN45" s="15" t="n">
        <f aca="false">IF(CM45=0,CK45,CK45/CL45)</f>
        <v>1</v>
      </c>
      <c r="CO45" s="15" t="n">
        <v>121</v>
      </c>
      <c r="CP45" s="15" t="n">
        <f aca="false">IF(CN45/CO45=INT(CN45/CO45),1,0)</f>
        <v>0</v>
      </c>
      <c r="CQ45" s="15" t="n">
        <f aca="false">IF(CP45=0,CN45,CN45/CO45)</f>
        <v>1</v>
      </c>
      <c r="CR45" s="15" t="n">
        <v>11</v>
      </c>
      <c r="CS45" s="15" t="n">
        <f aca="false">IF(CQ45/CR45=INT(CQ45/CR45),1,0)</f>
        <v>0</v>
      </c>
      <c r="CT45" s="15" t="n">
        <f aca="false">IF(CS45=0,CQ45,CQ45/CR45)</f>
        <v>1</v>
      </c>
      <c r="CU45" s="15" t="n">
        <v>169</v>
      </c>
      <c r="CV45" s="15" t="n">
        <f aca="false">IF(CT45/CU45=INT(CT45/CU45),1,0)</f>
        <v>0</v>
      </c>
      <c r="CW45" s="15" t="n">
        <f aca="false">IF(CV45=0,CT45,CT45/CU45)</f>
        <v>1</v>
      </c>
      <c r="CX45" s="15" t="n">
        <v>13</v>
      </c>
      <c r="CY45" s="15" t="n">
        <f aca="false">IF(CW45/CX45=INT(CW45/CX45),1,0)</f>
        <v>0</v>
      </c>
      <c r="CZ45" s="15" t="n">
        <f aca="false">IF(CY45=0,CW45,CW45/CX45)</f>
        <v>1</v>
      </c>
      <c r="DA45" s="15" t="n">
        <v>17</v>
      </c>
      <c r="DB45" s="15" t="n">
        <f aca="false">IF(CZ45/DA45=INT(CZ45/DA45),1,0)</f>
        <v>0</v>
      </c>
      <c r="DC45" s="15" t="n">
        <f aca="false">IF(DB45=0,CZ45,CZ45/DA45)</f>
        <v>1</v>
      </c>
      <c r="DD45" s="15" t="n">
        <v>19</v>
      </c>
      <c r="DE45" s="15" t="n">
        <f aca="false">IF(DC45/DD45=INT(DC45/DD45),1,0)</f>
        <v>0</v>
      </c>
      <c r="DF45" s="15" t="n">
        <f aca="false">IF(DE45=0,DC45,DC45/DD45)</f>
        <v>1</v>
      </c>
      <c r="DG45" s="15" t="n">
        <v>23</v>
      </c>
      <c r="DH45" s="15" t="n">
        <f aca="false">IF(DF45/DG45=INT(DF45/DG45),1,0)</f>
        <v>0</v>
      </c>
      <c r="DI45" s="15" t="n">
        <f aca="false">IF(DH45=0,DF45,DF45/DG45)</f>
        <v>1</v>
      </c>
      <c r="DJ45" s="15" t="n">
        <v>29</v>
      </c>
      <c r="DK45" s="15" t="n">
        <f aca="false">IF(DI45/DJ45=INT(DI45/DJ45),1,0)</f>
        <v>0</v>
      </c>
      <c r="DL45" s="15" t="n">
        <f aca="false">IF(DK45=0,DI45,DI45/DJ45)</f>
        <v>1</v>
      </c>
      <c r="DM45" s="15" t="n">
        <v>31</v>
      </c>
      <c r="DN45" s="15" t="n">
        <f aca="false">IF(DL45/DM45=INT(DL45/DM45),1,0)</f>
        <v>0</v>
      </c>
      <c r="DO45" s="15" t="n">
        <f aca="false">IF(DN45=0,DL45,DL45/DM45)</f>
        <v>1</v>
      </c>
      <c r="DP45" s="15" t="n">
        <v>37</v>
      </c>
      <c r="DQ45" s="15" t="n">
        <f aca="false">IF(DO45/DP45=INT(DO45/DP45),1,0)</f>
        <v>0</v>
      </c>
      <c r="DR45" s="15" t="n">
        <f aca="false">IF(DQ45=0,DO45,DO45/DP45)</f>
        <v>1</v>
      </c>
      <c r="DS45" s="15" t="n">
        <v>41</v>
      </c>
      <c r="DT45" s="15" t="n">
        <f aca="false">IF(DR45/DS45=INT(DR45/DS45),1,0)</f>
        <v>0</v>
      </c>
      <c r="DU45" s="15" t="n">
        <f aca="false">IF(DT45=0,DR45,DR45/DS45)</f>
        <v>1</v>
      </c>
      <c r="DV45" s="15" t="n">
        <v>43</v>
      </c>
      <c r="DW45" s="15" t="n">
        <f aca="false">IF(DU45/DV45=INT(DU45/DV45),1,0)</f>
        <v>0</v>
      </c>
      <c r="DX45" s="15" t="n">
        <f aca="false">IF(DW45=0,DU45,DU45/DV45)</f>
        <v>1</v>
      </c>
      <c r="DY45" s="15" t="n">
        <v>47</v>
      </c>
      <c r="DZ45" s="15" t="n">
        <f aca="false">IF(DX45/DY45=INT(DX45/DY45),1,0)</f>
        <v>0</v>
      </c>
      <c r="EA45" s="15" t="n">
        <f aca="false">IF(DZ45=0,DX45,DX45/DY45)</f>
        <v>1</v>
      </c>
      <c r="EB45" s="15" t="n">
        <v>53</v>
      </c>
      <c r="EC45" s="15" t="n">
        <f aca="false">IF(EA45/EB45=INT(EA45/EB45),1,0)</f>
        <v>0</v>
      </c>
      <c r="ED45" s="15" t="n">
        <f aca="false">IF(EC45=0,EA45,EA45/EB45)</f>
        <v>1</v>
      </c>
      <c r="EE45" s="15" t="n">
        <v>59</v>
      </c>
      <c r="EF45" s="15" t="n">
        <f aca="false">IF(ED45/EE45=INT(ED45/EE45),1,0)</f>
        <v>0</v>
      </c>
      <c r="EG45" s="15" t="n">
        <f aca="false">IF(EF45=0,ED45,ED45/EE45)</f>
        <v>1</v>
      </c>
      <c r="EH45" s="15" t="n">
        <v>61</v>
      </c>
      <c r="EI45" s="15" t="n">
        <f aca="false">IF(EG45/EH45=INT(EG45/EH45),1,0)</f>
        <v>0</v>
      </c>
      <c r="EJ45" s="15" t="n">
        <f aca="false">IF(EI45=0,EG45,EG45/EH45)</f>
        <v>1</v>
      </c>
      <c r="EK45" s="15" t="n">
        <v>67</v>
      </c>
      <c r="EL45" s="15" t="n">
        <f aca="false">IF(EJ45/EK45=INT(EJ45/EK45),1,0)</f>
        <v>0</v>
      </c>
      <c r="EM45" s="15" t="n">
        <f aca="false">IF(EL45=0,EJ45,EJ45/EK45)</f>
        <v>1</v>
      </c>
      <c r="EN45" s="15" t="n">
        <v>71</v>
      </c>
      <c r="EO45" s="15" t="n">
        <f aca="false">IF(EM45/EN45=INT(EM45/EN45),1,0)</f>
        <v>0</v>
      </c>
      <c r="EP45" s="15" t="n">
        <f aca="false">IF(EO45=0,EM45,EM45/EN45)</f>
        <v>1</v>
      </c>
      <c r="EQ45" s="15" t="n">
        <v>73</v>
      </c>
      <c r="ER45" s="15" t="n">
        <f aca="false">IF(EP45/EQ45=INT(EP45/EQ45),1,0)</f>
        <v>0</v>
      </c>
      <c r="ES45" s="15" t="n">
        <f aca="false">IF(ER45=0,EP45,EP45/EQ45)</f>
        <v>1</v>
      </c>
      <c r="ET45" s="15" t="n">
        <v>79</v>
      </c>
      <c r="EU45" s="15" t="n">
        <f aca="false">IF(ES45/ET45=INT(ES45/ET45),1,0)</f>
        <v>0</v>
      </c>
      <c r="EV45" s="15" t="n">
        <f aca="false">IF(EU45=0,ES45,ES45/ET45)</f>
        <v>1</v>
      </c>
      <c r="EW45" s="15" t="n">
        <v>83</v>
      </c>
      <c r="EX45" s="15" t="n">
        <f aca="false">IF(EV45/EW45=INT(EV45/EW45),1,0)</f>
        <v>0</v>
      </c>
      <c r="EY45" s="15" t="n">
        <f aca="false">IF(EX45=0,EV45,EV45/EW45)</f>
        <v>1</v>
      </c>
      <c r="EZ45" s="15" t="n">
        <v>89</v>
      </c>
      <c r="FA45" s="15" t="n">
        <f aca="false">IF(EY45/EZ45=INT(EY45/EZ45),1,0)</f>
        <v>0</v>
      </c>
      <c r="FB45" s="15" t="n">
        <f aca="false">IF(FA45=0,EY45,EY45/EZ45)</f>
        <v>1</v>
      </c>
      <c r="FC45" s="15" t="n">
        <v>97</v>
      </c>
      <c r="FD45" s="15" t="n">
        <f aca="false">IF(FB45/FC45=INT(FB45/FC45),1,0)</f>
        <v>0</v>
      </c>
      <c r="FE45" s="15" t="n">
        <f aca="false">IF(FD45=0,FB45,FB45/FC45)</f>
        <v>1</v>
      </c>
      <c r="FF45" s="15" t="n">
        <v>101</v>
      </c>
      <c r="FG45" s="15" t="n">
        <f aca="false">IF(FE45/FF45=INT(FE45/FF45),1,0)</f>
        <v>0</v>
      </c>
      <c r="FH45" s="15" t="n">
        <f aca="false">IF(FG45=0,FE45,FE45/FF45)</f>
        <v>1</v>
      </c>
      <c r="FI45" s="15" t="n">
        <v>103</v>
      </c>
      <c r="FJ45" s="15" t="n">
        <f aca="false">IF(FH45/FI45=INT(FH45/FI45),1,0)</f>
        <v>0</v>
      </c>
      <c r="FK45" s="15" t="n">
        <f aca="false">IF(FJ45=0,FH45,FH45/FI45)</f>
        <v>1</v>
      </c>
      <c r="FL45" s="15" t="n">
        <v>107</v>
      </c>
      <c r="FM45" s="15" t="n">
        <f aca="false">IF(FK45/FL45=INT(FK45/FL45),1,0)</f>
        <v>0</v>
      </c>
      <c r="FN45" s="15" t="n">
        <f aca="false">IF(FM45=0,FK45,FK45/FL45)</f>
        <v>1</v>
      </c>
      <c r="FO45" s="15" t="n">
        <v>109</v>
      </c>
      <c r="FP45" s="15" t="n">
        <f aca="false">IF(FN45/FO45=INT(FN45/FO45),1,0)</f>
        <v>0</v>
      </c>
      <c r="FQ45" s="15" t="n">
        <f aca="false">IF(FP45=0,FN45,FN45/FO45)</f>
        <v>1</v>
      </c>
      <c r="FR45" s="15" t="n">
        <v>113</v>
      </c>
      <c r="FS45" s="15" t="n">
        <f aca="false">IF(FQ45/FR45=INT(FQ45/FR45),1,0)</f>
        <v>0</v>
      </c>
      <c r="FT45" s="15" t="n">
        <f aca="false">IF(FS45=0,FQ45,FQ45/FR45)</f>
        <v>1</v>
      </c>
      <c r="FU45" s="15" t="n">
        <v>127</v>
      </c>
      <c r="FV45" s="15" t="n">
        <f aca="false">IF(FT45/FU45=INT(FT45/FU45),1,0)</f>
        <v>0</v>
      </c>
      <c r="FW45" s="15" t="n">
        <f aca="false">IF(FV45=0,FT45,FT45/FU45)</f>
        <v>1</v>
      </c>
      <c r="FX45" s="15" t="n">
        <v>131</v>
      </c>
      <c r="FY45" s="15" t="n">
        <f aca="false">IF(FW45/FX45=INT(FW45/FX45),1,0)</f>
        <v>0</v>
      </c>
      <c r="FZ45" s="15" t="n">
        <f aca="false">IF(FY45=0,FW45,FW45/FX45)</f>
        <v>1</v>
      </c>
      <c r="GA45" s="15" t="n">
        <v>137</v>
      </c>
      <c r="GB45" s="15" t="n">
        <f aca="false">IF(FZ45/GA45=INT(FZ45/GA45),1,0)</f>
        <v>0</v>
      </c>
      <c r="GC45" s="15" t="n">
        <f aca="false">IF(GB45=0,FZ45,FZ45/GA45)</f>
        <v>1</v>
      </c>
      <c r="GD45" s="15" t="n">
        <v>139</v>
      </c>
      <c r="GE45" s="15" t="n">
        <f aca="false">IF(GC45/GD45=INT(GC45/GD45),1,0)</f>
        <v>0</v>
      </c>
      <c r="GF45" s="15" t="n">
        <f aca="false">IF(GE45=0,GC45,GC45/GD45)</f>
        <v>1</v>
      </c>
      <c r="GG45" s="15" t="n">
        <v>149</v>
      </c>
      <c r="GH45" s="15" t="n">
        <f aca="false">IF(GF45/GG45=INT(GF45/GG45),1,0)</f>
        <v>0</v>
      </c>
      <c r="GI45" s="15" t="n">
        <f aca="false">IF(GH45=0,GF45,GF45/GG45)</f>
        <v>1</v>
      </c>
      <c r="GJ45" s="15"/>
      <c r="GK45" s="15" t="n">
        <f aca="false">8*BI45+4*BL45+2*BO45+BR45</f>
        <v>0</v>
      </c>
      <c r="GL45" s="15" t="n">
        <f aca="false">4*BU45+2*BX45+CA45</f>
        <v>1</v>
      </c>
      <c r="GM45" s="15" t="n">
        <f aca="false">2*CD45+CG45</f>
        <v>1</v>
      </c>
      <c r="GN45" s="15" t="n">
        <f aca="false">2*CJ45+CM45</f>
        <v>0</v>
      </c>
      <c r="GO45" s="15" t="n">
        <f aca="false">2*CP45+CS45</f>
        <v>0</v>
      </c>
      <c r="GP45" s="15" t="n">
        <f aca="false">2*CV45+CY45</f>
        <v>0</v>
      </c>
      <c r="GQ45" s="15" t="n">
        <f aca="false">DB45</f>
        <v>0</v>
      </c>
      <c r="GR45" s="15" t="n">
        <f aca="false">DE45</f>
        <v>0</v>
      </c>
      <c r="GS45" s="15" t="n">
        <f aca="false">DH45</f>
        <v>0</v>
      </c>
      <c r="GT45" s="15" t="n">
        <f aca="false">DK45</f>
        <v>0</v>
      </c>
      <c r="GU45" s="15" t="n">
        <f aca="false">DN45</f>
        <v>0</v>
      </c>
      <c r="GV45" s="0" t="n">
        <f aca="false">DQ45</f>
        <v>0</v>
      </c>
      <c r="GW45" s="0" t="n">
        <f aca="false">DT45</f>
        <v>0</v>
      </c>
      <c r="GX45" s="0" t="n">
        <f aca="false">DW45</f>
        <v>0</v>
      </c>
      <c r="GY45" s="0" t="n">
        <f aca="false">DZ45</f>
        <v>0</v>
      </c>
      <c r="GZ45" s="0" t="n">
        <f aca="false">EC45</f>
        <v>0</v>
      </c>
      <c r="HA45" s="0" t="n">
        <f aca="false">EF45</f>
        <v>0</v>
      </c>
      <c r="HB45" s="0" t="n">
        <f aca="false">EI45</f>
        <v>0</v>
      </c>
      <c r="HC45" s="0" t="n">
        <f aca="false">EL45</f>
        <v>0</v>
      </c>
      <c r="HD45" s="0" t="n">
        <f aca="false">EO45</f>
        <v>0</v>
      </c>
      <c r="HE45" s="0" t="n">
        <f aca="false">ER45</f>
        <v>0</v>
      </c>
      <c r="HF45" s="0" t="n">
        <f aca="false">EU45</f>
        <v>0</v>
      </c>
      <c r="HG45" s="0" t="n">
        <f aca="false">EX45</f>
        <v>0</v>
      </c>
      <c r="HH45" s="0" t="n">
        <f aca="false">FA45</f>
        <v>0</v>
      </c>
      <c r="HI45" s="0" t="n">
        <f aca="false">FD45</f>
        <v>0</v>
      </c>
      <c r="HJ45" s="0" t="n">
        <f aca="false">FG45</f>
        <v>0</v>
      </c>
      <c r="HK45" s="0" t="n">
        <f aca="false">FJ45</f>
        <v>0</v>
      </c>
      <c r="HL45" s="0" t="n">
        <f aca="false">FM45</f>
        <v>0</v>
      </c>
      <c r="HM45" s="0" t="n">
        <f aca="false">FP45</f>
        <v>0</v>
      </c>
      <c r="HN45" s="0" t="n">
        <f aca="false">FS45</f>
        <v>0</v>
      </c>
      <c r="HO45" s="0" t="n">
        <f aca="false">FV45</f>
        <v>0</v>
      </c>
      <c r="HP45" s="0" t="n">
        <f aca="false">FY45</f>
        <v>0</v>
      </c>
      <c r="HQ45" s="0" t="n">
        <f aca="false">GB45</f>
        <v>0</v>
      </c>
      <c r="HR45" s="0" t="n">
        <f aca="false">GE45</f>
        <v>0</v>
      </c>
      <c r="HS45" s="0" t="n">
        <f aca="false">GH45</f>
        <v>0</v>
      </c>
      <c r="HT45" s="0" t="n">
        <f aca="false">BG45</f>
        <v>15</v>
      </c>
      <c r="HU45" s="0" t="n">
        <f aca="false">HT45/HS47</f>
        <v>5</v>
      </c>
      <c r="HV45" s="1"/>
      <c r="HW45" s="1"/>
      <c r="HX45" s="1"/>
      <c r="HY45" s="1"/>
      <c r="HZ45" s="1"/>
      <c r="IA45" s="1"/>
      <c r="IB45" s="1"/>
    </row>
    <row r="46" customFormat="false" ht="6" hidden="true" customHeight="true" outlineLevel="0" collapsed="false">
      <c r="A46" s="1"/>
      <c r="B46" s="80"/>
      <c r="C46" s="80"/>
      <c r="D46" s="80"/>
      <c r="E46" s="80"/>
      <c r="F46" s="61"/>
      <c r="G46" s="80"/>
      <c r="H46" s="80"/>
      <c r="I46" s="80"/>
      <c r="J46" s="80"/>
      <c r="K46" s="80"/>
      <c r="L46" s="61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78"/>
      <c r="X46" s="61"/>
      <c r="Y46" s="80"/>
      <c r="Z46" s="80"/>
      <c r="BD46" s="1"/>
      <c r="BE46" s="1"/>
      <c r="BF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5" t="n">
        <f aca="false">IF(GK44&lt;GK45,GK44,GK45)</f>
        <v>0</v>
      </c>
      <c r="GL46" s="15" t="n">
        <f aca="false">IF(GL44&lt;GL45,GL44,GL45)</f>
        <v>1</v>
      </c>
      <c r="GM46" s="15" t="n">
        <f aca="false">IF(GM44&lt;GM45,GM44,GM45)</f>
        <v>0</v>
      </c>
      <c r="GN46" s="15" t="n">
        <f aca="false">IF(GN44&lt;GN45,GN44,GN45)</f>
        <v>0</v>
      </c>
      <c r="GO46" s="15" t="n">
        <f aca="false">IF(GO44&lt;GO45,GO44,GO45)</f>
        <v>0</v>
      </c>
      <c r="GP46" s="15" t="n">
        <f aca="false">IF(GP44&lt;GP45,GP44,GP45)</f>
        <v>0</v>
      </c>
      <c r="GQ46" s="15" t="n">
        <f aca="false">IF(GQ44&lt;GQ45,GQ44,GQ45)</f>
        <v>0</v>
      </c>
      <c r="GR46" s="15" t="n">
        <f aca="false">IF(GR44&lt;GR45,GR44,GR45)</f>
        <v>0</v>
      </c>
      <c r="GS46" s="15" t="n">
        <f aca="false">IF(GS44&lt;GS45,GS44,GS45)</f>
        <v>0</v>
      </c>
      <c r="GT46" s="15" t="n">
        <f aca="false">IF(GT44&lt;GT45,GT44,GT45)</f>
        <v>0</v>
      </c>
      <c r="GU46" s="15" t="n">
        <f aca="false">IF(GU44&lt;GU45,GU44,GU45)</f>
        <v>0</v>
      </c>
      <c r="GV46" s="15" t="n">
        <f aca="false">IF(GV44&lt;GV45,GV44,GV45)</f>
        <v>0</v>
      </c>
      <c r="GW46" s="15" t="n">
        <f aca="false">IF(GW44&lt;GW45,GW44,GW45)</f>
        <v>0</v>
      </c>
      <c r="GX46" s="15" t="n">
        <f aca="false">IF(GX44&lt;GX45,GX44,GX45)</f>
        <v>0</v>
      </c>
      <c r="GY46" s="15" t="n">
        <f aca="false">IF(GY44&lt;GY45,GY44,GY45)</f>
        <v>0</v>
      </c>
      <c r="GZ46" s="15" t="n">
        <f aca="false">IF(GZ44&lt;GZ45,GZ44,GZ45)</f>
        <v>0</v>
      </c>
      <c r="HA46" s="15" t="n">
        <f aca="false">IF(HA44&lt;HA45,HA44,HA45)</f>
        <v>0</v>
      </c>
      <c r="HB46" s="15" t="n">
        <f aca="false">IF(HB44&lt;HB45,HB44,HB45)</f>
        <v>0</v>
      </c>
      <c r="HC46" s="15" t="n">
        <f aca="false">IF(HC44&lt;HC45,HC44,HC45)</f>
        <v>0</v>
      </c>
      <c r="HD46" s="15" t="n">
        <f aca="false">IF(HD44&lt;HD45,HD44,HD45)</f>
        <v>0</v>
      </c>
      <c r="HE46" s="15" t="n">
        <f aca="false">IF(HE44&lt;HE45,HE44,HE45)</f>
        <v>0</v>
      </c>
      <c r="HF46" s="15" t="n">
        <f aca="false">IF(HF44&lt;HF45,HF44,HF45)</f>
        <v>0</v>
      </c>
      <c r="HG46" s="15" t="n">
        <f aca="false">IF(HG44&lt;HG45,HG44,HG45)</f>
        <v>0</v>
      </c>
      <c r="HH46" s="15" t="n">
        <f aca="false">IF(HH44&lt;HH45,HH44,HH45)</f>
        <v>0</v>
      </c>
      <c r="HI46" s="15" t="n">
        <f aca="false">IF(HI44&lt;HI45,HI44,HI45)</f>
        <v>0</v>
      </c>
      <c r="HJ46" s="15" t="n">
        <f aca="false">IF(HJ44&lt;HJ45,HJ44,HJ45)</f>
        <v>0</v>
      </c>
      <c r="HK46" s="15" t="n">
        <f aca="false">IF(HK44&lt;HK45,HK44,HK45)</f>
        <v>0</v>
      </c>
      <c r="HL46" s="15" t="n">
        <f aca="false">IF(HL44&lt;HL45,HL44,HL45)</f>
        <v>0</v>
      </c>
      <c r="HM46" s="15" t="n">
        <f aca="false">IF(HM44&lt;HM45,HM44,HM45)</f>
        <v>0</v>
      </c>
      <c r="HN46" s="15" t="n">
        <f aca="false">IF(HN44&lt;HN45,HN44,HN45)</f>
        <v>0</v>
      </c>
      <c r="HO46" s="15" t="n">
        <f aca="false">IF(HO44&lt;HO45,HO44,HO45)</f>
        <v>0</v>
      </c>
      <c r="HP46" s="15" t="n">
        <f aca="false">IF(HP44&lt;HP45,HP44,HP45)</f>
        <v>0</v>
      </c>
      <c r="HQ46" s="15" t="n">
        <f aca="false">IF(HQ44&lt;HQ45,HQ44,HQ45)</f>
        <v>0</v>
      </c>
      <c r="HR46" s="15" t="n">
        <f aca="false">IF(HR44&lt;HR45,HR44,HR45)</f>
        <v>0</v>
      </c>
      <c r="HS46" s="15" t="n">
        <f aca="false">IF(HS44&lt;HS45,HS44,HS45)</f>
        <v>0</v>
      </c>
      <c r="HV46" s="1"/>
      <c r="HW46" s="1"/>
      <c r="HX46" s="1"/>
      <c r="HY46" s="1"/>
      <c r="HZ46" s="1"/>
      <c r="IA46" s="1"/>
      <c r="IB46" s="1"/>
    </row>
    <row r="47" customFormat="false" ht="6" hidden="true" customHeight="true" outlineLevel="0" collapsed="false">
      <c r="A47" s="1"/>
      <c r="B47" s="80"/>
      <c r="C47" s="80"/>
      <c r="D47" s="80"/>
      <c r="E47" s="80"/>
      <c r="F47" s="61"/>
      <c r="G47" s="80"/>
      <c r="H47" s="80"/>
      <c r="I47" s="80"/>
      <c r="J47" s="80"/>
      <c r="K47" s="80"/>
      <c r="L47" s="61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78"/>
      <c r="X47" s="61"/>
      <c r="Y47" s="80"/>
      <c r="Z47" s="80"/>
      <c r="BD47" s="1"/>
      <c r="BE47" s="1"/>
      <c r="BF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0" t="n">
        <f aca="false">GK$8^GK46</f>
        <v>1</v>
      </c>
      <c r="GL47" s="0" t="n">
        <f aca="false">GL$8^GL46*GK47</f>
        <v>3</v>
      </c>
      <c r="GM47" s="0" t="n">
        <f aca="false">GM$8^GM46*GL47</f>
        <v>3</v>
      </c>
      <c r="GN47" s="0" t="n">
        <f aca="false">GN$8^GN46*GM47</f>
        <v>3</v>
      </c>
      <c r="GO47" s="0" t="n">
        <f aca="false">GO$8^GO46*GN47</f>
        <v>3</v>
      </c>
      <c r="GP47" s="0" t="n">
        <f aca="false">GP$8^GP46*GO47</f>
        <v>3</v>
      </c>
      <c r="GQ47" s="0" t="n">
        <f aca="false">GQ$8^GQ46*GP47</f>
        <v>3</v>
      </c>
      <c r="GR47" s="0" t="n">
        <f aca="false">GR$8^GR46*GQ47</f>
        <v>3</v>
      </c>
      <c r="GS47" s="0" t="n">
        <f aca="false">GS$8^GS46*GR47</f>
        <v>3</v>
      </c>
      <c r="GT47" s="0" t="n">
        <f aca="false">GT$8^GT46*GS47</f>
        <v>3</v>
      </c>
      <c r="GU47" s="0" t="n">
        <f aca="false">GU$8^GU46*GT47</f>
        <v>3</v>
      </c>
      <c r="GV47" s="0" t="n">
        <f aca="false">GV$8^GV46*GU47</f>
        <v>3</v>
      </c>
      <c r="GW47" s="0" t="n">
        <f aca="false">GW$8^GW46*GV47</f>
        <v>3</v>
      </c>
      <c r="GX47" s="0" t="n">
        <f aca="false">GX$8^GX46*GW47</f>
        <v>3</v>
      </c>
      <c r="GY47" s="0" t="n">
        <f aca="false">GY$8^GY46*GX47</f>
        <v>3</v>
      </c>
      <c r="GZ47" s="0" t="n">
        <f aca="false">GZ$8^GZ46*GY47</f>
        <v>3</v>
      </c>
      <c r="HA47" s="0" t="n">
        <f aca="false">HA$8^HA46*GZ47</f>
        <v>3</v>
      </c>
      <c r="HB47" s="0" t="n">
        <f aca="false">HB$8^HB46*HA47</f>
        <v>3</v>
      </c>
      <c r="HC47" s="0" t="n">
        <f aca="false">HC$8^HC46*HB47</f>
        <v>3</v>
      </c>
      <c r="HD47" s="0" t="n">
        <f aca="false">HD$8^HD46*HC47</f>
        <v>3</v>
      </c>
      <c r="HE47" s="0" t="n">
        <f aca="false">HE$8^HE46*HD47</f>
        <v>3</v>
      </c>
      <c r="HF47" s="0" t="n">
        <f aca="false">HF$8^HF46*HE47</f>
        <v>3</v>
      </c>
      <c r="HG47" s="0" t="n">
        <f aca="false">HG$8^HG46*HF47</f>
        <v>3</v>
      </c>
      <c r="HH47" s="0" t="n">
        <f aca="false">HH$8^HH46*HG47</f>
        <v>3</v>
      </c>
      <c r="HI47" s="0" t="n">
        <f aca="false">HI$8^HI46*HH47</f>
        <v>3</v>
      </c>
      <c r="HJ47" s="0" t="n">
        <f aca="false">HJ$8^HJ46*HI47</f>
        <v>3</v>
      </c>
      <c r="HK47" s="0" t="n">
        <f aca="false">HK$8^HK46*HJ47</f>
        <v>3</v>
      </c>
      <c r="HL47" s="0" t="n">
        <f aca="false">HL$8^HL46*HK47</f>
        <v>3</v>
      </c>
      <c r="HM47" s="0" t="n">
        <f aca="false">HM$8^HM46*HL47</f>
        <v>3</v>
      </c>
      <c r="HN47" s="0" t="n">
        <f aca="false">HN$8^HN46*HM47</f>
        <v>3</v>
      </c>
      <c r="HO47" s="0" t="n">
        <f aca="false">HO$8^HO46*HN47</f>
        <v>3</v>
      </c>
      <c r="HP47" s="0" t="n">
        <f aca="false">HP$8^HP46*HO47</f>
        <v>3</v>
      </c>
      <c r="HQ47" s="0" t="n">
        <f aca="false">HQ$8^HQ46*HP47</f>
        <v>3</v>
      </c>
      <c r="HR47" s="0" t="n">
        <f aca="false">HR$8^HR46*HQ47</f>
        <v>3</v>
      </c>
      <c r="HS47" s="0" t="n">
        <f aca="false">HS$8^HS46*HR47</f>
        <v>3</v>
      </c>
      <c r="HV47" s="1"/>
      <c r="HW47" s="1"/>
      <c r="HX47" s="1"/>
      <c r="HY47" s="1"/>
      <c r="HZ47" s="1"/>
      <c r="IA47" s="1"/>
      <c r="IB47" s="1"/>
    </row>
    <row r="48" customFormat="false" ht="8.25" hidden="false" customHeight="true" outlineLevel="0" collapsed="false">
      <c r="A48" s="1"/>
      <c r="B48" s="80"/>
      <c r="C48" s="80"/>
      <c r="D48" s="80"/>
      <c r="E48" s="80"/>
      <c r="F48" s="61"/>
      <c r="G48" s="80"/>
      <c r="H48" s="80"/>
      <c r="I48" s="80"/>
      <c r="J48" s="80"/>
      <c r="K48" s="80"/>
      <c r="L48" s="61"/>
      <c r="M48" s="80"/>
      <c r="N48" s="80"/>
      <c r="O48" s="80"/>
      <c r="P48" s="80"/>
      <c r="Q48" s="80"/>
      <c r="R48" s="80"/>
      <c r="S48" s="13"/>
      <c r="T48" s="80"/>
      <c r="U48" s="80"/>
      <c r="V48" s="80"/>
      <c r="W48" s="78"/>
      <c r="X48" s="61"/>
      <c r="Y48" s="80"/>
      <c r="Z48" s="80"/>
      <c r="BD48" s="1"/>
      <c r="BE48" s="1"/>
      <c r="BF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</row>
    <row r="49" customFormat="false" ht="20.25" hidden="false" customHeight="true" outlineLevel="0" collapsed="false">
      <c r="A49" s="1"/>
      <c r="B49" s="80" t="str">
        <f aca="false">IL49</f>
        <v>6  7/8  ÷  2  1/2</v>
      </c>
      <c r="C49" s="80"/>
      <c r="D49" s="80"/>
      <c r="E49" s="11"/>
      <c r="F49" s="61"/>
      <c r="G49" s="80"/>
      <c r="H49" s="11"/>
      <c r="I49" s="80"/>
      <c r="J49" s="80"/>
      <c r="K49" s="11"/>
      <c r="L49" s="14"/>
      <c r="M49" s="11"/>
      <c r="N49" s="61"/>
      <c r="O49" s="80"/>
      <c r="P49" s="80"/>
      <c r="Q49" s="80"/>
      <c r="R49" s="80"/>
      <c r="S49" s="11" t="s">
        <v>16</v>
      </c>
      <c r="T49" s="86"/>
      <c r="U49" s="86"/>
      <c r="V49" s="86"/>
      <c r="W49" s="66" t="str">
        <f aca="false">IU49</f>
        <v>2  3/4</v>
      </c>
      <c r="X49" s="87"/>
      <c r="Y49" s="80"/>
      <c r="Z49" s="80" t="n">
        <f aca="false">AI49+AB49</f>
        <v>4</v>
      </c>
      <c r="AB49" s="4" t="n">
        <v>1</v>
      </c>
      <c r="AH49" s="4" t="n">
        <f aca="false">AH36+1</f>
        <v>4</v>
      </c>
      <c r="AI49" s="4" t="n">
        <f aca="false">INT(0.5+(AJ$2/19*(AH49-1)))+AG$2</f>
        <v>3</v>
      </c>
      <c r="AK49" s="0" t="n">
        <f aca="false">IF(AI49=3,1,IF(AI49=4,1,IF(AI49=5,2,IF(AI49=6,3,IF(AI49=7,5,0)))))</f>
        <v>1</v>
      </c>
      <c r="AL49" s="0" t="n">
        <f aca="false">IF(AI49=8,10,IF(AI49=9,15,IF(AI49=10,25,IF(AI49=11,35,55))))</f>
        <v>55</v>
      </c>
      <c r="AM49" s="0" t="n">
        <f aca="false">IF(AI49=3,2,IF(AI49=4,3,IF(AI49=5,5,IF(AI49=6,9,IF(AI49=7,14,0)))))</f>
        <v>2</v>
      </c>
      <c r="AN49" s="0" t="n">
        <f aca="false">IF(AI49=8,20,IF(AI49=9,30,IF(AI49=10,40,IF(AI49=11,60,75))))</f>
        <v>75</v>
      </c>
      <c r="AO49" s="0" t="n">
        <f aca="false">IF(AI49=3,1,IF(AI49=4,3,IF(AI49=5,4,IF(AI49=6,7,IF(AI49=7,10,0)))))</f>
        <v>1</v>
      </c>
      <c r="AP49" s="0" t="n">
        <f aca="false">IF(AI49=8,15,IF(AI49=9,24,IF(AI49=10,40,IF(AI49=11,60,80))))</f>
        <v>80</v>
      </c>
      <c r="AQ49" s="0" t="n">
        <f aca="false">IF(AI49=3,4,IF(AI49=4,6,IF(AI49=5,7,IF(AI49=6,11,IF(AI49=7,17,0)))))</f>
        <v>4</v>
      </c>
      <c r="AR49" s="0" t="n">
        <f aca="false">IF(AI49=8,24,IF(AI49=9,39,IF(AI49=10,59,IF(AI49=11,79,99))))</f>
        <v>99</v>
      </c>
      <c r="AS49" s="0" t="n">
        <f aca="false">IF(AI49=3,2,IF(AI49=4,4,IF(AI49=5,5,IF(AI49=6,8,IF(AI49=7,11,0)))))</f>
        <v>2</v>
      </c>
      <c r="AT49" s="0" t="n">
        <f aca="false">IF(AI49=8,16,IF(AI49=9,25,IF(AI49=10,41,IF(AI49=11,61,81))))</f>
        <v>81</v>
      </c>
      <c r="AU49" s="0" t="n">
        <f aca="false">IF(AI49=3,5,IF(AI49=4,7,IF(AI49=5,8,IF(AI49=6,12,IF(AI49=7,18,0)))))</f>
        <v>5</v>
      </c>
      <c r="AV49" s="0" t="n">
        <f aca="false">IF(AI49=8,25,IF(AI49=9,40,IF(AI49=10,60,IF(AI49=11,80,100))))</f>
        <v>100</v>
      </c>
      <c r="AW49" s="1" t="n">
        <f aca="false">AI49</f>
        <v>3</v>
      </c>
      <c r="AX49" s="1" t="n">
        <f aca="false">IF(AK49&gt;0,AK49,AL49)</f>
        <v>1</v>
      </c>
      <c r="AY49" s="1" t="n">
        <f aca="false">IF(AM49&gt;0,AM49,AN49)</f>
        <v>2</v>
      </c>
      <c r="AZ49" s="1" t="n">
        <f aca="false">IF(AO49&gt;0,AO49,AP49)</f>
        <v>1</v>
      </c>
      <c r="BA49" s="1" t="n">
        <f aca="false">IF(AQ49&gt;0,AQ49,AR49)</f>
        <v>4</v>
      </c>
      <c r="BB49" s="1" t="n">
        <f aca="false">IF(AS49&gt;0,AS49,AT49)</f>
        <v>2</v>
      </c>
      <c r="BC49" s="1" t="n">
        <f aca="false">IF(AU49&gt;0,AU49,AV49)</f>
        <v>5</v>
      </c>
      <c r="BD49" s="0" t="s">
        <v>105</v>
      </c>
      <c r="BE49" s="15" t="n">
        <f aca="true">INT((RAND()*(AY49-AX49+1)+AX49))</f>
        <v>2</v>
      </c>
      <c r="BF49" s="15" t="n">
        <f aca="true">INT((RAND()*(BA49-AZ49+1)+AZ49))</f>
        <v>2</v>
      </c>
      <c r="BG49" s="0" t="n">
        <f aca="false">BF49-BF50*(BE50-BE49)</f>
        <v>2</v>
      </c>
      <c r="BH49" s="0" t="n">
        <v>256</v>
      </c>
      <c r="BI49" s="15" t="n">
        <f aca="false">IF(BG49/BH49=INT(BG49/BH49),1,0)</f>
        <v>0</v>
      </c>
      <c r="BJ49" s="15" t="n">
        <f aca="false">IF(BI49=0,BG49,BG49/BH49)</f>
        <v>2</v>
      </c>
      <c r="BK49" s="15" t="n">
        <v>16</v>
      </c>
      <c r="BL49" s="15" t="n">
        <f aca="false">IF(BJ49/BK49=INT(BJ49/BK49),1,0)</f>
        <v>0</v>
      </c>
      <c r="BM49" s="15" t="n">
        <f aca="false">IF(BL49=0,BJ49,BJ49/BK49)</f>
        <v>2</v>
      </c>
      <c r="BN49" s="15" t="n">
        <v>4</v>
      </c>
      <c r="BO49" s="15" t="n">
        <f aca="false">IF(BM49/BN49=INT(BM49/BN49),1,0)</f>
        <v>0</v>
      </c>
      <c r="BP49" s="15" t="n">
        <f aca="false">IF(BO49=0,BM49,BM49/BN49)</f>
        <v>2</v>
      </c>
      <c r="BQ49" s="15" t="n">
        <v>2</v>
      </c>
      <c r="BR49" s="15" t="n">
        <f aca="false">IF(BP49/BQ49=INT(BP49/BQ49),1,0)</f>
        <v>1</v>
      </c>
      <c r="BS49" s="15" t="n">
        <f aca="false">IF(BR49=0,BP49,BP49/BQ49)</f>
        <v>1</v>
      </c>
      <c r="BT49" s="15" t="n">
        <v>81</v>
      </c>
      <c r="BU49" s="15" t="n">
        <f aca="false">IF(BS49/BT49=INT(BS49/BT49),1,0)</f>
        <v>0</v>
      </c>
      <c r="BV49" s="15" t="n">
        <f aca="false">IF(BU49=0,BS49,BS49/BT49)</f>
        <v>1</v>
      </c>
      <c r="BW49" s="15" t="n">
        <v>9</v>
      </c>
      <c r="BX49" s="15" t="n">
        <f aca="false">IF(BV49/BW49=INT(BV49/BW49),1,0)</f>
        <v>0</v>
      </c>
      <c r="BY49" s="15" t="n">
        <f aca="false">IF(BX49=0,BV49,BV49/BW49)</f>
        <v>1</v>
      </c>
      <c r="BZ49" s="15" t="n">
        <v>3</v>
      </c>
      <c r="CA49" s="15" t="n">
        <f aca="false">IF(BY49/BZ49=INT(BY49/BZ49),1,0)</f>
        <v>0</v>
      </c>
      <c r="CB49" s="15" t="n">
        <f aca="false">IF(CA49=0,BY49,BY49/BZ49)</f>
        <v>1</v>
      </c>
      <c r="CC49" s="15" t="n">
        <v>25</v>
      </c>
      <c r="CD49" s="15" t="n">
        <f aca="false">IF(CB49/CC49=INT(CB49/CC49),1,0)</f>
        <v>0</v>
      </c>
      <c r="CE49" s="15" t="n">
        <f aca="false">IF(CD49=0,CB49,CB49/CC49)</f>
        <v>1</v>
      </c>
      <c r="CF49" s="15" t="n">
        <v>5</v>
      </c>
      <c r="CG49" s="15" t="n">
        <f aca="false">IF(CE49/CF49=INT(CE49/CF49),1,0)</f>
        <v>0</v>
      </c>
      <c r="CH49" s="15" t="n">
        <f aca="false">IF(CG49=0,CE49,CE49/CF49)</f>
        <v>1</v>
      </c>
      <c r="CI49" s="15" t="n">
        <v>49</v>
      </c>
      <c r="CJ49" s="15" t="n">
        <f aca="false">IF(CH49/CI49=INT(CH49/CI49),1,0)</f>
        <v>0</v>
      </c>
      <c r="CK49" s="15" t="n">
        <f aca="false">IF(CJ49=0,CH49,CH49/CI49)</f>
        <v>1</v>
      </c>
      <c r="CL49" s="15" t="n">
        <v>7</v>
      </c>
      <c r="CM49" s="15" t="n">
        <f aca="false">IF(CK49/CL49=INT(CK49/CL49),1,0)</f>
        <v>0</v>
      </c>
      <c r="CN49" s="15" t="n">
        <f aca="false">IF(CM49=0,CK49,CK49/CL49)</f>
        <v>1</v>
      </c>
      <c r="CO49" s="15" t="n">
        <v>121</v>
      </c>
      <c r="CP49" s="15" t="n">
        <f aca="false">IF(CN49/CO49=INT(CN49/CO49),1,0)</f>
        <v>0</v>
      </c>
      <c r="CQ49" s="15" t="n">
        <f aca="false">IF(CP49=0,CN49,CN49/CO49)</f>
        <v>1</v>
      </c>
      <c r="CR49" s="15" t="n">
        <v>11</v>
      </c>
      <c r="CS49" s="15" t="n">
        <f aca="false">IF(CQ49/CR49=INT(CQ49/CR49),1,0)</f>
        <v>0</v>
      </c>
      <c r="CT49" s="15" t="n">
        <f aca="false">IF(CS49=0,CQ49,CQ49/CR49)</f>
        <v>1</v>
      </c>
      <c r="CU49" s="15" t="n">
        <v>169</v>
      </c>
      <c r="CV49" s="15" t="n">
        <f aca="false">IF(CT49/CU49=INT(CT49/CU49),1,0)</f>
        <v>0</v>
      </c>
      <c r="CW49" s="15" t="n">
        <f aca="false">IF(CV49=0,CT49,CT49/CU49)</f>
        <v>1</v>
      </c>
      <c r="CX49" s="15" t="n">
        <v>13</v>
      </c>
      <c r="CY49" s="15" t="n">
        <f aca="false">IF(CW49/CX49=INT(CW49/CX49),1,0)</f>
        <v>0</v>
      </c>
      <c r="CZ49" s="15" t="n">
        <f aca="false">IF(CY49=0,CW49,CW49/CX49)</f>
        <v>1</v>
      </c>
      <c r="DA49" s="15" t="n">
        <v>17</v>
      </c>
      <c r="DB49" s="15" t="n">
        <f aca="false">IF(CZ49/DA49=INT(CZ49/DA49),1,0)</f>
        <v>0</v>
      </c>
      <c r="DC49" s="15" t="n">
        <f aca="false">IF(DB49=0,CZ49,CZ49/DA49)</f>
        <v>1</v>
      </c>
      <c r="DD49" s="15" t="n">
        <v>19</v>
      </c>
      <c r="DE49" s="15" t="n">
        <f aca="false">IF(DC49/DD49=INT(DC49/DD49),1,0)</f>
        <v>0</v>
      </c>
      <c r="DF49" s="15" t="n">
        <f aca="false">IF(DE49=0,DC49,DC49/DD49)</f>
        <v>1</v>
      </c>
      <c r="DG49" s="15" t="n">
        <v>23</v>
      </c>
      <c r="DH49" s="15" t="n">
        <f aca="false">IF(DF49/DG49=INT(DF49/DG49),1,0)</f>
        <v>0</v>
      </c>
      <c r="DI49" s="15" t="n">
        <f aca="false">IF(DH49=0,DF49,DF49/DG49)</f>
        <v>1</v>
      </c>
      <c r="DJ49" s="15" t="n">
        <v>29</v>
      </c>
      <c r="DK49" s="15" t="n">
        <f aca="false">IF(DI49/DJ49=INT(DI49/DJ49),1,0)</f>
        <v>0</v>
      </c>
      <c r="DL49" s="15" t="n">
        <f aca="false">IF(DK49=0,DI49,DI49/DJ49)</f>
        <v>1</v>
      </c>
      <c r="DM49" s="15" t="n">
        <v>31</v>
      </c>
      <c r="DN49" s="15" t="n">
        <f aca="false">IF(DL49/DM49=INT(DL49/DM49),1,0)</f>
        <v>0</v>
      </c>
      <c r="DO49" s="15" t="n">
        <f aca="false">IF(DN49=0,DL49,DL49/DM49)</f>
        <v>1</v>
      </c>
      <c r="DP49" s="15" t="n">
        <v>37</v>
      </c>
      <c r="DQ49" s="15" t="n">
        <f aca="false">IF(DO49/DP49=INT(DO49/DP49),1,0)</f>
        <v>0</v>
      </c>
      <c r="DR49" s="15" t="n">
        <f aca="false">IF(DQ49=0,DO49,DO49/DP49)</f>
        <v>1</v>
      </c>
      <c r="DS49" s="15" t="n">
        <v>41</v>
      </c>
      <c r="DT49" s="15" t="n">
        <f aca="false">IF(DR49/DS49=INT(DR49/DS49),1,0)</f>
        <v>0</v>
      </c>
      <c r="DU49" s="15" t="n">
        <f aca="false">IF(DT49=0,DR49,DR49/DS49)</f>
        <v>1</v>
      </c>
      <c r="DV49" s="15" t="n">
        <v>43</v>
      </c>
      <c r="DW49" s="15" t="n">
        <f aca="false">IF(DU49/DV49=INT(DU49/DV49),1,0)</f>
        <v>0</v>
      </c>
      <c r="DX49" s="15" t="n">
        <f aca="false">IF(DW49=0,DU49,DU49/DV49)</f>
        <v>1</v>
      </c>
      <c r="DY49" s="15" t="n">
        <v>47</v>
      </c>
      <c r="DZ49" s="15" t="n">
        <f aca="false">IF(DX49/DY49=INT(DX49/DY49),1,0)</f>
        <v>0</v>
      </c>
      <c r="EA49" s="15" t="n">
        <f aca="false">IF(DZ49=0,DX49,DX49/DY49)</f>
        <v>1</v>
      </c>
      <c r="EB49" s="15" t="n">
        <v>53</v>
      </c>
      <c r="EC49" s="15" t="n">
        <f aca="false">IF(EA49/EB49=INT(EA49/EB49),1,0)</f>
        <v>0</v>
      </c>
      <c r="ED49" s="15" t="n">
        <f aca="false">IF(EC49=0,EA49,EA49/EB49)</f>
        <v>1</v>
      </c>
      <c r="EE49" s="15" t="n">
        <v>59</v>
      </c>
      <c r="EF49" s="15" t="n">
        <f aca="false">IF(ED49/EE49=INT(ED49/EE49),1,0)</f>
        <v>0</v>
      </c>
      <c r="EG49" s="15" t="n">
        <f aca="false">IF(EF49=0,ED49,ED49/EE49)</f>
        <v>1</v>
      </c>
      <c r="EH49" s="15" t="n">
        <v>61</v>
      </c>
      <c r="EI49" s="15" t="n">
        <f aca="false">IF(EG49/EH49=INT(EG49/EH49),1,0)</f>
        <v>0</v>
      </c>
      <c r="EJ49" s="15" t="n">
        <f aca="false">IF(EI49=0,EG49,EG49/EH49)</f>
        <v>1</v>
      </c>
      <c r="EK49" s="15" t="n">
        <v>67</v>
      </c>
      <c r="EL49" s="15" t="n">
        <f aca="false">IF(EJ49/EK49=INT(EJ49/EK49),1,0)</f>
        <v>0</v>
      </c>
      <c r="EM49" s="15" t="n">
        <f aca="false">IF(EL49=0,EJ49,EJ49/EK49)</f>
        <v>1</v>
      </c>
      <c r="EN49" s="15" t="n">
        <v>71</v>
      </c>
      <c r="EO49" s="15" t="n">
        <f aca="false">IF(EM49/EN49=INT(EM49/EN49),1,0)</f>
        <v>0</v>
      </c>
      <c r="EP49" s="15" t="n">
        <f aca="false">IF(EO49=0,EM49,EM49/EN49)</f>
        <v>1</v>
      </c>
      <c r="EQ49" s="15" t="n">
        <v>73</v>
      </c>
      <c r="ER49" s="15" t="n">
        <f aca="false">IF(EP49/EQ49=INT(EP49/EQ49),1,0)</f>
        <v>0</v>
      </c>
      <c r="ES49" s="15" t="n">
        <f aca="false">IF(ER49=0,EP49,EP49/EQ49)</f>
        <v>1</v>
      </c>
      <c r="ET49" s="15" t="n">
        <v>79</v>
      </c>
      <c r="EU49" s="15" t="n">
        <f aca="false">IF(ES49/ET49=INT(ES49/ET49),1,0)</f>
        <v>0</v>
      </c>
      <c r="EV49" s="15" t="n">
        <f aca="false">IF(EU49=0,ES49,ES49/ET49)</f>
        <v>1</v>
      </c>
      <c r="EW49" s="15" t="n">
        <v>83</v>
      </c>
      <c r="EX49" s="15" t="n">
        <f aca="false">IF(EV49/EW49=INT(EV49/EW49),1,0)</f>
        <v>0</v>
      </c>
      <c r="EY49" s="15" t="n">
        <f aca="false">IF(EX49=0,EV49,EV49/EW49)</f>
        <v>1</v>
      </c>
      <c r="EZ49" s="15" t="n">
        <v>89</v>
      </c>
      <c r="FA49" s="15" t="n">
        <f aca="false">IF(EY49/EZ49=INT(EY49/EZ49),1,0)</f>
        <v>0</v>
      </c>
      <c r="FB49" s="15" t="n">
        <f aca="false">IF(FA49=0,EY49,EY49/EZ49)</f>
        <v>1</v>
      </c>
      <c r="FC49" s="15" t="n">
        <v>97</v>
      </c>
      <c r="FD49" s="15" t="n">
        <f aca="false">IF(FB49/FC49=INT(FB49/FC49),1,0)</f>
        <v>0</v>
      </c>
      <c r="FE49" s="15" t="n">
        <f aca="false">IF(FD49=0,FB49,FB49/FC49)</f>
        <v>1</v>
      </c>
      <c r="FF49" s="15" t="n">
        <v>101</v>
      </c>
      <c r="FG49" s="15" t="n">
        <f aca="false">IF(FE49/FF49=INT(FE49/FF49),1,0)</f>
        <v>0</v>
      </c>
      <c r="FH49" s="15" t="n">
        <f aca="false">IF(FG49=0,FE49,FE49/FF49)</f>
        <v>1</v>
      </c>
      <c r="FI49" s="15" t="n">
        <v>103</v>
      </c>
      <c r="FJ49" s="15" t="n">
        <f aca="false">IF(FH49/FI49=INT(FH49/FI49),1,0)</f>
        <v>0</v>
      </c>
      <c r="FK49" s="15" t="n">
        <f aca="false">IF(FJ49=0,FH49,FH49/FI49)</f>
        <v>1</v>
      </c>
      <c r="FL49" s="15" t="n">
        <v>107</v>
      </c>
      <c r="FM49" s="15" t="n">
        <f aca="false">IF(FK49/FL49=INT(FK49/FL49),1,0)</f>
        <v>0</v>
      </c>
      <c r="FN49" s="15" t="n">
        <f aca="false">IF(FM49=0,FK49,FK49/FL49)</f>
        <v>1</v>
      </c>
      <c r="FO49" s="15" t="n">
        <v>109</v>
      </c>
      <c r="FP49" s="15" t="n">
        <f aca="false">IF(FN49/FO49=INT(FN49/FO49),1,0)</f>
        <v>0</v>
      </c>
      <c r="FQ49" s="15" t="n">
        <f aca="false">IF(FP49=0,FN49,FN49/FO49)</f>
        <v>1</v>
      </c>
      <c r="FR49" s="15" t="n">
        <v>113</v>
      </c>
      <c r="FS49" s="15" t="n">
        <f aca="false">IF(FQ49/FR49=INT(FQ49/FR49),1,0)</f>
        <v>0</v>
      </c>
      <c r="FT49" s="15" t="n">
        <f aca="false">IF(FS49=0,FQ49,FQ49/FR49)</f>
        <v>1</v>
      </c>
      <c r="FU49" s="15" t="n">
        <v>127</v>
      </c>
      <c r="FV49" s="15" t="n">
        <f aca="false">IF(FT49/FU49=INT(FT49/FU49),1,0)</f>
        <v>0</v>
      </c>
      <c r="FW49" s="15" t="n">
        <f aca="false">IF(FV49=0,FT49,FT49/FU49)</f>
        <v>1</v>
      </c>
      <c r="FX49" s="15" t="n">
        <v>131</v>
      </c>
      <c r="FY49" s="15" t="n">
        <f aca="false">IF(FW49/FX49=INT(FW49/FX49),1,0)</f>
        <v>0</v>
      </c>
      <c r="FZ49" s="15" t="n">
        <f aca="false">IF(FY49=0,FW49,FW49/FX49)</f>
        <v>1</v>
      </c>
      <c r="GA49" s="15" t="n">
        <v>137</v>
      </c>
      <c r="GB49" s="15" t="n">
        <f aca="false">IF(FZ49/GA49=INT(FZ49/GA49),1,0)</f>
        <v>0</v>
      </c>
      <c r="GC49" s="15" t="n">
        <f aca="false">IF(GB49=0,FZ49,FZ49/GA49)</f>
        <v>1</v>
      </c>
      <c r="GD49" s="15" t="n">
        <v>139</v>
      </c>
      <c r="GE49" s="15" t="n">
        <f aca="false">IF(GC49/GD49=INT(GC49/GD49),1,0)</f>
        <v>0</v>
      </c>
      <c r="GF49" s="15" t="n">
        <f aca="false">IF(GE49=0,GC49,GC49/GD49)</f>
        <v>1</v>
      </c>
      <c r="GG49" s="15" t="n">
        <v>149</v>
      </c>
      <c r="GH49" s="15" t="n">
        <f aca="false">IF(GF49/GG49=INT(GF49/GG49),1,0)</f>
        <v>0</v>
      </c>
      <c r="GI49" s="15" t="n">
        <f aca="false">IF(GH49=0,GF49,GF49/GG49)</f>
        <v>1</v>
      </c>
      <c r="GJ49" s="15"/>
      <c r="GK49" s="15" t="n">
        <f aca="false">8*BI49+4*BL49+2*BO49+BR49</f>
        <v>1</v>
      </c>
      <c r="GL49" s="15" t="n">
        <f aca="false">4*BU49+2*BX49+CA49</f>
        <v>0</v>
      </c>
      <c r="GM49" s="15" t="n">
        <f aca="false">2*CD49+CG49</f>
        <v>0</v>
      </c>
      <c r="GN49" s="15" t="n">
        <f aca="false">2*CJ49+CM49</f>
        <v>0</v>
      </c>
      <c r="GO49" s="15" t="n">
        <f aca="false">2*CP49+CS49</f>
        <v>0</v>
      </c>
      <c r="GP49" s="15" t="n">
        <f aca="false">2*CV49+CY49</f>
        <v>0</v>
      </c>
      <c r="GQ49" s="15" t="n">
        <f aca="false">DB49</f>
        <v>0</v>
      </c>
      <c r="GR49" s="15" t="n">
        <f aca="false">DE49</f>
        <v>0</v>
      </c>
      <c r="GS49" s="15" t="n">
        <f aca="false">DH49</f>
        <v>0</v>
      </c>
      <c r="GT49" s="15" t="n">
        <f aca="false">DK49</f>
        <v>0</v>
      </c>
      <c r="GU49" s="15" t="n">
        <f aca="false">DN49</f>
        <v>0</v>
      </c>
      <c r="GV49" s="0" t="n">
        <f aca="false">DQ49</f>
        <v>0</v>
      </c>
      <c r="GW49" s="0" t="n">
        <f aca="false">DT49</f>
        <v>0</v>
      </c>
      <c r="GX49" s="0" t="n">
        <f aca="false">DW49</f>
        <v>0</v>
      </c>
      <c r="GY49" s="0" t="n">
        <f aca="false">DZ49</f>
        <v>0</v>
      </c>
      <c r="GZ49" s="0" t="n">
        <f aca="false">EC49</f>
        <v>0</v>
      </c>
      <c r="HA49" s="0" t="n">
        <f aca="false">EF49</f>
        <v>0</v>
      </c>
      <c r="HB49" s="0" t="n">
        <f aca="false">EI49</f>
        <v>0</v>
      </c>
      <c r="HC49" s="0" t="n">
        <f aca="false">EL49</f>
        <v>0</v>
      </c>
      <c r="HD49" s="0" t="n">
        <f aca="false">EO49</f>
        <v>0</v>
      </c>
      <c r="HE49" s="0" t="n">
        <f aca="false">ER49</f>
        <v>0</v>
      </c>
      <c r="HF49" s="0" t="n">
        <f aca="false">EU49</f>
        <v>0</v>
      </c>
      <c r="HG49" s="0" t="n">
        <f aca="false">EX49</f>
        <v>0</v>
      </c>
      <c r="HH49" s="0" t="n">
        <f aca="false">FA49</f>
        <v>0</v>
      </c>
      <c r="HI49" s="0" t="n">
        <f aca="false">FD49</f>
        <v>0</v>
      </c>
      <c r="HJ49" s="0" t="n">
        <f aca="false">FG49</f>
        <v>0</v>
      </c>
      <c r="HK49" s="0" t="n">
        <f aca="false">FJ49</f>
        <v>0</v>
      </c>
      <c r="HL49" s="0" t="n">
        <f aca="false">FM49</f>
        <v>0</v>
      </c>
      <c r="HM49" s="0" t="n">
        <f aca="false">FP49</f>
        <v>0</v>
      </c>
      <c r="HN49" s="0" t="n">
        <f aca="false">FS49</f>
        <v>0</v>
      </c>
      <c r="HO49" s="0" t="n">
        <f aca="false">FV49</f>
        <v>0</v>
      </c>
      <c r="HP49" s="0" t="n">
        <f aca="false">FY49</f>
        <v>0</v>
      </c>
      <c r="HQ49" s="0" t="n">
        <f aca="false">GB49</f>
        <v>0</v>
      </c>
      <c r="HR49" s="0" t="n">
        <f aca="false">GE49</f>
        <v>0</v>
      </c>
      <c r="HS49" s="0" t="n">
        <f aca="false">GH49</f>
        <v>0</v>
      </c>
      <c r="HT49" s="0" t="n">
        <f aca="false">BG49</f>
        <v>2</v>
      </c>
      <c r="HU49" s="0" t="n">
        <f aca="false">HT49/HS52</f>
        <v>1</v>
      </c>
      <c r="HV49" s="1" t="n">
        <f aca="false">BE50</f>
        <v>2</v>
      </c>
      <c r="HW49" s="0" t="n">
        <f aca="false">HV49*HU50+HU49</f>
        <v>5</v>
      </c>
      <c r="HY49" s="1" t="n">
        <f aca="false">HV57</f>
        <v>6</v>
      </c>
      <c r="HZ49" s="1" t="n">
        <f aca="false">HU57</f>
        <v>7</v>
      </c>
      <c r="IA49" s="1" t="n">
        <f aca="false">HU58</f>
        <v>8</v>
      </c>
      <c r="IB49" s="1" t="str">
        <f aca="false">HY49&amp;"  "&amp;HZ49&amp;"/"&amp;IA49</f>
        <v>6  7/8</v>
      </c>
      <c r="IC49" s="0" t="str">
        <f aca="false">HY49&amp;"   "</f>
        <v>6   </v>
      </c>
      <c r="ID49" s="0" t="str">
        <f aca="false">"   "&amp;HZ49&amp;"/"&amp;IA49</f>
        <v>   7/8</v>
      </c>
      <c r="IE49" s="0" t="str">
        <f aca="false">IF(HY49=0,ID49,IF(HZ49=0,IC49,IB49))</f>
        <v>6  7/8</v>
      </c>
      <c r="IG49" s="0" t="n">
        <f aca="false">HV49</f>
        <v>2</v>
      </c>
      <c r="IH49" s="0" t="n">
        <f aca="false">HU49</f>
        <v>1</v>
      </c>
      <c r="II49" s="0" t="n">
        <f aca="false">HU50</f>
        <v>2</v>
      </c>
      <c r="IJ49" s="0" t="str">
        <f aca="false">IG49&amp;"  "&amp;IH49&amp;"/"&amp;II49</f>
        <v>2  1/2</v>
      </c>
      <c r="IL49" s="0" t="str">
        <f aca="false">IE49&amp;$AD$10&amp;IJ49</f>
        <v>6  7/8  ÷  2  1/2</v>
      </c>
      <c r="IR49" s="0" t="n">
        <f aca="false">HV53</f>
        <v>2</v>
      </c>
      <c r="IS49" s="0" t="n">
        <f aca="false">HU53</f>
        <v>3</v>
      </c>
      <c r="IT49" s="0" t="n">
        <f aca="false">HU54</f>
        <v>4</v>
      </c>
      <c r="IU49" s="0" t="str">
        <f aca="false">IR49&amp;"  "&amp;IS49&amp;"/"&amp;IT49</f>
        <v>2  3/4</v>
      </c>
    </row>
    <row r="50" customFormat="false" ht="6" hidden="true" customHeight="true" outlineLevel="0" collapsed="false">
      <c r="A50" s="1"/>
      <c r="B50" s="80"/>
      <c r="C50" s="80"/>
      <c r="D50" s="80"/>
      <c r="E50" s="11"/>
      <c r="F50" s="61"/>
      <c r="G50" s="80"/>
      <c r="H50" s="11"/>
      <c r="I50" s="80"/>
      <c r="J50" s="80"/>
      <c r="K50" s="11"/>
      <c r="L50" s="61"/>
      <c r="M50" s="80"/>
      <c r="N50" s="80"/>
      <c r="O50" s="80"/>
      <c r="P50" s="80"/>
      <c r="Q50" s="80"/>
      <c r="R50" s="80"/>
      <c r="S50" s="11"/>
      <c r="T50" s="13"/>
      <c r="U50" s="13"/>
      <c r="V50" s="13"/>
      <c r="W50" s="78"/>
      <c r="X50" s="74"/>
      <c r="Y50" s="80"/>
      <c r="Z50" s="80"/>
      <c r="AW50" s="1"/>
      <c r="AX50" s="1"/>
      <c r="AY50" s="1"/>
      <c r="AZ50" s="1"/>
      <c r="BA50" s="1"/>
      <c r="BB50" s="1"/>
      <c r="BC50" s="1"/>
      <c r="BE50" s="0" t="n">
        <f aca="false">BE49+INT(BF49/BF50)</f>
        <v>2</v>
      </c>
      <c r="BF50" s="15" t="n">
        <f aca="true">IF(BB49&gt;BF49,INT((RAND()*(BC49-BB49+1)+BB49)),INT((RAND()*(BC49-BF49)+BF49+1)))</f>
        <v>4</v>
      </c>
      <c r="BG50" s="0" t="n">
        <f aca="false">BF50</f>
        <v>4</v>
      </c>
      <c r="BH50" s="0" t="n">
        <v>256</v>
      </c>
      <c r="BI50" s="15" t="n">
        <f aca="false">IF(BG50/BH50=INT(BG50/BH50),1,0)</f>
        <v>0</v>
      </c>
      <c r="BJ50" s="15" t="n">
        <f aca="false">IF(BI50=0,BG50,BG50/BH50)</f>
        <v>4</v>
      </c>
      <c r="BK50" s="15" t="n">
        <v>16</v>
      </c>
      <c r="BL50" s="15" t="n">
        <f aca="false">IF(BJ50/BK50=INT(BJ50/BK50),1,0)</f>
        <v>0</v>
      </c>
      <c r="BM50" s="15" t="n">
        <f aca="false">IF(BL50=0,BJ50,BJ50/BK50)</f>
        <v>4</v>
      </c>
      <c r="BN50" s="15" t="n">
        <v>4</v>
      </c>
      <c r="BO50" s="15" t="n">
        <f aca="false">IF(BM50/BN50=INT(BM50/BN50),1,0)</f>
        <v>1</v>
      </c>
      <c r="BP50" s="15" t="n">
        <f aca="false">IF(BO50=0,BM50,BM50/BN50)</f>
        <v>1</v>
      </c>
      <c r="BQ50" s="15" t="n">
        <v>2</v>
      </c>
      <c r="BR50" s="15" t="n">
        <f aca="false">IF(BP50/BQ50=INT(BP50/BQ50),1,0)</f>
        <v>0</v>
      </c>
      <c r="BS50" s="15" t="n">
        <f aca="false">IF(BR50=0,BP50,BP50/BQ50)</f>
        <v>1</v>
      </c>
      <c r="BT50" s="15" t="n">
        <v>81</v>
      </c>
      <c r="BU50" s="15" t="n">
        <f aca="false">IF(BS50/BT50=INT(BS50/BT50),1,0)</f>
        <v>0</v>
      </c>
      <c r="BV50" s="15" t="n">
        <f aca="false">IF(BU50=0,BS50,BS50/BT50)</f>
        <v>1</v>
      </c>
      <c r="BW50" s="15" t="n">
        <v>9</v>
      </c>
      <c r="BX50" s="15" t="n">
        <f aca="false">IF(BV50/BW50=INT(BV50/BW50),1,0)</f>
        <v>0</v>
      </c>
      <c r="BY50" s="15" t="n">
        <f aca="false">IF(BX50=0,BV50,BV50/BW50)</f>
        <v>1</v>
      </c>
      <c r="BZ50" s="15" t="n">
        <v>3</v>
      </c>
      <c r="CA50" s="15" t="n">
        <f aca="false">IF(BY50/BZ50=INT(BY50/BZ50),1,0)</f>
        <v>0</v>
      </c>
      <c r="CB50" s="15" t="n">
        <f aca="false">IF(CA50=0,BY50,BY50/BZ50)</f>
        <v>1</v>
      </c>
      <c r="CC50" s="15" t="n">
        <v>25</v>
      </c>
      <c r="CD50" s="15" t="n">
        <f aca="false">IF(CB50/CC50=INT(CB50/CC50),1,0)</f>
        <v>0</v>
      </c>
      <c r="CE50" s="15" t="n">
        <f aca="false">IF(CD50=0,CB50,CB50/CC50)</f>
        <v>1</v>
      </c>
      <c r="CF50" s="15" t="n">
        <v>5</v>
      </c>
      <c r="CG50" s="15" t="n">
        <f aca="false">IF(CE50/CF50=INT(CE50/CF50),1,0)</f>
        <v>0</v>
      </c>
      <c r="CH50" s="15" t="n">
        <f aca="false">IF(CG50=0,CE50,CE50/CF50)</f>
        <v>1</v>
      </c>
      <c r="CI50" s="15" t="n">
        <v>49</v>
      </c>
      <c r="CJ50" s="15" t="n">
        <f aca="false">IF(CH50/CI50=INT(CH50/CI50),1,0)</f>
        <v>0</v>
      </c>
      <c r="CK50" s="15" t="n">
        <f aca="false">IF(CJ50=0,CH50,CH50/CI50)</f>
        <v>1</v>
      </c>
      <c r="CL50" s="15" t="n">
        <v>7</v>
      </c>
      <c r="CM50" s="15" t="n">
        <f aca="false">IF(CK50/CL50=INT(CK50/CL50),1,0)</f>
        <v>0</v>
      </c>
      <c r="CN50" s="15" t="n">
        <f aca="false">IF(CM50=0,CK50,CK50/CL50)</f>
        <v>1</v>
      </c>
      <c r="CO50" s="15" t="n">
        <v>121</v>
      </c>
      <c r="CP50" s="15" t="n">
        <f aca="false">IF(CN50/CO50=INT(CN50/CO50),1,0)</f>
        <v>0</v>
      </c>
      <c r="CQ50" s="15" t="n">
        <f aca="false">IF(CP50=0,CN50,CN50/CO50)</f>
        <v>1</v>
      </c>
      <c r="CR50" s="15" t="n">
        <v>11</v>
      </c>
      <c r="CS50" s="15" t="n">
        <f aca="false">IF(CQ50/CR50=INT(CQ50/CR50),1,0)</f>
        <v>0</v>
      </c>
      <c r="CT50" s="15" t="n">
        <f aca="false">IF(CS50=0,CQ50,CQ50/CR50)</f>
        <v>1</v>
      </c>
      <c r="CU50" s="15" t="n">
        <v>169</v>
      </c>
      <c r="CV50" s="15" t="n">
        <f aca="false">IF(CT50/CU50=INT(CT50/CU50),1,0)</f>
        <v>0</v>
      </c>
      <c r="CW50" s="15" t="n">
        <f aca="false">IF(CV50=0,CT50,CT50/CU50)</f>
        <v>1</v>
      </c>
      <c r="CX50" s="15" t="n">
        <v>13</v>
      </c>
      <c r="CY50" s="15" t="n">
        <f aca="false">IF(CW50/CX50=INT(CW50/CX50),1,0)</f>
        <v>0</v>
      </c>
      <c r="CZ50" s="15" t="n">
        <f aca="false">IF(CY50=0,CW50,CW50/CX50)</f>
        <v>1</v>
      </c>
      <c r="DA50" s="15" t="n">
        <v>17</v>
      </c>
      <c r="DB50" s="15" t="n">
        <f aca="false">IF(CZ50/DA50=INT(CZ50/DA50),1,0)</f>
        <v>0</v>
      </c>
      <c r="DC50" s="15" t="n">
        <f aca="false">IF(DB50=0,CZ50,CZ50/DA50)</f>
        <v>1</v>
      </c>
      <c r="DD50" s="15" t="n">
        <v>19</v>
      </c>
      <c r="DE50" s="15" t="n">
        <f aca="false">IF(DC50/DD50=INT(DC50/DD50),1,0)</f>
        <v>0</v>
      </c>
      <c r="DF50" s="15" t="n">
        <f aca="false">IF(DE50=0,DC50,DC50/DD50)</f>
        <v>1</v>
      </c>
      <c r="DG50" s="15" t="n">
        <v>23</v>
      </c>
      <c r="DH50" s="15" t="n">
        <f aca="false">IF(DF50/DG50=INT(DF50/DG50),1,0)</f>
        <v>0</v>
      </c>
      <c r="DI50" s="15" t="n">
        <f aca="false">IF(DH50=0,DF50,DF50/DG50)</f>
        <v>1</v>
      </c>
      <c r="DJ50" s="15" t="n">
        <v>29</v>
      </c>
      <c r="DK50" s="15" t="n">
        <f aca="false">IF(DI50/DJ50=INT(DI50/DJ50),1,0)</f>
        <v>0</v>
      </c>
      <c r="DL50" s="15" t="n">
        <f aca="false">IF(DK50=0,DI50,DI50/DJ50)</f>
        <v>1</v>
      </c>
      <c r="DM50" s="15" t="n">
        <v>31</v>
      </c>
      <c r="DN50" s="15" t="n">
        <f aca="false">IF(DL50/DM50=INT(DL50/DM50),1,0)</f>
        <v>0</v>
      </c>
      <c r="DO50" s="15" t="n">
        <f aca="false">IF(DN50=0,DL50,DL50/DM50)</f>
        <v>1</v>
      </c>
      <c r="DP50" s="15" t="n">
        <v>37</v>
      </c>
      <c r="DQ50" s="15" t="n">
        <f aca="false">IF(DO50/DP50=INT(DO50/DP50),1,0)</f>
        <v>0</v>
      </c>
      <c r="DR50" s="15" t="n">
        <f aca="false">IF(DQ50=0,DO50,DO50/DP50)</f>
        <v>1</v>
      </c>
      <c r="DS50" s="15" t="n">
        <v>41</v>
      </c>
      <c r="DT50" s="15" t="n">
        <f aca="false">IF(DR50/DS50=INT(DR50/DS50),1,0)</f>
        <v>0</v>
      </c>
      <c r="DU50" s="15" t="n">
        <f aca="false">IF(DT50=0,DR50,DR50/DS50)</f>
        <v>1</v>
      </c>
      <c r="DV50" s="15" t="n">
        <v>43</v>
      </c>
      <c r="DW50" s="15" t="n">
        <f aca="false">IF(DU50/DV50=INT(DU50/DV50),1,0)</f>
        <v>0</v>
      </c>
      <c r="DX50" s="15" t="n">
        <f aca="false">IF(DW50=0,DU50,DU50/DV50)</f>
        <v>1</v>
      </c>
      <c r="DY50" s="15" t="n">
        <v>47</v>
      </c>
      <c r="DZ50" s="15" t="n">
        <f aca="false">IF(DX50/DY50=INT(DX50/DY50),1,0)</f>
        <v>0</v>
      </c>
      <c r="EA50" s="15" t="n">
        <f aca="false">IF(DZ50=0,DX50,DX50/DY50)</f>
        <v>1</v>
      </c>
      <c r="EB50" s="15" t="n">
        <v>53</v>
      </c>
      <c r="EC50" s="15" t="n">
        <f aca="false">IF(EA50/EB50=INT(EA50/EB50),1,0)</f>
        <v>0</v>
      </c>
      <c r="ED50" s="15" t="n">
        <f aca="false">IF(EC50=0,EA50,EA50/EB50)</f>
        <v>1</v>
      </c>
      <c r="EE50" s="15" t="n">
        <v>59</v>
      </c>
      <c r="EF50" s="15" t="n">
        <f aca="false">IF(ED50/EE50=INT(ED50/EE50),1,0)</f>
        <v>0</v>
      </c>
      <c r="EG50" s="15" t="n">
        <f aca="false">IF(EF50=0,ED50,ED50/EE50)</f>
        <v>1</v>
      </c>
      <c r="EH50" s="15" t="n">
        <v>61</v>
      </c>
      <c r="EI50" s="15" t="n">
        <f aca="false">IF(EG50/EH50=INT(EG50/EH50),1,0)</f>
        <v>0</v>
      </c>
      <c r="EJ50" s="15" t="n">
        <f aca="false">IF(EI50=0,EG50,EG50/EH50)</f>
        <v>1</v>
      </c>
      <c r="EK50" s="15" t="n">
        <v>67</v>
      </c>
      <c r="EL50" s="15" t="n">
        <f aca="false">IF(EJ50/EK50=INT(EJ50/EK50),1,0)</f>
        <v>0</v>
      </c>
      <c r="EM50" s="15" t="n">
        <f aca="false">IF(EL50=0,EJ50,EJ50/EK50)</f>
        <v>1</v>
      </c>
      <c r="EN50" s="15" t="n">
        <v>71</v>
      </c>
      <c r="EO50" s="15" t="n">
        <f aca="false">IF(EM50/EN50=INT(EM50/EN50),1,0)</f>
        <v>0</v>
      </c>
      <c r="EP50" s="15" t="n">
        <f aca="false">IF(EO50=0,EM50,EM50/EN50)</f>
        <v>1</v>
      </c>
      <c r="EQ50" s="15" t="n">
        <v>73</v>
      </c>
      <c r="ER50" s="15" t="n">
        <f aca="false">IF(EP50/EQ50=INT(EP50/EQ50),1,0)</f>
        <v>0</v>
      </c>
      <c r="ES50" s="15" t="n">
        <f aca="false">IF(ER50=0,EP50,EP50/EQ50)</f>
        <v>1</v>
      </c>
      <c r="ET50" s="15" t="n">
        <v>79</v>
      </c>
      <c r="EU50" s="15" t="n">
        <f aca="false">IF(ES50/ET50=INT(ES50/ET50),1,0)</f>
        <v>0</v>
      </c>
      <c r="EV50" s="15" t="n">
        <f aca="false">IF(EU50=0,ES50,ES50/ET50)</f>
        <v>1</v>
      </c>
      <c r="EW50" s="15" t="n">
        <v>83</v>
      </c>
      <c r="EX50" s="15" t="n">
        <f aca="false">IF(EV50/EW50=INT(EV50/EW50),1,0)</f>
        <v>0</v>
      </c>
      <c r="EY50" s="15" t="n">
        <f aca="false">IF(EX50=0,EV50,EV50/EW50)</f>
        <v>1</v>
      </c>
      <c r="EZ50" s="15" t="n">
        <v>89</v>
      </c>
      <c r="FA50" s="15" t="n">
        <f aca="false">IF(EY50/EZ50=INT(EY50/EZ50),1,0)</f>
        <v>0</v>
      </c>
      <c r="FB50" s="15" t="n">
        <f aca="false">IF(FA50=0,EY50,EY50/EZ50)</f>
        <v>1</v>
      </c>
      <c r="FC50" s="15" t="n">
        <v>97</v>
      </c>
      <c r="FD50" s="15" t="n">
        <f aca="false">IF(FB50/FC50=INT(FB50/FC50),1,0)</f>
        <v>0</v>
      </c>
      <c r="FE50" s="15" t="n">
        <f aca="false">IF(FD50=0,FB50,FB50/FC50)</f>
        <v>1</v>
      </c>
      <c r="FF50" s="15" t="n">
        <v>101</v>
      </c>
      <c r="FG50" s="15" t="n">
        <f aca="false">IF(FE50/FF50=INT(FE50/FF50),1,0)</f>
        <v>0</v>
      </c>
      <c r="FH50" s="15" t="n">
        <f aca="false">IF(FG50=0,FE50,FE50/FF50)</f>
        <v>1</v>
      </c>
      <c r="FI50" s="15" t="n">
        <v>103</v>
      </c>
      <c r="FJ50" s="15" t="n">
        <f aca="false">IF(FH50/FI50=INT(FH50/FI50),1,0)</f>
        <v>0</v>
      </c>
      <c r="FK50" s="15" t="n">
        <f aca="false">IF(FJ50=0,FH50,FH50/FI50)</f>
        <v>1</v>
      </c>
      <c r="FL50" s="15" t="n">
        <v>107</v>
      </c>
      <c r="FM50" s="15" t="n">
        <f aca="false">IF(FK50/FL50=INT(FK50/FL50),1,0)</f>
        <v>0</v>
      </c>
      <c r="FN50" s="15" t="n">
        <f aca="false">IF(FM50=0,FK50,FK50/FL50)</f>
        <v>1</v>
      </c>
      <c r="FO50" s="15" t="n">
        <v>109</v>
      </c>
      <c r="FP50" s="15" t="n">
        <f aca="false">IF(FN50/FO50=INT(FN50/FO50),1,0)</f>
        <v>0</v>
      </c>
      <c r="FQ50" s="15" t="n">
        <f aca="false">IF(FP50=0,FN50,FN50/FO50)</f>
        <v>1</v>
      </c>
      <c r="FR50" s="15" t="n">
        <v>113</v>
      </c>
      <c r="FS50" s="15" t="n">
        <f aca="false">IF(FQ50/FR50=INT(FQ50/FR50),1,0)</f>
        <v>0</v>
      </c>
      <c r="FT50" s="15" t="n">
        <f aca="false">IF(FS50=0,FQ50,FQ50/FR50)</f>
        <v>1</v>
      </c>
      <c r="FU50" s="15" t="n">
        <v>127</v>
      </c>
      <c r="FV50" s="15" t="n">
        <f aca="false">IF(FT50/FU50=INT(FT50/FU50),1,0)</f>
        <v>0</v>
      </c>
      <c r="FW50" s="15" t="n">
        <f aca="false">IF(FV50=0,FT50,FT50/FU50)</f>
        <v>1</v>
      </c>
      <c r="FX50" s="15" t="n">
        <v>131</v>
      </c>
      <c r="FY50" s="15" t="n">
        <f aca="false">IF(FW50/FX50=INT(FW50/FX50),1,0)</f>
        <v>0</v>
      </c>
      <c r="FZ50" s="15" t="n">
        <f aca="false">IF(FY50=0,FW50,FW50/FX50)</f>
        <v>1</v>
      </c>
      <c r="GA50" s="15" t="n">
        <v>137</v>
      </c>
      <c r="GB50" s="15" t="n">
        <f aca="false">IF(FZ50/GA50=INT(FZ50/GA50),1,0)</f>
        <v>0</v>
      </c>
      <c r="GC50" s="15" t="n">
        <f aca="false">IF(GB50=0,FZ50,FZ50/GA50)</f>
        <v>1</v>
      </c>
      <c r="GD50" s="15" t="n">
        <v>139</v>
      </c>
      <c r="GE50" s="15" t="n">
        <f aca="false">IF(GC50/GD50=INT(GC50/GD50),1,0)</f>
        <v>0</v>
      </c>
      <c r="GF50" s="15" t="n">
        <f aca="false">IF(GE50=0,GC50,GC50/GD50)</f>
        <v>1</v>
      </c>
      <c r="GG50" s="15" t="n">
        <v>149</v>
      </c>
      <c r="GH50" s="15" t="n">
        <f aca="false">IF(GF50/GG50=INT(GF50/GG50),1,0)</f>
        <v>0</v>
      </c>
      <c r="GI50" s="15" t="n">
        <f aca="false">IF(GH50=0,GF50,GF50/GG50)</f>
        <v>1</v>
      </c>
      <c r="GJ50" s="15"/>
      <c r="GK50" s="15" t="n">
        <f aca="false">8*BI50+4*BL50+2*BO50+BR50</f>
        <v>2</v>
      </c>
      <c r="GL50" s="15" t="n">
        <f aca="false">4*BU50+2*BX50+CA50</f>
        <v>0</v>
      </c>
      <c r="GM50" s="15" t="n">
        <f aca="false">2*CD50+CG50</f>
        <v>0</v>
      </c>
      <c r="GN50" s="15" t="n">
        <f aca="false">2*CJ50+CM50</f>
        <v>0</v>
      </c>
      <c r="GO50" s="15" t="n">
        <f aca="false">2*CP50+CS50</f>
        <v>0</v>
      </c>
      <c r="GP50" s="15" t="n">
        <f aca="false">2*CV50+CY50</f>
        <v>0</v>
      </c>
      <c r="GQ50" s="15" t="n">
        <f aca="false">DB50</f>
        <v>0</v>
      </c>
      <c r="GR50" s="15" t="n">
        <f aca="false">DE50</f>
        <v>0</v>
      </c>
      <c r="GS50" s="15" t="n">
        <f aca="false">DH50</f>
        <v>0</v>
      </c>
      <c r="GT50" s="15" t="n">
        <f aca="false">DK50</f>
        <v>0</v>
      </c>
      <c r="GU50" s="15" t="n">
        <f aca="false">DN50</f>
        <v>0</v>
      </c>
      <c r="GV50" s="0" t="n">
        <f aca="false">DQ50</f>
        <v>0</v>
      </c>
      <c r="GW50" s="0" t="n">
        <f aca="false">DT50</f>
        <v>0</v>
      </c>
      <c r="GX50" s="0" t="n">
        <f aca="false">DW50</f>
        <v>0</v>
      </c>
      <c r="GY50" s="0" t="n">
        <f aca="false">DZ50</f>
        <v>0</v>
      </c>
      <c r="GZ50" s="0" t="n">
        <f aca="false">EC50</f>
        <v>0</v>
      </c>
      <c r="HA50" s="0" t="n">
        <f aca="false">EF50</f>
        <v>0</v>
      </c>
      <c r="HB50" s="0" t="n">
        <f aca="false">EI50</f>
        <v>0</v>
      </c>
      <c r="HC50" s="0" t="n">
        <f aca="false">EL50</f>
        <v>0</v>
      </c>
      <c r="HD50" s="0" t="n">
        <f aca="false">EO50</f>
        <v>0</v>
      </c>
      <c r="HE50" s="0" t="n">
        <f aca="false">ER50</f>
        <v>0</v>
      </c>
      <c r="HF50" s="0" t="n">
        <f aca="false">EU50</f>
        <v>0</v>
      </c>
      <c r="HG50" s="0" t="n">
        <f aca="false">EX50</f>
        <v>0</v>
      </c>
      <c r="HH50" s="0" t="n">
        <f aca="false">FA50</f>
        <v>0</v>
      </c>
      <c r="HI50" s="0" t="n">
        <f aca="false">FD50</f>
        <v>0</v>
      </c>
      <c r="HJ50" s="0" t="n">
        <f aca="false">FG50</f>
        <v>0</v>
      </c>
      <c r="HK50" s="0" t="n">
        <f aca="false">FJ50</f>
        <v>0</v>
      </c>
      <c r="HL50" s="0" t="n">
        <f aca="false">FM50</f>
        <v>0</v>
      </c>
      <c r="HM50" s="0" t="n">
        <f aca="false">FP50</f>
        <v>0</v>
      </c>
      <c r="HN50" s="0" t="n">
        <f aca="false">FS50</f>
        <v>0</v>
      </c>
      <c r="HO50" s="0" t="n">
        <f aca="false">FV50</f>
        <v>0</v>
      </c>
      <c r="HP50" s="0" t="n">
        <f aca="false">FY50</f>
        <v>0</v>
      </c>
      <c r="HQ50" s="0" t="n">
        <f aca="false">GB50</f>
        <v>0</v>
      </c>
      <c r="HR50" s="0" t="n">
        <f aca="false">GE50</f>
        <v>0</v>
      </c>
      <c r="HS50" s="0" t="n">
        <f aca="false">GH50</f>
        <v>0</v>
      </c>
      <c r="HT50" s="0" t="n">
        <f aca="false">BG50</f>
        <v>4</v>
      </c>
      <c r="HU50" s="0" t="n">
        <f aca="false">HT50/HS52</f>
        <v>2</v>
      </c>
      <c r="HV50" s="1"/>
      <c r="HY50" s="1"/>
      <c r="HZ50" s="1"/>
      <c r="IA50" s="1"/>
      <c r="IB50" s="1"/>
    </row>
    <row r="51" customFormat="false" ht="6" hidden="true" customHeight="true" outlineLevel="0" collapsed="false">
      <c r="A51" s="1"/>
      <c r="B51" s="80"/>
      <c r="C51" s="80"/>
      <c r="D51" s="80"/>
      <c r="E51" s="11"/>
      <c r="F51" s="61"/>
      <c r="G51" s="80"/>
      <c r="H51" s="11"/>
      <c r="I51" s="80"/>
      <c r="J51" s="80"/>
      <c r="K51" s="11"/>
      <c r="L51" s="61"/>
      <c r="M51" s="80"/>
      <c r="N51" s="80"/>
      <c r="O51" s="80"/>
      <c r="P51" s="80"/>
      <c r="Q51" s="80"/>
      <c r="R51" s="80"/>
      <c r="S51" s="11"/>
      <c r="T51" s="13"/>
      <c r="U51" s="13"/>
      <c r="V51" s="13"/>
      <c r="W51" s="78"/>
      <c r="X51" s="74"/>
      <c r="Y51" s="80"/>
      <c r="Z51" s="80"/>
      <c r="AW51" s="1"/>
      <c r="AX51" s="1"/>
      <c r="AY51" s="1"/>
      <c r="AZ51" s="1"/>
      <c r="BA51" s="1"/>
      <c r="BB51" s="1"/>
      <c r="BC51" s="1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 t="n">
        <f aca="false">IF(GK49&lt;GK50,GK49,GK50)</f>
        <v>1</v>
      </c>
      <c r="GL51" s="15" t="n">
        <f aca="false">IF(GL49&lt;GL50,GL49,GL50)</f>
        <v>0</v>
      </c>
      <c r="GM51" s="15" t="n">
        <f aca="false">IF(GM49&lt;GM50,GM49,GM50)</f>
        <v>0</v>
      </c>
      <c r="GN51" s="15" t="n">
        <f aca="false">IF(GN49&lt;GN50,GN49,GN50)</f>
        <v>0</v>
      </c>
      <c r="GO51" s="15" t="n">
        <f aca="false">IF(GO49&lt;GO50,GO49,GO50)</f>
        <v>0</v>
      </c>
      <c r="GP51" s="15" t="n">
        <f aca="false">IF(GP49&lt;GP50,GP49,GP50)</f>
        <v>0</v>
      </c>
      <c r="GQ51" s="15" t="n">
        <f aca="false">IF(GQ49&lt;GQ50,GQ49,GQ50)</f>
        <v>0</v>
      </c>
      <c r="GR51" s="15" t="n">
        <f aca="false">IF(GR49&lt;GR50,GR49,GR50)</f>
        <v>0</v>
      </c>
      <c r="GS51" s="15" t="n">
        <f aca="false">IF(GS49&lt;GS50,GS49,GS50)</f>
        <v>0</v>
      </c>
      <c r="GT51" s="15" t="n">
        <f aca="false">IF(GT49&lt;GT50,GT49,GT50)</f>
        <v>0</v>
      </c>
      <c r="GU51" s="15" t="n">
        <f aca="false">IF(GU49&lt;GU50,GU49,GU50)</f>
        <v>0</v>
      </c>
      <c r="GV51" s="15" t="n">
        <f aca="false">IF(GV49&lt;GV50,GV49,GV50)</f>
        <v>0</v>
      </c>
      <c r="GW51" s="15" t="n">
        <f aca="false">IF(GW49&lt;GW50,GW49,GW50)</f>
        <v>0</v>
      </c>
      <c r="GX51" s="15" t="n">
        <f aca="false">IF(GX49&lt;GX50,GX49,GX50)</f>
        <v>0</v>
      </c>
      <c r="GY51" s="15" t="n">
        <f aca="false">IF(GY49&lt;GY50,GY49,GY50)</f>
        <v>0</v>
      </c>
      <c r="GZ51" s="15" t="n">
        <f aca="false">IF(GZ49&lt;GZ50,GZ49,GZ50)</f>
        <v>0</v>
      </c>
      <c r="HA51" s="15" t="n">
        <f aca="false">IF(HA49&lt;HA50,HA49,HA50)</f>
        <v>0</v>
      </c>
      <c r="HB51" s="15" t="n">
        <f aca="false">IF(HB49&lt;HB50,HB49,HB50)</f>
        <v>0</v>
      </c>
      <c r="HC51" s="15" t="n">
        <f aca="false">IF(HC49&lt;HC50,HC49,HC50)</f>
        <v>0</v>
      </c>
      <c r="HD51" s="15" t="n">
        <f aca="false">IF(HD49&lt;HD50,HD49,HD50)</f>
        <v>0</v>
      </c>
      <c r="HE51" s="15" t="n">
        <f aca="false">IF(HE49&lt;HE50,HE49,HE50)</f>
        <v>0</v>
      </c>
      <c r="HF51" s="15" t="n">
        <f aca="false">IF(HF49&lt;HF50,HF49,HF50)</f>
        <v>0</v>
      </c>
      <c r="HG51" s="15" t="n">
        <f aca="false">IF(HG49&lt;HG50,HG49,HG50)</f>
        <v>0</v>
      </c>
      <c r="HH51" s="15" t="n">
        <f aca="false">IF(HH49&lt;HH50,HH49,HH50)</f>
        <v>0</v>
      </c>
      <c r="HI51" s="15" t="n">
        <f aca="false">IF(HI49&lt;HI50,HI49,HI50)</f>
        <v>0</v>
      </c>
      <c r="HJ51" s="15" t="n">
        <f aca="false">IF(HJ49&lt;HJ50,HJ49,HJ50)</f>
        <v>0</v>
      </c>
      <c r="HK51" s="15" t="n">
        <f aca="false">IF(HK49&lt;HK50,HK49,HK50)</f>
        <v>0</v>
      </c>
      <c r="HL51" s="15" t="n">
        <f aca="false">IF(HL49&lt;HL50,HL49,HL50)</f>
        <v>0</v>
      </c>
      <c r="HM51" s="15" t="n">
        <f aca="false">IF(HM49&lt;HM50,HM49,HM50)</f>
        <v>0</v>
      </c>
      <c r="HN51" s="15" t="n">
        <f aca="false">IF(HN49&lt;HN50,HN49,HN50)</f>
        <v>0</v>
      </c>
      <c r="HO51" s="15" t="n">
        <f aca="false">IF(HO49&lt;HO50,HO49,HO50)</f>
        <v>0</v>
      </c>
      <c r="HP51" s="15" t="n">
        <f aca="false">IF(HP49&lt;HP50,HP49,HP50)</f>
        <v>0</v>
      </c>
      <c r="HQ51" s="15" t="n">
        <f aca="false">IF(HQ49&lt;HQ50,HQ49,HQ50)</f>
        <v>0</v>
      </c>
      <c r="HR51" s="15" t="n">
        <f aca="false">IF(HR49&lt;HR50,HR49,HR50)</f>
        <v>0</v>
      </c>
      <c r="HS51" s="15" t="n">
        <f aca="false">IF(HS49&lt;HS50,HS49,HS50)</f>
        <v>0</v>
      </c>
      <c r="HV51" s="1"/>
      <c r="HY51" s="1"/>
      <c r="HZ51" s="1"/>
      <c r="IA51" s="1"/>
      <c r="IB51" s="1"/>
    </row>
    <row r="52" customFormat="false" ht="6" hidden="true" customHeight="true" outlineLevel="0" collapsed="false">
      <c r="A52" s="1"/>
      <c r="B52" s="80"/>
      <c r="C52" s="80"/>
      <c r="D52" s="80"/>
      <c r="E52" s="11"/>
      <c r="F52" s="61"/>
      <c r="G52" s="80"/>
      <c r="H52" s="11"/>
      <c r="I52" s="80"/>
      <c r="J52" s="80"/>
      <c r="K52" s="11"/>
      <c r="L52" s="61"/>
      <c r="M52" s="80"/>
      <c r="N52" s="80"/>
      <c r="O52" s="80"/>
      <c r="P52" s="80"/>
      <c r="Q52" s="80"/>
      <c r="R52" s="80"/>
      <c r="S52" s="11"/>
      <c r="T52" s="13"/>
      <c r="U52" s="13"/>
      <c r="V52" s="13"/>
      <c r="W52" s="78"/>
      <c r="X52" s="74"/>
      <c r="Y52" s="80"/>
      <c r="Z52" s="80"/>
      <c r="AW52" s="1"/>
      <c r="AX52" s="1"/>
      <c r="AY52" s="1"/>
      <c r="AZ52" s="1"/>
      <c r="BA52" s="1"/>
      <c r="BB52" s="1"/>
      <c r="BC52" s="1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0" t="n">
        <f aca="false">GK$8^GK51</f>
        <v>2</v>
      </c>
      <c r="GL52" s="0" t="n">
        <f aca="false">GL$8^GL51*GK52</f>
        <v>2</v>
      </c>
      <c r="GM52" s="0" t="n">
        <f aca="false">GM$8^GM51*GL52</f>
        <v>2</v>
      </c>
      <c r="GN52" s="0" t="n">
        <f aca="false">GN$8^GN51*GM52</f>
        <v>2</v>
      </c>
      <c r="GO52" s="0" t="n">
        <f aca="false">GO$8^GO51*GN52</f>
        <v>2</v>
      </c>
      <c r="GP52" s="0" t="n">
        <f aca="false">GP$8^GP51*GO52</f>
        <v>2</v>
      </c>
      <c r="GQ52" s="0" t="n">
        <f aca="false">GQ$8^GQ51*GP52</f>
        <v>2</v>
      </c>
      <c r="GR52" s="0" t="n">
        <f aca="false">GR$8^GR51*GQ52</f>
        <v>2</v>
      </c>
      <c r="GS52" s="0" t="n">
        <f aca="false">GS$8^GS51*GR52</f>
        <v>2</v>
      </c>
      <c r="GT52" s="0" t="n">
        <f aca="false">GT$8^GT51*GS52</f>
        <v>2</v>
      </c>
      <c r="GU52" s="0" t="n">
        <f aca="false">GU$8^GU51*GT52</f>
        <v>2</v>
      </c>
      <c r="GV52" s="0" t="n">
        <f aca="false">GV$8^GV51*GU52</f>
        <v>2</v>
      </c>
      <c r="GW52" s="0" t="n">
        <f aca="false">GW$8^GW51*GV52</f>
        <v>2</v>
      </c>
      <c r="GX52" s="0" t="n">
        <f aca="false">GX$8^GX51*GW52</f>
        <v>2</v>
      </c>
      <c r="GY52" s="0" t="n">
        <f aca="false">GY$8^GY51*GX52</f>
        <v>2</v>
      </c>
      <c r="GZ52" s="0" t="n">
        <f aca="false">GZ$8^GZ51*GY52</f>
        <v>2</v>
      </c>
      <c r="HA52" s="0" t="n">
        <f aca="false">HA$8^HA51*GZ52</f>
        <v>2</v>
      </c>
      <c r="HB52" s="0" t="n">
        <f aca="false">HB$8^HB51*HA52</f>
        <v>2</v>
      </c>
      <c r="HC52" s="0" t="n">
        <f aca="false">HC$8^HC51*HB52</f>
        <v>2</v>
      </c>
      <c r="HD52" s="0" t="n">
        <f aca="false">HD$8^HD51*HC52</f>
        <v>2</v>
      </c>
      <c r="HE52" s="0" t="n">
        <f aca="false">HE$8^HE51*HD52</f>
        <v>2</v>
      </c>
      <c r="HF52" s="0" t="n">
        <f aca="false">HF$8^HF51*HE52</f>
        <v>2</v>
      </c>
      <c r="HG52" s="0" t="n">
        <f aca="false">HG$8^HG51*HF52</f>
        <v>2</v>
      </c>
      <c r="HH52" s="0" t="n">
        <f aca="false">HH$8^HH51*HG52</f>
        <v>2</v>
      </c>
      <c r="HI52" s="0" t="n">
        <f aca="false">HI$8^HI51*HH52</f>
        <v>2</v>
      </c>
      <c r="HJ52" s="0" t="n">
        <f aca="false">HJ$8^HJ51*HI52</f>
        <v>2</v>
      </c>
      <c r="HK52" s="0" t="n">
        <f aca="false">HK$8^HK51*HJ52</f>
        <v>2</v>
      </c>
      <c r="HL52" s="0" t="n">
        <f aca="false">HL$8^HL51*HK52</f>
        <v>2</v>
      </c>
      <c r="HM52" s="0" t="n">
        <f aca="false">HM$8^HM51*HL52</f>
        <v>2</v>
      </c>
      <c r="HN52" s="0" t="n">
        <f aca="false">HN$8^HN51*HM52</f>
        <v>2</v>
      </c>
      <c r="HO52" s="0" t="n">
        <f aca="false">HO$8^HO51*HN52</f>
        <v>2</v>
      </c>
      <c r="HP52" s="0" t="n">
        <f aca="false">HP$8^HP51*HO52</f>
        <v>2</v>
      </c>
      <c r="HQ52" s="0" t="n">
        <f aca="false">HQ$8^HQ51*HP52</f>
        <v>2</v>
      </c>
      <c r="HR52" s="0" t="n">
        <f aca="false">HR$8^HR51*HQ52</f>
        <v>2</v>
      </c>
      <c r="HS52" s="0" t="n">
        <f aca="false">HS$8^HS51*HR52</f>
        <v>2</v>
      </c>
      <c r="HV52" s="1"/>
      <c r="HY52" s="1"/>
      <c r="HZ52" s="1"/>
      <c r="IA52" s="1"/>
      <c r="IB52" s="1"/>
    </row>
    <row r="53" customFormat="false" ht="6" hidden="true" customHeight="true" outlineLevel="0" collapsed="false">
      <c r="A53" s="1"/>
      <c r="B53" s="80"/>
      <c r="C53" s="80"/>
      <c r="D53" s="80"/>
      <c r="E53" s="11"/>
      <c r="F53" s="61"/>
      <c r="G53" s="80"/>
      <c r="H53" s="11"/>
      <c r="I53" s="80"/>
      <c r="J53" s="80"/>
      <c r="K53" s="11"/>
      <c r="L53" s="61"/>
      <c r="M53" s="80"/>
      <c r="N53" s="80"/>
      <c r="O53" s="80"/>
      <c r="P53" s="80"/>
      <c r="Q53" s="80"/>
      <c r="R53" s="80"/>
      <c r="S53" s="11"/>
      <c r="T53" s="13"/>
      <c r="U53" s="13"/>
      <c r="V53" s="13"/>
      <c r="W53" s="78"/>
      <c r="X53" s="74"/>
      <c r="Y53" s="80"/>
      <c r="Z53" s="80"/>
      <c r="AW53" s="1"/>
      <c r="AX53" s="1"/>
      <c r="AY53" s="1"/>
      <c r="AZ53" s="1"/>
      <c r="BA53" s="1"/>
      <c r="BB53" s="1"/>
      <c r="BC53" s="1"/>
      <c r="BD53" s="0" t="s">
        <v>106</v>
      </c>
      <c r="BE53" s="15" t="n">
        <f aca="true">INT((RAND()*(AY49-AX49+1)+AX49))</f>
        <v>2</v>
      </c>
      <c r="BF53" s="15" t="n">
        <f aca="true">INT((RAND()*(BA49-AZ49+1)+AZ49))</f>
        <v>3</v>
      </c>
      <c r="BG53" s="0" t="n">
        <f aca="false">BF53-BF54*(BE54-BE53)</f>
        <v>3</v>
      </c>
      <c r="BH53" s="0" t="n">
        <v>256</v>
      </c>
      <c r="BI53" s="15" t="n">
        <f aca="false">IF(BG53/BH53=INT(BG53/BH53),1,0)</f>
        <v>0</v>
      </c>
      <c r="BJ53" s="15" t="n">
        <f aca="false">IF(BI53=0,BG53,BG53/BH53)</f>
        <v>3</v>
      </c>
      <c r="BK53" s="15" t="n">
        <v>16</v>
      </c>
      <c r="BL53" s="15" t="n">
        <f aca="false">IF(BJ53/BK53=INT(BJ53/BK53),1,0)</f>
        <v>0</v>
      </c>
      <c r="BM53" s="15" t="n">
        <f aca="false">IF(BL53=0,BJ53,BJ53/BK53)</f>
        <v>3</v>
      </c>
      <c r="BN53" s="15" t="n">
        <v>4</v>
      </c>
      <c r="BO53" s="15" t="n">
        <f aca="false">IF(BM53/BN53=INT(BM53/BN53),1,0)</f>
        <v>0</v>
      </c>
      <c r="BP53" s="15" t="n">
        <f aca="false">IF(BO53=0,BM53,BM53/BN53)</f>
        <v>3</v>
      </c>
      <c r="BQ53" s="15" t="n">
        <v>2</v>
      </c>
      <c r="BR53" s="15" t="n">
        <f aca="false">IF(BP53/BQ53=INT(BP53/BQ53),1,0)</f>
        <v>0</v>
      </c>
      <c r="BS53" s="15" t="n">
        <f aca="false">IF(BR53=0,BP53,BP53/BQ53)</f>
        <v>3</v>
      </c>
      <c r="BT53" s="15" t="n">
        <v>81</v>
      </c>
      <c r="BU53" s="15" t="n">
        <f aca="false">IF(BS53/BT53=INT(BS53/BT53),1,0)</f>
        <v>0</v>
      </c>
      <c r="BV53" s="15" t="n">
        <f aca="false">IF(BU53=0,BS53,BS53/BT53)</f>
        <v>3</v>
      </c>
      <c r="BW53" s="15" t="n">
        <v>9</v>
      </c>
      <c r="BX53" s="15" t="n">
        <f aca="false">IF(BV53/BW53=INT(BV53/BW53),1,0)</f>
        <v>0</v>
      </c>
      <c r="BY53" s="15" t="n">
        <f aca="false">IF(BX53=0,BV53,BV53/BW53)</f>
        <v>3</v>
      </c>
      <c r="BZ53" s="15" t="n">
        <v>3</v>
      </c>
      <c r="CA53" s="15" t="n">
        <f aca="false">IF(BY53/BZ53=INT(BY53/BZ53),1,0)</f>
        <v>1</v>
      </c>
      <c r="CB53" s="15" t="n">
        <f aca="false">IF(CA53=0,BY53,BY53/BZ53)</f>
        <v>1</v>
      </c>
      <c r="CC53" s="15" t="n">
        <v>25</v>
      </c>
      <c r="CD53" s="15" t="n">
        <f aca="false">IF(CB53/CC53=INT(CB53/CC53),1,0)</f>
        <v>0</v>
      </c>
      <c r="CE53" s="15" t="n">
        <f aca="false">IF(CD53=0,CB53,CB53/CC53)</f>
        <v>1</v>
      </c>
      <c r="CF53" s="15" t="n">
        <v>5</v>
      </c>
      <c r="CG53" s="15" t="n">
        <f aca="false">IF(CE53/CF53=INT(CE53/CF53),1,0)</f>
        <v>0</v>
      </c>
      <c r="CH53" s="15" t="n">
        <f aca="false">IF(CG53=0,CE53,CE53/CF53)</f>
        <v>1</v>
      </c>
      <c r="CI53" s="15" t="n">
        <v>49</v>
      </c>
      <c r="CJ53" s="15" t="n">
        <f aca="false">IF(CH53/CI53=INT(CH53/CI53),1,0)</f>
        <v>0</v>
      </c>
      <c r="CK53" s="15" t="n">
        <f aca="false">IF(CJ53=0,CH53,CH53/CI53)</f>
        <v>1</v>
      </c>
      <c r="CL53" s="15" t="n">
        <v>7</v>
      </c>
      <c r="CM53" s="15" t="n">
        <f aca="false">IF(CK53/CL53=INT(CK53/CL53),1,0)</f>
        <v>0</v>
      </c>
      <c r="CN53" s="15" t="n">
        <f aca="false">IF(CM53=0,CK53,CK53/CL53)</f>
        <v>1</v>
      </c>
      <c r="CO53" s="15" t="n">
        <v>121</v>
      </c>
      <c r="CP53" s="15" t="n">
        <f aca="false">IF(CN53/CO53=INT(CN53/CO53),1,0)</f>
        <v>0</v>
      </c>
      <c r="CQ53" s="15" t="n">
        <f aca="false">IF(CP53=0,CN53,CN53/CO53)</f>
        <v>1</v>
      </c>
      <c r="CR53" s="15" t="n">
        <v>11</v>
      </c>
      <c r="CS53" s="15" t="n">
        <f aca="false">IF(CQ53/CR53=INT(CQ53/CR53),1,0)</f>
        <v>0</v>
      </c>
      <c r="CT53" s="15" t="n">
        <f aca="false">IF(CS53=0,CQ53,CQ53/CR53)</f>
        <v>1</v>
      </c>
      <c r="CU53" s="15" t="n">
        <v>169</v>
      </c>
      <c r="CV53" s="15" t="n">
        <f aca="false">IF(CT53/CU53=INT(CT53/CU53),1,0)</f>
        <v>0</v>
      </c>
      <c r="CW53" s="15" t="n">
        <f aca="false">IF(CV53=0,CT53,CT53/CU53)</f>
        <v>1</v>
      </c>
      <c r="CX53" s="15" t="n">
        <v>13</v>
      </c>
      <c r="CY53" s="15" t="n">
        <f aca="false">IF(CW53/CX53=INT(CW53/CX53),1,0)</f>
        <v>0</v>
      </c>
      <c r="CZ53" s="15" t="n">
        <f aca="false">IF(CY53=0,CW53,CW53/CX53)</f>
        <v>1</v>
      </c>
      <c r="DA53" s="15" t="n">
        <v>17</v>
      </c>
      <c r="DB53" s="15" t="n">
        <f aca="false">IF(CZ53/DA53=INT(CZ53/DA53),1,0)</f>
        <v>0</v>
      </c>
      <c r="DC53" s="15" t="n">
        <f aca="false">IF(DB53=0,CZ53,CZ53/DA53)</f>
        <v>1</v>
      </c>
      <c r="DD53" s="15" t="n">
        <v>19</v>
      </c>
      <c r="DE53" s="15" t="n">
        <f aca="false">IF(DC53/DD53=INT(DC53/DD53),1,0)</f>
        <v>0</v>
      </c>
      <c r="DF53" s="15" t="n">
        <f aca="false">IF(DE53=0,DC53,DC53/DD53)</f>
        <v>1</v>
      </c>
      <c r="DG53" s="15" t="n">
        <v>23</v>
      </c>
      <c r="DH53" s="15" t="n">
        <f aca="false">IF(DF53/DG53=INT(DF53/DG53),1,0)</f>
        <v>0</v>
      </c>
      <c r="DI53" s="15" t="n">
        <f aca="false">IF(DH53=0,DF53,DF53/DG53)</f>
        <v>1</v>
      </c>
      <c r="DJ53" s="15" t="n">
        <v>29</v>
      </c>
      <c r="DK53" s="15" t="n">
        <f aca="false">IF(DI53/DJ53=INT(DI53/DJ53),1,0)</f>
        <v>0</v>
      </c>
      <c r="DL53" s="15" t="n">
        <f aca="false">IF(DK53=0,DI53,DI53/DJ53)</f>
        <v>1</v>
      </c>
      <c r="DM53" s="15" t="n">
        <v>31</v>
      </c>
      <c r="DN53" s="15" t="n">
        <f aca="false">IF(DL53/DM53=INT(DL53/DM53),1,0)</f>
        <v>0</v>
      </c>
      <c r="DO53" s="15" t="n">
        <f aca="false">IF(DN53=0,DL53,DL53/DM53)</f>
        <v>1</v>
      </c>
      <c r="DP53" s="15" t="n">
        <v>37</v>
      </c>
      <c r="DQ53" s="15" t="n">
        <f aca="false">IF(DO53/DP53=INT(DO53/DP53),1,0)</f>
        <v>0</v>
      </c>
      <c r="DR53" s="15" t="n">
        <f aca="false">IF(DQ53=0,DO53,DO53/DP53)</f>
        <v>1</v>
      </c>
      <c r="DS53" s="15" t="n">
        <v>41</v>
      </c>
      <c r="DT53" s="15" t="n">
        <f aca="false">IF(DR53/DS53=INT(DR53/DS53),1,0)</f>
        <v>0</v>
      </c>
      <c r="DU53" s="15" t="n">
        <f aca="false">IF(DT53=0,DR53,DR53/DS53)</f>
        <v>1</v>
      </c>
      <c r="DV53" s="15" t="n">
        <v>43</v>
      </c>
      <c r="DW53" s="15" t="n">
        <f aca="false">IF(DU53/DV53=INT(DU53/DV53),1,0)</f>
        <v>0</v>
      </c>
      <c r="DX53" s="15" t="n">
        <f aca="false">IF(DW53=0,DU53,DU53/DV53)</f>
        <v>1</v>
      </c>
      <c r="DY53" s="15" t="n">
        <v>47</v>
      </c>
      <c r="DZ53" s="15" t="n">
        <f aca="false">IF(DX53/DY53=INT(DX53/DY53),1,0)</f>
        <v>0</v>
      </c>
      <c r="EA53" s="15" t="n">
        <f aca="false">IF(DZ53=0,DX53,DX53/DY53)</f>
        <v>1</v>
      </c>
      <c r="EB53" s="15" t="n">
        <v>53</v>
      </c>
      <c r="EC53" s="15" t="n">
        <f aca="false">IF(EA53/EB53=INT(EA53/EB53),1,0)</f>
        <v>0</v>
      </c>
      <c r="ED53" s="15" t="n">
        <f aca="false">IF(EC53=0,EA53,EA53/EB53)</f>
        <v>1</v>
      </c>
      <c r="EE53" s="15" t="n">
        <v>59</v>
      </c>
      <c r="EF53" s="15" t="n">
        <f aca="false">IF(ED53/EE53=INT(ED53/EE53),1,0)</f>
        <v>0</v>
      </c>
      <c r="EG53" s="15" t="n">
        <f aca="false">IF(EF53=0,ED53,ED53/EE53)</f>
        <v>1</v>
      </c>
      <c r="EH53" s="15" t="n">
        <v>61</v>
      </c>
      <c r="EI53" s="15" t="n">
        <f aca="false">IF(EG53/EH53=INT(EG53/EH53),1,0)</f>
        <v>0</v>
      </c>
      <c r="EJ53" s="15" t="n">
        <f aca="false">IF(EI53=0,EG53,EG53/EH53)</f>
        <v>1</v>
      </c>
      <c r="EK53" s="15" t="n">
        <v>67</v>
      </c>
      <c r="EL53" s="15" t="n">
        <f aca="false">IF(EJ53/EK53=INT(EJ53/EK53),1,0)</f>
        <v>0</v>
      </c>
      <c r="EM53" s="15" t="n">
        <f aca="false">IF(EL53=0,EJ53,EJ53/EK53)</f>
        <v>1</v>
      </c>
      <c r="EN53" s="15" t="n">
        <v>71</v>
      </c>
      <c r="EO53" s="15" t="n">
        <f aca="false">IF(EM53/EN53=INT(EM53/EN53),1,0)</f>
        <v>0</v>
      </c>
      <c r="EP53" s="15" t="n">
        <f aca="false">IF(EO53=0,EM53,EM53/EN53)</f>
        <v>1</v>
      </c>
      <c r="EQ53" s="15" t="n">
        <v>73</v>
      </c>
      <c r="ER53" s="15" t="n">
        <f aca="false">IF(EP53/EQ53=INT(EP53/EQ53),1,0)</f>
        <v>0</v>
      </c>
      <c r="ES53" s="15" t="n">
        <f aca="false">IF(ER53=0,EP53,EP53/EQ53)</f>
        <v>1</v>
      </c>
      <c r="ET53" s="15" t="n">
        <v>79</v>
      </c>
      <c r="EU53" s="15" t="n">
        <f aca="false">IF(ES53/ET53=INT(ES53/ET53),1,0)</f>
        <v>0</v>
      </c>
      <c r="EV53" s="15" t="n">
        <f aca="false">IF(EU53=0,ES53,ES53/ET53)</f>
        <v>1</v>
      </c>
      <c r="EW53" s="15" t="n">
        <v>83</v>
      </c>
      <c r="EX53" s="15" t="n">
        <f aca="false">IF(EV53/EW53=INT(EV53/EW53),1,0)</f>
        <v>0</v>
      </c>
      <c r="EY53" s="15" t="n">
        <f aca="false">IF(EX53=0,EV53,EV53/EW53)</f>
        <v>1</v>
      </c>
      <c r="EZ53" s="15" t="n">
        <v>89</v>
      </c>
      <c r="FA53" s="15" t="n">
        <f aca="false">IF(EY53/EZ53=INT(EY53/EZ53),1,0)</f>
        <v>0</v>
      </c>
      <c r="FB53" s="15" t="n">
        <f aca="false">IF(FA53=0,EY53,EY53/EZ53)</f>
        <v>1</v>
      </c>
      <c r="FC53" s="15" t="n">
        <v>97</v>
      </c>
      <c r="FD53" s="15" t="n">
        <f aca="false">IF(FB53/FC53=INT(FB53/FC53),1,0)</f>
        <v>0</v>
      </c>
      <c r="FE53" s="15" t="n">
        <f aca="false">IF(FD53=0,FB53,FB53/FC53)</f>
        <v>1</v>
      </c>
      <c r="FF53" s="15" t="n">
        <v>101</v>
      </c>
      <c r="FG53" s="15" t="n">
        <f aca="false">IF(FE53/FF53=INT(FE53/FF53),1,0)</f>
        <v>0</v>
      </c>
      <c r="FH53" s="15" t="n">
        <f aca="false">IF(FG53=0,FE53,FE53/FF53)</f>
        <v>1</v>
      </c>
      <c r="FI53" s="15" t="n">
        <v>103</v>
      </c>
      <c r="FJ53" s="15" t="n">
        <f aca="false">IF(FH53/FI53=INT(FH53/FI53),1,0)</f>
        <v>0</v>
      </c>
      <c r="FK53" s="15" t="n">
        <f aca="false">IF(FJ53=0,FH53,FH53/FI53)</f>
        <v>1</v>
      </c>
      <c r="FL53" s="15" t="n">
        <v>107</v>
      </c>
      <c r="FM53" s="15" t="n">
        <f aca="false">IF(FK53/FL53=INT(FK53/FL53),1,0)</f>
        <v>0</v>
      </c>
      <c r="FN53" s="15" t="n">
        <f aca="false">IF(FM53=0,FK53,FK53/FL53)</f>
        <v>1</v>
      </c>
      <c r="FO53" s="15" t="n">
        <v>109</v>
      </c>
      <c r="FP53" s="15" t="n">
        <f aca="false">IF(FN53/FO53=INT(FN53/FO53),1,0)</f>
        <v>0</v>
      </c>
      <c r="FQ53" s="15" t="n">
        <f aca="false">IF(FP53=0,FN53,FN53/FO53)</f>
        <v>1</v>
      </c>
      <c r="FR53" s="15" t="n">
        <v>113</v>
      </c>
      <c r="FS53" s="15" t="n">
        <f aca="false">IF(FQ53/FR53=INT(FQ53/FR53),1,0)</f>
        <v>0</v>
      </c>
      <c r="FT53" s="15" t="n">
        <f aca="false">IF(FS53=0,FQ53,FQ53/FR53)</f>
        <v>1</v>
      </c>
      <c r="FU53" s="15" t="n">
        <v>127</v>
      </c>
      <c r="FV53" s="15" t="n">
        <f aca="false">IF(FT53/FU53=INT(FT53/FU53),1,0)</f>
        <v>0</v>
      </c>
      <c r="FW53" s="15" t="n">
        <f aca="false">IF(FV53=0,FT53,FT53/FU53)</f>
        <v>1</v>
      </c>
      <c r="FX53" s="15" t="n">
        <v>131</v>
      </c>
      <c r="FY53" s="15" t="n">
        <f aca="false">IF(FW53/FX53=INT(FW53/FX53),1,0)</f>
        <v>0</v>
      </c>
      <c r="FZ53" s="15" t="n">
        <f aca="false">IF(FY53=0,FW53,FW53/FX53)</f>
        <v>1</v>
      </c>
      <c r="GA53" s="15" t="n">
        <v>137</v>
      </c>
      <c r="GB53" s="15" t="n">
        <f aca="false">IF(FZ53/GA53=INT(FZ53/GA53),1,0)</f>
        <v>0</v>
      </c>
      <c r="GC53" s="15" t="n">
        <f aca="false">IF(GB53=0,FZ53,FZ53/GA53)</f>
        <v>1</v>
      </c>
      <c r="GD53" s="15" t="n">
        <v>139</v>
      </c>
      <c r="GE53" s="15" t="n">
        <f aca="false">IF(GC53/GD53=INT(GC53/GD53),1,0)</f>
        <v>0</v>
      </c>
      <c r="GF53" s="15" t="n">
        <f aca="false">IF(GE53=0,GC53,GC53/GD53)</f>
        <v>1</v>
      </c>
      <c r="GG53" s="15" t="n">
        <v>149</v>
      </c>
      <c r="GH53" s="15" t="n">
        <f aca="false">IF(GF53/GG53=INT(GF53/GG53),1,0)</f>
        <v>0</v>
      </c>
      <c r="GI53" s="15" t="n">
        <f aca="false">IF(GH53=0,GF53,GF53/GG53)</f>
        <v>1</v>
      </c>
      <c r="GJ53" s="15"/>
      <c r="GK53" s="15" t="n">
        <f aca="false">8*BI53+4*BL53+2*BO53+BR53</f>
        <v>0</v>
      </c>
      <c r="GL53" s="15" t="n">
        <f aca="false">4*BU53+2*BX53+CA53</f>
        <v>1</v>
      </c>
      <c r="GM53" s="15" t="n">
        <f aca="false">2*CD53+CG53</f>
        <v>0</v>
      </c>
      <c r="GN53" s="15" t="n">
        <f aca="false">2*CJ53+CM53</f>
        <v>0</v>
      </c>
      <c r="GO53" s="15" t="n">
        <f aca="false">2*CP53+CS53</f>
        <v>0</v>
      </c>
      <c r="GP53" s="15" t="n">
        <f aca="false">2*CV53+CY53</f>
        <v>0</v>
      </c>
      <c r="GQ53" s="15" t="n">
        <f aca="false">DB53</f>
        <v>0</v>
      </c>
      <c r="GR53" s="15" t="n">
        <f aca="false">DE53</f>
        <v>0</v>
      </c>
      <c r="GS53" s="15" t="n">
        <f aca="false">DH53</f>
        <v>0</v>
      </c>
      <c r="GT53" s="15" t="n">
        <f aca="false">DK53</f>
        <v>0</v>
      </c>
      <c r="GU53" s="15" t="n">
        <f aca="false">DN53</f>
        <v>0</v>
      </c>
      <c r="GV53" s="0" t="n">
        <f aca="false">DQ53</f>
        <v>0</v>
      </c>
      <c r="GW53" s="0" t="n">
        <f aca="false">DT53</f>
        <v>0</v>
      </c>
      <c r="GX53" s="0" t="n">
        <f aca="false">DW53</f>
        <v>0</v>
      </c>
      <c r="GY53" s="0" t="n">
        <f aca="false">DZ53</f>
        <v>0</v>
      </c>
      <c r="GZ53" s="0" t="n">
        <f aca="false">EC53</f>
        <v>0</v>
      </c>
      <c r="HA53" s="0" t="n">
        <f aca="false">EF53</f>
        <v>0</v>
      </c>
      <c r="HB53" s="0" t="n">
        <f aca="false">EI53</f>
        <v>0</v>
      </c>
      <c r="HC53" s="0" t="n">
        <f aca="false">EL53</f>
        <v>0</v>
      </c>
      <c r="HD53" s="0" t="n">
        <f aca="false">EO53</f>
        <v>0</v>
      </c>
      <c r="HE53" s="0" t="n">
        <f aca="false">ER53</f>
        <v>0</v>
      </c>
      <c r="HF53" s="0" t="n">
        <f aca="false">EU53</f>
        <v>0</v>
      </c>
      <c r="HG53" s="0" t="n">
        <f aca="false">EX53</f>
        <v>0</v>
      </c>
      <c r="HH53" s="0" t="n">
        <f aca="false">FA53</f>
        <v>0</v>
      </c>
      <c r="HI53" s="0" t="n">
        <f aca="false">FD53</f>
        <v>0</v>
      </c>
      <c r="HJ53" s="0" t="n">
        <f aca="false">FG53</f>
        <v>0</v>
      </c>
      <c r="HK53" s="0" t="n">
        <f aca="false">FJ53</f>
        <v>0</v>
      </c>
      <c r="HL53" s="0" t="n">
        <f aca="false">FM53</f>
        <v>0</v>
      </c>
      <c r="HM53" s="0" t="n">
        <f aca="false">FP53</f>
        <v>0</v>
      </c>
      <c r="HN53" s="0" t="n">
        <f aca="false">FS53</f>
        <v>0</v>
      </c>
      <c r="HO53" s="0" t="n">
        <f aca="false">FV53</f>
        <v>0</v>
      </c>
      <c r="HP53" s="0" t="n">
        <f aca="false">FY53</f>
        <v>0</v>
      </c>
      <c r="HQ53" s="0" t="n">
        <f aca="false">GB53</f>
        <v>0</v>
      </c>
      <c r="HR53" s="0" t="n">
        <f aca="false">GE53</f>
        <v>0</v>
      </c>
      <c r="HS53" s="0" t="n">
        <f aca="false">GH53</f>
        <v>0</v>
      </c>
      <c r="HT53" s="0" t="n">
        <f aca="false">BG53</f>
        <v>3</v>
      </c>
      <c r="HU53" s="0" t="n">
        <f aca="false">HT53/HS56</f>
        <v>3</v>
      </c>
      <c r="HV53" s="1" t="n">
        <f aca="false">BE54</f>
        <v>2</v>
      </c>
      <c r="HW53" s="0" t="n">
        <f aca="false">HV53*HU54+HU53</f>
        <v>11</v>
      </c>
      <c r="HX53" s="0" t="n">
        <f aca="false">HW53*HW49</f>
        <v>55</v>
      </c>
      <c r="HY53" s="1" t="n">
        <f aca="false">HU50*HU54</f>
        <v>8</v>
      </c>
      <c r="HZ53" s="1" t="n">
        <f aca="false">INT(HX53/HY53)</f>
        <v>6</v>
      </c>
      <c r="IA53" s="1" t="n">
        <f aca="false">HX53-HZ53*HY53</f>
        <v>7</v>
      </c>
      <c r="IB53" s="1" t="n">
        <f aca="false">HY53</f>
        <v>8</v>
      </c>
    </row>
    <row r="54" customFormat="false" ht="6" hidden="true" customHeight="true" outlineLevel="0" collapsed="false">
      <c r="A54" s="1"/>
      <c r="B54" s="80"/>
      <c r="C54" s="80"/>
      <c r="D54" s="80"/>
      <c r="E54" s="11"/>
      <c r="F54" s="61"/>
      <c r="G54" s="80"/>
      <c r="H54" s="11"/>
      <c r="I54" s="80"/>
      <c r="J54" s="80"/>
      <c r="K54" s="11"/>
      <c r="L54" s="61"/>
      <c r="M54" s="80"/>
      <c r="N54" s="80"/>
      <c r="O54" s="80"/>
      <c r="P54" s="80"/>
      <c r="Q54" s="80"/>
      <c r="R54" s="80"/>
      <c r="S54" s="11"/>
      <c r="T54" s="13"/>
      <c r="U54" s="13"/>
      <c r="V54" s="13"/>
      <c r="W54" s="78"/>
      <c r="X54" s="74"/>
      <c r="Y54" s="80"/>
      <c r="Z54" s="80"/>
      <c r="AW54" s="1"/>
      <c r="AX54" s="1"/>
      <c r="AY54" s="1"/>
      <c r="AZ54" s="1"/>
      <c r="BA54" s="1"/>
      <c r="BB54" s="1"/>
      <c r="BC54" s="1"/>
      <c r="BE54" s="0" t="n">
        <f aca="false">BE53+INT(BF53/BF54)</f>
        <v>2</v>
      </c>
      <c r="BF54" s="15" t="n">
        <f aca="true">IF(BB49&gt;BF53,INT((RAND()*(BC49-BB49+1)+BB49)),INT((RAND()*(BC49-BF53)+BF53+1)))</f>
        <v>4</v>
      </c>
      <c r="BG54" s="0" t="n">
        <f aca="false">BF54</f>
        <v>4</v>
      </c>
      <c r="BH54" s="0" t="n">
        <v>256</v>
      </c>
      <c r="BI54" s="15" t="n">
        <f aca="false">IF(BG54/BH54=INT(BG54/BH54),1,0)</f>
        <v>0</v>
      </c>
      <c r="BJ54" s="15" t="n">
        <f aca="false">IF(BI54=0,BG54,BG54/BH54)</f>
        <v>4</v>
      </c>
      <c r="BK54" s="15" t="n">
        <v>16</v>
      </c>
      <c r="BL54" s="15" t="n">
        <f aca="false">IF(BJ54/BK54=INT(BJ54/BK54),1,0)</f>
        <v>0</v>
      </c>
      <c r="BM54" s="15" t="n">
        <f aca="false">IF(BL54=0,BJ54,BJ54/BK54)</f>
        <v>4</v>
      </c>
      <c r="BN54" s="15" t="n">
        <v>4</v>
      </c>
      <c r="BO54" s="15" t="n">
        <f aca="false">IF(BM54/BN54=INT(BM54/BN54),1,0)</f>
        <v>1</v>
      </c>
      <c r="BP54" s="15" t="n">
        <f aca="false">IF(BO54=0,BM54,BM54/BN54)</f>
        <v>1</v>
      </c>
      <c r="BQ54" s="15" t="n">
        <v>2</v>
      </c>
      <c r="BR54" s="15" t="n">
        <f aca="false">IF(BP54/BQ54=INT(BP54/BQ54),1,0)</f>
        <v>0</v>
      </c>
      <c r="BS54" s="15" t="n">
        <f aca="false">IF(BR54=0,BP54,BP54/BQ54)</f>
        <v>1</v>
      </c>
      <c r="BT54" s="15" t="n">
        <v>81</v>
      </c>
      <c r="BU54" s="15" t="n">
        <f aca="false">IF(BS54/BT54=INT(BS54/BT54),1,0)</f>
        <v>0</v>
      </c>
      <c r="BV54" s="15" t="n">
        <f aca="false">IF(BU54=0,BS54,BS54/BT54)</f>
        <v>1</v>
      </c>
      <c r="BW54" s="15" t="n">
        <v>9</v>
      </c>
      <c r="BX54" s="15" t="n">
        <f aca="false">IF(BV54/BW54=INT(BV54/BW54),1,0)</f>
        <v>0</v>
      </c>
      <c r="BY54" s="15" t="n">
        <f aca="false">IF(BX54=0,BV54,BV54/BW54)</f>
        <v>1</v>
      </c>
      <c r="BZ54" s="15" t="n">
        <v>3</v>
      </c>
      <c r="CA54" s="15" t="n">
        <f aca="false">IF(BY54/BZ54=INT(BY54/BZ54),1,0)</f>
        <v>0</v>
      </c>
      <c r="CB54" s="15" t="n">
        <f aca="false">IF(CA54=0,BY54,BY54/BZ54)</f>
        <v>1</v>
      </c>
      <c r="CC54" s="15" t="n">
        <v>25</v>
      </c>
      <c r="CD54" s="15" t="n">
        <f aca="false">IF(CB54/CC54=INT(CB54/CC54),1,0)</f>
        <v>0</v>
      </c>
      <c r="CE54" s="15" t="n">
        <f aca="false">IF(CD54=0,CB54,CB54/CC54)</f>
        <v>1</v>
      </c>
      <c r="CF54" s="15" t="n">
        <v>5</v>
      </c>
      <c r="CG54" s="15" t="n">
        <f aca="false">IF(CE54/CF54=INT(CE54/CF54),1,0)</f>
        <v>0</v>
      </c>
      <c r="CH54" s="15" t="n">
        <f aca="false">IF(CG54=0,CE54,CE54/CF54)</f>
        <v>1</v>
      </c>
      <c r="CI54" s="15" t="n">
        <v>49</v>
      </c>
      <c r="CJ54" s="15" t="n">
        <f aca="false">IF(CH54/CI54=INT(CH54/CI54),1,0)</f>
        <v>0</v>
      </c>
      <c r="CK54" s="15" t="n">
        <f aca="false">IF(CJ54=0,CH54,CH54/CI54)</f>
        <v>1</v>
      </c>
      <c r="CL54" s="15" t="n">
        <v>7</v>
      </c>
      <c r="CM54" s="15" t="n">
        <f aca="false">IF(CK54/CL54=INT(CK54/CL54),1,0)</f>
        <v>0</v>
      </c>
      <c r="CN54" s="15" t="n">
        <f aca="false">IF(CM54=0,CK54,CK54/CL54)</f>
        <v>1</v>
      </c>
      <c r="CO54" s="15" t="n">
        <v>121</v>
      </c>
      <c r="CP54" s="15" t="n">
        <f aca="false">IF(CN54/CO54=INT(CN54/CO54),1,0)</f>
        <v>0</v>
      </c>
      <c r="CQ54" s="15" t="n">
        <f aca="false">IF(CP54=0,CN54,CN54/CO54)</f>
        <v>1</v>
      </c>
      <c r="CR54" s="15" t="n">
        <v>11</v>
      </c>
      <c r="CS54" s="15" t="n">
        <f aca="false">IF(CQ54/CR54=INT(CQ54/CR54),1,0)</f>
        <v>0</v>
      </c>
      <c r="CT54" s="15" t="n">
        <f aca="false">IF(CS54=0,CQ54,CQ54/CR54)</f>
        <v>1</v>
      </c>
      <c r="CU54" s="15" t="n">
        <v>169</v>
      </c>
      <c r="CV54" s="15" t="n">
        <f aca="false">IF(CT54/CU54=INT(CT54/CU54),1,0)</f>
        <v>0</v>
      </c>
      <c r="CW54" s="15" t="n">
        <f aca="false">IF(CV54=0,CT54,CT54/CU54)</f>
        <v>1</v>
      </c>
      <c r="CX54" s="15" t="n">
        <v>13</v>
      </c>
      <c r="CY54" s="15" t="n">
        <f aca="false">IF(CW54/CX54=INT(CW54/CX54),1,0)</f>
        <v>0</v>
      </c>
      <c r="CZ54" s="15" t="n">
        <f aca="false">IF(CY54=0,CW54,CW54/CX54)</f>
        <v>1</v>
      </c>
      <c r="DA54" s="15" t="n">
        <v>17</v>
      </c>
      <c r="DB54" s="15" t="n">
        <f aca="false">IF(CZ54/DA54=INT(CZ54/DA54),1,0)</f>
        <v>0</v>
      </c>
      <c r="DC54" s="15" t="n">
        <f aca="false">IF(DB54=0,CZ54,CZ54/DA54)</f>
        <v>1</v>
      </c>
      <c r="DD54" s="15" t="n">
        <v>19</v>
      </c>
      <c r="DE54" s="15" t="n">
        <f aca="false">IF(DC54/DD54=INT(DC54/DD54),1,0)</f>
        <v>0</v>
      </c>
      <c r="DF54" s="15" t="n">
        <f aca="false">IF(DE54=0,DC54,DC54/DD54)</f>
        <v>1</v>
      </c>
      <c r="DG54" s="15" t="n">
        <v>23</v>
      </c>
      <c r="DH54" s="15" t="n">
        <f aca="false">IF(DF54/DG54=INT(DF54/DG54),1,0)</f>
        <v>0</v>
      </c>
      <c r="DI54" s="15" t="n">
        <f aca="false">IF(DH54=0,DF54,DF54/DG54)</f>
        <v>1</v>
      </c>
      <c r="DJ54" s="15" t="n">
        <v>29</v>
      </c>
      <c r="DK54" s="15" t="n">
        <f aca="false">IF(DI54/DJ54=INT(DI54/DJ54),1,0)</f>
        <v>0</v>
      </c>
      <c r="DL54" s="15" t="n">
        <f aca="false">IF(DK54=0,DI54,DI54/DJ54)</f>
        <v>1</v>
      </c>
      <c r="DM54" s="15" t="n">
        <v>31</v>
      </c>
      <c r="DN54" s="15" t="n">
        <f aca="false">IF(DL54/DM54=INT(DL54/DM54),1,0)</f>
        <v>0</v>
      </c>
      <c r="DO54" s="15" t="n">
        <f aca="false">IF(DN54=0,DL54,DL54/DM54)</f>
        <v>1</v>
      </c>
      <c r="DP54" s="15" t="n">
        <v>37</v>
      </c>
      <c r="DQ54" s="15" t="n">
        <f aca="false">IF(DO54/DP54=INT(DO54/DP54),1,0)</f>
        <v>0</v>
      </c>
      <c r="DR54" s="15" t="n">
        <f aca="false">IF(DQ54=0,DO54,DO54/DP54)</f>
        <v>1</v>
      </c>
      <c r="DS54" s="15" t="n">
        <v>41</v>
      </c>
      <c r="DT54" s="15" t="n">
        <f aca="false">IF(DR54/DS54=INT(DR54/DS54),1,0)</f>
        <v>0</v>
      </c>
      <c r="DU54" s="15" t="n">
        <f aca="false">IF(DT54=0,DR54,DR54/DS54)</f>
        <v>1</v>
      </c>
      <c r="DV54" s="15" t="n">
        <v>43</v>
      </c>
      <c r="DW54" s="15" t="n">
        <f aca="false">IF(DU54/DV54=INT(DU54/DV54),1,0)</f>
        <v>0</v>
      </c>
      <c r="DX54" s="15" t="n">
        <f aca="false">IF(DW54=0,DU54,DU54/DV54)</f>
        <v>1</v>
      </c>
      <c r="DY54" s="15" t="n">
        <v>47</v>
      </c>
      <c r="DZ54" s="15" t="n">
        <f aca="false">IF(DX54/DY54=INT(DX54/DY54),1,0)</f>
        <v>0</v>
      </c>
      <c r="EA54" s="15" t="n">
        <f aca="false">IF(DZ54=0,DX54,DX54/DY54)</f>
        <v>1</v>
      </c>
      <c r="EB54" s="15" t="n">
        <v>53</v>
      </c>
      <c r="EC54" s="15" t="n">
        <f aca="false">IF(EA54/EB54=INT(EA54/EB54),1,0)</f>
        <v>0</v>
      </c>
      <c r="ED54" s="15" t="n">
        <f aca="false">IF(EC54=0,EA54,EA54/EB54)</f>
        <v>1</v>
      </c>
      <c r="EE54" s="15" t="n">
        <v>59</v>
      </c>
      <c r="EF54" s="15" t="n">
        <f aca="false">IF(ED54/EE54=INT(ED54/EE54),1,0)</f>
        <v>0</v>
      </c>
      <c r="EG54" s="15" t="n">
        <f aca="false">IF(EF54=0,ED54,ED54/EE54)</f>
        <v>1</v>
      </c>
      <c r="EH54" s="15" t="n">
        <v>61</v>
      </c>
      <c r="EI54" s="15" t="n">
        <f aca="false">IF(EG54/EH54=INT(EG54/EH54),1,0)</f>
        <v>0</v>
      </c>
      <c r="EJ54" s="15" t="n">
        <f aca="false">IF(EI54=0,EG54,EG54/EH54)</f>
        <v>1</v>
      </c>
      <c r="EK54" s="15" t="n">
        <v>67</v>
      </c>
      <c r="EL54" s="15" t="n">
        <f aca="false">IF(EJ54/EK54=INT(EJ54/EK54),1,0)</f>
        <v>0</v>
      </c>
      <c r="EM54" s="15" t="n">
        <f aca="false">IF(EL54=0,EJ54,EJ54/EK54)</f>
        <v>1</v>
      </c>
      <c r="EN54" s="15" t="n">
        <v>71</v>
      </c>
      <c r="EO54" s="15" t="n">
        <f aca="false">IF(EM54/EN54=INT(EM54/EN54),1,0)</f>
        <v>0</v>
      </c>
      <c r="EP54" s="15" t="n">
        <f aca="false">IF(EO54=0,EM54,EM54/EN54)</f>
        <v>1</v>
      </c>
      <c r="EQ54" s="15" t="n">
        <v>73</v>
      </c>
      <c r="ER54" s="15" t="n">
        <f aca="false">IF(EP54/EQ54=INT(EP54/EQ54),1,0)</f>
        <v>0</v>
      </c>
      <c r="ES54" s="15" t="n">
        <f aca="false">IF(ER54=0,EP54,EP54/EQ54)</f>
        <v>1</v>
      </c>
      <c r="ET54" s="15" t="n">
        <v>79</v>
      </c>
      <c r="EU54" s="15" t="n">
        <f aca="false">IF(ES54/ET54=INT(ES54/ET54),1,0)</f>
        <v>0</v>
      </c>
      <c r="EV54" s="15" t="n">
        <f aca="false">IF(EU54=0,ES54,ES54/ET54)</f>
        <v>1</v>
      </c>
      <c r="EW54" s="15" t="n">
        <v>83</v>
      </c>
      <c r="EX54" s="15" t="n">
        <f aca="false">IF(EV54/EW54=INT(EV54/EW54),1,0)</f>
        <v>0</v>
      </c>
      <c r="EY54" s="15" t="n">
        <f aca="false">IF(EX54=0,EV54,EV54/EW54)</f>
        <v>1</v>
      </c>
      <c r="EZ54" s="15" t="n">
        <v>89</v>
      </c>
      <c r="FA54" s="15" t="n">
        <f aca="false">IF(EY54/EZ54=INT(EY54/EZ54),1,0)</f>
        <v>0</v>
      </c>
      <c r="FB54" s="15" t="n">
        <f aca="false">IF(FA54=0,EY54,EY54/EZ54)</f>
        <v>1</v>
      </c>
      <c r="FC54" s="15" t="n">
        <v>97</v>
      </c>
      <c r="FD54" s="15" t="n">
        <f aca="false">IF(FB54/FC54=INT(FB54/FC54),1,0)</f>
        <v>0</v>
      </c>
      <c r="FE54" s="15" t="n">
        <f aca="false">IF(FD54=0,FB54,FB54/FC54)</f>
        <v>1</v>
      </c>
      <c r="FF54" s="15" t="n">
        <v>101</v>
      </c>
      <c r="FG54" s="15" t="n">
        <f aca="false">IF(FE54/FF54=INT(FE54/FF54),1,0)</f>
        <v>0</v>
      </c>
      <c r="FH54" s="15" t="n">
        <f aca="false">IF(FG54=0,FE54,FE54/FF54)</f>
        <v>1</v>
      </c>
      <c r="FI54" s="15" t="n">
        <v>103</v>
      </c>
      <c r="FJ54" s="15" t="n">
        <f aca="false">IF(FH54/FI54=INT(FH54/FI54),1,0)</f>
        <v>0</v>
      </c>
      <c r="FK54" s="15" t="n">
        <f aca="false">IF(FJ54=0,FH54,FH54/FI54)</f>
        <v>1</v>
      </c>
      <c r="FL54" s="15" t="n">
        <v>107</v>
      </c>
      <c r="FM54" s="15" t="n">
        <f aca="false">IF(FK54/FL54=INT(FK54/FL54),1,0)</f>
        <v>0</v>
      </c>
      <c r="FN54" s="15" t="n">
        <f aca="false">IF(FM54=0,FK54,FK54/FL54)</f>
        <v>1</v>
      </c>
      <c r="FO54" s="15" t="n">
        <v>109</v>
      </c>
      <c r="FP54" s="15" t="n">
        <f aca="false">IF(FN54/FO54=INT(FN54/FO54),1,0)</f>
        <v>0</v>
      </c>
      <c r="FQ54" s="15" t="n">
        <f aca="false">IF(FP54=0,FN54,FN54/FO54)</f>
        <v>1</v>
      </c>
      <c r="FR54" s="15" t="n">
        <v>113</v>
      </c>
      <c r="FS54" s="15" t="n">
        <f aca="false">IF(FQ54/FR54=INT(FQ54/FR54),1,0)</f>
        <v>0</v>
      </c>
      <c r="FT54" s="15" t="n">
        <f aca="false">IF(FS54=0,FQ54,FQ54/FR54)</f>
        <v>1</v>
      </c>
      <c r="FU54" s="15" t="n">
        <v>127</v>
      </c>
      <c r="FV54" s="15" t="n">
        <f aca="false">IF(FT54/FU54=INT(FT54/FU54),1,0)</f>
        <v>0</v>
      </c>
      <c r="FW54" s="15" t="n">
        <f aca="false">IF(FV54=0,FT54,FT54/FU54)</f>
        <v>1</v>
      </c>
      <c r="FX54" s="15" t="n">
        <v>131</v>
      </c>
      <c r="FY54" s="15" t="n">
        <f aca="false">IF(FW54/FX54=INT(FW54/FX54),1,0)</f>
        <v>0</v>
      </c>
      <c r="FZ54" s="15" t="n">
        <f aca="false">IF(FY54=0,FW54,FW54/FX54)</f>
        <v>1</v>
      </c>
      <c r="GA54" s="15" t="n">
        <v>137</v>
      </c>
      <c r="GB54" s="15" t="n">
        <f aca="false">IF(FZ54/GA54=INT(FZ54/GA54),1,0)</f>
        <v>0</v>
      </c>
      <c r="GC54" s="15" t="n">
        <f aca="false">IF(GB54=0,FZ54,FZ54/GA54)</f>
        <v>1</v>
      </c>
      <c r="GD54" s="15" t="n">
        <v>139</v>
      </c>
      <c r="GE54" s="15" t="n">
        <f aca="false">IF(GC54/GD54=INT(GC54/GD54),1,0)</f>
        <v>0</v>
      </c>
      <c r="GF54" s="15" t="n">
        <f aca="false">IF(GE54=0,GC54,GC54/GD54)</f>
        <v>1</v>
      </c>
      <c r="GG54" s="15" t="n">
        <v>149</v>
      </c>
      <c r="GH54" s="15" t="n">
        <f aca="false">IF(GF54/GG54=INT(GF54/GG54),1,0)</f>
        <v>0</v>
      </c>
      <c r="GI54" s="15" t="n">
        <f aca="false">IF(GH54=0,GF54,GF54/GG54)</f>
        <v>1</v>
      </c>
      <c r="GJ54" s="15"/>
      <c r="GK54" s="15" t="n">
        <f aca="false">8*BI54+4*BL54+2*BO54+BR54</f>
        <v>2</v>
      </c>
      <c r="GL54" s="15" t="n">
        <f aca="false">4*BU54+2*BX54+CA54</f>
        <v>0</v>
      </c>
      <c r="GM54" s="15" t="n">
        <f aca="false">2*CD54+CG54</f>
        <v>0</v>
      </c>
      <c r="GN54" s="15" t="n">
        <f aca="false">2*CJ54+CM54</f>
        <v>0</v>
      </c>
      <c r="GO54" s="15" t="n">
        <f aca="false">2*CP54+CS54</f>
        <v>0</v>
      </c>
      <c r="GP54" s="15" t="n">
        <f aca="false">2*CV54+CY54</f>
        <v>0</v>
      </c>
      <c r="GQ54" s="15" t="n">
        <f aca="false">DB54</f>
        <v>0</v>
      </c>
      <c r="GR54" s="15" t="n">
        <f aca="false">DE54</f>
        <v>0</v>
      </c>
      <c r="GS54" s="15" t="n">
        <f aca="false">DH54</f>
        <v>0</v>
      </c>
      <c r="GT54" s="15" t="n">
        <f aca="false">DK54</f>
        <v>0</v>
      </c>
      <c r="GU54" s="15" t="n">
        <f aca="false">DN54</f>
        <v>0</v>
      </c>
      <c r="GV54" s="0" t="n">
        <f aca="false">DQ54</f>
        <v>0</v>
      </c>
      <c r="GW54" s="0" t="n">
        <f aca="false">DT54</f>
        <v>0</v>
      </c>
      <c r="GX54" s="0" t="n">
        <f aca="false">DW54</f>
        <v>0</v>
      </c>
      <c r="GY54" s="0" t="n">
        <f aca="false">DZ54</f>
        <v>0</v>
      </c>
      <c r="GZ54" s="0" t="n">
        <f aca="false">EC54</f>
        <v>0</v>
      </c>
      <c r="HA54" s="0" t="n">
        <f aca="false">EF54</f>
        <v>0</v>
      </c>
      <c r="HB54" s="0" t="n">
        <f aca="false">EI54</f>
        <v>0</v>
      </c>
      <c r="HC54" s="0" t="n">
        <f aca="false">EL54</f>
        <v>0</v>
      </c>
      <c r="HD54" s="0" t="n">
        <f aca="false">EO54</f>
        <v>0</v>
      </c>
      <c r="HE54" s="0" t="n">
        <f aca="false">ER54</f>
        <v>0</v>
      </c>
      <c r="HF54" s="0" t="n">
        <f aca="false">EU54</f>
        <v>0</v>
      </c>
      <c r="HG54" s="0" t="n">
        <f aca="false">EX54</f>
        <v>0</v>
      </c>
      <c r="HH54" s="0" t="n">
        <f aca="false">FA54</f>
        <v>0</v>
      </c>
      <c r="HI54" s="0" t="n">
        <f aca="false">FD54</f>
        <v>0</v>
      </c>
      <c r="HJ54" s="0" t="n">
        <f aca="false">FG54</f>
        <v>0</v>
      </c>
      <c r="HK54" s="0" t="n">
        <f aca="false">FJ54</f>
        <v>0</v>
      </c>
      <c r="HL54" s="0" t="n">
        <f aca="false">FM54</f>
        <v>0</v>
      </c>
      <c r="HM54" s="0" t="n">
        <f aca="false">FP54</f>
        <v>0</v>
      </c>
      <c r="HN54" s="0" t="n">
        <f aca="false">FS54</f>
        <v>0</v>
      </c>
      <c r="HO54" s="0" t="n">
        <f aca="false">FV54</f>
        <v>0</v>
      </c>
      <c r="HP54" s="0" t="n">
        <f aca="false">FY54</f>
        <v>0</v>
      </c>
      <c r="HQ54" s="0" t="n">
        <f aca="false">GB54</f>
        <v>0</v>
      </c>
      <c r="HR54" s="0" t="n">
        <f aca="false">GE54</f>
        <v>0</v>
      </c>
      <c r="HS54" s="0" t="n">
        <f aca="false">GH54</f>
        <v>0</v>
      </c>
      <c r="HT54" s="0" t="n">
        <f aca="false">BG54</f>
        <v>4</v>
      </c>
      <c r="HU54" s="0" t="n">
        <f aca="false">HT54/HS56</f>
        <v>4</v>
      </c>
      <c r="HV54" s="1"/>
      <c r="HY54" s="1"/>
      <c r="HZ54" s="1"/>
      <c r="IA54" s="1"/>
      <c r="IB54" s="1"/>
    </row>
    <row r="55" customFormat="false" ht="6" hidden="true" customHeight="true" outlineLevel="0" collapsed="false">
      <c r="A55" s="1"/>
      <c r="B55" s="80"/>
      <c r="C55" s="80"/>
      <c r="D55" s="80"/>
      <c r="E55" s="11"/>
      <c r="F55" s="61"/>
      <c r="G55" s="80"/>
      <c r="H55" s="11"/>
      <c r="I55" s="80"/>
      <c r="J55" s="80"/>
      <c r="K55" s="11"/>
      <c r="L55" s="61"/>
      <c r="M55" s="80"/>
      <c r="N55" s="80"/>
      <c r="O55" s="80"/>
      <c r="P55" s="80"/>
      <c r="Q55" s="80"/>
      <c r="R55" s="80"/>
      <c r="S55" s="11"/>
      <c r="T55" s="13"/>
      <c r="U55" s="13"/>
      <c r="V55" s="13"/>
      <c r="W55" s="78"/>
      <c r="X55" s="74"/>
      <c r="Y55" s="80"/>
      <c r="Z55" s="80"/>
      <c r="AW55" s="1"/>
      <c r="AX55" s="1"/>
      <c r="AY55" s="1"/>
      <c r="AZ55" s="1"/>
      <c r="BA55" s="1"/>
      <c r="BB55" s="1"/>
      <c r="BC55" s="1"/>
      <c r="BD55" s="1"/>
      <c r="BE55" s="1"/>
      <c r="BF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5" t="n">
        <f aca="false">IF(GK53&lt;GK54,GK53,GK54)</f>
        <v>0</v>
      </c>
      <c r="GL55" s="15" t="n">
        <f aca="false">IF(GL53&lt;GL54,GL53,GL54)</f>
        <v>0</v>
      </c>
      <c r="GM55" s="15" t="n">
        <f aca="false">IF(GM53&lt;GM54,GM53,GM54)</f>
        <v>0</v>
      </c>
      <c r="GN55" s="15" t="n">
        <f aca="false">IF(GN53&lt;GN54,GN53,GN54)</f>
        <v>0</v>
      </c>
      <c r="GO55" s="15" t="n">
        <f aca="false">IF(GO53&lt;GO54,GO53,GO54)</f>
        <v>0</v>
      </c>
      <c r="GP55" s="15" t="n">
        <f aca="false">IF(GP53&lt;GP54,GP53,GP54)</f>
        <v>0</v>
      </c>
      <c r="GQ55" s="15" t="n">
        <f aca="false">IF(GQ53&lt;GQ54,GQ53,GQ54)</f>
        <v>0</v>
      </c>
      <c r="GR55" s="15" t="n">
        <f aca="false">IF(GR53&lt;GR54,GR53,GR54)</f>
        <v>0</v>
      </c>
      <c r="GS55" s="15" t="n">
        <f aca="false">IF(GS53&lt;GS54,GS53,GS54)</f>
        <v>0</v>
      </c>
      <c r="GT55" s="15" t="n">
        <f aca="false">IF(GT53&lt;GT54,GT53,GT54)</f>
        <v>0</v>
      </c>
      <c r="GU55" s="15" t="n">
        <f aca="false">IF(GU53&lt;GU54,GU53,GU54)</f>
        <v>0</v>
      </c>
      <c r="GV55" s="15" t="n">
        <f aca="false">IF(GV53&lt;GV54,GV53,GV54)</f>
        <v>0</v>
      </c>
      <c r="GW55" s="15" t="n">
        <f aca="false">IF(GW53&lt;GW54,GW53,GW54)</f>
        <v>0</v>
      </c>
      <c r="GX55" s="15" t="n">
        <f aca="false">IF(GX53&lt;GX54,GX53,GX54)</f>
        <v>0</v>
      </c>
      <c r="GY55" s="15" t="n">
        <f aca="false">IF(GY53&lt;GY54,GY53,GY54)</f>
        <v>0</v>
      </c>
      <c r="GZ55" s="15" t="n">
        <f aca="false">IF(GZ53&lt;GZ54,GZ53,GZ54)</f>
        <v>0</v>
      </c>
      <c r="HA55" s="15" t="n">
        <f aca="false">IF(HA53&lt;HA54,HA53,HA54)</f>
        <v>0</v>
      </c>
      <c r="HB55" s="15" t="n">
        <f aca="false">IF(HB53&lt;HB54,HB53,HB54)</f>
        <v>0</v>
      </c>
      <c r="HC55" s="15" t="n">
        <f aca="false">IF(HC53&lt;HC54,HC53,HC54)</f>
        <v>0</v>
      </c>
      <c r="HD55" s="15" t="n">
        <f aca="false">IF(HD53&lt;HD54,HD53,HD54)</f>
        <v>0</v>
      </c>
      <c r="HE55" s="15" t="n">
        <f aca="false">IF(HE53&lt;HE54,HE53,HE54)</f>
        <v>0</v>
      </c>
      <c r="HF55" s="15" t="n">
        <f aca="false">IF(HF53&lt;HF54,HF53,HF54)</f>
        <v>0</v>
      </c>
      <c r="HG55" s="15" t="n">
        <f aca="false">IF(HG53&lt;HG54,HG53,HG54)</f>
        <v>0</v>
      </c>
      <c r="HH55" s="15" t="n">
        <f aca="false">IF(HH53&lt;HH54,HH53,HH54)</f>
        <v>0</v>
      </c>
      <c r="HI55" s="15" t="n">
        <f aca="false">IF(HI53&lt;HI54,HI53,HI54)</f>
        <v>0</v>
      </c>
      <c r="HJ55" s="15" t="n">
        <f aca="false">IF(HJ53&lt;HJ54,HJ53,HJ54)</f>
        <v>0</v>
      </c>
      <c r="HK55" s="15" t="n">
        <f aca="false">IF(HK53&lt;HK54,HK53,HK54)</f>
        <v>0</v>
      </c>
      <c r="HL55" s="15" t="n">
        <f aca="false">IF(HL53&lt;HL54,HL53,HL54)</f>
        <v>0</v>
      </c>
      <c r="HM55" s="15" t="n">
        <f aca="false">IF(HM53&lt;HM54,HM53,HM54)</f>
        <v>0</v>
      </c>
      <c r="HN55" s="15" t="n">
        <f aca="false">IF(HN53&lt;HN54,HN53,HN54)</f>
        <v>0</v>
      </c>
      <c r="HO55" s="15" t="n">
        <f aca="false">IF(HO53&lt;HO54,HO53,HO54)</f>
        <v>0</v>
      </c>
      <c r="HP55" s="15" t="n">
        <f aca="false">IF(HP53&lt;HP54,HP53,HP54)</f>
        <v>0</v>
      </c>
      <c r="HQ55" s="15" t="n">
        <f aca="false">IF(HQ53&lt;HQ54,HQ53,HQ54)</f>
        <v>0</v>
      </c>
      <c r="HR55" s="15" t="n">
        <f aca="false">IF(HR53&lt;HR54,HR53,HR54)</f>
        <v>0</v>
      </c>
      <c r="HS55" s="15" t="n">
        <f aca="false">IF(HS53&lt;HS54,HS53,HS54)</f>
        <v>0</v>
      </c>
      <c r="HV55" s="1"/>
      <c r="HW55" s="1"/>
      <c r="HX55" s="1"/>
      <c r="HY55" s="1"/>
      <c r="HZ55" s="1"/>
      <c r="IA55" s="1"/>
      <c r="IB55" s="1"/>
    </row>
    <row r="56" customFormat="false" ht="6" hidden="true" customHeight="true" outlineLevel="0" collapsed="false">
      <c r="A56" s="1"/>
      <c r="B56" s="80"/>
      <c r="C56" s="80"/>
      <c r="D56" s="80"/>
      <c r="E56" s="11"/>
      <c r="F56" s="61"/>
      <c r="G56" s="80"/>
      <c r="H56" s="11"/>
      <c r="I56" s="80"/>
      <c r="J56" s="80"/>
      <c r="K56" s="11"/>
      <c r="L56" s="61"/>
      <c r="M56" s="80"/>
      <c r="N56" s="80"/>
      <c r="O56" s="80"/>
      <c r="P56" s="80"/>
      <c r="Q56" s="80"/>
      <c r="R56" s="80"/>
      <c r="S56" s="11"/>
      <c r="T56" s="13"/>
      <c r="U56" s="13"/>
      <c r="V56" s="13"/>
      <c r="W56" s="78"/>
      <c r="X56" s="74"/>
      <c r="Y56" s="80"/>
      <c r="Z56" s="80"/>
      <c r="AW56" s="1"/>
      <c r="AX56" s="1"/>
      <c r="AY56" s="1"/>
      <c r="AZ56" s="1"/>
      <c r="BA56" s="1"/>
      <c r="BB56" s="1"/>
      <c r="BC56" s="1"/>
      <c r="BD56" s="1"/>
      <c r="BE56" s="1"/>
      <c r="BF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0" t="n">
        <f aca="false">GK$8^GK55</f>
        <v>1</v>
      </c>
      <c r="GL56" s="0" t="n">
        <f aca="false">GL$8^GL55*GK56</f>
        <v>1</v>
      </c>
      <c r="GM56" s="0" t="n">
        <f aca="false">GM$8^GM55*GL56</f>
        <v>1</v>
      </c>
      <c r="GN56" s="0" t="n">
        <f aca="false">GN$8^GN55*GM56</f>
        <v>1</v>
      </c>
      <c r="GO56" s="0" t="n">
        <f aca="false">GO$8^GO55*GN56</f>
        <v>1</v>
      </c>
      <c r="GP56" s="0" t="n">
        <f aca="false">GP$8^GP55*GO56</f>
        <v>1</v>
      </c>
      <c r="GQ56" s="0" t="n">
        <f aca="false">GQ$8^GQ55*GP56</f>
        <v>1</v>
      </c>
      <c r="GR56" s="0" t="n">
        <f aca="false">GR$8^GR55*GQ56</f>
        <v>1</v>
      </c>
      <c r="GS56" s="0" t="n">
        <f aca="false">GS$8^GS55*GR56</f>
        <v>1</v>
      </c>
      <c r="GT56" s="0" t="n">
        <f aca="false">GT$8^GT55*GS56</f>
        <v>1</v>
      </c>
      <c r="GU56" s="0" t="n">
        <f aca="false">GU$8^GU55*GT56</f>
        <v>1</v>
      </c>
      <c r="GV56" s="0" t="n">
        <f aca="false">GV$8^GV55*GU56</f>
        <v>1</v>
      </c>
      <c r="GW56" s="0" t="n">
        <f aca="false">GW$8^GW55*GV56</f>
        <v>1</v>
      </c>
      <c r="GX56" s="0" t="n">
        <f aca="false">GX$8^GX55*GW56</f>
        <v>1</v>
      </c>
      <c r="GY56" s="0" t="n">
        <f aca="false">GY$8^GY55*GX56</f>
        <v>1</v>
      </c>
      <c r="GZ56" s="0" t="n">
        <f aca="false">GZ$8^GZ55*GY56</f>
        <v>1</v>
      </c>
      <c r="HA56" s="0" t="n">
        <f aca="false">HA$8^HA55*GZ56</f>
        <v>1</v>
      </c>
      <c r="HB56" s="0" t="n">
        <f aca="false">HB$8^HB55*HA56</f>
        <v>1</v>
      </c>
      <c r="HC56" s="0" t="n">
        <f aca="false">HC$8^HC55*HB56</f>
        <v>1</v>
      </c>
      <c r="HD56" s="0" t="n">
        <f aca="false">HD$8^HD55*HC56</f>
        <v>1</v>
      </c>
      <c r="HE56" s="0" t="n">
        <f aca="false">HE$8^HE55*HD56</f>
        <v>1</v>
      </c>
      <c r="HF56" s="0" t="n">
        <f aca="false">HF$8^HF55*HE56</f>
        <v>1</v>
      </c>
      <c r="HG56" s="0" t="n">
        <f aca="false">HG$8^HG55*HF56</f>
        <v>1</v>
      </c>
      <c r="HH56" s="0" t="n">
        <f aca="false">HH$8^HH55*HG56</f>
        <v>1</v>
      </c>
      <c r="HI56" s="0" t="n">
        <f aca="false">HI$8^HI55*HH56</f>
        <v>1</v>
      </c>
      <c r="HJ56" s="0" t="n">
        <f aca="false">HJ$8^HJ55*HI56</f>
        <v>1</v>
      </c>
      <c r="HK56" s="0" t="n">
        <f aca="false">HK$8^HK55*HJ56</f>
        <v>1</v>
      </c>
      <c r="HL56" s="0" t="n">
        <f aca="false">HL$8^HL55*HK56</f>
        <v>1</v>
      </c>
      <c r="HM56" s="0" t="n">
        <f aca="false">HM$8^HM55*HL56</f>
        <v>1</v>
      </c>
      <c r="HN56" s="0" t="n">
        <f aca="false">HN$8^HN55*HM56</f>
        <v>1</v>
      </c>
      <c r="HO56" s="0" t="n">
        <f aca="false">HO$8^HO55*HN56</f>
        <v>1</v>
      </c>
      <c r="HP56" s="0" t="n">
        <f aca="false">HP$8^HP55*HO56</f>
        <v>1</v>
      </c>
      <c r="HQ56" s="0" t="n">
        <f aca="false">HQ$8^HQ55*HP56</f>
        <v>1</v>
      </c>
      <c r="HR56" s="0" t="n">
        <f aca="false">HR$8^HR55*HQ56</f>
        <v>1</v>
      </c>
      <c r="HS56" s="0" t="n">
        <f aca="false">HS$8^HS55*HR56</f>
        <v>1</v>
      </c>
      <c r="HV56" s="1"/>
      <c r="HW56" s="1"/>
      <c r="HX56" s="1"/>
      <c r="HY56" s="1"/>
      <c r="HZ56" s="1"/>
      <c r="IA56" s="1"/>
      <c r="IB56" s="1"/>
    </row>
    <row r="57" customFormat="false" ht="6" hidden="true" customHeight="true" outlineLevel="0" collapsed="false">
      <c r="A57" s="1"/>
      <c r="B57" s="80"/>
      <c r="C57" s="80"/>
      <c r="D57" s="80"/>
      <c r="E57" s="11"/>
      <c r="F57" s="61"/>
      <c r="G57" s="80"/>
      <c r="H57" s="11"/>
      <c r="I57" s="80"/>
      <c r="J57" s="80"/>
      <c r="K57" s="11"/>
      <c r="L57" s="61"/>
      <c r="M57" s="80"/>
      <c r="N57" s="80"/>
      <c r="O57" s="80"/>
      <c r="P57" s="80"/>
      <c r="Q57" s="80"/>
      <c r="R57" s="80"/>
      <c r="S57" s="11"/>
      <c r="T57" s="13"/>
      <c r="U57" s="13"/>
      <c r="V57" s="13"/>
      <c r="W57" s="78"/>
      <c r="X57" s="74"/>
      <c r="Y57" s="80"/>
      <c r="Z57" s="80"/>
      <c r="AW57" s="1"/>
      <c r="AX57" s="1"/>
      <c r="AY57" s="1"/>
      <c r="AZ57" s="1"/>
      <c r="BA57" s="1"/>
      <c r="BB57" s="1"/>
      <c r="BC57" s="1"/>
      <c r="BD57" s="1" t="s">
        <v>65</v>
      </c>
      <c r="BE57" s="1" t="n">
        <f aca="false">HZ53</f>
        <v>6</v>
      </c>
      <c r="BF57" s="1" t="n">
        <f aca="false">IA53</f>
        <v>7</v>
      </c>
      <c r="BG57" s="0" t="n">
        <f aca="false">BF57-BF58*(BE58-BE57)</f>
        <v>7</v>
      </c>
      <c r="BH57" s="0" t="n">
        <v>256</v>
      </c>
      <c r="BI57" s="15" t="n">
        <f aca="false">IF(BG57/BH57=INT(BG57/BH57),1,0)</f>
        <v>0</v>
      </c>
      <c r="BJ57" s="15" t="n">
        <f aca="false">IF(BI57=0,BG57,BG57/BH57)</f>
        <v>7</v>
      </c>
      <c r="BK57" s="15" t="n">
        <v>16</v>
      </c>
      <c r="BL57" s="15" t="n">
        <f aca="false">IF(BJ57/BK57=INT(BJ57/BK57),1,0)</f>
        <v>0</v>
      </c>
      <c r="BM57" s="15" t="n">
        <f aca="false">IF(BL57=0,BJ57,BJ57/BK57)</f>
        <v>7</v>
      </c>
      <c r="BN57" s="15" t="n">
        <v>4</v>
      </c>
      <c r="BO57" s="15" t="n">
        <f aca="false">IF(BM57/BN57=INT(BM57/BN57),1,0)</f>
        <v>0</v>
      </c>
      <c r="BP57" s="15" t="n">
        <f aca="false">IF(BO57=0,BM57,BM57/BN57)</f>
        <v>7</v>
      </c>
      <c r="BQ57" s="15" t="n">
        <v>2</v>
      </c>
      <c r="BR57" s="15" t="n">
        <f aca="false">IF(BP57/BQ57=INT(BP57/BQ57),1,0)</f>
        <v>0</v>
      </c>
      <c r="BS57" s="15" t="n">
        <f aca="false">IF(BR57=0,BP57,BP57/BQ57)</f>
        <v>7</v>
      </c>
      <c r="BT57" s="15" t="n">
        <v>81</v>
      </c>
      <c r="BU57" s="15" t="n">
        <f aca="false">IF(BS57/BT57=INT(BS57/BT57),1,0)</f>
        <v>0</v>
      </c>
      <c r="BV57" s="15" t="n">
        <f aca="false">IF(BU57=0,BS57,BS57/BT57)</f>
        <v>7</v>
      </c>
      <c r="BW57" s="15" t="n">
        <v>9</v>
      </c>
      <c r="BX57" s="15" t="n">
        <f aca="false">IF(BV57/BW57=INT(BV57/BW57),1,0)</f>
        <v>0</v>
      </c>
      <c r="BY57" s="15" t="n">
        <f aca="false">IF(BX57=0,BV57,BV57/BW57)</f>
        <v>7</v>
      </c>
      <c r="BZ57" s="15" t="n">
        <v>3</v>
      </c>
      <c r="CA57" s="15" t="n">
        <f aca="false">IF(BY57/BZ57=INT(BY57/BZ57),1,0)</f>
        <v>0</v>
      </c>
      <c r="CB57" s="15" t="n">
        <f aca="false">IF(CA57=0,BY57,BY57/BZ57)</f>
        <v>7</v>
      </c>
      <c r="CC57" s="15" t="n">
        <v>25</v>
      </c>
      <c r="CD57" s="15" t="n">
        <f aca="false">IF(CB57/CC57=INT(CB57/CC57),1,0)</f>
        <v>0</v>
      </c>
      <c r="CE57" s="15" t="n">
        <f aca="false">IF(CD57=0,CB57,CB57/CC57)</f>
        <v>7</v>
      </c>
      <c r="CF57" s="15" t="n">
        <v>5</v>
      </c>
      <c r="CG57" s="15" t="n">
        <f aca="false">IF(CE57/CF57=INT(CE57/CF57),1,0)</f>
        <v>0</v>
      </c>
      <c r="CH57" s="15" t="n">
        <f aca="false">IF(CG57=0,CE57,CE57/CF57)</f>
        <v>7</v>
      </c>
      <c r="CI57" s="15" t="n">
        <v>49</v>
      </c>
      <c r="CJ57" s="15" t="n">
        <f aca="false">IF(CH57/CI57=INT(CH57/CI57),1,0)</f>
        <v>0</v>
      </c>
      <c r="CK57" s="15" t="n">
        <f aca="false">IF(CJ57=0,CH57,CH57/CI57)</f>
        <v>7</v>
      </c>
      <c r="CL57" s="15" t="n">
        <v>7</v>
      </c>
      <c r="CM57" s="15" t="n">
        <f aca="false">IF(CK57/CL57=INT(CK57/CL57),1,0)</f>
        <v>1</v>
      </c>
      <c r="CN57" s="15" t="n">
        <f aca="false">IF(CM57=0,CK57,CK57/CL57)</f>
        <v>1</v>
      </c>
      <c r="CO57" s="15" t="n">
        <v>121</v>
      </c>
      <c r="CP57" s="15" t="n">
        <f aca="false">IF(CN57/CO57=INT(CN57/CO57),1,0)</f>
        <v>0</v>
      </c>
      <c r="CQ57" s="15" t="n">
        <f aca="false">IF(CP57=0,CN57,CN57/CO57)</f>
        <v>1</v>
      </c>
      <c r="CR57" s="15" t="n">
        <v>11</v>
      </c>
      <c r="CS57" s="15" t="n">
        <f aca="false">IF(CQ57/CR57=INT(CQ57/CR57),1,0)</f>
        <v>0</v>
      </c>
      <c r="CT57" s="15" t="n">
        <f aca="false">IF(CS57=0,CQ57,CQ57/CR57)</f>
        <v>1</v>
      </c>
      <c r="CU57" s="15" t="n">
        <v>169</v>
      </c>
      <c r="CV57" s="15" t="n">
        <f aca="false">IF(CT57/CU57=INT(CT57/CU57),1,0)</f>
        <v>0</v>
      </c>
      <c r="CW57" s="15" t="n">
        <f aca="false">IF(CV57=0,CT57,CT57/CU57)</f>
        <v>1</v>
      </c>
      <c r="CX57" s="15" t="n">
        <v>13</v>
      </c>
      <c r="CY57" s="15" t="n">
        <f aca="false">IF(CW57/CX57=INT(CW57/CX57),1,0)</f>
        <v>0</v>
      </c>
      <c r="CZ57" s="15" t="n">
        <f aca="false">IF(CY57=0,CW57,CW57/CX57)</f>
        <v>1</v>
      </c>
      <c r="DA57" s="15" t="n">
        <v>17</v>
      </c>
      <c r="DB57" s="15" t="n">
        <f aca="false">IF(CZ57/DA57=INT(CZ57/DA57),1,0)</f>
        <v>0</v>
      </c>
      <c r="DC57" s="15" t="n">
        <f aca="false">IF(DB57=0,CZ57,CZ57/DA57)</f>
        <v>1</v>
      </c>
      <c r="DD57" s="15" t="n">
        <v>19</v>
      </c>
      <c r="DE57" s="15" t="n">
        <f aca="false">IF(DC57/DD57=INT(DC57/DD57),1,0)</f>
        <v>0</v>
      </c>
      <c r="DF57" s="15" t="n">
        <f aca="false">IF(DE57=0,DC57,DC57/DD57)</f>
        <v>1</v>
      </c>
      <c r="DG57" s="15" t="n">
        <v>23</v>
      </c>
      <c r="DH57" s="15" t="n">
        <f aca="false">IF(DF57/DG57=INT(DF57/DG57),1,0)</f>
        <v>0</v>
      </c>
      <c r="DI57" s="15" t="n">
        <f aca="false">IF(DH57=0,DF57,DF57/DG57)</f>
        <v>1</v>
      </c>
      <c r="DJ57" s="15" t="n">
        <v>29</v>
      </c>
      <c r="DK57" s="15" t="n">
        <f aca="false">IF(DI57/DJ57=INT(DI57/DJ57),1,0)</f>
        <v>0</v>
      </c>
      <c r="DL57" s="15" t="n">
        <f aca="false">IF(DK57=0,DI57,DI57/DJ57)</f>
        <v>1</v>
      </c>
      <c r="DM57" s="15" t="n">
        <v>31</v>
      </c>
      <c r="DN57" s="15" t="n">
        <f aca="false">IF(DL57/DM57=INT(DL57/DM57),1,0)</f>
        <v>0</v>
      </c>
      <c r="DO57" s="15" t="n">
        <f aca="false">IF(DN57=0,DL57,DL57/DM57)</f>
        <v>1</v>
      </c>
      <c r="DP57" s="15" t="n">
        <v>37</v>
      </c>
      <c r="DQ57" s="15" t="n">
        <f aca="false">IF(DO57/DP57=INT(DO57/DP57),1,0)</f>
        <v>0</v>
      </c>
      <c r="DR57" s="15" t="n">
        <f aca="false">IF(DQ57=0,DO57,DO57/DP57)</f>
        <v>1</v>
      </c>
      <c r="DS57" s="15" t="n">
        <v>41</v>
      </c>
      <c r="DT57" s="15" t="n">
        <f aca="false">IF(DR57/DS57=INT(DR57/DS57),1,0)</f>
        <v>0</v>
      </c>
      <c r="DU57" s="15" t="n">
        <f aca="false">IF(DT57=0,DR57,DR57/DS57)</f>
        <v>1</v>
      </c>
      <c r="DV57" s="15" t="n">
        <v>43</v>
      </c>
      <c r="DW57" s="15" t="n">
        <f aca="false">IF(DU57/DV57=INT(DU57/DV57),1,0)</f>
        <v>0</v>
      </c>
      <c r="DX57" s="15" t="n">
        <f aca="false">IF(DW57=0,DU57,DU57/DV57)</f>
        <v>1</v>
      </c>
      <c r="DY57" s="15" t="n">
        <v>47</v>
      </c>
      <c r="DZ57" s="15" t="n">
        <f aca="false">IF(DX57/DY57=INT(DX57/DY57),1,0)</f>
        <v>0</v>
      </c>
      <c r="EA57" s="15" t="n">
        <f aca="false">IF(DZ57=0,DX57,DX57/DY57)</f>
        <v>1</v>
      </c>
      <c r="EB57" s="15" t="n">
        <v>53</v>
      </c>
      <c r="EC57" s="15" t="n">
        <f aca="false">IF(EA57/EB57=INT(EA57/EB57),1,0)</f>
        <v>0</v>
      </c>
      <c r="ED57" s="15" t="n">
        <f aca="false">IF(EC57=0,EA57,EA57/EB57)</f>
        <v>1</v>
      </c>
      <c r="EE57" s="15" t="n">
        <v>59</v>
      </c>
      <c r="EF57" s="15" t="n">
        <f aca="false">IF(ED57/EE57=INT(ED57/EE57),1,0)</f>
        <v>0</v>
      </c>
      <c r="EG57" s="15" t="n">
        <f aca="false">IF(EF57=0,ED57,ED57/EE57)</f>
        <v>1</v>
      </c>
      <c r="EH57" s="15" t="n">
        <v>61</v>
      </c>
      <c r="EI57" s="15" t="n">
        <f aca="false">IF(EG57/EH57=INT(EG57/EH57),1,0)</f>
        <v>0</v>
      </c>
      <c r="EJ57" s="15" t="n">
        <f aca="false">IF(EI57=0,EG57,EG57/EH57)</f>
        <v>1</v>
      </c>
      <c r="EK57" s="15" t="n">
        <v>67</v>
      </c>
      <c r="EL57" s="15" t="n">
        <f aca="false">IF(EJ57/EK57=INT(EJ57/EK57),1,0)</f>
        <v>0</v>
      </c>
      <c r="EM57" s="15" t="n">
        <f aca="false">IF(EL57=0,EJ57,EJ57/EK57)</f>
        <v>1</v>
      </c>
      <c r="EN57" s="15" t="n">
        <v>71</v>
      </c>
      <c r="EO57" s="15" t="n">
        <f aca="false">IF(EM57/EN57=INT(EM57/EN57),1,0)</f>
        <v>0</v>
      </c>
      <c r="EP57" s="15" t="n">
        <f aca="false">IF(EO57=0,EM57,EM57/EN57)</f>
        <v>1</v>
      </c>
      <c r="EQ57" s="15" t="n">
        <v>73</v>
      </c>
      <c r="ER57" s="15" t="n">
        <f aca="false">IF(EP57/EQ57=INT(EP57/EQ57),1,0)</f>
        <v>0</v>
      </c>
      <c r="ES57" s="15" t="n">
        <f aca="false">IF(ER57=0,EP57,EP57/EQ57)</f>
        <v>1</v>
      </c>
      <c r="ET57" s="15" t="n">
        <v>79</v>
      </c>
      <c r="EU57" s="15" t="n">
        <f aca="false">IF(ES57/ET57=INT(ES57/ET57),1,0)</f>
        <v>0</v>
      </c>
      <c r="EV57" s="15" t="n">
        <f aca="false">IF(EU57=0,ES57,ES57/ET57)</f>
        <v>1</v>
      </c>
      <c r="EW57" s="15" t="n">
        <v>83</v>
      </c>
      <c r="EX57" s="15" t="n">
        <f aca="false">IF(EV57/EW57=INT(EV57/EW57),1,0)</f>
        <v>0</v>
      </c>
      <c r="EY57" s="15" t="n">
        <f aca="false">IF(EX57=0,EV57,EV57/EW57)</f>
        <v>1</v>
      </c>
      <c r="EZ57" s="15" t="n">
        <v>89</v>
      </c>
      <c r="FA57" s="15" t="n">
        <f aca="false">IF(EY57/EZ57=INT(EY57/EZ57),1,0)</f>
        <v>0</v>
      </c>
      <c r="FB57" s="15" t="n">
        <f aca="false">IF(FA57=0,EY57,EY57/EZ57)</f>
        <v>1</v>
      </c>
      <c r="FC57" s="15" t="n">
        <v>97</v>
      </c>
      <c r="FD57" s="15" t="n">
        <f aca="false">IF(FB57/FC57=INT(FB57/FC57),1,0)</f>
        <v>0</v>
      </c>
      <c r="FE57" s="15" t="n">
        <f aca="false">IF(FD57=0,FB57,FB57/FC57)</f>
        <v>1</v>
      </c>
      <c r="FF57" s="15" t="n">
        <v>101</v>
      </c>
      <c r="FG57" s="15" t="n">
        <f aca="false">IF(FE57/FF57=INT(FE57/FF57),1,0)</f>
        <v>0</v>
      </c>
      <c r="FH57" s="15" t="n">
        <f aca="false">IF(FG57=0,FE57,FE57/FF57)</f>
        <v>1</v>
      </c>
      <c r="FI57" s="15" t="n">
        <v>103</v>
      </c>
      <c r="FJ57" s="15" t="n">
        <f aca="false">IF(FH57/FI57=INT(FH57/FI57),1,0)</f>
        <v>0</v>
      </c>
      <c r="FK57" s="15" t="n">
        <f aca="false">IF(FJ57=0,FH57,FH57/FI57)</f>
        <v>1</v>
      </c>
      <c r="FL57" s="15" t="n">
        <v>107</v>
      </c>
      <c r="FM57" s="15" t="n">
        <f aca="false">IF(FK57/FL57=INT(FK57/FL57),1,0)</f>
        <v>0</v>
      </c>
      <c r="FN57" s="15" t="n">
        <f aca="false">IF(FM57=0,FK57,FK57/FL57)</f>
        <v>1</v>
      </c>
      <c r="FO57" s="15" t="n">
        <v>109</v>
      </c>
      <c r="FP57" s="15" t="n">
        <f aca="false">IF(FN57/FO57=INT(FN57/FO57),1,0)</f>
        <v>0</v>
      </c>
      <c r="FQ57" s="15" t="n">
        <f aca="false">IF(FP57=0,FN57,FN57/FO57)</f>
        <v>1</v>
      </c>
      <c r="FR57" s="15" t="n">
        <v>113</v>
      </c>
      <c r="FS57" s="15" t="n">
        <f aca="false">IF(FQ57/FR57=INT(FQ57/FR57),1,0)</f>
        <v>0</v>
      </c>
      <c r="FT57" s="15" t="n">
        <f aca="false">IF(FS57=0,FQ57,FQ57/FR57)</f>
        <v>1</v>
      </c>
      <c r="FU57" s="15" t="n">
        <v>127</v>
      </c>
      <c r="FV57" s="15" t="n">
        <f aca="false">IF(FT57/FU57=INT(FT57/FU57),1,0)</f>
        <v>0</v>
      </c>
      <c r="FW57" s="15" t="n">
        <f aca="false">IF(FV57=0,FT57,FT57/FU57)</f>
        <v>1</v>
      </c>
      <c r="FX57" s="15" t="n">
        <v>131</v>
      </c>
      <c r="FY57" s="15" t="n">
        <f aca="false">IF(FW57/FX57=INT(FW57/FX57),1,0)</f>
        <v>0</v>
      </c>
      <c r="FZ57" s="15" t="n">
        <f aca="false">IF(FY57=0,FW57,FW57/FX57)</f>
        <v>1</v>
      </c>
      <c r="GA57" s="15" t="n">
        <v>137</v>
      </c>
      <c r="GB57" s="15" t="n">
        <f aca="false">IF(FZ57/GA57=INT(FZ57/GA57),1,0)</f>
        <v>0</v>
      </c>
      <c r="GC57" s="15" t="n">
        <f aca="false">IF(GB57=0,FZ57,FZ57/GA57)</f>
        <v>1</v>
      </c>
      <c r="GD57" s="15" t="n">
        <v>139</v>
      </c>
      <c r="GE57" s="15" t="n">
        <f aca="false">IF(GC57/GD57=INT(GC57/GD57),1,0)</f>
        <v>0</v>
      </c>
      <c r="GF57" s="15" t="n">
        <f aca="false">IF(GE57=0,GC57,GC57/GD57)</f>
        <v>1</v>
      </c>
      <c r="GG57" s="15" t="n">
        <v>149</v>
      </c>
      <c r="GH57" s="15" t="n">
        <f aca="false">IF(GF57/GG57=INT(GF57/GG57),1,0)</f>
        <v>0</v>
      </c>
      <c r="GI57" s="15" t="n">
        <f aca="false">IF(GH57=0,GF57,GF57/GG57)</f>
        <v>1</v>
      </c>
      <c r="GJ57" s="15"/>
      <c r="GK57" s="15" t="n">
        <f aca="false">8*BI57+4*BL57+2*BO57+BR57</f>
        <v>0</v>
      </c>
      <c r="GL57" s="15" t="n">
        <f aca="false">4*BU57+2*BX57+CA57</f>
        <v>0</v>
      </c>
      <c r="GM57" s="15" t="n">
        <f aca="false">2*CD57+CG57</f>
        <v>0</v>
      </c>
      <c r="GN57" s="15" t="n">
        <f aca="false">2*CJ57+CM57</f>
        <v>1</v>
      </c>
      <c r="GO57" s="15" t="n">
        <f aca="false">2*CP57+CS57</f>
        <v>0</v>
      </c>
      <c r="GP57" s="15" t="n">
        <f aca="false">2*CV57+CY57</f>
        <v>0</v>
      </c>
      <c r="GQ57" s="15" t="n">
        <f aca="false">DB57</f>
        <v>0</v>
      </c>
      <c r="GR57" s="15" t="n">
        <f aca="false">DE57</f>
        <v>0</v>
      </c>
      <c r="GS57" s="15" t="n">
        <f aca="false">DH57</f>
        <v>0</v>
      </c>
      <c r="GT57" s="15" t="n">
        <f aca="false">DK57</f>
        <v>0</v>
      </c>
      <c r="GU57" s="15" t="n">
        <f aca="false">DN57</f>
        <v>0</v>
      </c>
      <c r="GV57" s="0" t="n">
        <f aca="false">DQ57</f>
        <v>0</v>
      </c>
      <c r="GW57" s="0" t="n">
        <f aca="false">DT57</f>
        <v>0</v>
      </c>
      <c r="GX57" s="0" t="n">
        <f aca="false">DW57</f>
        <v>0</v>
      </c>
      <c r="GY57" s="0" t="n">
        <f aca="false">DZ57</f>
        <v>0</v>
      </c>
      <c r="GZ57" s="0" t="n">
        <f aca="false">EC57</f>
        <v>0</v>
      </c>
      <c r="HA57" s="0" t="n">
        <f aca="false">EF57</f>
        <v>0</v>
      </c>
      <c r="HB57" s="0" t="n">
        <f aca="false">EI57</f>
        <v>0</v>
      </c>
      <c r="HC57" s="0" t="n">
        <f aca="false">EL57</f>
        <v>0</v>
      </c>
      <c r="HD57" s="0" t="n">
        <f aca="false">EO57</f>
        <v>0</v>
      </c>
      <c r="HE57" s="0" t="n">
        <f aca="false">ER57</f>
        <v>0</v>
      </c>
      <c r="HF57" s="0" t="n">
        <f aca="false">EU57</f>
        <v>0</v>
      </c>
      <c r="HG57" s="0" t="n">
        <f aca="false">EX57</f>
        <v>0</v>
      </c>
      <c r="HH57" s="0" t="n">
        <f aca="false">FA57</f>
        <v>0</v>
      </c>
      <c r="HI57" s="0" t="n">
        <f aca="false">FD57</f>
        <v>0</v>
      </c>
      <c r="HJ57" s="0" t="n">
        <f aca="false">FG57</f>
        <v>0</v>
      </c>
      <c r="HK57" s="0" t="n">
        <f aca="false">FJ57</f>
        <v>0</v>
      </c>
      <c r="HL57" s="0" t="n">
        <f aca="false">FM57</f>
        <v>0</v>
      </c>
      <c r="HM57" s="0" t="n">
        <f aca="false">FP57</f>
        <v>0</v>
      </c>
      <c r="HN57" s="0" t="n">
        <f aca="false">FS57</f>
        <v>0</v>
      </c>
      <c r="HO57" s="0" t="n">
        <f aca="false">FV57</f>
        <v>0</v>
      </c>
      <c r="HP57" s="0" t="n">
        <f aca="false">FY57</f>
        <v>0</v>
      </c>
      <c r="HQ57" s="0" t="n">
        <f aca="false">GB57</f>
        <v>0</v>
      </c>
      <c r="HR57" s="0" t="n">
        <f aca="false">GE57</f>
        <v>0</v>
      </c>
      <c r="HS57" s="0" t="n">
        <f aca="false">GH57</f>
        <v>0</v>
      </c>
      <c r="HT57" s="0" t="n">
        <f aca="false">BG57</f>
        <v>7</v>
      </c>
      <c r="HU57" s="0" t="n">
        <f aca="false">HT57/HS60</f>
        <v>7</v>
      </c>
      <c r="HV57" s="1" t="n">
        <f aca="false">HZ53</f>
        <v>6</v>
      </c>
      <c r="HW57" s="1"/>
      <c r="HX57" s="1"/>
      <c r="HY57" s="1"/>
      <c r="HZ57" s="1"/>
      <c r="IA57" s="1"/>
      <c r="IB57" s="1"/>
    </row>
    <row r="58" customFormat="false" ht="6" hidden="true" customHeight="true" outlineLevel="0" collapsed="false">
      <c r="A58" s="1"/>
      <c r="B58" s="80"/>
      <c r="C58" s="80"/>
      <c r="D58" s="80"/>
      <c r="E58" s="80"/>
      <c r="F58" s="61"/>
      <c r="G58" s="80"/>
      <c r="H58" s="80"/>
      <c r="I58" s="80"/>
      <c r="J58" s="80"/>
      <c r="K58" s="80"/>
      <c r="L58" s="61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78"/>
      <c r="X58" s="61"/>
      <c r="Y58" s="80"/>
      <c r="Z58" s="80"/>
      <c r="BD58" s="1"/>
      <c r="BE58" s="0" t="n">
        <f aca="false">BE57+INT(BF57/BF58)</f>
        <v>6</v>
      </c>
      <c r="BF58" s="0" t="n">
        <f aca="false">IB53</f>
        <v>8</v>
      </c>
      <c r="BG58" s="0" t="n">
        <f aca="false">BF58</f>
        <v>8</v>
      </c>
      <c r="BH58" s="0" t="n">
        <v>256</v>
      </c>
      <c r="BI58" s="15" t="n">
        <f aca="false">IF(BG58/BH58=INT(BG58/BH58),1,0)</f>
        <v>0</v>
      </c>
      <c r="BJ58" s="15" t="n">
        <f aca="false">IF(BI58=0,BG58,BG58/BH58)</f>
        <v>8</v>
      </c>
      <c r="BK58" s="15" t="n">
        <v>16</v>
      </c>
      <c r="BL58" s="15" t="n">
        <f aca="false">IF(BJ58/BK58=INT(BJ58/BK58),1,0)</f>
        <v>0</v>
      </c>
      <c r="BM58" s="15" t="n">
        <f aca="false">IF(BL58=0,BJ58,BJ58/BK58)</f>
        <v>8</v>
      </c>
      <c r="BN58" s="15" t="n">
        <v>4</v>
      </c>
      <c r="BO58" s="15" t="n">
        <f aca="false">IF(BM58/BN58=INT(BM58/BN58),1,0)</f>
        <v>1</v>
      </c>
      <c r="BP58" s="15" t="n">
        <f aca="false">IF(BO58=0,BM58,BM58/BN58)</f>
        <v>2</v>
      </c>
      <c r="BQ58" s="15" t="n">
        <v>2</v>
      </c>
      <c r="BR58" s="15" t="n">
        <f aca="false">IF(BP58/BQ58=INT(BP58/BQ58),1,0)</f>
        <v>1</v>
      </c>
      <c r="BS58" s="15" t="n">
        <f aca="false">IF(BR58=0,BP58,BP58/BQ58)</f>
        <v>1</v>
      </c>
      <c r="BT58" s="15" t="n">
        <v>81</v>
      </c>
      <c r="BU58" s="15" t="n">
        <f aca="false">IF(BS58/BT58=INT(BS58/BT58),1,0)</f>
        <v>0</v>
      </c>
      <c r="BV58" s="15" t="n">
        <f aca="false">IF(BU58=0,BS58,BS58/BT58)</f>
        <v>1</v>
      </c>
      <c r="BW58" s="15" t="n">
        <v>9</v>
      </c>
      <c r="BX58" s="15" t="n">
        <f aca="false">IF(BV58/BW58=INT(BV58/BW58),1,0)</f>
        <v>0</v>
      </c>
      <c r="BY58" s="15" t="n">
        <f aca="false">IF(BX58=0,BV58,BV58/BW58)</f>
        <v>1</v>
      </c>
      <c r="BZ58" s="15" t="n">
        <v>3</v>
      </c>
      <c r="CA58" s="15" t="n">
        <f aca="false">IF(BY58/BZ58=INT(BY58/BZ58),1,0)</f>
        <v>0</v>
      </c>
      <c r="CB58" s="15" t="n">
        <f aca="false">IF(CA58=0,BY58,BY58/BZ58)</f>
        <v>1</v>
      </c>
      <c r="CC58" s="15" t="n">
        <v>25</v>
      </c>
      <c r="CD58" s="15" t="n">
        <f aca="false">IF(CB58/CC58=INT(CB58/CC58),1,0)</f>
        <v>0</v>
      </c>
      <c r="CE58" s="15" t="n">
        <f aca="false">IF(CD58=0,CB58,CB58/CC58)</f>
        <v>1</v>
      </c>
      <c r="CF58" s="15" t="n">
        <v>5</v>
      </c>
      <c r="CG58" s="15" t="n">
        <f aca="false">IF(CE58/CF58=INT(CE58/CF58),1,0)</f>
        <v>0</v>
      </c>
      <c r="CH58" s="15" t="n">
        <f aca="false">IF(CG58=0,CE58,CE58/CF58)</f>
        <v>1</v>
      </c>
      <c r="CI58" s="15" t="n">
        <v>49</v>
      </c>
      <c r="CJ58" s="15" t="n">
        <f aca="false">IF(CH58/CI58=INT(CH58/CI58),1,0)</f>
        <v>0</v>
      </c>
      <c r="CK58" s="15" t="n">
        <f aca="false">IF(CJ58=0,CH58,CH58/CI58)</f>
        <v>1</v>
      </c>
      <c r="CL58" s="15" t="n">
        <v>7</v>
      </c>
      <c r="CM58" s="15" t="n">
        <f aca="false">IF(CK58/CL58=INT(CK58/CL58),1,0)</f>
        <v>0</v>
      </c>
      <c r="CN58" s="15" t="n">
        <f aca="false">IF(CM58=0,CK58,CK58/CL58)</f>
        <v>1</v>
      </c>
      <c r="CO58" s="15" t="n">
        <v>121</v>
      </c>
      <c r="CP58" s="15" t="n">
        <f aca="false">IF(CN58/CO58=INT(CN58/CO58),1,0)</f>
        <v>0</v>
      </c>
      <c r="CQ58" s="15" t="n">
        <f aca="false">IF(CP58=0,CN58,CN58/CO58)</f>
        <v>1</v>
      </c>
      <c r="CR58" s="15" t="n">
        <v>11</v>
      </c>
      <c r="CS58" s="15" t="n">
        <f aca="false">IF(CQ58/CR58=INT(CQ58/CR58),1,0)</f>
        <v>0</v>
      </c>
      <c r="CT58" s="15" t="n">
        <f aca="false">IF(CS58=0,CQ58,CQ58/CR58)</f>
        <v>1</v>
      </c>
      <c r="CU58" s="15" t="n">
        <v>169</v>
      </c>
      <c r="CV58" s="15" t="n">
        <f aca="false">IF(CT58/CU58=INT(CT58/CU58),1,0)</f>
        <v>0</v>
      </c>
      <c r="CW58" s="15" t="n">
        <f aca="false">IF(CV58=0,CT58,CT58/CU58)</f>
        <v>1</v>
      </c>
      <c r="CX58" s="15" t="n">
        <v>13</v>
      </c>
      <c r="CY58" s="15" t="n">
        <f aca="false">IF(CW58/CX58=INT(CW58/CX58),1,0)</f>
        <v>0</v>
      </c>
      <c r="CZ58" s="15" t="n">
        <f aca="false">IF(CY58=0,CW58,CW58/CX58)</f>
        <v>1</v>
      </c>
      <c r="DA58" s="15" t="n">
        <v>17</v>
      </c>
      <c r="DB58" s="15" t="n">
        <f aca="false">IF(CZ58/DA58=INT(CZ58/DA58),1,0)</f>
        <v>0</v>
      </c>
      <c r="DC58" s="15" t="n">
        <f aca="false">IF(DB58=0,CZ58,CZ58/DA58)</f>
        <v>1</v>
      </c>
      <c r="DD58" s="15" t="n">
        <v>19</v>
      </c>
      <c r="DE58" s="15" t="n">
        <f aca="false">IF(DC58/DD58=INT(DC58/DD58),1,0)</f>
        <v>0</v>
      </c>
      <c r="DF58" s="15" t="n">
        <f aca="false">IF(DE58=0,DC58,DC58/DD58)</f>
        <v>1</v>
      </c>
      <c r="DG58" s="15" t="n">
        <v>23</v>
      </c>
      <c r="DH58" s="15" t="n">
        <f aca="false">IF(DF58/DG58=INT(DF58/DG58),1,0)</f>
        <v>0</v>
      </c>
      <c r="DI58" s="15" t="n">
        <f aca="false">IF(DH58=0,DF58,DF58/DG58)</f>
        <v>1</v>
      </c>
      <c r="DJ58" s="15" t="n">
        <v>29</v>
      </c>
      <c r="DK58" s="15" t="n">
        <f aca="false">IF(DI58/DJ58=INT(DI58/DJ58),1,0)</f>
        <v>0</v>
      </c>
      <c r="DL58" s="15" t="n">
        <f aca="false">IF(DK58=0,DI58,DI58/DJ58)</f>
        <v>1</v>
      </c>
      <c r="DM58" s="15" t="n">
        <v>31</v>
      </c>
      <c r="DN58" s="15" t="n">
        <f aca="false">IF(DL58/DM58=INT(DL58/DM58),1,0)</f>
        <v>0</v>
      </c>
      <c r="DO58" s="15" t="n">
        <f aca="false">IF(DN58=0,DL58,DL58/DM58)</f>
        <v>1</v>
      </c>
      <c r="DP58" s="15" t="n">
        <v>37</v>
      </c>
      <c r="DQ58" s="15" t="n">
        <f aca="false">IF(DO58/DP58=INT(DO58/DP58),1,0)</f>
        <v>0</v>
      </c>
      <c r="DR58" s="15" t="n">
        <f aca="false">IF(DQ58=0,DO58,DO58/DP58)</f>
        <v>1</v>
      </c>
      <c r="DS58" s="15" t="n">
        <v>41</v>
      </c>
      <c r="DT58" s="15" t="n">
        <f aca="false">IF(DR58/DS58=INT(DR58/DS58),1,0)</f>
        <v>0</v>
      </c>
      <c r="DU58" s="15" t="n">
        <f aca="false">IF(DT58=0,DR58,DR58/DS58)</f>
        <v>1</v>
      </c>
      <c r="DV58" s="15" t="n">
        <v>43</v>
      </c>
      <c r="DW58" s="15" t="n">
        <f aca="false">IF(DU58/DV58=INT(DU58/DV58),1,0)</f>
        <v>0</v>
      </c>
      <c r="DX58" s="15" t="n">
        <f aca="false">IF(DW58=0,DU58,DU58/DV58)</f>
        <v>1</v>
      </c>
      <c r="DY58" s="15" t="n">
        <v>47</v>
      </c>
      <c r="DZ58" s="15" t="n">
        <f aca="false">IF(DX58/DY58=INT(DX58/DY58),1,0)</f>
        <v>0</v>
      </c>
      <c r="EA58" s="15" t="n">
        <f aca="false">IF(DZ58=0,DX58,DX58/DY58)</f>
        <v>1</v>
      </c>
      <c r="EB58" s="15" t="n">
        <v>53</v>
      </c>
      <c r="EC58" s="15" t="n">
        <f aca="false">IF(EA58/EB58=INT(EA58/EB58),1,0)</f>
        <v>0</v>
      </c>
      <c r="ED58" s="15" t="n">
        <f aca="false">IF(EC58=0,EA58,EA58/EB58)</f>
        <v>1</v>
      </c>
      <c r="EE58" s="15" t="n">
        <v>59</v>
      </c>
      <c r="EF58" s="15" t="n">
        <f aca="false">IF(ED58/EE58=INT(ED58/EE58),1,0)</f>
        <v>0</v>
      </c>
      <c r="EG58" s="15" t="n">
        <f aca="false">IF(EF58=0,ED58,ED58/EE58)</f>
        <v>1</v>
      </c>
      <c r="EH58" s="15" t="n">
        <v>61</v>
      </c>
      <c r="EI58" s="15" t="n">
        <f aca="false">IF(EG58/EH58=INT(EG58/EH58),1,0)</f>
        <v>0</v>
      </c>
      <c r="EJ58" s="15" t="n">
        <f aca="false">IF(EI58=0,EG58,EG58/EH58)</f>
        <v>1</v>
      </c>
      <c r="EK58" s="15" t="n">
        <v>67</v>
      </c>
      <c r="EL58" s="15" t="n">
        <f aca="false">IF(EJ58/EK58=INT(EJ58/EK58),1,0)</f>
        <v>0</v>
      </c>
      <c r="EM58" s="15" t="n">
        <f aca="false">IF(EL58=0,EJ58,EJ58/EK58)</f>
        <v>1</v>
      </c>
      <c r="EN58" s="15" t="n">
        <v>71</v>
      </c>
      <c r="EO58" s="15" t="n">
        <f aca="false">IF(EM58/EN58=INT(EM58/EN58),1,0)</f>
        <v>0</v>
      </c>
      <c r="EP58" s="15" t="n">
        <f aca="false">IF(EO58=0,EM58,EM58/EN58)</f>
        <v>1</v>
      </c>
      <c r="EQ58" s="15" t="n">
        <v>73</v>
      </c>
      <c r="ER58" s="15" t="n">
        <f aca="false">IF(EP58/EQ58=INT(EP58/EQ58),1,0)</f>
        <v>0</v>
      </c>
      <c r="ES58" s="15" t="n">
        <f aca="false">IF(ER58=0,EP58,EP58/EQ58)</f>
        <v>1</v>
      </c>
      <c r="ET58" s="15" t="n">
        <v>79</v>
      </c>
      <c r="EU58" s="15" t="n">
        <f aca="false">IF(ES58/ET58=INT(ES58/ET58),1,0)</f>
        <v>0</v>
      </c>
      <c r="EV58" s="15" t="n">
        <f aca="false">IF(EU58=0,ES58,ES58/ET58)</f>
        <v>1</v>
      </c>
      <c r="EW58" s="15" t="n">
        <v>83</v>
      </c>
      <c r="EX58" s="15" t="n">
        <f aca="false">IF(EV58/EW58=INT(EV58/EW58),1,0)</f>
        <v>0</v>
      </c>
      <c r="EY58" s="15" t="n">
        <f aca="false">IF(EX58=0,EV58,EV58/EW58)</f>
        <v>1</v>
      </c>
      <c r="EZ58" s="15" t="n">
        <v>89</v>
      </c>
      <c r="FA58" s="15" t="n">
        <f aca="false">IF(EY58/EZ58=INT(EY58/EZ58),1,0)</f>
        <v>0</v>
      </c>
      <c r="FB58" s="15" t="n">
        <f aca="false">IF(FA58=0,EY58,EY58/EZ58)</f>
        <v>1</v>
      </c>
      <c r="FC58" s="15" t="n">
        <v>97</v>
      </c>
      <c r="FD58" s="15" t="n">
        <f aca="false">IF(FB58/FC58=INT(FB58/FC58),1,0)</f>
        <v>0</v>
      </c>
      <c r="FE58" s="15" t="n">
        <f aca="false">IF(FD58=0,FB58,FB58/FC58)</f>
        <v>1</v>
      </c>
      <c r="FF58" s="15" t="n">
        <v>101</v>
      </c>
      <c r="FG58" s="15" t="n">
        <f aca="false">IF(FE58/FF58=INT(FE58/FF58),1,0)</f>
        <v>0</v>
      </c>
      <c r="FH58" s="15" t="n">
        <f aca="false">IF(FG58=0,FE58,FE58/FF58)</f>
        <v>1</v>
      </c>
      <c r="FI58" s="15" t="n">
        <v>103</v>
      </c>
      <c r="FJ58" s="15" t="n">
        <f aca="false">IF(FH58/FI58=INT(FH58/FI58),1,0)</f>
        <v>0</v>
      </c>
      <c r="FK58" s="15" t="n">
        <f aca="false">IF(FJ58=0,FH58,FH58/FI58)</f>
        <v>1</v>
      </c>
      <c r="FL58" s="15" t="n">
        <v>107</v>
      </c>
      <c r="FM58" s="15" t="n">
        <f aca="false">IF(FK58/FL58=INT(FK58/FL58),1,0)</f>
        <v>0</v>
      </c>
      <c r="FN58" s="15" t="n">
        <f aca="false">IF(FM58=0,FK58,FK58/FL58)</f>
        <v>1</v>
      </c>
      <c r="FO58" s="15" t="n">
        <v>109</v>
      </c>
      <c r="FP58" s="15" t="n">
        <f aca="false">IF(FN58/FO58=INT(FN58/FO58),1,0)</f>
        <v>0</v>
      </c>
      <c r="FQ58" s="15" t="n">
        <f aca="false">IF(FP58=0,FN58,FN58/FO58)</f>
        <v>1</v>
      </c>
      <c r="FR58" s="15" t="n">
        <v>113</v>
      </c>
      <c r="FS58" s="15" t="n">
        <f aca="false">IF(FQ58/FR58=INT(FQ58/FR58),1,0)</f>
        <v>0</v>
      </c>
      <c r="FT58" s="15" t="n">
        <f aca="false">IF(FS58=0,FQ58,FQ58/FR58)</f>
        <v>1</v>
      </c>
      <c r="FU58" s="15" t="n">
        <v>127</v>
      </c>
      <c r="FV58" s="15" t="n">
        <f aca="false">IF(FT58/FU58=INT(FT58/FU58),1,0)</f>
        <v>0</v>
      </c>
      <c r="FW58" s="15" t="n">
        <f aca="false">IF(FV58=0,FT58,FT58/FU58)</f>
        <v>1</v>
      </c>
      <c r="FX58" s="15" t="n">
        <v>131</v>
      </c>
      <c r="FY58" s="15" t="n">
        <f aca="false">IF(FW58/FX58=INT(FW58/FX58),1,0)</f>
        <v>0</v>
      </c>
      <c r="FZ58" s="15" t="n">
        <f aca="false">IF(FY58=0,FW58,FW58/FX58)</f>
        <v>1</v>
      </c>
      <c r="GA58" s="15" t="n">
        <v>137</v>
      </c>
      <c r="GB58" s="15" t="n">
        <f aca="false">IF(FZ58/GA58=INT(FZ58/GA58),1,0)</f>
        <v>0</v>
      </c>
      <c r="GC58" s="15" t="n">
        <f aca="false">IF(GB58=0,FZ58,FZ58/GA58)</f>
        <v>1</v>
      </c>
      <c r="GD58" s="15" t="n">
        <v>139</v>
      </c>
      <c r="GE58" s="15" t="n">
        <f aca="false">IF(GC58/GD58=INT(GC58/GD58),1,0)</f>
        <v>0</v>
      </c>
      <c r="GF58" s="15" t="n">
        <f aca="false">IF(GE58=0,GC58,GC58/GD58)</f>
        <v>1</v>
      </c>
      <c r="GG58" s="15" t="n">
        <v>149</v>
      </c>
      <c r="GH58" s="15" t="n">
        <f aca="false">IF(GF58/GG58=INT(GF58/GG58),1,0)</f>
        <v>0</v>
      </c>
      <c r="GI58" s="15" t="n">
        <f aca="false">IF(GH58=0,GF58,GF58/GG58)</f>
        <v>1</v>
      </c>
      <c r="GJ58" s="15"/>
      <c r="GK58" s="15" t="n">
        <f aca="false">8*BI58+4*BL58+2*BO58+BR58</f>
        <v>3</v>
      </c>
      <c r="GL58" s="15" t="n">
        <f aca="false">4*BU58+2*BX58+CA58</f>
        <v>0</v>
      </c>
      <c r="GM58" s="15" t="n">
        <f aca="false">2*CD58+CG58</f>
        <v>0</v>
      </c>
      <c r="GN58" s="15" t="n">
        <f aca="false">2*CJ58+CM58</f>
        <v>0</v>
      </c>
      <c r="GO58" s="15" t="n">
        <f aca="false">2*CP58+CS58</f>
        <v>0</v>
      </c>
      <c r="GP58" s="15" t="n">
        <f aca="false">2*CV58+CY58</f>
        <v>0</v>
      </c>
      <c r="GQ58" s="15" t="n">
        <f aca="false">DB58</f>
        <v>0</v>
      </c>
      <c r="GR58" s="15" t="n">
        <f aca="false">DE58</f>
        <v>0</v>
      </c>
      <c r="GS58" s="15" t="n">
        <f aca="false">DH58</f>
        <v>0</v>
      </c>
      <c r="GT58" s="15" t="n">
        <f aca="false">DK58</f>
        <v>0</v>
      </c>
      <c r="GU58" s="15" t="n">
        <f aca="false">DN58</f>
        <v>0</v>
      </c>
      <c r="GV58" s="0" t="n">
        <f aca="false">DQ58</f>
        <v>0</v>
      </c>
      <c r="GW58" s="0" t="n">
        <f aca="false">DT58</f>
        <v>0</v>
      </c>
      <c r="GX58" s="0" t="n">
        <f aca="false">DW58</f>
        <v>0</v>
      </c>
      <c r="GY58" s="0" t="n">
        <f aca="false">DZ58</f>
        <v>0</v>
      </c>
      <c r="GZ58" s="0" t="n">
        <f aca="false">EC58</f>
        <v>0</v>
      </c>
      <c r="HA58" s="0" t="n">
        <f aca="false">EF58</f>
        <v>0</v>
      </c>
      <c r="HB58" s="0" t="n">
        <f aca="false">EI58</f>
        <v>0</v>
      </c>
      <c r="HC58" s="0" t="n">
        <f aca="false">EL58</f>
        <v>0</v>
      </c>
      <c r="HD58" s="0" t="n">
        <f aca="false">EO58</f>
        <v>0</v>
      </c>
      <c r="HE58" s="0" t="n">
        <f aca="false">ER58</f>
        <v>0</v>
      </c>
      <c r="HF58" s="0" t="n">
        <f aca="false">EU58</f>
        <v>0</v>
      </c>
      <c r="HG58" s="0" t="n">
        <f aca="false">EX58</f>
        <v>0</v>
      </c>
      <c r="HH58" s="0" t="n">
        <f aca="false">FA58</f>
        <v>0</v>
      </c>
      <c r="HI58" s="0" t="n">
        <f aca="false">FD58</f>
        <v>0</v>
      </c>
      <c r="HJ58" s="0" t="n">
        <f aca="false">FG58</f>
        <v>0</v>
      </c>
      <c r="HK58" s="0" t="n">
        <f aca="false">FJ58</f>
        <v>0</v>
      </c>
      <c r="HL58" s="0" t="n">
        <f aca="false">FM58</f>
        <v>0</v>
      </c>
      <c r="HM58" s="0" t="n">
        <f aca="false">FP58</f>
        <v>0</v>
      </c>
      <c r="HN58" s="0" t="n">
        <f aca="false">FS58</f>
        <v>0</v>
      </c>
      <c r="HO58" s="0" t="n">
        <f aca="false">FV58</f>
        <v>0</v>
      </c>
      <c r="HP58" s="0" t="n">
        <f aca="false">FY58</f>
        <v>0</v>
      </c>
      <c r="HQ58" s="0" t="n">
        <f aca="false">GB58</f>
        <v>0</v>
      </c>
      <c r="HR58" s="0" t="n">
        <f aca="false">GE58</f>
        <v>0</v>
      </c>
      <c r="HS58" s="0" t="n">
        <f aca="false">GH58</f>
        <v>0</v>
      </c>
      <c r="HT58" s="0" t="n">
        <f aca="false">BG58</f>
        <v>8</v>
      </c>
      <c r="HU58" s="0" t="n">
        <f aca="false">HT58/HS60</f>
        <v>8</v>
      </c>
      <c r="HV58" s="1"/>
      <c r="HW58" s="1"/>
      <c r="HX58" s="1"/>
      <c r="HY58" s="1"/>
      <c r="HZ58" s="1"/>
      <c r="IA58" s="1"/>
      <c r="IB58" s="1"/>
    </row>
    <row r="59" customFormat="false" ht="6" hidden="true" customHeight="true" outlineLevel="0" collapsed="false">
      <c r="A59" s="1"/>
      <c r="B59" s="80"/>
      <c r="C59" s="80"/>
      <c r="D59" s="80"/>
      <c r="E59" s="80"/>
      <c r="F59" s="61"/>
      <c r="G59" s="80"/>
      <c r="H59" s="80"/>
      <c r="I59" s="80"/>
      <c r="J59" s="80"/>
      <c r="K59" s="80"/>
      <c r="L59" s="61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78"/>
      <c r="X59" s="61"/>
      <c r="Y59" s="80"/>
      <c r="Z59" s="80"/>
      <c r="BD59" s="1"/>
      <c r="BE59" s="1"/>
      <c r="BF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5" t="n">
        <f aca="false">IF(GK57&lt;GK58,GK57,GK58)</f>
        <v>0</v>
      </c>
      <c r="GL59" s="15" t="n">
        <f aca="false">IF(GL57&lt;GL58,GL57,GL58)</f>
        <v>0</v>
      </c>
      <c r="GM59" s="15" t="n">
        <f aca="false">IF(GM57&lt;GM58,GM57,GM58)</f>
        <v>0</v>
      </c>
      <c r="GN59" s="15" t="n">
        <f aca="false">IF(GN57&lt;GN58,GN57,GN58)</f>
        <v>0</v>
      </c>
      <c r="GO59" s="15" t="n">
        <f aca="false">IF(GO57&lt;GO58,GO57,GO58)</f>
        <v>0</v>
      </c>
      <c r="GP59" s="15" t="n">
        <f aca="false">IF(GP57&lt;GP58,GP57,GP58)</f>
        <v>0</v>
      </c>
      <c r="GQ59" s="15" t="n">
        <f aca="false">IF(GQ57&lt;GQ58,GQ57,GQ58)</f>
        <v>0</v>
      </c>
      <c r="GR59" s="15" t="n">
        <f aca="false">IF(GR57&lt;GR58,GR57,GR58)</f>
        <v>0</v>
      </c>
      <c r="GS59" s="15" t="n">
        <f aca="false">IF(GS57&lt;GS58,GS57,GS58)</f>
        <v>0</v>
      </c>
      <c r="GT59" s="15" t="n">
        <f aca="false">IF(GT57&lt;GT58,GT57,GT58)</f>
        <v>0</v>
      </c>
      <c r="GU59" s="15" t="n">
        <f aca="false">IF(GU57&lt;GU58,GU57,GU58)</f>
        <v>0</v>
      </c>
      <c r="GV59" s="15" t="n">
        <f aca="false">IF(GV57&lt;GV58,GV57,GV58)</f>
        <v>0</v>
      </c>
      <c r="GW59" s="15" t="n">
        <f aca="false">IF(GW57&lt;GW58,GW57,GW58)</f>
        <v>0</v>
      </c>
      <c r="GX59" s="15" t="n">
        <f aca="false">IF(GX57&lt;GX58,GX57,GX58)</f>
        <v>0</v>
      </c>
      <c r="GY59" s="15" t="n">
        <f aca="false">IF(GY57&lt;GY58,GY57,GY58)</f>
        <v>0</v>
      </c>
      <c r="GZ59" s="15" t="n">
        <f aca="false">IF(GZ57&lt;GZ58,GZ57,GZ58)</f>
        <v>0</v>
      </c>
      <c r="HA59" s="15" t="n">
        <f aca="false">IF(HA57&lt;HA58,HA57,HA58)</f>
        <v>0</v>
      </c>
      <c r="HB59" s="15" t="n">
        <f aca="false">IF(HB57&lt;HB58,HB57,HB58)</f>
        <v>0</v>
      </c>
      <c r="HC59" s="15" t="n">
        <f aca="false">IF(HC57&lt;HC58,HC57,HC58)</f>
        <v>0</v>
      </c>
      <c r="HD59" s="15" t="n">
        <f aca="false">IF(HD57&lt;HD58,HD57,HD58)</f>
        <v>0</v>
      </c>
      <c r="HE59" s="15" t="n">
        <f aca="false">IF(HE57&lt;HE58,HE57,HE58)</f>
        <v>0</v>
      </c>
      <c r="HF59" s="15" t="n">
        <f aca="false">IF(HF57&lt;HF58,HF57,HF58)</f>
        <v>0</v>
      </c>
      <c r="HG59" s="15" t="n">
        <f aca="false">IF(HG57&lt;HG58,HG57,HG58)</f>
        <v>0</v>
      </c>
      <c r="HH59" s="15" t="n">
        <f aca="false">IF(HH57&lt;HH58,HH57,HH58)</f>
        <v>0</v>
      </c>
      <c r="HI59" s="15" t="n">
        <f aca="false">IF(HI57&lt;HI58,HI57,HI58)</f>
        <v>0</v>
      </c>
      <c r="HJ59" s="15" t="n">
        <f aca="false">IF(HJ57&lt;HJ58,HJ57,HJ58)</f>
        <v>0</v>
      </c>
      <c r="HK59" s="15" t="n">
        <f aca="false">IF(HK57&lt;HK58,HK57,HK58)</f>
        <v>0</v>
      </c>
      <c r="HL59" s="15" t="n">
        <f aca="false">IF(HL57&lt;HL58,HL57,HL58)</f>
        <v>0</v>
      </c>
      <c r="HM59" s="15" t="n">
        <f aca="false">IF(HM57&lt;HM58,HM57,HM58)</f>
        <v>0</v>
      </c>
      <c r="HN59" s="15" t="n">
        <f aca="false">IF(HN57&lt;HN58,HN57,HN58)</f>
        <v>0</v>
      </c>
      <c r="HO59" s="15" t="n">
        <f aca="false">IF(HO57&lt;HO58,HO57,HO58)</f>
        <v>0</v>
      </c>
      <c r="HP59" s="15" t="n">
        <f aca="false">IF(HP57&lt;HP58,HP57,HP58)</f>
        <v>0</v>
      </c>
      <c r="HQ59" s="15" t="n">
        <f aca="false">IF(HQ57&lt;HQ58,HQ57,HQ58)</f>
        <v>0</v>
      </c>
      <c r="HR59" s="15" t="n">
        <f aca="false">IF(HR57&lt;HR58,HR57,HR58)</f>
        <v>0</v>
      </c>
      <c r="HS59" s="15" t="n">
        <f aca="false">IF(HS57&lt;HS58,HS57,HS58)</f>
        <v>0</v>
      </c>
      <c r="HV59" s="1"/>
      <c r="HW59" s="1"/>
      <c r="HX59" s="1"/>
      <c r="HY59" s="1"/>
      <c r="HZ59" s="1"/>
      <c r="IA59" s="1"/>
      <c r="IB59" s="1"/>
    </row>
    <row r="60" customFormat="false" ht="6" hidden="true" customHeight="true" outlineLevel="0" collapsed="false">
      <c r="A60" s="1"/>
      <c r="B60" s="80"/>
      <c r="C60" s="80"/>
      <c r="D60" s="80"/>
      <c r="E60" s="80"/>
      <c r="F60" s="61"/>
      <c r="G60" s="80"/>
      <c r="H60" s="80"/>
      <c r="I60" s="80"/>
      <c r="J60" s="80"/>
      <c r="K60" s="80"/>
      <c r="L60" s="61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78"/>
      <c r="X60" s="61"/>
      <c r="Y60" s="80"/>
      <c r="Z60" s="80"/>
      <c r="BD60" s="1"/>
      <c r="BE60" s="1"/>
      <c r="BF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0" t="n">
        <f aca="false">GK$8^GK59</f>
        <v>1</v>
      </c>
      <c r="GL60" s="0" t="n">
        <f aca="false">GL$8^GL59*GK60</f>
        <v>1</v>
      </c>
      <c r="GM60" s="0" t="n">
        <f aca="false">GM$8^GM59*GL60</f>
        <v>1</v>
      </c>
      <c r="GN60" s="0" t="n">
        <f aca="false">GN$8^GN59*GM60</f>
        <v>1</v>
      </c>
      <c r="GO60" s="0" t="n">
        <f aca="false">GO$8^GO59*GN60</f>
        <v>1</v>
      </c>
      <c r="GP60" s="0" t="n">
        <f aca="false">GP$8^GP59*GO60</f>
        <v>1</v>
      </c>
      <c r="GQ60" s="0" t="n">
        <f aca="false">GQ$8^GQ59*GP60</f>
        <v>1</v>
      </c>
      <c r="GR60" s="0" t="n">
        <f aca="false">GR$8^GR59*GQ60</f>
        <v>1</v>
      </c>
      <c r="GS60" s="0" t="n">
        <f aca="false">GS$8^GS59*GR60</f>
        <v>1</v>
      </c>
      <c r="GT60" s="0" t="n">
        <f aca="false">GT$8^GT59*GS60</f>
        <v>1</v>
      </c>
      <c r="GU60" s="0" t="n">
        <f aca="false">GU$8^GU59*GT60</f>
        <v>1</v>
      </c>
      <c r="GV60" s="0" t="n">
        <f aca="false">GV$8^GV59*GU60</f>
        <v>1</v>
      </c>
      <c r="GW60" s="0" t="n">
        <f aca="false">GW$8^GW59*GV60</f>
        <v>1</v>
      </c>
      <c r="GX60" s="0" t="n">
        <f aca="false">GX$8^GX59*GW60</f>
        <v>1</v>
      </c>
      <c r="GY60" s="0" t="n">
        <f aca="false">GY$8^GY59*GX60</f>
        <v>1</v>
      </c>
      <c r="GZ60" s="0" t="n">
        <f aca="false">GZ$8^GZ59*GY60</f>
        <v>1</v>
      </c>
      <c r="HA60" s="0" t="n">
        <f aca="false">HA$8^HA59*GZ60</f>
        <v>1</v>
      </c>
      <c r="HB60" s="0" t="n">
        <f aca="false">HB$8^HB59*HA60</f>
        <v>1</v>
      </c>
      <c r="HC60" s="0" t="n">
        <f aca="false">HC$8^HC59*HB60</f>
        <v>1</v>
      </c>
      <c r="HD60" s="0" t="n">
        <f aca="false">HD$8^HD59*HC60</f>
        <v>1</v>
      </c>
      <c r="HE60" s="0" t="n">
        <f aca="false">HE$8^HE59*HD60</f>
        <v>1</v>
      </c>
      <c r="HF60" s="0" t="n">
        <f aca="false">HF$8^HF59*HE60</f>
        <v>1</v>
      </c>
      <c r="HG60" s="0" t="n">
        <f aca="false">HG$8^HG59*HF60</f>
        <v>1</v>
      </c>
      <c r="HH60" s="0" t="n">
        <f aca="false">HH$8^HH59*HG60</f>
        <v>1</v>
      </c>
      <c r="HI60" s="0" t="n">
        <f aca="false">HI$8^HI59*HH60</f>
        <v>1</v>
      </c>
      <c r="HJ60" s="0" t="n">
        <f aca="false">HJ$8^HJ59*HI60</f>
        <v>1</v>
      </c>
      <c r="HK60" s="0" t="n">
        <f aca="false">HK$8^HK59*HJ60</f>
        <v>1</v>
      </c>
      <c r="HL60" s="0" t="n">
        <f aca="false">HL$8^HL59*HK60</f>
        <v>1</v>
      </c>
      <c r="HM60" s="0" t="n">
        <f aca="false">HM$8^HM59*HL60</f>
        <v>1</v>
      </c>
      <c r="HN60" s="0" t="n">
        <f aca="false">HN$8^HN59*HM60</f>
        <v>1</v>
      </c>
      <c r="HO60" s="0" t="n">
        <f aca="false">HO$8^HO59*HN60</f>
        <v>1</v>
      </c>
      <c r="HP60" s="0" t="n">
        <f aca="false">HP$8^HP59*HO60</f>
        <v>1</v>
      </c>
      <c r="HQ60" s="0" t="n">
        <f aca="false">HQ$8^HQ59*HP60</f>
        <v>1</v>
      </c>
      <c r="HR60" s="0" t="n">
        <f aca="false">HR$8^HR59*HQ60</f>
        <v>1</v>
      </c>
      <c r="HS60" s="0" t="n">
        <f aca="false">HS$8^HS59*HR60</f>
        <v>1</v>
      </c>
      <c r="HV60" s="1"/>
      <c r="HW60" s="1"/>
      <c r="HX60" s="1"/>
      <c r="HY60" s="1"/>
      <c r="HZ60" s="1"/>
      <c r="IA60" s="1"/>
      <c r="IB60" s="1"/>
    </row>
    <row r="61" customFormat="false" ht="8.25" hidden="false" customHeight="true" outlineLevel="0" collapsed="false">
      <c r="A61" s="1"/>
      <c r="B61" s="80"/>
      <c r="C61" s="80"/>
      <c r="D61" s="80"/>
      <c r="E61" s="80"/>
      <c r="F61" s="61"/>
      <c r="G61" s="80"/>
      <c r="H61" s="80"/>
      <c r="I61" s="80"/>
      <c r="J61" s="80"/>
      <c r="K61" s="80"/>
      <c r="L61" s="61"/>
      <c r="M61" s="80"/>
      <c r="N61" s="80"/>
      <c r="O61" s="80"/>
      <c r="P61" s="80"/>
      <c r="Q61" s="80"/>
      <c r="R61" s="80"/>
      <c r="S61" s="13"/>
      <c r="T61" s="80"/>
      <c r="U61" s="80"/>
      <c r="V61" s="80"/>
      <c r="W61" s="78"/>
      <c r="X61" s="61"/>
      <c r="Y61" s="80"/>
      <c r="Z61" s="80"/>
      <c r="BD61" s="1"/>
      <c r="BE61" s="1"/>
      <c r="BF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</row>
    <row r="62" customFormat="false" ht="20.25" hidden="false" customHeight="true" outlineLevel="0" collapsed="false">
      <c r="A62" s="1"/>
      <c r="B62" s="80" t="str">
        <f aca="false">IL62</f>
        <v>2  2/3  ÷  1  2/3</v>
      </c>
      <c r="C62" s="80"/>
      <c r="D62" s="80"/>
      <c r="E62" s="11"/>
      <c r="F62" s="61"/>
      <c r="G62" s="80"/>
      <c r="H62" s="11"/>
      <c r="I62" s="80"/>
      <c r="J62" s="80"/>
      <c r="K62" s="11"/>
      <c r="L62" s="14"/>
      <c r="M62" s="11"/>
      <c r="N62" s="61"/>
      <c r="O62" s="80"/>
      <c r="P62" s="80"/>
      <c r="Q62" s="80"/>
      <c r="R62" s="80"/>
      <c r="S62" s="11" t="s">
        <v>16</v>
      </c>
      <c r="T62" s="86"/>
      <c r="U62" s="86"/>
      <c r="V62" s="86"/>
      <c r="W62" s="66" t="str">
        <f aca="false">IU62</f>
        <v>1  3/5</v>
      </c>
      <c r="X62" s="87"/>
      <c r="Y62" s="80"/>
      <c r="Z62" s="80" t="n">
        <f aca="false">AI62+AB62</f>
        <v>4</v>
      </c>
      <c r="AB62" s="4" t="n">
        <v>1</v>
      </c>
      <c r="AH62" s="4" t="n">
        <f aca="false">AH49+1</f>
        <v>5</v>
      </c>
      <c r="AI62" s="4" t="n">
        <f aca="false">INT(0.5+(AJ$2/19*(AH62-1)))+AG$2</f>
        <v>3</v>
      </c>
      <c r="AK62" s="0" t="n">
        <f aca="false">IF(AI62=3,1,IF(AI62=4,1,IF(AI62=5,2,IF(AI62=6,3,IF(AI62=7,5,0)))))</f>
        <v>1</v>
      </c>
      <c r="AL62" s="0" t="n">
        <f aca="false">IF(AI62=8,10,IF(AI62=9,15,IF(AI62=10,25,IF(AI62=11,35,55))))</f>
        <v>55</v>
      </c>
      <c r="AM62" s="0" t="n">
        <f aca="false">IF(AI62=3,2,IF(AI62=4,3,IF(AI62=5,5,IF(AI62=6,9,IF(AI62=7,14,0)))))</f>
        <v>2</v>
      </c>
      <c r="AN62" s="0" t="n">
        <f aca="false">IF(AI62=8,20,IF(AI62=9,30,IF(AI62=10,40,IF(AI62=11,60,75))))</f>
        <v>75</v>
      </c>
      <c r="AO62" s="0" t="n">
        <f aca="false">IF(AI62=3,1,IF(AI62=4,3,IF(AI62=5,4,IF(AI62=6,7,IF(AI62=7,10,0)))))</f>
        <v>1</v>
      </c>
      <c r="AP62" s="0" t="n">
        <f aca="false">IF(AI62=8,15,IF(AI62=9,24,IF(AI62=10,40,IF(AI62=11,60,80))))</f>
        <v>80</v>
      </c>
      <c r="AQ62" s="0" t="n">
        <f aca="false">IF(AI62=3,4,IF(AI62=4,6,IF(AI62=5,7,IF(AI62=6,11,IF(AI62=7,17,0)))))</f>
        <v>4</v>
      </c>
      <c r="AR62" s="0" t="n">
        <f aca="false">IF(AI62=8,24,IF(AI62=9,39,IF(AI62=10,59,IF(AI62=11,79,99))))</f>
        <v>99</v>
      </c>
      <c r="AS62" s="0" t="n">
        <f aca="false">IF(AI62=3,2,IF(AI62=4,4,IF(AI62=5,5,IF(AI62=6,8,IF(AI62=7,11,0)))))</f>
        <v>2</v>
      </c>
      <c r="AT62" s="0" t="n">
        <f aca="false">IF(AI62=8,16,IF(AI62=9,25,IF(AI62=10,41,IF(AI62=11,61,81))))</f>
        <v>81</v>
      </c>
      <c r="AU62" s="0" t="n">
        <f aca="false">IF(AI62=3,5,IF(AI62=4,7,IF(AI62=5,8,IF(AI62=6,12,IF(AI62=7,18,0)))))</f>
        <v>5</v>
      </c>
      <c r="AV62" s="0" t="n">
        <f aca="false">IF(AI62=8,25,IF(AI62=9,40,IF(AI62=10,60,IF(AI62=11,80,100))))</f>
        <v>100</v>
      </c>
      <c r="AW62" s="1" t="n">
        <f aca="false">AI62</f>
        <v>3</v>
      </c>
      <c r="AX62" s="1" t="n">
        <f aca="false">IF(AK62&gt;0,AK62,AL62)</f>
        <v>1</v>
      </c>
      <c r="AY62" s="1" t="n">
        <f aca="false">IF(AM62&gt;0,AM62,AN62)</f>
        <v>2</v>
      </c>
      <c r="AZ62" s="1" t="n">
        <f aca="false">IF(AO62&gt;0,AO62,AP62)</f>
        <v>1</v>
      </c>
      <c r="BA62" s="1" t="n">
        <f aca="false">IF(AQ62&gt;0,AQ62,AR62)</f>
        <v>4</v>
      </c>
      <c r="BB62" s="1" t="n">
        <f aca="false">IF(AS62&gt;0,AS62,AT62)</f>
        <v>2</v>
      </c>
      <c r="BC62" s="1" t="n">
        <f aca="false">IF(AU62&gt;0,AU62,AV62)</f>
        <v>5</v>
      </c>
      <c r="BD62" s="0" t="s">
        <v>105</v>
      </c>
      <c r="BE62" s="15" t="n">
        <f aca="true">INT((RAND()*(AY62-AX62+1)+AX62))</f>
        <v>1</v>
      </c>
      <c r="BF62" s="15" t="n">
        <f aca="true">INT((RAND()*(BA62-AZ62+1)+AZ62))</f>
        <v>2</v>
      </c>
      <c r="BG62" s="0" t="n">
        <f aca="false">BF62-BF63*(BE63-BE62)</f>
        <v>2</v>
      </c>
      <c r="BH62" s="0" t="n">
        <v>256</v>
      </c>
      <c r="BI62" s="15" t="n">
        <f aca="false">IF(BG62/BH62=INT(BG62/BH62),1,0)</f>
        <v>0</v>
      </c>
      <c r="BJ62" s="15" t="n">
        <f aca="false">IF(BI62=0,BG62,BG62/BH62)</f>
        <v>2</v>
      </c>
      <c r="BK62" s="15" t="n">
        <v>16</v>
      </c>
      <c r="BL62" s="15" t="n">
        <f aca="false">IF(BJ62/BK62=INT(BJ62/BK62),1,0)</f>
        <v>0</v>
      </c>
      <c r="BM62" s="15" t="n">
        <f aca="false">IF(BL62=0,BJ62,BJ62/BK62)</f>
        <v>2</v>
      </c>
      <c r="BN62" s="15" t="n">
        <v>4</v>
      </c>
      <c r="BO62" s="15" t="n">
        <f aca="false">IF(BM62/BN62=INT(BM62/BN62),1,0)</f>
        <v>0</v>
      </c>
      <c r="BP62" s="15" t="n">
        <f aca="false">IF(BO62=0,BM62,BM62/BN62)</f>
        <v>2</v>
      </c>
      <c r="BQ62" s="15" t="n">
        <v>2</v>
      </c>
      <c r="BR62" s="15" t="n">
        <f aca="false">IF(BP62/BQ62=INT(BP62/BQ62),1,0)</f>
        <v>1</v>
      </c>
      <c r="BS62" s="15" t="n">
        <f aca="false">IF(BR62=0,BP62,BP62/BQ62)</f>
        <v>1</v>
      </c>
      <c r="BT62" s="15" t="n">
        <v>81</v>
      </c>
      <c r="BU62" s="15" t="n">
        <f aca="false">IF(BS62/BT62=INT(BS62/BT62),1,0)</f>
        <v>0</v>
      </c>
      <c r="BV62" s="15" t="n">
        <f aca="false">IF(BU62=0,BS62,BS62/BT62)</f>
        <v>1</v>
      </c>
      <c r="BW62" s="15" t="n">
        <v>9</v>
      </c>
      <c r="BX62" s="15" t="n">
        <f aca="false">IF(BV62/BW62=INT(BV62/BW62),1,0)</f>
        <v>0</v>
      </c>
      <c r="BY62" s="15" t="n">
        <f aca="false">IF(BX62=0,BV62,BV62/BW62)</f>
        <v>1</v>
      </c>
      <c r="BZ62" s="15" t="n">
        <v>3</v>
      </c>
      <c r="CA62" s="15" t="n">
        <f aca="false">IF(BY62/BZ62=INT(BY62/BZ62),1,0)</f>
        <v>0</v>
      </c>
      <c r="CB62" s="15" t="n">
        <f aca="false">IF(CA62=0,BY62,BY62/BZ62)</f>
        <v>1</v>
      </c>
      <c r="CC62" s="15" t="n">
        <v>25</v>
      </c>
      <c r="CD62" s="15" t="n">
        <f aca="false">IF(CB62/CC62=INT(CB62/CC62),1,0)</f>
        <v>0</v>
      </c>
      <c r="CE62" s="15" t="n">
        <f aca="false">IF(CD62=0,CB62,CB62/CC62)</f>
        <v>1</v>
      </c>
      <c r="CF62" s="15" t="n">
        <v>5</v>
      </c>
      <c r="CG62" s="15" t="n">
        <f aca="false">IF(CE62/CF62=INT(CE62/CF62),1,0)</f>
        <v>0</v>
      </c>
      <c r="CH62" s="15" t="n">
        <f aca="false">IF(CG62=0,CE62,CE62/CF62)</f>
        <v>1</v>
      </c>
      <c r="CI62" s="15" t="n">
        <v>49</v>
      </c>
      <c r="CJ62" s="15" t="n">
        <f aca="false">IF(CH62/CI62=INT(CH62/CI62),1,0)</f>
        <v>0</v>
      </c>
      <c r="CK62" s="15" t="n">
        <f aca="false">IF(CJ62=0,CH62,CH62/CI62)</f>
        <v>1</v>
      </c>
      <c r="CL62" s="15" t="n">
        <v>7</v>
      </c>
      <c r="CM62" s="15" t="n">
        <f aca="false">IF(CK62/CL62=INT(CK62/CL62),1,0)</f>
        <v>0</v>
      </c>
      <c r="CN62" s="15" t="n">
        <f aca="false">IF(CM62=0,CK62,CK62/CL62)</f>
        <v>1</v>
      </c>
      <c r="CO62" s="15" t="n">
        <v>121</v>
      </c>
      <c r="CP62" s="15" t="n">
        <f aca="false">IF(CN62/CO62=INT(CN62/CO62),1,0)</f>
        <v>0</v>
      </c>
      <c r="CQ62" s="15" t="n">
        <f aca="false">IF(CP62=0,CN62,CN62/CO62)</f>
        <v>1</v>
      </c>
      <c r="CR62" s="15" t="n">
        <v>11</v>
      </c>
      <c r="CS62" s="15" t="n">
        <f aca="false">IF(CQ62/CR62=INT(CQ62/CR62),1,0)</f>
        <v>0</v>
      </c>
      <c r="CT62" s="15" t="n">
        <f aca="false">IF(CS62=0,CQ62,CQ62/CR62)</f>
        <v>1</v>
      </c>
      <c r="CU62" s="15" t="n">
        <v>169</v>
      </c>
      <c r="CV62" s="15" t="n">
        <f aca="false">IF(CT62/CU62=INT(CT62/CU62),1,0)</f>
        <v>0</v>
      </c>
      <c r="CW62" s="15" t="n">
        <f aca="false">IF(CV62=0,CT62,CT62/CU62)</f>
        <v>1</v>
      </c>
      <c r="CX62" s="15" t="n">
        <v>13</v>
      </c>
      <c r="CY62" s="15" t="n">
        <f aca="false">IF(CW62/CX62=INT(CW62/CX62),1,0)</f>
        <v>0</v>
      </c>
      <c r="CZ62" s="15" t="n">
        <f aca="false">IF(CY62=0,CW62,CW62/CX62)</f>
        <v>1</v>
      </c>
      <c r="DA62" s="15" t="n">
        <v>17</v>
      </c>
      <c r="DB62" s="15" t="n">
        <f aca="false">IF(CZ62/DA62=INT(CZ62/DA62),1,0)</f>
        <v>0</v>
      </c>
      <c r="DC62" s="15" t="n">
        <f aca="false">IF(DB62=0,CZ62,CZ62/DA62)</f>
        <v>1</v>
      </c>
      <c r="DD62" s="15" t="n">
        <v>19</v>
      </c>
      <c r="DE62" s="15" t="n">
        <f aca="false">IF(DC62/DD62=INT(DC62/DD62),1,0)</f>
        <v>0</v>
      </c>
      <c r="DF62" s="15" t="n">
        <f aca="false">IF(DE62=0,DC62,DC62/DD62)</f>
        <v>1</v>
      </c>
      <c r="DG62" s="15" t="n">
        <v>23</v>
      </c>
      <c r="DH62" s="15" t="n">
        <f aca="false">IF(DF62/DG62=INT(DF62/DG62),1,0)</f>
        <v>0</v>
      </c>
      <c r="DI62" s="15" t="n">
        <f aca="false">IF(DH62=0,DF62,DF62/DG62)</f>
        <v>1</v>
      </c>
      <c r="DJ62" s="15" t="n">
        <v>29</v>
      </c>
      <c r="DK62" s="15" t="n">
        <f aca="false">IF(DI62/DJ62=INT(DI62/DJ62),1,0)</f>
        <v>0</v>
      </c>
      <c r="DL62" s="15" t="n">
        <f aca="false">IF(DK62=0,DI62,DI62/DJ62)</f>
        <v>1</v>
      </c>
      <c r="DM62" s="15" t="n">
        <v>31</v>
      </c>
      <c r="DN62" s="15" t="n">
        <f aca="false">IF(DL62/DM62=INT(DL62/DM62),1,0)</f>
        <v>0</v>
      </c>
      <c r="DO62" s="15" t="n">
        <f aca="false">IF(DN62=0,DL62,DL62/DM62)</f>
        <v>1</v>
      </c>
      <c r="DP62" s="15" t="n">
        <v>37</v>
      </c>
      <c r="DQ62" s="15" t="n">
        <f aca="false">IF(DO62/DP62=INT(DO62/DP62),1,0)</f>
        <v>0</v>
      </c>
      <c r="DR62" s="15" t="n">
        <f aca="false">IF(DQ62=0,DO62,DO62/DP62)</f>
        <v>1</v>
      </c>
      <c r="DS62" s="15" t="n">
        <v>41</v>
      </c>
      <c r="DT62" s="15" t="n">
        <f aca="false">IF(DR62/DS62=INT(DR62/DS62),1,0)</f>
        <v>0</v>
      </c>
      <c r="DU62" s="15" t="n">
        <f aca="false">IF(DT62=0,DR62,DR62/DS62)</f>
        <v>1</v>
      </c>
      <c r="DV62" s="15" t="n">
        <v>43</v>
      </c>
      <c r="DW62" s="15" t="n">
        <f aca="false">IF(DU62/DV62=INT(DU62/DV62),1,0)</f>
        <v>0</v>
      </c>
      <c r="DX62" s="15" t="n">
        <f aca="false">IF(DW62=0,DU62,DU62/DV62)</f>
        <v>1</v>
      </c>
      <c r="DY62" s="15" t="n">
        <v>47</v>
      </c>
      <c r="DZ62" s="15" t="n">
        <f aca="false">IF(DX62/DY62=INT(DX62/DY62),1,0)</f>
        <v>0</v>
      </c>
      <c r="EA62" s="15" t="n">
        <f aca="false">IF(DZ62=0,DX62,DX62/DY62)</f>
        <v>1</v>
      </c>
      <c r="EB62" s="15" t="n">
        <v>53</v>
      </c>
      <c r="EC62" s="15" t="n">
        <f aca="false">IF(EA62/EB62=INT(EA62/EB62),1,0)</f>
        <v>0</v>
      </c>
      <c r="ED62" s="15" t="n">
        <f aca="false">IF(EC62=0,EA62,EA62/EB62)</f>
        <v>1</v>
      </c>
      <c r="EE62" s="15" t="n">
        <v>59</v>
      </c>
      <c r="EF62" s="15" t="n">
        <f aca="false">IF(ED62/EE62=INT(ED62/EE62),1,0)</f>
        <v>0</v>
      </c>
      <c r="EG62" s="15" t="n">
        <f aca="false">IF(EF62=0,ED62,ED62/EE62)</f>
        <v>1</v>
      </c>
      <c r="EH62" s="15" t="n">
        <v>61</v>
      </c>
      <c r="EI62" s="15" t="n">
        <f aca="false">IF(EG62/EH62=INT(EG62/EH62),1,0)</f>
        <v>0</v>
      </c>
      <c r="EJ62" s="15" t="n">
        <f aca="false">IF(EI62=0,EG62,EG62/EH62)</f>
        <v>1</v>
      </c>
      <c r="EK62" s="15" t="n">
        <v>67</v>
      </c>
      <c r="EL62" s="15" t="n">
        <f aca="false">IF(EJ62/EK62=INT(EJ62/EK62),1,0)</f>
        <v>0</v>
      </c>
      <c r="EM62" s="15" t="n">
        <f aca="false">IF(EL62=0,EJ62,EJ62/EK62)</f>
        <v>1</v>
      </c>
      <c r="EN62" s="15" t="n">
        <v>71</v>
      </c>
      <c r="EO62" s="15" t="n">
        <f aca="false">IF(EM62/EN62=INT(EM62/EN62),1,0)</f>
        <v>0</v>
      </c>
      <c r="EP62" s="15" t="n">
        <f aca="false">IF(EO62=0,EM62,EM62/EN62)</f>
        <v>1</v>
      </c>
      <c r="EQ62" s="15" t="n">
        <v>73</v>
      </c>
      <c r="ER62" s="15" t="n">
        <f aca="false">IF(EP62/EQ62=INT(EP62/EQ62),1,0)</f>
        <v>0</v>
      </c>
      <c r="ES62" s="15" t="n">
        <f aca="false">IF(ER62=0,EP62,EP62/EQ62)</f>
        <v>1</v>
      </c>
      <c r="ET62" s="15" t="n">
        <v>79</v>
      </c>
      <c r="EU62" s="15" t="n">
        <f aca="false">IF(ES62/ET62=INT(ES62/ET62),1,0)</f>
        <v>0</v>
      </c>
      <c r="EV62" s="15" t="n">
        <f aca="false">IF(EU62=0,ES62,ES62/ET62)</f>
        <v>1</v>
      </c>
      <c r="EW62" s="15" t="n">
        <v>83</v>
      </c>
      <c r="EX62" s="15" t="n">
        <f aca="false">IF(EV62/EW62=INT(EV62/EW62),1,0)</f>
        <v>0</v>
      </c>
      <c r="EY62" s="15" t="n">
        <f aca="false">IF(EX62=0,EV62,EV62/EW62)</f>
        <v>1</v>
      </c>
      <c r="EZ62" s="15" t="n">
        <v>89</v>
      </c>
      <c r="FA62" s="15" t="n">
        <f aca="false">IF(EY62/EZ62=INT(EY62/EZ62),1,0)</f>
        <v>0</v>
      </c>
      <c r="FB62" s="15" t="n">
        <f aca="false">IF(FA62=0,EY62,EY62/EZ62)</f>
        <v>1</v>
      </c>
      <c r="FC62" s="15" t="n">
        <v>97</v>
      </c>
      <c r="FD62" s="15" t="n">
        <f aca="false">IF(FB62/FC62=INT(FB62/FC62),1,0)</f>
        <v>0</v>
      </c>
      <c r="FE62" s="15" t="n">
        <f aca="false">IF(FD62=0,FB62,FB62/FC62)</f>
        <v>1</v>
      </c>
      <c r="FF62" s="15" t="n">
        <v>101</v>
      </c>
      <c r="FG62" s="15" t="n">
        <f aca="false">IF(FE62/FF62=INT(FE62/FF62),1,0)</f>
        <v>0</v>
      </c>
      <c r="FH62" s="15" t="n">
        <f aca="false">IF(FG62=0,FE62,FE62/FF62)</f>
        <v>1</v>
      </c>
      <c r="FI62" s="15" t="n">
        <v>103</v>
      </c>
      <c r="FJ62" s="15" t="n">
        <f aca="false">IF(FH62/FI62=INT(FH62/FI62),1,0)</f>
        <v>0</v>
      </c>
      <c r="FK62" s="15" t="n">
        <f aca="false">IF(FJ62=0,FH62,FH62/FI62)</f>
        <v>1</v>
      </c>
      <c r="FL62" s="15" t="n">
        <v>107</v>
      </c>
      <c r="FM62" s="15" t="n">
        <f aca="false">IF(FK62/FL62=INT(FK62/FL62),1,0)</f>
        <v>0</v>
      </c>
      <c r="FN62" s="15" t="n">
        <f aca="false">IF(FM62=0,FK62,FK62/FL62)</f>
        <v>1</v>
      </c>
      <c r="FO62" s="15" t="n">
        <v>109</v>
      </c>
      <c r="FP62" s="15" t="n">
        <f aca="false">IF(FN62/FO62=INT(FN62/FO62),1,0)</f>
        <v>0</v>
      </c>
      <c r="FQ62" s="15" t="n">
        <f aca="false">IF(FP62=0,FN62,FN62/FO62)</f>
        <v>1</v>
      </c>
      <c r="FR62" s="15" t="n">
        <v>113</v>
      </c>
      <c r="FS62" s="15" t="n">
        <f aca="false">IF(FQ62/FR62=INT(FQ62/FR62),1,0)</f>
        <v>0</v>
      </c>
      <c r="FT62" s="15" t="n">
        <f aca="false">IF(FS62=0,FQ62,FQ62/FR62)</f>
        <v>1</v>
      </c>
      <c r="FU62" s="15" t="n">
        <v>127</v>
      </c>
      <c r="FV62" s="15" t="n">
        <f aca="false">IF(FT62/FU62=INT(FT62/FU62),1,0)</f>
        <v>0</v>
      </c>
      <c r="FW62" s="15" t="n">
        <f aca="false">IF(FV62=0,FT62,FT62/FU62)</f>
        <v>1</v>
      </c>
      <c r="FX62" s="15" t="n">
        <v>131</v>
      </c>
      <c r="FY62" s="15" t="n">
        <f aca="false">IF(FW62/FX62=INT(FW62/FX62),1,0)</f>
        <v>0</v>
      </c>
      <c r="FZ62" s="15" t="n">
        <f aca="false">IF(FY62=0,FW62,FW62/FX62)</f>
        <v>1</v>
      </c>
      <c r="GA62" s="15" t="n">
        <v>137</v>
      </c>
      <c r="GB62" s="15" t="n">
        <f aca="false">IF(FZ62/GA62=INT(FZ62/GA62),1,0)</f>
        <v>0</v>
      </c>
      <c r="GC62" s="15" t="n">
        <f aca="false">IF(GB62=0,FZ62,FZ62/GA62)</f>
        <v>1</v>
      </c>
      <c r="GD62" s="15" t="n">
        <v>139</v>
      </c>
      <c r="GE62" s="15" t="n">
        <f aca="false">IF(GC62/GD62=INT(GC62/GD62),1,0)</f>
        <v>0</v>
      </c>
      <c r="GF62" s="15" t="n">
        <f aca="false">IF(GE62=0,GC62,GC62/GD62)</f>
        <v>1</v>
      </c>
      <c r="GG62" s="15" t="n">
        <v>149</v>
      </c>
      <c r="GH62" s="15" t="n">
        <f aca="false">IF(GF62/GG62=INT(GF62/GG62),1,0)</f>
        <v>0</v>
      </c>
      <c r="GI62" s="15" t="n">
        <f aca="false">IF(GH62=0,GF62,GF62/GG62)</f>
        <v>1</v>
      </c>
      <c r="GJ62" s="15"/>
      <c r="GK62" s="15" t="n">
        <f aca="false">8*BI62+4*BL62+2*BO62+BR62</f>
        <v>1</v>
      </c>
      <c r="GL62" s="15" t="n">
        <f aca="false">4*BU62+2*BX62+CA62</f>
        <v>0</v>
      </c>
      <c r="GM62" s="15" t="n">
        <f aca="false">2*CD62+CG62</f>
        <v>0</v>
      </c>
      <c r="GN62" s="15" t="n">
        <f aca="false">2*CJ62+CM62</f>
        <v>0</v>
      </c>
      <c r="GO62" s="15" t="n">
        <f aca="false">2*CP62+CS62</f>
        <v>0</v>
      </c>
      <c r="GP62" s="15" t="n">
        <f aca="false">2*CV62+CY62</f>
        <v>0</v>
      </c>
      <c r="GQ62" s="15" t="n">
        <f aca="false">DB62</f>
        <v>0</v>
      </c>
      <c r="GR62" s="15" t="n">
        <f aca="false">DE62</f>
        <v>0</v>
      </c>
      <c r="GS62" s="15" t="n">
        <f aca="false">DH62</f>
        <v>0</v>
      </c>
      <c r="GT62" s="15" t="n">
        <f aca="false">DK62</f>
        <v>0</v>
      </c>
      <c r="GU62" s="15" t="n">
        <f aca="false">DN62</f>
        <v>0</v>
      </c>
      <c r="GV62" s="0" t="n">
        <f aca="false">DQ62</f>
        <v>0</v>
      </c>
      <c r="GW62" s="0" t="n">
        <f aca="false">DT62</f>
        <v>0</v>
      </c>
      <c r="GX62" s="0" t="n">
        <f aca="false">DW62</f>
        <v>0</v>
      </c>
      <c r="GY62" s="0" t="n">
        <f aca="false">DZ62</f>
        <v>0</v>
      </c>
      <c r="GZ62" s="0" t="n">
        <f aca="false">EC62</f>
        <v>0</v>
      </c>
      <c r="HA62" s="0" t="n">
        <f aca="false">EF62</f>
        <v>0</v>
      </c>
      <c r="HB62" s="0" t="n">
        <f aca="false">EI62</f>
        <v>0</v>
      </c>
      <c r="HC62" s="0" t="n">
        <f aca="false">EL62</f>
        <v>0</v>
      </c>
      <c r="HD62" s="0" t="n">
        <f aca="false">EO62</f>
        <v>0</v>
      </c>
      <c r="HE62" s="0" t="n">
        <f aca="false">ER62</f>
        <v>0</v>
      </c>
      <c r="HF62" s="0" t="n">
        <f aca="false">EU62</f>
        <v>0</v>
      </c>
      <c r="HG62" s="0" t="n">
        <f aca="false">EX62</f>
        <v>0</v>
      </c>
      <c r="HH62" s="0" t="n">
        <f aca="false">FA62</f>
        <v>0</v>
      </c>
      <c r="HI62" s="0" t="n">
        <f aca="false">FD62</f>
        <v>0</v>
      </c>
      <c r="HJ62" s="0" t="n">
        <f aca="false">FG62</f>
        <v>0</v>
      </c>
      <c r="HK62" s="0" t="n">
        <f aca="false">FJ62</f>
        <v>0</v>
      </c>
      <c r="HL62" s="0" t="n">
        <f aca="false">FM62</f>
        <v>0</v>
      </c>
      <c r="HM62" s="0" t="n">
        <f aca="false">FP62</f>
        <v>0</v>
      </c>
      <c r="HN62" s="0" t="n">
        <f aca="false">FS62</f>
        <v>0</v>
      </c>
      <c r="HO62" s="0" t="n">
        <f aca="false">FV62</f>
        <v>0</v>
      </c>
      <c r="HP62" s="0" t="n">
        <f aca="false">FY62</f>
        <v>0</v>
      </c>
      <c r="HQ62" s="0" t="n">
        <f aca="false">GB62</f>
        <v>0</v>
      </c>
      <c r="HR62" s="0" t="n">
        <f aca="false">GE62</f>
        <v>0</v>
      </c>
      <c r="HS62" s="0" t="n">
        <f aca="false">GH62</f>
        <v>0</v>
      </c>
      <c r="HT62" s="0" t="n">
        <f aca="false">BG62</f>
        <v>2</v>
      </c>
      <c r="HU62" s="0" t="n">
        <f aca="false">HT62/HS65</f>
        <v>2</v>
      </c>
      <c r="HV62" s="1" t="n">
        <f aca="false">BE63</f>
        <v>1</v>
      </c>
      <c r="HW62" s="0" t="n">
        <f aca="false">HV62*HU63+HU62</f>
        <v>5</v>
      </c>
      <c r="HY62" s="1" t="n">
        <f aca="false">HV70</f>
        <v>2</v>
      </c>
      <c r="HZ62" s="1" t="n">
        <f aca="false">HU70</f>
        <v>2</v>
      </c>
      <c r="IA62" s="1" t="n">
        <f aca="false">HU71</f>
        <v>3</v>
      </c>
      <c r="IB62" s="1" t="str">
        <f aca="false">HY62&amp;"  "&amp;HZ62&amp;"/"&amp;IA62</f>
        <v>2  2/3</v>
      </c>
      <c r="IC62" s="0" t="str">
        <f aca="false">HY62&amp;"   "</f>
        <v>2   </v>
      </c>
      <c r="ID62" s="0" t="str">
        <f aca="false">"   "&amp;HZ62&amp;"/"&amp;IA62</f>
        <v>   2/3</v>
      </c>
      <c r="IE62" s="0" t="str">
        <f aca="false">IF(HY62=0,ID62,IF(HZ62=0,IC62,IB62))</f>
        <v>2  2/3</v>
      </c>
      <c r="IG62" s="0" t="n">
        <f aca="false">HV62</f>
        <v>1</v>
      </c>
      <c r="IH62" s="0" t="n">
        <f aca="false">HU62</f>
        <v>2</v>
      </c>
      <c r="II62" s="0" t="n">
        <f aca="false">HU63</f>
        <v>3</v>
      </c>
      <c r="IJ62" s="0" t="str">
        <f aca="false">IG62&amp;"  "&amp;IH62&amp;"/"&amp;II62</f>
        <v>1  2/3</v>
      </c>
      <c r="IL62" s="0" t="str">
        <f aca="false">IE62&amp;$AD$10&amp;IJ62</f>
        <v>2  2/3  ÷  1  2/3</v>
      </c>
      <c r="IR62" s="0" t="n">
        <f aca="false">HV66</f>
        <v>1</v>
      </c>
      <c r="IS62" s="0" t="n">
        <f aca="false">HU66</f>
        <v>3</v>
      </c>
      <c r="IT62" s="0" t="n">
        <f aca="false">HU67</f>
        <v>5</v>
      </c>
      <c r="IU62" s="0" t="str">
        <f aca="false">IR62&amp;"  "&amp;IS62&amp;"/"&amp;IT62</f>
        <v>1  3/5</v>
      </c>
    </row>
    <row r="63" customFormat="false" ht="6" hidden="true" customHeight="true" outlineLevel="0" collapsed="false">
      <c r="A63" s="1"/>
      <c r="B63" s="80"/>
      <c r="C63" s="80"/>
      <c r="D63" s="80"/>
      <c r="E63" s="11"/>
      <c r="F63" s="61"/>
      <c r="G63" s="80"/>
      <c r="H63" s="11"/>
      <c r="I63" s="80"/>
      <c r="J63" s="80"/>
      <c r="K63" s="11"/>
      <c r="L63" s="61"/>
      <c r="M63" s="80"/>
      <c r="N63" s="80"/>
      <c r="O63" s="80"/>
      <c r="P63" s="80"/>
      <c r="Q63" s="80"/>
      <c r="R63" s="80"/>
      <c r="S63" s="11"/>
      <c r="T63" s="13"/>
      <c r="U63" s="13"/>
      <c r="V63" s="13"/>
      <c r="W63" s="78"/>
      <c r="X63" s="74"/>
      <c r="Y63" s="80"/>
      <c r="Z63" s="80"/>
      <c r="AW63" s="1"/>
      <c r="AX63" s="1"/>
      <c r="AY63" s="1"/>
      <c r="AZ63" s="1"/>
      <c r="BA63" s="1"/>
      <c r="BB63" s="1"/>
      <c r="BC63" s="1"/>
      <c r="BE63" s="0" t="n">
        <f aca="false">BE62+INT(BF62/BF63)</f>
        <v>1</v>
      </c>
      <c r="BF63" s="15" t="n">
        <f aca="true">IF(BB62&gt;BF62,INT((RAND()*(BC62-BB62+1)+BB62)),INT((RAND()*(BC62-BF62)+BF62+1)))</f>
        <v>3</v>
      </c>
      <c r="BG63" s="0" t="n">
        <f aca="false">BF63</f>
        <v>3</v>
      </c>
      <c r="BH63" s="0" t="n">
        <v>256</v>
      </c>
      <c r="BI63" s="15" t="n">
        <f aca="false">IF(BG63/BH63=INT(BG63/BH63),1,0)</f>
        <v>0</v>
      </c>
      <c r="BJ63" s="15" t="n">
        <f aca="false">IF(BI63=0,BG63,BG63/BH63)</f>
        <v>3</v>
      </c>
      <c r="BK63" s="15" t="n">
        <v>16</v>
      </c>
      <c r="BL63" s="15" t="n">
        <f aca="false">IF(BJ63/BK63=INT(BJ63/BK63),1,0)</f>
        <v>0</v>
      </c>
      <c r="BM63" s="15" t="n">
        <f aca="false">IF(BL63=0,BJ63,BJ63/BK63)</f>
        <v>3</v>
      </c>
      <c r="BN63" s="15" t="n">
        <v>4</v>
      </c>
      <c r="BO63" s="15" t="n">
        <f aca="false">IF(BM63/BN63=INT(BM63/BN63),1,0)</f>
        <v>0</v>
      </c>
      <c r="BP63" s="15" t="n">
        <f aca="false">IF(BO63=0,BM63,BM63/BN63)</f>
        <v>3</v>
      </c>
      <c r="BQ63" s="15" t="n">
        <v>2</v>
      </c>
      <c r="BR63" s="15" t="n">
        <f aca="false">IF(BP63/BQ63=INT(BP63/BQ63),1,0)</f>
        <v>0</v>
      </c>
      <c r="BS63" s="15" t="n">
        <f aca="false">IF(BR63=0,BP63,BP63/BQ63)</f>
        <v>3</v>
      </c>
      <c r="BT63" s="15" t="n">
        <v>81</v>
      </c>
      <c r="BU63" s="15" t="n">
        <f aca="false">IF(BS63/BT63=INT(BS63/BT63),1,0)</f>
        <v>0</v>
      </c>
      <c r="BV63" s="15" t="n">
        <f aca="false">IF(BU63=0,BS63,BS63/BT63)</f>
        <v>3</v>
      </c>
      <c r="BW63" s="15" t="n">
        <v>9</v>
      </c>
      <c r="BX63" s="15" t="n">
        <f aca="false">IF(BV63/BW63=INT(BV63/BW63),1,0)</f>
        <v>0</v>
      </c>
      <c r="BY63" s="15" t="n">
        <f aca="false">IF(BX63=0,BV63,BV63/BW63)</f>
        <v>3</v>
      </c>
      <c r="BZ63" s="15" t="n">
        <v>3</v>
      </c>
      <c r="CA63" s="15" t="n">
        <f aca="false">IF(BY63/BZ63=INT(BY63/BZ63),1,0)</f>
        <v>1</v>
      </c>
      <c r="CB63" s="15" t="n">
        <f aca="false">IF(CA63=0,BY63,BY63/BZ63)</f>
        <v>1</v>
      </c>
      <c r="CC63" s="15" t="n">
        <v>25</v>
      </c>
      <c r="CD63" s="15" t="n">
        <f aca="false">IF(CB63/CC63=INT(CB63/CC63),1,0)</f>
        <v>0</v>
      </c>
      <c r="CE63" s="15" t="n">
        <f aca="false">IF(CD63=0,CB63,CB63/CC63)</f>
        <v>1</v>
      </c>
      <c r="CF63" s="15" t="n">
        <v>5</v>
      </c>
      <c r="CG63" s="15" t="n">
        <f aca="false">IF(CE63/CF63=INT(CE63/CF63),1,0)</f>
        <v>0</v>
      </c>
      <c r="CH63" s="15" t="n">
        <f aca="false">IF(CG63=0,CE63,CE63/CF63)</f>
        <v>1</v>
      </c>
      <c r="CI63" s="15" t="n">
        <v>49</v>
      </c>
      <c r="CJ63" s="15" t="n">
        <f aca="false">IF(CH63/CI63=INT(CH63/CI63),1,0)</f>
        <v>0</v>
      </c>
      <c r="CK63" s="15" t="n">
        <f aca="false">IF(CJ63=0,CH63,CH63/CI63)</f>
        <v>1</v>
      </c>
      <c r="CL63" s="15" t="n">
        <v>7</v>
      </c>
      <c r="CM63" s="15" t="n">
        <f aca="false">IF(CK63/CL63=INT(CK63/CL63),1,0)</f>
        <v>0</v>
      </c>
      <c r="CN63" s="15" t="n">
        <f aca="false">IF(CM63=0,CK63,CK63/CL63)</f>
        <v>1</v>
      </c>
      <c r="CO63" s="15" t="n">
        <v>121</v>
      </c>
      <c r="CP63" s="15" t="n">
        <f aca="false">IF(CN63/CO63=INT(CN63/CO63),1,0)</f>
        <v>0</v>
      </c>
      <c r="CQ63" s="15" t="n">
        <f aca="false">IF(CP63=0,CN63,CN63/CO63)</f>
        <v>1</v>
      </c>
      <c r="CR63" s="15" t="n">
        <v>11</v>
      </c>
      <c r="CS63" s="15" t="n">
        <f aca="false">IF(CQ63/CR63=INT(CQ63/CR63),1,0)</f>
        <v>0</v>
      </c>
      <c r="CT63" s="15" t="n">
        <f aca="false">IF(CS63=0,CQ63,CQ63/CR63)</f>
        <v>1</v>
      </c>
      <c r="CU63" s="15" t="n">
        <v>169</v>
      </c>
      <c r="CV63" s="15" t="n">
        <f aca="false">IF(CT63/CU63=INT(CT63/CU63),1,0)</f>
        <v>0</v>
      </c>
      <c r="CW63" s="15" t="n">
        <f aca="false">IF(CV63=0,CT63,CT63/CU63)</f>
        <v>1</v>
      </c>
      <c r="CX63" s="15" t="n">
        <v>13</v>
      </c>
      <c r="CY63" s="15" t="n">
        <f aca="false">IF(CW63/CX63=INT(CW63/CX63),1,0)</f>
        <v>0</v>
      </c>
      <c r="CZ63" s="15" t="n">
        <f aca="false">IF(CY63=0,CW63,CW63/CX63)</f>
        <v>1</v>
      </c>
      <c r="DA63" s="15" t="n">
        <v>17</v>
      </c>
      <c r="DB63" s="15" t="n">
        <f aca="false">IF(CZ63/DA63=INT(CZ63/DA63),1,0)</f>
        <v>0</v>
      </c>
      <c r="DC63" s="15" t="n">
        <f aca="false">IF(DB63=0,CZ63,CZ63/DA63)</f>
        <v>1</v>
      </c>
      <c r="DD63" s="15" t="n">
        <v>19</v>
      </c>
      <c r="DE63" s="15" t="n">
        <f aca="false">IF(DC63/DD63=INT(DC63/DD63),1,0)</f>
        <v>0</v>
      </c>
      <c r="DF63" s="15" t="n">
        <f aca="false">IF(DE63=0,DC63,DC63/DD63)</f>
        <v>1</v>
      </c>
      <c r="DG63" s="15" t="n">
        <v>23</v>
      </c>
      <c r="DH63" s="15" t="n">
        <f aca="false">IF(DF63/DG63=INT(DF63/DG63),1,0)</f>
        <v>0</v>
      </c>
      <c r="DI63" s="15" t="n">
        <f aca="false">IF(DH63=0,DF63,DF63/DG63)</f>
        <v>1</v>
      </c>
      <c r="DJ63" s="15" t="n">
        <v>29</v>
      </c>
      <c r="DK63" s="15" t="n">
        <f aca="false">IF(DI63/DJ63=INT(DI63/DJ63),1,0)</f>
        <v>0</v>
      </c>
      <c r="DL63" s="15" t="n">
        <f aca="false">IF(DK63=0,DI63,DI63/DJ63)</f>
        <v>1</v>
      </c>
      <c r="DM63" s="15" t="n">
        <v>31</v>
      </c>
      <c r="DN63" s="15" t="n">
        <f aca="false">IF(DL63/DM63=INT(DL63/DM63),1,0)</f>
        <v>0</v>
      </c>
      <c r="DO63" s="15" t="n">
        <f aca="false">IF(DN63=0,DL63,DL63/DM63)</f>
        <v>1</v>
      </c>
      <c r="DP63" s="15" t="n">
        <v>37</v>
      </c>
      <c r="DQ63" s="15" t="n">
        <f aca="false">IF(DO63/DP63=INT(DO63/DP63),1,0)</f>
        <v>0</v>
      </c>
      <c r="DR63" s="15" t="n">
        <f aca="false">IF(DQ63=0,DO63,DO63/DP63)</f>
        <v>1</v>
      </c>
      <c r="DS63" s="15" t="n">
        <v>41</v>
      </c>
      <c r="DT63" s="15" t="n">
        <f aca="false">IF(DR63/DS63=INT(DR63/DS63),1,0)</f>
        <v>0</v>
      </c>
      <c r="DU63" s="15" t="n">
        <f aca="false">IF(DT63=0,DR63,DR63/DS63)</f>
        <v>1</v>
      </c>
      <c r="DV63" s="15" t="n">
        <v>43</v>
      </c>
      <c r="DW63" s="15" t="n">
        <f aca="false">IF(DU63/DV63=INT(DU63/DV63),1,0)</f>
        <v>0</v>
      </c>
      <c r="DX63" s="15" t="n">
        <f aca="false">IF(DW63=0,DU63,DU63/DV63)</f>
        <v>1</v>
      </c>
      <c r="DY63" s="15" t="n">
        <v>47</v>
      </c>
      <c r="DZ63" s="15" t="n">
        <f aca="false">IF(DX63/DY63=INT(DX63/DY63),1,0)</f>
        <v>0</v>
      </c>
      <c r="EA63" s="15" t="n">
        <f aca="false">IF(DZ63=0,DX63,DX63/DY63)</f>
        <v>1</v>
      </c>
      <c r="EB63" s="15" t="n">
        <v>53</v>
      </c>
      <c r="EC63" s="15" t="n">
        <f aca="false">IF(EA63/EB63=INT(EA63/EB63),1,0)</f>
        <v>0</v>
      </c>
      <c r="ED63" s="15" t="n">
        <f aca="false">IF(EC63=0,EA63,EA63/EB63)</f>
        <v>1</v>
      </c>
      <c r="EE63" s="15" t="n">
        <v>59</v>
      </c>
      <c r="EF63" s="15" t="n">
        <f aca="false">IF(ED63/EE63=INT(ED63/EE63),1,0)</f>
        <v>0</v>
      </c>
      <c r="EG63" s="15" t="n">
        <f aca="false">IF(EF63=0,ED63,ED63/EE63)</f>
        <v>1</v>
      </c>
      <c r="EH63" s="15" t="n">
        <v>61</v>
      </c>
      <c r="EI63" s="15" t="n">
        <f aca="false">IF(EG63/EH63=INT(EG63/EH63),1,0)</f>
        <v>0</v>
      </c>
      <c r="EJ63" s="15" t="n">
        <f aca="false">IF(EI63=0,EG63,EG63/EH63)</f>
        <v>1</v>
      </c>
      <c r="EK63" s="15" t="n">
        <v>67</v>
      </c>
      <c r="EL63" s="15" t="n">
        <f aca="false">IF(EJ63/EK63=INT(EJ63/EK63),1,0)</f>
        <v>0</v>
      </c>
      <c r="EM63" s="15" t="n">
        <f aca="false">IF(EL63=0,EJ63,EJ63/EK63)</f>
        <v>1</v>
      </c>
      <c r="EN63" s="15" t="n">
        <v>71</v>
      </c>
      <c r="EO63" s="15" t="n">
        <f aca="false">IF(EM63/EN63=INT(EM63/EN63),1,0)</f>
        <v>0</v>
      </c>
      <c r="EP63" s="15" t="n">
        <f aca="false">IF(EO63=0,EM63,EM63/EN63)</f>
        <v>1</v>
      </c>
      <c r="EQ63" s="15" t="n">
        <v>73</v>
      </c>
      <c r="ER63" s="15" t="n">
        <f aca="false">IF(EP63/EQ63=INT(EP63/EQ63),1,0)</f>
        <v>0</v>
      </c>
      <c r="ES63" s="15" t="n">
        <f aca="false">IF(ER63=0,EP63,EP63/EQ63)</f>
        <v>1</v>
      </c>
      <c r="ET63" s="15" t="n">
        <v>79</v>
      </c>
      <c r="EU63" s="15" t="n">
        <f aca="false">IF(ES63/ET63=INT(ES63/ET63),1,0)</f>
        <v>0</v>
      </c>
      <c r="EV63" s="15" t="n">
        <f aca="false">IF(EU63=0,ES63,ES63/ET63)</f>
        <v>1</v>
      </c>
      <c r="EW63" s="15" t="n">
        <v>83</v>
      </c>
      <c r="EX63" s="15" t="n">
        <f aca="false">IF(EV63/EW63=INT(EV63/EW63),1,0)</f>
        <v>0</v>
      </c>
      <c r="EY63" s="15" t="n">
        <f aca="false">IF(EX63=0,EV63,EV63/EW63)</f>
        <v>1</v>
      </c>
      <c r="EZ63" s="15" t="n">
        <v>89</v>
      </c>
      <c r="FA63" s="15" t="n">
        <f aca="false">IF(EY63/EZ63=INT(EY63/EZ63),1,0)</f>
        <v>0</v>
      </c>
      <c r="FB63" s="15" t="n">
        <f aca="false">IF(FA63=0,EY63,EY63/EZ63)</f>
        <v>1</v>
      </c>
      <c r="FC63" s="15" t="n">
        <v>97</v>
      </c>
      <c r="FD63" s="15" t="n">
        <f aca="false">IF(FB63/FC63=INT(FB63/FC63),1,0)</f>
        <v>0</v>
      </c>
      <c r="FE63" s="15" t="n">
        <f aca="false">IF(FD63=0,FB63,FB63/FC63)</f>
        <v>1</v>
      </c>
      <c r="FF63" s="15" t="n">
        <v>101</v>
      </c>
      <c r="FG63" s="15" t="n">
        <f aca="false">IF(FE63/FF63=INT(FE63/FF63),1,0)</f>
        <v>0</v>
      </c>
      <c r="FH63" s="15" t="n">
        <f aca="false">IF(FG63=0,FE63,FE63/FF63)</f>
        <v>1</v>
      </c>
      <c r="FI63" s="15" t="n">
        <v>103</v>
      </c>
      <c r="FJ63" s="15" t="n">
        <f aca="false">IF(FH63/FI63=INT(FH63/FI63),1,0)</f>
        <v>0</v>
      </c>
      <c r="FK63" s="15" t="n">
        <f aca="false">IF(FJ63=0,FH63,FH63/FI63)</f>
        <v>1</v>
      </c>
      <c r="FL63" s="15" t="n">
        <v>107</v>
      </c>
      <c r="FM63" s="15" t="n">
        <f aca="false">IF(FK63/FL63=INT(FK63/FL63),1,0)</f>
        <v>0</v>
      </c>
      <c r="FN63" s="15" t="n">
        <f aca="false">IF(FM63=0,FK63,FK63/FL63)</f>
        <v>1</v>
      </c>
      <c r="FO63" s="15" t="n">
        <v>109</v>
      </c>
      <c r="FP63" s="15" t="n">
        <f aca="false">IF(FN63/FO63=INT(FN63/FO63),1,0)</f>
        <v>0</v>
      </c>
      <c r="FQ63" s="15" t="n">
        <f aca="false">IF(FP63=0,FN63,FN63/FO63)</f>
        <v>1</v>
      </c>
      <c r="FR63" s="15" t="n">
        <v>113</v>
      </c>
      <c r="FS63" s="15" t="n">
        <f aca="false">IF(FQ63/FR63=INT(FQ63/FR63),1,0)</f>
        <v>0</v>
      </c>
      <c r="FT63" s="15" t="n">
        <f aca="false">IF(FS63=0,FQ63,FQ63/FR63)</f>
        <v>1</v>
      </c>
      <c r="FU63" s="15" t="n">
        <v>127</v>
      </c>
      <c r="FV63" s="15" t="n">
        <f aca="false">IF(FT63/FU63=INT(FT63/FU63),1,0)</f>
        <v>0</v>
      </c>
      <c r="FW63" s="15" t="n">
        <f aca="false">IF(FV63=0,FT63,FT63/FU63)</f>
        <v>1</v>
      </c>
      <c r="FX63" s="15" t="n">
        <v>131</v>
      </c>
      <c r="FY63" s="15" t="n">
        <f aca="false">IF(FW63/FX63=INT(FW63/FX63),1,0)</f>
        <v>0</v>
      </c>
      <c r="FZ63" s="15" t="n">
        <f aca="false">IF(FY63=0,FW63,FW63/FX63)</f>
        <v>1</v>
      </c>
      <c r="GA63" s="15" t="n">
        <v>137</v>
      </c>
      <c r="GB63" s="15" t="n">
        <f aca="false">IF(FZ63/GA63=INT(FZ63/GA63),1,0)</f>
        <v>0</v>
      </c>
      <c r="GC63" s="15" t="n">
        <f aca="false">IF(GB63=0,FZ63,FZ63/GA63)</f>
        <v>1</v>
      </c>
      <c r="GD63" s="15" t="n">
        <v>139</v>
      </c>
      <c r="GE63" s="15" t="n">
        <f aca="false">IF(GC63/GD63=INT(GC63/GD63),1,0)</f>
        <v>0</v>
      </c>
      <c r="GF63" s="15" t="n">
        <f aca="false">IF(GE63=0,GC63,GC63/GD63)</f>
        <v>1</v>
      </c>
      <c r="GG63" s="15" t="n">
        <v>149</v>
      </c>
      <c r="GH63" s="15" t="n">
        <f aca="false">IF(GF63/GG63=INT(GF63/GG63),1,0)</f>
        <v>0</v>
      </c>
      <c r="GI63" s="15" t="n">
        <f aca="false">IF(GH63=0,GF63,GF63/GG63)</f>
        <v>1</v>
      </c>
      <c r="GJ63" s="15"/>
      <c r="GK63" s="15" t="n">
        <f aca="false">8*BI63+4*BL63+2*BO63+BR63</f>
        <v>0</v>
      </c>
      <c r="GL63" s="15" t="n">
        <f aca="false">4*BU63+2*BX63+CA63</f>
        <v>1</v>
      </c>
      <c r="GM63" s="15" t="n">
        <f aca="false">2*CD63+CG63</f>
        <v>0</v>
      </c>
      <c r="GN63" s="15" t="n">
        <f aca="false">2*CJ63+CM63</f>
        <v>0</v>
      </c>
      <c r="GO63" s="15" t="n">
        <f aca="false">2*CP63+CS63</f>
        <v>0</v>
      </c>
      <c r="GP63" s="15" t="n">
        <f aca="false">2*CV63+CY63</f>
        <v>0</v>
      </c>
      <c r="GQ63" s="15" t="n">
        <f aca="false">DB63</f>
        <v>0</v>
      </c>
      <c r="GR63" s="15" t="n">
        <f aca="false">DE63</f>
        <v>0</v>
      </c>
      <c r="GS63" s="15" t="n">
        <f aca="false">DH63</f>
        <v>0</v>
      </c>
      <c r="GT63" s="15" t="n">
        <f aca="false">DK63</f>
        <v>0</v>
      </c>
      <c r="GU63" s="15" t="n">
        <f aca="false">DN63</f>
        <v>0</v>
      </c>
      <c r="GV63" s="0" t="n">
        <f aca="false">DQ63</f>
        <v>0</v>
      </c>
      <c r="GW63" s="0" t="n">
        <f aca="false">DT63</f>
        <v>0</v>
      </c>
      <c r="GX63" s="0" t="n">
        <f aca="false">DW63</f>
        <v>0</v>
      </c>
      <c r="GY63" s="0" t="n">
        <f aca="false">DZ63</f>
        <v>0</v>
      </c>
      <c r="GZ63" s="0" t="n">
        <f aca="false">EC63</f>
        <v>0</v>
      </c>
      <c r="HA63" s="0" t="n">
        <f aca="false">EF63</f>
        <v>0</v>
      </c>
      <c r="HB63" s="0" t="n">
        <f aca="false">EI63</f>
        <v>0</v>
      </c>
      <c r="HC63" s="0" t="n">
        <f aca="false">EL63</f>
        <v>0</v>
      </c>
      <c r="HD63" s="0" t="n">
        <f aca="false">EO63</f>
        <v>0</v>
      </c>
      <c r="HE63" s="0" t="n">
        <f aca="false">ER63</f>
        <v>0</v>
      </c>
      <c r="HF63" s="0" t="n">
        <f aca="false">EU63</f>
        <v>0</v>
      </c>
      <c r="HG63" s="0" t="n">
        <f aca="false">EX63</f>
        <v>0</v>
      </c>
      <c r="HH63" s="0" t="n">
        <f aca="false">FA63</f>
        <v>0</v>
      </c>
      <c r="HI63" s="0" t="n">
        <f aca="false">FD63</f>
        <v>0</v>
      </c>
      <c r="HJ63" s="0" t="n">
        <f aca="false">FG63</f>
        <v>0</v>
      </c>
      <c r="HK63" s="0" t="n">
        <f aca="false">FJ63</f>
        <v>0</v>
      </c>
      <c r="HL63" s="0" t="n">
        <f aca="false">FM63</f>
        <v>0</v>
      </c>
      <c r="HM63" s="0" t="n">
        <f aca="false">FP63</f>
        <v>0</v>
      </c>
      <c r="HN63" s="0" t="n">
        <f aca="false">FS63</f>
        <v>0</v>
      </c>
      <c r="HO63" s="0" t="n">
        <f aca="false">FV63</f>
        <v>0</v>
      </c>
      <c r="HP63" s="0" t="n">
        <f aca="false">FY63</f>
        <v>0</v>
      </c>
      <c r="HQ63" s="0" t="n">
        <f aca="false">GB63</f>
        <v>0</v>
      </c>
      <c r="HR63" s="0" t="n">
        <f aca="false">GE63</f>
        <v>0</v>
      </c>
      <c r="HS63" s="0" t="n">
        <f aca="false">GH63</f>
        <v>0</v>
      </c>
      <c r="HT63" s="0" t="n">
        <f aca="false">BG63</f>
        <v>3</v>
      </c>
      <c r="HU63" s="0" t="n">
        <f aca="false">HT63/HS65</f>
        <v>3</v>
      </c>
      <c r="HV63" s="1"/>
      <c r="HY63" s="1"/>
      <c r="HZ63" s="1"/>
      <c r="IA63" s="1"/>
      <c r="IB63" s="1"/>
    </row>
    <row r="64" customFormat="false" ht="6" hidden="true" customHeight="true" outlineLevel="0" collapsed="false">
      <c r="A64" s="1"/>
      <c r="B64" s="80"/>
      <c r="C64" s="80"/>
      <c r="D64" s="80"/>
      <c r="E64" s="11"/>
      <c r="F64" s="61"/>
      <c r="G64" s="80"/>
      <c r="H64" s="11"/>
      <c r="I64" s="80"/>
      <c r="J64" s="80"/>
      <c r="K64" s="11"/>
      <c r="L64" s="61"/>
      <c r="M64" s="80"/>
      <c r="N64" s="80"/>
      <c r="O64" s="80"/>
      <c r="P64" s="80"/>
      <c r="Q64" s="80"/>
      <c r="R64" s="80"/>
      <c r="S64" s="11"/>
      <c r="T64" s="13"/>
      <c r="U64" s="13"/>
      <c r="V64" s="13"/>
      <c r="W64" s="78"/>
      <c r="X64" s="74"/>
      <c r="Y64" s="80"/>
      <c r="Z64" s="80"/>
      <c r="AW64" s="1"/>
      <c r="AX64" s="1"/>
      <c r="AY64" s="1"/>
      <c r="AZ64" s="1"/>
      <c r="BA64" s="1"/>
      <c r="BB64" s="1"/>
      <c r="BC64" s="1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 t="n">
        <f aca="false">IF(GK62&lt;GK63,GK62,GK63)</f>
        <v>0</v>
      </c>
      <c r="GL64" s="15" t="n">
        <f aca="false">IF(GL62&lt;GL63,GL62,GL63)</f>
        <v>0</v>
      </c>
      <c r="GM64" s="15" t="n">
        <f aca="false">IF(GM62&lt;GM63,GM62,GM63)</f>
        <v>0</v>
      </c>
      <c r="GN64" s="15" t="n">
        <f aca="false">IF(GN62&lt;GN63,GN62,GN63)</f>
        <v>0</v>
      </c>
      <c r="GO64" s="15" t="n">
        <f aca="false">IF(GO62&lt;GO63,GO62,GO63)</f>
        <v>0</v>
      </c>
      <c r="GP64" s="15" t="n">
        <f aca="false">IF(GP62&lt;GP63,GP62,GP63)</f>
        <v>0</v>
      </c>
      <c r="GQ64" s="15" t="n">
        <f aca="false">IF(GQ62&lt;GQ63,GQ62,GQ63)</f>
        <v>0</v>
      </c>
      <c r="GR64" s="15" t="n">
        <f aca="false">IF(GR62&lt;GR63,GR62,GR63)</f>
        <v>0</v>
      </c>
      <c r="GS64" s="15" t="n">
        <f aca="false">IF(GS62&lt;GS63,GS62,GS63)</f>
        <v>0</v>
      </c>
      <c r="GT64" s="15" t="n">
        <f aca="false">IF(GT62&lt;GT63,GT62,GT63)</f>
        <v>0</v>
      </c>
      <c r="GU64" s="15" t="n">
        <f aca="false">IF(GU62&lt;GU63,GU62,GU63)</f>
        <v>0</v>
      </c>
      <c r="GV64" s="15" t="n">
        <f aca="false">IF(GV62&lt;GV63,GV62,GV63)</f>
        <v>0</v>
      </c>
      <c r="GW64" s="15" t="n">
        <f aca="false">IF(GW62&lt;GW63,GW62,GW63)</f>
        <v>0</v>
      </c>
      <c r="GX64" s="15" t="n">
        <f aca="false">IF(GX62&lt;GX63,GX62,GX63)</f>
        <v>0</v>
      </c>
      <c r="GY64" s="15" t="n">
        <f aca="false">IF(GY62&lt;GY63,GY62,GY63)</f>
        <v>0</v>
      </c>
      <c r="GZ64" s="15" t="n">
        <f aca="false">IF(GZ62&lt;GZ63,GZ62,GZ63)</f>
        <v>0</v>
      </c>
      <c r="HA64" s="15" t="n">
        <f aca="false">IF(HA62&lt;HA63,HA62,HA63)</f>
        <v>0</v>
      </c>
      <c r="HB64" s="15" t="n">
        <f aca="false">IF(HB62&lt;HB63,HB62,HB63)</f>
        <v>0</v>
      </c>
      <c r="HC64" s="15" t="n">
        <f aca="false">IF(HC62&lt;HC63,HC62,HC63)</f>
        <v>0</v>
      </c>
      <c r="HD64" s="15" t="n">
        <f aca="false">IF(HD62&lt;HD63,HD62,HD63)</f>
        <v>0</v>
      </c>
      <c r="HE64" s="15" t="n">
        <f aca="false">IF(HE62&lt;HE63,HE62,HE63)</f>
        <v>0</v>
      </c>
      <c r="HF64" s="15" t="n">
        <f aca="false">IF(HF62&lt;HF63,HF62,HF63)</f>
        <v>0</v>
      </c>
      <c r="HG64" s="15" t="n">
        <f aca="false">IF(HG62&lt;HG63,HG62,HG63)</f>
        <v>0</v>
      </c>
      <c r="HH64" s="15" t="n">
        <f aca="false">IF(HH62&lt;HH63,HH62,HH63)</f>
        <v>0</v>
      </c>
      <c r="HI64" s="15" t="n">
        <f aca="false">IF(HI62&lt;HI63,HI62,HI63)</f>
        <v>0</v>
      </c>
      <c r="HJ64" s="15" t="n">
        <f aca="false">IF(HJ62&lt;HJ63,HJ62,HJ63)</f>
        <v>0</v>
      </c>
      <c r="HK64" s="15" t="n">
        <f aca="false">IF(HK62&lt;HK63,HK62,HK63)</f>
        <v>0</v>
      </c>
      <c r="HL64" s="15" t="n">
        <f aca="false">IF(HL62&lt;HL63,HL62,HL63)</f>
        <v>0</v>
      </c>
      <c r="HM64" s="15" t="n">
        <f aca="false">IF(HM62&lt;HM63,HM62,HM63)</f>
        <v>0</v>
      </c>
      <c r="HN64" s="15" t="n">
        <f aca="false">IF(HN62&lt;HN63,HN62,HN63)</f>
        <v>0</v>
      </c>
      <c r="HO64" s="15" t="n">
        <f aca="false">IF(HO62&lt;HO63,HO62,HO63)</f>
        <v>0</v>
      </c>
      <c r="HP64" s="15" t="n">
        <f aca="false">IF(HP62&lt;HP63,HP62,HP63)</f>
        <v>0</v>
      </c>
      <c r="HQ64" s="15" t="n">
        <f aca="false">IF(HQ62&lt;HQ63,HQ62,HQ63)</f>
        <v>0</v>
      </c>
      <c r="HR64" s="15" t="n">
        <f aca="false">IF(HR62&lt;HR63,HR62,HR63)</f>
        <v>0</v>
      </c>
      <c r="HS64" s="15" t="n">
        <f aca="false">IF(HS62&lt;HS63,HS62,HS63)</f>
        <v>0</v>
      </c>
      <c r="HV64" s="1"/>
      <c r="HY64" s="1"/>
      <c r="HZ64" s="1"/>
      <c r="IA64" s="1"/>
      <c r="IB64" s="1"/>
    </row>
    <row r="65" customFormat="false" ht="6" hidden="true" customHeight="true" outlineLevel="0" collapsed="false">
      <c r="A65" s="1"/>
      <c r="B65" s="80"/>
      <c r="C65" s="80"/>
      <c r="D65" s="80"/>
      <c r="E65" s="11"/>
      <c r="F65" s="61"/>
      <c r="G65" s="80"/>
      <c r="H65" s="11"/>
      <c r="I65" s="80"/>
      <c r="J65" s="80"/>
      <c r="K65" s="11"/>
      <c r="L65" s="61"/>
      <c r="M65" s="80"/>
      <c r="N65" s="80"/>
      <c r="O65" s="80"/>
      <c r="P65" s="80"/>
      <c r="Q65" s="80"/>
      <c r="R65" s="80"/>
      <c r="S65" s="11"/>
      <c r="T65" s="13"/>
      <c r="U65" s="13"/>
      <c r="V65" s="13"/>
      <c r="W65" s="78"/>
      <c r="X65" s="74"/>
      <c r="Y65" s="80"/>
      <c r="Z65" s="80"/>
      <c r="AW65" s="1"/>
      <c r="AX65" s="1"/>
      <c r="AY65" s="1"/>
      <c r="AZ65" s="1"/>
      <c r="BA65" s="1"/>
      <c r="BB65" s="1"/>
      <c r="BC65" s="1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0" t="n">
        <f aca="false">GK$8^GK64</f>
        <v>1</v>
      </c>
      <c r="GL65" s="0" t="n">
        <f aca="false">GL$8^GL64*GK65</f>
        <v>1</v>
      </c>
      <c r="GM65" s="0" t="n">
        <f aca="false">GM$8^GM64*GL65</f>
        <v>1</v>
      </c>
      <c r="GN65" s="0" t="n">
        <f aca="false">GN$8^GN64*GM65</f>
        <v>1</v>
      </c>
      <c r="GO65" s="0" t="n">
        <f aca="false">GO$8^GO64*GN65</f>
        <v>1</v>
      </c>
      <c r="GP65" s="0" t="n">
        <f aca="false">GP$8^GP64*GO65</f>
        <v>1</v>
      </c>
      <c r="GQ65" s="0" t="n">
        <f aca="false">GQ$8^GQ64*GP65</f>
        <v>1</v>
      </c>
      <c r="GR65" s="0" t="n">
        <f aca="false">GR$8^GR64*GQ65</f>
        <v>1</v>
      </c>
      <c r="GS65" s="0" t="n">
        <f aca="false">GS$8^GS64*GR65</f>
        <v>1</v>
      </c>
      <c r="GT65" s="0" t="n">
        <f aca="false">GT$8^GT64*GS65</f>
        <v>1</v>
      </c>
      <c r="GU65" s="0" t="n">
        <f aca="false">GU$8^GU64*GT65</f>
        <v>1</v>
      </c>
      <c r="GV65" s="0" t="n">
        <f aca="false">GV$8^GV64*GU65</f>
        <v>1</v>
      </c>
      <c r="GW65" s="0" t="n">
        <f aca="false">GW$8^GW64*GV65</f>
        <v>1</v>
      </c>
      <c r="GX65" s="0" t="n">
        <f aca="false">GX$8^GX64*GW65</f>
        <v>1</v>
      </c>
      <c r="GY65" s="0" t="n">
        <f aca="false">GY$8^GY64*GX65</f>
        <v>1</v>
      </c>
      <c r="GZ65" s="0" t="n">
        <f aca="false">GZ$8^GZ64*GY65</f>
        <v>1</v>
      </c>
      <c r="HA65" s="0" t="n">
        <f aca="false">HA$8^HA64*GZ65</f>
        <v>1</v>
      </c>
      <c r="HB65" s="0" t="n">
        <f aca="false">HB$8^HB64*HA65</f>
        <v>1</v>
      </c>
      <c r="HC65" s="0" t="n">
        <f aca="false">HC$8^HC64*HB65</f>
        <v>1</v>
      </c>
      <c r="HD65" s="0" t="n">
        <f aca="false">HD$8^HD64*HC65</f>
        <v>1</v>
      </c>
      <c r="HE65" s="0" t="n">
        <f aca="false">HE$8^HE64*HD65</f>
        <v>1</v>
      </c>
      <c r="HF65" s="0" t="n">
        <f aca="false">HF$8^HF64*HE65</f>
        <v>1</v>
      </c>
      <c r="HG65" s="0" t="n">
        <f aca="false">HG$8^HG64*HF65</f>
        <v>1</v>
      </c>
      <c r="HH65" s="0" t="n">
        <f aca="false">HH$8^HH64*HG65</f>
        <v>1</v>
      </c>
      <c r="HI65" s="0" t="n">
        <f aca="false">HI$8^HI64*HH65</f>
        <v>1</v>
      </c>
      <c r="HJ65" s="0" t="n">
        <f aca="false">HJ$8^HJ64*HI65</f>
        <v>1</v>
      </c>
      <c r="HK65" s="0" t="n">
        <f aca="false">HK$8^HK64*HJ65</f>
        <v>1</v>
      </c>
      <c r="HL65" s="0" t="n">
        <f aca="false">HL$8^HL64*HK65</f>
        <v>1</v>
      </c>
      <c r="HM65" s="0" t="n">
        <f aca="false">HM$8^HM64*HL65</f>
        <v>1</v>
      </c>
      <c r="HN65" s="0" t="n">
        <f aca="false">HN$8^HN64*HM65</f>
        <v>1</v>
      </c>
      <c r="HO65" s="0" t="n">
        <f aca="false">HO$8^HO64*HN65</f>
        <v>1</v>
      </c>
      <c r="HP65" s="0" t="n">
        <f aca="false">HP$8^HP64*HO65</f>
        <v>1</v>
      </c>
      <c r="HQ65" s="0" t="n">
        <f aca="false">HQ$8^HQ64*HP65</f>
        <v>1</v>
      </c>
      <c r="HR65" s="0" t="n">
        <f aca="false">HR$8^HR64*HQ65</f>
        <v>1</v>
      </c>
      <c r="HS65" s="0" t="n">
        <f aca="false">HS$8^HS64*HR65</f>
        <v>1</v>
      </c>
      <c r="HV65" s="1"/>
      <c r="HY65" s="1"/>
      <c r="HZ65" s="1"/>
      <c r="IA65" s="1"/>
      <c r="IB65" s="1"/>
    </row>
    <row r="66" customFormat="false" ht="6" hidden="true" customHeight="true" outlineLevel="0" collapsed="false">
      <c r="A66" s="1"/>
      <c r="B66" s="80"/>
      <c r="C66" s="80"/>
      <c r="D66" s="80"/>
      <c r="E66" s="11"/>
      <c r="F66" s="61"/>
      <c r="G66" s="80"/>
      <c r="H66" s="11"/>
      <c r="I66" s="80"/>
      <c r="J66" s="80"/>
      <c r="K66" s="11"/>
      <c r="L66" s="61"/>
      <c r="M66" s="80"/>
      <c r="N66" s="80"/>
      <c r="O66" s="80"/>
      <c r="P66" s="80"/>
      <c r="Q66" s="80"/>
      <c r="R66" s="80"/>
      <c r="S66" s="11"/>
      <c r="T66" s="13"/>
      <c r="U66" s="13"/>
      <c r="V66" s="13"/>
      <c r="W66" s="78"/>
      <c r="X66" s="74"/>
      <c r="Y66" s="80"/>
      <c r="Z66" s="80"/>
      <c r="AW66" s="1"/>
      <c r="AX66" s="1"/>
      <c r="AY66" s="1"/>
      <c r="AZ66" s="1"/>
      <c r="BA66" s="1"/>
      <c r="BB66" s="1"/>
      <c r="BC66" s="1"/>
      <c r="BD66" s="0" t="s">
        <v>106</v>
      </c>
      <c r="BE66" s="15" t="n">
        <f aca="true">INT((RAND()*(AY62-AX62+1)+AX62))</f>
        <v>1</v>
      </c>
      <c r="BF66" s="15" t="n">
        <f aca="true">INT((RAND()*(BA62-AZ62+1)+AZ62))</f>
        <v>3</v>
      </c>
      <c r="BG66" s="0" t="n">
        <f aca="false">BF66-BF67*(BE67-BE66)</f>
        <v>3</v>
      </c>
      <c r="BH66" s="0" t="n">
        <v>256</v>
      </c>
      <c r="BI66" s="15" t="n">
        <f aca="false">IF(BG66/BH66=INT(BG66/BH66),1,0)</f>
        <v>0</v>
      </c>
      <c r="BJ66" s="15" t="n">
        <f aca="false">IF(BI66=0,BG66,BG66/BH66)</f>
        <v>3</v>
      </c>
      <c r="BK66" s="15" t="n">
        <v>16</v>
      </c>
      <c r="BL66" s="15" t="n">
        <f aca="false">IF(BJ66/BK66=INT(BJ66/BK66),1,0)</f>
        <v>0</v>
      </c>
      <c r="BM66" s="15" t="n">
        <f aca="false">IF(BL66=0,BJ66,BJ66/BK66)</f>
        <v>3</v>
      </c>
      <c r="BN66" s="15" t="n">
        <v>4</v>
      </c>
      <c r="BO66" s="15" t="n">
        <f aca="false">IF(BM66/BN66=INT(BM66/BN66),1,0)</f>
        <v>0</v>
      </c>
      <c r="BP66" s="15" t="n">
        <f aca="false">IF(BO66=0,BM66,BM66/BN66)</f>
        <v>3</v>
      </c>
      <c r="BQ66" s="15" t="n">
        <v>2</v>
      </c>
      <c r="BR66" s="15" t="n">
        <f aca="false">IF(BP66/BQ66=INT(BP66/BQ66),1,0)</f>
        <v>0</v>
      </c>
      <c r="BS66" s="15" t="n">
        <f aca="false">IF(BR66=0,BP66,BP66/BQ66)</f>
        <v>3</v>
      </c>
      <c r="BT66" s="15" t="n">
        <v>81</v>
      </c>
      <c r="BU66" s="15" t="n">
        <f aca="false">IF(BS66/BT66=INT(BS66/BT66),1,0)</f>
        <v>0</v>
      </c>
      <c r="BV66" s="15" t="n">
        <f aca="false">IF(BU66=0,BS66,BS66/BT66)</f>
        <v>3</v>
      </c>
      <c r="BW66" s="15" t="n">
        <v>9</v>
      </c>
      <c r="BX66" s="15" t="n">
        <f aca="false">IF(BV66/BW66=INT(BV66/BW66),1,0)</f>
        <v>0</v>
      </c>
      <c r="BY66" s="15" t="n">
        <f aca="false">IF(BX66=0,BV66,BV66/BW66)</f>
        <v>3</v>
      </c>
      <c r="BZ66" s="15" t="n">
        <v>3</v>
      </c>
      <c r="CA66" s="15" t="n">
        <f aca="false">IF(BY66/BZ66=INT(BY66/BZ66),1,0)</f>
        <v>1</v>
      </c>
      <c r="CB66" s="15" t="n">
        <f aca="false">IF(CA66=0,BY66,BY66/BZ66)</f>
        <v>1</v>
      </c>
      <c r="CC66" s="15" t="n">
        <v>25</v>
      </c>
      <c r="CD66" s="15" t="n">
        <f aca="false">IF(CB66/CC66=INT(CB66/CC66),1,0)</f>
        <v>0</v>
      </c>
      <c r="CE66" s="15" t="n">
        <f aca="false">IF(CD66=0,CB66,CB66/CC66)</f>
        <v>1</v>
      </c>
      <c r="CF66" s="15" t="n">
        <v>5</v>
      </c>
      <c r="CG66" s="15" t="n">
        <f aca="false">IF(CE66/CF66=INT(CE66/CF66),1,0)</f>
        <v>0</v>
      </c>
      <c r="CH66" s="15" t="n">
        <f aca="false">IF(CG66=0,CE66,CE66/CF66)</f>
        <v>1</v>
      </c>
      <c r="CI66" s="15" t="n">
        <v>49</v>
      </c>
      <c r="CJ66" s="15" t="n">
        <f aca="false">IF(CH66/CI66=INT(CH66/CI66),1,0)</f>
        <v>0</v>
      </c>
      <c r="CK66" s="15" t="n">
        <f aca="false">IF(CJ66=0,CH66,CH66/CI66)</f>
        <v>1</v>
      </c>
      <c r="CL66" s="15" t="n">
        <v>7</v>
      </c>
      <c r="CM66" s="15" t="n">
        <f aca="false">IF(CK66/CL66=INT(CK66/CL66),1,0)</f>
        <v>0</v>
      </c>
      <c r="CN66" s="15" t="n">
        <f aca="false">IF(CM66=0,CK66,CK66/CL66)</f>
        <v>1</v>
      </c>
      <c r="CO66" s="15" t="n">
        <v>121</v>
      </c>
      <c r="CP66" s="15" t="n">
        <f aca="false">IF(CN66/CO66=INT(CN66/CO66),1,0)</f>
        <v>0</v>
      </c>
      <c r="CQ66" s="15" t="n">
        <f aca="false">IF(CP66=0,CN66,CN66/CO66)</f>
        <v>1</v>
      </c>
      <c r="CR66" s="15" t="n">
        <v>11</v>
      </c>
      <c r="CS66" s="15" t="n">
        <f aca="false">IF(CQ66/CR66=INT(CQ66/CR66),1,0)</f>
        <v>0</v>
      </c>
      <c r="CT66" s="15" t="n">
        <f aca="false">IF(CS66=0,CQ66,CQ66/CR66)</f>
        <v>1</v>
      </c>
      <c r="CU66" s="15" t="n">
        <v>169</v>
      </c>
      <c r="CV66" s="15" t="n">
        <f aca="false">IF(CT66/CU66=INT(CT66/CU66),1,0)</f>
        <v>0</v>
      </c>
      <c r="CW66" s="15" t="n">
        <f aca="false">IF(CV66=0,CT66,CT66/CU66)</f>
        <v>1</v>
      </c>
      <c r="CX66" s="15" t="n">
        <v>13</v>
      </c>
      <c r="CY66" s="15" t="n">
        <f aca="false">IF(CW66/CX66=INT(CW66/CX66),1,0)</f>
        <v>0</v>
      </c>
      <c r="CZ66" s="15" t="n">
        <f aca="false">IF(CY66=0,CW66,CW66/CX66)</f>
        <v>1</v>
      </c>
      <c r="DA66" s="15" t="n">
        <v>17</v>
      </c>
      <c r="DB66" s="15" t="n">
        <f aca="false">IF(CZ66/DA66=INT(CZ66/DA66),1,0)</f>
        <v>0</v>
      </c>
      <c r="DC66" s="15" t="n">
        <f aca="false">IF(DB66=0,CZ66,CZ66/DA66)</f>
        <v>1</v>
      </c>
      <c r="DD66" s="15" t="n">
        <v>19</v>
      </c>
      <c r="DE66" s="15" t="n">
        <f aca="false">IF(DC66/DD66=INT(DC66/DD66),1,0)</f>
        <v>0</v>
      </c>
      <c r="DF66" s="15" t="n">
        <f aca="false">IF(DE66=0,DC66,DC66/DD66)</f>
        <v>1</v>
      </c>
      <c r="DG66" s="15" t="n">
        <v>23</v>
      </c>
      <c r="DH66" s="15" t="n">
        <f aca="false">IF(DF66/DG66=INT(DF66/DG66),1,0)</f>
        <v>0</v>
      </c>
      <c r="DI66" s="15" t="n">
        <f aca="false">IF(DH66=0,DF66,DF66/DG66)</f>
        <v>1</v>
      </c>
      <c r="DJ66" s="15" t="n">
        <v>29</v>
      </c>
      <c r="DK66" s="15" t="n">
        <f aca="false">IF(DI66/DJ66=INT(DI66/DJ66),1,0)</f>
        <v>0</v>
      </c>
      <c r="DL66" s="15" t="n">
        <f aca="false">IF(DK66=0,DI66,DI66/DJ66)</f>
        <v>1</v>
      </c>
      <c r="DM66" s="15" t="n">
        <v>31</v>
      </c>
      <c r="DN66" s="15" t="n">
        <f aca="false">IF(DL66/DM66=INT(DL66/DM66),1,0)</f>
        <v>0</v>
      </c>
      <c r="DO66" s="15" t="n">
        <f aca="false">IF(DN66=0,DL66,DL66/DM66)</f>
        <v>1</v>
      </c>
      <c r="DP66" s="15" t="n">
        <v>37</v>
      </c>
      <c r="DQ66" s="15" t="n">
        <f aca="false">IF(DO66/DP66=INT(DO66/DP66),1,0)</f>
        <v>0</v>
      </c>
      <c r="DR66" s="15" t="n">
        <f aca="false">IF(DQ66=0,DO66,DO66/DP66)</f>
        <v>1</v>
      </c>
      <c r="DS66" s="15" t="n">
        <v>41</v>
      </c>
      <c r="DT66" s="15" t="n">
        <f aca="false">IF(DR66/DS66=INT(DR66/DS66),1,0)</f>
        <v>0</v>
      </c>
      <c r="DU66" s="15" t="n">
        <f aca="false">IF(DT66=0,DR66,DR66/DS66)</f>
        <v>1</v>
      </c>
      <c r="DV66" s="15" t="n">
        <v>43</v>
      </c>
      <c r="DW66" s="15" t="n">
        <f aca="false">IF(DU66/DV66=INT(DU66/DV66),1,0)</f>
        <v>0</v>
      </c>
      <c r="DX66" s="15" t="n">
        <f aca="false">IF(DW66=0,DU66,DU66/DV66)</f>
        <v>1</v>
      </c>
      <c r="DY66" s="15" t="n">
        <v>47</v>
      </c>
      <c r="DZ66" s="15" t="n">
        <f aca="false">IF(DX66/DY66=INT(DX66/DY66),1,0)</f>
        <v>0</v>
      </c>
      <c r="EA66" s="15" t="n">
        <f aca="false">IF(DZ66=0,DX66,DX66/DY66)</f>
        <v>1</v>
      </c>
      <c r="EB66" s="15" t="n">
        <v>53</v>
      </c>
      <c r="EC66" s="15" t="n">
        <f aca="false">IF(EA66/EB66=INT(EA66/EB66),1,0)</f>
        <v>0</v>
      </c>
      <c r="ED66" s="15" t="n">
        <f aca="false">IF(EC66=0,EA66,EA66/EB66)</f>
        <v>1</v>
      </c>
      <c r="EE66" s="15" t="n">
        <v>59</v>
      </c>
      <c r="EF66" s="15" t="n">
        <f aca="false">IF(ED66/EE66=INT(ED66/EE66),1,0)</f>
        <v>0</v>
      </c>
      <c r="EG66" s="15" t="n">
        <f aca="false">IF(EF66=0,ED66,ED66/EE66)</f>
        <v>1</v>
      </c>
      <c r="EH66" s="15" t="n">
        <v>61</v>
      </c>
      <c r="EI66" s="15" t="n">
        <f aca="false">IF(EG66/EH66=INT(EG66/EH66),1,0)</f>
        <v>0</v>
      </c>
      <c r="EJ66" s="15" t="n">
        <f aca="false">IF(EI66=0,EG66,EG66/EH66)</f>
        <v>1</v>
      </c>
      <c r="EK66" s="15" t="n">
        <v>67</v>
      </c>
      <c r="EL66" s="15" t="n">
        <f aca="false">IF(EJ66/EK66=INT(EJ66/EK66),1,0)</f>
        <v>0</v>
      </c>
      <c r="EM66" s="15" t="n">
        <f aca="false">IF(EL66=0,EJ66,EJ66/EK66)</f>
        <v>1</v>
      </c>
      <c r="EN66" s="15" t="n">
        <v>71</v>
      </c>
      <c r="EO66" s="15" t="n">
        <f aca="false">IF(EM66/EN66=INT(EM66/EN66),1,0)</f>
        <v>0</v>
      </c>
      <c r="EP66" s="15" t="n">
        <f aca="false">IF(EO66=0,EM66,EM66/EN66)</f>
        <v>1</v>
      </c>
      <c r="EQ66" s="15" t="n">
        <v>73</v>
      </c>
      <c r="ER66" s="15" t="n">
        <f aca="false">IF(EP66/EQ66=INT(EP66/EQ66),1,0)</f>
        <v>0</v>
      </c>
      <c r="ES66" s="15" t="n">
        <f aca="false">IF(ER66=0,EP66,EP66/EQ66)</f>
        <v>1</v>
      </c>
      <c r="ET66" s="15" t="n">
        <v>79</v>
      </c>
      <c r="EU66" s="15" t="n">
        <f aca="false">IF(ES66/ET66=INT(ES66/ET66),1,0)</f>
        <v>0</v>
      </c>
      <c r="EV66" s="15" t="n">
        <f aca="false">IF(EU66=0,ES66,ES66/ET66)</f>
        <v>1</v>
      </c>
      <c r="EW66" s="15" t="n">
        <v>83</v>
      </c>
      <c r="EX66" s="15" t="n">
        <f aca="false">IF(EV66/EW66=INT(EV66/EW66),1,0)</f>
        <v>0</v>
      </c>
      <c r="EY66" s="15" t="n">
        <f aca="false">IF(EX66=0,EV66,EV66/EW66)</f>
        <v>1</v>
      </c>
      <c r="EZ66" s="15" t="n">
        <v>89</v>
      </c>
      <c r="FA66" s="15" t="n">
        <f aca="false">IF(EY66/EZ66=INT(EY66/EZ66),1,0)</f>
        <v>0</v>
      </c>
      <c r="FB66" s="15" t="n">
        <f aca="false">IF(FA66=0,EY66,EY66/EZ66)</f>
        <v>1</v>
      </c>
      <c r="FC66" s="15" t="n">
        <v>97</v>
      </c>
      <c r="FD66" s="15" t="n">
        <f aca="false">IF(FB66/FC66=INT(FB66/FC66),1,0)</f>
        <v>0</v>
      </c>
      <c r="FE66" s="15" t="n">
        <f aca="false">IF(FD66=0,FB66,FB66/FC66)</f>
        <v>1</v>
      </c>
      <c r="FF66" s="15" t="n">
        <v>101</v>
      </c>
      <c r="FG66" s="15" t="n">
        <f aca="false">IF(FE66/FF66=INT(FE66/FF66),1,0)</f>
        <v>0</v>
      </c>
      <c r="FH66" s="15" t="n">
        <f aca="false">IF(FG66=0,FE66,FE66/FF66)</f>
        <v>1</v>
      </c>
      <c r="FI66" s="15" t="n">
        <v>103</v>
      </c>
      <c r="FJ66" s="15" t="n">
        <f aca="false">IF(FH66/FI66=INT(FH66/FI66),1,0)</f>
        <v>0</v>
      </c>
      <c r="FK66" s="15" t="n">
        <f aca="false">IF(FJ66=0,FH66,FH66/FI66)</f>
        <v>1</v>
      </c>
      <c r="FL66" s="15" t="n">
        <v>107</v>
      </c>
      <c r="FM66" s="15" t="n">
        <f aca="false">IF(FK66/FL66=INT(FK66/FL66),1,0)</f>
        <v>0</v>
      </c>
      <c r="FN66" s="15" t="n">
        <f aca="false">IF(FM66=0,FK66,FK66/FL66)</f>
        <v>1</v>
      </c>
      <c r="FO66" s="15" t="n">
        <v>109</v>
      </c>
      <c r="FP66" s="15" t="n">
        <f aca="false">IF(FN66/FO66=INT(FN66/FO66),1,0)</f>
        <v>0</v>
      </c>
      <c r="FQ66" s="15" t="n">
        <f aca="false">IF(FP66=0,FN66,FN66/FO66)</f>
        <v>1</v>
      </c>
      <c r="FR66" s="15" t="n">
        <v>113</v>
      </c>
      <c r="FS66" s="15" t="n">
        <f aca="false">IF(FQ66/FR66=INT(FQ66/FR66),1,0)</f>
        <v>0</v>
      </c>
      <c r="FT66" s="15" t="n">
        <f aca="false">IF(FS66=0,FQ66,FQ66/FR66)</f>
        <v>1</v>
      </c>
      <c r="FU66" s="15" t="n">
        <v>127</v>
      </c>
      <c r="FV66" s="15" t="n">
        <f aca="false">IF(FT66/FU66=INT(FT66/FU66),1,0)</f>
        <v>0</v>
      </c>
      <c r="FW66" s="15" t="n">
        <f aca="false">IF(FV66=0,FT66,FT66/FU66)</f>
        <v>1</v>
      </c>
      <c r="FX66" s="15" t="n">
        <v>131</v>
      </c>
      <c r="FY66" s="15" t="n">
        <f aca="false">IF(FW66/FX66=INT(FW66/FX66),1,0)</f>
        <v>0</v>
      </c>
      <c r="FZ66" s="15" t="n">
        <f aca="false">IF(FY66=0,FW66,FW66/FX66)</f>
        <v>1</v>
      </c>
      <c r="GA66" s="15" t="n">
        <v>137</v>
      </c>
      <c r="GB66" s="15" t="n">
        <f aca="false">IF(FZ66/GA66=INT(FZ66/GA66),1,0)</f>
        <v>0</v>
      </c>
      <c r="GC66" s="15" t="n">
        <f aca="false">IF(GB66=0,FZ66,FZ66/GA66)</f>
        <v>1</v>
      </c>
      <c r="GD66" s="15" t="n">
        <v>139</v>
      </c>
      <c r="GE66" s="15" t="n">
        <f aca="false">IF(GC66/GD66=INT(GC66/GD66),1,0)</f>
        <v>0</v>
      </c>
      <c r="GF66" s="15" t="n">
        <f aca="false">IF(GE66=0,GC66,GC66/GD66)</f>
        <v>1</v>
      </c>
      <c r="GG66" s="15" t="n">
        <v>149</v>
      </c>
      <c r="GH66" s="15" t="n">
        <f aca="false">IF(GF66/GG66=INT(GF66/GG66),1,0)</f>
        <v>0</v>
      </c>
      <c r="GI66" s="15" t="n">
        <f aca="false">IF(GH66=0,GF66,GF66/GG66)</f>
        <v>1</v>
      </c>
      <c r="GJ66" s="15"/>
      <c r="GK66" s="15" t="n">
        <f aca="false">8*BI66+4*BL66+2*BO66+BR66</f>
        <v>0</v>
      </c>
      <c r="GL66" s="15" t="n">
        <f aca="false">4*BU66+2*BX66+CA66</f>
        <v>1</v>
      </c>
      <c r="GM66" s="15" t="n">
        <f aca="false">2*CD66+CG66</f>
        <v>0</v>
      </c>
      <c r="GN66" s="15" t="n">
        <f aca="false">2*CJ66+CM66</f>
        <v>0</v>
      </c>
      <c r="GO66" s="15" t="n">
        <f aca="false">2*CP66+CS66</f>
        <v>0</v>
      </c>
      <c r="GP66" s="15" t="n">
        <f aca="false">2*CV66+CY66</f>
        <v>0</v>
      </c>
      <c r="GQ66" s="15" t="n">
        <f aca="false">DB66</f>
        <v>0</v>
      </c>
      <c r="GR66" s="15" t="n">
        <f aca="false">DE66</f>
        <v>0</v>
      </c>
      <c r="GS66" s="15" t="n">
        <f aca="false">DH66</f>
        <v>0</v>
      </c>
      <c r="GT66" s="15" t="n">
        <f aca="false">DK66</f>
        <v>0</v>
      </c>
      <c r="GU66" s="15" t="n">
        <f aca="false">DN66</f>
        <v>0</v>
      </c>
      <c r="GV66" s="0" t="n">
        <f aca="false">DQ66</f>
        <v>0</v>
      </c>
      <c r="GW66" s="0" t="n">
        <f aca="false">DT66</f>
        <v>0</v>
      </c>
      <c r="GX66" s="0" t="n">
        <f aca="false">DW66</f>
        <v>0</v>
      </c>
      <c r="GY66" s="0" t="n">
        <f aca="false">DZ66</f>
        <v>0</v>
      </c>
      <c r="GZ66" s="0" t="n">
        <f aca="false">EC66</f>
        <v>0</v>
      </c>
      <c r="HA66" s="0" t="n">
        <f aca="false">EF66</f>
        <v>0</v>
      </c>
      <c r="HB66" s="0" t="n">
        <f aca="false">EI66</f>
        <v>0</v>
      </c>
      <c r="HC66" s="0" t="n">
        <f aca="false">EL66</f>
        <v>0</v>
      </c>
      <c r="HD66" s="0" t="n">
        <f aca="false">EO66</f>
        <v>0</v>
      </c>
      <c r="HE66" s="0" t="n">
        <f aca="false">ER66</f>
        <v>0</v>
      </c>
      <c r="HF66" s="0" t="n">
        <f aca="false">EU66</f>
        <v>0</v>
      </c>
      <c r="HG66" s="0" t="n">
        <f aca="false">EX66</f>
        <v>0</v>
      </c>
      <c r="HH66" s="0" t="n">
        <f aca="false">FA66</f>
        <v>0</v>
      </c>
      <c r="HI66" s="0" t="n">
        <f aca="false">FD66</f>
        <v>0</v>
      </c>
      <c r="HJ66" s="0" t="n">
        <f aca="false">FG66</f>
        <v>0</v>
      </c>
      <c r="HK66" s="0" t="n">
        <f aca="false">FJ66</f>
        <v>0</v>
      </c>
      <c r="HL66" s="0" t="n">
        <f aca="false">FM66</f>
        <v>0</v>
      </c>
      <c r="HM66" s="0" t="n">
        <f aca="false">FP66</f>
        <v>0</v>
      </c>
      <c r="HN66" s="0" t="n">
        <f aca="false">FS66</f>
        <v>0</v>
      </c>
      <c r="HO66" s="0" t="n">
        <f aca="false">FV66</f>
        <v>0</v>
      </c>
      <c r="HP66" s="0" t="n">
        <f aca="false">FY66</f>
        <v>0</v>
      </c>
      <c r="HQ66" s="0" t="n">
        <f aca="false">GB66</f>
        <v>0</v>
      </c>
      <c r="HR66" s="0" t="n">
        <f aca="false">GE66</f>
        <v>0</v>
      </c>
      <c r="HS66" s="0" t="n">
        <f aca="false">GH66</f>
        <v>0</v>
      </c>
      <c r="HT66" s="0" t="n">
        <f aca="false">BG66</f>
        <v>3</v>
      </c>
      <c r="HU66" s="0" t="n">
        <f aca="false">HT66/HS69</f>
        <v>3</v>
      </c>
      <c r="HV66" s="1" t="n">
        <f aca="false">BE67</f>
        <v>1</v>
      </c>
      <c r="HW66" s="0" t="n">
        <f aca="false">HV66*HU67+HU66</f>
        <v>8</v>
      </c>
      <c r="HX66" s="0" t="n">
        <f aca="false">HW66*HW62</f>
        <v>40</v>
      </c>
      <c r="HY66" s="1" t="n">
        <f aca="false">HU63*HU67</f>
        <v>15</v>
      </c>
      <c r="HZ66" s="1" t="n">
        <f aca="false">INT(HX66/HY66)</f>
        <v>2</v>
      </c>
      <c r="IA66" s="1" t="n">
        <f aca="false">HX66-HZ66*HY66</f>
        <v>10</v>
      </c>
      <c r="IB66" s="1" t="n">
        <f aca="false">HY66</f>
        <v>15</v>
      </c>
    </row>
    <row r="67" customFormat="false" ht="6" hidden="true" customHeight="true" outlineLevel="0" collapsed="false">
      <c r="A67" s="1"/>
      <c r="B67" s="80"/>
      <c r="C67" s="80"/>
      <c r="D67" s="80"/>
      <c r="E67" s="11"/>
      <c r="F67" s="61"/>
      <c r="G67" s="80"/>
      <c r="H67" s="11"/>
      <c r="I67" s="80"/>
      <c r="J67" s="80"/>
      <c r="K67" s="11"/>
      <c r="L67" s="61"/>
      <c r="M67" s="80"/>
      <c r="N67" s="80"/>
      <c r="O67" s="80"/>
      <c r="P67" s="80"/>
      <c r="Q67" s="80"/>
      <c r="R67" s="80"/>
      <c r="S67" s="11"/>
      <c r="T67" s="13"/>
      <c r="U67" s="13"/>
      <c r="V67" s="13"/>
      <c r="W67" s="78"/>
      <c r="X67" s="74"/>
      <c r="Y67" s="80"/>
      <c r="Z67" s="80"/>
      <c r="AW67" s="1"/>
      <c r="AX67" s="1"/>
      <c r="AY67" s="1"/>
      <c r="AZ67" s="1"/>
      <c r="BA67" s="1"/>
      <c r="BB67" s="1"/>
      <c r="BC67" s="1"/>
      <c r="BE67" s="0" t="n">
        <f aca="false">BE66+INT(BF66/BF67)</f>
        <v>1</v>
      </c>
      <c r="BF67" s="15" t="n">
        <f aca="true">IF(BB62&gt;BF66,INT((RAND()*(BC62-BB62+1)+BB62)),INT((RAND()*(BC62-BF66)+BF66+1)))</f>
        <v>5</v>
      </c>
      <c r="BG67" s="0" t="n">
        <f aca="false">BF67</f>
        <v>5</v>
      </c>
      <c r="BH67" s="0" t="n">
        <v>256</v>
      </c>
      <c r="BI67" s="15" t="n">
        <f aca="false">IF(BG67/BH67=INT(BG67/BH67),1,0)</f>
        <v>0</v>
      </c>
      <c r="BJ67" s="15" t="n">
        <f aca="false">IF(BI67=0,BG67,BG67/BH67)</f>
        <v>5</v>
      </c>
      <c r="BK67" s="15" t="n">
        <v>16</v>
      </c>
      <c r="BL67" s="15" t="n">
        <f aca="false">IF(BJ67/BK67=INT(BJ67/BK67),1,0)</f>
        <v>0</v>
      </c>
      <c r="BM67" s="15" t="n">
        <f aca="false">IF(BL67=0,BJ67,BJ67/BK67)</f>
        <v>5</v>
      </c>
      <c r="BN67" s="15" t="n">
        <v>4</v>
      </c>
      <c r="BO67" s="15" t="n">
        <f aca="false">IF(BM67/BN67=INT(BM67/BN67),1,0)</f>
        <v>0</v>
      </c>
      <c r="BP67" s="15" t="n">
        <f aca="false">IF(BO67=0,BM67,BM67/BN67)</f>
        <v>5</v>
      </c>
      <c r="BQ67" s="15" t="n">
        <v>2</v>
      </c>
      <c r="BR67" s="15" t="n">
        <f aca="false">IF(BP67/BQ67=INT(BP67/BQ67),1,0)</f>
        <v>0</v>
      </c>
      <c r="BS67" s="15" t="n">
        <f aca="false">IF(BR67=0,BP67,BP67/BQ67)</f>
        <v>5</v>
      </c>
      <c r="BT67" s="15" t="n">
        <v>81</v>
      </c>
      <c r="BU67" s="15" t="n">
        <f aca="false">IF(BS67/BT67=INT(BS67/BT67),1,0)</f>
        <v>0</v>
      </c>
      <c r="BV67" s="15" t="n">
        <f aca="false">IF(BU67=0,BS67,BS67/BT67)</f>
        <v>5</v>
      </c>
      <c r="BW67" s="15" t="n">
        <v>9</v>
      </c>
      <c r="BX67" s="15" t="n">
        <f aca="false">IF(BV67/BW67=INT(BV67/BW67),1,0)</f>
        <v>0</v>
      </c>
      <c r="BY67" s="15" t="n">
        <f aca="false">IF(BX67=0,BV67,BV67/BW67)</f>
        <v>5</v>
      </c>
      <c r="BZ67" s="15" t="n">
        <v>3</v>
      </c>
      <c r="CA67" s="15" t="n">
        <f aca="false">IF(BY67/BZ67=INT(BY67/BZ67),1,0)</f>
        <v>0</v>
      </c>
      <c r="CB67" s="15" t="n">
        <f aca="false">IF(CA67=0,BY67,BY67/BZ67)</f>
        <v>5</v>
      </c>
      <c r="CC67" s="15" t="n">
        <v>25</v>
      </c>
      <c r="CD67" s="15" t="n">
        <f aca="false">IF(CB67/CC67=INT(CB67/CC67),1,0)</f>
        <v>0</v>
      </c>
      <c r="CE67" s="15" t="n">
        <f aca="false">IF(CD67=0,CB67,CB67/CC67)</f>
        <v>5</v>
      </c>
      <c r="CF67" s="15" t="n">
        <v>5</v>
      </c>
      <c r="CG67" s="15" t="n">
        <f aca="false">IF(CE67/CF67=INT(CE67/CF67),1,0)</f>
        <v>1</v>
      </c>
      <c r="CH67" s="15" t="n">
        <f aca="false">IF(CG67=0,CE67,CE67/CF67)</f>
        <v>1</v>
      </c>
      <c r="CI67" s="15" t="n">
        <v>49</v>
      </c>
      <c r="CJ67" s="15" t="n">
        <f aca="false">IF(CH67/CI67=INT(CH67/CI67),1,0)</f>
        <v>0</v>
      </c>
      <c r="CK67" s="15" t="n">
        <f aca="false">IF(CJ67=0,CH67,CH67/CI67)</f>
        <v>1</v>
      </c>
      <c r="CL67" s="15" t="n">
        <v>7</v>
      </c>
      <c r="CM67" s="15" t="n">
        <f aca="false">IF(CK67/CL67=INT(CK67/CL67),1,0)</f>
        <v>0</v>
      </c>
      <c r="CN67" s="15" t="n">
        <f aca="false">IF(CM67=0,CK67,CK67/CL67)</f>
        <v>1</v>
      </c>
      <c r="CO67" s="15" t="n">
        <v>121</v>
      </c>
      <c r="CP67" s="15" t="n">
        <f aca="false">IF(CN67/CO67=INT(CN67/CO67),1,0)</f>
        <v>0</v>
      </c>
      <c r="CQ67" s="15" t="n">
        <f aca="false">IF(CP67=0,CN67,CN67/CO67)</f>
        <v>1</v>
      </c>
      <c r="CR67" s="15" t="n">
        <v>11</v>
      </c>
      <c r="CS67" s="15" t="n">
        <f aca="false">IF(CQ67/CR67=INT(CQ67/CR67),1,0)</f>
        <v>0</v>
      </c>
      <c r="CT67" s="15" t="n">
        <f aca="false">IF(CS67=0,CQ67,CQ67/CR67)</f>
        <v>1</v>
      </c>
      <c r="CU67" s="15" t="n">
        <v>169</v>
      </c>
      <c r="CV67" s="15" t="n">
        <f aca="false">IF(CT67/CU67=INT(CT67/CU67),1,0)</f>
        <v>0</v>
      </c>
      <c r="CW67" s="15" t="n">
        <f aca="false">IF(CV67=0,CT67,CT67/CU67)</f>
        <v>1</v>
      </c>
      <c r="CX67" s="15" t="n">
        <v>13</v>
      </c>
      <c r="CY67" s="15" t="n">
        <f aca="false">IF(CW67/CX67=INT(CW67/CX67),1,0)</f>
        <v>0</v>
      </c>
      <c r="CZ67" s="15" t="n">
        <f aca="false">IF(CY67=0,CW67,CW67/CX67)</f>
        <v>1</v>
      </c>
      <c r="DA67" s="15" t="n">
        <v>17</v>
      </c>
      <c r="DB67" s="15" t="n">
        <f aca="false">IF(CZ67/DA67=INT(CZ67/DA67),1,0)</f>
        <v>0</v>
      </c>
      <c r="DC67" s="15" t="n">
        <f aca="false">IF(DB67=0,CZ67,CZ67/DA67)</f>
        <v>1</v>
      </c>
      <c r="DD67" s="15" t="n">
        <v>19</v>
      </c>
      <c r="DE67" s="15" t="n">
        <f aca="false">IF(DC67/DD67=INT(DC67/DD67),1,0)</f>
        <v>0</v>
      </c>
      <c r="DF67" s="15" t="n">
        <f aca="false">IF(DE67=0,DC67,DC67/DD67)</f>
        <v>1</v>
      </c>
      <c r="DG67" s="15" t="n">
        <v>23</v>
      </c>
      <c r="DH67" s="15" t="n">
        <f aca="false">IF(DF67/DG67=INT(DF67/DG67),1,0)</f>
        <v>0</v>
      </c>
      <c r="DI67" s="15" t="n">
        <f aca="false">IF(DH67=0,DF67,DF67/DG67)</f>
        <v>1</v>
      </c>
      <c r="DJ67" s="15" t="n">
        <v>29</v>
      </c>
      <c r="DK67" s="15" t="n">
        <f aca="false">IF(DI67/DJ67=INT(DI67/DJ67),1,0)</f>
        <v>0</v>
      </c>
      <c r="DL67" s="15" t="n">
        <f aca="false">IF(DK67=0,DI67,DI67/DJ67)</f>
        <v>1</v>
      </c>
      <c r="DM67" s="15" t="n">
        <v>31</v>
      </c>
      <c r="DN67" s="15" t="n">
        <f aca="false">IF(DL67/DM67=INT(DL67/DM67),1,0)</f>
        <v>0</v>
      </c>
      <c r="DO67" s="15" t="n">
        <f aca="false">IF(DN67=0,DL67,DL67/DM67)</f>
        <v>1</v>
      </c>
      <c r="DP67" s="15" t="n">
        <v>37</v>
      </c>
      <c r="DQ67" s="15" t="n">
        <f aca="false">IF(DO67/DP67=INT(DO67/DP67),1,0)</f>
        <v>0</v>
      </c>
      <c r="DR67" s="15" t="n">
        <f aca="false">IF(DQ67=0,DO67,DO67/DP67)</f>
        <v>1</v>
      </c>
      <c r="DS67" s="15" t="n">
        <v>41</v>
      </c>
      <c r="DT67" s="15" t="n">
        <f aca="false">IF(DR67/DS67=INT(DR67/DS67),1,0)</f>
        <v>0</v>
      </c>
      <c r="DU67" s="15" t="n">
        <f aca="false">IF(DT67=0,DR67,DR67/DS67)</f>
        <v>1</v>
      </c>
      <c r="DV67" s="15" t="n">
        <v>43</v>
      </c>
      <c r="DW67" s="15" t="n">
        <f aca="false">IF(DU67/DV67=INT(DU67/DV67),1,0)</f>
        <v>0</v>
      </c>
      <c r="DX67" s="15" t="n">
        <f aca="false">IF(DW67=0,DU67,DU67/DV67)</f>
        <v>1</v>
      </c>
      <c r="DY67" s="15" t="n">
        <v>47</v>
      </c>
      <c r="DZ67" s="15" t="n">
        <f aca="false">IF(DX67/DY67=INT(DX67/DY67),1,0)</f>
        <v>0</v>
      </c>
      <c r="EA67" s="15" t="n">
        <f aca="false">IF(DZ67=0,DX67,DX67/DY67)</f>
        <v>1</v>
      </c>
      <c r="EB67" s="15" t="n">
        <v>53</v>
      </c>
      <c r="EC67" s="15" t="n">
        <f aca="false">IF(EA67/EB67=INT(EA67/EB67),1,0)</f>
        <v>0</v>
      </c>
      <c r="ED67" s="15" t="n">
        <f aca="false">IF(EC67=0,EA67,EA67/EB67)</f>
        <v>1</v>
      </c>
      <c r="EE67" s="15" t="n">
        <v>59</v>
      </c>
      <c r="EF67" s="15" t="n">
        <f aca="false">IF(ED67/EE67=INT(ED67/EE67),1,0)</f>
        <v>0</v>
      </c>
      <c r="EG67" s="15" t="n">
        <f aca="false">IF(EF67=0,ED67,ED67/EE67)</f>
        <v>1</v>
      </c>
      <c r="EH67" s="15" t="n">
        <v>61</v>
      </c>
      <c r="EI67" s="15" t="n">
        <f aca="false">IF(EG67/EH67=INT(EG67/EH67),1,0)</f>
        <v>0</v>
      </c>
      <c r="EJ67" s="15" t="n">
        <f aca="false">IF(EI67=0,EG67,EG67/EH67)</f>
        <v>1</v>
      </c>
      <c r="EK67" s="15" t="n">
        <v>67</v>
      </c>
      <c r="EL67" s="15" t="n">
        <f aca="false">IF(EJ67/EK67=INT(EJ67/EK67),1,0)</f>
        <v>0</v>
      </c>
      <c r="EM67" s="15" t="n">
        <f aca="false">IF(EL67=0,EJ67,EJ67/EK67)</f>
        <v>1</v>
      </c>
      <c r="EN67" s="15" t="n">
        <v>71</v>
      </c>
      <c r="EO67" s="15" t="n">
        <f aca="false">IF(EM67/EN67=INT(EM67/EN67),1,0)</f>
        <v>0</v>
      </c>
      <c r="EP67" s="15" t="n">
        <f aca="false">IF(EO67=0,EM67,EM67/EN67)</f>
        <v>1</v>
      </c>
      <c r="EQ67" s="15" t="n">
        <v>73</v>
      </c>
      <c r="ER67" s="15" t="n">
        <f aca="false">IF(EP67/EQ67=INT(EP67/EQ67),1,0)</f>
        <v>0</v>
      </c>
      <c r="ES67" s="15" t="n">
        <f aca="false">IF(ER67=0,EP67,EP67/EQ67)</f>
        <v>1</v>
      </c>
      <c r="ET67" s="15" t="n">
        <v>79</v>
      </c>
      <c r="EU67" s="15" t="n">
        <f aca="false">IF(ES67/ET67=INT(ES67/ET67),1,0)</f>
        <v>0</v>
      </c>
      <c r="EV67" s="15" t="n">
        <f aca="false">IF(EU67=0,ES67,ES67/ET67)</f>
        <v>1</v>
      </c>
      <c r="EW67" s="15" t="n">
        <v>83</v>
      </c>
      <c r="EX67" s="15" t="n">
        <f aca="false">IF(EV67/EW67=INT(EV67/EW67),1,0)</f>
        <v>0</v>
      </c>
      <c r="EY67" s="15" t="n">
        <f aca="false">IF(EX67=0,EV67,EV67/EW67)</f>
        <v>1</v>
      </c>
      <c r="EZ67" s="15" t="n">
        <v>89</v>
      </c>
      <c r="FA67" s="15" t="n">
        <f aca="false">IF(EY67/EZ67=INT(EY67/EZ67),1,0)</f>
        <v>0</v>
      </c>
      <c r="FB67" s="15" t="n">
        <f aca="false">IF(FA67=0,EY67,EY67/EZ67)</f>
        <v>1</v>
      </c>
      <c r="FC67" s="15" t="n">
        <v>97</v>
      </c>
      <c r="FD67" s="15" t="n">
        <f aca="false">IF(FB67/FC67=INT(FB67/FC67),1,0)</f>
        <v>0</v>
      </c>
      <c r="FE67" s="15" t="n">
        <f aca="false">IF(FD67=0,FB67,FB67/FC67)</f>
        <v>1</v>
      </c>
      <c r="FF67" s="15" t="n">
        <v>101</v>
      </c>
      <c r="FG67" s="15" t="n">
        <f aca="false">IF(FE67/FF67=INT(FE67/FF67),1,0)</f>
        <v>0</v>
      </c>
      <c r="FH67" s="15" t="n">
        <f aca="false">IF(FG67=0,FE67,FE67/FF67)</f>
        <v>1</v>
      </c>
      <c r="FI67" s="15" t="n">
        <v>103</v>
      </c>
      <c r="FJ67" s="15" t="n">
        <f aca="false">IF(FH67/FI67=INT(FH67/FI67),1,0)</f>
        <v>0</v>
      </c>
      <c r="FK67" s="15" t="n">
        <f aca="false">IF(FJ67=0,FH67,FH67/FI67)</f>
        <v>1</v>
      </c>
      <c r="FL67" s="15" t="n">
        <v>107</v>
      </c>
      <c r="FM67" s="15" t="n">
        <f aca="false">IF(FK67/FL67=INT(FK67/FL67),1,0)</f>
        <v>0</v>
      </c>
      <c r="FN67" s="15" t="n">
        <f aca="false">IF(FM67=0,FK67,FK67/FL67)</f>
        <v>1</v>
      </c>
      <c r="FO67" s="15" t="n">
        <v>109</v>
      </c>
      <c r="FP67" s="15" t="n">
        <f aca="false">IF(FN67/FO67=INT(FN67/FO67),1,0)</f>
        <v>0</v>
      </c>
      <c r="FQ67" s="15" t="n">
        <f aca="false">IF(FP67=0,FN67,FN67/FO67)</f>
        <v>1</v>
      </c>
      <c r="FR67" s="15" t="n">
        <v>113</v>
      </c>
      <c r="FS67" s="15" t="n">
        <f aca="false">IF(FQ67/FR67=INT(FQ67/FR67),1,0)</f>
        <v>0</v>
      </c>
      <c r="FT67" s="15" t="n">
        <f aca="false">IF(FS67=0,FQ67,FQ67/FR67)</f>
        <v>1</v>
      </c>
      <c r="FU67" s="15" t="n">
        <v>127</v>
      </c>
      <c r="FV67" s="15" t="n">
        <f aca="false">IF(FT67/FU67=INT(FT67/FU67),1,0)</f>
        <v>0</v>
      </c>
      <c r="FW67" s="15" t="n">
        <f aca="false">IF(FV67=0,FT67,FT67/FU67)</f>
        <v>1</v>
      </c>
      <c r="FX67" s="15" t="n">
        <v>131</v>
      </c>
      <c r="FY67" s="15" t="n">
        <f aca="false">IF(FW67/FX67=INT(FW67/FX67),1,0)</f>
        <v>0</v>
      </c>
      <c r="FZ67" s="15" t="n">
        <f aca="false">IF(FY67=0,FW67,FW67/FX67)</f>
        <v>1</v>
      </c>
      <c r="GA67" s="15" t="n">
        <v>137</v>
      </c>
      <c r="GB67" s="15" t="n">
        <f aca="false">IF(FZ67/GA67=INT(FZ67/GA67),1,0)</f>
        <v>0</v>
      </c>
      <c r="GC67" s="15" t="n">
        <f aca="false">IF(GB67=0,FZ67,FZ67/GA67)</f>
        <v>1</v>
      </c>
      <c r="GD67" s="15" t="n">
        <v>139</v>
      </c>
      <c r="GE67" s="15" t="n">
        <f aca="false">IF(GC67/GD67=INT(GC67/GD67),1,0)</f>
        <v>0</v>
      </c>
      <c r="GF67" s="15" t="n">
        <f aca="false">IF(GE67=0,GC67,GC67/GD67)</f>
        <v>1</v>
      </c>
      <c r="GG67" s="15" t="n">
        <v>149</v>
      </c>
      <c r="GH67" s="15" t="n">
        <f aca="false">IF(GF67/GG67=INT(GF67/GG67),1,0)</f>
        <v>0</v>
      </c>
      <c r="GI67" s="15" t="n">
        <f aca="false">IF(GH67=0,GF67,GF67/GG67)</f>
        <v>1</v>
      </c>
      <c r="GJ67" s="15"/>
      <c r="GK67" s="15" t="n">
        <f aca="false">8*BI67+4*BL67+2*BO67+BR67</f>
        <v>0</v>
      </c>
      <c r="GL67" s="15" t="n">
        <f aca="false">4*BU67+2*BX67+CA67</f>
        <v>0</v>
      </c>
      <c r="GM67" s="15" t="n">
        <f aca="false">2*CD67+CG67</f>
        <v>1</v>
      </c>
      <c r="GN67" s="15" t="n">
        <f aca="false">2*CJ67+CM67</f>
        <v>0</v>
      </c>
      <c r="GO67" s="15" t="n">
        <f aca="false">2*CP67+CS67</f>
        <v>0</v>
      </c>
      <c r="GP67" s="15" t="n">
        <f aca="false">2*CV67+CY67</f>
        <v>0</v>
      </c>
      <c r="GQ67" s="15" t="n">
        <f aca="false">DB67</f>
        <v>0</v>
      </c>
      <c r="GR67" s="15" t="n">
        <f aca="false">DE67</f>
        <v>0</v>
      </c>
      <c r="GS67" s="15" t="n">
        <f aca="false">DH67</f>
        <v>0</v>
      </c>
      <c r="GT67" s="15" t="n">
        <f aca="false">DK67</f>
        <v>0</v>
      </c>
      <c r="GU67" s="15" t="n">
        <f aca="false">DN67</f>
        <v>0</v>
      </c>
      <c r="GV67" s="0" t="n">
        <f aca="false">DQ67</f>
        <v>0</v>
      </c>
      <c r="GW67" s="0" t="n">
        <f aca="false">DT67</f>
        <v>0</v>
      </c>
      <c r="GX67" s="0" t="n">
        <f aca="false">DW67</f>
        <v>0</v>
      </c>
      <c r="GY67" s="0" t="n">
        <f aca="false">DZ67</f>
        <v>0</v>
      </c>
      <c r="GZ67" s="0" t="n">
        <f aca="false">EC67</f>
        <v>0</v>
      </c>
      <c r="HA67" s="0" t="n">
        <f aca="false">EF67</f>
        <v>0</v>
      </c>
      <c r="HB67" s="0" t="n">
        <f aca="false">EI67</f>
        <v>0</v>
      </c>
      <c r="HC67" s="0" t="n">
        <f aca="false">EL67</f>
        <v>0</v>
      </c>
      <c r="HD67" s="0" t="n">
        <f aca="false">EO67</f>
        <v>0</v>
      </c>
      <c r="HE67" s="0" t="n">
        <f aca="false">ER67</f>
        <v>0</v>
      </c>
      <c r="HF67" s="0" t="n">
        <f aca="false">EU67</f>
        <v>0</v>
      </c>
      <c r="HG67" s="0" t="n">
        <f aca="false">EX67</f>
        <v>0</v>
      </c>
      <c r="HH67" s="0" t="n">
        <f aca="false">FA67</f>
        <v>0</v>
      </c>
      <c r="HI67" s="0" t="n">
        <f aca="false">FD67</f>
        <v>0</v>
      </c>
      <c r="HJ67" s="0" t="n">
        <f aca="false">FG67</f>
        <v>0</v>
      </c>
      <c r="HK67" s="0" t="n">
        <f aca="false">FJ67</f>
        <v>0</v>
      </c>
      <c r="HL67" s="0" t="n">
        <f aca="false">FM67</f>
        <v>0</v>
      </c>
      <c r="HM67" s="0" t="n">
        <f aca="false">FP67</f>
        <v>0</v>
      </c>
      <c r="HN67" s="0" t="n">
        <f aca="false">FS67</f>
        <v>0</v>
      </c>
      <c r="HO67" s="0" t="n">
        <f aca="false">FV67</f>
        <v>0</v>
      </c>
      <c r="HP67" s="0" t="n">
        <f aca="false">FY67</f>
        <v>0</v>
      </c>
      <c r="HQ67" s="0" t="n">
        <f aca="false">GB67</f>
        <v>0</v>
      </c>
      <c r="HR67" s="0" t="n">
        <f aca="false">GE67</f>
        <v>0</v>
      </c>
      <c r="HS67" s="0" t="n">
        <f aca="false">GH67</f>
        <v>0</v>
      </c>
      <c r="HT67" s="0" t="n">
        <f aca="false">BG67</f>
        <v>5</v>
      </c>
      <c r="HU67" s="0" t="n">
        <f aca="false">HT67/HS69</f>
        <v>5</v>
      </c>
      <c r="HV67" s="1"/>
      <c r="HY67" s="1"/>
      <c r="HZ67" s="1"/>
      <c r="IA67" s="1"/>
      <c r="IB67" s="1"/>
    </row>
    <row r="68" customFormat="false" ht="6" hidden="true" customHeight="true" outlineLevel="0" collapsed="false">
      <c r="A68" s="1"/>
      <c r="B68" s="80"/>
      <c r="C68" s="80"/>
      <c r="D68" s="80"/>
      <c r="E68" s="11"/>
      <c r="F68" s="61"/>
      <c r="G68" s="80"/>
      <c r="H68" s="11"/>
      <c r="I68" s="80"/>
      <c r="J68" s="80"/>
      <c r="K68" s="11"/>
      <c r="L68" s="61"/>
      <c r="M68" s="80"/>
      <c r="N68" s="80"/>
      <c r="O68" s="80"/>
      <c r="P68" s="80"/>
      <c r="Q68" s="80"/>
      <c r="R68" s="80"/>
      <c r="S68" s="11"/>
      <c r="T68" s="13"/>
      <c r="U68" s="13"/>
      <c r="V68" s="13"/>
      <c r="W68" s="78"/>
      <c r="X68" s="74"/>
      <c r="Y68" s="80"/>
      <c r="Z68" s="80"/>
      <c r="AW68" s="1"/>
      <c r="AX68" s="1"/>
      <c r="AY68" s="1"/>
      <c r="AZ68" s="1"/>
      <c r="BA68" s="1"/>
      <c r="BB68" s="1"/>
      <c r="BC68" s="1"/>
      <c r="BD68" s="1"/>
      <c r="BE68" s="1"/>
      <c r="BF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5" t="n">
        <f aca="false">IF(GK66&lt;GK67,GK66,GK67)</f>
        <v>0</v>
      </c>
      <c r="GL68" s="15" t="n">
        <f aca="false">IF(GL66&lt;GL67,GL66,GL67)</f>
        <v>0</v>
      </c>
      <c r="GM68" s="15" t="n">
        <f aca="false">IF(GM66&lt;GM67,GM66,GM67)</f>
        <v>0</v>
      </c>
      <c r="GN68" s="15" t="n">
        <f aca="false">IF(GN66&lt;GN67,GN66,GN67)</f>
        <v>0</v>
      </c>
      <c r="GO68" s="15" t="n">
        <f aca="false">IF(GO66&lt;GO67,GO66,GO67)</f>
        <v>0</v>
      </c>
      <c r="GP68" s="15" t="n">
        <f aca="false">IF(GP66&lt;GP67,GP66,GP67)</f>
        <v>0</v>
      </c>
      <c r="GQ68" s="15" t="n">
        <f aca="false">IF(GQ66&lt;GQ67,GQ66,GQ67)</f>
        <v>0</v>
      </c>
      <c r="GR68" s="15" t="n">
        <f aca="false">IF(GR66&lt;GR67,GR66,GR67)</f>
        <v>0</v>
      </c>
      <c r="GS68" s="15" t="n">
        <f aca="false">IF(GS66&lt;GS67,GS66,GS67)</f>
        <v>0</v>
      </c>
      <c r="GT68" s="15" t="n">
        <f aca="false">IF(GT66&lt;GT67,GT66,GT67)</f>
        <v>0</v>
      </c>
      <c r="GU68" s="15" t="n">
        <f aca="false">IF(GU66&lt;GU67,GU66,GU67)</f>
        <v>0</v>
      </c>
      <c r="GV68" s="15" t="n">
        <f aca="false">IF(GV66&lt;GV67,GV66,GV67)</f>
        <v>0</v>
      </c>
      <c r="GW68" s="15" t="n">
        <f aca="false">IF(GW66&lt;GW67,GW66,GW67)</f>
        <v>0</v>
      </c>
      <c r="GX68" s="15" t="n">
        <f aca="false">IF(GX66&lt;GX67,GX66,GX67)</f>
        <v>0</v>
      </c>
      <c r="GY68" s="15" t="n">
        <f aca="false">IF(GY66&lt;GY67,GY66,GY67)</f>
        <v>0</v>
      </c>
      <c r="GZ68" s="15" t="n">
        <f aca="false">IF(GZ66&lt;GZ67,GZ66,GZ67)</f>
        <v>0</v>
      </c>
      <c r="HA68" s="15" t="n">
        <f aca="false">IF(HA66&lt;HA67,HA66,HA67)</f>
        <v>0</v>
      </c>
      <c r="HB68" s="15" t="n">
        <f aca="false">IF(HB66&lt;HB67,HB66,HB67)</f>
        <v>0</v>
      </c>
      <c r="HC68" s="15" t="n">
        <f aca="false">IF(HC66&lt;HC67,HC66,HC67)</f>
        <v>0</v>
      </c>
      <c r="HD68" s="15" t="n">
        <f aca="false">IF(HD66&lt;HD67,HD66,HD67)</f>
        <v>0</v>
      </c>
      <c r="HE68" s="15" t="n">
        <f aca="false">IF(HE66&lt;HE67,HE66,HE67)</f>
        <v>0</v>
      </c>
      <c r="HF68" s="15" t="n">
        <f aca="false">IF(HF66&lt;HF67,HF66,HF67)</f>
        <v>0</v>
      </c>
      <c r="HG68" s="15" t="n">
        <f aca="false">IF(HG66&lt;HG67,HG66,HG67)</f>
        <v>0</v>
      </c>
      <c r="HH68" s="15" t="n">
        <f aca="false">IF(HH66&lt;HH67,HH66,HH67)</f>
        <v>0</v>
      </c>
      <c r="HI68" s="15" t="n">
        <f aca="false">IF(HI66&lt;HI67,HI66,HI67)</f>
        <v>0</v>
      </c>
      <c r="HJ68" s="15" t="n">
        <f aca="false">IF(HJ66&lt;HJ67,HJ66,HJ67)</f>
        <v>0</v>
      </c>
      <c r="HK68" s="15" t="n">
        <f aca="false">IF(HK66&lt;HK67,HK66,HK67)</f>
        <v>0</v>
      </c>
      <c r="HL68" s="15" t="n">
        <f aca="false">IF(HL66&lt;HL67,HL66,HL67)</f>
        <v>0</v>
      </c>
      <c r="HM68" s="15" t="n">
        <f aca="false">IF(HM66&lt;HM67,HM66,HM67)</f>
        <v>0</v>
      </c>
      <c r="HN68" s="15" t="n">
        <f aca="false">IF(HN66&lt;HN67,HN66,HN67)</f>
        <v>0</v>
      </c>
      <c r="HO68" s="15" t="n">
        <f aca="false">IF(HO66&lt;HO67,HO66,HO67)</f>
        <v>0</v>
      </c>
      <c r="HP68" s="15" t="n">
        <f aca="false">IF(HP66&lt;HP67,HP66,HP67)</f>
        <v>0</v>
      </c>
      <c r="HQ68" s="15" t="n">
        <f aca="false">IF(HQ66&lt;HQ67,HQ66,HQ67)</f>
        <v>0</v>
      </c>
      <c r="HR68" s="15" t="n">
        <f aca="false">IF(HR66&lt;HR67,HR66,HR67)</f>
        <v>0</v>
      </c>
      <c r="HS68" s="15" t="n">
        <f aca="false">IF(HS66&lt;HS67,HS66,HS67)</f>
        <v>0</v>
      </c>
      <c r="HV68" s="1"/>
      <c r="HW68" s="1"/>
      <c r="HX68" s="1"/>
      <c r="HY68" s="1"/>
      <c r="HZ68" s="1"/>
      <c r="IA68" s="1"/>
      <c r="IB68" s="1"/>
    </row>
    <row r="69" customFormat="false" ht="6" hidden="true" customHeight="true" outlineLevel="0" collapsed="false">
      <c r="A69" s="1"/>
      <c r="B69" s="80"/>
      <c r="C69" s="80"/>
      <c r="D69" s="80"/>
      <c r="E69" s="11"/>
      <c r="F69" s="61"/>
      <c r="G69" s="80"/>
      <c r="H69" s="11"/>
      <c r="I69" s="80"/>
      <c r="J69" s="80"/>
      <c r="K69" s="11"/>
      <c r="L69" s="61"/>
      <c r="M69" s="80"/>
      <c r="N69" s="80"/>
      <c r="O69" s="80"/>
      <c r="P69" s="80"/>
      <c r="Q69" s="80"/>
      <c r="R69" s="80"/>
      <c r="S69" s="11"/>
      <c r="T69" s="13"/>
      <c r="U69" s="13"/>
      <c r="V69" s="13"/>
      <c r="W69" s="78"/>
      <c r="X69" s="74"/>
      <c r="Y69" s="80"/>
      <c r="Z69" s="80"/>
      <c r="AW69" s="1"/>
      <c r="AX69" s="1"/>
      <c r="AY69" s="1"/>
      <c r="AZ69" s="1"/>
      <c r="BA69" s="1"/>
      <c r="BB69" s="1"/>
      <c r="BC69" s="1"/>
      <c r="BD69" s="1"/>
      <c r="BE69" s="1"/>
      <c r="BF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0" t="n">
        <f aca="false">GK$8^GK68</f>
        <v>1</v>
      </c>
      <c r="GL69" s="0" t="n">
        <f aca="false">GL$8^GL68*GK69</f>
        <v>1</v>
      </c>
      <c r="GM69" s="0" t="n">
        <f aca="false">GM$8^GM68*GL69</f>
        <v>1</v>
      </c>
      <c r="GN69" s="0" t="n">
        <f aca="false">GN$8^GN68*GM69</f>
        <v>1</v>
      </c>
      <c r="GO69" s="0" t="n">
        <f aca="false">GO$8^GO68*GN69</f>
        <v>1</v>
      </c>
      <c r="GP69" s="0" t="n">
        <f aca="false">GP$8^GP68*GO69</f>
        <v>1</v>
      </c>
      <c r="GQ69" s="0" t="n">
        <f aca="false">GQ$8^GQ68*GP69</f>
        <v>1</v>
      </c>
      <c r="GR69" s="0" t="n">
        <f aca="false">GR$8^GR68*GQ69</f>
        <v>1</v>
      </c>
      <c r="GS69" s="0" t="n">
        <f aca="false">GS$8^GS68*GR69</f>
        <v>1</v>
      </c>
      <c r="GT69" s="0" t="n">
        <f aca="false">GT$8^GT68*GS69</f>
        <v>1</v>
      </c>
      <c r="GU69" s="0" t="n">
        <f aca="false">GU$8^GU68*GT69</f>
        <v>1</v>
      </c>
      <c r="GV69" s="0" t="n">
        <f aca="false">GV$8^GV68*GU69</f>
        <v>1</v>
      </c>
      <c r="GW69" s="0" t="n">
        <f aca="false">GW$8^GW68*GV69</f>
        <v>1</v>
      </c>
      <c r="GX69" s="0" t="n">
        <f aca="false">GX$8^GX68*GW69</f>
        <v>1</v>
      </c>
      <c r="GY69" s="0" t="n">
        <f aca="false">GY$8^GY68*GX69</f>
        <v>1</v>
      </c>
      <c r="GZ69" s="0" t="n">
        <f aca="false">GZ$8^GZ68*GY69</f>
        <v>1</v>
      </c>
      <c r="HA69" s="0" t="n">
        <f aca="false">HA$8^HA68*GZ69</f>
        <v>1</v>
      </c>
      <c r="HB69" s="0" t="n">
        <f aca="false">HB$8^HB68*HA69</f>
        <v>1</v>
      </c>
      <c r="HC69" s="0" t="n">
        <f aca="false">HC$8^HC68*HB69</f>
        <v>1</v>
      </c>
      <c r="HD69" s="0" t="n">
        <f aca="false">HD$8^HD68*HC69</f>
        <v>1</v>
      </c>
      <c r="HE69" s="0" t="n">
        <f aca="false">HE$8^HE68*HD69</f>
        <v>1</v>
      </c>
      <c r="HF69" s="0" t="n">
        <f aca="false">HF$8^HF68*HE69</f>
        <v>1</v>
      </c>
      <c r="HG69" s="0" t="n">
        <f aca="false">HG$8^HG68*HF69</f>
        <v>1</v>
      </c>
      <c r="HH69" s="0" t="n">
        <f aca="false">HH$8^HH68*HG69</f>
        <v>1</v>
      </c>
      <c r="HI69" s="0" t="n">
        <f aca="false">HI$8^HI68*HH69</f>
        <v>1</v>
      </c>
      <c r="HJ69" s="0" t="n">
        <f aca="false">HJ$8^HJ68*HI69</f>
        <v>1</v>
      </c>
      <c r="HK69" s="0" t="n">
        <f aca="false">HK$8^HK68*HJ69</f>
        <v>1</v>
      </c>
      <c r="HL69" s="0" t="n">
        <f aca="false">HL$8^HL68*HK69</f>
        <v>1</v>
      </c>
      <c r="HM69" s="0" t="n">
        <f aca="false">HM$8^HM68*HL69</f>
        <v>1</v>
      </c>
      <c r="HN69" s="0" t="n">
        <f aca="false">HN$8^HN68*HM69</f>
        <v>1</v>
      </c>
      <c r="HO69" s="0" t="n">
        <f aca="false">HO$8^HO68*HN69</f>
        <v>1</v>
      </c>
      <c r="HP69" s="0" t="n">
        <f aca="false">HP$8^HP68*HO69</f>
        <v>1</v>
      </c>
      <c r="HQ69" s="0" t="n">
        <f aca="false">HQ$8^HQ68*HP69</f>
        <v>1</v>
      </c>
      <c r="HR69" s="0" t="n">
        <f aca="false">HR$8^HR68*HQ69</f>
        <v>1</v>
      </c>
      <c r="HS69" s="0" t="n">
        <f aca="false">HS$8^HS68*HR69</f>
        <v>1</v>
      </c>
      <c r="HV69" s="1"/>
      <c r="HW69" s="1"/>
      <c r="HX69" s="1"/>
      <c r="HY69" s="1"/>
      <c r="HZ69" s="1"/>
      <c r="IA69" s="1"/>
      <c r="IB69" s="1"/>
    </row>
    <row r="70" customFormat="false" ht="6" hidden="true" customHeight="true" outlineLevel="0" collapsed="false">
      <c r="A70" s="1"/>
      <c r="B70" s="80"/>
      <c r="C70" s="80"/>
      <c r="D70" s="80"/>
      <c r="E70" s="11"/>
      <c r="F70" s="61"/>
      <c r="G70" s="80"/>
      <c r="H70" s="11"/>
      <c r="I70" s="80"/>
      <c r="J70" s="80"/>
      <c r="K70" s="11"/>
      <c r="L70" s="61"/>
      <c r="M70" s="80"/>
      <c r="N70" s="80"/>
      <c r="O70" s="80"/>
      <c r="P70" s="80"/>
      <c r="Q70" s="80"/>
      <c r="R70" s="80"/>
      <c r="S70" s="11"/>
      <c r="T70" s="13"/>
      <c r="U70" s="13"/>
      <c r="V70" s="13"/>
      <c r="W70" s="78"/>
      <c r="X70" s="74"/>
      <c r="Y70" s="80"/>
      <c r="Z70" s="80"/>
      <c r="AW70" s="1"/>
      <c r="AX70" s="1"/>
      <c r="AY70" s="1"/>
      <c r="AZ70" s="1"/>
      <c r="BA70" s="1"/>
      <c r="BB70" s="1"/>
      <c r="BC70" s="1"/>
      <c r="BD70" s="1" t="s">
        <v>65</v>
      </c>
      <c r="BE70" s="1" t="n">
        <f aca="false">HZ66</f>
        <v>2</v>
      </c>
      <c r="BF70" s="1" t="n">
        <f aca="false">IA66</f>
        <v>10</v>
      </c>
      <c r="BG70" s="0" t="n">
        <f aca="false">BF70-BF71*(BE71-BE70)</f>
        <v>10</v>
      </c>
      <c r="BH70" s="0" t="n">
        <v>256</v>
      </c>
      <c r="BI70" s="15" t="n">
        <f aca="false">IF(BG70/BH70=INT(BG70/BH70),1,0)</f>
        <v>0</v>
      </c>
      <c r="BJ70" s="15" t="n">
        <f aca="false">IF(BI70=0,BG70,BG70/BH70)</f>
        <v>10</v>
      </c>
      <c r="BK70" s="15" t="n">
        <v>16</v>
      </c>
      <c r="BL70" s="15" t="n">
        <f aca="false">IF(BJ70/BK70=INT(BJ70/BK70),1,0)</f>
        <v>0</v>
      </c>
      <c r="BM70" s="15" t="n">
        <f aca="false">IF(BL70=0,BJ70,BJ70/BK70)</f>
        <v>10</v>
      </c>
      <c r="BN70" s="15" t="n">
        <v>4</v>
      </c>
      <c r="BO70" s="15" t="n">
        <f aca="false">IF(BM70/BN70=INT(BM70/BN70),1,0)</f>
        <v>0</v>
      </c>
      <c r="BP70" s="15" t="n">
        <f aca="false">IF(BO70=0,BM70,BM70/BN70)</f>
        <v>10</v>
      </c>
      <c r="BQ70" s="15" t="n">
        <v>2</v>
      </c>
      <c r="BR70" s="15" t="n">
        <f aca="false">IF(BP70/BQ70=INT(BP70/BQ70),1,0)</f>
        <v>1</v>
      </c>
      <c r="BS70" s="15" t="n">
        <f aca="false">IF(BR70=0,BP70,BP70/BQ70)</f>
        <v>5</v>
      </c>
      <c r="BT70" s="15" t="n">
        <v>81</v>
      </c>
      <c r="BU70" s="15" t="n">
        <f aca="false">IF(BS70/BT70=INT(BS70/BT70),1,0)</f>
        <v>0</v>
      </c>
      <c r="BV70" s="15" t="n">
        <f aca="false">IF(BU70=0,BS70,BS70/BT70)</f>
        <v>5</v>
      </c>
      <c r="BW70" s="15" t="n">
        <v>9</v>
      </c>
      <c r="BX70" s="15" t="n">
        <f aca="false">IF(BV70/BW70=INT(BV70/BW70),1,0)</f>
        <v>0</v>
      </c>
      <c r="BY70" s="15" t="n">
        <f aca="false">IF(BX70=0,BV70,BV70/BW70)</f>
        <v>5</v>
      </c>
      <c r="BZ70" s="15" t="n">
        <v>3</v>
      </c>
      <c r="CA70" s="15" t="n">
        <f aca="false">IF(BY70/BZ70=INT(BY70/BZ70),1,0)</f>
        <v>0</v>
      </c>
      <c r="CB70" s="15" t="n">
        <f aca="false">IF(CA70=0,BY70,BY70/BZ70)</f>
        <v>5</v>
      </c>
      <c r="CC70" s="15" t="n">
        <v>25</v>
      </c>
      <c r="CD70" s="15" t="n">
        <f aca="false">IF(CB70/CC70=INT(CB70/CC70),1,0)</f>
        <v>0</v>
      </c>
      <c r="CE70" s="15" t="n">
        <f aca="false">IF(CD70=0,CB70,CB70/CC70)</f>
        <v>5</v>
      </c>
      <c r="CF70" s="15" t="n">
        <v>5</v>
      </c>
      <c r="CG70" s="15" t="n">
        <f aca="false">IF(CE70/CF70=INT(CE70/CF70),1,0)</f>
        <v>1</v>
      </c>
      <c r="CH70" s="15" t="n">
        <f aca="false">IF(CG70=0,CE70,CE70/CF70)</f>
        <v>1</v>
      </c>
      <c r="CI70" s="15" t="n">
        <v>49</v>
      </c>
      <c r="CJ70" s="15" t="n">
        <f aca="false">IF(CH70/CI70=INT(CH70/CI70),1,0)</f>
        <v>0</v>
      </c>
      <c r="CK70" s="15" t="n">
        <f aca="false">IF(CJ70=0,CH70,CH70/CI70)</f>
        <v>1</v>
      </c>
      <c r="CL70" s="15" t="n">
        <v>7</v>
      </c>
      <c r="CM70" s="15" t="n">
        <f aca="false">IF(CK70/CL70=INT(CK70/CL70),1,0)</f>
        <v>0</v>
      </c>
      <c r="CN70" s="15" t="n">
        <f aca="false">IF(CM70=0,CK70,CK70/CL70)</f>
        <v>1</v>
      </c>
      <c r="CO70" s="15" t="n">
        <v>121</v>
      </c>
      <c r="CP70" s="15" t="n">
        <f aca="false">IF(CN70/CO70=INT(CN70/CO70),1,0)</f>
        <v>0</v>
      </c>
      <c r="CQ70" s="15" t="n">
        <f aca="false">IF(CP70=0,CN70,CN70/CO70)</f>
        <v>1</v>
      </c>
      <c r="CR70" s="15" t="n">
        <v>11</v>
      </c>
      <c r="CS70" s="15" t="n">
        <f aca="false">IF(CQ70/CR70=INT(CQ70/CR70),1,0)</f>
        <v>0</v>
      </c>
      <c r="CT70" s="15" t="n">
        <f aca="false">IF(CS70=0,CQ70,CQ70/CR70)</f>
        <v>1</v>
      </c>
      <c r="CU70" s="15" t="n">
        <v>169</v>
      </c>
      <c r="CV70" s="15" t="n">
        <f aca="false">IF(CT70/CU70=INT(CT70/CU70),1,0)</f>
        <v>0</v>
      </c>
      <c r="CW70" s="15" t="n">
        <f aca="false">IF(CV70=0,CT70,CT70/CU70)</f>
        <v>1</v>
      </c>
      <c r="CX70" s="15" t="n">
        <v>13</v>
      </c>
      <c r="CY70" s="15" t="n">
        <f aca="false">IF(CW70/CX70=INT(CW70/CX70),1,0)</f>
        <v>0</v>
      </c>
      <c r="CZ70" s="15" t="n">
        <f aca="false">IF(CY70=0,CW70,CW70/CX70)</f>
        <v>1</v>
      </c>
      <c r="DA70" s="15" t="n">
        <v>17</v>
      </c>
      <c r="DB70" s="15" t="n">
        <f aca="false">IF(CZ70/DA70=INT(CZ70/DA70),1,0)</f>
        <v>0</v>
      </c>
      <c r="DC70" s="15" t="n">
        <f aca="false">IF(DB70=0,CZ70,CZ70/DA70)</f>
        <v>1</v>
      </c>
      <c r="DD70" s="15" t="n">
        <v>19</v>
      </c>
      <c r="DE70" s="15" t="n">
        <f aca="false">IF(DC70/DD70=INT(DC70/DD70),1,0)</f>
        <v>0</v>
      </c>
      <c r="DF70" s="15" t="n">
        <f aca="false">IF(DE70=0,DC70,DC70/DD70)</f>
        <v>1</v>
      </c>
      <c r="DG70" s="15" t="n">
        <v>23</v>
      </c>
      <c r="DH70" s="15" t="n">
        <f aca="false">IF(DF70/DG70=INT(DF70/DG70),1,0)</f>
        <v>0</v>
      </c>
      <c r="DI70" s="15" t="n">
        <f aca="false">IF(DH70=0,DF70,DF70/DG70)</f>
        <v>1</v>
      </c>
      <c r="DJ70" s="15" t="n">
        <v>29</v>
      </c>
      <c r="DK70" s="15" t="n">
        <f aca="false">IF(DI70/DJ70=INT(DI70/DJ70),1,0)</f>
        <v>0</v>
      </c>
      <c r="DL70" s="15" t="n">
        <f aca="false">IF(DK70=0,DI70,DI70/DJ70)</f>
        <v>1</v>
      </c>
      <c r="DM70" s="15" t="n">
        <v>31</v>
      </c>
      <c r="DN70" s="15" t="n">
        <f aca="false">IF(DL70/DM70=INT(DL70/DM70),1,0)</f>
        <v>0</v>
      </c>
      <c r="DO70" s="15" t="n">
        <f aca="false">IF(DN70=0,DL70,DL70/DM70)</f>
        <v>1</v>
      </c>
      <c r="DP70" s="15" t="n">
        <v>37</v>
      </c>
      <c r="DQ70" s="15" t="n">
        <f aca="false">IF(DO70/DP70=INT(DO70/DP70),1,0)</f>
        <v>0</v>
      </c>
      <c r="DR70" s="15" t="n">
        <f aca="false">IF(DQ70=0,DO70,DO70/DP70)</f>
        <v>1</v>
      </c>
      <c r="DS70" s="15" t="n">
        <v>41</v>
      </c>
      <c r="DT70" s="15" t="n">
        <f aca="false">IF(DR70/DS70=INT(DR70/DS70),1,0)</f>
        <v>0</v>
      </c>
      <c r="DU70" s="15" t="n">
        <f aca="false">IF(DT70=0,DR70,DR70/DS70)</f>
        <v>1</v>
      </c>
      <c r="DV70" s="15" t="n">
        <v>43</v>
      </c>
      <c r="DW70" s="15" t="n">
        <f aca="false">IF(DU70/DV70=INT(DU70/DV70),1,0)</f>
        <v>0</v>
      </c>
      <c r="DX70" s="15" t="n">
        <f aca="false">IF(DW70=0,DU70,DU70/DV70)</f>
        <v>1</v>
      </c>
      <c r="DY70" s="15" t="n">
        <v>47</v>
      </c>
      <c r="DZ70" s="15" t="n">
        <f aca="false">IF(DX70/DY70=INT(DX70/DY70),1,0)</f>
        <v>0</v>
      </c>
      <c r="EA70" s="15" t="n">
        <f aca="false">IF(DZ70=0,DX70,DX70/DY70)</f>
        <v>1</v>
      </c>
      <c r="EB70" s="15" t="n">
        <v>53</v>
      </c>
      <c r="EC70" s="15" t="n">
        <f aca="false">IF(EA70/EB70=INT(EA70/EB70),1,0)</f>
        <v>0</v>
      </c>
      <c r="ED70" s="15" t="n">
        <f aca="false">IF(EC70=0,EA70,EA70/EB70)</f>
        <v>1</v>
      </c>
      <c r="EE70" s="15" t="n">
        <v>59</v>
      </c>
      <c r="EF70" s="15" t="n">
        <f aca="false">IF(ED70/EE70=INT(ED70/EE70),1,0)</f>
        <v>0</v>
      </c>
      <c r="EG70" s="15" t="n">
        <f aca="false">IF(EF70=0,ED70,ED70/EE70)</f>
        <v>1</v>
      </c>
      <c r="EH70" s="15" t="n">
        <v>61</v>
      </c>
      <c r="EI70" s="15" t="n">
        <f aca="false">IF(EG70/EH70=INT(EG70/EH70),1,0)</f>
        <v>0</v>
      </c>
      <c r="EJ70" s="15" t="n">
        <f aca="false">IF(EI70=0,EG70,EG70/EH70)</f>
        <v>1</v>
      </c>
      <c r="EK70" s="15" t="n">
        <v>67</v>
      </c>
      <c r="EL70" s="15" t="n">
        <f aca="false">IF(EJ70/EK70=INT(EJ70/EK70),1,0)</f>
        <v>0</v>
      </c>
      <c r="EM70" s="15" t="n">
        <f aca="false">IF(EL70=0,EJ70,EJ70/EK70)</f>
        <v>1</v>
      </c>
      <c r="EN70" s="15" t="n">
        <v>71</v>
      </c>
      <c r="EO70" s="15" t="n">
        <f aca="false">IF(EM70/EN70=INT(EM70/EN70),1,0)</f>
        <v>0</v>
      </c>
      <c r="EP70" s="15" t="n">
        <f aca="false">IF(EO70=0,EM70,EM70/EN70)</f>
        <v>1</v>
      </c>
      <c r="EQ70" s="15" t="n">
        <v>73</v>
      </c>
      <c r="ER70" s="15" t="n">
        <f aca="false">IF(EP70/EQ70=INT(EP70/EQ70),1,0)</f>
        <v>0</v>
      </c>
      <c r="ES70" s="15" t="n">
        <f aca="false">IF(ER70=0,EP70,EP70/EQ70)</f>
        <v>1</v>
      </c>
      <c r="ET70" s="15" t="n">
        <v>79</v>
      </c>
      <c r="EU70" s="15" t="n">
        <f aca="false">IF(ES70/ET70=INT(ES70/ET70),1,0)</f>
        <v>0</v>
      </c>
      <c r="EV70" s="15" t="n">
        <f aca="false">IF(EU70=0,ES70,ES70/ET70)</f>
        <v>1</v>
      </c>
      <c r="EW70" s="15" t="n">
        <v>83</v>
      </c>
      <c r="EX70" s="15" t="n">
        <f aca="false">IF(EV70/EW70=INT(EV70/EW70),1,0)</f>
        <v>0</v>
      </c>
      <c r="EY70" s="15" t="n">
        <f aca="false">IF(EX70=0,EV70,EV70/EW70)</f>
        <v>1</v>
      </c>
      <c r="EZ70" s="15" t="n">
        <v>89</v>
      </c>
      <c r="FA70" s="15" t="n">
        <f aca="false">IF(EY70/EZ70=INT(EY70/EZ70),1,0)</f>
        <v>0</v>
      </c>
      <c r="FB70" s="15" t="n">
        <f aca="false">IF(FA70=0,EY70,EY70/EZ70)</f>
        <v>1</v>
      </c>
      <c r="FC70" s="15" t="n">
        <v>97</v>
      </c>
      <c r="FD70" s="15" t="n">
        <f aca="false">IF(FB70/FC70=INT(FB70/FC70),1,0)</f>
        <v>0</v>
      </c>
      <c r="FE70" s="15" t="n">
        <f aca="false">IF(FD70=0,FB70,FB70/FC70)</f>
        <v>1</v>
      </c>
      <c r="FF70" s="15" t="n">
        <v>101</v>
      </c>
      <c r="FG70" s="15" t="n">
        <f aca="false">IF(FE70/FF70=INT(FE70/FF70),1,0)</f>
        <v>0</v>
      </c>
      <c r="FH70" s="15" t="n">
        <f aca="false">IF(FG70=0,FE70,FE70/FF70)</f>
        <v>1</v>
      </c>
      <c r="FI70" s="15" t="n">
        <v>103</v>
      </c>
      <c r="FJ70" s="15" t="n">
        <f aca="false">IF(FH70/FI70=INT(FH70/FI70),1,0)</f>
        <v>0</v>
      </c>
      <c r="FK70" s="15" t="n">
        <f aca="false">IF(FJ70=0,FH70,FH70/FI70)</f>
        <v>1</v>
      </c>
      <c r="FL70" s="15" t="n">
        <v>107</v>
      </c>
      <c r="FM70" s="15" t="n">
        <f aca="false">IF(FK70/FL70=INT(FK70/FL70),1,0)</f>
        <v>0</v>
      </c>
      <c r="FN70" s="15" t="n">
        <f aca="false">IF(FM70=0,FK70,FK70/FL70)</f>
        <v>1</v>
      </c>
      <c r="FO70" s="15" t="n">
        <v>109</v>
      </c>
      <c r="FP70" s="15" t="n">
        <f aca="false">IF(FN70/FO70=INT(FN70/FO70),1,0)</f>
        <v>0</v>
      </c>
      <c r="FQ70" s="15" t="n">
        <f aca="false">IF(FP70=0,FN70,FN70/FO70)</f>
        <v>1</v>
      </c>
      <c r="FR70" s="15" t="n">
        <v>113</v>
      </c>
      <c r="FS70" s="15" t="n">
        <f aca="false">IF(FQ70/FR70=INT(FQ70/FR70),1,0)</f>
        <v>0</v>
      </c>
      <c r="FT70" s="15" t="n">
        <f aca="false">IF(FS70=0,FQ70,FQ70/FR70)</f>
        <v>1</v>
      </c>
      <c r="FU70" s="15" t="n">
        <v>127</v>
      </c>
      <c r="FV70" s="15" t="n">
        <f aca="false">IF(FT70/FU70=INT(FT70/FU70),1,0)</f>
        <v>0</v>
      </c>
      <c r="FW70" s="15" t="n">
        <f aca="false">IF(FV70=0,FT70,FT70/FU70)</f>
        <v>1</v>
      </c>
      <c r="FX70" s="15" t="n">
        <v>131</v>
      </c>
      <c r="FY70" s="15" t="n">
        <f aca="false">IF(FW70/FX70=INT(FW70/FX70),1,0)</f>
        <v>0</v>
      </c>
      <c r="FZ70" s="15" t="n">
        <f aca="false">IF(FY70=0,FW70,FW70/FX70)</f>
        <v>1</v>
      </c>
      <c r="GA70" s="15" t="n">
        <v>137</v>
      </c>
      <c r="GB70" s="15" t="n">
        <f aca="false">IF(FZ70/GA70=INT(FZ70/GA70),1,0)</f>
        <v>0</v>
      </c>
      <c r="GC70" s="15" t="n">
        <f aca="false">IF(GB70=0,FZ70,FZ70/GA70)</f>
        <v>1</v>
      </c>
      <c r="GD70" s="15" t="n">
        <v>139</v>
      </c>
      <c r="GE70" s="15" t="n">
        <f aca="false">IF(GC70/GD70=INT(GC70/GD70),1,0)</f>
        <v>0</v>
      </c>
      <c r="GF70" s="15" t="n">
        <f aca="false">IF(GE70=0,GC70,GC70/GD70)</f>
        <v>1</v>
      </c>
      <c r="GG70" s="15" t="n">
        <v>149</v>
      </c>
      <c r="GH70" s="15" t="n">
        <f aca="false">IF(GF70/GG70=INT(GF70/GG70),1,0)</f>
        <v>0</v>
      </c>
      <c r="GI70" s="15" t="n">
        <f aca="false">IF(GH70=0,GF70,GF70/GG70)</f>
        <v>1</v>
      </c>
      <c r="GJ70" s="15"/>
      <c r="GK70" s="15" t="n">
        <f aca="false">8*BI70+4*BL70+2*BO70+BR70</f>
        <v>1</v>
      </c>
      <c r="GL70" s="15" t="n">
        <f aca="false">4*BU70+2*BX70+CA70</f>
        <v>0</v>
      </c>
      <c r="GM70" s="15" t="n">
        <f aca="false">2*CD70+CG70</f>
        <v>1</v>
      </c>
      <c r="GN70" s="15" t="n">
        <f aca="false">2*CJ70+CM70</f>
        <v>0</v>
      </c>
      <c r="GO70" s="15" t="n">
        <f aca="false">2*CP70+CS70</f>
        <v>0</v>
      </c>
      <c r="GP70" s="15" t="n">
        <f aca="false">2*CV70+CY70</f>
        <v>0</v>
      </c>
      <c r="GQ70" s="15" t="n">
        <f aca="false">DB70</f>
        <v>0</v>
      </c>
      <c r="GR70" s="15" t="n">
        <f aca="false">DE70</f>
        <v>0</v>
      </c>
      <c r="GS70" s="15" t="n">
        <f aca="false">DH70</f>
        <v>0</v>
      </c>
      <c r="GT70" s="15" t="n">
        <f aca="false">DK70</f>
        <v>0</v>
      </c>
      <c r="GU70" s="15" t="n">
        <f aca="false">DN70</f>
        <v>0</v>
      </c>
      <c r="GV70" s="0" t="n">
        <f aca="false">DQ70</f>
        <v>0</v>
      </c>
      <c r="GW70" s="0" t="n">
        <f aca="false">DT70</f>
        <v>0</v>
      </c>
      <c r="GX70" s="0" t="n">
        <f aca="false">DW70</f>
        <v>0</v>
      </c>
      <c r="GY70" s="0" t="n">
        <f aca="false">DZ70</f>
        <v>0</v>
      </c>
      <c r="GZ70" s="0" t="n">
        <f aca="false">EC70</f>
        <v>0</v>
      </c>
      <c r="HA70" s="0" t="n">
        <f aca="false">EF70</f>
        <v>0</v>
      </c>
      <c r="HB70" s="0" t="n">
        <f aca="false">EI70</f>
        <v>0</v>
      </c>
      <c r="HC70" s="0" t="n">
        <f aca="false">EL70</f>
        <v>0</v>
      </c>
      <c r="HD70" s="0" t="n">
        <f aca="false">EO70</f>
        <v>0</v>
      </c>
      <c r="HE70" s="0" t="n">
        <f aca="false">ER70</f>
        <v>0</v>
      </c>
      <c r="HF70" s="0" t="n">
        <f aca="false">EU70</f>
        <v>0</v>
      </c>
      <c r="HG70" s="0" t="n">
        <f aca="false">EX70</f>
        <v>0</v>
      </c>
      <c r="HH70" s="0" t="n">
        <f aca="false">FA70</f>
        <v>0</v>
      </c>
      <c r="HI70" s="0" t="n">
        <f aca="false">FD70</f>
        <v>0</v>
      </c>
      <c r="HJ70" s="0" t="n">
        <f aca="false">FG70</f>
        <v>0</v>
      </c>
      <c r="HK70" s="0" t="n">
        <f aca="false">FJ70</f>
        <v>0</v>
      </c>
      <c r="HL70" s="0" t="n">
        <f aca="false">FM70</f>
        <v>0</v>
      </c>
      <c r="HM70" s="0" t="n">
        <f aca="false">FP70</f>
        <v>0</v>
      </c>
      <c r="HN70" s="0" t="n">
        <f aca="false">FS70</f>
        <v>0</v>
      </c>
      <c r="HO70" s="0" t="n">
        <f aca="false">FV70</f>
        <v>0</v>
      </c>
      <c r="HP70" s="0" t="n">
        <f aca="false">FY70</f>
        <v>0</v>
      </c>
      <c r="HQ70" s="0" t="n">
        <f aca="false">GB70</f>
        <v>0</v>
      </c>
      <c r="HR70" s="0" t="n">
        <f aca="false">GE70</f>
        <v>0</v>
      </c>
      <c r="HS70" s="0" t="n">
        <f aca="false">GH70</f>
        <v>0</v>
      </c>
      <c r="HT70" s="0" t="n">
        <f aca="false">BG70</f>
        <v>10</v>
      </c>
      <c r="HU70" s="0" t="n">
        <f aca="false">HT70/HS73</f>
        <v>2</v>
      </c>
      <c r="HV70" s="1" t="n">
        <f aca="false">HZ66</f>
        <v>2</v>
      </c>
      <c r="HW70" s="1"/>
      <c r="HX70" s="1"/>
      <c r="HY70" s="1"/>
      <c r="HZ70" s="1"/>
      <c r="IA70" s="1"/>
      <c r="IB70" s="1"/>
    </row>
    <row r="71" customFormat="false" ht="6" hidden="true" customHeight="true" outlineLevel="0" collapsed="false">
      <c r="A71" s="1"/>
      <c r="B71" s="80"/>
      <c r="C71" s="80"/>
      <c r="D71" s="80"/>
      <c r="E71" s="80"/>
      <c r="F71" s="61"/>
      <c r="G71" s="80"/>
      <c r="H71" s="80"/>
      <c r="I71" s="80"/>
      <c r="J71" s="80"/>
      <c r="K71" s="80"/>
      <c r="L71" s="61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78"/>
      <c r="X71" s="61"/>
      <c r="Y71" s="80"/>
      <c r="Z71" s="80"/>
      <c r="BD71" s="1"/>
      <c r="BE71" s="0" t="n">
        <f aca="false">BE70+INT(BF70/BF71)</f>
        <v>2</v>
      </c>
      <c r="BF71" s="0" t="n">
        <f aca="false">IB66</f>
        <v>15</v>
      </c>
      <c r="BG71" s="0" t="n">
        <f aca="false">BF71</f>
        <v>15</v>
      </c>
      <c r="BH71" s="0" t="n">
        <v>256</v>
      </c>
      <c r="BI71" s="15" t="n">
        <f aca="false">IF(BG71/BH71=INT(BG71/BH71),1,0)</f>
        <v>0</v>
      </c>
      <c r="BJ71" s="15" t="n">
        <f aca="false">IF(BI71=0,BG71,BG71/BH71)</f>
        <v>15</v>
      </c>
      <c r="BK71" s="15" t="n">
        <v>16</v>
      </c>
      <c r="BL71" s="15" t="n">
        <f aca="false">IF(BJ71/BK71=INT(BJ71/BK71),1,0)</f>
        <v>0</v>
      </c>
      <c r="BM71" s="15" t="n">
        <f aca="false">IF(BL71=0,BJ71,BJ71/BK71)</f>
        <v>15</v>
      </c>
      <c r="BN71" s="15" t="n">
        <v>4</v>
      </c>
      <c r="BO71" s="15" t="n">
        <f aca="false">IF(BM71/BN71=INT(BM71/BN71),1,0)</f>
        <v>0</v>
      </c>
      <c r="BP71" s="15" t="n">
        <f aca="false">IF(BO71=0,BM71,BM71/BN71)</f>
        <v>15</v>
      </c>
      <c r="BQ71" s="15" t="n">
        <v>2</v>
      </c>
      <c r="BR71" s="15" t="n">
        <f aca="false">IF(BP71/BQ71=INT(BP71/BQ71),1,0)</f>
        <v>0</v>
      </c>
      <c r="BS71" s="15" t="n">
        <f aca="false">IF(BR71=0,BP71,BP71/BQ71)</f>
        <v>15</v>
      </c>
      <c r="BT71" s="15" t="n">
        <v>81</v>
      </c>
      <c r="BU71" s="15" t="n">
        <f aca="false">IF(BS71/BT71=INT(BS71/BT71),1,0)</f>
        <v>0</v>
      </c>
      <c r="BV71" s="15" t="n">
        <f aca="false">IF(BU71=0,BS71,BS71/BT71)</f>
        <v>15</v>
      </c>
      <c r="BW71" s="15" t="n">
        <v>9</v>
      </c>
      <c r="BX71" s="15" t="n">
        <f aca="false">IF(BV71/BW71=INT(BV71/BW71),1,0)</f>
        <v>0</v>
      </c>
      <c r="BY71" s="15" t="n">
        <f aca="false">IF(BX71=0,BV71,BV71/BW71)</f>
        <v>15</v>
      </c>
      <c r="BZ71" s="15" t="n">
        <v>3</v>
      </c>
      <c r="CA71" s="15" t="n">
        <f aca="false">IF(BY71/BZ71=INT(BY71/BZ71),1,0)</f>
        <v>1</v>
      </c>
      <c r="CB71" s="15" t="n">
        <f aca="false">IF(CA71=0,BY71,BY71/BZ71)</f>
        <v>5</v>
      </c>
      <c r="CC71" s="15" t="n">
        <v>25</v>
      </c>
      <c r="CD71" s="15" t="n">
        <f aca="false">IF(CB71/CC71=INT(CB71/CC71),1,0)</f>
        <v>0</v>
      </c>
      <c r="CE71" s="15" t="n">
        <f aca="false">IF(CD71=0,CB71,CB71/CC71)</f>
        <v>5</v>
      </c>
      <c r="CF71" s="15" t="n">
        <v>5</v>
      </c>
      <c r="CG71" s="15" t="n">
        <f aca="false">IF(CE71/CF71=INT(CE71/CF71),1,0)</f>
        <v>1</v>
      </c>
      <c r="CH71" s="15" t="n">
        <f aca="false">IF(CG71=0,CE71,CE71/CF71)</f>
        <v>1</v>
      </c>
      <c r="CI71" s="15" t="n">
        <v>49</v>
      </c>
      <c r="CJ71" s="15" t="n">
        <f aca="false">IF(CH71/CI71=INT(CH71/CI71),1,0)</f>
        <v>0</v>
      </c>
      <c r="CK71" s="15" t="n">
        <f aca="false">IF(CJ71=0,CH71,CH71/CI71)</f>
        <v>1</v>
      </c>
      <c r="CL71" s="15" t="n">
        <v>7</v>
      </c>
      <c r="CM71" s="15" t="n">
        <f aca="false">IF(CK71/CL71=INT(CK71/CL71),1,0)</f>
        <v>0</v>
      </c>
      <c r="CN71" s="15" t="n">
        <f aca="false">IF(CM71=0,CK71,CK71/CL71)</f>
        <v>1</v>
      </c>
      <c r="CO71" s="15" t="n">
        <v>121</v>
      </c>
      <c r="CP71" s="15" t="n">
        <f aca="false">IF(CN71/CO71=INT(CN71/CO71),1,0)</f>
        <v>0</v>
      </c>
      <c r="CQ71" s="15" t="n">
        <f aca="false">IF(CP71=0,CN71,CN71/CO71)</f>
        <v>1</v>
      </c>
      <c r="CR71" s="15" t="n">
        <v>11</v>
      </c>
      <c r="CS71" s="15" t="n">
        <f aca="false">IF(CQ71/CR71=INT(CQ71/CR71),1,0)</f>
        <v>0</v>
      </c>
      <c r="CT71" s="15" t="n">
        <f aca="false">IF(CS71=0,CQ71,CQ71/CR71)</f>
        <v>1</v>
      </c>
      <c r="CU71" s="15" t="n">
        <v>169</v>
      </c>
      <c r="CV71" s="15" t="n">
        <f aca="false">IF(CT71/CU71=INT(CT71/CU71),1,0)</f>
        <v>0</v>
      </c>
      <c r="CW71" s="15" t="n">
        <f aca="false">IF(CV71=0,CT71,CT71/CU71)</f>
        <v>1</v>
      </c>
      <c r="CX71" s="15" t="n">
        <v>13</v>
      </c>
      <c r="CY71" s="15" t="n">
        <f aca="false">IF(CW71/CX71=INT(CW71/CX71),1,0)</f>
        <v>0</v>
      </c>
      <c r="CZ71" s="15" t="n">
        <f aca="false">IF(CY71=0,CW71,CW71/CX71)</f>
        <v>1</v>
      </c>
      <c r="DA71" s="15" t="n">
        <v>17</v>
      </c>
      <c r="DB71" s="15" t="n">
        <f aca="false">IF(CZ71/DA71=INT(CZ71/DA71),1,0)</f>
        <v>0</v>
      </c>
      <c r="DC71" s="15" t="n">
        <f aca="false">IF(DB71=0,CZ71,CZ71/DA71)</f>
        <v>1</v>
      </c>
      <c r="DD71" s="15" t="n">
        <v>19</v>
      </c>
      <c r="DE71" s="15" t="n">
        <f aca="false">IF(DC71/DD71=INT(DC71/DD71),1,0)</f>
        <v>0</v>
      </c>
      <c r="DF71" s="15" t="n">
        <f aca="false">IF(DE71=0,DC71,DC71/DD71)</f>
        <v>1</v>
      </c>
      <c r="DG71" s="15" t="n">
        <v>23</v>
      </c>
      <c r="DH71" s="15" t="n">
        <f aca="false">IF(DF71/DG71=INT(DF71/DG71),1,0)</f>
        <v>0</v>
      </c>
      <c r="DI71" s="15" t="n">
        <f aca="false">IF(DH71=0,DF71,DF71/DG71)</f>
        <v>1</v>
      </c>
      <c r="DJ71" s="15" t="n">
        <v>29</v>
      </c>
      <c r="DK71" s="15" t="n">
        <f aca="false">IF(DI71/DJ71=INT(DI71/DJ71),1,0)</f>
        <v>0</v>
      </c>
      <c r="DL71" s="15" t="n">
        <f aca="false">IF(DK71=0,DI71,DI71/DJ71)</f>
        <v>1</v>
      </c>
      <c r="DM71" s="15" t="n">
        <v>31</v>
      </c>
      <c r="DN71" s="15" t="n">
        <f aca="false">IF(DL71/DM71=INT(DL71/DM71),1,0)</f>
        <v>0</v>
      </c>
      <c r="DO71" s="15" t="n">
        <f aca="false">IF(DN71=0,DL71,DL71/DM71)</f>
        <v>1</v>
      </c>
      <c r="DP71" s="15" t="n">
        <v>37</v>
      </c>
      <c r="DQ71" s="15" t="n">
        <f aca="false">IF(DO71/DP71=INT(DO71/DP71),1,0)</f>
        <v>0</v>
      </c>
      <c r="DR71" s="15" t="n">
        <f aca="false">IF(DQ71=0,DO71,DO71/DP71)</f>
        <v>1</v>
      </c>
      <c r="DS71" s="15" t="n">
        <v>41</v>
      </c>
      <c r="DT71" s="15" t="n">
        <f aca="false">IF(DR71/DS71=INT(DR71/DS71),1,0)</f>
        <v>0</v>
      </c>
      <c r="DU71" s="15" t="n">
        <f aca="false">IF(DT71=0,DR71,DR71/DS71)</f>
        <v>1</v>
      </c>
      <c r="DV71" s="15" t="n">
        <v>43</v>
      </c>
      <c r="DW71" s="15" t="n">
        <f aca="false">IF(DU71/DV71=INT(DU71/DV71),1,0)</f>
        <v>0</v>
      </c>
      <c r="DX71" s="15" t="n">
        <f aca="false">IF(DW71=0,DU71,DU71/DV71)</f>
        <v>1</v>
      </c>
      <c r="DY71" s="15" t="n">
        <v>47</v>
      </c>
      <c r="DZ71" s="15" t="n">
        <f aca="false">IF(DX71/DY71=INT(DX71/DY71),1,0)</f>
        <v>0</v>
      </c>
      <c r="EA71" s="15" t="n">
        <f aca="false">IF(DZ71=0,DX71,DX71/DY71)</f>
        <v>1</v>
      </c>
      <c r="EB71" s="15" t="n">
        <v>53</v>
      </c>
      <c r="EC71" s="15" t="n">
        <f aca="false">IF(EA71/EB71=INT(EA71/EB71),1,0)</f>
        <v>0</v>
      </c>
      <c r="ED71" s="15" t="n">
        <f aca="false">IF(EC71=0,EA71,EA71/EB71)</f>
        <v>1</v>
      </c>
      <c r="EE71" s="15" t="n">
        <v>59</v>
      </c>
      <c r="EF71" s="15" t="n">
        <f aca="false">IF(ED71/EE71=INT(ED71/EE71),1,0)</f>
        <v>0</v>
      </c>
      <c r="EG71" s="15" t="n">
        <f aca="false">IF(EF71=0,ED71,ED71/EE71)</f>
        <v>1</v>
      </c>
      <c r="EH71" s="15" t="n">
        <v>61</v>
      </c>
      <c r="EI71" s="15" t="n">
        <f aca="false">IF(EG71/EH71=INT(EG71/EH71),1,0)</f>
        <v>0</v>
      </c>
      <c r="EJ71" s="15" t="n">
        <f aca="false">IF(EI71=0,EG71,EG71/EH71)</f>
        <v>1</v>
      </c>
      <c r="EK71" s="15" t="n">
        <v>67</v>
      </c>
      <c r="EL71" s="15" t="n">
        <f aca="false">IF(EJ71/EK71=INT(EJ71/EK71),1,0)</f>
        <v>0</v>
      </c>
      <c r="EM71" s="15" t="n">
        <f aca="false">IF(EL71=0,EJ71,EJ71/EK71)</f>
        <v>1</v>
      </c>
      <c r="EN71" s="15" t="n">
        <v>71</v>
      </c>
      <c r="EO71" s="15" t="n">
        <f aca="false">IF(EM71/EN71=INT(EM71/EN71),1,0)</f>
        <v>0</v>
      </c>
      <c r="EP71" s="15" t="n">
        <f aca="false">IF(EO71=0,EM71,EM71/EN71)</f>
        <v>1</v>
      </c>
      <c r="EQ71" s="15" t="n">
        <v>73</v>
      </c>
      <c r="ER71" s="15" t="n">
        <f aca="false">IF(EP71/EQ71=INT(EP71/EQ71),1,0)</f>
        <v>0</v>
      </c>
      <c r="ES71" s="15" t="n">
        <f aca="false">IF(ER71=0,EP71,EP71/EQ71)</f>
        <v>1</v>
      </c>
      <c r="ET71" s="15" t="n">
        <v>79</v>
      </c>
      <c r="EU71" s="15" t="n">
        <f aca="false">IF(ES71/ET71=INT(ES71/ET71),1,0)</f>
        <v>0</v>
      </c>
      <c r="EV71" s="15" t="n">
        <f aca="false">IF(EU71=0,ES71,ES71/ET71)</f>
        <v>1</v>
      </c>
      <c r="EW71" s="15" t="n">
        <v>83</v>
      </c>
      <c r="EX71" s="15" t="n">
        <f aca="false">IF(EV71/EW71=INT(EV71/EW71),1,0)</f>
        <v>0</v>
      </c>
      <c r="EY71" s="15" t="n">
        <f aca="false">IF(EX71=0,EV71,EV71/EW71)</f>
        <v>1</v>
      </c>
      <c r="EZ71" s="15" t="n">
        <v>89</v>
      </c>
      <c r="FA71" s="15" t="n">
        <f aca="false">IF(EY71/EZ71=INT(EY71/EZ71),1,0)</f>
        <v>0</v>
      </c>
      <c r="FB71" s="15" t="n">
        <f aca="false">IF(FA71=0,EY71,EY71/EZ71)</f>
        <v>1</v>
      </c>
      <c r="FC71" s="15" t="n">
        <v>97</v>
      </c>
      <c r="FD71" s="15" t="n">
        <f aca="false">IF(FB71/FC71=INT(FB71/FC71),1,0)</f>
        <v>0</v>
      </c>
      <c r="FE71" s="15" t="n">
        <f aca="false">IF(FD71=0,FB71,FB71/FC71)</f>
        <v>1</v>
      </c>
      <c r="FF71" s="15" t="n">
        <v>101</v>
      </c>
      <c r="FG71" s="15" t="n">
        <f aca="false">IF(FE71/FF71=INT(FE71/FF71),1,0)</f>
        <v>0</v>
      </c>
      <c r="FH71" s="15" t="n">
        <f aca="false">IF(FG71=0,FE71,FE71/FF71)</f>
        <v>1</v>
      </c>
      <c r="FI71" s="15" t="n">
        <v>103</v>
      </c>
      <c r="FJ71" s="15" t="n">
        <f aca="false">IF(FH71/FI71=INT(FH71/FI71),1,0)</f>
        <v>0</v>
      </c>
      <c r="FK71" s="15" t="n">
        <f aca="false">IF(FJ71=0,FH71,FH71/FI71)</f>
        <v>1</v>
      </c>
      <c r="FL71" s="15" t="n">
        <v>107</v>
      </c>
      <c r="FM71" s="15" t="n">
        <f aca="false">IF(FK71/FL71=INT(FK71/FL71),1,0)</f>
        <v>0</v>
      </c>
      <c r="FN71" s="15" t="n">
        <f aca="false">IF(FM71=0,FK71,FK71/FL71)</f>
        <v>1</v>
      </c>
      <c r="FO71" s="15" t="n">
        <v>109</v>
      </c>
      <c r="FP71" s="15" t="n">
        <f aca="false">IF(FN71/FO71=INT(FN71/FO71),1,0)</f>
        <v>0</v>
      </c>
      <c r="FQ71" s="15" t="n">
        <f aca="false">IF(FP71=0,FN71,FN71/FO71)</f>
        <v>1</v>
      </c>
      <c r="FR71" s="15" t="n">
        <v>113</v>
      </c>
      <c r="FS71" s="15" t="n">
        <f aca="false">IF(FQ71/FR71=INT(FQ71/FR71),1,0)</f>
        <v>0</v>
      </c>
      <c r="FT71" s="15" t="n">
        <f aca="false">IF(FS71=0,FQ71,FQ71/FR71)</f>
        <v>1</v>
      </c>
      <c r="FU71" s="15" t="n">
        <v>127</v>
      </c>
      <c r="FV71" s="15" t="n">
        <f aca="false">IF(FT71/FU71=INT(FT71/FU71),1,0)</f>
        <v>0</v>
      </c>
      <c r="FW71" s="15" t="n">
        <f aca="false">IF(FV71=0,FT71,FT71/FU71)</f>
        <v>1</v>
      </c>
      <c r="FX71" s="15" t="n">
        <v>131</v>
      </c>
      <c r="FY71" s="15" t="n">
        <f aca="false">IF(FW71/FX71=INT(FW71/FX71),1,0)</f>
        <v>0</v>
      </c>
      <c r="FZ71" s="15" t="n">
        <f aca="false">IF(FY71=0,FW71,FW71/FX71)</f>
        <v>1</v>
      </c>
      <c r="GA71" s="15" t="n">
        <v>137</v>
      </c>
      <c r="GB71" s="15" t="n">
        <f aca="false">IF(FZ71/GA71=INT(FZ71/GA71),1,0)</f>
        <v>0</v>
      </c>
      <c r="GC71" s="15" t="n">
        <f aca="false">IF(GB71=0,FZ71,FZ71/GA71)</f>
        <v>1</v>
      </c>
      <c r="GD71" s="15" t="n">
        <v>139</v>
      </c>
      <c r="GE71" s="15" t="n">
        <f aca="false">IF(GC71/GD71=INT(GC71/GD71),1,0)</f>
        <v>0</v>
      </c>
      <c r="GF71" s="15" t="n">
        <f aca="false">IF(GE71=0,GC71,GC71/GD71)</f>
        <v>1</v>
      </c>
      <c r="GG71" s="15" t="n">
        <v>149</v>
      </c>
      <c r="GH71" s="15" t="n">
        <f aca="false">IF(GF71/GG71=INT(GF71/GG71),1,0)</f>
        <v>0</v>
      </c>
      <c r="GI71" s="15" t="n">
        <f aca="false">IF(GH71=0,GF71,GF71/GG71)</f>
        <v>1</v>
      </c>
      <c r="GJ71" s="15"/>
      <c r="GK71" s="15" t="n">
        <f aca="false">8*BI71+4*BL71+2*BO71+BR71</f>
        <v>0</v>
      </c>
      <c r="GL71" s="15" t="n">
        <f aca="false">4*BU71+2*BX71+CA71</f>
        <v>1</v>
      </c>
      <c r="GM71" s="15" t="n">
        <f aca="false">2*CD71+CG71</f>
        <v>1</v>
      </c>
      <c r="GN71" s="15" t="n">
        <f aca="false">2*CJ71+CM71</f>
        <v>0</v>
      </c>
      <c r="GO71" s="15" t="n">
        <f aca="false">2*CP71+CS71</f>
        <v>0</v>
      </c>
      <c r="GP71" s="15" t="n">
        <f aca="false">2*CV71+CY71</f>
        <v>0</v>
      </c>
      <c r="GQ71" s="15" t="n">
        <f aca="false">DB71</f>
        <v>0</v>
      </c>
      <c r="GR71" s="15" t="n">
        <f aca="false">DE71</f>
        <v>0</v>
      </c>
      <c r="GS71" s="15" t="n">
        <f aca="false">DH71</f>
        <v>0</v>
      </c>
      <c r="GT71" s="15" t="n">
        <f aca="false">DK71</f>
        <v>0</v>
      </c>
      <c r="GU71" s="15" t="n">
        <f aca="false">DN71</f>
        <v>0</v>
      </c>
      <c r="GV71" s="0" t="n">
        <f aca="false">DQ71</f>
        <v>0</v>
      </c>
      <c r="GW71" s="0" t="n">
        <f aca="false">DT71</f>
        <v>0</v>
      </c>
      <c r="GX71" s="0" t="n">
        <f aca="false">DW71</f>
        <v>0</v>
      </c>
      <c r="GY71" s="0" t="n">
        <f aca="false">DZ71</f>
        <v>0</v>
      </c>
      <c r="GZ71" s="0" t="n">
        <f aca="false">EC71</f>
        <v>0</v>
      </c>
      <c r="HA71" s="0" t="n">
        <f aca="false">EF71</f>
        <v>0</v>
      </c>
      <c r="HB71" s="0" t="n">
        <f aca="false">EI71</f>
        <v>0</v>
      </c>
      <c r="HC71" s="0" t="n">
        <f aca="false">EL71</f>
        <v>0</v>
      </c>
      <c r="HD71" s="0" t="n">
        <f aca="false">EO71</f>
        <v>0</v>
      </c>
      <c r="HE71" s="0" t="n">
        <f aca="false">ER71</f>
        <v>0</v>
      </c>
      <c r="HF71" s="0" t="n">
        <f aca="false">EU71</f>
        <v>0</v>
      </c>
      <c r="HG71" s="0" t="n">
        <f aca="false">EX71</f>
        <v>0</v>
      </c>
      <c r="HH71" s="0" t="n">
        <f aca="false">FA71</f>
        <v>0</v>
      </c>
      <c r="HI71" s="0" t="n">
        <f aca="false">FD71</f>
        <v>0</v>
      </c>
      <c r="HJ71" s="0" t="n">
        <f aca="false">FG71</f>
        <v>0</v>
      </c>
      <c r="HK71" s="0" t="n">
        <f aca="false">FJ71</f>
        <v>0</v>
      </c>
      <c r="HL71" s="0" t="n">
        <f aca="false">FM71</f>
        <v>0</v>
      </c>
      <c r="HM71" s="0" t="n">
        <f aca="false">FP71</f>
        <v>0</v>
      </c>
      <c r="HN71" s="0" t="n">
        <f aca="false">FS71</f>
        <v>0</v>
      </c>
      <c r="HO71" s="0" t="n">
        <f aca="false">FV71</f>
        <v>0</v>
      </c>
      <c r="HP71" s="0" t="n">
        <f aca="false">FY71</f>
        <v>0</v>
      </c>
      <c r="HQ71" s="0" t="n">
        <f aca="false">GB71</f>
        <v>0</v>
      </c>
      <c r="HR71" s="0" t="n">
        <f aca="false">GE71</f>
        <v>0</v>
      </c>
      <c r="HS71" s="0" t="n">
        <f aca="false">GH71</f>
        <v>0</v>
      </c>
      <c r="HT71" s="0" t="n">
        <f aca="false">BG71</f>
        <v>15</v>
      </c>
      <c r="HU71" s="0" t="n">
        <f aca="false">HT71/HS73</f>
        <v>3</v>
      </c>
      <c r="HV71" s="1"/>
      <c r="HW71" s="1"/>
      <c r="HX71" s="1"/>
      <c r="HY71" s="1"/>
      <c r="HZ71" s="1"/>
      <c r="IA71" s="1"/>
      <c r="IB71" s="1"/>
    </row>
    <row r="72" customFormat="false" ht="6" hidden="true" customHeight="true" outlineLevel="0" collapsed="false">
      <c r="A72" s="1"/>
      <c r="B72" s="80"/>
      <c r="C72" s="80"/>
      <c r="D72" s="80"/>
      <c r="E72" s="80"/>
      <c r="F72" s="61"/>
      <c r="G72" s="80"/>
      <c r="H72" s="80"/>
      <c r="I72" s="80"/>
      <c r="J72" s="80"/>
      <c r="K72" s="80"/>
      <c r="L72" s="61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78"/>
      <c r="X72" s="61"/>
      <c r="Y72" s="80"/>
      <c r="Z72" s="80"/>
      <c r="BD72" s="1"/>
      <c r="BE72" s="1"/>
      <c r="BF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5" t="n">
        <f aca="false">IF(GK70&lt;GK71,GK70,GK71)</f>
        <v>0</v>
      </c>
      <c r="GL72" s="15" t="n">
        <f aca="false">IF(GL70&lt;GL71,GL70,GL71)</f>
        <v>0</v>
      </c>
      <c r="GM72" s="15" t="n">
        <f aca="false">IF(GM70&lt;GM71,GM70,GM71)</f>
        <v>1</v>
      </c>
      <c r="GN72" s="15" t="n">
        <f aca="false">IF(GN70&lt;GN71,GN70,GN71)</f>
        <v>0</v>
      </c>
      <c r="GO72" s="15" t="n">
        <f aca="false">IF(GO70&lt;GO71,GO70,GO71)</f>
        <v>0</v>
      </c>
      <c r="GP72" s="15" t="n">
        <f aca="false">IF(GP70&lt;GP71,GP70,GP71)</f>
        <v>0</v>
      </c>
      <c r="GQ72" s="15" t="n">
        <f aca="false">IF(GQ70&lt;GQ71,GQ70,GQ71)</f>
        <v>0</v>
      </c>
      <c r="GR72" s="15" t="n">
        <f aca="false">IF(GR70&lt;GR71,GR70,GR71)</f>
        <v>0</v>
      </c>
      <c r="GS72" s="15" t="n">
        <f aca="false">IF(GS70&lt;GS71,GS70,GS71)</f>
        <v>0</v>
      </c>
      <c r="GT72" s="15" t="n">
        <f aca="false">IF(GT70&lt;GT71,GT70,GT71)</f>
        <v>0</v>
      </c>
      <c r="GU72" s="15" t="n">
        <f aca="false">IF(GU70&lt;GU71,GU70,GU71)</f>
        <v>0</v>
      </c>
      <c r="GV72" s="15" t="n">
        <f aca="false">IF(GV70&lt;GV71,GV70,GV71)</f>
        <v>0</v>
      </c>
      <c r="GW72" s="15" t="n">
        <f aca="false">IF(GW70&lt;GW71,GW70,GW71)</f>
        <v>0</v>
      </c>
      <c r="GX72" s="15" t="n">
        <f aca="false">IF(GX70&lt;GX71,GX70,GX71)</f>
        <v>0</v>
      </c>
      <c r="GY72" s="15" t="n">
        <f aca="false">IF(GY70&lt;GY71,GY70,GY71)</f>
        <v>0</v>
      </c>
      <c r="GZ72" s="15" t="n">
        <f aca="false">IF(GZ70&lt;GZ71,GZ70,GZ71)</f>
        <v>0</v>
      </c>
      <c r="HA72" s="15" t="n">
        <f aca="false">IF(HA70&lt;HA71,HA70,HA71)</f>
        <v>0</v>
      </c>
      <c r="HB72" s="15" t="n">
        <f aca="false">IF(HB70&lt;HB71,HB70,HB71)</f>
        <v>0</v>
      </c>
      <c r="HC72" s="15" t="n">
        <f aca="false">IF(HC70&lt;HC71,HC70,HC71)</f>
        <v>0</v>
      </c>
      <c r="HD72" s="15" t="n">
        <f aca="false">IF(HD70&lt;HD71,HD70,HD71)</f>
        <v>0</v>
      </c>
      <c r="HE72" s="15" t="n">
        <f aca="false">IF(HE70&lt;HE71,HE70,HE71)</f>
        <v>0</v>
      </c>
      <c r="HF72" s="15" t="n">
        <f aca="false">IF(HF70&lt;HF71,HF70,HF71)</f>
        <v>0</v>
      </c>
      <c r="HG72" s="15" t="n">
        <f aca="false">IF(HG70&lt;HG71,HG70,HG71)</f>
        <v>0</v>
      </c>
      <c r="HH72" s="15" t="n">
        <f aca="false">IF(HH70&lt;HH71,HH70,HH71)</f>
        <v>0</v>
      </c>
      <c r="HI72" s="15" t="n">
        <f aca="false">IF(HI70&lt;HI71,HI70,HI71)</f>
        <v>0</v>
      </c>
      <c r="HJ72" s="15" t="n">
        <f aca="false">IF(HJ70&lt;HJ71,HJ70,HJ71)</f>
        <v>0</v>
      </c>
      <c r="HK72" s="15" t="n">
        <f aca="false">IF(HK70&lt;HK71,HK70,HK71)</f>
        <v>0</v>
      </c>
      <c r="HL72" s="15" t="n">
        <f aca="false">IF(HL70&lt;HL71,HL70,HL71)</f>
        <v>0</v>
      </c>
      <c r="HM72" s="15" t="n">
        <f aca="false">IF(HM70&lt;HM71,HM70,HM71)</f>
        <v>0</v>
      </c>
      <c r="HN72" s="15" t="n">
        <f aca="false">IF(HN70&lt;HN71,HN70,HN71)</f>
        <v>0</v>
      </c>
      <c r="HO72" s="15" t="n">
        <f aca="false">IF(HO70&lt;HO71,HO70,HO71)</f>
        <v>0</v>
      </c>
      <c r="HP72" s="15" t="n">
        <f aca="false">IF(HP70&lt;HP71,HP70,HP71)</f>
        <v>0</v>
      </c>
      <c r="HQ72" s="15" t="n">
        <f aca="false">IF(HQ70&lt;HQ71,HQ70,HQ71)</f>
        <v>0</v>
      </c>
      <c r="HR72" s="15" t="n">
        <f aca="false">IF(HR70&lt;HR71,HR70,HR71)</f>
        <v>0</v>
      </c>
      <c r="HS72" s="15" t="n">
        <f aca="false">IF(HS70&lt;HS71,HS70,HS71)</f>
        <v>0</v>
      </c>
      <c r="HV72" s="1"/>
      <c r="HW72" s="1"/>
      <c r="HX72" s="1"/>
      <c r="HY72" s="1"/>
      <c r="HZ72" s="1"/>
      <c r="IA72" s="1"/>
      <c r="IB72" s="1"/>
    </row>
    <row r="73" customFormat="false" ht="6" hidden="true" customHeight="true" outlineLevel="0" collapsed="false">
      <c r="A73" s="1"/>
      <c r="B73" s="80"/>
      <c r="C73" s="80"/>
      <c r="D73" s="80"/>
      <c r="E73" s="80"/>
      <c r="F73" s="61"/>
      <c r="G73" s="80"/>
      <c r="H73" s="80"/>
      <c r="I73" s="80"/>
      <c r="J73" s="80"/>
      <c r="K73" s="80"/>
      <c r="L73" s="61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78"/>
      <c r="X73" s="61"/>
      <c r="Y73" s="80"/>
      <c r="Z73" s="80"/>
      <c r="BD73" s="1"/>
      <c r="BE73" s="1"/>
      <c r="BF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0" t="n">
        <f aca="false">GK$8^GK72</f>
        <v>1</v>
      </c>
      <c r="GL73" s="0" t="n">
        <f aca="false">GL$8^GL72*GK73</f>
        <v>1</v>
      </c>
      <c r="GM73" s="0" t="n">
        <f aca="false">GM$8^GM72*GL73</f>
        <v>5</v>
      </c>
      <c r="GN73" s="0" t="n">
        <f aca="false">GN$8^GN72*GM73</f>
        <v>5</v>
      </c>
      <c r="GO73" s="0" t="n">
        <f aca="false">GO$8^GO72*GN73</f>
        <v>5</v>
      </c>
      <c r="GP73" s="0" t="n">
        <f aca="false">GP$8^GP72*GO73</f>
        <v>5</v>
      </c>
      <c r="GQ73" s="0" t="n">
        <f aca="false">GQ$8^GQ72*GP73</f>
        <v>5</v>
      </c>
      <c r="GR73" s="0" t="n">
        <f aca="false">GR$8^GR72*GQ73</f>
        <v>5</v>
      </c>
      <c r="GS73" s="0" t="n">
        <f aca="false">GS$8^GS72*GR73</f>
        <v>5</v>
      </c>
      <c r="GT73" s="0" t="n">
        <f aca="false">GT$8^GT72*GS73</f>
        <v>5</v>
      </c>
      <c r="GU73" s="0" t="n">
        <f aca="false">GU$8^GU72*GT73</f>
        <v>5</v>
      </c>
      <c r="GV73" s="0" t="n">
        <f aca="false">GV$8^GV72*GU73</f>
        <v>5</v>
      </c>
      <c r="GW73" s="0" t="n">
        <f aca="false">GW$8^GW72*GV73</f>
        <v>5</v>
      </c>
      <c r="GX73" s="0" t="n">
        <f aca="false">GX$8^GX72*GW73</f>
        <v>5</v>
      </c>
      <c r="GY73" s="0" t="n">
        <f aca="false">GY$8^GY72*GX73</f>
        <v>5</v>
      </c>
      <c r="GZ73" s="0" t="n">
        <f aca="false">GZ$8^GZ72*GY73</f>
        <v>5</v>
      </c>
      <c r="HA73" s="0" t="n">
        <f aca="false">HA$8^HA72*GZ73</f>
        <v>5</v>
      </c>
      <c r="HB73" s="0" t="n">
        <f aca="false">HB$8^HB72*HA73</f>
        <v>5</v>
      </c>
      <c r="HC73" s="0" t="n">
        <f aca="false">HC$8^HC72*HB73</f>
        <v>5</v>
      </c>
      <c r="HD73" s="0" t="n">
        <f aca="false">HD$8^HD72*HC73</f>
        <v>5</v>
      </c>
      <c r="HE73" s="0" t="n">
        <f aca="false">HE$8^HE72*HD73</f>
        <v>5</v>
      </c>
      <c r="HF73" s="0" t="n">
        <f aca="false">HF$8^HF72*HE73</f>
        <v>5</v>
      </c>
      <c r="HG73" s="0" t="n">
        <f aca="false">HG$8^HG72*HF73</f>
        <v>5</v>
      </c>
      <c r="HH73" s="0" t="n">
        <f aca="false">HH$8^HH72*HG73</f>
        <v>5</v>
      </c>
      <c r="HI73" s="0" t="n">
        <f aca="false">HI$8^HI72*HH73</f>
        <v>5</v>
      </c>
      <c r="HJ73" s="0" t="n">
        <f aca="false">HJ$8^HJ72*HI73</f>
        <v>5</v>
      </c>
      <c r="HK73" s="0" t="n">
        <f aca="false">HK$8^HK72*HJ73</f>
        <v>5</v>
      </c>
      <c r="HL73" s="0" t="n">
        <f aca="false">HL$8^HL72*HK73</f>
        <v>5</v>
      </c>
      <c r="HM73" s="0" t="n">
        <f aca="false">HM$8^HM72*HL73</f>
        <v>5</v>
      </c>
      <c r="HN73" s="0" t="n">
        <f aca="false">HN$8^HN72*HM73</f>
        <v>5</v>
      </c>
      <c r="HO73" s="0" t="n">
        <f aca="false">HO$8^HO72*HN73</f>
        <v>5</v>
      </c>
      <c r="HP73" s="0" t="n">
        <f aca="false">HP$8^HP72*HO73</f>
        <v>5</v>
      </c>
      <c r="HQ73" s="0" t="n">
        <f aca="false">HQ$8^HQ72*HP73</f>
        <v>5</v>
      </c>
      <c r="HR73" s="0" t="n">
        <f aca="false">HR$8^HR72*HQ73</f>
        <v>5</v>
      </c>
      <c r="HS73" s="0" t="n">
        <f aca="false">HS$8^HS72*HR73</f>
        <v>5</v>
      </c>
      <c r="HV73" s="1"/>
      <c r="HW73" s="1"/>
      <c r="HX73" s="1"/>
      <c r="HY73" s="1"/>
      <c r="HZ73" s="1"/>
      <c r="IA73" s="1"/>
      <c r="IB73" s="1"/>
    </row>
    <row r="74" customFormat="false" ht="8.25" hidden="false" customHeight="true" outlineLevel="0" collapsed="false">
      <c r="A74" s="1"/>
      <c r="B74" s="80"/>
      <c r="C74" s="80"/>
      <c r="D74" s="80"/>
      <c r="E74" s="80"/>
      <c r="F74" s="61"/>
      <c r="G74" s="80"/>
      <c r="H74" s="80"/>
      <c r="I74" s="80"/>
      <c r="J74" s="80"/>
      <c r="K74" s="80"/>
      <c r="L74" s="61"/>
      <c r="M74" s="80"/>
      <c r="N74" s="80"/>
      <c r="O74" s="80"/>
      <c r="P74" s="80"/>
      <c r="Q74" s="80"/>
      <c r="R74" s="80"/>
      <c r="S74" s="13"/>
      <c r="T74" s="80"/>
      <c r="U74" s="80"/>
      <c r="V74" s="80"/>
      <c r="W74" s="78"/>
      <c r="X74" s="61"/>
      <c r="Y74" s="80"/>
      <c r="Z74" s="80"/>
      <c r="BD74" s="1"/>
      <c r="BE74" s="1"/>
      <c r="BF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</row>
    <row r="75" customFormat="false" ht="20.25" hidden="false" customHeight="true" outlineLevel="0" collapsed="false">
      <c r="A75" s="1"/>
      <c r="B75" s="80" t="str">
        <f aca="false">IL75</f>
        <v>5  18/25  ÷  2  3/5</v>
      </c>
      <c r="C75" s="80"/>
      <c r="D75" s="80"/>
      <c r="E75" s="11"/>
      <c r="F75" s="61"/>
      <c r="G75" s="80"/>
      <c r="H75" s="11"/>
      <c r="I75" s="80"/>
      <c r="J75" s="80"/>
      <c r="K75" s="11"/>
      <c r="L75" s="14"/>
      <c r="M75" s="11"/>
      <c r="N75" s="61"/>
      <c r="O75" s="80"/>
      <c r="P75" s="80"/>
      <c r="Q75" s="80"/>
      <c r="R75" s="80"/>
      <c r="S75" s="11" t="s">
        <v>16</v>
      </c>
      <c r="T75" s="86"/>
      <c r="U75" s="86"/>
      <c r="V75" s="86"/>
      <c r="W75" s="66" t="str">
        <f aca="false">IU75</f>
        <v>2  1/5</v>
      </c>
      <c r="X75" s="87"/>
      <c r="Y75" s="80"/>
      <c r="Z75" s="80" t="n">
        <f aca="false">AI75+AB75</f>
        <v>5</v>
      </c>
      <c r="AB75" s="4" t="n">
        <v>2</v>
      </c>
      <c r="AH75" s="4" t="n">
        <f aca="false">AH62+1</f>
        <v>6</v>
      </c>
      <c r="AI75" s="4" t="n">
        <f aca="false">INT(0.5+(AJ$2/19*(AH75-1)))+AG$2</f>
        <v>3</v>
      </c>
      <c r="AK75" s="0" t="n">
        <f aca="false">IF(AI75=3,1,IF(AI75=4,1,IF(AI75=5,2,IF(AI75=6,3,IF(AI75=7,5,0)))))</f>
        <v>1</v>
      </c>
      <c r="AL75" s="0" t="n">
        <f aca="false">IF(AI75=8,10,IF(AI75=9,15,IF(AI75=10,25,IF(AI75=11,35,55))))</f>
        <v>55</v>
      </c>
      <c r="AM75" s="0" t="n">
        <f aca="false">IF(AI75=3,2,IF(AI75=4,3,IF(AI75=5,5,IF(AI75=6,9,IF(AI75=7,14,0)))))</f>
        <v>2</v>
      </c>
      <c r="AN75" s="0" t="n">
        <f aca="false">IF(AI75=8,20,IF(AI75=9,30,IF(AI75=10,40,IF(AI75=11,60,75))))</f>
        <v>75</v>
      </c>
      <c r="AO75" s="0" t="n">
        <f aca="false">IF(AI75=3,1,IF(AI75=4,3,IF(AI75=5,4,IF(AI75=6,7,IF(AI75=7,10,0)))))</f>
        <v>1</v>
      </c>
      <c r="AP75" s="0" t="n">
        <f aca="false">IF(AI75=8,15,IF(AI75=9,24,IF(AI75=10,40,IF(AI75=11,60,80))))</f>
        <v>80</v>
      </c>
      <c r="AQ75" s="0" t="n">
        <f aca="false">IF(AI75=3,4,IF(AI75=4,6,IF(AI75=5,7,IF(AI75=6,11,IF(AI75=7,17,0)))))</f>
        <v>4</v>
      </c>
      <c r="AR75" s="0" t="n">
        <f aca="false">IF(AI75=8,24,IF(AI75=9,39,IF(AI75=10,59,IF(AI75=11,79,99))))</f>
        <v>99</v>
      </c>
      <c r="AS75" s="0" t="n">
        <f aca="false">IF(AI75=3,2,IF(AI75=4,4,IF(AI75=5,5,IF(AI75=6,8,IF(AI75=7,11,0)))))</f>
        <v>2</v>
      </c>
      <c r="AT75" s="0" t="n">
        <f aca="false">IF(AI75=8,16,IF(AI75=9,25,IF(AI75=10,41,IF(AI75=11,61,81))))</f>
        <v>81</v>
      </c>
      <c r="AU75" s="0" t="n">
        <f aca="false">IF(AI75=3,5,IF(AI75=4,7,IF(AI75=5,8,IF(AI75=6,12,IF(AI75=7,18,0)))))</f>
        <v>5</v>
      </c>
      <c r="AV75" s="0" t="n">
        <f aca="false">IF(AI75=8,25,IF(AI75=9,40,IF(AI75=10,60,IF(AI75=11,80,100))))</f>
        <v>100</v>
      </c>
      <c r="AW75" s="1" t="n">
        <f aca="false">AI75</f>
        <v>3</v>
      </c>
      <c r="AX75" s="1" t="n">
        <f aca="false">IF(AK75&gt;0,AK75,AL75)</f>
        <v>1</v>
      </c>
      <c r="AY75" s="1" t="n">
        <f aca="false">IF(AM75&gt;0,AM75,AN75)</f>
        <v>2</v>
      </c>
      <c r="AZ75" s="1" t="n">
        <f aca="false">IF(AO75&gt;0,AO75,AP75)</f>
        <v>1</v>
      </c>
      <c r="BA75" s="1" t="n">
        <f aca="false">IF(AQ75&gt;0,AQ75,AR75)</f>
        <v>4</v>
      </c>
      <c r="BB75" s="1" t="n">
        <f aca="false">IF(AS75&gt;0,AS75,AT75)</f>
        <v>2</v>
      </c>
      <c r="BC75" s="1" t="n">
        <f aca="false">IF(AU75&gt;0,AU75,AV75)</f>
        <v>5</v>
      </c>
      <c r="BD75" s="0" t="s">
        <v>105</v>
      </c>
      <c r="BE75" s="15" t="n">
        <f aca="true">INT((RAND()*(AY75-AX75+1)+AX75))</f>
        <v>2</v>
      </c>
      <c r="BF75" s="15" t="n">
        <f aca="true">INT((RAND()*(BA75-AZ75+1)+AZ75))</f>
        <v>3</v>
      </c>
      <c r="BG75" s="0" t="n">
        <f aca="false">BF75-BF76*(BE76-BE75)</f>
        <v>3</v>
      </c>
      <c r="BH75" s="0" t="n">
        <v>256</v>
      </c>
      <c r="BI75" s="15" t="n">
        <f aca="false">IF(BG75/BH75=INT(BG75/BH75),1,0)</f>
        <v>0</v>
      </c>
      <c r="BJ75" s="15" t="n">
        <f aca="false">IF(BI75=0,BG75,BG75/BH75)</f>
        <v>3</v>
      </c>
      <c r="BK75" s="15" t="n">
        <v>16</v>
      </c>
      <c r="BL75" s="15" t="n">
        <f aca="false">IF(BJ75/BK75=INT(BJ75/BK75),1,0)</f>
        <v>0</v>
      </c>
      <c r="BM75" s="15" t="n">
        <f aca="false">IF(BL75=0,BJ75,BJ75/BK75)</f>
        <v>3</v>
      </c>
      <c r="BN75" s="15" t="n">
        <v>4</v>
      </c>
      <c r="BO75" s="15" t="n">
        <f aca="false">IF(BM75/BN75=INT(BM75/BN75),1,0)</f>
        <v>0</v>
      </c>
      <c r="BP75" s="15" t="n">
        <f aca="false">IF(BO75=0,BM75,BM75/BN75)</f>
        <v>3</v>
      </c>
      <c r="BQ75" s="15" t="n">
        <v>2</v>
      </c>
      <c r="BR75" s="15" t="n">
        <f aca="false">IF(BP75/BQ75=INT(BP75/BQ75),1,0)</f>
        <v>0</v>
      </c>
      <c r="BS75" s="15" t="n">
        <f aca="false">IF(BR75=0,BP75,BP75/BQ75)</f>
        <v>3</v>
      </c>
      <c r="BT75" s="15" t="n">
        <v>81</v>
      </c>
      <c r="BU75" s="15" t="n">
        <f aca="false">IF(BS75/BT75=INT(BS75/BT75),1,0)</f>
        <v>0</v>
      </c>
      <c r="BV75" s="15" t="n">
        <f aca="false">IF(BU75=0,BS75,BS75/BT75)</f>
        <v>3</v>
      </c>
      <c r="BW75" s="15" t="n">
        <v>9</v>
      </c>
      <c r="BX75" s="15" t="n">
        <f aca="false">IF(BV75/BW75=INT(BV75/BW75),1,0)</f>
        <v>0</v>
      </c>
      <c r="BY75" s="15" t="n">
        <f aca="false">IF(BX75=0,BV75,BV75/BW75)</f>
        <v>3</v>
      </c>
      <c r="BZ75" s="15" t="n">
        <v>3</v>
      </c>
      <c r="CA75" s="15" t="n">
        <f aca="false">IF(BY75/BZ75=INT(BY75/BZ75),1,0)</f>
        <v>1</v>
      </c>
      <c r="CB75" s="15" t="n">
        <f aca="false">IF(CA75=0,BY75,BY75/BZ75)</f>
        <v>1</v>
      </c>
      <c r="CC75" s="15" t="n">
        <v>25</v>
      </c>
      <c r="CD75" s="15" t="n">
        <f aca="false">IF(CB75/CC75=INT(CB75/CC75),1,0)</f>
        <v>0</v>
      </c>
      <c r="CE75" s="15" t="n">
        <f aca="false">IF(CD75=0,CB75,CB75/CC75)</f>
        <v>1</v>
      </c>
      <c r="CF75" s="15" t="n">
        <v>5</v>
      </c>
      <c r="CG75" s="15" t="n">
        <f aca="false">IF(CE75/CF75=INT(CE75/CF75),1,0)</f>
        <v>0</v>
      </c>
      <c r="CH75" s="15" t="n">
        <f aca="false">IF(CG75=0,CE75,CE75/CF75)</f>
        <v>1</v>
      </c>
      <c r="CI75" s="15" t="n">
        <v>49</v>
      </c>
      <c r="CJ75" s="15" t="n">
        <f aca="false">IF(CH75/CI75=INT(CH75/CI75),1,0)</f>
        <v>0</v>
      </c>
      <c r="CK75" s="15" t="n">
        <f aca="false">IF(CJ75=0,CH75,CH75/CI75)</f>
        <v>1</v>
      </c>
      <c r="CL75" s="15" t="n">
        <v>7</v>
      </c>
      <c r="CM75" s="15" t="n">
        <f aca="false">IF(CK75/CL75=INT(CK75/CL75),1,0)</f>
        <v>0</v>
      </c>
      <c r="CN75" s="15" t="n">
        <f aca="false">IF(CM75=0,CK75,CK75/CL75)</f>
        <v>1</v>
      </c>
      <c r="CO75" s="15" t="n">
        <v>121</v>
      </c>
      <c r="CP75" s="15" t="n">
        <f aca="false">IF(CN75/CO75=INT(CN75/CO75),1,0)</f>
        <v>0</v>
      </c>
      <c r="CQ75" s="15" t="n">
        <f aca="false">IF(CP75=0,CN75,CN75/CO75)</f>
        <v>1</v>
      </c>
      <c r="CR75" s="15" t="n">
        <v>11</v>
      </c>
      <c r="CS75" s="15" t="n">
        <f aca="false">IF(CQ75/CR75=INT(CQ75/CR75),1,0)</f>
        <v>0</v>
      </c>
      <c r="CT75" s="15" t="n">
        <f aca="false">IF(CS75=0,CQ75,CQ75/CR75)</f>
        <v>1</v>
      </c>
      <c r="CU75" s="15" t="n">
        <v>169</v>
      </c>
      <c r="CV75" s="15" t="n">
        <f aca="false">IF(CT75/CU75=INT(CT75/CU75),1,0)</f>
        <v>0</v>
      </c>
      <c r="CW75" s="15" t="n">
        <f aca="false">IF(CV75=0,CT75,CT75/CU75)</f>
        <v>1</v>
      </c>
      <c r="CX75" s="15" t="n">
        <v>13</v>
      </c>
      <c r="CY75" s="15" t="n">
        <f aca="false">IF(CW75/CX75=INT(CW75/CX75),1,0)</f>
        <v>0</v>
      </c>
      <c r="CZ75" s="15" t="n">
        <f aca="false">IF(CY75=0,CW75,CW75/CX75)</f>
        <v>1</v>
      </c>
      <c r="DA75" s="15" t="n">
        <v>17</v>
      </c>
      <c r="DB75" s="15" t="n">
        <f aca="false">IF(CZ75/DA75=INT(CZ75/DA75),1,0)</f>
        <v>0</v>
      </c>
      <c r="DC75" s="15" t="n">
        <f aca="false">IF(DB75=0,CZ75,CZ75/DA75)</f>
        <v>1</v>
      </c>
      <c r="DD75" s="15" t="n">
        <v>19</v>
      </c>
      <c r="DE75" s="15" t="n">
        <f aca="false">IF(DC75/DD75=INT(DC75/DD75),1,0)</f>
        <v>0</v>
      </c>
      <c r="DF75" s="15" t="n">
        <f aca="false">IF(DE75=0,DC75,DC75/DD75)</f>
        <v>1</v>
      </c>
      <c r="DG75" s="15" t="n">
        <v>23</v>
      </c>
      <c r="DH75" s="15" t="n">
        <f aca="false">IF(DF75/DG75=INT(DF75/DG75),1,0)</f>
        <v>0</v>
      </c>
      <c r="DI75" s="15" t="n">
        <f aca="false">IF(DH75=0,DF75,DF75/DG75)</f>
        <v>1</v>
      </c>
      <c r="DJ75" s="15" t="n">
        <v>29</v>
      </c>
      <c r="DK75" s="15" t="n">
        <f aca="false">IF(DI75/DJ75=INT(DI75/DJ75),1,0)</f>
        <v>0</v>
      </c>
      <c r="DL75" s="15" t="n">
        <f aca="false">IF(DK75=0,DI75,DI75/DJ75)</f>
        <v>1</v>
      </c>
      <c r="DM75" s="15" t="n">
        <v>31</v>
      </c>
      <c r="DN75" s="15" t="n">
        <f aca="false">IF(DL75/DM75=INT(DL75/DM75),1,0)</f>
        <v>0</v>
      </c>
      <c r="DO75" s="15" t="n">
        <f aca="false">IF(DN75=0,DL75,DL75/DM75)</f>
        <v>1</v>
      </c>
      <c r="DP75" s="15" t="n">
        <v>37</v>
      </c>
      <c r="DQ75" s="15" t="n">
        <f aca="false">IF(DO75/DP75=INT(DO75/DP75),1,0)</f>
        <v>0</v>
      </c>
      <c r="DR75" s="15" t="n">
        <f aca="false">IF(DQ75=0,DO75,DO75/DP75)</f>
        <v>1</v>
      </c>
      <c r="DS75" s="15" t="n">
        <v>41</v>
      </c>
      <c r="DT75" s="15" t="n">
        <f aca="false">IF(DR75/DS75=INT(DR75/DS75),1,0)</f>
        <v>0</v>
      </c>
      <c r="DU75" s="15" t="n">
        <f aca="false">IF(DT75=0,DR75,DR75/DS75)</f>
        <v>1</v>
      </c>
      <c r="DV75" s="15" t="n">
        <v>43</v>
      </c>
      <c r="DW75" s="15" t="n">
        <f aca="false">IF(DU75/DV75=INT(DU75/DV75),1,0)</f>
        <v>0</v>
      </c>
      <c r="DX75" s="15" t="n">
        <f aca="false">IF(DW75=0,DU75,DU75/DV75)</f>
        <v>1</v>
      </c>
      <c r="DY75" s="15" t="n">
        <v>47</v>
      </c>
      <c r="DZ75" s="15" t="n">
        <f aca="false">IF(DX75/DY75=INT(DX75/DY75),1,0)</f>
        <v>0</v>
      </c>
      <c r="EA75" s="15" t="n">
        <f aca="false">IF(DZ75=0,DX75,DX75/DY75)</f>
        <v>1</v>
      </c>
      <c r="EB75" s="15" t="n">
        <v>53</v>
      </c>
      <c r="EC75" s="15" t="n">
        <f aca="false">IF(EA75/EB75=INT(EA75/EB75),1,0)</f>
        <v>0</v>
      </c>
      <c r="ED75" s="15" t="n">
        <f aca="false">IF(EC75=0,EA75,EA75/EB75)</f>
        <v>1</v>
      </c>
      <c r="EE75" s="15" t="n">
        <v>59</v>
      </c>
      <c r="EF75" s="15" t="n">
        <f aca="false">IF(ED75/EE75=INT(ED75/EE75),1,0)</f>
        <v>0</v>
      </c>
      <c r="EG75" s="15" t="n">
        <f aca="false">IF(EF75=0,ED75,ED75/EE75)</f>
        <v>1</v>
      </c>
      <c r="EH75" s="15" t="n">
        <v>61</v>
      </c>
      <c r="EI75" s="15" t="n">
        <f aca="false">IF(EG75/EH75=INT(EG75/EH75),1,0)</f>
        <v>0</v>
      </c>
      <c r="EJ75" s="15" t="n">
        <f aca="false">IF(EI75=0,EG75,EG75/EH75)</f>
        <v>1</v>
      </c>
      <c r="EK75" s="15" t="n">
        <v>67</v>
      </c>
      <c r="EL75" s="15" t="n">
        <f aca="false">IF(EJ75/EK75=INT(EJ75/EK75),1,0)</f>
        <v>0</v>
      </c>
      <c r="EM75" s="15" t="n">
        <f aca="false">IF(EL75=0,EJ75,EJ75/EK75)</f>
        <v>1</v>
      </c>
      <c r="EN75" s="15" t="n">
        <v>71</v>
      </c>
      <c r="EO75" s="15" t="n">
        <f aca="false">IF(EM75/EN75=INT(EM75/EN75),1,0)</f>
        <v>0</v>
      </c>
      <c r="EP75" s="15" t="n">
        <f aca="false">IF(EO75=0,EM75,EM75/EN75)</f>
        <v>1</v>
      </c>
      <c r="EQ75" s="15" t="n">
        <v>73</v>
      </c>
      <c r="ER75" s="15" t="n">
        <f aca="false">IF(EP75/EQ75=INT(EP75/EQ75),1,0)</f>
        <v>0</v>
      </c>
      <c r="ES75" s="15" t="n">
        <f aca="false">IF(ER75=0,EP75,EP75/EQ75)</f>
        <v>1</v>
      </c>
      <c r="ET75" s="15" t="n">
        <v>79</v>
      </c>
      <c r="EU75" s="15" t="n">
        <f aca="false">IF(ES75/ET75=INT(ES75/ET75),1,0)</f>
        <v>0</v>
      </c>
      <c r="EV75" s="15" t="n">
        <f aca="false">IF(EU75=0,ES75,ES75/ET75)</f>
        <v>1</v>
      </c>
      <c r="EW75" s="15" t="n">
        <v>83</v>
      </c>
      <c r="EX75" s="15" t="n">
        <f aca="false">IF(EV75/EW75=INT(EV75/EW75),1,0)</f>
        <v>0</v>
      </c>
      <c r="EY75" s="15" t="n">
        <f aca="false">IF(EX75=0,EV75,EV75/EW75)</f>
        <v>1</v>
      </c>
      <c r="EZ75" s="15" t="n">
        <v>89</v>
      </c>
      <c r="FA75" s="15" t="n">
        <f aca="false">IF(EY75/EZ75=INT(EY75/EZ75),1,0)</f>
        <v>0</v>
      </c>
      <c r="FB75" s="15" t="n">
        <f aca="false">IF(FA75=0,EY75,EY75/EZ75)</f>
        <v>1</v>
      </c>
      <c r="FC75" s="15" t="n">
        <v>97</v>
      </c>
      <c r="FD75" s="15" t="n">
        <f aca="false">IF(FB75/FC75=INT(FB75/FC75),1,0)</f>
        <v>0</v>
      </c>
      <c r="FE75" s="15" t="n">
        <f aca="false">IF(FD75=0,FB75,FB75/FC75)</f>
        <v>1</v>
      </c>
      <c r="FF75" s="15" t="n">
        <v>101</v>
      </c>
      <c r="FG75" s="15" t="n">
        <f aca="false">IF(FE75/FF75=INT(FE75/FF75),1,0)</f>
        <v>0</v>
      </c>
      <c r="FH75" s="15" t="n">
        <f aca="false">IF(FG75=0,FE75,FE75/FF75)</f>
        <v>1</v>
      </c>
      <c r="FI75" s="15" t="n">
        <v>103</v>
      </c>
      <c r="FJ75" s="15" t="n">
        <f aca="false">IF(FH75/FI75=INT(FH75/FI75),1,0)</f>
        <v>0</v>
      </c>
      <c r="FK75" s="15" t="n">
        <f aca="false">IF(FJ75=0,FH75,FH75/FI75)</f>
        <v>1</v>
      </c>
      <c r="FL75" s="15" t="n">
        <v>107</v>
      </c>
      <c r="FM75" s="15" t="n">
        <f aca="false">IF(FK75/FL75=INT(FK75/FL75),1,0)</f>
        <v>0</v>
      </c>
      <c r="FN75" s="15" t="n">
        <f aca="false">IF(FM75=0,FK75,FK75/FL75)</f>
        <v>1</v>
      </c>
      <c r="FO75" s="15" t="n">
        <v>109</v>
      </c>
      <c r="FP75" s="15" t="n">
        <f aca="false">IF(FN75/FO75=INT(FN75/FO75),1,0)</f>
        <v>0</v>
      </c>
      <c r="FQ75" s="15" t="n">
        <f aca="false">IF(FP75=0,FN75,FN75/FO75)</f>
        <v>1</v>
      </c>
      <c r="FR75" s="15" t="n">
        <v>113</v>
      </c>
      <c r="FS75" s="15" t="n">
        <f aca="false">IF(FQ75/FR75=INT(FQ75/FR75),1,0)</f>
        <v>0</v>
      </c>
      <c r="FT75" s="15" t="n">
        <f aca="false">IF(FS75=0,FQ75,FQ75/FR75)</f>
        <v>1</v>
      </c>
      <c r="FU75" s="15" t="n">
        <v>127</v>
      </c>
      <c r="FV75" s="15" t="n">
        <f aca="false">IF(FT75/FU75=INT(FT75/FU75),1,0)</f>
        <v>0</v>
      </c>
      <c r="FW75" s="15" t="n">
        <f aca="false">IF(FV75=0,FT75,FT75/FU75)</f>
        <v>1</v>
      </c>
      <c r="FX75" s="15" t="n">
        <v>131</v>
      </c>
      <c r="FY75" s="15" t="n">
        <f aca="false">IF(FW75/FX75=INT(FW75/FX75),1,0)</f>
        <v>0</v>
      </c>
      <c r="FZ75" s="15" t="n">
        <f aca="false">IF(FY75=0,FW75,FW75/FX75)</f>
        <v>1</v>
      </c>
      <c r="GA75" s="15" t="n">
        <v>137</v>
      </c>
      <c r="GB75" s="15" t="n">
        <f aca="false">IF(FZ75/GA75=INT(FZ75/GA75),1,0)</f>
        <v>0</v>
      </c>
      <c r="GC75" s="15" t="n">
        <f aca="false">IF(GB75=0,FZ75,FZ75/GA75)</f>
        <v>1</v>
      </c>
      <c r="GD75" s="15" t="n">
        <v>139</v>
      </c>
      <c r="GE75" s="15" t="n">
        <f aca="false">IF(GC75/GD75=INT(GC75/GD75),1,0)</f>
        <v>0</v>
      </c>
      <c r="GF75" s="15" t="n">
        <f aca="false">IF(GE75=0,GC75,GC75/GD75)</f>
        <v>1</v>
      </c>
      <c r="GG75" s="15" t="n">
        <v>149</v>
      </c>
      <c r="GH75" s="15" t="n">
        <f aca="false">IF(GF75/GG75=INT(GF75/GG75),1,0)</f>
        <v>0</v>
      </c>
      <c r="GI75" s="15" t="n">
        <f aca="false">IF(GH75=0,GF75,GF75/GG75)</f>
        <v>1</v>
      </c>
      <c r="GJ75" s="15"/>
      <c r="GK75" s="15" t="n">
        <f aca="false">8*BI75+4*BL75+2*BO75+BR75</f>
        <v>0</v>
      </c>
      <c r="GL75" s="15" t="n">
        <f aca="false">4*BU75+2*BX75+CA75</f>
        <v>1</v>
      </c>
      <c r="GM75" s="15" t="n">
        <f aca="false">2*CD75+CG75</f>
        <v>0</v>
      </c>
      <c r="GN75" s="15" t="n">
        <f aca="false">2*CJ75+CM75</f>
        <v>0</v>
      </c>
      <c r="GO75" s="15" t="n">
        <f aca="false">2*CP75+CS75</f>
        <v>0</v>
      </c>
      <c r="GP75" s="15" t="n">
        <f aca="false">2*CV75+CY75</f>
        <v>0</v>
      </c>
      <c r="GQ75" s="15" t="n">
        <f aca="false">DB75</f>
        <v>0</v>
      </c>
      <c r="GR75" s="15" t="n">
        <f aca="false">DE75</f>
        <v>0</v>
      </c>
      <c r="GS75" s="15" t="n">
        <f aca="false">DH75</f>
        <v>0</v>
      </c>
      <c r="GT75" s="15" t="n">
        <f aca="false">DK75</f>
        <v>0</v>
      </c>
      <c r="GU75" s="15" t="n">
        <f aca="false">DN75</f>
        <v>0</v>
      </c>
      <c r="GV75" s="0" t="n">
        <f aca="false">DQ75</f>
        <v>0</v>
      </c>
      <c r="GW75" s="0" t="n">
        <f aca="false">DT75</f>
        <v>0</v>
      </c>
      <c r="GX75" s="0" t="n">
        <f aca="false">DW75</f>
        <v>0</v>
      </c>
      <c r="GY75" s="0" t="n">
        <f aca="false">DZ75</f>
        <v>0</v>
      </c>
      <c r="GZ75" s="0" t="n">
        <f aca="false">EC75</f>
        <v>0</v>
      </c>
      <c r="HA75" s="0" t="n">
        <f aca="false">EF75</f>
        <v>0</v>
      </c>
      <c r="HB75" s="0" t="n">
        <f aca="false">EI75</f>
        <v>0</v>
      </c>
      <c r="HC75" s="0" t="n">
        <f aca="false">EL75</f>
        <v>0</v>
      </c>
      <c r="HD75" s="0" t="n">
        <f aca="false">EO75</f>
        <v>0</v>
      </c>
      <c r="HE75" s="0" t="n">
        <f aca="false">ER75</f>
        <v>0</v>
      </c>
      <c r="HF75" s="0" t="n">
        <f aca="false">EU75</f>
        <v>0</v>
      </c>
      <c r="HG75" s="0" t="n">
        <f aca="false">EX75</f>
        <v>0</v>
      </c>
      <c r="HH75" s="0" t="n">
        <f aca="false">FA75</f>
        <v>0</v>
      </c>
      <c r="HI75" s="0" t="n">
        <f aca="false">FD75</f>
        <v>0</v>
      </c>
      <c r="HJ75" s="0" t="n">
        <f aca="false">FG75</f>
        <v>0</v>
      </c>
      <c r="HK75" s="0" t="n">
        <f aca="false">FJ75</f>
        <v>0</v>
      </c>
      <c r="HL75" s="0" t="n">
        <f aca="false">FM75</f>
        <v>0</v>
      </c>
      <c r="HM75" s="0" t="n">
        <f aca="false">FP75</f>
        <v>0</v>
      </c>
      <c r="HN75" s="0" t="n">
        <f aca="false">FS75</f>
        <v>0</v>
      </c>
      <c r="HO75" s="0" t="n">
        <f aca="false">FV75</f>
        <v>0</v>
      </c>
      <c r="HP75" s="0" t="n">
        <f aca="false">FY75</f>
        <v>0</v>
      </c>
      <c r="HQ75" s="0" t="n">
        <f aca="false">GB75</f>
        <v>0</v>
      </c>
      <c r="HR75" s="0" t="n">
        <f aca="false">GE75</f>
        <v>0</v>
      </c>
      <c r="HS75" s="0" t="n">
        <f aca="false">GH75</f>
        <v>0</v>
      </c>
      <c r="HT75" s="0" t="n">
        <f aca="false">BG75</f>
        <v>3</v>
      </c>
      <c r="HU75" s="0" t="n">
        <f aca="false">HT75/HS78</f>
        <v>3</v>
      </c>
      <c r="HV75" s="1" t="n">
        <f aca="false">BE76</f>
        <v>2</v>
      </c>
      <c r="HW75" s="0" t="n">
        <f aca="false">HV75*HU76+HU75</f>
        <v>13</v>
      </c>
      <c r="HY75" s="1" t="n">
        <f aca="false">HV83</f>
        <v>5</v>
      </c>
      <c r="HZ75" s="1" t="n">
        <f aca="false">HU83</f>
        <v>18</v>
      </c>
      <c r="IA75" s="1" t="n">
        <f aca="false">HU84</f>
        <v>25</v>
      </c>
      <c r="IB75" s="1" t="str">
        <f aca="false">HY75&amp;"  "&amp;HZ75&amp;"/"&amp;IA75</f>
        <v>5  18/25</v>
      </c>
      <c r="IC75" s="0" t="str">
        <f aca="false">HY75&amp;"   "</f>
        <v>5   </v>
      </c>
      <c r="ID75" s="0" t="str">
        <f aca="false">"   "&amp;HZ75&amp;"/"&amp;IA75</f>
        <v>   18/25</v>
      </c>
      <c r="IE75" s="0" t="str">
        <f aca="false">IF(HY75=0,ID75,IF(HZ75=0,IC75,IB75))</f>
        <v>5  18/25</v>
      </c>
      <c r="IG75" s="0" t="n">
        <f aca="false">HV75</f>
        <v>2</v>
      </c>
      <c r="IH75" s="0" t="n">
        <f aca="false">HU75</f>
        <v>3</v>
      </c>
      <c r="II75" s="0" t="n">
        <f aca="false">HU76</f>
        <v>5</v>
      </c>
      <c r="IJ75" s="0" t="str">
        <f aca="false">IG75&amp;"  "&amp;IH75&amp;"/"&amp;II75</f>
        <v>2  3/5</v>
      </c>
      <c r="IL75" s="0" t="str">
        <f aca="false">IE75&amp;$AD$10&amp;IJ75</f>
        <v>5  18/25  ÷  2  3/5</v>
      </c>
      <c r="IR75" s="0" t="n">
        <f aca="false">HV79</f>
        <v>2</v>
      </c>
      <c r="IS75" s="0" t="n">
        <f aca="false">HU79</f>
        <v>1</v>
      </c>
      <c r="IT75" s="0" t="n">
        <f aca="false">HU80</f>
        <v>5</v>
      </c>
      <c r="IU75" s="0" t="str">
        <f aca="false">IR75&amp;"  "&amp;IS75&amp;"/"&amp;IT75</f>
        <v>2  1/5</v>
      </c>
    </row>
    <row r="76" customFormat="false" ht="6" hidden="true" customHeight="true" outlineLevel="0" collapsed="false">
      <c r="A76" s="1"/>
      <c r="B76" s="80"/>
      <c r="C76" s="80"/>
      <c r="D76" s="80"/>
      <c r="E76" s="11"/>
      <c r="F76" s="61"/>
      <c r="G76" s="80"/>
      <c r="H76" s="11"/>
      <c r="I76" s="80"/>
      <c r="J76" s="80"/>
      <c r="K76" s="11"/>
      <c r="L76" s="61"/>
      <c r="M76" s="80"/>
      <c r="N76" s="80"/>
      <c r="O76" s="80"/>
      <c r="P76" s="80"/>
      <c r="Q76" s="80"/>
      <c r="R76" s="80"/>
      <c r="S76" s="11"/>
      <c r="T76" s="13"/>
      <c r="U76" s="13"/>
      <c r="V76" s="13"/>
      <c r="W76" s="78"/>
      <c r="X76" s="74"/>
      <c r="Y76" s="80"/>
      <c r="Z76" s="80"/>
      <c r="AW76" s="1"/>
      <c r="AX76" s="1"/>
      <c r="AY76" s="1"/>
      <c r="AZ76" s="1"/>
      <c r="BA76" s="1"/>
      <c r="BB76" s="1"/>
      <c r="BC76" s="1"/>
      <c r="BE76" s="0" t="n">
        <f aca="false">BE75+INT(BF75/BF76)</f>
        <v>2</v>
      </c>
      <c r="BF76" s="15" t="n">
        <f aca="true">IF(BB75&gt;BF75,INT((RAND()*(BC75-BB75+1)+BB75)),INT((RAND()*(BC75-BF75)+BF75+1)))</f>
        <v>5</v>
      </c>
      <c r="BG76" s="0" t="n">
        <f aca="false">BF76</f>
        <v>5</v>
      </c>
      <c r="BH76" s="0" t="n">
        <v>256</v>
      </c>
      <c r="BI76" s="15" t="n">
        <f aca="false">IF(BG76/BH76=INT(BG76/BH76),1,0)</f>
        <v>0</v>
      </c>
      <c r="BJ76" s="15" t="n">
        <f aca="false">IF(BI76=0,BG76,BG76/BH76)</f>
        <v>5</v>
      </c>
      <c r="BK76" s="15" t="n">
        <v>16</v>
      </c>
      <c r="BL76" s="15" t="n">
        <f aca="false">IF(BJ76/BK76=INT(BJ76/BK76),1,0)</f>
        <v>0</v>
      </c>
      <c r="BM76" s="15" t="n">
        <f aca="false">IF(BL76=0,BJ76,BJ76/BK76)</f>
        <v>5</v>
      </c>
      <c r="BN76" s="15" t="n">
        <v>4</v>
      </c>
      <c r="BO76" s="15" t="n">
        <f aca="false">IF(BM76/BN76=INT(BM76/BN76),1,0)</f>
        <v>0</v>
      </c>
      <c r="BP76" s="15" t="n">
        <f aca="false">IF(BO76=0,BM76,BM76/BN76)</f>
        <v>5</v>
      </c>
      <c r="BQ76" s="15" t="n">
        <v>2</v>
      </c>
      <c r="BR76" s="15" t="n">
        <f aca="false">IF(BP76/BQ76=INT(BP76/BQ76),1,0)</f>
        <v>0</v>
      </c>
      <c r="BS76" s="15" t="n">
        <f aca="false">IF(BR76=0,BP76,BP76/BQ76)</f>
        <v>5</v>
      </c>
      <c r="BT76" s="15" t="n">
        <v>81</v>
      </c>
      <c r="BU76" s="15" t="n">
        <f aca="false">IF(BS76/BT76=INT(BS76/BT76),1,0)</f>
        <v>0</v>
      </c>
      <c r="BV76" s="15" t="n">
        <f aca="false">IF(BU76=0,BS76,BS76/BT76)</f>
        <v>5</v>
      </c>
      <c r="BW76" s="15" t="n">
        <v>9</v>
      </c>
      <c r="BX76" s="15" t="n">
        <f aca="false">IF(BV76/BW76=INT(BV76/BW76),1,0)</f>
        <v>0</v>
      </c>
      <c r="BY76" s="15" t="n">
        <f aca="false">IF(BX76=0,BV76,BV76/BW76)</f>
        <v>5</v>
      </c>
      <c r="BZ76" s="15" t="n">
        <v>3</v>
      </c>
      <c r="CA76" s="15" t="n">
        <f aca="false">IF(BY76/BZ76=INT(BY76/BZ76),1,0)</f>
        <v>0</v>
      </c>
      <c r="CB76" s="15" t="n">
        <f aca="false">IF(CA76=0,BY76,BY76/BZ76)</f>
        <v>5</v>
      </c>
      <c r="CC76" s="15" t="n">
        <v>25</v>
      </c>
      <c r="CD76" s="15" t="n">
        <f aca="false">IF(CB76/CC76=INT(CB76/CC76),1,0)</f>
        <v>0</v>
      </c>
      <c r="CE76" s="15" t="n">
        <f aca="false">IF(CD76=0,CB76,CB76/CC76)</f>
        <v>5</v>
      </c>
      <c r="CF76" s="15" t="n">
        <v>5</v>
      </c>
      <c r="CG76" s="15" t="n">
        <f aca="false">IF(CE76/CF76=INT(CE76/CF76),1,0)</f>
        <v>1</v>
      </c>
      <c r="CH76" s="15" t="n">
        <f aca="false">IF(CG76=0,CE76,CE76/CF76)</f>
        <v>1</v>
      </c>
      <c r="CI76" s="15" t="n">
        <v>49</v>
      </c>
      <c r="CJ76" s="15" t="n">
        <f aca="false">IF(CH76/CI76=INT(CH76/CI76),1,0)</f>
        <v>0</v>
      </c>
      <c r="CK76" s="15" t="n">
        <f aca="false">IF(CJ76=0,CH76,CH76/CI76)</f>
        <v>1</v>
      </c>
      <c r="CL76" s="15" t="n">
        <v>7</v>
      </c>
      <c r="CM76" s="15" t="n">
        <f aca="false">IF(CK76/CL76=INT(CK76/CL76),1,0)</f>
        <v>0</v>
      </c>
      <c r="CN76" s="15" t="n">
        <f aca="false">IF(CM76=0,CK76,CK76/CL76)</f>
        <v>1</v>
      </c>
      <c r="CO76" s="15" t="n">
        <v>121</v>
      </c>
      <c r="CP76" s="15" t="n">
        <f aca="false">IF(CN76/CO76=INT(CN76/CO76),1,0)</f>
        <v>0</v>
      </c>
      <c r="CQ76" s="15" t="n">
        <f aca="false">IF(CP76=0,CN76,CN76/CO76)</f>
        <v>1</v>
      </c>
      <c r="CR76" s="15" t="n">
        <v>11</v>
      </c>
      <c r="CS76" s="15" t="n">
        <f aca="false">IF(CQ76/CR76=INT(CQ76/CR76),1,0)</f>
        <v>0</v>
      </c>
      <c r="CT76" s="15" t="n">
        <f aca="false">IF(CS76=0,CQ76,CQ76/CR76)</f>
        <v>1</v>
      </c>
      <c r="CU76" s="15" t="n">
        <v>169</v>
      </c>
      <c r="CV76" s="15" t="n">
        <f aca="false">IF(CT76/CU76=INT(CT76/CU76),1,0)</f>
        <v>0</v>
      </c>
      <c r="CW76" s="15" t="n">
        <f aca="false">IF(CV76=0,CT76,CT76/CU76)</f>
        <v>1</v>
      </c>
      <c r="CX76" s="15" t="n">
        <v>13</v>
      </c>
      <c r="CY76" s="15" t="n">
        <f aca="false">IF(CW76/CX76=INT(CW76/CX76),1,0)</f>
        <v>0</v>
      </c>
      <c r="CZ76" s="15" t="n">
        <f aca="false">IF(CY76=0,CW76,CW76/CX76)</f>
        <v>1</v>
      </c>
      <c r="DA76" s="15" t="n">
        <v>17</v>
      </c>
      <c r="DB76" s="15" t="n">
        <f aca="false">IF(CZ76/DA76=INT(CZ76/DA76),1,0)</f>
        <v>0</v>
      </c>
      <c r="DC76" s="15" t="n">
        <f aca="false">IF(DB76=0,CZ76,CZ76/DA76)</f>
        <v>1</v>
      </c>
      <c r="DD76" s="15" t="n">
        <v>19</v>
      </c>
      <c r="DE76" s="15" t="n">
        <f aca="false">IF(DC76/DD76=INT(DC76/DD76),1,0)</f>
        <v>0</v>
      </c>
      <c r="DF76" s="15" t="n">
        <f aca="false">IF(DE76=0,DC76,DC76/DD76)</f>
        <v>1</v>
      </c>
      <c r="DG76" s="15" t="n">
        <v>23</v>
      </c>
      <c r="DH76" s="15" t="n">
        <f aca="false">IF(DF76/DG76=INT(DF76/DG76),1,0)</f>
        <v>0</v>
      </c>
      <c r="DI76" s="15" t="n">
        <f aca="false">IF(DH76=0,DF76,DF76/DG76)</f>
        <v>1</v>
      </c>
      <c r="DJ76" s="15" t="n">
        <v>29</v>
      </c>
      <c r="DK76" s="15" t="n">
        <f aca="false">IF(DI76/DJ76=INT(DI76/DJ76),1,0)</f>
        <v>0</v>
      </c>
      <c r="DL76" s="15" t="n">
        <f aca="false">IF(DK76=0,DI76,DI76/DJ76)</f>
        <v>1</v>
      </c>
      <c r="DM76" s="15" t="n">
        <v>31</v>
      </c>
      <c r="DN76" s="15" t="n">
        <f aca="false">IF(DL76/DM76=INT(DL76/DM76),1,0)</f>
        <v>0</v>
      </c>
      <c r="DO76" s="15" t="n">
        <f aca="false">IF(DN76=0,DL76,DL76/DM76)</f>
        <v>1</v>
      </c>
      <c r="DP76" s="15" t="n">
        <v>37</v>
      </c>
      <c r="DQ76" s="15" t="n">
        <f aca="false">IF(DO76/DP76=INT(DO76/DP76),1,0)</f>
        <v>0</v>
      </c>
      <c r="DR76" s="15" t="n">
        <f aca="false">IF(DQ76=0,DO76,DO76/DP76)</f>
        <v>1</v>
      </c>
      <c r="DS76" s="15" t="n">
        <v>41</v>
      </c>
      <c r="DT76" s="15" t="n">
        <f aca="false">IF(DR76/DS76=INT(DR76/DS76),1,0)</f>
        <v>0</v>
      </c>
      <c r="DU76" s="15" t="n">
        <f aca="false">IF(DT76=0,DR76,DR76/DS76)</f>
        <v>1</v>
      </c>
      <c r="DV76" s="15" t="n">
        <v>43</v>
      </c>
      <c r="DW76" s="15" t="n">
        <f aca="false">IF(DU76/DV76=INT(DU76/DV76),1,0)</f>
        <v>0</v>
      </c>
      <c r="DX76" s="15" t="n">
        <f aca="false">IF(DW76=0,DU76,DU76/DV76)</f>
        <v>1</v>
      </c>
      <c r="DY76" s="15" t="n">
        <v>47</v>
      </c>
      <c r="DZ76" s="15" t="n">
        <f aca="false">IF(DX76/DY76=INT(DX76/DY76),1,0)</f>
        <v>0</v>
      </c>
      <c r="EA76" s="15" t="n">
        <f aca="false">IF(DZ76=0,DX76,DX76/DY76)</f>
        <v>1</v>
      </c>
      <c r="EB76" s="15" t="n">
        <v>53</v>
      </c>
      <c r="EC76" s="15" t="n">
        <f aca="false">IF(EA76/EB76=INT(EA76/EB76),1,0)</f>
        <v>0</v>
      </c>
      <c r="ED76" s="15" t="n">
        <f aca="false">IF(EC76=0,EA76,EA76/EB76)</f>
        <v>1</v>
      </c>
      <c r="EE76" s="15" t="n">
        <v>59</v>
      </c>
      <c r="EF76" s="15" t="n">
        <f aca="false">IF(ED76/EE76=INT(ED76/EE76),1,0)</f>
        <v>0</v>
      </c>
      <c r="EG76" s="15" t="n">
        <f aca="false">IF(EF76=0,ED76,ED76/EE76)</f>
        <v>1</v>
      </c>
      <c r="EH76" s="15" t="n">
        <v>61</v>
      </c>
      <c r="EI76" s="15" t="n">
        <f aca="false">IF(EG76/EH76=INT(EG76/EH76),1,0)</f>
        <v>0</v>
      </c>
      <c r="EJ76" s="15" t="n">
        <f aca="false">IF(EI76=0,EG76,EG76/EH76)</f>
        <v>1</v>
      </c>
      <c r="EK76" s="15" t="n">
        <v>67</v>
      </c>
      <c r="EL76" s="15" t="n">
        <f aca="false">IF(EJ76/EK76=INT(EJ76/EK76),1,0)</f>
        <v>0</v>
      </c>
      <c r="EM76" s="15" t="n">
        <f aca="false">IF(EL76=0,EJ76,EJ76/EK76)</f>
        <v>1</v>
      </c>
      <c r="EN76" s="15" t="n">
        <v>71</v>
      </c>
      <c r="EO76" s="15" t="n">
        <f aca="false">IF(EM76/EN76=INT(EM76/EN76),1,0)</f>
        <v>0</v>
      </c>
      <c r="EP76" s="15" t="n">
        <f aca="false">IF(EO76=0,EM76,EM76/EN76)</f>
        <v>1</v>
      </c>
      <c r="EQ76" s="15" t="n">
        <v>73</v>
      </c>
      <c r="ER76" s="15" t="n">
        <f aca="false">IF(EP76/EQ76=INT(EP76/EQ76),1,0)</f>
        <v>0</v>
      </c>
      <c r="ES76" s="15" t="n">
        <f aca="false">IF(ER76=0,EP76,EP76/EQ76)</f>
        <v>1</v>
      </c>
      <c r="ET76" s="15" t="n">
        <v>79</v>
      </c>
      <c r="EU76" s="15" t="n">
        <f aca="false">IF(ES76/ET76=INT(ES76/ET76),1,0)</f>
        <v>0</v>
      </c>
      <c r="EV76" s="15" t="n">
        <f aca="false">IF(EU76=0,ES76,ES76/ET76)</f>
        <v>1</v>
      </c>
      <c r="EW76" s="15" t="n">
        <v>83</v>
      </c>
      <c r="EX76" s="15" t="n">
        <f aca="false">IF(EV76/EW76=INT(EV76/EW76),1,0)</f>
        <v>0</v>
      </c>
      <c r="EY76" s="15" t="n">
        <f aca="false">IF(EX76=0,EV76,EV76/EW76)</f>
        <v>1</v>
      </c>
      <c r="EZ76" s="15" t="n">
        <v>89</v>
      </c>
      <c r="FA76" s="15" t="n">
        <f aca="false">IF(EY76/EZ76=INT(EY76/EZ76),1,0)</f>
        <v>0</v>
      </c>
      <c r="FB76" s="15" t="n">
        <f aca="false">IF(FA76=0,EY76,EY76/EZ76)</f>
        <v>1</v>
      </c>
      <c r="FC76" s="15" t="n">
        <v>97</v>
      </c>
      <c r="FD76" s="15" t="n">
        <f aca="false">IF(FB76/FC76=INT(FB76/FC76),1,0)</f>
        <v>0</v>
      </c>
      <c r="FE76" s="15" t="n">
        <f aca="false">IF(FD76=0,FB76,FB76/FC76)</f>
        <v>1</v>
      </c>
      <c r="FF76" s="15" t="n">
        <v>101</v>
      </c>
      <c r="FG76" s="15" t="n">
        <f aca="false">IF(FE76/FF76=INT(FE76/FF76),1,0)</f>
        <v>0</v>
      </c>
      <c r="FH76" s="15" t="n">
        <f aca="false">IF(FG76=0,FE76,FE76/FF76)</f>
        <v>1</v>
      </c>
      <c r="FI76" s="15" t="n">
        <v>103</v>
      </c>
      <c r="FJ76" s="15" t="n">
        <f aca="false">IF(FH76/FI76=INT(FH76/FI76),1,0)</f>
        <v>0</v>
      </c>
      <c r="FK76" s="15" t="n">
        <f aca="false">IF(FJ76=0,FH76,FH76/FI76)</f>
        <v>1</v>
      </c>
      <c r="FL76" s="15" t="n">
        <v>107</v>
      </c>
      <c r="FM76" s="15" t="n">
        <f aca="false">IF(FK76/FL76=INT(FK76/FL76),1,0)</f>
        <v>0</v>
      </c>
      <c r="FN76" s="15" t="n">
        <f aca="false">IF(FM76=0,FK76,FK76/FL76)</f>
        <v>1</v>
      </c>
      <c r="FO76" s="15" t="n">
        <v>109</v>
      </c>
      <c r="FP76" s="15" t="n">
        <f aca="false">IF(FN76/FO76=INT(FN76/FO76),1,0)</f>
        <v>0</v>
      </c>
      <c r="FQ76" s="15" t="n">
        <f aca="false">IF(FP76=0,FN76,FN76/FO76)</f>
        <v>1</v>
      </c>
      <c r="FR76" s="15" t="n">
        <v>113</v>
      </c>
      <c r="FS76" s="15" t="n">
        <f aca="false">IF(FQ76/FR76=INT(FQ76/FR76),1,0)</f>
        <v>0</v>
      </c>
      <c r="FT76" s="15" t="n">
        <f aca="false">IF(FS76=0,FQ76,FQ76/FR76)</f>
        <v>1</v>
      </c>
      <c r="FU76" s="15" t="n">
        <v>127</v>
      </c>
      <c r="FV76" s="15" t="n">
        <f aca="false">IF(FT76/FU76=INT(FT76/FU76),1,0)</f>
        <v>0</v>
      </c>
      <c r="FW76" s="15" t="n">
        <f aca="false">IF(FV76=0,FT76,FT76/FU76)</f>
        <v>1</v>
      </c>
      <c r="FX76" s="15" t="n">
        <v>131</v>
      </c>
      <c r="FY76" s="15" t="n">
        <f aca="false">IF(FW76/FX76=INT(FW76/FX76),1,0)</f>
        <v>0</v>
      </c>
      <c r="FZ76" s="15" t="n">
        <f aca="false">IF(FY76=0,FW76,FW76/FX76)</f>
        <v>1</v>
      </c>
      <c r="GA76" s="15" t="n">
        <v>137</v>
      </c>
      <c r="GB76" s="15" t="n">
        <f aca="false">IF(FZ76/GA76=INT(FZ76/GA76),1,0)</f>
        <v>0</v>
      </c>
      <c r="GC76" s="15" t="n">
        <f aca="false">IF(GB76=0,FZ76,FZ76/GA76)</f>
        <v>1</v>
      </c>
      <c r="GD76" s="15" t="n">
        <v>139</v>
      </c>
      <c r="GE76" s="15" t="n">
        <f aca="false">IF(GC76/GD76=INT(GC76/GD76),1,0)</f>
        <v>0</v>
      </c>
      <c r="GF76" s="15" t="n">
        <f aca="false">IF(GE76=0,GC76,GC76/GD76)</f>
        <v>1</v>
      </c>
      <c r="GG76" s="15" t="n">
        <v>149</v>
      </c>
      <c r="GH76" s="15" t="n">
        <f aca="false">IF(GF76/GG76=INT(GF76/GG76),1,0)</f>
        <v>0</v>
      </c>
      <c r="GI76" s="15" t="n">
        <f aca="false">IF(GH76=0,GF76,GF76/GG76)</f>
        <v>1</v>
      </c>
      <c r="GJ76" s="15"/>
      <c r="GK76" s="15" t="n">
        <f aca="false">8*BI76+4*BL76+2*BO76+BR76</f>
        <v>0</v>
      </c>
      <c r="GL76" s="15" t="n">
        <f aca="false">4*BU76+2*BX76+CA76</f>
        <v>0</v>
      </c>
      <c r="GM76" s="15" t="n">
        <f aca="false">2*CD76+CG76</f>
        <v>1</v>
      </c>
      <c r="GN76" s="15" t="n">
        <f aca="false">2*CJ76+CM76</f>
        <v>0</v>
      </c>
      <c r="GO76" s="15" t="n">
        <f aca="false">2*CP76+CS76</f>
        <v>0</v>
      </c>
      <c r="GP76" s="15" t="n">
        <f aca="false">2*CV76+CY76</f>
        <v>0</v>
      </c>
      <c r="GQ76" s="15" t="n">
        <f aca="false">DB76</f>
        <v>0</v>
      </c>
      <c r="GR76" s="15" t="n">
        <f aca="false">DE76</f>
        <v>0</v>
      </c>
      <c r="GS76" s="15" t="n">
        <f aca="false">DH76</f>
        <v>0</v>
      </c>
      <c r="GT76" s="15" t="n">
        <f aca="false">DK76</f>
        <v>0</v>
      </c>
      <c r="GU76" s="15" t="n">
        <f aca="false">DN76</f>
        <v>0</v>
      </c>
      <c r="GV76" s="0" t="n">
        <f aca="false">DQ76</f>
        <v>0</v>
      </c>
      <c r="GW76" s="0" t="n">
        <f aca="false">DT76</f>
        <v>0</v>
      </c>
      <c r="GX76" s="0" t="n">
        <f aca="false">DW76</f>
        <v>0</v>
      </c>
      <c r="GY76" s="0" t="n">
        <f aca="false">DZ76</f>
        <v>0</v>
      </c>
      <c r="GZ76" s="0" t="n">
        <f aca="false">EC76</f>
        <v>0</v>
      </c>
      <c r="HA76" s="0" t="n">
        <f aca="false">EF76</f>
        <v>0</v>
      </c>
      <c r="HB76" s="0" t="n">
        <f aca="false">EI76</f>
        <v>0</v>
      </c>
      <c r="HC76" s="0" t="n">
        <f aca="false">EL76</f>
        <v>0</v>
      </c>
      <c r="HD76" s="0" t="n">
        <f aca="false">EO76</f>
        <v>0</v>
      </c>
      <c r="HE76" s="0" t="n">
        <f aca="false">ER76</f>
        <v>0</v>
      </c>
      <c r="HF76" s="0" t="n">
        <f aca="false">EU76</f>
        <v>0</v>
      </c>
      <c r="HG76" s="0" t="n">
        <f aca="false">EX76</f>
        <v>0</v>
      </c>
      <c r="HH76" s="0" t="n">
        <f aca="false">FA76</f>
        <v>0</v>
      </c>
      <c r="HI76" s="0" t="n">
        <f aca="false">FD76</f>
        <v>0</v>
      </c>
      <c r="HJ76" s="0" t="n">
        <f aca="false">FG76</f>
        <v>0</v>
      </c>
      <c r="HK76" s="0" t="n">
        <f aca="false">FJ76</f>
        <v>0</v>
      </c>
      <c r="HL76" s="0" t="n">
        <f aca="false">FM76</f>
        <v>0</v>
      </c>
      <c r="HM76" s="0" t="n">
        <f aca="false">FP76</f>
        <v>0</v>
      </c>
      <c r="HN76" s="0" t="n">
        <f aca="false">FS76</f>
        <v>0</v>
      </c>
      <c r="HO76" s="0" t="n">
        <f aca="false">FV76</f>
        <v>0</v>
      </c>
      <c r="HP76" s="0" t="n">
        <f aca="false">FY76</f>
        <v>0</v>
      </c>
      <c r="HQ76" s="0" t="n">
        <f aca="false">GB76</f>
        <v>0</v>
      </c>
      <c r="HR76" s="0" t="n">
        <f aca="false">GE76</f>
        <v>0</v>
      </c>
      <c r="HS76" s="0" t="n">
        <f aca="false">GH76</f>
        <v>0</v>
      </c>
      <c r="HT76" s="0" t="n">
        <f aca="false">BG76</f>
        <v>5</v>
      </c>
      <c r="HU76" s="0" t="n">
        <f aca="false">HT76/HS78</f>
        <v>5</v>
      </c>
      <c r="HV76" s="1"/>
      <c r="HY76" s="1"/>
      <c r="HZ76" s="1"/>
      <c r="IA76" s="1"/>
      <c r="IB76" s="1"/>
    </row>
    <row r="77" customFormat="false" ht="6" hidden="true" customHeight="true" outlineLevel="0" collapsed="false">
      <c r="A77" s="1"/>
      <c r="B77" s="80"/>
      <c r="C77" s="80"/>
      <c r="D77" s="80"/>
      <c r="E77" s="11"/>
      <c r="F77" s="61"/>
      <c r="G77" s="80"/>
      <c r="H77" s="11"/>
      <c r="I77" s="80"/>
      <c r="J77" s="80"/>
      <c r="K77" s="11"/>
      <c r="L77" s="61"/>
      <c r="M77" s="80"/>
      <c r="N77" s="80"/>
      <c r="O77" s="80"/>
      <c r="P77" s="80"/>
      <c r="Q77" s="80"/>
      <c r="R77" s="80"/>
      <c r="S77" s="11"/>
      <c r="T77" s="13"/>
      <c r="U77" s="13"/>
      <c r="V77" s="13"/>
      <c r="W77" s="78"/>
      <c r="X77" s="74"/>
      <c r="Y77" s="80"/>
      <c r="Z77" s="80"/>
      <c r="AW77" s="1"/>
      <c r="AX77" s="1"/>
      <c r="AY77" s="1"/>
      <c r="AZ77" s="1"/>
      <c r="BA77" s="1"/>
      <c r="BB77" s="1"/>
      <c r="BC77" s="1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 t="n">
        <f aca="false">IF(GK75&lt;GK76,GK75,GK76)</f>
        <v>0</v>
      </c>
      <c r="GL77" s="15" t="n">
        <f aca="false">IF(GL75&lt;GL76,GL75,GL76)</f>
        <v>0</v>
      </c>
      <c r="GM77" s="15" t="n">
        <f aca="false">IF(GM75&lt;GM76,GM75,GM76)</f>
        <v>0</v>
      </c>
      <c r="GN77" s="15" t="n">
        <f aca="false">IF(GN75&lt;GN76,GN75,GN76)</f>
        <v>0</v>
      </c>
      <c r="GO77" s="15" t="n">
        <f aca="false">IF(GO75&lt;GO76,GO75,GO76)</f>
        <v>0</v>
      </c>
      <c r="GP77" s="15" t="n">
        <f aca="false">IF(GP75&lt;GP76,GP75,GP76)</f>
        <v>0</v>
      </c>
      <c r="GQ77" s="15" t="n">
        <f aca="false">IF(GQ75&lt;GQ76,GQ75,GQ76)</f>
        <v>0</v>
      </c>
      <c r="GR77" s="15" t="n">
        <f aca="false">IF(GR75&lt;GR76,GR75,GR76)</f>
        <v>0</v>
      </c>
      <c r="GS77" s="15" t="n">
        <f aca="false">IF(GS75&lt;GS76,GS75,GS76)</f>
        <v>0</v>
      </c>
      <c r="GT77" s="15" t="n">
        <f aca="false">IF(GT75&lt;GT76,GT75,GT76)</f>
        <v>0</v>
      </c>
      <c r="GU77" s="15" t="n">
        <f aca="false">IF(GU75&lt;GU76,GU75,GU76)</f>
        <v>0</v>
      </c>
      <c r="GV77" s="15" t="n">
        <f aca="false">IF(GV75&lt;GV76,GV75,GV76)</f>
        <v>0</v>
      </c>
      <c r="GW77" s="15" t="n">
        <f aca="false">IF(GW75&lt;GW76,GW75,GW76)</f>
        <v>0</v>
      </c>
      <c r="GX77" s="15" t="n">
        <f aca="false">IF(GX75&lt;GX76,GX75,GX76)</f>
        <v>0</v>
      </c>
      <c r="GY77" s="15" t="n">
        <f aca="false">IF(GY75&lt;GY76,GY75,GY76)</f>
        <v>0</v>
      </c>
      <c r="GZ77" s="15" t="n">
        <f aca="false">IF(GZ75&lt;GZ76,GZ75,GZ76)</f>
        <v>0</v>
      </c>
      <c r="HA77" s="15" t="n">
        <f aca="false">IF(HA75&lt;HA76,HA75,HA76)</f>
        <v>0</v>
      </c>
      <c r="HB77" s="15" t="n">
        <f aca="false">IF(HB75&lt;HB76,HB75,HB76)</f>
        <v>0</v>
      </c>
      <c r="HC77" s="15" t="n">
        <f aca="false">IF(HC75&lt;HC76,HC75,HC76)</f>
        <v>0</v>
      </c>
      <c r="HD77" s="15" t="n">
        <f aca="false">IF(HD75&lt;HD76,HD75,HD76)</f>
        <v>0</v>
      </c>
      <c r="HE77" s="15" t="n">
        <f aca="false">IF(HE75&lt;HE76,HE75,HE76)</f>
        <v>0</v>
      </c>
      <c r="HF77" s="15" t="n">
        <f aca="false">IF(HF75&lt;HF76,HF75,HF76)</f>
        <v>0</v>
      </c>
      <c r="HG77" s="15" t="n">
        <f aca="false">IF(HG75&lt;HG76,HG75,HG76)</f>
        <v>0</v>
      </c>
      <c r="HH77" s="15" t="n">
        <f aca="false">IF(HH75&lt;HH76,HH75,HH76)</f>
        <v>0</v>
      </c>
      <c r="HI77" s="15" t="n">
        <f aca="false">IF(HI75&lt;HI76,HI75,HI76)</f>
        <v>0</v>
      </c>
      <c r="HJ77" s="15" t="n">
        <f aca="false">IF(HJ75&lt;HJ76,HJ75,HJ76)</f>
        <v>0</v>
      </c>
      <c r="HK77" s="15" t="n">
        <f aca="false">IF(HK75&lt;HK76,HK75,HK76)</f>
        <v>0</v>
      </c>
      <c r="HL77" s="15" t="n">
        <f aca="false">IF(HL75&lt;HL76,HL75,HL76)</f>
        <v>0</v>
      </c>
      <c r="HM77" s="15" t="n">
        <f aca="false">IF(HM75&lt;HM76,HM75,HM76)</f>
        <v>0</v>
      </c>
      <c r="HN77" s="15" t="n">
        <f aca="false">IF(HN75&lt;HN76,HN75,HN76)</f>
        <v>0</v>
      </c>
      <c r="HO77" s="15" t="n">
        <f aca="false">IF(HO75&lt;HO76,HO75,HO76)</f>
        <v>0</v>
      </c>
      <c r="HP77" s="15" t="n">
        <f aca="false">IF(HP75&lt;HP76,HP75,HP76)</f>
        <v>0</v>
      </c>
      <c r="HQ77" s="15" t="n">
        <f aca="false">IF(HQ75&lt;HQ76,HQ75,HQ76)</f>
        <v>0</v>
      </c>
      <c r="HR77" s="15" t="n">
        <f aca="false">IF(HR75&lt;HR76,HR75,HR76)</f>
        <v>0</v>
      </c>
      <c r="HS77" s="15" t="n">
        <f aca="false">IF(HS75&lt;HS76,HS75,HS76)</f>
        <v>0</v>
      </c>
      <c r="HV77" s="1"/>
      <c r="HY77" s="1"/>
      <c r="HZ77" s="1"/>
      <c r="IA77" s="1"/>
      <c r="IB77" s="1"/>
    </row>
    <row r="78" customFormat="false" ht="6" hidden="true" customHeight="true" outlineLevel="0" collapsed="false">
      <c r="A78" s="1"/>
      <c r="B78" s="80"/>
      <c r="C78" s="80"/>
      <c r="D78" s="80"/>
      <c r="E78" s="11"/>
      <c r="F78" s="61"/>
      <c r="G78" s="80"/>
      <c r="H78" s="11"/>
      <c r="I78" s="80"/>
      <c r="J78" s="80"/>
      <c r="K78" s="11"/>
      <c r="L78" s="61"/>
      <c r="M78" s="80"/>
      <c r="N78" s="80"/>
      <c r="O78" s="80"/>
      <c r="P78" s="80"/>
      <c r="Q78" s="80"/>
      <c r="R78" s="80"/>
      <c r="S78" s="11"/>
      <c r="T78" s="13"/>
      <c r="U78" s="13"/>
      <c r="V78" s="13"/>
      <c r="W78" s="78"/>
      <c r="X78" s="74"/>
      <c r="Y78" s="80"/>
      <c r="Z78" s="80"/>
      <c r="AW78" s="1"/>
      <c r="AX78" s="1"/>
      <c r="AY78" s="1"/>
      <c r="AZ78" s="1"/>
      <c r="BA78" s="1"/>
      <c r="BB78" s="1"/>
      <c r="BC78" s="1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0" t="n">
        <f aca="false">GK$8^GK77</f>
        <v>1</v>
      </c>
      <c r="GL78" s="0" t="n">
        <f aca="false">GL$8^GL77*GK78</f>
        <v>1</v>
      </c>
      <c r="GM78" s="0" t="n">
        <f aca="false">GM$8^GM77*GL78</f>
        <v>1</v>
      </c>
      <c r="GN78" s="0" t="n">
        <f aca="false">GN$8^GN77*GM78</f>
        <v>1</v>
      </c>
      <c r="GO78" s="0" t="n">
        <f aca="false">GO$8^GO77*GN78</f>
        <v>1</v>
      </c>
      <c r="GP78" s="0" t="n">
        <f aca="false">GP$8^GP77*GO78</f>
        <v>1</v>
      </c>
      <c r="GQ78" s="0" t="n">
        <f aca="false">GQ$8^GQ77*GP78</f>
        <v>1</v>
      </c>
      <c r="GR78" s="0" t="n">
        <f aca="false">GR$8^GR77*GQ78</f>
        <v>1</v>
      </c>
      <c r="GS78" s="0" t="n">
        <f aca="false">GS$8^GS77*GR78</f>
        <v>1</v>
      </c>
      <c r="GT78" s="0" t="n">
        <f aca="false">GT$8^GT77*GS78</f>
        <v>1</v>
      </c>
      <c r="GU78" s="0" t="n">
        <f aca="false">GU$8^GU77*GT78</f>
        <v>1</v>
      </c>
      <c r="GV78" s="0" t="n">
        <f aca="false">GV$8^GV77*GU78</f>
        <v>1</v>
      </c>
      <c r="GW78" s="0" t="n">
        <f aca="false">GW$8^GW77*GV78</f>
        <v>1</v>
      </c>
      <c r="GX78" s="0" t="n">
        <f aca="false">GX$8^GX77*GW78</f>
        <v>1</v>
      </c>
      <c r="GY78" s="0" t="n">
        <f aca="false">GY$8^GY77*GX78</f>
        <v>1</v>
      </c>
      <c r="GZ78" s="0" t="n">
        <f aca="false">GZ$8^GZ77*GY78</f>
        <v>1</v>
      </c>
      <c r="HA78" s="0" t="n">
        <f aca="false">HA$8^HA77*GZ78</f>
        <v>1</v>
      </c>
      <c r="HB78" s="0" t="n">
        <f aca="false">HB$8^HB77*HA78</f>
        <v>1</v>
      </c>
      <c r="HC78" s="0" t="n">
        <f aca="false">HC$8^HC77*HB78</f>
        <v>1</v>
      </c>
      <c r="HD78" s="0" t="n">
        <f aca="false">HD$8^HD77*HC78</f>
        <v>1</v>
      </c>
      <c r="HE78" s="0" t="n">
        <f aca="false">HE$8^HE77*HD78</f>
        <v>1</v>
      </c>
      <c r="HF78" s="0" t="n">
        <f aca="false">HF$8^HF77*HE78</f>
        <v>1</v>
      </c>
      <c r="HG78" s="0" t="n">
        <f aca="false">HG$8^HG77*HF78</f>
        <v>1</v>
      </c>
      <c r="HH78" s="0" t="n">
        <f aca="false">HH$8^HH77*HG78</f>
        <v>1</v>
      </c>
      <c r="HI78" s="0" t="n">
        <f aca="false">HI$8^HI77*HH78</f>
        <v>1</v>
      </c>
      <c r="HJ78" s="0" t="n">
        <f aca="false">HJ$8^HJ77*HI78</f>
        <v>1</v>
      </c>
      <c r="HK78" s="0" t="n">
        <f aca="false">HK$8^HK77*HJ78</f>
        <v>1</v>
      </c>
      <c r="HL78" s="0" t="n">
        <f aca="false">HL$8^HL77*HK78</f>
        <v>1</v>
      </c>
      <c r="HM78" s="0" t="n">
        <f aca="false">HM$8^HM77*HL78</f>
        <v>1</v>
      </c>
      <c r="HN78" s="0" t="n">
        <f aca="false">HN$8^HN77*HM78</f>
        <v>1</v>
      </c>
      <c r="HO78" s="0" t="n">
        <f aca="false">HO$8^HO77*HN78</f>
        <v>1</v>
      </c>
      <c r="HP78" s="0" t="n">
        <f aca="false">HP$8^HP77*HO78</f>
        <v>1</v>
      </c>
      <c r="HQ78" s="0" t="n">
        <f aca="false">HQ$8^HQ77*HP78</f>
        <v>1</v>
      </c>
      <c r="HR78" s="0" t="n">
        <f aca="false">HR$8^HR77*HQ78</f>
        <v>1</v>
      </c>
      <c r="HS78" s="0" t="n">
        <f aca="false">HS$8^HS77*HR78</f>
        <v>1</v>
      </c>
      <c r="HV78" s="1"/>
      <c r="HY78" s="1"/>
      <c r="HZ78" s="1"/>
      <c r="IA78" s="1"/>
      <c r="IB78" s="1"/>
    </row>
    <row r="79" customFormat="false" ht="6" hidden="true" customHeight="true" outlineLevel="0" collapsed="false">
      <c r="A79" s="1"/>
      <c r="B79" s="80"/>
      <c r="C79" s="80"/>
      <c r="D79" s="80"/>
      <c r="E79" s="11"/>
      <c r="F79" s="61"/>
      <c r="G79" s="80"/>
      <c r="H79" s="11"/>
      <c r="I79" s="80"/>
      <c r="J79" s="80"/>
      <c r="K79" s="11"/>
      <c r="L79" s="61"/>
      <c r="M79" s="80"/>
      <c r="N79" s="80"/>
      <c r="O79" s="80"/>
      <c r="P79" s="80"/>
      <c r="Q79" s="80"/>
      <c r="R79" s="80"/>
      <c r="S79" s="11"/>
      <c r="T79" s="13"/>
      <c r="U79" s="13"/>
      <c r="V79" s="13"/>
      <c r="W79" s="78"/>
      <c r="X79" s="74"/>
      <c r="Y79" s="80"/>
      <c r="Z79" s="80"/>
      <c r="AW79" s="1"/>
      <c r="AX79" s="1"/>
      <c r="AY79" s="1"/>
      <c r="AZ79" s="1"/>
      <c r="BA79" s="1"/>
      <c r="BB79" s="1"/>
      <c r="BC79" s="1"/>
      <c r="BD79" s="0" t="s">
        <v>106</v>
      </c>
      <c r="BE79" s="15" t="n">
        <f aca="true">INT((RAND()*(AY75-AX75+1)+AX75))</f>
        <v>2</v>
      </c>
      <c r="BF79" s="15" t="n">
        <f aca="true">INT((RAND()*(BA75-AZ75+1)+AZ75))</f>
        <v>1</v>
      </c>
      <c r="BG79" s="0" t="n">
        <f aca="false">BF79-BF80*(BE80-BE79)</f>
        <v>1</v>
      </c>
      <c r="BH79" s="0" t="n">
        <v>256</v>
      </c>
      <c r="BI79" s="15" t="n">
        <f aca="false">IF(BG79/BH79=INT(BG79/BH79),1,0)</f>
        <v>0</v>
      </c>
      <c r="BJ79" s="15" t="n">
        <f aca="false">IF(BI79=0,BG79,BG79/BH79)</f>
        <v>1</v>
      </c>
      <c r="BK79" s="15" t="n">
        <v>16</v>
      </c>
      <c r="BL79" s="15" t="n">
        <f aca="false">IF(BJ79/BK79=INT(BJ79/BK79),1,0)</f>
        <v>0</v>
      </c>
      <c r="BM79" s="15" t="n">
        <f aca="false">IF(BL79=0,BJ79,BJ79/BK79)</f>
        <v>1</v>
      </c>
      <c r="BN79" s="15" t="n">
        <v>4</v>
      </c>
      <c r="BO79" s="15" t="n">
        <f aca="false">IF(BM79/BN79=INT(BM79/BN79),1,0)</f>
        <v>0</v>
      </c>
      <c r="BP79" s="15" t="n">
        <f aca="false">IF(BO79=0,BM79,BM79/BN79)</f>
        <v>1</v>
      </c>
      <c r="BQ79" s="15" t="n">
        <v>2</v>
      </c>
      <c r="BR79" s="15" t="n">
        <f aca="false">IF(BP79/BQ79=INT(BP79/BQ79),1,0)</f>
        <v>0</v>
      </c>
      <c r="BS79" s="15" t="n">
        <f aca="false">IF(BR79=0,BP79,BP79/BQ79)</f>
        <v>1</v>
      </c>
      <c r="BT79" s="15" t="n">
        <v>81</v>
      </c>
      <c r="BU79" s="15" t="n">
        <f aca="false">IF(BS79/BT79=INT(BS79/BT79),1,0)</f>
        <v>0</v>
      </c>
      <c r="BV79" s="15" t="n">
        <f aca="false">IF(BU79=0,BS79,BS79/BT79)</f>
        <v>1</v>
      </c>
      <c r="BW79" s="15" t="n">
        <v>9</v>
      </c>
      <c r="BX79" s="15" t="n">
        <f aca="false">IF(BV79/BW79=INT(BV79/BW79),1,0)</f>
        <v>0</v>
      </c>
      <c r="BY79" s="15" t="n">
        <f aca="false">IF(BX79=0,BV79,BV79/BW79)</f>
        <v>1</v>
      </c>
      <c r="BZ79" s="15" t="n">
        <v>3</v>
      </c>
      <c r="CA79" s="15" t="n">
        <f aca="false">IF(BY79/BZ79=INT(BY79/BZ79),1,0)</f>
        <v>0</v>
      </c>
      <c r="CB79" s="15" t="n">
        <f aca="false">IF(CA79=0,BY79,BY79/BZ79)</f>
        <v>1</v>
      </c>
      <c r="CC79" s="15" t="n">
        <v>25</v>
      </c>
      <c r="CD79" s="15" t="n">
        <f aca="false">IF(CB79/CC79=INT(CB79/CC79),1,0)</f>
        <v>0</v>
      </c>
      <c r="CE79" s="15" t="n">
        <f aca="false">IF(CD79=0,CB79,CB79/CC79)</f>
        <v>1</v>
      </c>
      <c r="CF79" s="15" t="n">
        <v>5</v>
      </c>
      <c r="CG79" s="15" t="n">
        <f aca="false">IF(CE79/CF79=INT(CE79/CF79),1,0)</f>
        <v>0</v>
      </c>
      <c r="CH79" s="15" t="n">
        <f aca="false">IF(CG79=0,CE79,CE79/CF79)</f>
        <v>1</v>
      </c>
      <c r="CI79" s="15" t="n">
        <v>49</v>
      </c>
      <c r="CJ79" s="15" t="n">
        <f aca="false">IF(CH79/CI79=INT(CH79/CI79),1,0)</f>
        <v>0</v>
      </c>
      <c r="CK79" s="15" t="n">
        <f aca="false">IF(CJ79=0,CH79,CH79/CI79)</f>
        <v>1</v>
      </c>
      <c r="CL79" s="15" t="n">
        <v>7</v>
      </c>
      <c r="CM79" s="15" t="n">
        <f aca="false">IF(CK79/CL79=INT(CK79/CL79),1,0)</f>
        <v>0</v>
      </c>
      <c r="CN79" s="15" t="n">
        <f aca="false">IF(CM79=0,CK79,CK79/CL79)</f>
        <v>1</v>
      </c>
      <c r="CO79" s="15" t="n">
        <v>121</v>
      </c>
      <c r="CP79" s="15" t="n">
        <f aca="false">IF(CN79/CO79=INT(CN79/CO79),1,0)</f>
        <v>0</v>
      </c>
      <c r="CQ79" s="15" t="n">
        <f aca="false">IF(CP79=0,CN79,CN79/CO79)</f>
        <v>1</v>
      </c>
      <c r="CR79" s="15" t="n">
        <v>11</v>
      </c>
      <c r="CS79" s="15" t="n">
        <f aca="false">IF(CQ79/CR79=INT(CQ79/CR79),1,0)</f>
        <v>0</v>
      </c>
      <c r="CT79" s="15" t="n">
        <f aca="false">IF(CS79=0,CQ79,CQ79/CR79)</f>
        <v>1</v>
      </c>
      <c r="CU79" s="15" t="n">
        <v>169</v>
      </c>
      <c r="CV79" s="15" t="n">
        <f aca="false">IF(CT79/CU79=INT(CT79/CU79),1,0)</f>
        <v>0</v>
      </c>
      <c r="CW79" s="15" t="n">
        <f aca="false">IF(CV79=0,CT79,CT79/CU79)</f>
        <v>1</v>
      </c>
      <c r="CX79" s="15" t="n">
        <v>13</v>
      </c>
      <c r="CY79" s="15" t="n">
        <f aca="false">IF(CW79/CX79=INT(CW79/CX79),1,0)</f>
        <v>0</v>
      </c>
      <c r="CZ79" s="15" t="n">
        <f aca="false">IF(CY79=0,CW79,CW79/CX79)</f>
        <v>1</v>
      </c>
      <c r="DA79" s="15" t="n">
        <v>17</v>
      </c>
      <c r="DB79" s="15" t="n">
        <f aca="false">IF(CZ79/DA79=INT(CZ79/DA79),1,0)</f>
        <v>0</v>
      </c>
      <c r="DC79" s="15" t="n">
        <f aca="false">IF(DB79=0,CZ79,CZ79/DA79)</f>
        <v>1</v>
      </c>
      <c r="DD79" s="15" t="n">
        <v>19</v>
      </c>
      <c r="DE79" s="15" t="n">
        <f aca="false">IF(DC79/DD79=INT(DC79/DD79),1,0)</f>
        <v>0</v>
      </c>
      <c r="DF79" s="15" t="n">
        <f aca="false">IF(DE79=0,DC79,DC79/DD79)</f>
        <v>1</v>
      </c>
      <c r="DG79" s="15" t="n">
        <v>23</v>
      </c>
      <c r="DH79" s="15" t="n">
        <f aca="false">IF(DF79/DG79=INT(DF79/DG79),1,0)</f>
        <v>0</v>
      </c>
      <c r="DI79" s="15" t="n">
        <f aca="false">IF(DH79=0,DF79,DF79/DG79)</f>
        <v>1</v>
      </c>
      <c r="DJ79" s="15" t="n">
        <v>29</v>
      </c>
      <c r="DK79" s="15" t="n">
        <f aca="false">IF(DI79/DJ79=INT(DI79/DJ79),1,0)</f>
        <v>0</v>
      </c>
      <c r="DL79" s="15" t="n">
        <f aca="false">IF(DK79=0,DI79,DI79/DJ79)</f>
        <v>1</v>
      </c>
      <c r="DM79" s="15" t="n">
        <v>31</v>
      </c>
      <c r="DN79" s="15" t="n">
        <f aca="false">IF(DL79/DM79=INT(DL79/DM79),1,0)</f>
        <v>0</v>
      </c>
      <c r="DO79" s="15" t="n">
        <f aca="false">IF(DN79=0,DL79,DL79/DM79)</f>
        <v>1</v>
      </c>
      <c r="DP79" s="15" t="n">
        <v>37</v>
      </c>
      <c r="DQ79" s="15" t="n">
        <f aca="false">IF(DO79/DP79=INT(DO79/DP79),1,0)</f>
        <v>0</v>
      </c>
      <c r="DR79" s="15" t="n">
        <f aca="false">IF(DQ79=0,DO79,DO79/DP79)</f>
        <v>1</v>
      </c>
      <c r="DS79" s="15" t="n">
        <v>41</v>
      </c>
      <c r="DT79" s="15" t="n">
        <f aca="false">IF(DR79/DS79=INT(DR79/DS79),1,0)</f>
        <v>0</v>
      </c>
      <c r="DU79" s="15" t="n">
        <f aca="false">IF(DT79=0,DR79,DR79/DS79)</f>
        <v>1</v>
      </c>
      <c r="DV79" s="15" t="n">
        <v>43</v>
      </c>
      <c r="DW79" s="15" t="n">
        <f aca="false">IF(DU79/DV79=INT(DU79/DV79),1,0)</f>
        <v>0</v>
      </c>
      <c r="DX79" s="15" t="n">
        <f aca="false">IF(DW79=0,DU79,DU79/DV79)</f>
        <v>1</v>
      </c>
      <c r="DY79" s="15" t="n">
        <v>47</v>
      </c>
      <c r="DZ79" s="15" t="n">
        <f aca="false">IF(DX79/DY79=INT(DX79/DY79),1,0)</f>
        <v>0</v>
      </c>
      <c r="EA79" s="15" t="n">
        <f aca="false">IF(DZ79=0,DX79,DX79/DY79)</f>
        <v>1</v>
      </c>
      <c r="EB79" s="15" t="n">
        <v>53</v>
      </c>
      <c r="EC79" s="15" t="n">
        <f aca="false">IF(EA79/EB79=INT(EA79/EB79),1,0)</f>
        <v>0</v>
      </c>
      <c r="ED79" s="15" t="n">
        <f aca="false">IF(EC79=0,EA79,EA79/EB79)</f>
        <v>1</v>
      </c>
      <c r="EE79" s="15" t="n">
        <v>59</v>
      </c>
      <c r="EF79" s="15" t="n">
        <f aca="false">IF(ED79/EE79=INT(ED79/EE79),1,0)</f>
        <v>0</v>
      </c>
      <c r="EG79" s="15" t="n">
        <f aca="false">IF(EF79=0,ED79,ED79/EE79)</f>
        <v>1</v>
      </c>
      <c r="EH79" s="15" t="n">
        <v>61</v>
      </c>
      <c r="EI79" s="15" t="n">
        <f aca="false">IF(EG79/EH79=INT(EG79/EH79),1,0)</f>
        <v>0</v>
      </c>
      <c r="EJ79" s="15" t="n">
        <f aca="false">IF(EI79=0,EG79,EG79/EH79)</f>
        <v>1</v>
      </c>
      <c r="EK79" s="15" t="n">
        <v>67</v>
      </c>
      <c r="EL79" s="15" t="n">
        <f aca="false">IF(EJ79/EK79=INT(EJ79/EK79),1,0)</f>
        <v>0</v>
      </c>
      <c r="EM79" s="15" t="n">
        <f aca="false">IF(EL79=0,EJ79,EJ79/EK79)</f>
        <v>1</v>
      </c>
      <c r="EN79" s="15" t="n">
        <v>71</v>
      </c>
      <c r="EO79" s="15" t="n">
        <f aca="false">IF(EM79/EN79=INT(EM79/EN79),1,0)</f>
        <v>0</v>
      </c>
      <c r="EP79" s="15" t="n">
        <f aca="false">IF(EO79=0,EM79,EM79/EN79)</f>
        <v>1</v>
      </c>
      <c r="EQ79" s="15" t="n">
        <v>73</v>
      </c>
      <c r="ER79" s="15" t="n">
        <f aca="false">IF(EP79/EQ79=INT(EP79/EQ79),1,0)</f>
        <v>0</v>
      </c>
      <c r="ES79" s="15" t="n">
        <f aca="false">IF(ER79=0,EP79,EP79/EQ79)</f>
        <v>1</v>
      </c>
      <c r="ET79" s="15" t="n">
        <v>79</v>
      </c>
      <c r="EU79" s="15" t="n">
        <f aca="false">IF(ES79/ET79=INT(ES79/ET79),1,0)</f>
        <v>0</v>
      </c>
      <c r="EV79" s="15" t="n">
        <f aca="false">IF(EU79=0,ES79,ES79/ET79)</f>
        <v>1</v>
      </c>
      <c r="EW79" s="15" t="n">
        <v>83</v>
      </c>
      <c r="EX79" s="15" t="n">
        <f aca="false">IF(EV79/EW79=INT(EV79/EW79),1,0)</f>
        <v>0</v>
      </c>
      <c r="EY79" s="15" t="n">
        <f aca="false">IF(EX79=0,EV79,EV79/EW79)</f>
        <v>1</v>
      </c>
      <c r="EZ79" s="15" t="n">
        <v>89</v>
      </c>
      <c r="FA79" s="15" t="n">
        <f aca="false">IF(EY79/EZ79=INT(EY79/EZ79),1,0)</f>
        <v>0</v>
      </c>
      <c r="FB79" s="15" t="n">
        <f aca="false">IF(FA79=0,EY79,EY79/EZ79)</f>
        <v>1</v>
      </c>
      <c r="FC79" s="15" t="n">
        <v>97</v>
      </c>
      <c r="FD79" s="15" t="n">
        <f aca="false">IF(FB79/FC79=INT(FB79/FC79),1,0)</f>
        <v>0</v>
      </c>
      <c r="FE79" s="15" t="n">
        <f aca="false">IF(FD79=0,FB79,FB79/FC79)</f>
        <v>1</v>
      </c>
      <c r="FF79" s="15" t="n">
        <v>101</v>
      </c>
      <c r="FG79" s="15" t="n">
        <f aca="false">IF(FE79/FF79=INT(FE79/FF79),1,0)</f>
        <v>0</v>
      </c>
      <c r="FH79" s="15" t="n">
        <f aca="false">IF(FG79=0,FE79,FE79/FF79)</f>
        <v>1</v>
      </c>
      <c r="FI79" s="15" t="n">
        <v>103</v>
      </c>
      <c r="FJ79" s="15" t="n">
        <f aca="false">IF(FH79/FI79=INT(FH79/FI79),1,0)</f>
        <v>0</v>
      </c>
      <c r="FK79" s="15" t="n">
        <f aca="false">IF(FJ79=0,FH79,FH79/FI79)</f>
        <v>1</v>
      </c>
      <c r="FL79" s="15" t="n">
        <v>107</v>
      </c>
      <c r="FM79" s="15" t="n">
        <f aca="false">IF(FK79/FL79=INT(FK79/FL79),1,0)</f>
        <v>0</v>
      </c>
      <c r="FN79" s="15" t="n">
        <f aca="false">IF(FM79=0,FK79,FK79/FL79)</f>
        <v>1</v>
      </c>
      <c r="FO79" s="15" t="n">
        <v>109</v>
      </c>
      <c r="FP79" s="15" t="n">
        <f aca="false">IF(FN79/FO79=INT(FN79/FO79),1,0)</f>
        <v>0</v>
      </c>
      <c r="FQ79" s="15" t="n">
        <f aca="false">IF(FP79=0,FN79,FN79/FO79)</f>
        <v>1</v>
      </c>
      <c r="FR79" s="15" t="n">
        <v>113</v>
      </c>
      <c r="FS79" s="15" t="n">
        <f aca="false">IF(FQ79/FR79=INT(FQ79/FR79),1,0)</f>
        <v>0</v>
      </c>
      <c r="FT79" s="15" t="n">
        <f aca="false">IF(FS79=0,FQ79,FQ79/FR79)</f>
        <v>1</v>
      </c>
      <c r="FU79" s="15" t="n">
        <v>127</v>
      </c>
      <c r="FV79" s="15" t="n">
        <f aca="false">IF(FT79/FU79=INT(FT79/FU79),1,0)</f>
        <v>0</v>
      </c>
      <c r="FW79" s="15" t="n">
        <f aca="false">IF(FV79=0,FT79,FT79/FU79)</f>
        <v>1</v>
      </c>
      <c r="FX79" s="15" t="n">
        <v>131</v>
      </c>
      <c r="FY79" s="15" t="n">
        <f aca="false">IF(FW79/FX79=INT(FW79/FX79),1,0)</f>
        <v>0</v>
      </c>
      <c r="FZ79" s="15" t="n">
        <f aca="false">IF(FY79=0,FW79,FW79/FX79)</f>
        <v>1</v>
      </c>
      <c r="GA79" s="15" t="n">
        <v>137</v>
      </c>
      <c r="GB79" s="15" t="n">
        <f aca="false">IF(FZ79/GA79=INT(FZ79/GA79),1,0)</f>
        <v>0</v>
      </c>
      <c r="GC79" s="15" t="n">
        <f aca="false">IF(GB79=0,FZ79,FZ79/GA79)</f>
        <v>1</v>
      </c>
      <c r="GD79" s="15" t="n">
        <v>139</v>
      </c>
      <c r="GE79" s="15" t="n">
        <f aca="false">IF(GC79/GD79=INT(GC79/GD79),1,0)</f>
        <v>0</v>
      </c>
      <c r="GF79" s="15" t="n">
        <f aca="false">IF(GE79=0,GC79,GC79/GD79)</f>
        <v>1</v>
      </c>
      <c r="GG79" s="15" t="n">
        <v>149</v>
      </c>
      <c r="GH79" s="15" t="n">
        <f aca="false">IF(GF79/GG79=INT(GF79/GG79),1,0)</f>
        <v>0</v>
      </c>
      <c r="GI79" s="15" t="n">
        <f aca="false">IF(GH79=0,GF79,GF79/GG79)</f>
        <v>1</v>
      </c>
      <c r="GJ79" s="15"/>
      <c r="GK79" s="15" t="n">
        <f aca="false">8*BI79+4*BL79+2*BO79+BR79</f>
        <v>0</v>
      </c>
      <c r="GL79" s="15" t="n">
        <f aca="false">4*BU79+2*BX79+CA79</f>
        <v>0</v>
      </c>
      <c r="GM79" s="15" t="n">
        <f aca="false">2*CD79+CG79</f>
        <v>0</v>
      </c>
      <c r="GN79" s="15" t="n">
        <f aca="false">2*CJ79+CM79</f>
        <v>0</v>
      </c>
      <c r="GO79" s="15" t="n">
        <f aca="false">2*CP79+CS79</f>
        <v>0</v>
      </c>
      <c r="GP79" s="15" t="n">
        <f aca="false">2*CV79+CY79</f>
        <v>0</v>
      </c>
      <c r="GQ79" s="15" t="n">
        <f aca="false">DB79</f>
        <v>0</v>
      </c>
      <c r="GR79" s="15" t="n">
        <f aca="false">DE79</f>
        <v>0</v>
      </c>
      <c r="GS79" s="15" t="n">
        <f aca="false">DH79</f>
        <v>0</v>
      </c>
      <c r="GT79" s="15" t="n">
        <f aca="false">DK79</f>
        <v>0</v>
      </c>
      <c r="GU79" s="15" t="n">
        <f aca="false">DN79</f>
        <v>0</v>
      </c>
      <c r="GV79" s="0" t="n">
        <f aca="false">DQ79</f>
        <v>0</v>
      </c>
      <c r="GW79" s="0" t="n">
        <f aca="false">DT79</f>
        <v>0</v>
      </c>
      <c r="GX79" s="0" t="n">
        <f aca="false">DW79</f>
        <v>0</v>
      </c>
      <c r="GY79" s="0" t="n">
        <f aca="false">DZ79</f>
        <v>0</v>
      </c>
      <c r="GZ79" s="0" t="n">
        <f aca="false">EC79</f>
        <v>0</v>
      </c>
      <c r="HA79" s="0" t="n">
        <f aca="false">EF79</f>
        <v>0</v>
      </c>
      <c r="HB79" s="0" t="n">
        <f aca="false">EI79</f>
        <v>0</v>
      </c>
      <c r="HC79" s="0" t="n">
        <f aca="false">EL79</f>
        <v>0</v>
      </c>
      <c r="HD79" s="0" t="n">
        <f aca="false">EO79</f>
        <v>0</v>
      </c>
      <c r="HE79" s="0" t="n">
        <f aca="false">ER79</f>
        <v>0</v>
      </c>
      <c r="HF79" s="0" t="n">
        <f aca="false">EU79</f>
        <v>0</v>
      </c>
      <c r="HG79" s="0" t="n">
        <f aca="false">EX79</f>
        <v>0</v>
      </c>
      <c r="HH79" s="0" t="n">
        <f aca="false">FA79</f>
        <v>0</v>
      </c>
      <c r="HI79" s="0" t="n">
        <f aca="false">FD79</f>
        <v>0</v>
      </c>
      <c r="HJ79" s="0" t="n">
        <f aca="false">FG79</f>
        <v>0</v>
      </c>
      <c r="HK79" s="0" t="n">
        <f aca="false">FJ79</f>
        <v>0</v>
      </c>
      <c r="HL79" s="0" t="n">
        <f aca="false">FM79</f>
        <v>0</v>
      </c>
      <c r="HM79" s="0" t="n">
        <f aca="false">FP79</f>
        <v>0</v>
      </c>
      <c r="HN79" s="0" t="n">
        <f aca="false">FS79</f>
        <v>0</v>
      </c>
      <c r="HO79" s="0" t="n">
        <f aca="false">FV79</f>
        <v>0</v>
      </c>
      <c r="HP79" s="0" t="n">
        <f aca="false">FY79</f>
        <v>0</v>
      </c>
      <c r="HQ79" s="0" t="n">
        <f aca="false">GB79</f>
        <v>0</v>
      </c>
      <c r="HR79" s="0" t="n">
        <f aca="false">GE79</f>
        <v>0</v>
      </c>
      <c r="HS79" s="0" t="n">
        <f aca="false">GH79</f>
        <v>0</v>
      </c>
      <c r="HT79" s="0" t="n">
        <f aca="false">BG79</f>
        <v>1</v>
      </c>
      <c r="HU79" s="0" t="n">
        <f aca="false">HT79/HS82</f>
        <v>1</v>
      </c>
      <c r="HV79" s="1" t="n">
        <f aca="false">BE80</f>
        <v>2</v>
      </c>
      <c r="HW79" s="0" t="n">
        <f aca="false">HV79*HU80+HU79</f>
        <v>11</v>
      </c>
      <c r="HX79" s="0" t="n">
        <f aca="false">HW79*HW75</f>
        <v>143</v>
      </c>
      <c r="HY79" s="1" t="n">
        <f aca="false">HU76*HU80</f>
        <v>25</v>
      </c>
      <c r="HZ79" s="1" t="n">
        <f aca="false">INT(HX79/HY79)</f>
        <v>5</v>
      </c>
      <c r="IA79" s="1" t="n">
        <f aca="false">HX79-HZ79*HY79</f>
        <v>18</v>
      </c>
      <c r="IB79" s="1" t="n">
        <f aca="false">HY79</f>
        <v>25</v>
      </c>
    </row>
    <row r="80" customFormat="false" ht="6" hidden="true" customHeight="true" outlineLevel="0" collapsed="false">
      <c r="A80" s="1"/>
      <c r="B80" s="80"/>
      <c r="C80" s="80"/>
      <c r="D80" s="80"/>
      <c r="E80" s="11"/>
      <c r="F80" s="61"/>
      <c r="G80" s="80"/>
      <c r="H80" s="11"/>
      <c r="I80" s="80"/>
      <c r="J80" s="80"/>
      <c r="K80" s="11"/>
      <c r="L80" s="61"/>
      <c r="M80" s="80"/>
      <c r="N80" s="80"/>
      <c r="O80" s="80"/>
      <c r="P80" s="80"/>
      <c r="Q80" s="80"/>
      <c r="R80" s="80"/>
      <c r="S80" s="11"/>
      <c r="T80" s="13"/>
      <c r="U80" s="13"/>
      <c r="V80" s="13"/>
      <c r="W80" s="78"/>
      <c r="X80" s="74"/>
      <c r="Y80" s="80"/>
      <c r="Z80" s="80"/>
      <c r="AW80" s="1"/>
      <c r="AX80" s="1"/>
      <c r="AY80" s="1"/>
      <c r="AZ80" s="1"/>
      <c r="BA80" s="1"/>
      <c r="BB80" s="1"/>
      <c r="BC80" s="1"/>
      <c r="BE80" s="0" t="n">
        <f aca="false">BE79+INT(BF79/BF80)</f>
        <v>2</v>
      </c>
      <c r="BF80" s="15" t="n">
        <f aca="true">IF(BB75&gt;BF79,INT((RAND()*(BC75-BB75+1)+BB75)),INT((RAND()*(BC75-BF79)+BF79+1)))</f>
        <v>5</v>
      </c>
      <c r="BG80" s="0" t="n">
        <f aca="false">BF80</f>
        <v>5</v>
      </c>
      <c r="BH80" s="0" t="n">
        <v>256</v>
      </c>
      <c r="BI80" s="15" t="n">
        <f aca="false">IF(BG80/BH80=INT(BG80/BH80),1,0)</f>
        <v>0</v>
      </c>
      <c r="BJ80" s="15" t="n">
        <f aca="false">IF(BI80=0,BG80,BG80/BH80)</f>
        <v>5</v>
      </c>
      <c r="BK80" s="15" t="n">
        <v>16</v>
      </c>
      <c r="BL80" s="15" t="n">
        <f aca="false">IF(BJ80/BK80=INT(BJ80/BK80),1,0)</f>
        <v>0</v>
      </c>
      <c r="BM80" s="15" t="n">
        <f aca="false">IF(BL80=0,BJ80,BJ80/BK80)</f>
        <v>5</v>
      </c>
      <c r="BN80" s="15" t="n">
        <v>4</v>
      </c>
      <c r="BO80" s="15" t="n">
        <f aca="false">IF(BM80/BN80=INT(BM80/BN80),1,0)</f>
        <v>0</v>
      </c>
      <c r="BP80" s="15" t="n">
        <f aca="false">IF(BO80=0,BM80,BM80/BN80)</f>
        <v>5</v>
      </c>
      <c r="BQ80" s="15" t="n">
        <v>2</v>
      </c>
      <c r="BR80" s="15" t="n">
        <f aca="false">IF(BP80/BQ80=INT(BP80/BQ80),1,0)</f>
        <v>0</v>
      </c>
      <c r="BS80" s="15" t="n">
        <f aca="false">IF(BR80=0,BP80,BP80/BQ80)</f>
        <v>5</v>
      </c>
      <c r="BT80" s="15" t="n">
        <v>81</v>
      </c>
      <c r="BU80" s="15" t="n">
        <f aca="false">IF(BS80/BT80=INT(BS80/BT80),1,0)</f>
        <v>0</v>
      </c>
      <c r="BV80" s="15" t="n">
        <f aca="false">IF(BU80=0,BS80,BS80/BT80)</f>
        <v>5</v>
      </c>
      <c r="BW80" s="15" t="n">
        <v>9</v>
      </c>
      <c r="BX80" s="15" t="n">
        <f aca="false">IF(BV80/BW80=INT(BV80/BW80),1,0)</f>
        <v>0</v>
      </c>
      <c r="BY80" s="15" t="n">
        <f aca="false">IF(BX80=0,BV80,BV80/BW80)</f>
        <v>5</v>
      </c>
      <c r="BZ80" s="15" t="n">
        <v>3</v>
      </c>
      <c r="CA80" s="15" t="n">
        <f aca="false">IF(BY80/BZ80=INT(BY80/BZ80),1,0)</f>
        <v>0</v>
      </c>
      <c r="CB80" s="15" t="n">
        <f aca="false">IF(CA80=0,BY80,BY80/BZ80)</f>
        <v>5</v>
      </c>
      <c r="CC80" s="15" t="n">
        <v>25</v>
      </c>
      <c r="CD80" s="15" t="n">
        <f aca="false">IF(CB80/CC80=INT(CB80/CC80),1,0)</f>
        <v>0</v>
      </c>
      <c r="CE80" s="15" t="n">
        <f aca="false">IF(CD80=0,CB80,CB80/CC80)</f>
        <v>5</v>
      </c>
      <c r="CF80" s="15" t="n">
        <v>5</v>
      </c>
      <c r="CG80" s="15" t="n">
        <f aca="false">IF(CE80/CF80=INT(CE80/CF80),1,0)</f>
        <v>1</v>
      </c>
      <c r="CH80" s="15" t="n">
        <f aca="false">IF(CG80=0,CE80,CE80/CF80)</f>
        <v>1</v>
      </c>
      <c r="CI80" s="15" t="n">
        <v>49</v>
      </c>
      <c r="CJ80" s="15" t="n">
        <f aca="false">IF(CH80/CI80=INT(CH80/CI80),1,0)</f>
        <v>0</v>
      </c>
      <c r="CK80" s="15" t="n">
        <f aca="false">IF(CJ80=0,CH80,CH80/CI80)</f>
        <v>1</v>
      </c>
      <c r="CL80" s="15" t="n">
        <v>7</v>
      </c>
      <c r="CM80" s="15" t="n">
        <f aca="false">IF(CK80/CL80=INT(CK80/CL80),1,0)</f>
        <v>0</v>
      </c>
      <c r="CN80" s="15" t="n">
        <f aca="false">IF(CM80=0,CK80,CK80/CL80)</f>
        <v>1</v>
      </c>
      <c r="CO80" s="15" t="n">
        <v>121</v>
      </c>
      <c r="CP80" s="15" t="n">
        <f aca="false">IF(CN80/CO80=INT(CN80/CO80),1,0)</f>
        <v>0</v>
      </c>
      <c r="CQ80" s="15" t="n">
        <f aca="false">IF(CP80=0,CN80,CN80/CO80)</f>
        <v>1</v>
      </c>
      <c r="CR80" s="15" t="n">
        <v>11</v>
      </c>
      <c r="CS80" s="15" t="n">
        <f aca="false">IF(CQ80/CR80=INT(CQ80/CR80),1,0)</f>
        <v>0</v>
      </c>
      <c r="CT80" s="15" t="n">
        <f aca="false">IF(CS80=0,CQ80,CQ80/CR80)</f>
        <v>1</v>
      </c>
      <c r="CU80" s="15" t="n">
        <v>169</v>
      </c>
      <c r="CV80" s="15" t="n">
        <f aca="false">IF(CT80/CU80=INT(CT80/CU80),1,0)</f>
        <v>0</v>
      </c>
      <c r="CW80" s="15" t="n">
        <f aca="false">IF(CV80=0,CT80,CT80/CU80)</f>
        <v>1</v>
      </c>
      <c r="CX80" s="15" t="n">
        <v>13</v>
      </c>
      <c r="CY80" s="15" t="n">
        <f aca="false">IF(CW80/CX80=INT(CW80/CX80),1,0)</f>
        <v>0</v>
      </c>
      <c r="CZ80" s="15" t="n">
        <f aca="false">IF(CY80=0,CW80,CW80/CX80)</f>
        <v>1</v>
      </c>
      <c r="DA80" s="15" t="n">
        <v>17</v>
      </c>
      <c r="DB80" s="15" t="n">
        <f aca="false">IF(CZ80/DA80=INT(CZ80/DA80),1,0)</f>
        <v>0</v>
      </c>
      <c r="DC80" s="15" t="n">
        <f aca="false">IF(DB80=0,CZ80,CZ80/DA80)</f>
        <v>1</v>
      </c>
      <c r="DD80" s="15" t="n">
        <v>19</v>
      </c>
      <c r="DE80" s="15" t="n">
        <f aca="false">IF(DC80/DD80=INT(DC80/DD80),1,0)</f>
        <v>0</v>
      </c>
      <c r="DF80" s="15" t="n">
        <f aca="false">IF(DE80=0,DC80,DC80/DD80)</f>
        <v>1</v>
      </c>
      <c r="DG80" s="15" t="n">
        <v>23</v>
      </c>
      <c r="DH80" s="15" t="n">
        <f aca="false">IF(DF80/DG80=INT(DF80/DG80),1,0)</f>
        <v>0</v>
      </c>
      <c r="DI80" s="15" t="n">
        <f aca="false">IF(DH80=0,DF80,DF80/DG80)</f>
        <v>1</v>
      </c>
      <c r="DJ80" s="15" t="n">
        <v>29</v>
      </c>
      <c r="DK80" s="15" t="n">
        <f aca="false">IF(DI80/DJ80=INT(DI80/DJ80),1,0)</f>
        <v>0</v>
      </c>
      <c r="DL80" s="15" t="n">
        <f aca="false">IF(DK80=0,DI80,DI80/DJ80)</f>
        <v>1</v>
      </c>
      <c r="DM80" s="15" t="n">
        <v>31</v>
      </c>
      <c r="DN80" s="15" t="n">
        <f aca="false">IF(DL80/DM80=INT(DL80/DM80),1,0)</f>
        <v>0</v>
      </c>
      <c r="DO80" s="15" t="n">
        <f aca="false">IF(DN80=0,DL80,DL80/DM80)</f>
        <v>1</v>
      </c>
      <c r="DP80" s="15" t="n">
        <v>37</v>
      </c>
      <c r="DQ80" s="15" t="n">
        <f aca="false">IF(DO80/DP80=INT(DO80/DP80),1,0)</f>
        <v>0</v>
      </c>
      <c r="DR80" s="15" t="n">
        <f aca="false">IF(DQ80=0,DO80,DO80/DP80)</f>
        <v>1</v>
      </c>
      <c r="DS80" s="15" t="n">
        <v>41</v>
      </c>
      <c r="DT80" s="15" t="n">
        <f aca="false">IF(DR80/DS80=INT(DR80/DS80),1,0)</f>
        <v>0</v>
      </c>
      <c r="DU80" s="15" t="n">
        <f aca="false">IF(DT80=0,DR80,DR80/DS80)</f>
        <v>1</v>
      </c>
      <c r="DV80" s="15" t="n">
        <v>43</v>
      </c>
      <c r="DW80" s="15" t="n">
        <f aca="false">IF(DU80/DV80=INT(DU80/DV80),1,0)</f>
        <v>0</v>
      </c>
      <c r="DX80" s="15" t="n">
        <f aca="false">IF(DW80=0,DU80,DU80/DV80)</f>
        <v>1</v>
      </c>
      <c r="DY80" s="15" t="n">
        <v>47</v>
      </c>
      <c r="DZ80" s="15" t="n">
        <f aca="false">IF(DX80/DY80=INT(DX80/DY80),1,0)</f>
        <v>0</v>
      </c>
      <c r="EA80" s="15" t="n">
        <f aca="false">IF(DZ80=0,DX80,DX80/DY80)</f>
        <v>1</v>
      </c>
      <c r="EB80" s="15" t="n">
        <v>53</v>
      </c>
      <c r="EC80" s="15" t="n">
        <f aca="false">IF(EA80/EB80=INT(EA80/EB80),1,0)</f>
        <v>0</v>
      </c>
      <c r="ED80" s="15" t="n">
        <f aca="false">IF(EC80=0,EA80,EA80/EB80)</f>
        <v>1</v>
      </c>
      <c r="EE80" s="15" t="n">
        <v>59</v>
      </c>
      <c r="EF80" s="15" t="n">
        <f aca="false">IF(ED80/EE80=INT(ED80/EE80),1,0)</f>
        <v>0</v>
      </c>
      <c r="EG80" s="15" t="n">
        <f aca="false">IF(EF80=0,ED80,ED80/EE80)</f>
        <v>1</v>
      </c>
      <c r="EH80" s="15" t="n">
        <v>61</v>
      </c>
      <c r="EI80" s="15" t="n">
        <f aca="false">IF(EG80/EH80=INT(EG80/EH80),1,0)</f>
        <v>0</v>
      </c>
      <c r="EJ80" s="15" t="n">
        <f aca="false">IF(EI80=0,EG80,EG80/EH80)</f>
        <v>1</v>
      </c>
      <c r="EK80" s="15" t="n">
        <v>67</v>
      </c>
      <c r="EL80" s="15" t="n">
        <f aca="false">IF(EJ80/EK80=INT(EJ80/EK80),1,0)</f>
        <v>0</v>
      </c>
      <c r="EM80" s="15" t="n">
        <f aca="false">IF(EL80=0,EJ80,EJ80/EK80)</f>
        <v>1</v>
      </c>
      <c r="EN80" s="15" t="n">
        <v>71</v>
      </c>
      <c r="EO80" s="15" t="n">
        <f aca="false">IF(EM80/EN80=INT(EM80/EN80),1,0)</f>
        <v>0</v>
      </c>
      <c r="EP80" s="15" t="n">
        <f aca="false">IF(EO80=0,EM80,EM80/EN80)</f>
        <v>1</v>
      </c>
      <c r="EQ80" s="15" t="n">
        <v>73</v>
      </c>
      <c r="ER80" s="15" t="n">
        <f aca="false">IF(EP80/EQ80=INT(EP80/EQ80),1,0)</f>
        <v>0</v>
      </c>
      <c r="ES80" s="15" t="n">
        <f aca="false">IF(ER80=0,EP80,EP80/EQ80)</f>
        <v>1</v>
      </c>
      <c r="ET80" s="15" t="n">
        <v>79</v>
      </c>
      <c r="EU80" s="15" t="n">
        <f aca="false">IF(ES80/ET80=INT(ES80/ET80),1,0)</f>
        <v>0</v>
      </c>
      <c r="EV80" s="15" t="n">
        <f aca="false">IF(EU80=0,ES80,ES80/ET80)</f>
        <v>1</v>
      </c>
      <c r="EW80" s="15" t="n">
        <v>83</v>
      </c>
      <c r="EX80" s="15" t="n">
        <f aca="false">IF(EV80/EW80=INT(EV80/EW80),1,0)</f>
        <v>0</v>
      </c>
      <c r="EY80" s="15" t="n">
        <f aca="false">IF(EX80=0,EV80,EV80/EW80)</f>
        <v>1</v>
      </c>
      <c r="EZ80" s="15" t="n">
        <v>89</v>
      </c>
      <c r="FA80" s="15" t="n">
        <f aca="false">IF(EY80/EZ80=INT(EY80/EZ80),1,0)</f>
        <v>0</v>
      </c>
      <c r="FB80" s="15" t="n">
        <f aca="false">IF(FA80=0,EY80,EY80/EZ80)</f>
        <v>1</v>
      </c>
      <c r="FC80" s="15" t="n">
        <v>97</v>
      </c>
      <c r="FD80" s="15" t="n">
        <f aca="false">IF(FB80/FC80=INT(FB80/FC80),1,0)</f>
        <v>0</v>
      </c>
      <c r="FE80" s="15" t="n">
        <f aca="false">IF(FD80=0,FB80,FB80/FC80)</f>
        <v>1</v>
      </c>
      <c r="FF80" s="15" t="n">
        <v>101</v>
      </c>
      <c r="FG80" s="15" t="n">
        <f aca="false">IF(FE80/FF80=INT(FE80/FF80),1,0)</f>
        <v>0</v>
      </c>
      <c r="FH80" s="15" t="n">
        <f aca="false">IF(FG80=0,FE80,FE80/FF80)</f>
        <v>1</v>
      </c>
      <c r="FI80" s="15" t="n">
        <v>103</v>
      </c>
      <c r="FJ80" s="15" t="n">
        <f aca="false">IF(FH80/FI80=INT(FH80/FI80),1,0)</f>
        <v>0</v>
      </c>
      <c r="FK80" s="15" t="n">
        <f aca="false">IF(FJ80=0,FH80,FH80/FI80)</f>
        <v>1</v>
      </c>
      <c r="FL80" s="15" t="n">
        <v>107</v>
      </c>
      <c r="FM80" s="15" t="n">
        <f aca="false">IF(FK80/FL80=INT(FK80/FL80),1,0)</f>
        <v>0</v>
      </c>
      <c r="FN80" s="15" t="n">
        <f aca="false">IF(FM80=0,FK80,FK80/FL80)</f>
        <v>1</v>
      </c>
      <c r="FO80" s="15" t="n">
        <v>109</v>
      </c>
      <c r="FP80" s="15" t="n">
        <f aca="false">IF(FN80/FO80=INT(FN80/FO80),1,0)</f>
        <v>0</v>
      </c>
      <c r="FQ80" s="15" t="n">
        <f aca="false">IF(FP80=0,FN80,FN80/FO80)</f>
        <v>1</v>
      </c>
      <c r="FR80" s="15" t="n">
        <v>113</v>
      </c>
      <c r="FS80" s="15" t="n">
        <f aca="false">IF(FQ80/FR80=INT(FQ80/FR80),1,0)</f>
        <v>0</v>
      </c>
      <c r="FT80" s="15" t="n">
        <f aca="false">IF(FS80=0,FQ80,FQ80/FR80)</f>
        <v>1</v>
      </c>
      <c r="FU80" s="15" t="n">
        <v>127</v>
      </c>
      <c r="FV80" s="15" t="n">
        <f aca="false">IF(FT80/FU80=INT(FT80/FU80),1,0)</f>
        <v>0</v>
      </c>
      <c r="FW80" s="15" t="n">
        <f aca="false">IF(FV80=0,FT80,FT80/FU80)</f>
        <v>1</v>
      </c>
      <c r="FX80" s="15" t="n">
        <v>131</v>
      </c>
      <c r="FY80" s="15" t="n">
        <f aca="false">IF(FW80/FX80=INT(FW80/FX80),1,0)</f>
        <v>0</v>
      </c>
      <c r="FZ80" s="15" t="n">
        <f aca="false">IF(FY80=0,FW80,FW80/FX80)</f>
        <v>1</v>
      </c>
      <c r="GA80" s="15" t="n">
        <v>137</v>
      </c>
      <c r="GB80" s="15" t="n">
        <f aca="false">IF(FZ80/GA80=INT(FZ80/GA80),1,0)</f>
        <v>0</v>
      </c>
      <c r="GC80" s="15" t="n">
        <f aca="false">IF(GB80=0,FZ80,FZ80/GA80)</f>
        <v>1</v>
      </c>
      <c r="GD80" s="15" t="n">
        <v>139</v>
      </c>
      <c r="GE80" s="15" t="n">
        <f aca="false">IF(GC80/GD80=INT(GC80/GD80),1,0)</f>
        <v>0</v>
      </c>
      <c r="GF80" s="15" t="n">
        <f aca="false">IF(GE80=0,GC80,GC80/GD80)</f>
        <v>1</v>
      </c>
      <c r="GG80" s="15" t="n">
        <v>149</v>
      </c>
      <c r="GH80" s="15" t="n">
        <f aca="false">IF(GF80/GG80=INT(GF80/GG80),1,0)</f>
        <v>0</v>
      </c>
      <c r="GI80" s="15" t="n">
        <f aca="false">IF(GH80=0,GF80,GF80/GG80)</f>
        <v>1</v>
      </c>
      <c r="GJ80" s="15"/>
      <c r="GK80" s="15" t="n">
        <f aca="false">8*BI80+4*BL80+2*BO80+BR80</f>
        <v>0</v>
      </c>
      <c r="GL80" s="15" t="n">
        <f aca="false">4*BU80+2*BX80+CA80</f>
        <v>0</v>
      </c>
      <c r="GM80" s="15" t="n">
        <f aca="false">2*CD80+CG80</f>
        <v>1</v>
      </c>
      <c r="GN80" s="15" t="n">
        <f aca="false">2*CJ80+CM80</f>
        <v>0</v>
      </c>
      <c r="GO80" s="15" t="n">
        <f aca="false">2*CP80+CS80</f>
        <v>0</v>
      </c>
      <c r="GP80" s="15" t="n">
        <f aca="false">2*CV80+CY80</f>
        <v>0</v>
      </c>
      <c r="GQ80" s="15" t="n">
        <f aca="false">DB80</f>
        <v>0</v>
      </c>
      <c r="GR80" s="15" t="n">
        <f aca="false">DE80</f>
        <v>0</v>
      </c>
      <c r="GS80" s="15" t="n">
        <f aca="false">DH80</f>
        <v>0</v>
      </c>
      <c r="GT80" s="15" t="n">
        <f aca="false">DK80</f>
        <v>0</v>
      </c>
      <c r="GU80" s="15" t="n">
        <f aca="false">DN80</f>
        <v>0</v>
      </c>
      <c r="GV80" s="0" t="n">
        <f aca="false">DQ80</f>
        <v>0</v>
      </c>
      <c r="GW80" s="0" t="n">
        <f aca="false">DT80</f>
        <v>0</v>
      </c>
      <c r="GX80" s="0" t="n">
        <f aca="false">DW80</f>
        <v>0</v>
      </c>
      <c r="GY80" s="0" t="n">
        <f aca="false">DZ80</f>
        <v>0</v>
      </c>
      <c r="GZ80" s="0" t="n">
        <f aca="false">EC80</f>
        <v>0</v>
      </c>
      <c r="HA80" s="0" t="n">
        <f aca="false">EF80</f>
        <v>0</v>
      </c>
      <c r="HB80" s="0" t="n">
        <f aca="false">EI80</f>
        <v>0</v>
      </c>
      <c r="HC80" s="0" t="n">
        <f aca="false">EL80</f>
        <v>0</v>
      </c>
      <c r="HD80" s="0" t="n">
        <f aca="false">EO80</f>
        <v>0</v>
      </c>
      <c r="HE80" s="0" t="n">
        <f aca="false">ER80</f>
        <v>0</v>
      </c>
      <c r="HF80" s="0" t="n">
        <f aca="false">EU80</f>
        <v>0</v>
      </c>
      <c r="HG80" s="0" t="n">
        <f aca="false">EX80</f>
        <v>0</v>
      </c>
      <c r="HH80" s="0" t="n">
        <f aca="false">FA80</f>
        <v>0</v>
      </c>
      <c r="HI80" s="0" t="n">
        <f aca="false">FD80</f>
        <v>0</v>
      </c>
      <c r="HJ80" s="0" t="n">
        <f aca="false">FG80</f>
        <v>0</v>
      </c>
      <c r="HK80" s="0" t="n">
        <f aca="false">FJ80</f>
        <v>0</v>
      </c>
      <c r="HL80" s="0" t="n">
        <f aca="false">FM80</f>
        <v>0</v>
      </c>
      <c r="HM80" s="0" t="n">
        <f aca="false">FP80</f>
        <v>0</v>
      </c>
      <c r="HN80" s="0" t="n">
        <f aca="false">FS80</f>
        <v>0</v>
      </c>
      <c r="HO80" s="0" t="n">
        <f aca="false">FV80</f>
        <v>0</v>
      </c>
      <c r="HP80" s="0" t="n">
        <f aca="false">FY80</f>
        <v>0</v>
      </c>
      <c r="HQ80" s="0" t="n">
        <f aca="false">GB80</f>
        <v>0</v>
      </c>
      <c r="HR80" s="0" t="n">
        <f aca="false">GE80</f>
        <v>0</v>
      </c>
      <c r="HS80" s="0" t="n">
        <f aca="false">GH80</f>
        <v>0</v>
      </c>
      <c r="HT80" s="0" t="n">
        <f aca="false">BG80</f>
        <v>5</v>
      </c>
      <c r="HU80" s="0" t="n">
        <f aca="false">HT80/HS82</f>
        <v>5</v>
      </c>
      <c r="HV80" s="1"/>
      <c r="HY80" s="1"/>
      <c r="HZ80" s="1"/>
      <c r="IA80" s="1"/>
      <c r="IB80" s="1"/>
    </row>
    <row r="81" customFormat="false" ht="6" hidden="true" customHeight="true" outlineLevel="0" collapsed="false">
      <c r="A81" s="1"/>
      <c r="B81" s="80"/>
      <c r="C81" s="80"/>
      <c r="D81" s="80"/>
      <c r="E81" s="11"/>
      <c r="F81" s="61"/>
      <c r="G81" s="80"/>
      <c r="H81" s="11"/>
      <c r="I81" s="80"/>
      <c r="J81" s="80"/>
      <c r="K81" s="11"/>
      <c r="L81" s="61"/>
      <c r="M81" s="80"/>
      <c r="N81" s="80"/>
      <c r="O81" s="80"/>
      <c r="P81" s="80"/>
      <c r="Q81" s="80"/>
      <c r="R81" s="80"/>
      <c r="S81" s="11"/>
      <c r="T81" s="13"/>
      <c r="U81" s="13"/>
      <c r="V81" s="13"/>
      <c r="W81" s="78"/>
      <c r="X81" s="74"/>
      <c r="Y81" s="80"/>
      <c r="Z81" s="80"/>
      <c r="AW81" s="1"/>
      <c r="AX81" s="1"/>
      <c r="AY81" s="1"/>
      <c r="AZ81" s="1"/>
      <c r="BA81" s="1"/>
      <c r="BB81" s="1"/>
      <c r="BC81" s="1"/>
      <c r="BD81" s="1"/>
      <c r="BE81" s="1"/>
      <c r="BF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5" t="n">
        <f aca="false">IF(GK79&lt;GK80,GK79,GK80)</f>
        <v>0</v>
      </c>
      <c r="GL81" s="15" t="n">
        <f aca="false">IF(GL79&lt;GL80,GL79,GL80)</f>
        <v>0</v>
      </c>
      <c r="GM81" s="15" t="n">
        <f aca="false">IF(GM79&lt;GM80,GM79,GM80)</f>
        <v>0</v>
      </c>
      <c r="GN81" s="15" t="n">
        <f aca="false">IF(GN79&lt;GN80,GN79,GN80)</f>
        <v>0</v>
      </c>
      <c r="GO81" s="15" t="n">
        <f aca="false">IF(GO79&lt;GO80,GO79,GO80)</f>
        <v>0</v>
      </c>
      <c r="GP81" s="15" t="n">
        <f aca="false">IF(GP79&lt;GP80,GP79,GP80)</f>
        <v>0</v>
      </c>
      <c r="GQ81" s="15" t="n">
        <f aca="false">IF(GQ79&lt;GQ80,GQ79,GQ80)</f>
        <v>0</v>
      </c>
      <c r="GR81" s="15" t="n">
        <f aca="false">IF(GR79&lt;GR80,GR79,GR80)</f>
        <v>0</v>
      </c>
      <c r="GS81" s="15" t="n">
        <f aca="false">IF(GS79&lt;GS80,GS79,GS80)</f>
        <v>0</v>
      </c>
      <c r="GT81" s="15" t="n">
        <f aca="false">IF(GT79&lt;GT80,GT79,GT80)</f>
        <v>0</v>
      </c>
      <c r="GU81" s="15" t="n">
        <f aca="false">IF(GU79&lt;GU80,GU79,GU80)</f>
        <v>0</v>
      </c>
      <c r="GV81" s="15" t="n">
        <f aca="false">IF(GV79&lt;GV80,GV79,GV80)</f>
        <v>0</v>
      </c>
      <c r="GW81" s="15" t="n">
        <f aca="false">IF(GW79&lt;GW80,GW79,GW80)</f>
        <v>0</v>
      </c>
      <c r="GX81" s="15" t="n">
        <f aca="false">IF(GX79&lt;GX80,GX79,GX80)</f>
        <v>0</v>
      </c>
      <c r="GY81" s="15" t="n">
        <f aca="false">IF(GY79&lt;GY80,GY79,GY80)</f>
        <v>0</v>
      </c>
      <c r="GZ81" s="15" t="n">
        <f aca="false">IF(GZ79&lt;GZ80,GZ79,GZ80)</f>
        <v>0</v>
      </c>
      <c r="HA81" s="15" t="n">
        <f aca="false">IF(HA79&lt;HA80,HA79,HA80)</f>
        <v>0</v>
      </c>
      <c r="HB81" s="15" t="n">
        <f aca="false">IF(HB79&lt;HB80,HB79,HB80)</f>
        <v>0</v>
      </c>
      <c r="HC81" s="15" t="n">
        <f aca="false">IF(HC79&lt;HC80,HC79,HC80)</f>
        <v>0</v>
      </c>
      <c r="HD81" s="15" t="n">
        <f aca="false">IF(HD79&lt;HD80,HD79,HD80)</f>
        <v>0</v>
      </c>
      <c r="HE81" s="15" t="n">
        <f aca="false">IF(HE79&lt;HE80,HE79,HE80)</f>
        <v>0</v>
      </c>
      <c r="HF81" s="15" t="n">
        <f aca="false">IF(HF79&lt;HF80,HF79,HF80)</f>
        <v>0</v>
      </c>
      <c r="HG81" s="15" t="n">
        <f aca="false">IF(HG79&lt;HG80,HG79,HG80)</f>
        <v>0</v>
      </c>
      <c r="HH81" s="15" t="n">
        <f aca="false">IF(HH79&lt;HH80,HH79,HH80)</f>
        <v>0</v>
      </c>
      <c r="HI81" s="15" t="n">
        <f aca="false">IF(HI79&lt;HI80,HI79,HI80)</f>
        <v>0</v>
      </c>
      <c r="HJ81" s="15" t="n">
        <f aca="false">IF(HJ79&lt;HJ80,HJ79,HJ80)</f>
        <v>0</v>
      </c>
      <c r="HK81" s="15" t="n">
        <f aca="false">IF(HK79&lt;HK80,HK79,HK80)</f>
        <v>0</v>
      </c>
      <c r="HL81" s="15" t="n">
        <f aca="false">IF(HL79&lt;HL80,HL79,HL80)</f>
        <v>0</v>
      </c>
      <c r="HM81" s="15" t="n">
        <f aca="false">IF(HM79&lt;HM80,HM79,HM80)</f>
        <v>0</v>
      </c>
      <c r="HN81" s="15" t="n">
        <f aca="false">IF(HN79&lt;HN80,HN79,HN80)</f>
        <v>0</v>
      </c>
      <c r="HO81" s="15" t="n">
        <f aca="false">IF(HO79&lt;HO80,HO79,HO80)</f>
        <v>0</v>
      </c>
      <c r="HP81" s="15" t="n">
        <f aca="false">IF(HP79&lt;HP80,HP79,HP80)</f>
        <v>0</v>
      </c>
      <c r="HQ81" s="15" t="n">
        <f aca="false">IF(HQ79&lt;HQ80,HQ79,HQ80)</f>
        <v>0</v>
      </c>
      <c r="HR81" s="15" t="n">
        <f aca="false">IF(HR79&lt;HR80,HR79,HR80)</f>
        <v>0</v>
      </c>
      <c r="HS81" s="15" t="n">
        <f aca="false">IF(HS79&lt;HS80,HS79,HS80)</f>
        <v>0</v>
      </c>
      <c r="HV81" s="1"/>
      <c r="HW81" s="1"/>
      <c r="HX81" s="1"/>
      <c r="HY81" s="1"/>
      <c r="HZ81" s="1"/>
      <c r="IA81" s="1"/>
      <c r="IB81" s="1"/>
    </row>
    <row r="82" customFormat="false" ht="6" hidden="true" customHeight="true" outlineLevel="0" collapsed="false">
      <c r="A82" s="1"/>
      <c r="B82" s="80"/>
      <c r="C82" s="80"/>
      <c r="D82" s="80"/>
      <c r="E82" s="11"/>
      <c r="F82" s="61"/>
      <c r="G82" s="80"/>
      <c r="H82" s="11"/>
      <c r="I82" s="80"/>
      <c r="J82" s="80"/>
      <c r="K82" s="11"/>
      <c r="L82" s="61"/>
      <c r="M82" s="80"/>
      <c r="N82" s="80"/>
      <c r="O82" s="80"/>
      <c r="P82" s="80"/>
      <c r="Q82" s="80"/>
      <c r="R82" s="80"/>
      <c r="S82" s="11"/>
      <c r="T82" s="13"/>
      <c r="U82" s="13"/>
      <c r="V82" s="13"/>
      <c r="W82" s="78"/>
      <c r="X82" s="74"/>
      <c r="Y82" s="80"/>
      <c r="Z82" s="80"/>
      <c r="AW82" s="1"/>
      <c r="AX82" s="1"/>
      <c r="AY82" s="1"/>
      <c r="AZ82" s="1"/>
      <c r="BA82" s="1"/>
      <c r="BB82" s="1"/>
      <c r="BC82" s="1"/>
      <c r="BD82" s="1"/>
      <c r="BE82" s="1"/>
      <c r="BF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0" t="n">
        <f aca="false">GK$8^GK81</f>
        <v>1</v>
      </c>
      <c r="GL82" s="0" t="n">
        <f aca="false">GL$8^GL81*GK82</f>
        <v>1</v>
      </c>
      <c r="GM82" s="0" t="n">
        <f aca="false">GM$8^GM81*GL82</f>
        <v>1</v>
      </c>
      <c r="GN82" s="0" t="n">
        <f aca="false">GN$8^GN81*GM82</f>
        <v>1</v>
      </c>
      <c r="GO82" s="0" t="n">
        <f aca="false">GO$8^GO81*GN82</f>
        <v>1</v>
      </c>
      <c r="GP82" s="0" t="n">
        <f aca="false">GP$8^GP81*GO82</f>
        <v>1</v>
      </c>
      <c r="GQ82" s="0" t="n">
        <f aca="false">GQ$8^GQ81*GP82</f>
        <v>1</v>
      </c>
      <c r="GR82" s="0" t="n">
        <f aca="false">GR$8^GR81*GQ82</f>
        <v>1</v>
      </c>
      <c r="GS82" s="0" t="n">
        <f aca="false">GS$8^GS81*GR82</f>
        <v>1</v>
      </c>
      <c r="GT82" s="0" t="n">
        <f aca="false">GT$8^GT81*GS82</f>
        <v>1</v>
      </c>
      <c r="GU82" s="0" t="n">
        <f aca="false">GU$8^GU81*GT82</f>
        <v>1</v>
      </c>
      <c r="GV82" s="0" t="n">
        <f aca="false">GV$8^GV81*GU82</f>
        <v>1</v>
      </c>
      <c r="GW82" s="0" t="n">
        <f aca="false">GW$8^GW81*GV82</f>
        <v>1</v>
      </c>
      <c r="GX82" s="0" t="n">
        <f aca="false">GX$8^GX81*GW82</f>
        <v>1</v>
      </c>
      <c r="GY82" s="0" t="n">
        <f aca="false">GY$8^GY81*GX82</f>
        <v>1</v>
      </c>
      <c r="GZ82" s="0" t="n">
        <f aca="false">GZ$8^GZ81*GY82</f>
        <v>1</v>
      </c>
      <c r="HA82" s="0" t="n">
        <f aca="false">HA$8^HA81*GZ82</f>
        <v>1</v>
      </c>
      <c r="HB82" s="0" t="n">
        <f aca="false">HB$8^HB81*HA82</f>
        <v>1</v>
      </c>
      <c r="HC82" s="0" t="n">
        <f aca="false">HC$8^HC81*HB82</f>
        <v>1</v>
      </c>
      <c r="HD82" s="0" t="n">
        <f aca="false">HD$8^HD81*HC82</f>
        <v>1</v>
      </c>
      <c r="HE82" s="0" t="n">
        <f aca="false">HE$8^HE81*HD82</f>
        <v>1</v>
      </c>
      <c r="HF82" s="0" t="n">
        <f aca="false">HF$8^HF81*HE82</f>
        <v>1</v>
      </c>
      <c r="HG82" s="0" t="n">
        <f aca="false">HG$8^HG81*HF82</f>
        <v>1</v>
      </c>
      <c r="HH82" s="0" t="n">
        <f aca="false">HH$8^HH81*HG82</f>
        <v>1</v>
      </c>
      <c r="HI82" s="0" t="n">
        <f aca="false">HI$8^HI81*HH82</f>
        <v>1</v>
      </c>
      <c r="HJ82" s="0" t="n">
        <f aca="false">HJ$8^HJ81*HI82</f>
        <v>1</v>
      </c>
      <c r="HK82" s="0" t="n">
        <f aca="false">HK$8^HK81*HJ82</f>
        <v>1</v>
      </c>
      <c r="HL82" s="0" t="n">
        <f aca="false">HL$8^HL81*HK82</f>
        <v>1</v>
      </c>
      <c r="HM82" s="0" t="n">
        <f aca="false">HM$8^HM81*HL82</f>
        <v>1</v>
      </c>
      <c r="HN82" s="0" t="n">
        <f aca="false">HN$8^HN81*HM82</f>
        <v>1</v>
      </c>
      <c r="HO82" s="0" t="n">
        <f aca="false">HO$8^HO81*HN82</f>
        <v>1</v>
      </c>
      <c r="HP82" s="0" t="n">
        <f aca="false">HP$8^HP81*HO82</f>
        <v>1</v>
      </c>
      <c r="HQ82" s="0" t="n">
        <f aca="false">HQ$8^HQ81*HP82</f>
        <v>1</v>
      </c>
      <c r="HR82" s="0" t="n">
        <f aca="false">HR$8^HR81*HQ82</f>
        <v>1</v>
      </c>
      <c r="HS82" s="0" t="n">
        <f aca="false">HS$8^HS81*HR82</f>
        <v>1</v>
      </c>
      <c r="HV82" s="1"/>
      <c r="HW82" s="1"/>
      <c r="HX82" s="1"/>
      <c r="HY82" s="1"/>
      <c r="HZ82" s="1"/>
      <c r="IA82" s="1"/>
      <c r="IB82" s="1"/>
    </row>
    <row r="83" customFormat="false" ht="6" hidden="true" customHeight="true" outlineLevel="0" collapsed="false">
      <c r="A83" s="1"/>
      <c r="B83" s="80"/>
      <c r="C83" s="80"/>
      <c r="D83" s="80"/>
      <c r="E83" s="11"/>
      <c r="F83" s="61"/>
      <c r="G83" s="80"/>
      <c r="H83" s="11"/>
      <c r="I83" s="80"/>
      <c r="J83" s="80"/>
      <c r="K83" s="11"/>
      <c r="L83" s="61"/>
      <c r="M83" s="80"/>
      <c r="N83" s="80"/>
      <c r="O83" s="80"/>
      <c r="P83" s="80"/>
      <c r="Q83" s="80"/>
      <c r="R83" s="80"/>
      <c r="S83" s="11"/>
      <c r="T83" s="13"/>
      <c r="U83" s="13"/>
      <c r="V83" s="13"/>
      <c r="W83" s="78"/>
      <c r="X83" s="74"/>
      <c r="Y83" s="80"/>
      <c r="Z83" s="80"/>
      <c r="AW83" s="1"/>
      <c r="AX83" s="1"/>
      <c r="AY83" s="1"/>
      <c r="AZ83" s="1"/>
      <c r="BA83" s="1"/>
      <c r="BB83" s="1"/>
      <c r="BC83" s="1"/>
      <c r="BD83" s="1" t="s">
        <v>65</v>
      </c>
      <c r="BE83" s="1" t="n">
        <f aca="false">HZ79</f>
        <v>5</v>
      </c>
      <c r="BF83" s="1" t="n">
        <f aca="false">IA79</f>
        <v>18</v>
      </c>
      <c r="BG83" s="0" t="n">
        <f aca="false">BF83-BF84*(BE84-BE83)</f>
        <v>18</v>
      </c>
      <c r="BH83" s="0" t="n">
        <v>256</v>
      </c>
      <c r="BI83" s="15" t="n">
        <f aca="false">IF(BG83/BH83=INT(BG83/BH83),1,0)</f>
        <v>0</v>
      </c>
      <c r="BJ83" s="15" t="n">
        <f aca="false">IF(BI83=0,BG83,BG83/BH83)</f>
        <v>18</v>
      </c>
      <c r="BK83" s="15" t="n">
        <v>16</v>
      </c>
      <c r="BL83" s="15" t="n">
        <f aca="false">IF(BJ83/BK83=INT(BJ83/BK83),1,0)</f>
        <v>0</v>
      </c>
      <c r="BM83" s="15" t="n">
        <f aca="false">IF(BL83=0,BJ83,BJ83/BK83)</f>
        <v>18</v>
      </c>
      <c r="BN83" s="15" t="n">
        <v>4</v>
      </c>
      <c r="BO83" s="15" t="n">
        <f aca="false">IF(BM83/BN83=INT(BM83/BN83),1,0)</f>
        <v>0</v>
      </c>
      <c r="BP83" s="15" t="n">
        <f aca="false">IF(BO83=0,BM83,BM83/BN83)</f>
        <v>18</v>
      </c>
      <c r="BQ83" s="15" t="n">
        <v>2</v>
      </c>
      <c r="BR83" s="15" t="n">
        <f aca="false">IF(BP83/BQ83=INT(BP83/BQ83),1,0)</f>
        <v>1</v>
      </c>
      <c r="BS83" s="15" t="n">
        <f aca="false">IF(BR83=0,BP83,BP83/BQ83)</f>
        <v>9</v>
      </c>
      <c r="BT83" s="15" t="n">
        <v>81</v>
      </c>
      <c r="BU83" s="15" t="n">
        <f aca="false">IF(BS83/BT83=INT(BS83/BT83),1,0)</f>
        <v>0</v>
      </c>
      <c r="BV83" s="15" t="n">
        <f aca="false">IF(BU83=0,BS83,BS83/BT83)</f>
        <v>9</v>
      </c>
      <c r="BW83" s="15" t="n">
        <v>9</v>
      </c>
      <c r="BX83" s="15" t="n">
        <f aca="false">IF(BV83/BW83=INT(BV83/BW83),1,0)</f>
        <v>1</v>
      </c>
      <c r="BY83" s="15" t="n">
        <f aca="false">IF(BX83=0,BV83,BV83/BW83)</f>
        <v>1</v>
      </c>
      <c r="BZ83" s="15" t="n">
        <v>3</v>
      </c>
      <c r="CA83" s="15" t="n">
        <f aca="false">IF(BY83/BZ83=INT(BY83/BZ83),1,0)</f>
        <v>0</v>
      </c>
      <c r="CB83" s="15" t="n">
        <f aca="false">IF(CA83=0,BY83,BY83/BZ83)</f>
        <v>1</v>
      </c>
      <c r="CC83" s="15" t="n">
        <v>25</v>
      </c>
      <c r="CD83" s="15" t="n">
        <f aca="false">IF(CB83/CC83=INT(CB83/CC83),1,0)</f>
        <v>0</v>
      </c>
      <c r="CE83" s="15" t="n">
        <f aca="false">IF(CD83=0,CB83,CB83/CC83)</f>
        <v>1</v>
      </c>
      <c r="CF83" s="15" t="n">
        <v>5</v>
      </c>
      <c r="CG83" s="15" t="n">
        <f aca="false">IF(CE83/CF83=INT(CE83/CF83),1,0)</f>
        <v>0</v>
      </c>
      <c r="CH83" s="15" t="n">
        <f aca="false">IF(CG83=0,CE83,CE83/CF83)</f>
        <v>1</v>
      </c>
      <c r="CI83" s="15" t="n">
        <v>49</v>
      </c>
      <c r="CJ83" s="15" t="n">
        <f aca="false">IF(CH83/CI83=INT(CH83/CI83),1,0)</f>
        <v>0</v>
      </c>
      <c r="CK83" s="15" t="n">
        <f aca="false">IF(CJ83=0,CH83,CH83/CI83)</f>
        <v>1</v>
      </c>
      <c r="CL83" s="15" t="n">
        <v>7</v>
      </c>
      <c r="CM83" s="15" t="n">
        <f aca="false">IF(CK83/CL83=INT(CK83/CL83),1,0)</f>
        <v>0</v>
      </c>
      <c r="CN83" s="15" t="n">
        <f aca="false">IF(CM83=0,CK83,CK83/CL83)</f>
        <v>1</v>
      </c>
      <c r="CO83" s="15" t="n">
        <v>121</v>
      </c>
      <c r="CP83" s="15" t="n">
        <f aca="false">IF(CN83/CO83=INT(CN83/CO83),1,0)</f>
        <v>0</v>
      </c>
      <c r="CQ83" s="15" t="n">
        <f aca="false">IF(CP83=0,CN83,CN83/CO83)</f>
        <v>1</v>
      </c>
      <c r="CR83" s="15" t="n">
        <v>11</v>
      </c>
      <c r="CS83" s="15" t="n">
        <f aca="false">IF(CQ83/CR83=INT(CQ83/CR83),1,0)</f>
        <v>0</v>
      </c>
      <c r="CT83" s="15" t="n">
        <f aca="false">IF(CS83=0,CQ83,CQ83/CR83)</f>
        <v>1</v>
      </c>
      <c r="CU83" s="15" t="n">
        <v>169</v>
      </c>
      <c r="CV83" s="15" t="n">
        <f aca="false">IF(CT83/CU83=INT(CT83/CU83),1,0)</f>
        <v>0</v>
      </c>
      <c r="CW83" s="15" t="n">
        <f aca="false">IF(CV83=0,CT83,CT83/CU83)</f>
        <v>1</v>
      </c>
      <c r="CX83" s="15" t="n">
        <v>13</v>
      </c>
      <c r="CY83" s="15" t="n">
        <f aca="false">IF(CW83/CX83=INT(CW83/CX83),1,0)</f>
        <v>0</v>
      </c>
      <c r="CZ83" s="15" t="n">
        <f aca="false">IF(CY83=0,CW83,CW83/CX83)</f>
        <v>1</v>
      </c>
      <c r="DA83" s="15" t="n">
        <v>17</v>
      </c>
      <c r="DB83" s="15" t="n">
        <f aca="false">IF(CZ83/DA83=INT(CZ83/DA83),1,0)</f>
        <v>0</v>
      </c>
      <c r="DC83" s="15" t="n">
        <f aca="false">IF(DB83=0,CZ83,CZ83/DA83)</f>
        <v>1</v>
      </c>
      <c r="DD83" s="15" t="n">
        <v>19</v>
      </c>
      <c r="DE83" s="15" t="n">
        <f aca="false">IF(DC83/DD83=INT(DC83/DD83),1,0)</f>
        <v>0</v>
      </c>
      <c r="DF83" s="15" t="n">
        <f aca="false">IF(DE83=0,DC83,DC83/DD83)</f>
        <v>1</v>
      </c>
      <c r="DG83" s="15" t="n">
        <v>23</v>
      </c>
      <c r="DH83" s="15" t="n">
        <f aca="false">IF(DF83/DG83=INT(DF83/DG83),1,0)</f>
        <v>0</v>
      </c>
      <c r="DI83" s="15" t="n">
        <f aca="false">IF(DH83=0,DF83,DF83/DG83)</f>
        <v>1</v>
      </c>
      <c r="DJ83" s="15" t="n">
        <v>29</v>
      </c>
      <c r="DK83" s="15" t="n">
        <f aca="false">IF(DI83/DJ83=INT(DI83/DJ83),1,0)</f>
        <v>0</v>
      </c>
      <c r="DL83" s="15" t="n">
        <f aca="false">IF(DK83=0,DI83,DI83/DJ83)</f>
        <v>1</v>
      </c>
      <c r="DM83" s="15" t="n">
        <v>31</v>
      </c>
      <c r="DN83" s="15" t="n">
        <f aca="false">IF(DL83/DM83=INT(DL83/DM83),1,0)</f>
        <v>0</v>
      </c>
      <c r="DO83" s="15" t="n">
        <f aca="false">IF(DN83=0,DL83,DL83/DM83)</f>
        <v>1</v>
      </c>
      <c r="DP83" s="15" t="n">
        <v>37</v>
      </c>
      <c r="DQ83" s="15" t="n">
        <f aca="false">IF(DO83/DP83=INT(DO83/DP83),1,0)</f>
        <v>0</v>
      </c>
      <c r="DR83" s="15" t="n">
        <f aca="false">IF(DQ83=0,DO83,DO83/DP83)</f>
        <v>1</v>
      </c>
      <c r="DS83" s="15" t="n">
        <v>41</v>
      </c>
      <c r="DT83" s="15" t="n">
        <f aca="false">IF(DR83/DS83=INT(DR83/DS83),1,0)</f>
        <v>0</v>
      </c>
      <c r="DU83" s="15" t="n">
        <f aca="false">IF(DT83=0,DR83,DR83/DS83)</f>
        <v>1</v>
      </c>
      <c r="DV83" s="15" t="n">
        <v>43</v>
      </c>
      <c r="DW83" s="15" t="n">
        <f aca="false">IF(DU83/DV83=INT(DU83/DV83),1,0)</f>
        <v>0</v>
      </c>
      <c r="DX83" s="15" t="n">
        <f aca="false">IF(DW83=0,DU83,DU83/DV83)</f>
        <v>1</v>
      </c>
      <c r="DY83" s="15" t="n">
        <v>47</v>
      </c>
      <c r="DZ83" s="15" t="n">
        <f aca="false">IF(DX83/DY83=INT(DX83/DY83),1,0)</f>
        <v>0</v>
      </c>
      <c r="EA83" s="15" t="n">
        <f aca="false">IF(DZ83=0,DX83,DX83/DY83)</f>
        <v>1</v>
      </c>
      <c r="EB83" s="15" t="n">
        <v>53</v>
      </c>
      <c r="EC83" s="15" t="n">
        <f aca="false">IF(EA83/EB83=INT(EA83/EB83),1,0)</f>
        <v>0</v>
      </c>
      <c r="ED83" s="15" t="n">
        <f aca="false">IF(EC83=0,EA83,EA83/EB83)</f>
        <v>1</v>
      </c>
      <c r="EE83" s="15" t="n">
        <v>59</v>
      </c>
      <c r="EF83" s="15" t="n">
        <f aca="false">IF(ED83/EE83=INT(ED83/EE83),1,0)</f>
        <v>0</v>
      </c>
      <c r="EG83" s="15" t="n">
        <f aca="false">IF(EF83=0,ED83,ED83/EE83)</f>
        <v>1</v>
      </c>
      <c r="EH83" s="15" t="n">
        <v>61</v>
      </c>
      <c r="EI83" s="15" t="n">
        <f aca="false">IF(EG83/EH83=INT(EG83/EH83),1,0)</f>
        <v>0</v>
      </c>
      <c r="EJ83" s="15" t="n">
        <f aca="false">IF(EI83=0,EG83,EG83/EH83)</f>
        <v>1</v>
      </c>
      <c r="EK83" s="15" t="n">
        <v>67</v>
      </c>
      <c r="EL83" s="15" t="n">
        <f aca="false">IF(EJ83/EK83=INT(EJ83/EK83),1,0)</f>
        <v>0</v>
      </c>
      <c r="EM83" s="15" t="n">
        <f aca="false">IF(EL83=0,EJ83,EJ83/EK83)</f>
        <v>1</v>
      </c>
      <c r="EN83" s="15" t="n">
        <v>71</v>
      </c>
      <c r="EO83" s="15" t="n">
        <f aca="false">IF(EM83/EN83=INT(EM83/EN83),1,0)</f>
        <v>0</v>
      </c>
      <c r="EP83" s="15" t="n">
        <f aca="false">IF(EO83=0,EM83,EM83/EN83)</f>
        <v>1</v>
      </c>
      <c r="EQ83" s="15" t="n">
        <v>73</v>
      </c>
      <c r="ER83" s="15" t="n">
        <f aca="false">IF(EP83/EQ83=INT(EP83/EQ83),1,0)</f>
        <v>0</v>
      </c>
      <c r="ES83" s="15" t="n">
        <f aca="false">IF(ER83=0,EP83,EP83/EQ83)</f>
        <v>1</v>
      </c>
      <c r="ET83" s="15" t="n">
        <v>79</v>
      </c>
      <c r="EU83" s="15" t="n">
        <f aca="false">IF(ES83/ET83=INT(ES83/ET83),1,0)</f>
        <v>0</v>
      </c>
      <c r="EV83" s="15" t="n">
        <f aca="false">IF(EU83=0,ES83,ES83/ET83)</f>
        <v>1</v>
      </c>
      <c r="EW83" s="15" t="n">
        <v>83</v>
      </c>
      <c r="EX83" s="15" t="n">
        <f aca="false">IF(EV83/EW83=INT(EV83/EW83),1,0)</f>
        <v>0</v>
      </c>
      <c r="EY83" s="15" t="n">
        <f aca="false">IF(EX83=0,EV83,EV83/EW83)</f>
        <v>1</v>
      </c>
      <c r="EZ83" s="15" t="n">
        <v>89</v>
      </c>
      <c r="FA83" s="15" t="n">
        <f aca="false">IF(EY83/EZ83=INT(EY83/EZ83),1,0)</f>
        <v>0</v>
      </c>
      <c r="FB83" s="15" t="n">
        <f aca="false">IF(FA83=0,EY83,EY83/EZ83)</f>
        <v>1</v>
      </c>
      <c r="FC83" s="15" t="n">
        <v>97</v>
      </c>
      <c r="FD83" s="15" t="n">
        <f aca="false">IF(FB83/FC83=INT(FB83/FC83),1,0)</f>
        <v>0</v>
      </c>
      <c r="FE83" s="15" t="n">
        <f aca="false">IF(FD83=0,FB83,FB83/FC83)</f>
        <v>1</v>
      </c>
      <c r="FF83" s="15" t="n">
        <v>101</v>
      </c>
      <c r="FG83" s="15" t="n">
        <f aca="false">IF(FE83/FF83=INT(FE83/FF83),1,0)</f>
        <v>0</v>
      </c>
      <c r="FH83" s="15" t="n">
        <f aca="false">IF(FG83=0,FE83,FE83/FF83)</f>
        <v>1</v>
      </c>
      <c r="FI83" s="15" t="n">
        <v>103</v>
      </c>
      <c r="FJ83" s="15" t="n">
        <f aca="false">IF(FH83/FI83=INT(FH83/FI83),1,0)</f>
        <v>0</v>
      </c>
      <c r="FK83" s="15" t="n">
        <f aca="false">IF(FJ83=0,FH83,FH83/FI83)</f>
        <v>1</v>
      </c>
      <c r="FL83" s="15" t="n">
        <v>107</v>
      </c>
      <c r="FM83" s="15" t="n">
        <f aca="false">IF(FK83/FL83=INT(FK83/FL83),1,0)</f>
        <v>0</v>
      </c>
      <c r="FN83" s="15" t="n">
        <f aca="false">IF(FM83=0,FK83,FK83/FL83)</f>
        <v>1</v>
      </c>
      <c r="FO83" s="15" t="n">
        <v>109</v>
      </c>
      <c r="FP83" s="15" t="n">
        <f aca="false">IF(FN83/FO83=INT(FN83/FO83),1,0)</f>
        <v>0</v>
      </c>
      <c r="FQ83" s="15" t="n">
        <f aca="false">IF(FP83=0,FN83,FN83/FO83)</f>
        <v>1</v>
      </c>
      <c r="FR83" s="15" t="n">
        <v>113</v>
      </c>
      <c r="FS83" s="15" t="n">
        <f aca="false">IF(FQ83/FR83=INT(FQ83/FR83),1,0)</f>
        <v>0</v>
      </c>
      <c r="FT83" s="15" t="n">
        <f aca="false">IF(FS83=0,FQ83,FQ83/FR83)</f>
        <v>1</v>
      </c>
      <c r="FU83" s="15" t="n">
        <v>127</v>
      </c>
      <c r="FV83" s="15" t="n">
        <f aca="false">IF(FT83/FU83=INT(FT83/FU83),1,0)</f>
        <v>0</v>
      </c>
      <c r="FW83" s="15" t="n">
        <f aca="false">IF(FV83=0,FT83,FT83/FU83)</f>
        <v>1</v>
      </c>
      <c r="FX83" s="15" t="n">
        <v>131</v>
      </c>
      <c r="FY83" s="15" t="n">
        <f aca="false">IF(FW83/FX83=INT(FW83/FX83),1,0)</f>
        <v>0</v>
      </c>
      <c r="FZ83" s="15" t="n">
        <f aca="false">IF(FY83=0,FW83,FW83/FX83)</f>
        <v>1</v>
      </c>
      <c r="GA83" s="15" t="n">
        <v>137</v>
      </c>
      <c r="GB83" s="15" t="n">
        <f aca="false">IF(FZ83/GA83=INT(FZ83/GA83),1,0)</f>
        <v>0</v>
      </c>
      <c r="GC83" s="15" t="n">
        <f aca="false">IF(GB83=0,FZ83,FZ83/GA83)</f>
        <v>1</v>
      </c>
      <c r="GD83" s="15" t="n">
        <v>139</v>
      </c>
      <c r="GE83" s="15" t="n">
        <f aca="false">IF(GC83/GD83=INT(GC83/GD83),1,0)</f>
        <v>0</v>
      </c>
      <c r="GF83" s="15" t="n">
        <f aca="false">IF(GE83=0,GC83,GC83/GD83)</f>
        <v>1</v>
      </c>
      <c r="GG83" s="15" t="n">
        <v>149</v>
      </c>
      <c r="GH83" s="15" t="n">
        <f aca="false">IF(GF83/GG83=INT(GF83/GG83),1,0)</f>
        <v>0</v>
      </c>
      <c r="GI83" s="15" t="n">
        <f aca="false">IF(GH83=0,GF83,GF83/GG83)</f>
        <v>1</v>
      </c>
      <c r="GJ83" s="15"/>
      <c r="GK83" s="15" t="n">
        <f aca="false">8*BI83+4*BL83+2*BO83+BR83</f>
        <v>1</v>
      </c>
      <c r="GL83" s="15" t="n">
        <f aca="false">4*BU83+2*BX83+CA83</f>
        <v>2</v>
      </c>
      <c r="GM83" s="15" t="n">
        <f aca="false">2*CD83+CG83</f>
        <v>0</v>
      </c>
      <c r="GN83" s="15" t="n">
        <f aca="false">2*CJ83+CM83</f>
        <v>0</v>
      </c>
      <c r="GO83" s="15" t="n">
        <f aca="false">2*CP83+CS83</f>
        <v>0</v>
      </c>
      <c r="GP83" s="15" t="n">
        <f aca="false">2*CV83+CY83</f>
        <v>0</v>
      </c>
      <c r="GQ83" s="15" t="n">
        <f aca="false">DB83</f>
        <v>0</v>
      </c>
      <c r="GR83" s="15" t="n">
        <f aca="false">DE83</f>
        <v>0</v>
      </c>
      <c r="GS83" s="15" t="n">
        <f aca="false">DH83</f>
        <v>0</v>
      </c>
      <c r="GT83" s="15" t="n">
        <f aca="false">DK83</f>
        <v>0</v>
      </c>
      <c r="GU83" s="15" t="n">
        <f aca="false">DN83</f>
        <v>0</v>
      </c>
      <c r="GV83" s="0" t="n">
        <f aca="false">DQ83</f>
        <v>0</v>
      </c>
      <c r="GW83" s="0" t="n">
        <f aca="false">DT83</f>
        <v>0</v>
      </c>
      <c r="GX83" s="0" t="n">
        <f aca="false">DW83</f>
        <v>0</v>
      </c>
      <c r="GY83" s="0" t="n">
        <f aca="false">DZ83</f>
        <v>0</v>
      </c>
      <c r="GZ83" s="0" t="n">
        <f aca="false">EC83</f>
        <v>0</v>
      </c>
      <c r="HA83" s="0" t="n">
        <f aca="false">EF83</f>
        <v>0</v>
      </c>
      <c r="HB83" s="0" t="n">
        <f aca="false">EI83</f>
        <v>0</v>
      </c>
      <c r="HC83" s="0" t="n">
        <f aca="false">EL83</f>
        <v>0</v>
      </c>
      <c r="HD83" s="0" t="n">
        <f aca="false">EO83</f>
        <v>0</v>
      </c>
      <c r="HE83" s="0" t="n">
        <f aca="false">ER83</f>
        <v>0</v>
      </c>
      <c r="HF83" s="0" t="n">
        <f aca="false">EU83</f>
        <v>0</v>
      </c>
      <c r="HG83" s="0" t="n">
        <f aca="false">EX83</f>
        <v>0</v>
      </c>
      <c r="HH83" s="0" t="n">
        <f aca="false">FA83</f>
        <v>0</v>
      </c>
      <c r="HI83" s="0" t="n">
        <f aca="false">FD83</f>
        <v>0</v>
      </c>
      <c r="HJ83" s="0" t="n">
        <f aca="false">FG83</f>
        <v>0</v>
      </c>
      <c r="HK83" s="0" t="n">
        <f aca="false">FJ83</f>
        <v>0</v>
      </c>
      <c r="HL83" s="0" t="n">
        <f aca="false">FM83</f>
        <v>0</v>
      </c>
      <c r="HM83" s="0" t="n">
        <f aca="false">FP83</f>
        <v>0</v>
      </c>
      <c r="HN83" s="0" t="n">
        <f aca="false">FS83</f>
        <v>0</v>
      </c>
      <c r="HO83" s="0" t="n">
        <f aca="false">FV83</f>
        <v>0</v>
      </c>
      <c r="HP83" s="0" t="n">
        <f aca="false">FY83</f>
        <v>0</v>
      </c>
      <c r="HQ83" s="0" t="n">
        <f aca="false">GB83</f>
        <v>0</v>
      </c>
      <c r="HR83" s="0" t="n">
        <f aca="false">GE83</f>
        <v>0</v>
      </c>
      <c r="HS83" s="0" t="n">
        <f aca="false">GH83</f>
        <v>0</v>
      </c>
      <c r="HT83" s="0" t="n">
        <f aca="false">BG83</f>
        <v>18</v>
      </c>
      <c r="HU83" s="0" t="n">
        <f aca="false">HT83/HS86</f>
        <v>18</v>
      </c>
      <c r="HV83" s="1" t="n">
        <f aca="false">HZ79</f>
        <v>5</v>
      </c>
      <c r="HW83" s="1"/>
      <c r="HX83" s="1"/>
      <c r="HY83" s="1"/>
      <c r="HZ83" s="1"/>
      <c r="IA83" s="1"/>
      <c r="IB83" s="1"/>
    </row>
    <row r="84" customFormat="false" ht="6" hidden="true" customHeight="true" outlineLevel="0" collapsed="false">
      <c r="A84" s="1"/>
      <c r="B84" s="80"/>
      <c r="C84" s="80"/>
      <c r="D84" s="80"/>
      <c r="E84" s="80"/>
      <c r="F84" s="61"/>
      <c r="G84" s="80"/>
      <c r="H84" s="80"/>
      <c r="I84" s="80"/>
      <c r="J84" s="80"/>
      <c r="K84" s="80"/>
      <c r="L84" s="61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78"/>
      <c r="X84" s="61"/>
      <c r="Y84" s="80"/>
      <c r="Z84" s="80"/>
      <c r="BD84" s="1"/>
      <c r="BE84" s="0" t="n">
        <f aca="false">BE83+INT(BF83/BF84)</f>
        <v>5</v>
      </c>
      <c r="BF84" s="0" t="n">
        <f aca="false">IB79</f>
        <v>25</v>
      </c>
      <c r="BG84" s="0" t="n">
        <f aca="false">BF84</f>
        <v>25</v>
      </c>
      <c r="BH84" s="0" t="n">
        <v>256</v>
      </c>
      <c r="BI84" s="15" t="n">
        <f aca="false">IF(BG84/BH84=INT(BG84/BH84),1,0)</f>
        <v>0</v>
      </c>
      <c r="BJ84" s="15" t="n">
        <f aca="false">IF(BI84=0,BG84,BG84/BH84)</f>
        <v>25</v>
      </c>
      <c r="BK84" s="15" t="n">
        <v>16</v>
      </c>
      <c r="BL84" s="15" t="n">
        <f aca="false">IF(BJ84/BK84=INT(BJ84/BK84),1,0)</f>
        <v>0</v>
      </c>
      <c r="BM84" s="15" t="n">
        <f aca="false">IF(BL84=0,BJ84,BJ84/BK84)</f>
        <v>25</v>
      </c>
      <c r="BN84" s="15" t="n">
        <v>4</v>
      </c>
      <c r="BO84" s="15" t="n">
        <f aca="false">IF(BM84/BN84=INT(BM84/BN84),1,0)</f>
        <v>0</v>
      </c>
      <c r="BP84" s="15" t="n">
        <f aca="false">IF(BO84=0,BM84,BM84/BN84)</f>
        <v>25</v>
      </c>
      <c r="BQ84" s="15" t="n">
        <v>2</v>
      </c>
      <c r="BR84" s="15" t="n">
        <f aca="false">IF(BP84/BQ84=INT(BP84/BQ84),1,0)</f>
        <v>0</v>
      </c>
      <c r="BS84" s="15" t="n">
        <f aca="false">IF(BR84=0,BP84,BP84/BQ84)</f>
        <v>25</v>
      </c>
      <c r="BT84" s="15" t="n">
        <v>81</v>
      </c>
      <c r="BU84" s="15" t="n">
        <f aca="false">IF(BS84/BT84=INT(BS84/BT84),1,0)</f>
        <v>0</v>
      </c>
      <c r="BV84" s="15" t="n">
        <f aca="false">IF(BU84=0,BS84,BS84/BT84)</f>
        <v>25</v>
      </c>
      <c r="BW84" s="15" t="n">
        <v>9</v>
      </c>
      <c r="BX84" s="15" t="n">
        <f aca="false">IF(BV84/BW84=INT(BV84/BW84),1,0)</f>
        <v>0</v>
      </c>
      <c r="BY84" s="15" t="n">
        <f aca="false">IF(BX84=0,BV84,BV84/BW84)</f>
        <v>25</v>
      </c>
      <c r="BZ84" s="15" t="n">
        <v>3</v>
      </c>
      <c r="CA84" s="15" t="n">
        <f aca="false">IF(BY84/BZ84=INT(BY84/BZ84),1,0)</f>
        <v>0</v>
      </c>
      <c r="CB84" s="15" t="n">
        <f aca="false">IF(CA84=0,BY84,BY84/BZ84)</f>
        <v>25</v>
      </c>
      <c r="CC84" s="15" t="n">
        <v>25</v>
      </c>
      <c r="CD84" s="15" t="n">
        <f aca="false">IF(CB84/CC84=INT(CB84/CC84),1,0)</f>
        <v>1</v>
      </c>
      <c r="CE84" s="15" t="n">
        <f aca="false">IF(CD84=0,CB84,CB84/CC84)</f>
        <v>1</v>
      </c>
      <c r="CF84" s="15" t="n">
        <v>5</v>
      </c>
      <c r="CG84" s="15" t="n">
        <f aca="false">IF(CE84/CF84=INT(CE84/CF84),1,0)</f>
        <v>0</v>
      </c>
      <c r="CH84" s="15" t="n">
        <f aca="false">IF(CG84=0,CE84,CE84/CF84)</f>
        <v>1</v>
      </c>
      <c r="CI84" s="15" t="n">
        <v>49</v>
      </c>
      <c r="CJ84" s="15" t="n">
        <f aca="false">IF(CH84/CI84=INT(CH84/CI84),1,0)</f>
        <v>0</v>
      </c>
      <c r="CK84" s="15" t="n">
        <f aca="false">IF(CJ84=0,CH84,CH84/CI84)</f>
        <v>1</v>
      </c>
      <c r="CL84" s="15" t="n">
        <v>7</v>
      </c>
      <c r="CM84" s="15" t="n">
        <f aca="false">IF(CK84/CL84=INT(CK84/CL84),1,0)</f>
        <v>0</v>
      </c>
      <c r="CN84" s="15" t="n">
        <f aca="false">IF(CM84=0,CK84,CK84/CL84)</f>
        <v>1</v>
      </c>
      <c r="CO84" s="15" t="n">
        <v>121</v>
      </c>
      <c r="CP84" s="15" t="n">
        <f aca="false">IF(CN84/CO84=INT(CN84/CO84),1,0)</f>
        <v>0</v>
      </c>
      <c r="CQ84" s="15" t="n">
        <f aca="false">IF(CP84=0,CN84,CN84/CO84)</f>
        <v>1</v>
      </c>
      <c r="CR84" s="15" t="n">
        <v>11</v>
      </c>
      <c r="CS84" s="15" t="n">
        <f aca="false">IF(CQ84/CR84=INT(CQ84/CR84),1,0)</f>
        <v>0</v>
      </c>
      <c r="CT84" s="15" t="n">
        <f aca="false">IF(CS84=0,CQ84,CQ84/CR84)</f>
        <v>1</v>
      </c>
      <c r="CU84" s="15" t="n">
        <v>169</v>
      </c>
      <c r="CV84" s="15" t="n">
        <f aca="false">IF(CT84/CU84=INT(CT84/CU84),1,0)</f>
        <v>0</v>
      </c>
      <c r="CW84" s="15" t="n">
        <f aca="false">IF(CV84=0,CT84,CT84/CU84)</f>
        <v>1</v>
      </c>
      <c r="CX84" s="15" t="n">
        <v>13</v>
      </c>
      <c r="CY84" s="15" t="n">
        <f aca="false">IF(CW84/CX84=INT(CW84/CX84),1,0)</f>
        <v>0</v>
      </c>
      <c r="CZ84" s="15" t="n">
        <f aca="false">IF(CY84=0,CW84,CW84/CX84)</f>
        <v>1</v>
      </c>
      <c r="DA84" s="15" t="n">
        <v>17</v>
      </c>
      <c r="DB84" s="15" t="n">
        <f aca="false">IF(CZ84/DA84=INT(CZ84/DA84),1,0)</f>
        <v>0</v>
      </c>
      <c r="DC84" s="15" t="n">
        <f aca="false">IF(DB84=0,CZ84,CZ84/DA84)</f>
        <v>1</v>
      </c>
      <c r="DD84" s="15" t="n">
        <v>19</v>
      </c>
      <c r="DE84" s="15" t="n">
        <f aca="false">IF(DC84/DD84=INT(DC84/DD84),1,0)</f>
        <v>0</v>
      </c>
      <c r="DF84" s="15" t="n">
        <f aca="false">IF(DE84=0,DC84,DC84/DD84)</f>
        <v>1</v>
      </c>
      <c r="DG84" s="15" t="n">
        <v>23</v>
      </c>
      <c r="DH84" s="15" t="n">
        <f aca="false">IF(DF84/DG84=INT(DF84/DG84),1,0)</f>
        <v>0</v>
      </c>
      <c r="DI84" s="15" t="n">
        <f aca="false">IF(DH84=0,DF84,DF84/DG84)</f>
        <v>1</v>
      </c>
      <c r="DJ84" s="15" t="n">
        <v>29</v>
      </c>
      <c r="DK84" s="15" t="n">
        <f aca="false">IF(DI84/DJ84=INT(DI84/DJ84),1,0)</f>
        <v>0</v>
      </c>
      <c r="DL84" s="15" t="n">
        <f aca="false">IF(DK84=0,DI84,DI84/DJ84)</f>
        <v>1</v>
      </c>
      <c r="DM84" s="15" t="n">
        <v>31</v>
      </c>
      <c r="DN84" s="15" t="n">
        <f aca="false">IF(DL84/DM84=INT(DL84/DM84),1,0)</f>
        <v>0</v>
      </c>
      <c r="DO84" s="15" t="n">
        <f aca="false">IF(DN84=0,DL84,DL84/DM84)</f>
        <v>1</v>
      </c>
      <c r="DP84" s="15" t="n">
        <v>37</v>
      </c>
      <c r="DQ84" s="15" t="n">
        <f aca="false">IF(DO84/DP84=INT(DO84/DP84),1,0)</f>
        <v>0</v>
      </c>
      <c r="DR84" s="15" t="n">
        <f aca="false">IF(DQ84=0,DO84,DO84/DP84)</f>
        <v>1</v>
      </c>
      <c r="DS84" s="15" t="n">
        <v>41</v>
      </c>
      <c r="DT84" s="15" t="n">
        <f aca="false">IF(DR84/DS84=INT(DR84/DS84),1,0)</f>
        <v>0</v>
      </c>
      <c r="DU84" s="15" t="n">
        <f aca="false">IF(DT84=0,DR84,DR84/DS84)</f>
        <v>1</v>
      </c>
      <c r="DV84" s="15" t="n">
        <v>43</v>
      </c>
      <c r="DW84" s="15" t="n">
        <f aca="false">IF(DU84/DV84=INT(DU84/DV84),1,0)</f>
        <v>0</v>
      </c>
      <c r="DX84" s="15" t="n">
        <f aca="false">IF(DW84=0,DU84,DU84/DV84)</f>
        <v>1</v>
      </c>
      <c r="DY84" s="15" t="n">
        <v>47</v>
      </c>
      <c r="DZ84" s="15" t="n">
        <f aca="false">IF(DX84/DY84=INT(DX84/DY84),1,0)</f>
        <v>0</v>
      </c>
      <c r="EA84" s="15" t="n">
        <f aca="false">IF(DZ84=0,DX84,DX84/DY84)</f>
        <v>1</v>
      </c>
      <c r="EB84" s="15" t="n">
        <v>53</v>
      </c>
      <c r="EC84" s="15" t="n">
        <f aca="false">IF(EA84/EB84=INT(EA84/EB84),1,0)</f>
        <v>0</v>
      </c>
      <c r="ED84" s="15" t="n">
        <f aca="false">IF(EC84=0,EA84,EA84/EB84)</f>
        <v>1</v>
      </c>
      <c r="EE84" s="15" t="n">
        <v>59</v>
      </c>
      <c r="EF84" s="15" t="n">
        <f aca="false">IF(ED84/EE84=INT(ED84/EE84),1,0)</f>
        <v>0</v>
      </c>
      <c r="EG84" s="15" t="n">
        <f aca="false">IF(EF84=0,ED84,ED84/EE84)</f>
        <v>1</v>
      </c>
      <c r="EH84" s="15" t="n">
        <v>61</v>
      </c>
      <c r="EI84" s="15" t="n">
        <f aca="false">IF(EG84/EH84=INT(EG84/EH84),1,0)</f>
        <v>0</v>
      </c>
      <c r="EJ84" s="15" t="n">
        <f aca="false">IF(EI84=0,EG84,EG84/EH84)</f>
        <v>1</v>
      </c>
      <c r="EK84" s="15" t="n">
        <v>67</v>
      </c>
      <c r="EL84" s="15" t="n">
        <f aca="false">IF(EJ84/EK84=INT(EJ84/EK84),1,0)</f>
        <v>0</v>
      </c>
      <c r="EM84" s="15" t="n">
        <f aca="false">IF(EL84=0,EJ84,EJ84/EK84)</f>
        <v>1</v>
      </c>
      <c r="EN84" s="15" t="n">
        <v>71</v>
      </c>
      <c r="EO84" s="15" t="n">
        <f aca="false">IF(EM84/EN84=INT(EM84/EN84),1,0)</f>
        <v>0</v>
      </c>
      <c r="EP84" s="15" t="n">
        <f aca="false">IF(EO84=0,EM84,EM84/EN84)</f>
        <v>1</v>
      </c>
      <c r="EQ84" s="15" t="n">
        <v>73</v>
      </c>
      <c r="ER84" s="15" t="n">
        <f aca="false">IF(EP84/EQ84=INT(EP84/EQ84),1,0)</f>
        <v>0</v>
      </c>
      <c r="ES84" s="15" t="n">
        <f aca="false">IF(ER84=0,EP84,EP84/EQ84)</f>
        <v>1</v>
      </c>
      <c r="ET84" s="15" t="n">
        <v>79</v>
      </c>
      <c r="EU84" s="15" t="n">
        <f aca="false">IF(ES84/ET84=INT(ES84/ET84),1,0)</f>
        <v>0</v>
      </c>
      <c r="EV84" s="15" t="n">
        <f aca="false">IF(EU84=0,ES84,ES84/ET84)</f>
        <v>1</v>
      </c>
      <c r="EW84" s="15" t="n">
        <v>83</v>
      </c>
      <c r="EX84" s="15" t="n">
        <f aca="false">IF(EV84/EW84=INT(EV84/EW84),1,0)</f>
        <v>0</v>
      </c>
      <c r="EY84" s="15" t="n">
        <f aca="false">IF(EX84=0,EV84,EV84/EW84)</f>
        <v>1</v>
      </c>
      <c r="EZ84" s="15" t="n">
        <v>89</v>
      </c>
      <c r="FA84" s="15" t="n">
        <f aca="false">IF(EY84/EZ84=INT(EY84/EZ84),1,0)</f>
        <v>0</v>
      </c>
      <c r="FB84" s="15" t="n">
        <f aca="false">IF(FA84=0,EY84,EY84/EZ84)</f>
        <v>1</v>
      </c>
      <c r="FC84" s="15" t="n">
        <v>97</v>
      </c>
      <c r="FD84" s="15" t="n">
        <f aca="false">IF(FB84/FC84=INT(FB84/FC84),1,0)</f>
        <v>0</v>
      </c>
      <c r="FE84" s="15" t="n">
        <f aca="false">IF(FD84=0,FB84,FB84/FC84)</f>
        <v>1</v>
      </c>
      <c r="FF84" s="15" t="n">
        <v>101</v>
      </c>
      <c r="FG84" s="15" t="n">
        <f aca="false">IF(FE84/FF84=INT(FE84/FF84),1,0)</f>
        <v>0</v>
      </c>
      <c r="FH84" s="15" t="n">
        <f aca="false">IF(FG84=0,FE84,FE84/FF84)</f>
        <v>1</v>
      </c>
      <c r="FI84" s="15" t="n">
        <v>103</v>
      </c>
      <c r="FJ84" s="15" t="n">
        <f aca="false">IF(FH84/FI84=INT(FH84/FI84),1,0)</f>
        <v>0</v>
      </c>
      <c r="FK84" s="15" t="n">
        <f aca="false">IF(FJ84=0,FH84,FH84/FI84)</f>
        <v>1</v>
      </c>
      <c r="FL84" s="15" t="n">
        <v>107</v>
      </c>
      <c r="FM84" s="15" t="n">
        <f aca="false">IF(FK84/FL84=INT(FK84/FL84),1,0)</f>
        <v>0</v>
      </c>
      <c r="FN84" s="15" t="n">
        <f aca="false">IF(FM84=0,FK84,FK84/FL84)</f>
        <v>1</v>
      </c>
      <c r="FO84" s="15" t="n">
        <v>109</v>
      </c>
      <c r="FP84" s="15" t="n">
        <f aca="false">IF(FN84/FO84=INT(FN84/FO84),1,0)</f>
        <v>0</v>
      </c>
      <c r="FQ84" s="15" t="n">
        <f aca="false">IF(FP84=0,FN84,FN84/FO84)</f>
        <v>1</v>
      </c>
      <c r="FR84" s="15" t="n">
        <v>113</v>
      </c>
      <c r="FS84" s="15" t="n">
        <f aca="false">IF(FQ84/FR84=INT(FQ84/FR84),1,0)</f>
        <v>0</v>
      </c>
      <c r="FT84" s="15" t="n">
        <f aca="false">IF(FS84=0,FQ84,FQ84/FR84)</f>
        <v>1</v>
      </c>
      <c r="FU84" s="15" t="n">
        <v>127</v>
      </c>
      <c r="FV84" s="15" t="n">
        <f aca="false">IF(FT84/FU84=INT(FT84/FU84),1,0)</f>
        <v>0</v>
      </c>
      <c r="FW84" s="15" t="n">
        <f aca="false">IF(FV84=0,FT84,FT84/FU84)</f>
        <v>1</v>
      </c>
      <c r="FX84" s="15" t="n">
        <v>131</v>
      </c>
      <c r="FY84" s="15" t="n">
        <f aca="false">IF(FW84/FX84=INT(FW84/FX84),1,0)</f>
        <v>0</v>
      </c>
      <c r="FZ84" s="15" t="n">
        <f aca="false">IF(FY84=0,FW84,FW84/FX84)</f>
        <v>1</v>
      </c>
      <c r="GA84" s="15" t="n">
        <v>137</v>
      </c>
      <c r="GB84" s="15" t="n">
        <f aca="false">IF(FZ84/GA84=INT(FZ84/GA84),1,0)</f>
        <v>0</v>
      </c>
      <c r="GC84" s="15" t="n">
        <f aca="false">IF(GB84=0,FZ84,FZ84/GA84)</f>
        <v>1</v>
      </c>
      <c r="GD84" s="15" t="n">
        <v>139</v>
      </c>
      <c r="GE84" s="15" t="n">
        <f aca="false">IF(GC84/GD84=INT(GC84/GD84),1,0)</f>
        <v>0</v>
      </c>
      <c r="GF84" s="15" t="n">
        <f aca="false">IF(GE84=0,GC84,GC84/GD84)</f>
        <v>1</v>
      </c>
      <c r="GG84" s="15" t="n">
        <v>149</v>
      </c>
      <c r="GH84" s="15" t="n">
        <f aca="false">IF(GF84/GG84=INT(GF84/GG84),1,0)</f>
        <v>0</v>
      </c>
      <c r="GI84" s="15" t="n">
        <f aca="false">IF(GH84=0,GF84,GF84/GG84)</f>
        <v>1</v>
      </c>
      <c r="GJ84" s="15"/>
      <c r="GK84" s="15" t="n">
        <f aca="false">8*BI84+4*BL84+2*BO84+BR84</f>
        <v>0</v>
      </c>
      <c r="GL84" s="15" t="n">
        <f aca="false">4*BU84+2*BX84+CA84</f>
        <v>0</v>
      </c>
      <c r="GM84" s="15" t="n">
        <f aca="false">2*CD84+CG84</f>
        <v>2</v>
      </c>
      <c r="GN84" s="15" t="n">
        <f aca="false">2*CJ84+CM84</f>
        <v>0</v>
      </c>
      <c r="GO84" s="15" t="n">
        <f aca="false">2*CP84+CS84</f>
        <v>0</v>
      </c>
      <c r="GP84" s="15" t="n">
        <f aca="false">2*CV84+CY84</f>
        <v>0</v>
      </c>
      <c r="GQ84" s="15" t="n">
        <f aca="false">DB84</f>
        <v>0</v>
      </c>
      <c r="GR84" s="15" t="n">
        <f aca="false">DE84</f>
        <v>0</v>
      </c>
      <c r="GS84" s="15" t="n">
        <f aca="false">DH84</f>
        <v>0</v>
      </c>
      <c r="GT84" s="15" t="n">
        <f aca="false">DK84</f>
        <v>0</v>
      </c>
      <c r="GU84" s="15" t="n">
        <f aca="false">DN84</f>
        <v>0</v>
      </c>
      <c r="GV84" s="0" t="n">
        <f aca="false">DQ84</f>
        <v>0</v>
      </c>
      <c r="GW84" s="0" t="n">
        <f aca="false">DT84</f>
        <v>0</v>
      </c>
      <c r="GX84" s="0" t="n">
        <f aca="false">DW84</f>
        <v>0</v>
      </c>
      <c r="GY84" s="0" t="n">
        <f aca="false">DZ84</f>
        <v>0</v>
      </c>
      <c r="GZ84" s="0" t="n">
        <f aca="false">EC84</f>
        <v>0</v>
      </c>
      <c r="HA84" s="0" t="n">
        <f aca="false">EF84</f>
        <v>0</v>
      </c>
      <c r="HB84" s="0" t="n">
        <f aca="false">EI84</f>
        <v>0</v>
      </c>
      <c r="HC84" s="0" t="n">
        <f aca="false">EL84</f>
        <v>0</v>
      </c>
      <c r="HD84" s="0" t="n">
        <f aca="false">EO84</f>
        <v>0</v>
      </c>
      <c r="HE84" s="0" t="n">
        <f aca="false">ER84</f>
        <v>0</v>
      </c>
      <c r="HF84" s="0" t="n">
        <f aca="false">EU84</f>
        <v>0</v>
      </c>
      <c r="HG84" s="0" t="n">
        <f aca="false">EX84</f>
        <v>0</v>
      </c>
      <c r="HH84" s="0" t="n">
        <f aca="false">FA84</f>
        <v>0</v>
      </c>
      <c r="HI84" s="0" t="n">
        <f aca="false">FD84</f>
        <v>0</v>
      </c>
      <c r="HJ84" s="0" t="n">
        <f aca="false">FG84</f>
        <v>0</v>
      </c>
      <c r="HK84" s="0" t="n">
        <f aca="false">FJ84</f>
        <v>0</v>
      </c>
      <c r="HL84" s="0" t="n">
        <f aca="false">FM84</f>
        <v>0</v>
      </c>
      <c r="HM84" s="0" t="n">
        <f aca="false">FP84</f>
        <v>0</v>
      </c>
      <c r="HN84" s="0" t="n">
        <f aca="false">FS84</f>
        <v>0</v>
      </c>
      <c r="HO84" s="0" t="n">
        <f aca="false">FV84</f>
        <v>0</v>
      </c>
      <c r="HP84" s="0" t="n">
        <f aca="false">FY84</f>
        <v>0</v>
      </c>
      <c r="HQ84" s="0" t="n">
        <f aca="false">GB84</f>
        <v>0</v>
      </c>
      <c r="HR84" s="0" t="n">
        <f aca="false">GE84</f>
        <v>0</v>
      </c>
      <c r="HS84" s="0" t="n">
        <f aca="false">GH84</f>
        <v>0</v>
      </c>
      <c r="HT84" s="0" t="n">
        <f aca="false">BG84</f>
        <v>25</v>
      </c>
      <c r="HU84" s="0" t="n">
        <f aca="false">HT84/HS86</f>
        <v>25</v>
      </c>
      <c r="HV84" s="1"/>
      <c r="HW84" s="1"/>
      <c r="HX84" s="1"/>
      <c r="HY84" s="1"/>
      <c r="HZ84" s="1"/>
      <c r="IA84" s="1"/>
      <c r="IB84" s="1"/>
    </row>
    <row r="85" customFormat="false" ht="6" hidden="true" customHeight="true" outlineLevel="0" collapsed="false">
      <c r="A85" s="1"/>
      <c r="B85" s="80"/>
      <c r="C85" s="80"/>
      <c r="D85" s="80"/>
      <c r="E85" s="80"/>
      <c r="F85" s="61"/>
      <c r="G85" s="80"/>
      <c r="H85" s="80"/>
      <c r="I85" s="80"/>
      <c r="J85" s="80"/>
      <c r="K85" s="80"/>
      <c r="L85" s="61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78"/>
      <c r="X85" s="61"/>
      <c r="Y85" s="80"/>
      <c r="Z85" s="80"/>
      <c r="BD85" s="1"/>
      <c r="BE85" s="1"/>
      <c r="BF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5" t="n">
        <f aca="false">IF(GK83&lt;GK84,GK83,GK84)</f>
        <v>0</v>
      </c>
      <c r="GL85" s="15" t="n">
        <f aca="false">IF(GL83&lt;GL84,GL83,GL84)</f>
        <v>0</v>
      </c>
      <c r="GM85" s="15" t="n">
        <f aca="false">IF(GM83&lt;GM84,GM83,GM84)</f>
        <v>0</v>
      </c>
      <c r="GN85" s="15" t="n">
        <f aca="false">IF(GN83&lt;GN84,GN83,GN84)</f>
        <v>0</v>
      </c>
      <c r="GO85" s="15" t="n">
        <f aca="false">IF(GO83&lt;GO84,GO83,GO84)</f>
        <v>0</v>
      </c>
      <c r="GP85" s="15" t="n">
        <f aca="false">IF(GP83&lt;GP84,GP83,GP84)</f>
        <v>0</v>
      </c>
      <c r="GQ85" s="15" t="n">
        <f aca="false">IF(GQ83&lt;GQ84,GQ83,GQ84)</f>
        <v>0</v>
      </c>
      <c r="GR85" s="15" t="n">
        <f aca="false">IF(GR83&lt;GR84,GR83,GR84)</f>
        <v>0</v>
      </c>
      <c r="GS85" s="15" t="n">
        <f aca="false">IF(GS83&lt;GS84,GS83,GS84)</f>
        <v>0</v>
      </c>
      <c r="GT85" s="15" t="n">
        <f aca="false">IF(GT83&lt;GT84,GT83,GT84)</f>
        <v>0</v>
      </c>
      <c r="GU85" s="15" t="n">
        <f aca="false">IF(GU83&lt;GU84,GU83,GU84)</f>
        <v>0</v>
      </c>
      <c r="GV85" s="15" t="n">
        <f aca="false">IF(GV83&lt;GV84,GV83,GV84)</f>
        <v>0</v>
      </c>
      <c r="GW85" s="15" t="n">
        <f aca="false">IF(GW83&lt;GW84,GW83,GW84)</f>
        <v>0</v>
      </c>
      <c r="GX85" s="15" t="n">
        <f aca="false">IF(GX83&lt;GX84,GX83,GX84)</f>
        <v>0</v>
      </c>
      <c r="GY85" s="15" t="n">
        <f aca="false">IF(GY83&lt;GY84,GY83,GY84)</f>
        <v>0</v>
      </c>
      <c r="GZ85" s="15" t="n">
        <f aca="false">IF(GZ83&lt;GZ84,GZ83,GZ84)</f>
        <v>0</v>
      </c>
      <c r="HA85" s="15" t="n">
        <f aca="false">IF(HA83&lt;HA84,HA83,HA84)</f>
        <v>0</v>
      </c>
      <c r="HB85" s="15" t="n">
        <f aca="false">IF(HB83&lt;HB84,HB83,HB84)</f>
        <v>0</v>
      </c>
      <c r="HC85" s="15" t="n">
        <f aca="false">IF(HC83&lt;HC84,HC83,HC84)</f>
        <v>0</v>
      </c>
      <c r="HD85" s="15" t="n">
        <f aca="false">IF(HD83&lt;HD84,HD83,HD84)</f>
        <v>0</v>
      </c>
      <c r="HE85" s="15" t="n">
        <f aca="false">IF(HE83&lt;HE84,HE83,HE84)</f>
        <v>0</v>
      </c>
      <c r="HF85" s="15" t="n">
        <f aca="false">IF(HF83&lt;HF84,HF83,HF84)</f>
        <v>0</v>
      </c>
      <c r="HG85" s="15" t="n">
        <f aca="false">IF(HG83&lt;HG84,HG83,HG84)</f>
        <v>0</v>
      </c>
      <c r="HH85" s="15" t="n">
        <f aca="false">IF(HH83&lt;HH84,HH83,HH84)</f>
        <v>0</v>
      </c>
      <c r="HI85" s="15" t="n">
        <f aca="false">IF(HI83&lt;HI84,HI83,HI84)</f>
        <v>0</v>
      </c>
      <c r="HJ85" s="15" t="n">
        <f aca="false">IF(HJ83&lt;HJ84,HJ83,HJ84)</f>
        <v>0</v>
      </c>
      <c r="HK85" s="15" t="n">
        <f aca="false">IF(HK83&lt;HK84,HK83,HK84)</f>
        <v>0</v>
      </c>
      <c r="HL85" s="15" t="n">
        <f aca="false">IF(HL83&lt;HL84,HL83,HL84)</f>
        <v>0</v>
      </c>
      <c r="HM85" s="15" t="n">
        <f aca="false">IF(HM83&lt;HM84,HM83,HM84)</f>
        <v>0</v>
      </c>
      <c r="HN85" s="15" t="n">
        <f aca="false">IF(HN83&lt;HN84,HN83,HN84)</f>
        <v>0</v>
      </c>
      <c r="HO85" s="15" t="n">
        <f aca="false">IF(HO83&lt;HO84,HO83,HO84)</f>
        <v>0</v>
      </c>
      <c r="HP85" s="15" t="n">
        <f aca="false">IF(HP83&lt;HP84,HP83,HP84)</f>
        <v>0</v>
      </c>
      <c r="HQ85" s="15" t="n">
        <f aca="false">IF(HQ83&lt;HQ84,HQ83,HQ84)</f>
        <v>0</v>
      </c>
      <c r="HR85" s="15" t="n">
        <f aca="false">IF(HR83&lt;HR84,HR83,HR84)</f>
        <v>0</v>
      </c>
      <c r="HS85" s="15" t="n">
        <f aca="false">IF(HS83&lt;HS84,HS83,HS84)</f>
        <v>0</v>
      </c>
      <c r="HV85" s="1"/>
      <c r="HW85" s="1"/>
      <c r="HX85" s="1"/>
      <c r="HY85" s="1"/>
      <c r="HZ85" s="1"/>
      <c r="IA85" s="1"/>
      <c r="IB85" s="1"/>
    </row>
    <row r="86" customFormat="false" ht="6" hidden="true" customHeight="true" outlineLevel="0" collapsed="false">
      <c r="A86" s="1"/>
      <c r="B86" s="80"/>
      <c r="C86" s="80"/>
      <c r="D86" s="80"/>
      <c r="E86" s="80"/>
      <c r="F86" s="61"/>
      <c r="G86" s="80"/>
      <c r="H86" s="80"/>
      <c r="I86" s="80"/>
      <c r="J86" s="80"/>
      <c r="K86" s="80"/>
      <c r="L86" s="61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78"/>
      <c r="X86" s="61"/>
      <c r="Y86" s="80"/>
      <c r="Z86" s="80"/>
      <c r="BD86" s="1"/>
      <c r="BE86" s="1"/>
      <c r="BF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0" t="n">
        <f aca="false">GK$8^GK85</f>
        <v>1</v>
      </c>
      <c r="GL86" s="0" t="n">
        <f aca="false">GL$8^GL85*GK86</f>
        <v>1</v>
      </c>
      <c r="GM86" s="0" t="n">
        <f aca="false">GM$8^GM85*GL86</f>
        <v>1</v>
      </c>
      <c r="GN86" s="0" t="n">
        <f aca="false">GN$8^GN85*GM86</f>
        <v>1</v>
      </c>
      <c r="GO86" s="0" t="n">
        <f aca="false">GO$8^GO85*GN86</f>
        <v>1</v>
      </c>
      <c r="GP86" s="0" t="n">
        <f aca="false">GP$8^GP85*GO86</f>
        <v>1</v>
      </c>
      <c r="GQ86" s="0" t="n">
        <f aca="false">GQ$8^GQ85*GP86</f>
        <v>1</v>
      </c>
      <c r="GR86" s="0" t="n">
        <f aca="false">GR$8^GR85*GQ86</f>
        <v>1</v>
      </c>
      <c r="GS86" s="0" t="n">
        <f aca="false">GS$8^GS85*GR86</f>
        <v>1</v>
      </c>
      <c r="GT86" s="0" t="n">
        <f aca="false">GT$8^GT85*GS86</f>
        <v>1</v>
      </c>
      <c r="GU86" s="0" t="n">
        <f aca="false">GU$8^GU85*GT86</f>
        <v>1</v>
      </c>
      <c r="GV86" s="0" t="n">
        <f aca="false">GV$8^GV85*GU86</f>
        <v>1</v>
      </c>
      <c r="GW86" s="0" t="n">
        <f aca="false">GW$8^GW85*GV86</f>
        <v>1</v>
      </c>
      <c r="GX86" s="0" t="n">
        <f aca="false">GX$8^GX85*GW86</f>
        <v>1</v>
      </c>
      <c r="GY86" s="0" t="n">
        <f aca="false">GY$8^GY85*GX86</f>
        <v>1</v>
      </c>
      <c r="GZ86" s="0" t="n">
        <f aca="false">GZ$8^GZ85*GY86</f>
        <v>1</v>
      </c>
      <c r="HA86" s="0" t="n">
        <f aca="false">HA$8^HA85*GZ86</f>
        <v>1</v>
      </c>
      <c r="HB86" s="0" t="n">
        <f aca="false">HB$8^HB85*HA86</f>
        <v>1</v>
      </c>
      <c r="HC86" s="0" t="n">
        <f aca="false">HC$8^HC85*HB86</f>
        <v>1</v>
      </c>
      <c r="HD86" s="0" t="n">
        <f aca="false">HD$8^HD85*HC86</f>
        <v>1</v>
      </c>
      <c r="HE86" s="0" t="n">
        <f aca="false">HE$8^HE85*HD86</f>
        <v>1</v>
      </c>
      <c r="HF86" s="0" t="n">
        <f aca="false">HF$8^HF85*HE86</f>
        <v>1</v>
      </c>
      <c r="HG86" s="0" t="n">
        <f aca="false">HG$8^HG85*HF86</f>
        <v>1</v>
      </c>
      <c r="HH86" s="0" t="n">
        <f aca="false">HH$8^HH85*HG86</f>
        <v>1</v>
      </c>
      <c r="HI86" s="0" t="n">
        <f aca="false">HI$8^HI85*HH86</f>
        <v>1</v>
      </c>
      <c r="HJ86" s="0" t="n">
        <f aca="false">HJ$8^HJ85*HI86</f>
        <v>1</v>
      </c>
      <c r="HK86" s="0" t="n">
        <f aca="false">HK$8^HK85*HJ86</f>
        <v>1</v>
      </c>
      <c r="HL86" s="0" t="n">
        <f aca="false">HL$8^HL85*HK86</f>
        <v>1</v>
      </c>
      <c r="HM86" s="0" t="n">
        <f aca="false">HM$8^HM85*HL86</f>
        <v>1</v>
      </c>
      <c r="HN86" s="0" t="n">
        <f aca="false">HN$8^HN85*HM86</f>
        <v>1</v>
      </c>
      <c r="HO86" s="0" t="n">
        <f aca="false">HO$8^HO85*HN86</f>
        <v>1</v>
      </c>
      <c r="HP86" s="0" t="n">
        <f aca="false">HP$8^HP85*HO86</f>
        <v>1</v>
      </c>
      <c r="HQ86" s="0" t="n">
        <f aca="false">HQ$8^HQ85*HP86</f>
        <v>1</v>
      </c>
      <c r="HR86" s="0" t="n">
        <f aca="false">HR$8^HR85*HQ86</f>
        <v>1</v>
      </c>
      <c r="HS86" s="0" t="n">
        <f aca="false">HS$8^HS85*HR86</f>
        <v>1</v>
      </c>
      <c r="HV86" s="1"/>
      <c r="HW86" s="1"/>
      <c r="HX86" s="1"/>
      <c r="HY86" s="1"/>
      <c r="HZ86" s="1"/>
      <c r="IA86" s="1"/>
      <c r="IB86" s="1"/>
    </row>
    <row r="87" customFormat="false" ht="8.25" hidden="false" customHeight="true" outlineLevel="0" collapsed="false">
      <c r="A87" s="1"/>
      <c r="B87" s="80"/>
      <c r="C87" s="80"/>
      <c r="D87" s="80"/>
      <c r="E87" s="80"/>
      <c r="F87" s="61"/>
      <c r="G87" s="80"/>
      <c r="H87" s="80"/>
      <c r="I87" s="80"/>
      <c r="J87" s="80"/>
      <c r="K87" s="80"/>
      <c r="L87" s="61"/>
      <c r="M87" s="80"/>
      <c r="N87" s="80"/>
      <c r="O87" s="80"/>
      <c r="P87" s="80"/>
      <c r="Q87" s="80"/>
      <c r="R87" s="80"/>
      <c r="S87" s="13"/>
      <c r="T87" s="80"/>
      <c r="U87" s="80"/>
      <c r="V87" s="80"/>
      <c r="W87" s="78"/>
      <c r="X87" s="61"/>
      <c r="Y87" s="80"/>
      <c r="Z87" s="80"/>
      <c r="BD87" s="1"/>
      <c r="BE87" s="1"/>
      <c r="BF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</row>
    <row r="88" customFormat="false" ht="20.25" hidden="false" customHeight="true" outlineLevel="0" collapsed="false">
      <c r="A88" s="1"/>
      <c r="B88" s="80" t="str">
        <f aca="false">IL88</f>
        <v>3  6/25  ÷  1  4/5</v>
      </c>
      <c r="C88" s="80"/>
      <c r="D88" s="80"/>
      <c r="E88" s="11"/>
      <c r="F88" s="61"/>
      <c r="G88" s="80"/>
      <c r="H88" s="11"/>
      <c r="I88" s="80"/>
      <c r="J88" s="80"/>
      <c r="K88" s="11"/>
      <c r="L88" s="14"/>
      <c r="M88" s="11"/>
      <c r="N88" s="61"/>
      <c r="O88" s="80"/>
      <c r="P88" s="80"/>
      <c r="Q88" s="80"/>
      <c r="R88" s="80"/>
      <c r="S88" s="11" t="s">
        <v>16</v>
      </c>
      <c r="T88" s="86"/>
      <c r="U88" s="86"/>
      <c r="V88" s="86"/>
      <c r="W88" s="66" t="str">
        <f aca="false">IU88</f>
        <v>1  4/5</v>
      </c>
      <c r="X88" s="87"/>
      <c r="Y88" s="80"/>
      <c r="Z88" s="80" t="n">
        <f aca="false">AI88+AB88</f>
        <v>5</v>
      </c>
      <c r="AB88" s="4" t="n">
        <v>2</v>
      </c>
      <c r="AH88" s="4" t="n">
        <f aca="false">AH75+1</f>
        <v>7</v>
      </c>
      <c r="AI88" s="4" t="n">
        <f aca="false">INT(0.5+(AJ$2/19*(AH88-1)))+AG$2-1</f>
        <v>3</v>
      </c>
      <c r="AK88" s="0" t="n">
        <f aca="false">IF(AI88=3,1,IF(AI88=4,1,IF(AI88=5,2,IF(AI88=6,3,IF(AI88=7,5,0)))))</f>
        <v>1</v>
      </c>
      <c r="AL88" s="0" t="n">
        <f aca="false">IF(AI88=8,10,IF(AI88=9,15,IF(AI88=10,25,IF(AI88=11,35,55))))</f>
        <v>55</v>
      </c>
      <c r="AM88" s="0" t="n">
        <f aca="false">IF(AI88=3,2,IF(AI88=4,3,IF(AI88=5,5,IF(AI88=6,9,IF(AI88=7,14,0)))))</f>
        <v>2</v>
      </c>
      <c r="AN88" s="0" t="n">
        <f aca="false">IF(AI88=8,20,IF(AI88=9,30,IF(AI88=10,40,IF(AI88=11,60,75))))</f>
        <v>75</v>
      </c>
      <c r="AO88" s="0" t="n">
        <f aca="false">IF(AI88=3,1,IF(AI88=4,3,IF(AI88=5,4,IF(AI88=6,7,IF(AI88=7,10,0)))))</f>
        <v>1</v>
      </c>
      <c r="AP88" s="0" t="n">
        <f aca="false">IF(AI88=8,15,IF(AI88=9,24,IF(AI88=10,40,IF(AI88=11,60,80))))</f>
        <v>80</v>
      </c>
      <c r="AQ88" s="0" t="n">
        <f aca="false">IF(AI88=3,4,IF(AI88=4,6,IF(AI88=5,7,IF(AI88=6,11,IF(AI88=7,17,0)))))</f>
        <v>4</v>
      </c>
      <c r="AR88" s="0" t="n">
        <f aca="false">IF(AI88=8,24,IF(AI88=9,39,IF(AI88=10,59,IF(AI88=11,79,99))))</f>
        <v>99</v>
      </c>
      <c r="AS88" s="0" t="n">
        <f aca="false">IF(AI88=3,2,IF(AI88=4,4,IF(AI88=5,5,IF(AI88=6,8,IF(AI88=7,11,0)))))</f>
        <v>2</v>
      </c>
      <c r="AT88" s="0" t="n">
        <f aca="false">IF(AI88=8,16,IF(AI88=9,25,IF(AI88=10,41,IF(AI88=11,61,81))))</f>
        <v>81</v>
      </c>
      <c r="AU88" s="0" t="n">
        <f aca="false">IF(AI88=3,5,IF(AI88=4,7,IF(AI88=5,8,IF(AI88=6,12,IF(AI88=7,18,0)))))</f>
        <v>5</v>
      </c>
      <c r="AV88" s="0" t="n">
        <f aca="false">IF(AI88=8,25,IF(AI88=9,40,IF(AI88=10,60,IF(AI88=11,80,100))))</f>
        <v>100</v>
      </c>
      <c r="AW88" s="1" t="n">
        <f aca="false">AI88</f>
        <v>3</v>
      </c>
      <c r="AX88" s="1" t="n">
        <f aca="false">IF(AK88&gt;0,AK88,AL88)</f>
        <v>1</v>
      </c>
      <c r="AY88" s="1" t="n">
        <f aca="false">IF(AM88&gt;0,AM88,AN88)</f>
        <v>2</v>
      </c>
      <c r="AZ88" s="1" t="n">
        <f aca="false">IF(AO88&gt;0,AO88,AP88)</f>
        <v>1</v>
      </c>
      <c r="BA88" s="1" t="n">
        <f aca="false">IF(AQ88&gt;0,AQ88,AR88)</f>
        <v>4</v>
      </c>
      <c r="BB88" s="1" t="n">
        <f aca="false">IF(AS88&gt;0,AS88,AT88)</f>
        <v>2</v>
      </c>
      <c r="BC88" s="1" t="n">
        <f aca="false">IF(AU88&gt;0,AU88,AV88)</f>
        <v>5</v>
      </c>
      <c r="BD88" s="0" t="s">
        <v>105</v>
      </c>
      <c r="BE88" s="15" t="n">
        <f aca="true">INT((RAND()*(AY88-AX88+1)+AX88))</f>
        <v>1</v>
      </c>
      <c r="BF88" s="15" t="n">
        <f aca="true">INT((RAND()*(BA88-AZ88+1)+AZ88))</f>
        <v>4</v>
      </c>
      <c r="BG88" s="0" t="n">
        <f aca="false">BF88-BF89*(BE89-BE88)</f>
        <v>4</v>
      </c>
      <c r="BH88" s="0" t="n">
        <v>256</v>
      </c>
      <c r="BI88" s="15" t="n">
        <f aca="false">IF(BG88/BH88=INT(BG88/BH88),1,0)</f>
        <v>0</v>
      </c>
      <c r="BJ88" s="15" t="n">
        <f aca="false">IF(BI88=0,BG88,BG88/BH88)</f>
        <v>4</v>
      </c>
      <c r="BK88" s="15" t="n">
        <v>16</v>
      </c>
      <c r="BL88" s="15" t="n">
        <f aca="false">IF(BJ88/BK88=INT(BJ88/BK88),1,0)</f>
        <v>0</v>
      </c>
      <c r="BM88" s="15" t="n">
        <f aca="false">IF(BL88=0,BJ88,BJ88/BK88)</f>
        <v>4</v>
      </c>
      <c r="BN88" s="15" t="n">
        <v>4</v>
      </c>
      <c r="BO88" s="15" t="n">
        <f aca="false">IF(BM88/BN88=INT(BM88/BN88),1,0)</f>
        <v>1</v>
      </c>
      <c r="BP88" s="15" t="n">
        <f aca="false">IF(BO88=0,BM88,BM88/BN88)</f>
        <v>1</v>
      </c>
      <c r="BQ88" s="15" t="n">
        <v>2</v>
      </c>
      <c r="BR88" s="15" t="n">
        <f aca="false">IF(BP88/BQ88=INT(BP88/BQ88),1,0)</f>
        <v>0</v>
      </c>
      <c r="BS88" s="15" t="n">
        <f aca="false">IF(BR88=0,BP88,BP88/BQ88)</f>
        <v>1</v>
      </c>
      <c r="BT88" s="15" t="n">
        <v>81</v>
      </c>
      <c r="BU88" s="15" t="n">
        <f aca="false">IF(BS88/BT88=INT(BS88/BT88),1,0)</f>
        <v>0</v>
      </c>
      <c r="BV88" s="15" t="n">
        <f aca="false">IF(BU88=0,BS88,BS88/BT88)</f>
        <v>1</v>
      </c>
      <c r="BW88" s="15" t="n">
        <v>9</v>
      </c>
      <c r="BX88" s="15" t="n">
        <f aca="false">IF(BV88/BW88=INT(BV88/BW88),1,0)</f>
        <v>0</v>
      </c>
      <c r="BY88" s="15" t="n">
        <f aca="false">IF(BX88=0,BV88,BV88/BW88)</f>
        <v>1</v>
      </c>
      <c r="BZ88" s="15" t="n">
        <v>3</v>
      </c>
      <c r="CA88" s="15" t="n">
        <f aca="false">IF(BY88/BZ88=INT(BY88/BZ88),1,0)</f>
        <v>0</v>
      </c>
      <c r="CB88" s="15" t="n">
        <f aca="false">IF(CA88=0,BY88,BY88/BZ88)</f>
        <v>1</v>
      </c>
      <c r="CC88" s="15" t="n">
        <v>25</v>
      </c>
      <c r="CD88" s="15" t="n">
        <f aca="false">IF(CB88/CC88=INT(CB88/CC88),1,0)</f>
        <v>0</v>
      </c>
      <c r="CE88" s="15" t="n">
        <f aca="false">IF(CD88=0,CB88,CB88/CC88)</f>
        <v>1</v>
      </c>
      <c r="CF88" s="15" t="n">
        <v>5</v>
      </c>
      <c r="CG88" s="15" t="n">
        <f aca="false">IF(CE88/CF88=INT(CE88/CF88),1,0)</f>
        <v>0</v>
      </c>
      <c r="CH88" s="15" t="n">
        <f aca="false">IF(CG88=0,CE88,CE88/CF88)</f>
        <v>1</v>
      </c>
      <c r="CI88" s="15" t="n">
        <v>49</v>
      </c>
      <c r="CJ88" s="15" t="n">
        <f aca="false">IF(CH88/CI88=INT(CH88/CI88),1,0)</f>
        <v>0</v>
      </c>
      <c r="CK88" s="15" t="n">
        <f aca="false">IF(CJ88=0,CH88,CH88/CI88)</f>
        <v>1</v>
      </c>
      <c r="CL88" s="15" t="n">
        <v>7</v>
      </c>
      <c r="CM88" s="15" t="n">
        <f aca="false">IF(CK88/CL88=INT(CK88/CL88),1,0)</f>
        <v>0</v>
      </c>
      <c r="CN88" s="15" t="n">
        <f aca="false">IF(CM88=0,CK88,CK88/CL88)</f>
        <v>1</v>
      </c>
      <c r="CO88" s="15" t="n">
        <v>121</v>
      </c>
      <c r="CP88" s="15" t="n">
        <f aca="false">IF(CN88/CO88=INT(CN88/CO88),1,0)</f>
        <v>0</v>
      </c>
      <c r="CQ88" s="15" t="n">
        <f aca="false">IF(CP88=0,CN88,CN88/CO88)</f>
        <v>1</v>
      </c>
      <c r="CR88" s="15" t="n">
        <v>11</v>
      </c>
      <c r="CS88" s="15" t="n">
        <f aca="false">IF(CQ88/CR88=INT(CQ88/CR88),1,0)</f>
        <v>0</v>
      </c>
      <c r="CT88" s="15" t="n">
        <f aca="false">IF(CS88=0,CQ88,CQ88/CR88)</f>
        <v>1</v>
      </c>
      <c r="CU88" s="15" t="n">
        <v>169</v>
      </c>
      <c r="CV88" s="15" t="n">
        <f aca="false">IF(CT88/CU88=INT(CT88/CU88),1,0)</f>
        <v>0</v>
      </c>
      <c r="CW88" s="15" t="n">
        <f aca="false">IF(CV88=0,CT88,CT88/CU88)</f>
        <v>1</v>
      </c>
      <c r="CX88" s="15" t="n">
        <v>13</v>
      </c>
      <c r="CY88" s="15" t="n">
        <f aca="false">IF(CW88/CX88=INT(CW88/CX88),1,0)</f>
        <v>0</v>
      </c>
      <c r="CZ88" s="15" t="n">
        <f aca="false">IF(CY88=0,CW88,CW88/CX88)</f>
        <v>1</v>
      </c>
      <c r="DA88" s="15" t="n">
        <v>17</v>
      </c>
      <c r="DB88" s="15" t="n">
        <f aca="false">IF(CZ88/DA88=INT(CZ88/DA88),1,0)</f>
        <v>0</v>
      </c>
      <c r="DC88" s="15" t="n">
        <f aca="false">IF(DB88=0,CZ88,CZ88/DA88)</f>
        <v>1</v>
      </c>
      <c r="DD88" s="15" t="n">
        <v>19</v>
      </c>
      <c r="DE88" s="15" t="n">
        <f aca="false">IF(DC88/DD88=INT(DC88/DD88),1,0)</f>
        <v>0</v>
      </c>
      <c r="DF88" s="15" t="n">
        <f aca="false">IF(DE88=0,DC88,DC88/DD88)</f>
        <v>1</v>
      </c>
      <c r="DG88" s="15" t="n">
        <v>23</v>
      </c>
      <c r="DH88" s="15" t="n">
        <f aca="false">IF(DF88/DG88=INT(DF88/DG88),1,0)</f>
        <v>0</v>
      </c>
      <c r="DI88" s="15" t="n">
        <f aca="false">IF(DH88=0,DF88,DF88/DG88)</f>
        <v>1</v>
      </c>
      <c r="DJ88" s="15" t="n">
        <v>29</v>
      </c>
      <c r="DK88" s="15" t="n">
        <f aca="false">IF(DI88/DJ88=INT(DI88/DJ88),1,0)</f>
        <v>0</v>
      </c>
      <c r="DL88" s="15" t="n">
        <f aca="false">IF(DK88=0,DI88,DI88/DJ88)</f>
        <v>1</v>
      </c>
      <c r="DM88" s="15" t="n">
        <v>31</v>
      </c>
      <c r="DN88" s="15" t="n">
        <f aca="false">IF(DL88/DM88=INT(DL88/DM88),1,0)</f>
        <v>0</v>
      </c>
      <c r="DO88" s="15" t="n">
        <f aca="false">IF(DN88=0,DL88,DL88/DM88)</f>
        <v>1</v>
      </c>
      <c r="DP88" s="15" t="n">
        <v>37</v>
      </c>
      <c r="DQ88" s="15" t="n">
        <f aca="false">IF(DO88/DP88=INT(DO88/DP88),1,0)</f>
        <v>0</v>
      </c>
      <c r="DR88" s="15" t="n">
        <f aca="false">IF(DQ88=0,DO88,DO88/DP88)</f>
        <v>1</v>
      </c>
      <c r="DS88" s="15" t="n">
        <v>41</v>
      </c>
      <c r="DT88" s="15" t="n">
        <f aca="false">IF(DR88/DS88=INT(DR88/DS88),1,0)</f>
        <v>0</v>
      </c>
      <c r="DU88" s="15" t="n">
        <f aca="false">IF(DT88=0,DR88,DR88/DS88)</f>
        <v>1</v>
      </c>
      <c r="DV88" s="15" t="n">
        <v>43</v>
      </c>
      <c r="DW88" s="15" t="n">
        <f aca="false">IF(DU88/DV88=INT(DU88/DV88),1,0)</f>
        <v>0</v>
      </c>
      <c r="DX88" s="15" t="n">
        <f aca="false">IF(DW88=0,DU88,DU88/DV88)</f>
        <v>1</v>
      </c>
      <c r="DY88" s="15" t="n">
        <v>47</v>
      </c>
      <c r="DZ88" s="15" t="n">
        <f aca="false">IF(DX88/DY88=INT(DX88/DY88),1,0)</f>
        <v>0</v>
      </c>
      <c r="EA88" s="15" t="n">
        <f aca="false">IF(DZ88=0,DX88,DX88/DY88)</f>
        <v>1</v>
      </c>
      <c r="EB88" s="15" t="n">
        <v>53</v>
      </c>
      <c r="EC88" s="15" t="n">
        <f aca="false">IF(EA88/EB88=INT(EA88/EB88),1,0)</f>
        <v>0</v>
      </c>
      <c r="ED88" s="15" t="n">
        <f aca="false">IF(EC88=0,EA88,EA88/EB88)</f>
        <v>1</v>
      </c>
      <c r="EE88" s="15" t="n">
        <v>59</v>
      </c>
      <c r="EF88" s="15" t="n">
        <f aca="false">IF(ED88/EE88=INT(ED88/EE88),1,0)</f>
        <v>0</v>
      </c>
      <c r="EG88" s="15" t="n">
        <f aca="false">IF(EF88=0,ED88,ED88/EE88)</f>
        <v>1</v>
      </c>
      <c r="EH88" s="15" t="n">
        <v>61</v>
      </c>
      <c r="EI88" s="15" t="n">
        <f aca="false">IF(EG88/EH88=INT(EG88/EH88),1,0)</f>
        <v>0</v>
      </c>
      <c r="EJ88" s="15" t="n">
        <f aca="false">IF(EI88=0,EG88,EG88/EH88)</f>
        <v>1</v>
      </c>
      <c r="EK88" s="15" t="n">
        <v>67</v>
      </c>
      <c r="EL88" s="15" t="n">
        <f aca="false">IF(EJ88/EK88=INT(EJ88/EK88),1,0)</f>
        <v>0</v>
      </c>
      <c r="EM88" s="15" t="n">
        <f aca="false">IF(EL88=0,EJ88,EJ88/EK88)</f>
        <v>1</v>
      </c>
      <c r="EN88" s="15" t="n">
        <v>71</v>
      </c>
      <c r="EO88" s="15" t="n">
        <f aca="false">IF(EM88/EN88=INT(EM88/EN88),1,0)</f>
        <v>0</v>
      </c>
      <c r="EP88" s="15" t="n">
        <f aca="false">IF(EO88=0,EM88,EM88/EN88)</f>
        <v>1</v>
      </c>
      <c r="EQ88" s="15" t="n">
        <v>73</v>
      </c>
      <c r="ER88" s="15" t="n">
        <f aca="false">IF(EP88/EQ88=INT(EP88/EQ88),1,0)</f>
        <v>0</v>
      </c>
      <c r="ES88" s="15" t="n">
        <f aca="false">IF(ER88=0,EP88,EP88/EQ88)</f>
        <v>1</v>
      </c>
      <c r="ET88" s="15" t="n">
        <v>79</v>
      </c>
      <c r="EU88" s="15" t="n">
        <f aca="false">IF(ES88/ET88=INT(ES88/ET88),1,0)</f>
        <v>0</v>
      </c>
      <c r="EV88" s="15" t="n">
        <f aca="false">IF(EU88=0,ES88,ES88/ET88)</f>
        <v>1</v>
      </c>
      <c r="EW88" s="15" t="n">
        <v>83</v>
      </c>
      <c r="EX88" s="15" t="n">
        <f aca="false">IF(EV88/EW88=INT(EV88/EW88),1,0)</f>
        <v>0</v>
      </c>
      <c r="EY88" s="15" t="n">
        <f aca="false">IF(EX88=0,EV88,EV88/EW88)</f>
        <v>1</v>
      </c>
      <c r="EZ88" s="15" t="n">
        <v>89</v>
      </c>
      <c r="FA88" s="15" t="n">
        <f aca="false">IF(EY88/EZ88=INT(EY88/EZ88),1,0)</f>
        <v>0</v>
      </c>
      <c r="FB88" s="15" t="n">
        <f aca="false">IF(FA88=0,EY88,EY88/EZ88)</f>
        <v>1</v>
      </c>
      <c r="FC88" s="15" t="n">
        <v>97</v>
      </c>
      <c r="FD88" s="15" t="n">
        <f aca="false">IF(FB88/FC88=INT(FB88/FC88),1,0)</f>
        <v>0</v>
      </c>
      <c r="FE88" s="15" t="n">
        <f aca="false">IF(FD88=0,FB88,FB88/FC88)</f>
        <v>1</v>
      </c>
      <c r="FF88" s="15" t="n">
        <v>101</v>
      </c>
      <c r="FG88" s="15" t="n">
        <f aca="false">IF(FE88/FF88=INT(FE88/FF88),1,0)</f>
        <v>0</v>
      </c>
      <c r="FH88" s="15" t="n">
        <f aca="false">IF(FG88=0,FE88,FE88/FF88)</f>
        <v>1</v>
      </c>
      <c r="FI88" s="15" t="n">
        <v>103</v>
      </c>
      <c r="FJ88" s="15" t="n">
        <f aca="false">IF(FH88/FI88=INT(FH88/FI88),1,0)</f>
        <v>0</v>
      </c>
      <c r="FK88" s="15" t="n">
        <f aca="false">IF(FJ88=0,FH88,FH88/FI88)</f>
        <v>1</v>
      </c>
      <c r="FL88" s="15" t="n">
        <v>107</v>
      </c>
      <c r="FM88" s="15" t="n">
        <f aca="false">IF(FK88/FL88=INT(FK88/FL88),1,0)</f>
        <v>0</v>
      </c>
      <c r="FN88" s="15" t="n">
        <f aca="false">IF(FM88=0,FK88,FK88/FL88)</f>
        <v>1</v>
      </c>
      <c r="FO88" s="15" t="n">
        <v>109</v>
      </c>
      <c r="FP88" s="15" t="n">
        <f aca="false">IF(FN88/FO88=INT(FN88/FO88),1,0)</f>
        <v>0</v>
      </c>
      <c r="FQ88" s="15" t="n">
        <f aca="false">IF(FP88=0,FN88,FN88/FO88)</f>
        <v>1</v>
      </c>
      <c r="FR88" s="15" t="n">
        <v>113</v>
      </c>
      <c r="FS88" s="15" t="n">
        <f aca="false">IF(FQ88/FR88=INT(FQ88/FR88),1,0)</f>
        <v>0</v>
      </c>
      <c r="FT88" s="15" t="n">
        <f aca="false">IF(FS88=0,FQ88,FQ88/FR88)</f>
        <v>1</v>
      </c>
      <c r="FU88" s="15" t="n">
        <v>127</v>
      </c>
      <c r="FV88" s="15" t="n">
        <f aca="false">IF(FT88/FU88=INT(FT88/FU88),1,0)</f>
        <v>0</v>
      </c>
      <c r="FW88" s="15" t="n">
        <f aca="false">IF(FV88=0,FT88,FT88/FU88)</f>
        <v>1</v>
      </c>
      <c r="FX88" s="15" t="n">
        <v>131</v>
      </c>
      <c r="FY88" s="15" t="n">
        <f aca="false">IF(FW88/FX88=INT(FW88/FX88),1,0)</f>
        <v>0</v>
      </c>
      <c r="FZ88" s="15" t="n">
        <f aca="false">IF(FY88=0,FW88,FW88/FX88)</f>
        <v>1</v>
      </c>
      <c r="GA88" s="15" t="n">
        <v>137</v>
      </c>
      <c r="GB88" s="15" t="n">
        <f aca="false">IF(FZ88/GA88=INT(FZ88/GA88),1,0)</f>
        <v>0</v>
      </c>
      <c r="GC88" s="15" t="n">
        <f aca="false">IF(GB88=0,FZ88,FZ88/GA88)</f>
        <v>1</v>
      </c>
      <c r="GD88" s="15" t="n">
        <v>139</v>
      </c>
      <c r="GE88" s="15" t="n">
        <f aca="false">IF(GC88/GD88=INT(GC88/GD88),1,0)</f>
        <v>0</v>
      </c>
      <c r="GF88" s="15" t="n">
        <f aca="false">IF(GE88=0,GC88,GC88/GD88)</f>
        <v>1</v>
      </c>
      <c r="GG88" s="15" t="n">
        <v>149</v>
      </c>
      <c r="GH88" s="15" t="n">
        <f aca="false">IF(GF88/GG88=INT(GF88/GG88),1,0)</f>
        <v>0</v>
      </c>
      <c r="GI88" s="15" t="n">
        <f aca="false">IF(GH88=0,GF88,GF88/GG88)</f>
        <v>1</v>
      </c>
      <c r="GJ88" s="15"/>
      <c r="GK88" s="15" t="n">
        <f aca="false">8*BI88+4*BL88+2*BO88+BR88</f>
        <v>2</v>
      </c>
      <c r="GL88" s="15" t="n">
        <f aca="false">4*BU88+2*BX88+CA88</f>
        <v>0</v>
      </c>
      <c r="GM88" s="15" t="n">
        <f aca="false">2*CD88+CG88</f>
        <v>0</v>
      </c>
      <c r="GN88" s="15" t="n">
        <f aca="false">2*CJ88+CM88</f>
        <v>0</v>
      </c>
      <c r="GO88" s="15" t="n">
        <f aca="false">2*CP88+CS88</f>
        <v>0</v>
      </c>
      <c r="GP88" s="15" t="n">
        <f aca="false">2*CV88+CY88</f>
        <v>0</v>
      </c>
      <c r="GQ88" s="15" t="n">
        <f aca="false">DB88</f>
        <v>0</v>
      </c>
      <c r="GR88" s="15" t="n">
        <f aca="false">DE88</f>
        <v>0</v>
      </c>
      <c r="GS88" s="15" t="n">
        <f aca="false">DH88</f>
        <v>0</v>
      </c>
      <c r="GT88" s="15" t="n">
        <f aca="false">DK88</f>
        <v>0</v>
      </c>
      <c r="GU88" s="15" t="n">
        <f aca="false">DN88</f>
        <v>0</v>
      </c>
      <c r="GV88" s="0" t="n">
        <f aca="false">DQ88</f>
        <v>0</v>
      </c>
      <c r="GW88" s="0" t="n">
        <f aca="false">DT88</f>
        <v>0</v>
      </c>
      <c r="GX88" s="0" t="n">
        <f aca="false">DW88</f>
        <v>0</v>
      </c>
      <c r="GY88" s="0" t="n">
        <f aca="false">DZ88</f>
        <v>0</v>
      </c>
      <c r="GZ88" s="0" t="n">
        <f aca="false">EC88</f>
        <v>0</v>
      </c>
      <c r="HA88" s="0" t="n">
        <f aca="false">EF88</f>
        <v>0</v>
      </c>
      <c r="HB88" s="0" t="n">
        <f aca="false">EI88</f>
        <v>0</v>
      </c>
      <c r="HC88" s="0" t="n">
        <f aca="false">EL88</f>
        <v>0</v>
      </c>
      <c r="HD88" s="0" t="n">
        <f aca="false">EO88</f>
        <v>0</v>
      </c>
      <c r="HE88" s="0" t="n">
        <f aca="false">ER88</f>
        <v>0</v>
      </c>
      <c r="HF88" s="0" t="n">
        <f aca="false">EU88</f>
        <v>0</v>
      </c>
      <c r="HG88" s="0" t="n">
        <f aca="false">EX88</f>
        <v>0</v>
      </c>
      <c r="HH88" s="0" t="n">
        <f aca="false">FA88</f>
        <v>0</v>
      </c>
      <c r="HI88" s="0" t="n">
        <f aca="false">FD88</f>
        <v>0</v>
      </c>
      <c r="HJ88" s="0" t="n">
        <f aca="false">FG88</f>
        <v>0</v>
      </c>
      <c r="HK88" s="0" t="n">
        <f aca="false">FJ88</f>
        <v>0</v>
      </c>
      <c r="HL88" s="0" t="n">
        <f aca="false">FM88</f>
        <v>0</v>
      </c>
      <c r="HM88" s="0" t="n">
        <f aca="false">FP88</f>
        <v>0</v>
      </c>
      <c r="HN88" s="0" t="n">
        <f aca="false">FS88</f>
        <v>0</v>
      </c>
      <c r="HO88" s="0" t="n">
        <f aca="false">FV88</f>
        <v>0</v>
      </c>
      <c r="HP88" s="0" t="n">
        <f aca="false">FY88</f>
        <v>0</v>
      </c>
      <c r="HQ88" s="0" t="n">
        <f aca="false">GB88</f>
        <v>0</v>
      </c>
      <c r="HR88" s="0" t="n">
        <f aca="false">GE88</f>
        <v>0</v>
      </c>
      <c r="HS88" s="0" t="n">
        <f aca="false">GH88</f>
        <v>0</v>
      </c>
      <c r="HT88" s="0" t="n">
        <f aca="false">BG88</f>
        <v>4</v>
      </c>
      <c r="HU88" s="0" t="n">
        <f aca="false">HT88/HS91</f>
        <v>4</v>
      </c>
      <c r="HV88" s="1" t="n">
        <f aca="false">BE89</f>
        <v>1</v>
      </c>
      <c r="HW88" s="0" t="n">
        <f aca="false">HV88*HU89+HU88</f>
        <v>9</v>
      </c>
      <c r="HY88" s="1" t="n">
        <f aca="false">HV96</f>
        <v>3</v>
      </c>
      <c r="HZ88" s="1" t="n">
        <f aca="false">HU96</f>
        <v>6</v>
      </c>
      <c r="IA88" s="1" t="n">
        <f aca="false">HU97</f>
        <v>25</v>
      </c>
      <c r="IB88" s="1" t="str">
        <f aca="false">HY88&amp;"  "&amp;HZ88&amp;"/"&amp;IA88</f>
        <v>3  6/25</v>
      </c>
      <c r="IC88" s="0" t="str">
        <f aca="false">HY88&amp;"   "</f>
        <v>3   </v>
      </c>
      <c r="ID88" s="0" t="str">
        <f aca="false">"   "&amp;HZ88&amp;"/"&amp;IA88</f>
        <v>   6/25</v>
      </c>
      <c r="IE88" s="0" t="str">
        <f aca="false">IF(HY88=0,ID88,IF(HZ88=0,IC88,IB88))</f>
        <v>3  6/25</v>
      </c>
      <c r="IG88" s="0" t="n">
        <f aca="false">HV88</f>
        <v>1</v>
      </c>
      <c r="IH88" s="0" t="n">
        <f aca="false">HU88</f>
        <v>4</v>
      </c>
      <c r="II88" s="0" t="n">
        <f aca="false">HU89</f>
        <v>5</v>
      </c>
      <c r="IJ88" s="0" t="str">
        <f aca="false">IG88&amp;"  "&amp;IH88&amp;"/"&amp;II88</f>
        <v>1  4/5</v>
      </c>
      <c r="IL88" s="0" t="str">
        <f aca="false">IE88&amp;$AD$10&amp;IJ88</f>
        <v>3  6/25  ÷  1  4/5</v>
      </c>
      <c r="IR88" s="0" t="n">
        <f aca="false">HV92</f>
        <v>1</v>
      </c>
      <c r="IS88" s="0" t="n">
        <f aca="false">HU92</f>
        <v>4</v>
      </c>
      <c r="IT88" s="0" t="n">
        <f aca="false">HU93</f>
        <v>5</v>
      </c>
      <c r="IU88" s="0" t="str">
        <f aca="false">IR88&amp;"  "&amp;IS88&amp;"/"&amp;IT88</f>
        <v>1  4/5</v>
      </c>
    </row>
    <row r="89" customFormat="false" ht="6" hidden="true" customHeight="true" outlineLevel="0" collapsed="false">
      <c r="A89" s="1"/>
      <c r="B89" s="80"/>
      <c r="C89" s="80"/>
      <c r="D89" s="80"/>
      <c r="E89" s="11"/>
      <c r="F89" s="61"/>
      <c r="G89" s="80"/>
      <c r="H89" s="11"/>
      <c r="I89" s="80"/>
      <c r="J89" s="80"/>
      <c r="K89" s="11"/>
      <c r="L89" s="61"/>
      <c r="M89" s="80"/>
      <c r="N89" s="80"/>
      <c r="O89" s="80"/>
      <c r="P89" s="80"/>
      <c r="Q89" s="80"/>
      <c r="R89" s="80"/>
      <c r="S89" s="11"/>
      <c r="T89" s="13"/>
      <c r="U89" s="13"/>
      <c r="V89" s="13"/>
      <c r="W89" s="78"/>
      <c r="X89" s="74"/>
      <c r="Y89" s="80"/>
      <c r="Z89" s="80"/>
      <c r="AW89" s="1"/>
      <c r="AX89" s="1"/>
      <c r="AY89" s="1"/>
      <c r="AZ89" s="1"/>
      <c r="BA89" s="1"/>
      <c r="BB89" s="1"/>
      <c r="BC89" s="1"/>
      <c r="BE89" s="0" t="n">
        <f aca="false">BE88+INT(BF88/BF89)</f>
        <v>1</v>
      </c>
      <c r="BF89" s="15" t="n">
        <f aca="true">IF(BB88&gt;BF88,INT((RAND()*(BC88-BB88+1)+BB88)),INT((RAND()*(BC88-BF88)+BF88+1)))</f>
        <v>5</v>
      </c>
      <c r="BG89" s="0" t="n">
        <f aca="false">BF89</f>
        <v>5</v>
      </c>
      <c r="BH89" s="0" t="n">
        <v>256</v>
      </c>
      <c r="BI89" s="15" t="n">
        <f aca="false">IF(BG89/BH89=INT(BG89/BH89),1,0)</f>
        <v>0</v>
      </c>
      <c r="BJ89" s="15" t="n">
        <f aca="false">IF(BI89=0,BG89,BG89/BH89)</f>
        <v>5</v>
      </c>
      <c r="BK89" s="15" t="n">
        <v>16</v>
      </c>
      <c r="BL89" s="15" t="n">
        <f aca="false">IF(BJ89/BK89=INT(BJ89/BK89),1,0)</f>
        <v>0</v>
      </c>
      <c r="BM89" s="15" t="n">
        <f aca="false">IF(BL89=0,BJ89,BJ89/BK89)</f>
        <v>5</v>
      </c>
      <c r="BN89" s="15" t="n">
        <v>4</v>
      </c>
      <c r="BO89" s="15" t="n">
        <f aca="false">IF(BM89/BN89=INT(BM89/BN89),1,0)</f>
        <v>0</v>
      </c>
      <c r="BP89" s="15" t="n">
        <f aca="false">IF(BO89=0,BM89,BM89/BN89)</f>
        <v>5</v>
      </c>
      <c r="BQ89" s="15" t="n">
        <v>2</v>
      </c>
      <c r="BR89" s="15" t="n">
        <f aca="false">IF(BP89/BQ89=INT(BP89/BQ89),1,0)</f>
        <v>0</v>
      </c>
      <c r="BS89" s="15" t="n">
        <f aca="false">IF(BR89=0,BP89,BP89/BQ89)</f>
        <v>5</v>
      </c>
      <c r="BT89" s="15" t="n">
        <v>81</v>
      </c>
      <c r="BU89" s="15" t="n">
        <f aca="false">IF(BS89/BT89=INT(BS89/BT89),1,0)</f>
        <v>0</v>
      </c>
      <c r="BV89" s="15" t="n">
        <f aca="false">IF(BU89=0,BS89,BS89/BT89)</f>
        <v>5</v>
      </c>
      <c r="BW89" s="15" t="n">
        <v>9</v>
      </c>
      <c r="BX89" s="15" t="n">
        <f aca="false">IF(BV89/BW89=INT(BV89/BW89),1,0)</f>
        <v>0</v>
      </c>
      <c r="BY89" s="15" t="n">
        <f aca="false">IF(BX89=0,BV89,BV89/BW89)</f>
        <v>5</v>
      </c>
      <c r="BZ89" s="15" t="n">
        <v>3</v>
      </c>
      <c r="CA89" s="15" t="n">
        <f aca="false">IF(BY89/BZ89=INT(BY89/BZ89),1,0)</f>
        <v>0</v>
      </c>
      <c r="CB89" s="15" t="n">
        <f aca="false">IF(CA89=0,BY89,BY89/BZ89)</f>
        <v>5</v>
      </c>
      <c r="CC89" s="15" t="n">
        <v>25</v>
      </c>
      <c r="CD89" s="15" t="n">
        <f aca="false">IF(CB89/CC89=INT(CB89/CC89),1,0)</f>
        <v>0</v>
      </c>
      <c r="CE89" s="15" t="n">
        <f aca="false">IF(CD89=0,CB89,CB89/CC89)</f>
        <v>5</v>
      </c>
      <c r="CF89" s="15" t="n">
        <v>5</v>
      </c>
      <c r="CG89" s="15" t="n">
        <f aca="false">IF(CE89/CF89=INT(CE89/CF89),1,0)</f>
        <v>1</v>
      </c>
      <c r="CH89" s="15" t="n">
        <f aca="false">IF(CG89=0,CE89,CE89/CF89)</f>
        <v>1</v>
      </c>
      <c r="CI89" s="15" t="n">
        <v>49</v>
      </c>
      <c r="CJ89" s="15" t="n">
        <f aca="false">IF(CH89/CI89=INT(CH89/CI89),1,0)</f>
        <v>0</v>
      </c>
      <c r="CK89" s="15" t="n">
        <f aca="false">IF(CJ89=0,CH89,CH89/CI89)</f>
        <v>1</v>
      </c>
      <c r="CL89" s="15" t="n">
        <v>7</v>
      </c>
      <c r="CM89" s="15" t="n">
        <f aca="false">IF(CK89/CL89=INT(CK89/CL89),1,0)</f>
        <v>0</v>
      </c>
      <c r="CN89" s="15" t="n">
        <f aca="false">IF(CM89=0,CK89,CK89/CL89)</f>
        <v>1</v>
      </c>
      <c r="CO89" s="15" t="n">
        <v>121</v>
      </c>
      <c r="CP89" s="15" t="n">
        <f aca="false">IF(CN89/CO89=INT(CN89/CO89),1,0)</f>
        <v>0</v>
      </c>
      <c r="CQ89" s="15" t="n">
        <f aca="false">IF(CP89=0,CN89,CN89/CO89)</f>
        <v>1</v>
      </c>
      <c r="CR89" s="15" t="n">
        <v>11</v>
      </c>
      <c r="CS89" s="15" t="n">
        <f aca="false">IF(CQ89/CR89=INT(CQ89/CR89),1,0)</f>
        <v>0</v>
      </c>
      <c r="CT89" s="15" t="n">
        <f aca="false">IF(CS89=0,CQ89,CQ89/CR89)</f>
        <v>1</v>
      </c>
      <c r="CU89" s="15" t="n">
        <v>169</v>
      </c>
      <c r="CV89" s="15" t="n">
        <f aca="false">IF(CT89/CU89=INT(CT89/CU89),1,0)</f>
        <v>0</v>
      </c>
      <c r="CW89" s="15" t="n">
        <f aca="false">IF(CV89=0,CT89,CT89/CU89)</f>
        <v>1</v>
      </c>
      <c r="CX89" s="15" t="n">
        <v>13</v>
      </c>
      <c r="CY89" s="15" t="n">
        <f aca="false">IF(CW89/CX89=INT(CW89/CX89),1,0)</f>
        <v>0</v>
      </c>
      <c r="CZ89" s="15" t="n">
        <f aca="false">IF(CY89=0,CW89,CW89/CX89)</f>
        <v>1</v>
      </c>
      <c r="DA89" s="15" t="n">
        <v>17</v>
      </c>
      <c r="DB89" s="15" t="n">
        <f aca="false">IF(CZ89/DA89=INT(CZ89/DA89),1,0)</f>
        <v>0</v>
      </c>
      <c r="DC89" s="15" t="n">
        <f aca="false">IF(DB89=0,CZ89,CZ89/DA89)</f>
        <v>1</v>
      </c>
      <c r="DD89" s="15" t="n">
        <v>19</v>
      </c>
      <c r="DE89" s="15" t="n">
        <f aca="false">IF(DC89/DD89=INT(DC89/DD89),1,0)</f>
        <v>0</v>
      </c>
      <c r="DF89" s="15" t="n">
        <f aca="false">IF(DE89=0,DC89,DC89/DD89)</f>
        <v>1</v>
      </c>
      <c r="DG89" s="15" t="n">
        <v>23</v>
      </c>
      <c r="DH89" s="15" t="n">
        <f aca="false">IF(DF89/DG89=INT(DF89/DG89),1,0)</f>
        <v>0</v>
      </c>
      <c r="DI89" s="15" t="n">
        <f aca="false">IF(DH89=0,DF89,DF89/DG89)</f>
        <v>1</v>
      </c>
      <c r="DJ89" s="15" t="n">
        <v>29</v>
      </c>
      <c r="DK89" s="15" t="n">
        <f aca="false">IF(DI89/DJ89=INT(DI89/DJ89),1,0)</f>
        <v>0</v>
      </c>
      <c r="DL89" s="15" t="n">
        <f aca="false">IF(DK89=0,DI89,DI89/DJ89)</f>
        <v>1</v>
      </c>
      <c r="DM89" s="15" t="n">
        <v>31</v>
      </c>
      <c r="DN89" s="15" t="n">
        <f aca="false">IF(DL89/DM89=INT(DL89/DM89),1,0)</f>
        <v>0</v>
      </c>
      <c r="DO89" s="15" t="n">
        <f aca="false">IF(DN89=0,DL89,DL89/DM89)</f>
        <v>1</v>
      </c>
      <c r="DP89" s="15" t="n">
        <v>37</v>
      </c>
      <c r="DQ89" s="15" t="n">
        <f aca="false">IF(DO89/DP89=INT(DO89/DP89),1,0)</f>
        <v>0</v>
      </c>
      <c r="DR89" s="15" t="n">
        <f aca="false">IF(DQ89=0,DO89,DO89/DP89)</f>
        <v>1</v>
      </c>
      <c r="DS89" s="15" t="n">
        <v>41</v>
      </c>
      <c r="DT89" s="15" t="n">
        <f aca="false">IF(DR89/DS89=INT(DR89/DS89),1,0)</f>
        <v>0</v>
      </c>
      <c r="DU89" s="15" t="n">
        <f aca="false">IF(DT89=0,DR89,DR89/DS89)</f>
        <v>1</v>
      </c>
      <c r="DV89" s="15" t="n">
        <v>43</v>
      </c>
      <c r="DW89" s="15" t="n">
        <f aca="false">IF(DU89/DV89=INT(DU89/DV89),1,0)</f>
        <v>0</v>
      </c>
      <c r="DX89" s="15" t="n">
        <f aca="false">IF(DW89=0,DU89,DU89/DV89)</f>
        <v>1</v>
      </c>
      <c r="DY89" s="15" t="n">
        <v>47</v>
      </c>
      <c r="DZ89" s="15" t="n">
        <f aca="false">IF(DX89/DY89=INT(DX89/DY89),1,0)</f>
        <v>0</v>
      </c>
      <c r="EA89" s="15" t="n">
        <f aca="false">IF(DZ89=0,DX89,DX89/DY89)</f>
        <v>1</v>
      </c>
      <c r="EB89" s="15" t="n">
        <v>53</v>
      </c>
      <c r="EC89" s="15" t="n">
        <f aca="false">IF(EA89/EB89=INT(EA89/EB89),1,0)</f>
        <v>0</v>
      </c>
      <c r="ED89" s="15" t="n">
        <f aca="false">IF(EC89=0,EA89,EA89/EB89)</f>
        <v>1</v>
      </c>
      <c r="EE89" s="15" t="n">
        <v>59</v>
      </c>
      <c r="EF89" s="15" t="n">
        <f aca="false">IF(ED89/EE89=INT(ED89/EE89),1,0)</f>
        <v>0</v>
      </c>
      <c r="EG89" s="15" t="n">
        <f aca="false">IF(EF89=0,ED89,ED89/EE89)</f>
        <v>1</v>
      </c>
      <c r="EH89" s="15" t="n">
        <v>61</v>
      </c>
      <c r="EI89" s="15" t="n">
        <f aca="false">IF(EG89/EH89=INT(EG89/EH89),1,0)</f>
        <v>0</v>
      </c>
      <c r="EJ89" s="15" t="n">
        <f aca="false">IF(EI89=0,EG89,EG89/EH89)</f>
        <v>1</v>
      </c>
      <c r="EK89" s="15" t="n">
        <v>67</v>
      </c>
      <c r="EL89" s="15" t="n">
        <f aca="false">IF(EJ89/EK89=INT(EJ89/EK89),1,0)</f>
        <v>0</v>
      </c>
      <c r="EM89" s="15" t="n">
        <f aca="false">IF(EL89=0,EJ89,EJ89/EK89)</f>
        <v>1</v>
      </c>
      <c r="EN89" s="15" t="n">
        <v>71</v>
      </c>
      <c r="EO89" s="15" t="n">
        <f aca="false">IF(EM89/EN89=INT(EM89/EN89),1,0)</f>
        <v>0</v>
      </c>
      <c r="EP89" s="15" t="n">
        <f aca="false">IF(EO89=0,EM89,EM89/EN89)</f>
        <v>1</v>
      </c>
      <c r="EQ89" s="15" t="n">
        <v>73</v>
      </c>
      <c r="ER89" s="15" t="n">
        <f aca="false">IF(EP89/EQ89=INT(EP89/EQ89),1,0)</f>
        <v>0</v>
      </c>
      <c r="ES89" s="15" t="n">
        <f aca="false">IF(ER89=0,EP89,EP89/EQ89)</f>
        <v>1</v>
      </c>
      <c r="ET89" s="15" t="n">
        <v>79</v>
      </c>
      <c r="EU89" s="15" t="n">
        <f aca="false">IF(ES89/ET89=INT(ES89/ET89),1,0)</f>
        <v>0</v>
      </c>
      <c r="EV89" s="15" t="n">
        <f aca="false">IF(EU89=0,ES89,ES89/ET89)</f>
        <v>1</v>
      </c>
      <c r="EW89" s="15" t="n">
        <v>83</v>
      </c>
      <c r="EX89" s="15" t="n">
        <f aca="false">IF(EV89/EW89=INT(EV89/EW89),1,0)</f>
        <v>0</v>
      </c>
      <c r="EY89" s="15" t="n">
        <f aca="false">IF(EX89=0,EV89,EV89/EW89)</f>
        <v>1</v>
      </c>
      <c r="EZ89" s="15" t="n">
        <v>89</v>
      </c>
      <c r="FA89" s="15" t="n">
        <f aca="false">IF(EY89/EZ89=INT(EY89/EZ89),1,0)</f>
        <v>0</v>
      </c>
      <c r="FB89" s="15" t="n">
        <f aca="false">IF(FA89=0,EY89,EY89/EZ89)</f>
        <v>1</v>
      </c>
      <c r="FC89" s="15" t="n">
        <v>97</v>
      </c>
      <c r="FD89" s="15" t="n">
        <f aca="false">IF(FB89/FC89=INT(FB89/FC89),1,0)</f>
        <v>0</v>
      </c>
      <c r="FE89" s="15" t="n">
        <f aca="false">IF(FD89=0,FB89,FB89/FC89)</f>
        <v>1</v>
      </c>
      <c r="FF89" s="15" t="n">
        <v>101</v>
      </c>
      <c r="FG89" s="15" t="n">
        <f aca="false">IF(FE89/FF89=INT(FE89/FF89),1,0)</f>
        <v>0</v>
      </c>
      <c r="FH89" s="15" t="n">
        <f aca="false">IF(FG89=0,FE89,FE89/FF89)</f>
        <v>1</v>
      </c>
      <c r="FI89" s="15" t="n">
        <v>103</v>
      </c>
      <c r="FJ89" s="15" t="n">
        <f aca="false">IF(FH89/FI89=INT(FH89/FI89),1,0)</f>
        <v>0</v>
      </c>
      <c r="FK89" s="15" t="n">
        <f aca="false">IF(FJ89=0,FH89,FH89/FI89)</f>
        <v>1</v>
      </c>
      <c r="FL89" s="15" t="n">
        <v>107</v>
      </c>
      <c r="FM89" s="15" t="n">
        <f aca="false">IF(FK89/FL89=INT(FK89/FL89),1,0)</f>
        <v>0</v>
      </c>
      <c r="FN89" s="15" t="n">
        <f aca="false">IF(FM89=0,FK89,FK89/FL89)</f>
        <v>1</v>
      </c>
      <c r="FO89" s="15" t="n">
        <v>109</v>
      </c>
      <c r="FP89" s="15" t="n">
        <f aca="false">IF(FN89/FO89=INT(FN89/FO89),1,0)</f>
        <v>0</v>
      </c>
      <c r="FQ89" s="15" t="n">
        <f aca="false">IF(FP89=0,FN89,FN89/FO89)</f>
        <v>1</v>
      </c>
      <c r="FR89" s="15" t="n">
        <v>113</v>
      </c>
      <c r="FS89" s="15" t="n">
        <f aca="false">IF(FQ89/FR89=INT(FQ89/FR89),1,0)</f>
        <v>0</v>
      </c>
      <c r="FT89" s="15" t="n">
        <f aca="false">IF(FS89=0,FQ89,FQ89/FR89)</f>
        <v>1</v>
      </c>
      <c r="FU89" s="15" t="n">
        <v>127</v>
      </c>
      <c r="FV89" s="15" t="n">
        <f aca="false">IF(FT89/FU89=INT(FT89/FU89),1,0)</f>
        <v>0</v>
      </c>
      <c r="FW89" s="15" t="n">
        <f aca="false">IF(FV89=0,FT89,FT89/FU89)</f>
        <v>1</v>
      </c>
      <c r="FX89" s="15" t="n">
        <v>131</v>
      </c>
      <c r="FY89" s="15" t="n">
        <f aca="false">IF(FW89/FX89=INT(FW89/FX89),1,0)</f>
        <v>0</v>
      </c>
      <c r="FZ89" s="15" t="n">
        <f aca="false">IF(FY89=0,FW89,FW89/FX89)</f>
        <v>1</v>
      </c>
      <c r="GA89" s="15" t="n">
        <v>137</v>
      </c>
      <c r="GB89" s="15" t="n">
        <f aca="false">IF(FZ89/GA89=INT(FZ89/GA89),1,0)</f>
        <v>0</v>
      </c>
      <c r="GC89" s="15" t="n">
        <f aca="false">IF(GB89=0,FZ89,FZ89/GA89)</f>
        <v>1</v>
      </c>
      <c r="GD89" s="15" t="n">
        <v>139</v>
      </c>
      <c r="GE89" s="15" t="n">
        <f aca="false">IF(GC89/GD89=INT(GC89/GD89),1,0)</f>
        <v>0</v>
      </c>
      <c r="GF89" s="15" t="n">
        <f aca="false">IF(GE89=0,GC89,GC89/GD89)</f>
        <v>1</v>
      </c>
      <c r="GG89" s="15" t="n">
        <v>149</v>
      </c>
      <c r="GH89" s="15" t="n">
        <f aca="false">IF(GF89/GG89=INT(GF89/GG89),1,0)</f>
        <v>0</v>
      </c>
      <c r="GI89" s="15" t="n">
        <f aca="false">IF(GH89=0,GF89,GF89/GG89)</f>
        <v>1</v>
      </c>
      <c r="GJ89" s="15"/>
      <c r="GK89" s="15" t="n">
        <f aca="false">8*BI89+4*BL89+2*BO89+BR89</f>
        <v>0</v>
      </c>
      <c r="GL89" s="15" t="n">
        <f aca="false">4*BU89+2*BX89+CA89</f>
        <v>0</v>
      </c>
      <c r="GM89" s="15" t="n">
        <f aca="false">2*CD89+CG89</f>
        <v>1</v>
      </c>
      <c r="GN89" s="15" t="n">
        <f aca="false">2*CJ89+CM89</f>
        <v>0</v>
      </c>
      <c r="GO89" s="15" t="n">
        <f aca="false">2*CP89+CS89</f>
        <v>0</v>
      </c>
      <c r="GP89" s="15" t="n">
        <f aca="false">2*CV89+CY89</f>
        <v>0</v>
      </c>
      <c r="GQ89" s="15" t="n">
        <f aca="false">DB89</f>
        <v>0</v>
      </c>
      <c r="GR89" s="15" t="n">
        <f aca="false">DE89</f>
        <v>0</v>
      </c>
      <c r="GS89" s="15" t="n">
        <f aca="false">DH89</f>
        <v>0</v>
      </c>
      <c r="GT89" s="15" t="n">
        <f aca="false">DK89</f>
        <v>0</v>
      </c>
      <c r="GU89" s="15" t="n">
        <f aca="false">DN89</f>
        <v>0</v>
      </c>
      <c r="GV89" s="0" t="n">
        <f aca="false">DQ89</f>
        <v>0</v>
      </c>
      <c r="GW89" s="0" t="n">
        <f aca="false">DT89</f>
        <v>0</v>
      </c>
      <c r="GX89" s="0" t="n">
        <f aca="false">DW89</f>
        <v>0</v>
      </c>
      <c r="GY89" s="0" t="n">
        <f aca="false">DZ89</f>
        <v>0</v>
      </c>
      <c r="GZ89" s="0" t="n">
        <f aca="false">EC89</f>
        <v>0</v>
      </c>
      <c r="HA89" s="0" t="n">
        <f aca="false">EF89</f>
        <v>0</v>
      </c>
      <c r="HB89" s="0" t="n">
        <f aca="false">EI89</f>
        <v>0</v>
      </c>
      <c r="HC89" s="0" t="n">
        <f aca="false">EL89</f>
        <v>0</v>
      </c>
      <c r="HD89" s="0" t="n">
        <f aca="false">EO89</f>
        <v>0</v>
      </c>
      <c r="HE89" s="0" t="n">
        <f aca="false">ER89</f>
        <v>0</v>
      </c>
      <c r="HF89" s="0" t="n">
        <f aca="false">EU89</f>
        <v>0</v>
      </c>
      <c r="HG89" s="0" t="n">
        <f aca="false">EX89</f>
        <v>0</v>
      </c>
      <c r="HH89" s="0" t="n">
        <f aca="false">FA89</f>
        <v>0</v>
      </c>
      <c r="HI89" s="0" t="n">
        <f aca="false">FD89</f>
        <v>0</v>
      </c>
      <c r="HJ89" s="0" t="n">
        <f aca="false">FG89</f>
        <v>0</v>
      </c>
      <c r="HK89" s="0" t="n">
        <f aca="false">FJ89</f>
        <v>0</v>
      </c>
      <c r="HL89" s="0" t="n">
        <f aca="false">FM89</f>
        <v>0</v>
      </c>
      <c r="HM89" s="0" t="n">
        <f aca="false">FP89</f>
        <v>0</v>
      </c>
      <c r="HN89" s="0" t="n">
        <f aca="false">FS89</f>
        <v>0</v>
      </c>
      <c r="HO89" s="0" t="n">
        <f aca="false">FV89</f>
        <v>0</v>
      </c>
      <c r="HP89" s="0" t="n">
        <f aca="false">FY89</f>
        <v>0</v>
      </c>
      <c r="HQ89" s="0" t="n">
        <f aca="false">GB89</f>
        <v>0</v>
      </c>
      <c r="HR89" s="0" t="n">
        <f aca="false">GE89</f>
        <v>0</v>
      </c>
      <c r="HS89" s="0" t="n">
        <f aca="false">GH89</f>
        <v>0</v>
      </c>
      <c r="HT89" s="0" t="n">
        <f aca="false">BG89</f>
        <v>5</v>
      </c>
      <c r="HU89" s="0" t="n">
        <f aca="false">HT89/HS91</f>
        <v>5</v>
      </c>
      <c r="HV89" s="1"/>
      <c r="HY89" s="1"/>
      <c r="HZ89" s="1"/>
      <c r="IA89" s="1"/>
      <c r="IB89" s="1"/>
    </row>
    <row r="90" customFormat="false" ht="6" hidden="true" customHeight="true" outlineLevel="0" collapsed="false">
      <c r="A90" s="1"/>
      <c r="B90" s="80"/>
      <c r="C90" s="80"/>
      <c r="D90" s="80"/>
      <c r="E90" s="11"/>
      <c r="F90" s="61"/>
      <c r="G90" s="80"/>
      <c r="H90" s="11"/>
      <c r="I90" s="80"/>
      <c r="J90" s="80"/>
      <c r="K90" s="11"/>
      <c r="L90" s="61"/>
      <c r="M90" s="80"/>
      <c r="N90" s="80"/>
      <c r="O90" s="80"/>
      <c r="P90" s="80"/>
      <c r="Q90" s="80"/>
      <c r="R90" s="80"/>
      <c r="S90" s="11"/>
      <c r="T90" s="13"/>
      <c r="U90" s="13"/>
      <c r="V90" s="13"/>
      <c r="W90" s="78"/>
      <c r="X90" s="74"/>
      <c r="Y90" s="80"/>
      <c r="Z90" s="80"/>
      <c r="AW90" s="1"/>
      <c r="AX90" s="1"/>
      <c r="AY90" s="1"/>
      <c r="AZ90" s="1"/>
      <c r="BA90" s="1"/>
      <c r="BB90" s="1"/>
      <c r="BC90" s="1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 t="n">
        <f aca="false">IF(GK88&lt;GK89,GK88,GK89)</f>
        <v>0</v>
      </c>
      <c r="GL90" s="15" t="n">
        <f aca="false">IF(GL88&lt;GL89,GL88,GL89)</f>
        <v>0</v>
      </c>
      <c r="GM90" s="15" t="n">
        <f aca="false">IF(GM88&lt;GM89,GM88,GM89)</f>
        <v>0</v>
      </c>
      <c r="GN90" s="15" t="n">
        <f aca="false">IF(GN88&lt;GN89,GN88,GN89)</f>
        <v>0</v>
      </c>
      <c r="GO90" s="15" t="n">
        <f aca="false">IF(GO88&lt;GO89,GO88,GO89)</f>
        <v>0</v>
      </c>
      <c r="GP90" s="15" t="n">
        <f aca="false">IF(GP88&lt;GP89,GP88,GP89)</f>
        <v>0</v>
      </c>
      <c r="GQ90" s="15" t="n">
        <f aca="false">IF(GQ88&lt;GQ89,GQ88,GQ89)</f>
        <v>0</v>
      </c>
      <c r="GR90" s="15" t="n">
        <f aca="false">IF(GR88&lt;GR89,GR88,GR89)</f>
        <v>0</v>
      </c>
      <c r="GS90" s="15" t="n">
        <f aca="false">IF(GS88&lt;GS89,GS88,GS89)</f>
        <v>0</v>
      </c>
      <c r="GT90" s="15" t="n">
        <f aca="false">IF(GT88&lt;GT89,GT88,GT89)</f>
        <v>0</v>
      </c>
      <c r="GU90" s="15" t="n">
        <f aca="false">IF(GU88&lt;GU89,GU88,GU89)</f>
        <v>0</v>
      </c>
      <c r="GV90" s="15" t="n">
        <f aca="false">IF(GV88&lt;GV89,GV88,GV89)</f>
        <v>0</v>
      </c>
      <c r="GW90" s="15" t="n">
        <f aca="false">IF(GW88&lt;GW89,GW88,GW89)</f>
        <v>0</v>
      </c>
      <c r="GX90" s="15" t="n">
        <f aca="false">IF(GX88&lt;GX89,GX88,GX89)</f>
        <v>0</v>
      </c>
      <c r="GY90" s="15" t="n">
        <f aca="false">IF(GY88&lt;GY89,GY88,GY89)</f>
        <v>0</v>
      </c>
      <c r="GZ90" s="15" t="n">
        <f aca="false">IF(GZ88&lt;GZ89,GZ88,GZ89)</f>
        <v>0</v>
      </c>
      <c r="HA90" s="15" t="n">
        <f aca="false">IF(HA88&lt;HA89,HA88,HA89)</f>
        <v>0</v>
      </c>
      <c r="HB90" s="15" t="n">
        <f aca="false">IF(HB88&lt;HB89,HB88,HB89)</f>
        <v>0</v>
      </c>
      <c r="HC90" s="15" t="n">
        <f aca="false">IF(HC88&lt;HC89,HC88,HC89)</f>
        <v>0</v>
      </c>
      <c r="HD90" s="15" t="n">
        <f aca="false">IF(HD88&lt;HD89,HD88,HD89)</f>
        <v>0</v>
      </c>
      <c r="HE90" s="15" t="n">
        <f aca="false">IF(HE88&lt;HE89,HE88,HE89)</f>
        <v>0</v>
      </c>
      <c r="HF90" s="15" t="n">
        <f aca="false">IF(HF88&lt;HF89,HF88,HF89)</f>
        <v>0</v>
      </c>
      <c r="HG90" s="15" t="n">
        <f aca="false">IF(HG88&lt;HG89,HG88,HG89)</f>
        <v>0</v>
      </c>
      <c r="HH90" s="15" t="n">
        <f aca="false">IF(HH88&lt;HH89,HH88,HH89)</f>
        <v>0</v>
      </c>
      <c r="HI90" s="15" t="n">
        <f aca="false">IF(HI88&lt;HI89,HI88,HI89)</f>
        <v>0</v>
      </c>
      <c r="HJ90" s="15" t="n">
        <f aca="false">IF(HJ88&lt;HJ89,HJ88,HJ89)</f>
        <v>0</v>
      </c>
      <c r="HK90" s="15" t="n">
        <f aca="false">IF(HK88&lt;HK89,HK88,HK89)</f>
        <v>0</v>
      </c>
      <c r="HL90" s="15" t="n">
        <f aca="false">IF(HL88&lt;HL89,HL88,HL89)</f>
        <v>0</v>
      </c>
      <c r="HM90" s="15" t="n">
        <f aca="false">IF(HM88&lt;HM89,HM88,HM89)</f>
        <v>0</v>
      </c>
      <c r="HN90" s="15" t="n">
        <f aca="false">IF(HN88&lt;HN89,HN88,HN89)</f>
        <v>0</v>
      </c>
      <c r="HO90" s="15" t="n">
        <f aca="false">IF(HO88&lt;HO89,HO88,HO89)</f>
        <v>0</v>
      </c>
      <c r="HP90" s="15" t="n">
        <f aca="false">IF(HP88&lt;HP89,HP88,HP89)</f>
        <v>0</v>
      </c>
      <c r="HQ90" s="15" t="n">
        <f aca="false">IF(HQ88&lt;HQ89,HQ88,HQ89)</f>
        <v>0</v>
      </c>
      <c r="HR90" s="15" t="n">
        <f aca="false">IF(HR88&lt;HR89,HR88,HR89)</f>
        <v>0</v>
      </c>
      <c r="HS90" s="15" t="n">
        <f aca="false">IF(HS88&lt;HS89,HS88,HS89)</f>
        <v>0</v>
      </c>
      <c r="HV90" s="1"/>
      <c r="HY90" s="1"/>
      <c r="HZ90" s="1"/>
      <c r="IA90" s="1"/>
      <c r="IB90" s="1"/>
    </row>
    <row r="91" customFormat="false" ht="6" hidden="true" customHeight="true" outlineLevel="0" collapsed="false">
      <c r="A91" s="1"/>
      <c r="B91" s="80"/>
      <c r="C91" s="80"/>
      <c r="D91" s="80"/>
      <c r="E91" s="11"/>
      <c r="F91" s="61"/>
      <c r="G91" s="80"/>
      <c r="H91" s="11"/>
      <c r="I91" s="80"/>
      <c r="J91" s="80"/>
      <c r="K91" s="11"/>
      <c r="L91" s="61"/>
      <c r="M91" s="80"/>
      <c r="N91" s="80"/>
      <c r="O91" s="80"/>
      <c r="P91" s="80"/>
      <c r="Q91" s="80"/>
      <c r="R91" s="80"/>
      <c r="S91" s="11"/>
      <c r="T91" s="13"/>
      <c r="U91" s="13"/>
      <c r="V91" s="13"/>
      <c r="W91" s="78"/>
      <c r="X91" s="74"/>
      <c r="Y91" s="80"/>
      <c r="Z91" s="80"/>
      <c r="AW91" s="1"/>
      <c r="AX91" s="1"/>
      <c r="AY91" s="1"/>
      <c r="AZ91" s="1"/>
      <c r="BA91" s="1"/>
      <c r="BB91" s="1"/>
      <c r="BC91" s="1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0" t="n">
        <f aca="false">GK$8^GK90</f>
        <v>1</v>
      </c>
      <c r="GL91" s="0" t="n">
        <f aca="false">GL$8^GL90*GK91</f>
        <v>1</v>
      </c>
      <c r="GM91" s="0" t="n">
        <f aca="false">GM$8^GM90*GL91</f>
        <v>1</v>
      </c>
      <c r="GN91" s="0" t="n">
        <f aca="false">GN$8^GN90*GM91</f>
        <v>1</v>
      </c>
      <c r="GO91" s="0" t="n">
        <f aca="false">GO$8^GO90*GN91</f>
        <v>1</v>
      </c>
      <c r="GP91" s="0" t="n">
        <f aca="false">GP$8^GP90*GO91</f>
        <v>1</v>
      </c>
      <c r="GQ91" s="0" t="n">
        <f aca="false">GQ$8^GQ90*GP91</f>
        <v>1</v>
      </c>
      <c r="GR91" s="0" t="n">
        <f aca="false">GR$8^GR90*GQ91</f>
        <v>1</v>
      </c>
      <c r="GS91" s="0" t="n">
        <f aca="false">GS$8^GS90*GR91</f>
        <v>1</v>
      </c>
      <c r="GT91" s="0" t="n">
        <f aca="false">GT$8^GT90*GS91</f>
        <v>1</v>
      </c>
      <c r="GU91" s="0" t="n">
        <f aca="false">GU$8^GU90*GT91</f>
        <v>1</v>
      </c>
      <c r="GV91" s="0" t="n">
        <f aca="false">GV$8^GV90*GU91</f>
        <v>1</v>
      </c>
      <c r="GW91" s="0" t="n">
        <f aca="false">GW$8^GW90*GV91</f>
        <v>1</v>
      </c>
      <c r="GX91" s="0" t="n">
        <f aca="false">GX$8^GX90*GW91</f>
        <v>1</v>
      </c>
      <c r="GY91" s="0" t="n">
        <f aca="false">GY$8^GY90*GX91</f>
        <v>1</v>
      </c>
      <c r="GZ91" s="0" t="n">
        <f aca="false">GZ$8^GZ90*GY91</f>
        <v>1</v>
      </c>
      <c r="HA91" s="0" t="n">
        <f aca="false">HA$8^HA90*GZ91</f>
        <v>1</v>
      </c>
      <c r="HB91" s="0" t="n">
        <f aca="false">HB$8^HB90*HA91</f>
        <v>1</v>
      </c>
      <c r="HC91" s="0" t="n">
        <f aca="false">HC$8^HC90*HB91</f>
        <v>1</v>
      </c>
      <c r="HD91" s="0" t="n">
        <f aca="false">HD$8^HD90*HC91</f>
        <v>1</v>
      </c>
      <c r="HE91" s="0" t="n">
        <f aca="false">HE$8^HE90*HD91</f>
        <v>1</v>
      </c>
      <c r="HF91" s="0" t="n">
        <f aca="false">HF$8^HF90*HE91</f>
        <v>1</v>
      </c>
      <c r="HG91" s="0" t="n">
        <f aca="false">HG$8^HG90*HF91</f>
        <v>1</v>
      </c>
      <c r="HH91" s="0" t="n">
        <f aca="false">HH$8^HH90*HG91</f>
        <v>1</v>
      </c>
      <c r="HI91" s="0" t="n">
        <f aca="false">HI$8^HI90*HH91</f>
        <v>1</v>
      </c>
      <c r="HJ91" s="0" t="n">
        <f aca="false">HJ$8^HJ90*HI91</f>
        <v>1</v>
      </c>
      <c r="HK91" s="0" t="n">
        <f aca="false">HK$8^HK90*HJ91</f>
        <v>1</v>
      </c>
      <c r="HL91" s="0" t="n">
        <f aca="false">HL$8^HL90*HK91</f>
        <v>1</v>
      </c>
      <c r="HM91" s="0" t="n">
        <f aca="false">HM$8^HM90*HL91</f>
        <v>1</v>
      </c>
      <c r="HN91" s="0" t="n">
        <f aca="false">HN$8^HN90*HM91</f>
        <v>1</v>
      </c>
      <c r="HO91" s="0" t="n">
        <f aca="false">HO$8^HO90*HN91</f>
        <v>1</v>
      </c>
      <c r="HP91" s="0" t="n">
        <f aca="false">HP$8^HP90*HO91</f>
        <v>1</v>
      </c>
      <c r="HQ91" s="0" t="n">
        <f aca="false">HQ$8^HQ90*HP91</f>
        <v>1</v>
      </c>
      <c r="HR91" s="0" t="n">
        <f aca="false">HR$8^HR90*HQ91</f>
        <v>1</v>
      </c>
      <c r="HS91" s="0" t="n">
        <f aca="false">HS$8^HS90*HR91</f>
        <v>1</v>
      </c>
      <c r="HV91" s="1"/>
      <c r="HY91" s="1"/>
      <c r="HZ91" s="1"/>
      <c r="IA91" s="1"/>
      <c r="IB91" s="1"/>
    </row>
    <row r="92" customFormat="false" ht="6" hidden="true" customHeight="true" outlineLevel="0" collapsed="false">
      <c r="A92" s="1"/>
      <c r="B92" s="80"/>
      <c r="C92" s="80"/>
      <c r="D92" s="80"/>
      <c r="E92" s="11"/>
      <c r="F92" s="61"/>
      <c r="G92" s="80"/>
      <c r="H92" s="11"/>
      <c r="I92" s="80"/>
      <c r="J92" s="80"/>
      <c r="K92" s="11"/>
      <c r="L92" s="61"/>
      <c r="M92" s="80"/>
      <c r="N92" s="80"/>
      <c r="O92" s="80"/>
      <c r="P92" s="80"/>
      <c r="Q92" s="80"/>
      <c r="R92" s="80"/>
      <c r="S92" s="11"/>
      <c r="T92" s="13"/>
      <c r="U92" s="13"/>
      <c r="V92" s="13"/>
      <c r="W92" s="78"/>
      <c r="X92" s="74"/>
      <c r="Y92" s="80"/>
      <c r="Z92" s="80"/>
      <c r="AW92" s="1"/>
      <c r="AX92" s="1"/>
      <c r="AY92" s="1"/>
      <c r="AZ92" s="1"/>
      <c r="BA92" s="1"/>
      <c r="BB92" s="1"/>
      <c r="BC92" s="1"/>
      <c r="BD92" s="0" t="s">
        <v>106</v>
      </c>
      <c r="BE92" s="15" t="n">
        <f aca="true">INT((RAND()*(AY88-AX88+1)+AX88))</f>
        <v>1</v>
      </c>
      <c r="BF92" s="15" t="n">
        <f aca="true">INT((RAND()*(BA88-AZ88+1)+AZ88))</f>
        <v>4</v>
      </c>
      <c r="BG92" s="0" t="n">
        <f aca="false">BF92-BF93*(BE93-BE92)</f>
        <v>4</v>
      </c>
      <c r="BH92" s="0" t="n">
        <v>256</v>
      </c>
      <c r="BI92" s="15" t="n">
        <f aca="false">IF(BG92/BH92=INT(BG92/BH92),1,0)</f>
        <v>0</v>
      </c>
      <c r="BJ92" s="15" t="n">
        <f aca="false">IF(BI92=0,BG92,BG92/BH92)</f>
        <v>4</v>
      </c>
      <c r="BK92" s="15" t="n">
        <v>16</v>
      </c>
      <c r="BL92" s="15" t="n">
        <f aca="false">IF(BJ92/BK92=INT(BJ92/BK92),1,0)</f>
        <v>0</v>
      </c>
      <c r="BM92" s="15" t="n">
        <f aca="false">IF(BL92=0,BJ92,BJ92/BK92)</f>
        <v>4</v>
      </c>
      <c r="BN92" s="15" t="n">
        <v>4</v>
      </c>
      <c r="BO92" s="15" t="n">
        <f aca="false">IF(BM92/BN92=INT(BM92/BN92),1,0)</f>
        <v>1</v>
      </c>
      <c r="BP92" s="15" t="n">
        <f aca="false">IF(BO92=0,BM92,BM92/BN92)</f>
        <v>1</v>
      </c>
      <c r="BQ92" s="15" t="n">
        <v>2</v>
      </c>
      <c r="BR92" s="15" t="n">
        <f aca="false">IF(BP92/BQ92=INT(BP92/BQ92),1,0)</f>
        <v>0</v>
      </c>
      <c r="BS92" s="15" t="n">
        <f aca="false">IF(BR92=0,BP92,BP92/BQ92)</f>
        <v>1</v>
      </c>
      <c r="BT92" s="15" t="n">
        <v>81</v>
      </c>
      <c r="BU92" s="15" t="n">
        <f aca="false">IF(BS92/BT92=INT(BS92/BT92),1,0)</f>
        <v>0</v>
      </c>
      <c r="BV92" s="15" t="n">
        <f aca="false">IF(BU92=0,BS92,BS92/BT92)</f>
        <v>1</v>
      </c>
      <c r="BW92" s="15" t="n">
        <v>9</v>
      </c>
      <c r="BX92" s="15" t="n">
        <f aca="false">IF(BV92/BW92=INT(BV92/BW92),1,0)</f>
        <v>0</v>
      </c>
      <c r="BY92" s="15" t="n">
        <f aca="false">IF(BX92=0,BV92,BV92/BW92)</f>
        <v>1</v>
      </c>
      <c r="BZ92" s="15" t="n">
        <v>3</v>
      </c>
      <c r="CA92" s="15" t="n">
        <f aca="false">IF(BY92/BZ92=INT(BY92/BZ92),1,0)</f>
        <v>0</v>
      </c>
      <c r="CB92" s="15" t="n">
        <f aca="false">IF(CA92=0,BY92,BY92/BZ92)</f>
        <v>1</v>
      </c>
      <c r="CC92" s="15" t="n">
        <v>25</v>
      </c>
      <c r="CD92" s="15" t="n">
        <f aca="false">IF(CB92/CC92=INT(CB92/CC92),1,0)</f>
        <v>0</v>
      </c>
      <c r="CE92" s="15" t="n">
        <f aca="false">IF(CD92=0,CB92,CB92/CC92)</f>
        <v>1</v>
      </c>
      <c r="CF92" s="15" t="n">
        <v>5</v>
      </c>
      <c r="CG92" s="15" t="n">
        <f aca="false">IF(CE92/CF92=INT(CE92/CF92),1,0)</f>
        <v>0</v>
      </c>
      <c r="CH92" s="15" t="n">
        <f aca="false">IF(CG92=0,CE92,CE92/CF92)</f>
        <v>1</v>
      </c>
      <c r="CI92" s="15" t="n">
        <v>49</v>
      </c>
      <c r="CJ92" s="15" t="n">
        <f aca="false">IF(CH92/CI92=INT(CH92/CI92),1,0)</f>
        <v>0</v>
      </c>
      <c r="CK92" s="15" t="n">
        <f aca="false">IF(CJ92=0,CH92,CH92/CI92)</f>
        <v>1</v>
      </c>
      <c r="CL92" s="15" t="n">
        <v>7</v>
      </c>
      <c r="CM92" s="15" t="n">
        <f aca="false">IF(CK92/CL92=INT(CK92/CL92),1,0)</f>
        <v>0</v>
      </c>
      <c r="CN92" s="15" t="n">
        <f aca="false">IF(CM92=0,CK92,CK92/CL92)</f>
        <v>1</v>
      </c>
      <c r="CO92" s="15" t="n">
        <v>121</v>
      </c>
      <c r="CP92" s="15" t="n">
        <f aca="false">IF(CN92/CO92=INT(CN92/CO92),1,0)</f>
        <v>0</v>
      </c>
      <c r="CQ92" s="15" t="n">
        <f aca="false">IF(CP92=0,CN92,CN92/CO92)</f>
        <v>1</v>
      </c>
      <c r="CR92" s="15" t="n">
        <v>11</v>
      </c>
      <c r="CS92" s="15" t="n">
        <f aca="false">IF(CQ92/CR92=INT(CQ92/CR92),1,0)</f>
        <v>0</v>
      </c>
      <c r="CT92" s="15" t="n">
        <f aca="false">IF(CS92=0,CQ92,CQ92/CR92)</f>
        <v>1</v>
      </c>
      <c r="CU92" s="15" t="n">
        <v>169</v>
      </c>
      <c r="CV92" s="15" t="n">
        <f aca="false">IF(CT92/CU92=INT(CT92/CU92),1,0)</f>
        <v>0</v>
      </c>
      <c r="CW92" s="15" t="n">
        <f aca="false">IF(CV92=0,CT92,CT92/CU92)</f>
        <v>1</v>
      </c>
      <c r="CX92" s="15" t="n">
        <v>13</v>
      </c>
      <c r="CY92" s="15" t="n">
        <f aca="false">IF(CW92/CX92=INT(CW92/CX92),1,0)</f>
        <v>0</v>
      </c>
      <c r="CZ92" s="15" t="n">
        <f aca="false">IF(CY92=0,CW92,CW92/CX92)</f>
        <v>1</v>
      </c>
      <c r="DA92" s="15" t="n">
        <v>17</v>
      </c>
      <c r="DB92" s="15" t="n">
        <f aca="false">IF(CZ92/DA92=INT(CZ92/DA92),1,0)</f>
        <v>0</v>
      </c>
      <c r="DC92" s="15" t="n">
        <f aca="false">IF(DB92=0,CZ92,CZ92/DA92)</f>
        <v>1</v>
      </c>
      <c r="DD92" s="15" t="n">
        <v>19</v>
      </c>
      <c r="DE92" s="15" t="n">
        <f aca="false">IF(DC92/DD92=INT(DC92/DD92),1,0)</f>
        <v>0</v>
      </c>
      <c r="DF92" s="15" t="n">
        <f aca="false">IF(DE92=0,DC92,DC92/DD92)</f>
        <v>1</v>
      </c>
      <c r="DG92" s="15" t="n">
        <v>23</v>
      </c>
      <c r="DH92" s="15" t="n">
        <f aca="false">IF(DF92/DG92=INT(DF92/DG92),1,0)</f>
        <v>0</v>
      </c>
      <c r="DI92" s="15" t="n">
        <f aca="false">IF(DH92=0,DF92,DF92/DG92)</f>
        <v>1</v>
      </c>
      <c r="DJ92" s="15" t="n">
        <v>29</v>
      </c>
      <c r="DK92" s="15" t="n">
        <f aca="false">IF(DI92/DJ92=INT(DI92/DJ92),1,0)</f>
        <v>0</v>
      </c>
      <c r="DL92" s="15" t="n">
        <f aca="false">IF(DK92=0,DI92,DI92/DJ92)</f>
        <v>1</v>
      </c>
      <c r="DM92" s="15" t="n">
        <v>31</v>
      </c>
      <c r="DN92" s="15" t="n">
        <f aca="false">IF(DL92/DM92=INT(DL92/DM92),1,0)</f>
        <v>0</v>
      </c>
      <c r="DO92" s="15" t="n">
        <f aca="false">IF(DN92=0,DL92,DL92/DM92)</f>
        <v>1</v>
      </c>
      <c r="DP92" s="15" t="n">
        <v>37</v>
      </c>
      <c r="DQ92" s="15" t="n">
        <f aca="false">IF(DO92/DP92=INT(DO92/DP92),1,0)</f>
        <v>0</v>
      </c>
      <c r="DR92" s="15" t="n">
        <f aca="false">IF(DQ92=0,DO92,DO92/DP92)</f>
        <v>1</v>
      </c>
      <c r="DS92" s="15" t="n">
        <v>41</v>
      </c>
      <c r="DT92" s="15" t="n">
        <f aca="false">IF(DR92/DS92=INT(DR92/DS92),1,0)</f>
        <v>0</v>
      </c>
      <c r="DU92" s="15" t="n">
        <f aca="false">IF(DT92=0,DR92,DR92/DS92)</f>
        <v>1</v>
      </c>
      <c r="DV92" s="15" t="n">
        <v>43</v>
      </c>
      <c r="DW92" s="15" t="n">
        <f aca="false">IF(DU92/DV92=INT(DU92/DV92),1,0)</f>
        <v>0</v>
      </c>
      <c r="DX92" s="15" t="n">
        <f aca="false">IF(DW92=0,DU92,DU92/DV92)</f>
        <v>1</v>
      </c>
      <c r="DY92" s="15" t="n">
        <v>47</v>
      </c>
      <c r="DZ92" s="15" t="n">
        <f aca="false">IF(DX92/DY92=INT(DX92/DY92),1,0)</f>
        <v>0</v>
      </c>
      <c r="EA92" s="15" t="n">
        <f aca="false">IF(DZ92=0,DX92,DX92/DY92)</f>
        <v>1</v>
      </c>
      <c r="EB92" s="15" t="n">
        <v>53</v>
      </c>
      <c r="EC92" s="15" t="n">
        <f aca="false">IF(EA92/EB92=INT(EA92/EB92),1,0)</f>
        <v>0</v>
      </c>
      <c r="ED92" s="15" t="n">
        <f aca="false">IF(EC92=0,EA92,EA92/EB92)</f>
        <v>1</v>
      </c>
      <c r="EE92" s="15" t="n">
        <v>59</v>
      </c>
      <c r="EF92" s="15" t="n">
        <f aca="false">IF(ED92/EE92=INT(ED92/EE92),1,0)</f>
        <v>0</v>
      </c>
      <c r="EG92" s="15" t="n">
        <f aca="false">IF(EF92=0,ED92,ED92/EE92)</f>
        <v>1</v>
      </c>
      <c r="EH92" s="15" t="n">
        <v>61</v>
      </c>
      <c r="EI92" s="15" t="n">
        <f aca="false">IF(EG92/EH92=INT(EG92/EH92),1,0)</f>
        <v>0</v>
      </c>
      <c r="EJ92" s="15" t="n">
        <f aca="false">IF(EI92=0,EG92,EG92/EH92)</f>
        <v>1</v>
      </c>
      <c r="EK92" s="15" t="n">
        <v>67</v>
      </c>
      <c r="EL92" s="15" t="n">
        <f aca="false">IF(EJ92/EK92=INT(EJ92/EK92),1,0)</f>
        <v>0</v>
      </c>
      <c r="EM92" s="15" t="n">
        <f aca="false">IF(EL92=0,EJ92,EJ92/EK92)</f>
        <v>1</v>
      </c>
      <c r="EN92" s="15" t="n">
        <v>71</v>
      </c>
      <c r="EO92" s="15" t="n">
        <f aca="false">IF(EM92/EN92=INT(EM92/EN92),1,0)</f>
        <v>0</v>
      </c>
      <c r="EP92" s="15" t="n">
        <f aca="false">IF(EO92=0,EM92,EM92/EN92)</f>
        <v>1</v>
      </c>
      <c r="EQ92" s="15" t="n">
        <v>73</v>
      </c>
      <c r="ER92" s="15" t="n">
        <f aca="false">IF(EP92/EQ92=INT(EP92/EQ92),1,0)</f>
        <v>0</v>
      </c>
      <c r="ES92" s="15" t="n">
        <f aca="false">IF(ER92=0,EP92,EP92/EQ92)</f>
        <v>1</v>
      </c>
      <c r="ET92" s="15" t="n">
        <v>79</v>
      </c>
      <c r="EU92" s="15" t="n">
        <f aca="false">IF(ES92/ET92=INT(ES92/ET92),1,0)</f>
        <v>0</v>
      </c>
      <c r="EV92" s="15" t="n">
        <f aca="false">IF(EU92=0,ES92,ES92/ET92)</f>
        <v>1</v>
      </c>
      <c r="EW92" s="15" t="n">
        <v>83</v>
      </c>
      <c r="EX92" s="15" t="n">
        <f aca="false">IF(EV92/EW92=INT(EV92/EW92),1,0)</f>
        <v>0</v>
      </c>
      <c r="EY92" s="15" t="n">
        <f aca="false">IF(EX92=0,EV92,EV92/EW92)</f>
        <v>1</v>
      </c>
      <c r="EZ92" s="15" t="n">
        <v>89</v>
      </c>
      <c r="FA92" s="15" t="n">
        <f aca="false">IF(EY92/EZ92=INT(EY92/EZ92),1,0)</f>
        <v>0</v>
      </c>
      <c r="FB92" s="15" t="n">
        <f aca="false">IF(FA92=0,EY92,EY92/EZ92)</f>
        <v>1</v>
      </c>
      <c r="FC92" s="15" t="n">
        <v>97</v>
      </c>
      <c r="FD92" s="15" t="n">
        <f aca="false">IF(FB92/FC92=INT(FB92/FC92),1,0)</f>
        <v>0</v>
      </c>
      <c r="FE92" s="15" t="n">
        <f aca="false">IF(FD92=0,FB92,FB92/FC92)</f>
        <v>1</v>
      </c>
      <c r="FF92" s="15" t="n">
        <v>101</v>
      </c>
      <c r="FG92" s="15" t="n">
        <f aca="false">IF(FE92/FF92=INT(FE92/FF92),1,0)</f>
        <v>0</v>
      </c>
      <c r="FH92" s="15" t="n">
        <f aca="false">IF(FG92=0,FE92,FE92/FF92)</f>
        <v>1</v>
      </c>
      <c r="FI92" s="15" t="n">
        <v>103</v>
      </c>
      <c r="FJ92" s="15" t="n">
        <f aca="false">IF(FH92/FI92=INT(FH92/FI92),1,0)</f>
        <v>0</v>
      </c>
      <c r="FK92" s="15" t="n">
        <f aca="false">IF(FJ92=0,FH92,FH92/FI92)</f>
        <v>1</v>
      </c>
      <c r="FL92" s="15" t="n">
        <v>107</v>
      </c>
      <c r="FM92" s="15" t="n">
        <f aca="false">IF(FK92/FL92=INT(FK92/FL92),1,0)</f>
        <v>0</v>
      </c>
      <c r="FN92" s="15" t="n">
        <f aca="false">IF(FM92=0,FK92,FK92/FL92)</f>
        <v>1</v>
      </c>
      <c r="FO92" s="15" t="n">
        <v>109</v>
      </c>
      <c r="FP92" s="15" t="n">
        <f aca="false">IF(FN92/FO92=INT(FN92/FO92),1,0)</f>
        <v>0</v>
      </c>
      <c r="FQ92" s="15" t="n">
        <f aca="false">IF(FP92=0,FN92,FN92/FO92)</f>
        <v>1</v>
      </c>
      <c r="FR92" s="15" t="n">
        <v>113</v>
      </c>
      <c r="FS92" s="15" t="n">
        <f aca="false">IF(FQ92/FR92=INT(FQ92/FR92),1,0)</f>
        <v>0</v>
      </c>
      <c r="FT92" s="15" t="n">
        <f aca="false">IF(FS92=0,FQ92,FQ92/FR92)</f>
        <v>1</v>
      </c>
      <c r="FU92" s="15" t="n">
        <v>127</v>
      </c>
      <c r="FV92" s="15" t="n">
        <f aca="false">IF(FT92/FU92=INT(FT92/FU92),1,0)</f>
        <v>0</v>
      </c>
      <c r="FW92" s="15" t="n">
        <f aca="false">IF(FV92=0,FT92,FT92/FU92)</f>
        <v>1</v>
      </c>
      <c r="FX92" s="15" t="n">
        <v>131</v>
      </c>
      <c r="FY92" s="15" t="n">
        <f aca="false">IF(FW92/FX92=INT(FW92/FX92),1,0)</f>
        <v>0</v>
      </c>
      <c r="FZ92" s="15" t="n">
        <f aca="false">IF(FY92=0,FW92,FW92/FX92)</f>
        <v>1</v>
      </c>
      <c r="GA92" s="15" t="n">
        <v>137</v>
      </c>
      <c r="GB92" s="15" t="n">
        <f aca="false">IF(FZ92/GA92=INT(FZ92/GA92),1,0)</f>
        <v>0</v>
      </c>
      <c r="GC92" s="15" t="n">
        <f aca="false">IF(GB92=0,FZ92,FZ92/GA92)</f>
        <v>1</v>
      </c>
      <c r="GD92" s="15" t="n">
        <v>139</v>
      </c>
      <c r="GE92" s="15" t="n">
        <f aca="false">IF(GC92/GD92=INT(GC92/GD92),1,0)</f>
        <v>0</v>
      </c>
      <c r="GF92" s="15" t="n">
        <f aca="false">IF(GE92=0,GC92,GC92/GD92)</f>
        <v>1</v>
      </c>
      <c r="GG92" s="15" t="n">
        <v>149</v>
      </c>
      <c r="GH92" s="15" t="n">
        <f aca="false">IF(GF92/GG92=INT(GF92/GG92),1,0)</f>
        <v>0</v>
      </c>
      <c r="GI92" s="15" t="n">
        <f aca="false">IF(GH92=0,GF92,GF92/GG92)</f>
        <v>1</v>
      </c>
      <c r="GJ92" s="15"/>
      <c r="GK92" s="15" t="n">
        <f aca="false">8*BI92+4*BL92+2*BO92+BR92</f>
        <v>2</v>
      </c>
      <c r="GL92" s="15" t="n">
        <f aca="false">4*BU92+2*BX92+CA92</f>
        <v>0</v>
      </c>
      <c r="GM92" s="15" t="n">
        <f aca="false">2*CD92+CG92</f>
        <v>0</v>
      </c>
      <c r="GN92" s="15" t="n">
        <f aca="false">2*CJ92+CM92</f>
        <v>0</v>
      </c>
      <c r="GO92" s="15" t="n">
        <f aca="false">2*CP92+CS92</f>
        <v>0</v>
      </c>
      <c r="GP92" s="15" t="n">
        <f aca="false">2*CV92+CY92</f>
        <v>0</v>
      </c>
      <c r="GQ92" s="15" t="n">
        <f aca="false">DB92</f>
        <v>0</v>
      </c>
      <c r="GR92" s="15" t="n">
        <f aca="false">DE92</f>
        <v>0</v>
      </c>
      <c r="GS92" s="15" t="n">
        <f aca="false">DH92</f>
        <v>0</v>
      </c>
      <c r="GT92" s="15" t="n">
        <f aca="false">DK92</f>
        <v>0</v>
      </c>
      <c r="GU92" s="15" t="n">
        <f aca="false">DN92</f>
        <v>0</v>
      </c>
      <c r="GV92" s="0" t="n">
        <f aca="false">DQ92</f>
        <v>0</v>
      </c>
      <c r="GW92" s="0" t="n">
        <f aca="false">DT92</f>
        <v>0</v>
      </c>
      <c r="GX92" s="0" t="n">
        <f aca="false">DW92</f>
        <v>0</v>
      </c>
      <c r="GY92" s="0" t="n">
        <f aca="false">DZ92</f>
        <v>0</v>
      </c>
      <c r="GZ92" s="0" t="n">
        <f aca="false">EC92</f>
        <v>0</v>
      </c>
      <c r="HA92" s="0" t="n">
        <f aca="false">EF92</f>
        <v>0</v>
      </c>
      <c r="HB92" s="0" t="n">
        <f aca="false">EI92</f>
        <v>0</v>
      </c>
      <c r="HC92" s="0" t="n">
        <f aca="false">EL92</f>
        <v>0</v>
      </c>
      <c r="HD92" s="0" t="n">
        <f aca="false">EO92</f>
        <v>0</v>
      </c>
      <c r="HE92" s="0" t="n">
        <f aca="false">ER92</f>
        <v>0</v>
      </c>
      <c r="HF92" s="0" t="n">
        <f aca="false">EU92</f>
        <v>0</v>
      </c>
      <c r="HG92" s="0" t="n">
        <f aca="false">EX92</f>
        <v>0</v>
      </c>
      <c r="HH92" s="0" t="n">
        <f aca="false">FA92</f>
        <v>0</v>
      </c>
      <c r="HI92" s="0" t="n">
        <f aca="false">FD92</f>
        <v>0</v>
      </c>
      <c r="HJ92" s="0" t="n">
        <f aca="false">FG92</f>
        <v>0</v>
      </c>
      <c r="HK92" s="0" t="n">
        <f aca="false">FJ92</f>
        <v>0</v>
      </c>
      <c r="HL92" s="0" t="n">
        <f aca="false">FM92</f>
        <v>0</v>
      </c>
      <c r="HM92" s="0" t="n">
        <f aca="false">FP92</f>
        <v>0</v>
      </c>
      <c r="HN92" s="0" t="n">
        <f aca="false">FS92</f>
        <v>0</v>
      </c>
      <c r="HO92" s="0" t="n">
        <f aca="false">FV92</f>
        <v>0</v>
      </c>
      <c r="HP92" s="0" t="n">
        <f aca="false">FY92</f>
        <v>0</v>
      </c>
      <c r="HQ92" s="0" t="n">
        <f aca="false">GB92</f>
        <v>0</v>
      </c>
      <c r="HR92" s="0" t="n">
        <f aca="false">GE92</f>
        <v>0</v>
      </c>
      <c r="HS92" s="0" t="n">
        <f aca="false">GH92</f>
        <v>0</v>
      </c>
      <c r="HT92" s="0" t="n">
        <f aca="false">BG92</f>
        <v>4</v>
      </c>
      <c r="HU92" s="0" t="n">
        <f aca="false">HT92/HS95</f>
        <v>4</v>
      </c>
      <c r="HV92" s="1" t="n">
        <f aca="false">BE93</f>
        <v>1</v>
      </c>
      <c r="HW92" s="0" t="n">
        <f aca="false">HV92*HU93+HU92</f>
        <v>9</v>
      </c>
      <c r="HX92" s="0" t="n">
        <f aca="false">HW92*HW88</f>
        <v>81</v>
      </c>
      <c r="HY92" s="1" t="n">
        <f aca="false">HU89*HU93</f>
        <v>25</v>
      </c>
      <c r="HZ92" s="1" t="n">
        <f aca="false">INT(HX92/HY92)</f>
        <v>3</v>
      </c>
      <c r="IA92" s="1" t="n">
        <f aca="false">HX92-HZ92*HY92</f>
        <v>6</v>
      </c>
      <c r="IB92" s="1" t="n">
        <f aca="false">HY92</f>
        <v>25</v>
      </c>
    </row>
    <row r="93" customFormat="false" ht="6" hidden="true" customHeight="true" outlineLevel="0" collapsed="false">
      <c r="A93" s="1"/>
      <c r="B93" s="80"/>
      <c r="C93" s="80"/>
      <c r="D93" s="80"/>
      <c r="E93" s="11"/>
      <c r="F93" s="61"/>
      <c r="G93" s="80"/>
      <c r="H93" s="11"/>
      <c r="I93" s="80"/>
      <c r="J93" s="80"/>
      <c r="K93" s="11"/>
      <c r="L93" s="61"/>
      <c r="M93" s="80"/>
      <c r="N93" s="80"/>
      <c r="O93" s="80"/>
      <c r="P93" s="80"/>
      <c r="Q93" s="80"/>
      <c r="R93" s="80"/>
      <c r="S93" s="11"/>
      <c r="T93" s="13"/>
      <c r="U93" s="13"/>
      <c r="V93" s="13"/>
      <c r="W93" s="78"/>
      <c r="X93" s="74"/>
      <c r="Y93" s="80"/>
      <c r="Z93" s="80"/>
      <c r="AW93" s="1"/>
      <c r="AX93" s="1"/>
      <c r="AY93" s="1"/>
      <c r="AZ93" s="1"/>
      <c r="BA93" s="1"/>
      <c r="BB93" s="1"/>
      <c r="BC93" s="1"/>
      <c r="BE93" s="0" t="n">
        <f aca="false">BE92+INT(BF92/BF93)</f>
        <v>1</v>
      </c>
      <c r="BF93" s="15" t="n">
        <f aca="true">IF(BB88&gt;BF92,INT((RAND()*(BC88-BB88+1)+BB88)),INT((RAND()*(BC88-BF92)+BF92+1)))</f>
        <v>5</v>
      </c>
      <c r="BG93" s="0" t="n">
        <f aca="false">BF93</f>
        <v>5</v>
      </c>
      <c r="BH93" s="0" t="n">
        <v>256</v>
      </c>
      <c r="BI93" s="15" t="n">
        <f aca="false">IF(BG93/BH93=INT(BG93/BH93),1,0)</f>
        <v>0</v>
      </c>
      <c r="BJ93" s="15" t="n">
        <f aca="false">IF(BI93=0,BG93,BG93/BH93)</f>
        <v>5</v>
      </c>
      <c r="BK93" s="15" t="n">
        <v>16</v>
      </c>
      <c r="BL93" s="15" t="n">
        <f aca="false">IF(BJ93/BK93=INT(BJ93/BK93),1,0)</f>
        <v>0</v>
      </c>
      <c r="BM93" s="15" t="n">
        <f aca="false">IF(BL93=0,BJ93,BJ93/BK93)</f>
        <v>5</v>
      </c>
      <c r="BN93" s="15" t="n">
        <v>4</v>
      </c>
      <c r="BO93" s="15" t="n">
        <f aca="false">IF(BM93/BN93=INT(BM93/BN93),1,0)</f>
        <v>0</v>
      </c>
      <c r="BP93" s="15" t="n">
        <f aca="false">IF(BO93=0,BM93,BM93/BN93)</f>
        <v>5</v>
      </c>
      <c r="BQ93" s="15" t="n">
        <v>2</v>
      </c>
      <c r="BR93" s="15" t="n">
        <f aca="false">IF(BP93/BQ93=INT(BP93/BQ93),1,0)</f>
        <v>0</v>
      </c>
      <c r="BS93" s="15" t="n">
        <f aca="false">IF(BR93=0,BP93,BP93/BQ93)</f>
        <v>5</v>
      </c>
      <c r="BT93" s="15" t="n">
        <v>81</v>
      </c>
      <c r="BU93" s="15" t="n">
        <f aca="false">IF(BS93/BT93=INT(BS93/BT93),1,0)</f>
        <v>0</v>
      </c>
      <c r="BV93" s="15" t="n">
        <f aca="false">IF(BU93=0,BS93,BS93/BT93)</f>
        <v>5</v>
      </c>
      <c r="BW93" s="15" t="n">
        <v>9</v>
      </c>
      <c r="BX93" s="15" t="n">
        <f aca="false">IF(BV93/BW93=INT(BV93/BW93),1,0)</f>
        <v>0</v>
      </c>
      <c r="BY93" s="15" t="n">
        <f aca="false">IF(BX93=0,BV93,BV93/BW93)</f>
        <v>5</v>
      </c>
      <c r="BZ93" s="15" t="n">
        <v>3</v>
      </c>
      <c r="CA93" s="15" t="n">
        <f aca="false">IF(BY93/BZ93=INT(BY93/BZ93),1,0)</f>
        <v>0</v>
      </c>
      <c r="CB93" s="15" t="n">
        <f aca="false">IF(CA93=0,BY93,BY93/BZ93)</f>
        <v>5</v>
      </c>
      <c r="CC93" s="15" t="n">
        <v>25</v>
      </c>
      <c r="CD93" s="15" t="n">
        <f aca="false">IF(CB93/CC93=INT(CB93/CC93),1,0)</f>
        <v>0</v>
      </c>
      <c r="CE93" s="15" t="n">
        <f aca="false">IF(CD93=0,CB93,CB93/CC93)</f>
        <v>5</v>
      </c>
      <c r="CF93" s="15" t="n">
        <v>5</v>
      </c>
      <c r="CG93" s="15" t="n">
        <f aca="false">IF(CE93/CF93=INT(CE93/CF93),1,0)</f>
        <v>1</v>
      </c>
      <c r="CH93" s="15" t="n">
        <f aca="false">IF(CG93=0,CE93,CE93/CF93)</f>
        <v>1</v>
      </c>
      <c r="CI93" s="15" t="n">
        <v>49</v>
      </c>
      <c r="CJ93" s="15" t="n">
        <f aca="false">IF(CH93/CI93=INT(CH93/CI93),1,0)</f>
        <v>0</v>
      </c>
      <c r="CK93" s="15" t="n">
        <f aca="false">IF(CJ93=0,CH93,CH93/CI93)</f>
        <v>1</v>
      </c>
      <c r="CL93" s="15" t="n">
        <v>7</v>
      </c>
      <c r="CM93" s="15" t="n">
        <f aca="false">IF(CK93/CL93=INT(CK93/CL93),1,0)</f>
        <v>0</v>
      </c>
      <c r="CN93" s="15" t="n">
        <f aca="false">IF(CM93=0,CK93,CK93/CL93)</f>
        <v>1</v>
      </c>
      <c r="CO93" s="15" t="n">
        <v>121</v>
      </c>
      <c r="CP93" s="15" t="n">
        <f aca="false">IF(CN93/CO93=INT(CN93/CO93),1,0)</f>
        <v>0</v>
      </c>
      <c r="CQ93" s="15" t="n">
        <f aca="false">IF(CP93=0,CN93,CN93/CO93)</f>
        <v>1</v>
      </c>
      <c r="CR93" s="15" t="n">
        <v>11</v>
      </c>
      <c r="CS93" s="15" t="n">
        <f aca="false">IF(CQ93/CR93=INT(CQ93/CR93),1,0)</f>
        <v>0</v>
      </c>
      <c r="CT93" s="15" t="n">
        <f aca="false">IF(CS93=0,CQ93,CQ93/CR93)</f>
        <v>1</v>
      </c>
      <c r="CU93" s="15" t="n">
        <v>169</v>
      </c>
      <c r="CV93" s="15" t="n">
        <f aca="false">IF(CT93/CU93=INT(CT93/CU93),1,0)</f>
        <v>0</v>
      </c>
      <c r="CW93" s="15" t="n">
        <f aca="false">IF(CV93=0,CT93,CT93/CU93)</f>
        <v>1</v>
      </c>
      <c r="CX93" s="15" t="n">
        <v>13</v>
      </c>
      <c r="CY93" s="15" t="n">
        <f aca="false">IF(CW93/CX93=INT(CW93/CX93),1,0)</f>
        <v>0</v>
      </c>
      <c r="CZ93" s="15" t="n">
        <f aca="false">IF(CY93=0,CW93,CW93/CX93)</f>
        <v>1</v>
      </c>
      <c r="DA93" s="15" t="n">
        <v>17</v>
      </c>
      <c r="DB93" s="15" t="n">
        <f aca="false">IF(CZ93/DA93=INT(CZ93/DA93),1,0)</f>
        <v>0</v>
      </c>
      <c r="DC93" s="15" t="n">
        <f aca="false">IF(DB93=0,CZ93,CZ93/DA93)</f>
        <v>1</v>
      </c>
      <c r="DD93" s="15" t="n">
        <v>19</v>
      </c>
      <c r="DE93" s="15" t="n">
        <f aca="false">IF(DC93/DD93=INT(DC93/DD93),1,0)</f>
        <v>0</v>
      </c>
      <c r="DF93" s="15" t="n">
        <f aca="false">IF(DE93=0,DC93,DC93/DD93)</f>
        <v>1</v>
      </c>
      <c r="DG93" s="15" t="n">
        <v>23</v>
      </c>
      <c r="DH93" s="15" t="n">
        <f aca="false">IF(DF93/DG93=INT(DF93/DG93),1,0)</f>
        <v>0</v>
      </c>
      <c r="DI93" s="15" t="n">
        <f aca="false">IF(DH93=0,DF93,DF93/DG93)</f>
        <v>1</v>
      </c>
      <c r="DJ93" s="15" t="n">
        <v>29</v>
      </c>
      <c r="DK93" s="15" t="n">
        <f aca="false">IF(DI93/DJ93=INT(DI93/DJ93),1,0)</f>
        <v>0</v>
      </c>
      <c r="DL93" s="15" t="n">
        <f aca="false">IF(DK93=0,DI93,DI93/DJ93)</f>
        <v>1</v>
      </c>
      <c r="DM93" s="15" t="n">
        <v>31</v>
      </c>
      <c r="DN93" s="15" t="n">
        <f aca="false">IF(DL93/DM93=INT(DL93/DM93),1,0)</f>
        <v>0</v>
      </c>
      <c r="DO93" s="15" t="n">
        <f aca="false">IF(DN93=0,DL93,DL93/DM93)</f>
        <v>1</v>
      </c>
      <c r="DP93" s="15" t="n">
        <v>37</v>
      </c>
      <c r="DQ93" s="15" t="n">
        <f aca="false">IF(DO93/DP93=INT(DO93/DP93),1,0)</f>
        <v>0</v>
      </c>
      <c r="DR93" s="15" t="n">
        <f aca="false">IF(DQ93=0,DO93,DO93/DP93)</f>
        <v>1</v>
      </c>
      <c r="DS93" s="15" t="n">
        <v>41</v>
      </c>
      <c r="DT93" s="15" t="n">
        <f aca="false">IF(DR93/DS93=INT(DR93/DS93),1,0)</f>
        <v>0</v>
      </c>
      <c r="DU93" s="15" t="n">
        <f aca="false">IF(DT93=0,DR93,DR93/DS93)</f>
        <v>1</v>
      </c>
      <c r="DV93" s="15" t="n">
        <v>43</v>
      </c>
      <c r="DW93" s="15" t="n">
        <f aca="false">IF(DU93/DV93=INT(DU93/DV93),1,0)</f>
        <v>0</v>
      </c>
      <c r="DX93" s="15" t="n">
        <f aca="false">IF(DW93=0,DU93,DU93/DV93)</f>
        <v>1</v>
      </c>
      <c r="DY93" s="15" t="n">
        <v>47</v>
      </c>
      <c r="DZ93" s="15" t="n">
        <f aca="false">IF(DX93/DY93=INT(DX93/DY93),1,0)</f>
        <v>0</v>
      </c>
      <c r="EA93" s="15" t="n">
        <f aca="false">IF(DZ93=0,DX93,DX93/DY93)</f>
        <v>1</v>
      </c>
      <c r="EB93" s="15" t="n">
        <v>53</v>
      </c>
      <c r="EC93" s="15" t="n">
        <f aca="false">IF(EA93/EB93=INT(EA93/EB93),1,0)</f>
        <v>0</v>
      </c>
      <c r="ED93" s="15" t="n">
        <f aca="false">IF(EC93=0,EA93,EA93/EB93)</f>
        <v>1</v>
      </c>
      <c r="EE93" s="15" t="n">
        <v>59</v>
      </c>
      <c r="EF93" s="15" t="n">
        <f aca="false">IF(ED93/EE93=INT(ED93/EE93),1,0)</f>
        <v>0</v>
      </c>
      <c r="EG93" s="15" t="n">
        <f aca="false">IF(EF93=0,ED93,ED93/EE93)</f>
        <v>1</v>
      </c>
      <c r="EH93" s="15" t="n">
        <v>61</v>
      </c>
      <c r="EI93" s="15" t="n">
        <f aca="false">IF(EG93/EH93=INT(EG93/EH93),1,0)</f>
        <v>0</v>
      </c>
      <c r="EJ93" s="15" t="n">
        <f aca="false">IF(EI93=0,EG93,EG93/EH93)</f>
        <v>1</v>
      </c>
      <c r="EK93" s="15" t="n">
        <v>67</v>
      </c>
      <c r="EL93" s="15" t="n">
        <f aca="false">IF(EJ93/EK93=INT(EJ93/EK93),1,0)</f>
        <v>0</v>
      </c>
      <c r="EM93" s="15" t="n">
        <f aca="false">IF(EL93=0,EJ93,EJ93/EK93)</f>
        <v>1</v>
      </c>
      <c r="EN93" s="15" t="n">
        <v>71</v>
      </c>
      <c r="EO93" s="15" t="n">
        <f aca="false">IF(EM93/EN93=INT(EM93/EN93),1,0)</f>
        <v>0</v>
      </c>
      <c r="EP93" s="15" t="n">
        <f aca="false">IF(EO93=0,EM93,EM93/EN93)</f>
        <v>1</v>
      </c>
      <c r="EQ93" s="15" t="n">
        <v>73</v>
      </c>
      <c r="ER93" s="15" t="n">
        <f aca="false">IF(EP93/EQ93=INT(EP93/EQ93),1,0)</f>
        <v>0</v>
      </c>
      <c r="ES93" s="15" t="n">
        <f aca="false">IF(ER93=0,EP93,EP93/EQ93)</f>
        <v>1</v>
      </c>
      <c r="ET93" s="15" t="n">
        <v>79</v>
      </c>
      <c r="EU93" s="15" t="n">
        <f aca="false">IF(ES93/ET93=INT(ES93/ET93),1,0)</f>
        <v>0</v>
      </c>
      <c r="EV93" s="15" t="n">
        <f aca="false">IF(EU93=0,ES93,ES93/ET93)</f>
        <v>1</v>
      </c>
      <c r="EW93" s="15" t="n">
        <v>83</v>
      </c>
      <c r="EX93" s="15" t="n">
        <f aca="false">IF(EV93/EW93=INT(EV93/EW93),1,0)</f>
        <v>0</v>
      </c>
      <c r="EY93" s="15" t="n">
        <f aca="false">IF(EX93=0,EV93,EV93/EW93)</f>
        <v>1</v>
      </c>
      <c r="EZ93" s="15" t="n">
        <v>89</v>
      </c>
      <c r="FA93" s="15" t="n">
        <f aca="false">IF(EY93/EZ93=INT(EY93/EZ93),1,0)</f>
        <v>0</v>
      </c>
      <c r="FB93" s="15" t="n">
        <f aca="false">IF(FA93=0,EY93,EY93/EZ93)</f>
        <v>1</v>
      </c>
      <c r="FC93" s="15" t="n">
        <v>97</v>
      </c>
      <c r="FD93" s="15" t="n">
        <f aca="false">IF(FB93/FC93=INT(FB93/FC93),1,0)</f>
        <v>0</v>
      </c>
      <c r="FE93" s="15" t="n">
        <f aca="false">IF(FD93=0,FB93,FB93/FC93)</f>
        <v>1</v>
      </c>
      <c r="FF93" s="15" t="n">
        <v>101</v>
      </c>
      <c r="FG93" s="15" t="n">
        <f aca="false">IF(FE93/FF93=INT(FE93/FF93),1,0)</f>
        <v>0</v>
      </c>
      <c r="FH93" s="15" t="n">
        <f aca="false">IF(FG93=0,FE93,FE93/FF93)</f>
        <v>1</v>
      </c>
      <c r="FI93" s="15" t="n">
        <v>103</v>
      </c>
      <c r="FJ93" s="15" t="n">
        <f aca="false">IF(FH93/FI93=INT(FH93/FI93),1,0)</f>
        <v>0</v>
      </c>
      <c r="FK93" s="15" t="n">
        <f aca="false">IF(FJ93=0,FH93,FH93/FI93)</f>
        <v>1</v>
      </c>
      <c r="FL93" s="15" t="n">
        <v>107</v>
      </c>
      <c r="FM93" s="15" t="n">
        <f aca="false">IF(FK93/FL93=INT(FK93/FL93),1,0)</f>
        <v>0</v>
      </c>
      <c r="FN93" s="15" t="n">
        <f aca="false">IF(FM93=0,FK93,FK93/FL93)</f>
        <v>1</v>
      </c>
      <c r="FO93" s="15" t="n">
        <v>109</v>
      </c>
      <c r="FP93" s="15" t="n">
        <f aca="false">IF(FN93/FO93=INT(FN93/FO93),1,0)</f>
        <v>0</v>
      </c>
      <c r="FQ93" s="15" t="n">
        <f aca="false">IF(FP93=0,FN93,FN93/FO93)</f>
        <v>1</v>
      </c>
      <c r="FR93" s="15" t="n">
        <v>113</v>
      </c>
      <c r="FS93" s="15" t="n">
        <f aca="false">IF(FQ93/FR93=INT(FQ93/FR93),1,0)</f>
        <v>0</v>
      </c>
      <c r="FT93" s="15" t="n">
        <f aca="false">IF(FS93=0,FQ93,FQ93/FR93)</f>
        <v>1</v>
      </c>
      <c r="FU93" s="15" t="n">
        <v>127</v>
      </c>
      <c r="FV93" s="15" t="n">
        <f aca="false">IF(FT93/FU93=INT(FT93/FU93),1,0)</f>
        <v>0</v>
      </c>
      <c r="FW93" s="15" t="n">
        <f aca="false">IF(FV93=0,FT93,FT93/FU93)</f>
        <v>1</v>
      </c>
      <c r="FX93" s="15" t="n">
        <v>131</v>
      </c>
      <c r="FY93" s="15" t="n">
        <f aca="false">IF(FW93/FX93=INT(FW93/FX93),1,0)</f>
        <v>0</v>
      </c>
      <c r="FZ93" s="15" t="n">
        <f aca="false">IF(FY93=0,FW93,FW93/FX93)</f>
        <v>1</v>
      </c>
      <c r="GA93" s="15" t="n">
        <v>137</v>
      </c>
      <c r="GB93" s="15" t="n">
        <f aca="false">IF(FZ93/GA93=INT(FZ93/GA93),1,0)</f>
        <v>0</v>
      </c>
      <c r="GC93" s="15" t="n">
        <f aca="false">IF(GB93=0,FZ93,FZ93/GA93)</f>
        <v>1</v>
      </c>
      <c r="GD93" s="15" t="n">
        <v>139</v>
      </c>
      <c r="GE93" s="15" t="n">
        <f aca="false">IF(GC93/GD93=INT(GC93/GD93),1,0)</f>
        <v>0</v>
      </c>
      <c r="GF93" s="15" t="n">
        <f aca="false">IF(GE93=0,GC93,GC93/GD93)</f>
        <v>1</v>
      </c>
      <c r="GG93" s="15" t="n">
        <v>149</v>
      </c>
      <c r="GH93" s="15" t="n">
        <f aca="false">IF(GF93/GG93=INT(GF93/GG93),1,0)</f>
        <v>0</v>
      </c>
      <c r="GI93" s="15" t="n">
        <f aca="false">IF(GH93=0,GF93,GF93/GG93)</f>
        <v>1</v>
      </c>
      <c r="GJ93" s="15"/>
      <c r="GK93" s="15" t="n">
        <f aca="false">8*BI93+4*BL93+2*BO93+BR93</f>
        <v>0</v>
      </c>
      <c r="GL93" s="15" t="n">
        <f aca="false">4*BU93+2*BX93+CA93</f>
        <v>0</v>
      </c>
      <c r="GM93" s="15" t="n">
        <f aca="false">2*CD93+CG93</f>
        <v>1</v>
      </c>
      <c r="GN93" s="15" t="n">
        <f aca="false">2*CJ93+CM93</f>
        <v>0</v>
      </c>
      <c r="GO93" s="15" t="n">
        <f aca="false">2*CP93+CS93</f>
        <v>0</v>
      </c>
      <c r="GP93" s="15" t="n">
        <f aca="false">2*CV93+CY93</f>
        <v>0</v>
      </c>
      <c r="GQ93" s="15" t="n">
        <f aca="false">DB93</f>
        <v>0</v>
      </c>
      <c r="GR93" s="15" t="n">
        <f aca="false">DE93</f>
        <v>0</v>
      </c>
      <c r="GS93" s="15" t="n">
        <f aca="false">DH93</f>
        <v>0</v>
      </c>
      <c r="GT93" s="15" t="n">
        <f aca="false">DK93</f>
        <v>0</v>
      </c>
      <c r="GU93" s="15" t="n">
        <f aca="false">DN93</f>
        <v>0</v>
      </c>
      <c r="GV93" s="0" t="n">
        <f aca="false">DQ93</f>
        <v>0</v>
      </c>
      <c r="GW93" s="0" t="n">
        <f aca="false">DT93</f>
        <v>0</v>
      </c>
      <c r="GX93" s="0" t="n">
        <f aca="false">DW93</f>
        <v>0</v>
      </c>
      <c r="GY93" s="0" t="n">
        <f aca="false">DZ93</f>
        <v>0</v>
      </c>
      <c r="GZ93" s="0" t="n">
        <f aca="false">EC93</f>
        <v>0</v>
      </c>
      <c r="HA93" s="0" t="n">
        <f aca="false">EF93</f>
        <v>0</v>
      </c>
      <c r="HB93" s="0" t="n">
        <f aca="false">EI93</f>
        <v>0</v>
      </c>
      <c r="HC93" s="0" t="n">
        <f aca="false">EL93</f>
        <v>0</v>
      </c>
      <c r="HD93" s="0" t="n">
        <f aca="false">EO93</f>
        <v>0</v>
      </c>
      <c r="HE93" s="0" t="n">
        <f aca="false">ER93</f>
        <v>0</v>
      </c>
      <c r="HF93" s="0" t="n">
        <f aca="false">EU93</f>
        <v>0</v>
      </c>
      <c r="HG93" s="0" t="n">
        <f aca="false">EX93</f>
        <v>0</v>
      </c>
      <c r="HH93" s="0" t="n">
        <f aca="false">FA93</f>
        <v>0</v>
      </c>
      <c r="HI93" s="0" t="n">
        <f aca="false">FD93</f>
        <v>0</v>
      </c>
      <c r="HJ93" s="0" t="n">
        <f aca="false">FG93</f>
        <v>0</v>
      </c>
      <c r="HK93" s="0" t="n">
        <f aca="false">FJ93</f>
        <v>0</v>
      </c>
      <c r="HL93" s="0" t="n">
        <f aca="false">FM93</f>
        <v>0</v>
      </c>
      <c r="HM93" s="0" t="n">
        <f aca="false">FP93</f>
        <v>0</v>
      </c>
      <c r="HN93" s="0" t="n">
        <f aca="false">FS93</f>
        <v>0</v>
      </c>
      <c r="HO93" s="0" t="n">
        <f aca="false">FV93</f>
        <v>0</v>
      </c>
      <c r="HP93" s="0" t="n">
        <f aca="false">FY93</f>
        <v>0</v>
      </c>
      <c r="HQ93" s="0" t="n">
        <f aca="false">GB93</f>
        <v>0</v>
      </c>
      <c r="HR93" s="0" t="n">
        <f aca="false">GE93</f>
        <v>0</v>
      </c>
      <c r="HS93" s="0" t="n">
        <f aca="false">GH93</f>
        <v>0</v>
      </c>
      <c r="HT93" s="0" t="n">
        <f aca="false">BG93</f>
        <v>5</v>
      </c>
      <c r="HU93" s="0" t="n">
        <f aca="false">HT93/HS95</f>
        <v>5</v>
      </c>
      <c r="HV93" s="1"/>
      <c r="HY93" s="1"/>
      <c r="HZ93" s="1"/>
      <c r="IA93" s="1"/>
      <c r="IB93" s="1"/>
    </row>
    <row r="94" customFormat="false" ht="6" hidden="true" customHeight="true" outlineLevel="0" collapsed="false">
      <c r="A94" s="1"/>
      <c r="B94" s="80"/>
      <c r="C94" s="80"/>
      <c r="D94" s="80"/>
      <c r="E94" s="11"/>
      <c r="F94" s="61"/>
      <c r="G94" s="80"/>
      <c r="H94" s="11"/>
      <c r="I94" s="80"/>
      <c r="J94" s="80"/>
      <c r="K94" s="11"/>
      <c r="L94" s="61"/>
      <c r="M94" s="80"/>
      <c r="N94" s="80"/>
      <c r="O94" s="80"/>
      <c r="P94" s="80"/>
      <c r="Q94" s="80"/>
      <c r="R94" s="80"/>
      <c r="S94" s="11"/>
      <c r="T94" s="13"/>
      <c r="U94" s="13"/>
      <c r="V94" s="13"/>
      <c r="W94" s="78"/>
      <c r="X94" s="74"/>
      <c r="Y94" s="80"/>
      <c r="Z94" s="80"/>
      <c r="AW94" s="1"/>
      <c r="AX94" s="1"/>
      <c r="AY94" s="1"/>
      <c r="AZ94" s="1"/>
      <c r="BA94" s="1"/>
      <c r="BB94" s="1"/>
      <c r="BC94" s="1"/>
      <c r="BD94" s="1"/>
      <c r="BE94" s="1"/>
      <c r="BF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5" t="n">
        <f aca="false">IF(GK92&lt;GK93,GK92,GK93)</f>
        <v>0</v>
      </c>
      <c r="GL94" s="15" t="n">
        <f aca="false">IF(GL92&lt;GL93,GL92,GL93)</f>
        <v>0</v>
      </c>
      <c r="GM94" s="15" t="n">
        <f aca="false">IF(GM92&lt;GM93,GM92,GM93)</f>
        <v>0</v>
      </c>
      <c r="GN94" s="15" t="n">
        <f aca="false">IF(GN92&lt;GN93,GN92,GN93)</f>
        <v>0</v>
      </c>
      <c r="GO94" s="15" t="n">
        <f aca="false">IF(GO92&lt;GO93,GO92,GO93)</f>
        <v>0</v>
      </c>
      <c r="GP94" s="15" t="n">
        <f aca="false">IF(GP92&lt;GP93,GP92,GP93)</f>
        <v>0</v>
      </c>
      <c r="GQ94" s="15" t="n">
        <f aca="false">IF(GQ92&lt;GQ93,GQ92,GQ93)</f>
        <v>0</v>
      </c>
      <c r="GR94" s="15" t="n">
        <f aca="false">IF(GR92&lt;GR93,GR92,GR93)</f>
        <v>0</v>
      </c>
      <c r="GS94" s="15" t="n">
        <f aca="false">IF(GS92&lt;GS93,GS92,GS93)</f>
        <v>0</v>
      </c>
      <c r="GT94" s="15" t="n">
        <f aca="false">IF(GT92&lt;GT93,GT92,GT93)</f>
        <v>0</v>
      </c>
      <c r="GU94" s="15" t="n">
        <f aca="false">IF(GU92&lt;GU93,GU92,GU93)</f>
        <v>0</v>
      </c>
      <c r="GV94" s="15" t="n">
        <f aca="false">IF(GV92&lt;GV93,GV92,GV93)</f>
        <v>0</v>
      </c>
      <c r="GW94" s="15" t="n">
        <f aca="false">IF(GW92&lt;GW93,GW92,GW93)</f>
        <v>0</v>
      </c>
      <c r="GX94" s="15" t="n">
        <f aca="false">IF(GX92&lt;GX93,GX92,GX93)</f>
        <v>0</v>
      </c>
      <c r="GY94" s="15" t="n">
        <f aca="false">IF(GY92&lt;GY93,GY92,GY93)</f>
        <v>0</v>
      </c>
      <c r="GZ94" s="15" t="n">
        <f aca="false">IF(GZ92&lt;GZ93,GZ92,GZ93)</f>
        <v>0</v>
      </c>
      <c r="HA94" s="15" t="n">
        <f aca="false">IF(HA92&lt;HA93,HA92,HA93)</f>
        <v>0</v>
      </c>
      <c r="HB94" s="15" t="n">
        <f aca="false">IF(HB92&lt;HB93,HB92,HB93)</f>
        <v>0</v>
      </c>
      <c r="HC94" s="15" t="n">
        <f aca="false">IF(HC92&lt;HC93,HC92,HC93)</f>
        <v>0</v>
      </c>
      <c r="HD94" s="15" t="n">
        <f aca="false">IF(HD92&lt;HD93,HD92,HD93)</f>
        <v>0</v>
      </c>
      <c r="HE94" s="15" t="n">
        <f aca="false">IF(HE92&lt;HE93,HE92,HE93)</f>
        <v>0</v>
      </c>
      <c r="HF94" s="15" t="n">
        <f aca="false">IF(HF92&lt;HF93,HF92,HF93)</f>
        <v>0</v>
      </c>
      <c r="HG94" s="15" t="n">
        <f aca="false">IF(HG92&lt;HG93,HG92,HG93)</f>
        <v>0</v>
      </c>
      <c r="HH94" s="15" t="n">
        <f aca="false">IF(HH92&lt;HH93,HH92,HH93)</f>
        <v>0</v>
      </c>
      <c r="HI94" s="15" t="n">
        <f aca="false">IF(HI92&lt;HI93,HI92,HI93)</f>
        <v>0</v>
      </c>
      <c r="HJ94" s="15" t="n">
        <f aca="false">IF(HJ92&lt;HJ93,HJ92,HJ93)</f>
        <v>0</v>
      </c>
      <c r="HK94" s="15" t="n">
        <f aca="false">IF(HK92&lt;HK93,HK92,HK93)</f>
        <v>0</v>
      </c>
      <c r="HL94" s="15" t="n">
        <f aca="false">IF(HL92&lt;HL93,HL92,HL93)</f>
        <v>0</v>
      </c>
      <c r="HM94" s="15" t="n">
        <f aca="false">IF(HM92&lt;HM93,HM92,HM93)</f>
        <v>0</v>
      </c>
      <c r="HN94" s="15" t="n">
        <f aca="false">IF(HN92&lt;HN93,HN92,HN93)</f>
        <v>0</v>
      </c>
      <c r="HO94" s="15" t="n">
        <f aca="false">IF(HO92&lt;HO93,HO92,HO93)</f>
        <v>0</v>
      </c>
      <c r="HP94" s="15" t="n">
        <f aca="false">IF(HP92&lt;HP93,HP92,HP93)</f>
        <v>0</v>
      </c>
      <c r="HQ94" s="15" t="n">
        <f aca="false">IF(HQ92&lt;HQ93,HQ92,HQ93)</f>
        <v>0</v>
      </c>
      <c r="HR94" s="15" t="n">
        <f aca="false">IF(HR92&lt;HR93,HR92,HR93)</f>
        <v>0</v>
      </c>
      <c r="HS94" s="15" t="n">
        <f aca="false">IF(HS92&lt;HS93,HS92,HS93)</f>
        <v>0</v>
      </c>
      <c r="HV94" s="1"/>
      <c r="HW94" s="1"/>
      <c r="HX94" s="1"/>
      <c r="HY94" s="1"/>
      <c r="HZ94" s="1"/>
      <c r="IA94" s="1"/>
      <c r="IB94" s="1"/>
    </row>
    <row r="95" customFormat="false" ht="6" hidden="true" customHeight="true" outlineLevel="0" collapsed="false">
      <c r="A95" s="1"/>
      <c r="B95" s="80"/>
      <c r="C95" s="80"/>
      <c r="D95" s="80"/>
      <c r="E95" s="11"/>
      <c r="F95" s="61"/>
      <c r="G95" s="80"/>
      <c r="H95" s="11"/>
      <c r="I95" s="80"/>
      <c r="J95" s="80"/>
      <c r="K95" s="11"/>
      <c r="L95" s="61"/>
      <c r="M95" s="80"/>
      <c r="N95" s="80"/>
      <c r="O95" s="80"/>
      <c r="P95" s="80"/>
      <c r="Q95" s="80"/>
      <c r="R95" s="80"/>
      <c r="S95" s="11"/>
      <c r="T95" s="13"/>
      <c r="U95" s="13"/>
      <c r="V95" s="13"/>
      <c r="W95" s="78"/>
      <c r="X95" s="74"/>
      <c r="Y95" s="80"/>
      <c r="Z95" s="80"/>
      <c r="AW95" s="1"/>
      <c r="AX95" s="1"/>
      <c r="AY95" s="1"/>
      <c r="AZ95" s="1"/>
      <c r="BA95" s="1"/>
      <c r="BB95" s="1"/>
      <c r="BC95" s="1"/>
      <c r="BD95" s="1"/>
      <c r="BE95" s="1"/>
      <c r="BF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0" t="n">
        <f aca="false">GK$8^GK94</f>
        <v>1</v>
      </c>
      <c r="GL95" s="0" t="n">
        <f aca="false">GL$8^GL94*GK95</f>
        <v>1</v>
      </c>
      <c r="GM95" s="0" t="n">
        <f aca="false">GM$8^GM94*GL95</f>
        <v>1</v>
      </c>
      <c r="GN95" s="0" t="n">
        <f aca="false">GN$8^GN94*GM95</f>
        <v>1</v>
      </c>
      <c r="GO95" s="0" t="n">
        <f aca="false">GO$8^GO94*GN95</f>
        <v>1</v>
      </c>
      <c r="GP95" s="0" t="n">
        <f aca="false">GP$8^GP94*GO95</f>
        <v>1</v>
      </c>
      <c r="GQ95" s="0" t="n">
        <f aca="false">GQ$8^GQ94*GP95</f>
        <v>1</v>
      </c>
      <c r="GR95" s="0" t="n">
        <f aca="false">GR$8^GR94*GQ95</f>
        <v>1</v>
      </c>
      <c r="GS95" s="0" t="n">
        <f aca="false">GS$8^GS94*GR95</f>
        <v>1</v>
      </c>
      <c r="GT95" s="0" t="n">
        <f aca="false">GT$8^GT94*GS95</f>
        <v>1</v>
      </c>
      <c r="GU95" s="0" t="n">
        <f aca="false">GU$8^GU94*GT95</f>
        <v>1</v>
      </c>
      <c r="GV95" s="0" t="n">
        <f aca="false">GV$8^GV94*GU95</f>
        <v>1</v>
      </c>
      <c r="GW95" s="0" t="n">
        <f aca="false">GW$8^GW94*GV95</f>
        <v>1</v>
      </c>
      <c r="GX95" s="0" t="n">
        <f aca="false">GX$8^GX94*GW95</f>
        <v>1</v>
      </c>
      <c r="GY95" s="0" t="n">
        <f aca="false">GY$8^GY94*GX95</f>
        <v>1</v>
      </c>
      <c r="GZ95" s="0" t="n">
        <f aca="false">GZ$8^GZ94*GY95</f>
        <v>1</v>
      </c>
      <c r="HA95" s="0" t="n">
        <f aca="false">HA$8^HA94*GZ95</f>
        <v>1</v>
      </c>
      <c r="HB95" s="0" t="n">
        <f aca="false">HB$8^HB94*HA95</f>
        <v>1</v>
      </c>
      <c r="HC95" s="0" t="n">
        <f aca="false">HC$8^HC94*HB95</f>
        <v>1</v>
      </c>
      <c r="HD95" s="0" t="n">
        <f aca="false">HD$8^HD94*HC95</f>
        <v>1</v>
      </c>
      <c r="HE95" s="0" t="n">
        <f aca="false">HE$8^HE94*HD95</f>
        <v>1</v>
      </c>
      <c r="HF95" s="0" t="n">
        <f aca="false">HF$8^HF94*HE95</f>
        <v>1</v>
      </c>
      <c r="HG95" s="0" t="n">
        <f aca="false">HG$8^HG94*HF95</f>
        <v>1</v>
      </c>
      <c r="HH95" s="0" t="n">
        <f aca="false">HH$8^HH94*HG95</f>
        <v>1</v>
      </c>
      <c r="HI95" s="0" t="n">
        <f aca="false">HI$8^HI94*HH95</f>
        <v>1</v>
      </c>
      <c r="HJ95" s="0" t="n">
        <f aca="false">HJ$8^HJ94*HI95</f>
        <v>1</v>
      </c>
      <c r="HK95" s="0" t="n">
        <f aca="false">HK$8^HK94*HJ95</f>
        <v>1</v>
      </c>
      <c r="HL95" s="0" t="n">
        <f aca="false">HL$8^HL94*HK95</f>
        <v>1</v>
      </c>
      <c r="HM95" s="0" t="n">
        <f aca="false">HM$8^HM94*HL95</f>
        <v>1</v>
      </c>
      <c r="HN95" s="0" t="n">
        <f aca="false">HN$8^HN94*HM95</f>
        <v>1</v>
      </c>
      <c r="HO95" s="0" t="n">
        <f aca="false">HO$8^HO94*HN95</f>
        <v>1</v>
      </c>
      <c r="HP95" s="0" t="n">
        <f aca="false">HP$8^HP94*HO95</f>
        <v>1</v>
      </c>
      <c r="HQ95" s="0" t="n">
        <f aca="false">HQ$8^HQ94*HP95</f>
        <v>1</v>
      </c>
      <c r="HR95" s="0" t="n">
        <f aca="false">HR$8^HR94*HQ95</f>
        <v>1</v>
      </c>
      <c r="HS95" s="0" t="n">
        <f aca="false">HS$8^HS94*HR95</f>
        <v>1</v>
      </c>
      <c r="HV95" s="1"/>
      <c r="HW95" s="1"/>
      <c r="HX95" s="1"/>
      <c r="HY95" s="1"/>
      <c r="HZ95" s="1"/>
      <c r="IA95" s="1"/>
      <c r="IB95" s="1"/>
    </row>
    <row r="96" customFormat="false" ht="6" hidden="true" customHeight="true" outlineLevel="0" collapsed="false">
      <c r="A96" s="1"/>
      <c r="B96" s="80"/>
      <c r="C96" s="80"/>
      <c r="D96" s="80"/>
      <c r="E96" s="11"/>
      <c r="F96" s="61"/>
      <c r="G96" s="80"/>
      <c r="H96" s="11"/>
      <c r="I96" s="80"/>
      <c r="J96" s="80"/>
      <c r="K96" s="11"/>
      <c r="L96" s="61"/>
      <c r="M96" s="80"/>
      <c r="N96" s="80"/>
      <c r="O96" s="80"/>
      <c r="P96" s="80"/>
      <c r="Q96" s="80"/>
      <c r="R96" s="80"/>
      <c r="S96" s="11"/>
      <c r="T96" s="13"/>
      <c r="U96" s="13"/>
      <c r="V96" s="13"/>
      <c r="W96" s="78"/>
      <c r="X96" s="74"/>
      <c r="Y96" s="80"/>
      <c r="Z96" s="80"/>
      <c r="AW96" s="1"/>
      <c r="AX96" s="1"/>
      <c r="AY96" s="1"/>
      <c r="AZ96" s="1"/>
      <c r="BA96" s="1"/>
      <c r="BB96" s="1"/>
      <c r="BC96" s="1"/>
      <c r="BD96" s="1" t="s">
        <v>65</v>
      </c>
      <c r="BE96" s="1" t="n">
        <f aca="false">HZ92</f>
        <v>3</v>
      </c>
      <c r="BF96" s="1" t="n">
        <f aca="false">IA92</f>
        <v>6</v>
      </c>
      <c r="BG96" s="0" t="n">
        <f aca="false">BF96-BF97*(BE97-BE96)</f>
        <v>6</v>
      </c>
      <c r="BH96" s="0" t="n">
        <v>256</v>
      </c>
      <c r="BI96" s="15" t="n">
        <f aca="false">IF(BG96/BH96=INT(BG96/BH96),1,0)</f>
        <v>0</v>
      </c>
      <c r="BJ96" s="15" t="n">
        <f aca="false">IF(BI96=0,BG96,BG96/BH96)</f>
        <v>6</v>
      </c>
      <c r="BK96" s="15" t="n">
        <v>16</v>
      </c>
      <c r="BL96" s="15" t="n">
        <f aca="false">IF(BJ96/BK96=INT(BJ96/BK96),1,0)</f>
        <v>0</v>
      </c>
      <c r="BM96" s="15" t="n">
        <f aca="false">IF(BL96=0,BJ96,BJ96/BK96)</f>
        <v>6</v>
      </c>
      <c r="BN96" s="15" t="n">
        <v>4</v>
      </c>
      <c r="BO96" s="15" t="n">
        <f aca="false">IF(BM96/BN96=INT(BM96/BN96),1,0)</f>
        <v>0</v>
      </c>
      <c r="BP96" s="15" t="n">
        <f aca="false">IF(BO96=0,BM96,BM96/BN96)</f>
        <v>6</v>
      </c>
      <c r="BQ96" s="15" t="n">
        <v>2</v>
      </c>
      <c r="BR96" s="15" t="n">
        <f aca="false">IF(BP96/BQ96=INT(BP96/BQ96),1,0)</f>
        <v>1</v>
      </c>
      <c r="BS96" s="15" t="n">
        <f aca="false">IF(BR96=0,BP96,BP96/BQ96)</f>
        <v>3</v>
      </c>
      <c r="BT96" s="15" t="n">
        <v>81</v>
      </c>
      <c r="BU96" s="15" t="n">
        <f aca="false">IF(BS96/BT96=INT(BS96/BT96),1,0)</f>
        <v>0</v>
      </c>
      <c r="BV96" s="15" t="n">
        <f aca="false">IF(BU96=0,BS96,BS96/BT96)</f>
        <v>3</v>
      </c>
      <c r="BW96" s="15" t="n">
        <v>9</v>
      </c>
      <c r="BX96" s="15" t="n">
        <f aca="false">IF(BV96/BW96=INT(BV96/BW96),1,0)</f>
        <v>0</v>
      </c>
      <c r="BY96" s="15" t="n">
        <f aca="false">IF(BX96=0,BV96,BV96/BW96)</f>
        <v>3</v>
      </c>
      <c r="BZ96" s="15" t="n">
        <v>3</v>
      </c>
      <c r="CA96" s="15" t="n">
        <f aca="false">IF(BY96/BZ96=INT(BY96/BZ96),1,0)</f>
        <v>1</v>
      </c>
      <c r="CB96" s="15" t="n">
        <f aca="false">IF(CA96=0,BY96,BY96/BZ96)</f>
        <v>1</v>
      </c>
      <c r="CC96" s="15" t="n">
        <v>25</v>
      </c>
      <c r="CD96" s="15" t="n">
        <f aca="false">IF(CB96/CC96=INT(CB96/CC96),1,0)</f>
        <v>0</v>
      </c>
      <c r="CE96" s="15" t="n">
        <f aca="false">IF(CD96=0,CB96,CB96/CC96)</f>
        <v>1</v>
      </c>
      <c r="CF96" s="15" t="n">
        <v>5</v>
      </c>
      <c r="CG96" s="15" t="n">
        <f aca="false">IF(CE96/CF96=INT(CE96/CF96),1,0)</f>
        <v>0</v>
      </c>
      <c r="CH96" s="15" t="n">
        <f aca="false">IF(CG96=0,CE96,CE96/CF96)</f>
        <v>1</v>
      </c>
      <c r="CI96" s="15" t="n">
        <v>49</v>
      </c>
      <c r="CJ96" s="15" t="n">
        <f aca="false">IF(CH96/CI96=INT(CH96/CI96),1,0)</f>
        <v>0</v>
      </c>
      <c r="CK96" s="15" t="n">
        <f aca="false">IF(CJ96=0,CH96,CH96/CI96)</f>
        <v>1</v>
      </c>
      <c r="CL96" s="15" t="n">
        <v>7</v>
      </c>
      <c r="CM96" s="15" t="n">
        <f aca="false">IF(CK96/CL96=INT(CK96/CL96),1,0)</f>
        <v>0</v>
      </c>
      <c r="CN96" s="15" t="n">
        <f aca="false">IF(CM96=0,CK96,CK96/CL96)</f>
        <v>1</v>
      </c>
      <c r="CO96" s="15" t="n">
        <v>121</v>
      </c>
      <c r="CP96" s="15" t="n">
        <f aca="false">IF(CN96/CO96=INT(CN96/CO96),1,0)</f>
        <v>0</v>
      </c>
      <c r="CQ96" s="15" t="n">
        <f aca="false">IF(CP96=0,CN96,CN96/CO96)</f>
        <v>1</v>
      </c>
      <c r="CR96" s="15" t="n">
        <v>11</v>
      </c>
      <c r="CS96" s="15" t="n">
        <f aca="false">IF(CQ96/CR96=INT(CQ96/CR96),1,0)</f>
        <v>0</v>
      </c>
      <c r="CT96" s="15" t="n">
        <f aca="false">IF(CS96=0,CQ96,CQ96/CR96)</f>
        <v>1</v>
      </c>
      <c r="CU96" s="15" t="n">
        <v>169</v>
      </c>
      <c r="CV96" s="15" t="n">
        <f aca="false">IF(CT96/CU96=INT(CT96/CU96),1,0)</f>
        <v>0</v>
      </c>
      <c r="CW96" s="15" t="n">
        <f aca="false">IF(CV96=0,CT96,CT96/CU96)</f>
        <v>1</v>
      </c>
      <c r="CX96" s="15" t="n">
        <v>13</v>
      </c>
      <c r="CY96" s="15" t="n">
        <f aca="false">IF(CW96/CX96=INT(CW96/CX96),1,0)</f>
        <v>0</v>
      </c>
      <c r="CZ96" s="15" t="n">
        <f aca="false">IF(CY96=0,CW96,CW96/CX96)</f>
        <v>1</v>
      </c>
      <c r="DA96" s="15" t="n">
        <v>17</v>
      </c>
      <c r="DB96" s="15" t="n">
        <f aca="false">IF(CZ96/DA96=INT(CZ96/DA96),1,0)</f>
        <v>0</v>
      </c>
      <c r="DC96" s="15" t="n">
        <f aca="false">IF(DB96=0,CZ96,CZ96/DA96)</f>
        <v>1</v>
      </c>
      <c r="DD96" s="15" t="n">
        <v>19</v>
      </c>
      <c r="DE96" s="15" t="n">
        <f aca="false">IF(DC96/DD96=INT(DC96/DD96),1,0)</f>
        <v>0</v>
      </c>
      <c r="DF96" s="15" t="n">
        <f aca="false">IF(DE96=0,DC96,DC96/DD96)</f>
        <v>1</v>
      </c>
      <c r="DG96" s="15" t="n">
        <v>23</v>
      </c>
      <c r="DH96" s="15" t="n">
        <f aca="false">IF(DF96/DG96=INT(DF96/DG96),1,0)</f>
        <v>0</v>
      </c>
      <c r="DI96" s="15" t="n">
        <f aca="false">IF(DH96=0,DF96,DF96/DG96)</f>
        <v>1</v>
      </c>
      <c r="DJ96" s="15" t="n">
        <v>29</v>
      </c>
      <c r="DK96" s="15" t="n">
        <f aca="false">IF(DI96/DJ96=INT(DI96/DJ96),1,0)</f>
        <v>0</v>
      </c>
      <c r="DL96" s="15" t="n">
        <f aca="false">IF(DK96=0,DI96,DI96/DJ96)</f>
        <v>1</v>
      </c>
      <c r="DM96" s="15" t="n">
        <v>31</v>
      </c>
      <c r="DN96" s="15" t="n">
        <f aca="false">IF(DL96/DM96=INT(DL96/DM96),1,0)</f>
        <v>0</v>
      </c>
      <c r="DO96" s="15" t="n">
        <f aca="false">IF(DN96=0,DL96,DL96/DM96)</f>
        <v>1</v>
      </c>
      <c r="DP96" s="15" t="n">
        <v>37</v>
      </c>
      <c r="DQ96" s="15" t="n">
        <f aca="false">IF(DO96/DP96=INT(DO96/DP96),1,0)</f>
        <v>0</v>
      </c>
      <c r="DR96" s="15" t="n">
        <f aca="false">IF(DQ96=0,DO96,DO96/DP96)</f>
        <v>1</v>
      </c>
      <c r="DS96" s="15" t="n">
        <v>41</v>
      </c>
      <c r="DT96" s="15" t="n">
        <f aca="false">IF(DR96/DS96=INT(DR96/DS96),1,0)</f>
        <v>0</v>
      </c>
      <c r="DU96" s="15" t="n">
        <f aca="false">IF(DT96=0,DR96,DR96/DS96)</f>
        <v>1</v>
      </c>
      <c r="DV96" s="15" t="n">
        <v>43</v>
      </c>
      <c r="DW96" s="15" t="n">
        <f aca="false">IF(DU96/DV96=INT(DU96/DV96),1,0)</f>
        <v>0</v>
      </c>
      <c r="DX96" s="15" t="n">
        <f aca="false">IF(DW96=0,DU96,DU96/DV96)</f>
        <v>1</v>
      </c>
      <c r="DY96" s="15" t="n">
        <v>47</v>
      </c>
      <c r="DZ96" s="15" t="n">
        <f aca="false">IF(DX96/DY96=INT(DX96/DY96),1,0)</f>
        <v>0</v>
      </c>
      <c r="EA96" s="15" t="n">
        <f aca="false">IF(DZ96=0,DX96,DX96/DY96)</f>
        <v>1</v>
      </c>
      <c r="EB96" s="15" t="n">
        <v>53</v>
      </c>
      <c r="EC96" s="15" t="n">
        <f aca="false">IF(EA96/EB96=INT(EA96/EB96),1,0)</f>
        <v>0</v>
      </c>
      <c r="ED96" s="15" t="n">
        <f aca="false">IF(EC96=0,EA96,EA96/EB96)</f>
        <v>1</v>
      </c>
      <c r="EE96" s="15" t="n">
        <v>59</v>
      </c>
      <c r="EF96" s="15" t="n">
        <f aca="false">IF(ED96/EE96=INT(ED96/EE96),1,0)</f>
        <v>0</v>
      </c>
      <c r="EG96" s="15" t="n">
        <f aca="false">IF(EF96=0,ED96,ED96/EE96)</f>
        <v>1</v>
      </c>
      <c r="EH96" s="15" t="n">
        <v>61</v>
      </c>
      <c r="EI96" s="15" t="n">
        <f aca="false">IF(EG96/EH96=INT(EG96/EH96),1,0)</f>
        <v>0</v>
      </c>
      <c r="EJ96" s="15" t="n">
        <f aca="false">IF(EI96=0,EG96,EG96/EH96)</f>
        <v>1</v>
      </c>
      <c r="EK96" s="15" t="n">
        <v>67</v>
      </c>
      <c r="EL96" s="15" t="n">
        <f aca="false">IF(EJ96/EK96=INT(EJ96/EK96),1,0)</f>
        <v>0</v>
      </c>
      <c r="EM96" s="15" t="n">
        <f aca="false">IF(EL96=0,EJ96,EJ96/EK96)</f>
        <v>1</v>
      </c>
      <c r="EN96" s="15" t="n">
        <v>71</v>
      </c>
      <c r="EO96" s="15" t="n">
        <f aca="false">IF(EM96/EN96=INT(EM96/EN96),1,0)</f>
        <v>0</v>
      </c>
      <c r="EP96" s="15" t="n">
        <f aca="false">IF(EO96=0,EM96,EM96/EN96)</f>
        <v>1</v>
      </c>
      <c r="EQ96" s="15" t="n">
        <v>73</v>
      </c>
      <c r="ER96" s="15" t="n">
        <f aca="false">IF(EP96/EQ96=INT(EP96/EQ96),1,0)</f>
        <v>0</v>
      </c>
      <c r="ES96" s="15" t="n">
        <f aca="false">IF(ER96=0,EP96,EP96/EQ96)</f>
        <v>1</v>
      </c>
      <c r="ET96" s="15" t="n">
        <v>79</v>
      </c>
      <c r="EU96" s="15" t="n">
        <f aca="false">IF(ES96/ET96=INT(ES96/ET96),1,0)</f>
        <v>0</v>
      </c>
      <c r="EV96" s="15" t="n">
        <f aca="false">IF(EU96=0,ES96,ES96/ET96)</f>
        <v>1</v>
      </c>
      <c r="EW96" s="15" t="n">
        <v>83</v>
      </c>
      <c r="EX96" s="15" t="n">
        <f aca="false">IF(EV96/EW96=INT(EV96/EW96),1,0)</f>
        <v>0</v>
      </c>
      <c r="EY96" s="15" t="n">
        <f aca="false">IF(EX96=0,EV96,EV96/EW96)</f>
        <v>1</v>
      </c>
      <c r="EZ96" s="15" t="n">
        <v>89</v>
      </c>
      <c r="FA96" s="15" t="n">
        <f aca="false">IF(EY96/EZ96=INT(EY96/EZ96),1,0)</f>
        <v>0</v>
      </c>
      <c r="FB96" s="15" t="n">
        <f aca="false">IF(FA96=0,EY96,EY96/EZ96)</f>
        <v>1</v>
      </c>
      <c r="FC96" s="15" t="n">
        <v>97</v>
      </c>
      <c r="FD96" s="15" t="n">
        <f aca="false">IF(FB96/FC96=INT(FB96/FC96),1,0)</f>
        <v>0</v>
      </c>
      <c r="FE96" s="15" t="n">
        <f aca="false">IF(FD96=0,FB96,FB96/FC96)</f>
        <v>1</v>
      </c>
      <c r="FF96" s="15" t="n">
        <v>101</v>
      </c>
      <c r="FG96" s="15" t="n">
        <f aca="false">IF(FE96/FF96=INT(FE96/FF96),1,0)</f>
        <v>0</v>
      </c>
      <c r="FH96" s="15" t="n">
        <f aca="false">IF(FG96=0,FE96,FE96/FF96)</f>
        <v>1</v>
      </c>
      <c r="FI96" s="15" t="n">
        <v>103</v>
      </c>
      <c r="FJ96" s="15" t="n">
        <f aca="false">IF(FH96/FI96=INT(FH96/FI96),1,0)</f>
        <v>0</v>
      </c>
      <c r="FK96" s="15" t="n">
        <f aca="false">IF(FJ96=0,FH96,FH96/FI96)</f>
        <v>1</v>
      </c>
      <c r="FL96" s="15" t="n">
        <v>107</v>
      </c>
      <c r="FM96" s="15" t="n">
        <f aca="false">IF(FK96/FL96=INT(FK96/FL96),1,0)</f>
        <v>0</v>
      </c>
      <c r="FN96" s="15" t="n">
        <f aca="false">IF(FM96=0,FK96,FK96/FL96)</f>
        <v>1</v>
      </c>
      <c r="FO96" s="15" t="n">
        <v>109</v>
      </c>
      <c r="FP96" s="15" t="n">
        <f aca="false">IF(FN96/FO96=INT(FN96/FO96),1,0)</f>
        <v>0</v>
      </c>
      <c r="FQ96" s="15" t="n">
        <f aca="false">IF(FP96=0,FN96,FN96/FO96)</f>
        <v>1</v>
      </c>
      <c r="FR96" s="15" t="n">
        <v>113</v>
      </c>
      <c r="FS96" s="15" t="n">
        <f aca="false">IF(FQ96/FR96=INT(FQ96/FR96),1,0)</f>
        <v>0</v>
      </c>
      <c r="FT96" s="15" t="n">
        <f aca="false">IF(FS96=0,FQ96,FQ96/FR96)</f>
        <v>1</v>
      </c>
      <c r="FU96" s="15" t="n">
        <v>127</v>
      </c>
      <c r="FV96" s="15" t="n">
        <f aca="false">IF(FT96/FU96=INT(FT96/FU96),1,0)</f>
        <v>0</v>
      </c>
      <c r="FW96" s="15" t="n">
        <f aca="false">IF(FV96=0,FT96,FT96/FU96)</f>
        <v>1</v>
      </c>
      <c r="FX96" s="15" t="n">
        <v>131</v>
      </c>
      <c r="FY96" s="15" t="n">
        <f aca="false">IF(FW96/FX96=INT(FW96/FX96),1,0)</f>
        <v>0</v>
      </c>
      <c r="FZ96" s="15" t="n">
        <f aca="false">IF(FY96=0,FW96,FW96/FX96)</f>
        <v>1</v>
      </c>
      <c r="GA96" s="15" t="n">
        <v>137</v>
      </c>
      <c r="GB96" s="15" t="n">
        <f aca="false">IF(FZ96/GA96=INT(FZ96/GA96),1,0)</f>
        <v>0</v>
      </c>
      <c r="GC96" s="15" t="n">
        <f aca="false">IF(GB96=0,FZ96,FZ96/GA96)</f>
        <v>1</v>
      </c>
      <c r="GD96" s="15" t="n">
        <v>139</v>
      </c>
      <c r="GE96" s="15" t="n">
        <f aca="false">IF(GC96/GD96=INT(GC96/GD96),1,0)</f>
        <v>0</v>
      </c>
      <c r="GF96" s="15" t="n">
        <f aca="false">IF(GE96=0,GC96,GC96/GD96)</f>
        <v>1</v>
      </c>
      <c r="GG96" s="15" t="n">
        <v>149</v>
      </c>
      <c r="GH96" s="15" t="n">
        <f aca="false">IF(GF96/GG96=INT(GF96/GG96),1,0)</f>
        <v>0</v>
      </c>
      <c r="GI96" s="15" t="n">
        <f aca="false">IF(GH96=0,GF96,GF96/GG96)</f>
        <v>1</v>
      </c>
      <c r="GJ96" s="15"/>
      <c r="GK96" s="15" t="n">
        <f aca="false">8*BI96+4*BL96+2*BO96+BR96</f>
        <v>1</v>
      </c>
      <c r="GL96" s="15" t="n">
        <f aca="false">4*BU96+2*BX96+CA96</f>
        <v>1</v>
      </c>
      <c r="GM96" s="15" t="n">
        <f aca="false">2*CD96+CG96</f>
        <v>0</v>
      </c>
      <c r="GN96" s="15" t="n">
        <f aca="false">2*CJ96+CM96</f>
        <v>0</v>
      </c>
      <c r="GO96" s="15" t="n">
        <f aca="false">2*CP96+CS96</f>
        <v>0</v>
      </c>
      <c r="GP96" s="15" t="n">
        <f aca="false">2*CV96+CY96</f>
        <v>0</v>
      </c>
      <c r="GQ96" s="15" t="n">
        <f aca="false">DB96</f>
        <v>0</v>
      </c>
      <c r="GR96" s="15" t="n">
        <f aca="false">DE96</f>
        <v>0</v>
      </c>
      <c r="GS96" s="15" t="n">
        <f aca="false">DH96</f>
        <v>0</v>
      </c>
      <c r="GT96" s="15" t="n">
        <f aca="false">DK96</f>
        <v>0</v>
      </c>
      <c r="GU96" s="15" t="n">
        <f aca="false">DN96</f>
        <v>0</v>
      </c>
      <c r="GV96" s="0" t="n">
        <f aca="false">DQ96</f>
        <v>0</v>
      </c>
      <c r="GW96" s="0" t="n">
        <f aca="false">DT96</f>
        <v>0</v>
      </c>
      <c r="GX96" s="0" t="n">
        <f aca="false">DW96</f>
        <v>0</v>
      </c>
      <c r="GY96" s="0" t="n">
        <f aca="false">DZ96</f>
        <v>0</v>
      </c>
      <c r="GZ96" s="0" t="n">
        <f aca="false">EC96</f>
        <v>0</v>
      </c>
      <c r="HA96" s="0" t="n">
        <f aca="false">EF96</f>
        <v>0</v>
      </c>
      <c r="HB96" s="0" t="n">
        <f aca="false">EI96</f>
        <v>0</v>
      </c>
      <c r="HC96" s="0" t="n">
        <f aca="false">EL96</f>
        <v>0</v>
      </c>
      <c r="HD96" s="0" t="n">
        <f aca="false">EO96</f>
        <v>0</v>
      </c>
      <c r="HE96" s="0" t="n">
        <f aca="false">ER96</f>
        <v>0</v>
      </c>
      <c r="HF96" s="0" t="n">
        <f aca="false">EU96</f>
        <v>0</v>
      </c>
      <c r="HG96" s="0" t="n">
        <f aca="false">EX96</f>
        <v>0</v>
      </c>
      <c r="HH96" s="0" t="n">
        <f aca="false">FA96</f>
        <v>0</v>
      </c>
      <c r="HI96" s="0" t="n">
        <f aca="false">FD96</f>
        <v>0</v>
      </c>
      <c r="HJ96" s="0" t="n">
        <f aca="false">FG96</f>
        <v>0</v>
      </c>
      <c r="HK96" s="0" t="n">
        <f aca="false">FJ96</f>
        <v>0</v>
      </c>
      <c r="HL96" s="0" t="n">
        <f aca="false">FM96</f>
        <v>0</v>
      </c>
      <c r="HM96" s="0" t="n">
        <f aca="false">FP96</f>
        <v>0</v>
      </c>
      <c r="HN96" s="0" t="n">
        <f aca="false">FS96</f>
        <v>0</v>
      </c>
      <c r="HO96" s="0" t="n">
        <f aca="false">FV96</f>
        <v>0</v>
      </c>
      <c r="HP96" s="0" t="n">
        <f aca="false">FY96</f>
        <v>0</v>
      </c>
      <c r="HQ96" s="0" t="n">
        <f aca="false">GB96</f>
        <v>0</v>
      </c>
      <c r="HR96" s="0" t="n">
        <f aca="false">GE96</f>
        <v>0</v>
      </c>
      <c r="HS96" s="0" t="n">
        <f aca="false">GH96</f>
        <v>0</v>
      </c>
      <c r="HT96" s="0" t="n">
        <f aca="false">BG96</f>
        <v>6</v>
      </c>
      <c r="HU96" s="0" t="n">
        <f aca="false">HT96/HS99</f>
        <v>6</v>
      </c>
      <c r="HV96" s="1" t="n">
        <f aca="false">HZ92</f>
        <v>3</v>
      </c>
      <c r="HW96" s="1"/>
      <c r="HX96" s="1"/>
      <c r="HY96" s="1"/>
      <c r="HZ96" s="1"/>
      <c r="IA96" s="1"/>
      <c r="IB96" s="1"/>
    </row>
    <row r="97" customFormat="false" ht="6" hidden="true" customHeight="true" outlineLevel="0" collapsed="false">
      <c r="A97" s="1"/>
      <c r="B97" s="80"/>
      <c r="C97" s="80"/>
      <c r="D97" s="80"/>
      <c r="E97" s="80"/>
      <c r="F97" s="61"/>
      <c r="G97" s="80"/>
      <c r="H97" s="80"/>
      <c r="I97" s="80"/>
      <c r="J97" s="80"/>
      <c r="K97" s="80"/>
      <c r="L97" s="61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78"/>
      <c r="X97" s="61"/>
      <c r="Y97" s="80"/>
      <c r="Z97" s="80"/>
      <c r="BD97" s="1"/>
      <c r="BE97" s="0" t="n">
        <f aca="false">BE96+INT(BF96/BF97)</f>
        <v>3</v>
      </c>
      <c r="BF97" s="0" t="n">
        <f aca="false">IB92</f>
        <v>25</v>
      </c>
      <c r="BG97" s="0" t="n">
        <f aca="false">BF97</f>
        <v>25</v>
      </c>
      <c r="BH97" s="0" t="n">
        <v>256</v>
      </c>
      <c r="BI97" s="15" t="n">
        <f aca="false">IF(BG97/BH97=INT(BG97/BH97),1,0)</f>
        <v>0</v>
      </c>
      <c r="BJ97" s="15" t="n">
        <f aca="false">IF(BI97=0,BG97,BG97/BH97)</f>
        <v>25</v>
      </c>
      <c r="BK97" s="15" t="n">
        <v>16</v>
      </c>
      <c r="BL97" s="15" t="n">
        <f aca="false">IF(BJ97/BK97=INT(BJ97/BK97),1,0)</f>
        <v>0</v>
      </c>
      <c r="BM97" s="15" t="n">
        <f aca="false">IF(BL97=0,BJ97,BJ97/BK97)</f>
        <v>25</v>
      </c>
      <c r="BN97" s="15" t="n">
        <v>4</v>
      </c>
      <c r="BO97" s="15" t="n">
        <f aca="false">IF(BM97/BN97=INT(BM97/BN97),1,0)</f>
        <v>0</v>
      </c>
      <c r="BP97" s="15" t="n">
        <f aca="false">IF(BO97=0,BM97,BM97/BN97)</f>
        <v>25</v>
      </c>
      <c r="BQ97" s="15" t="n">
        <v>2</v>
      </c>
      <c r="BR97" s="15" t="n">
        <f aca="false">IF(BP97/BQ97=INT(BP97/BQ97),1,0)</f>
        <v>0</v>
      </c>
      <c r="BS97" s="15" t="n">
        <f aca="false">IF(BR97=0,BP97,BP97/BQ97)</f>
        <v>25</v>
      </c>
      <c r="BT97" s="15" t="n">
        <v>81</v>
      </c>
      <c r="BU97" s="15" t="n">
        <f aca="false">IF(BS97/BT97=INT(BS97/BT97),1,0)</f>
        <v>0</v>
      </c>
      <c r="BV97" s="15" t="n">
        <f aca="false">IF(BU97=0,BS97,BS97/BT97)</f>
        <v>25</v>
      </c>
      <c r="BW97" s="15" t="n">
        <v>9</v>
      </c>
      <c r="BX97" s="15" t="n">
        <f aca="false">IF(BV97/BW97=INT(BV97/BW97),1,0)</f>
        <v>0</v>
      </c>
      <c r="BY97" s="15" t="n">
        <f aca="false">IF(BX97=0,BV97,BV97/BW97)</f>
        <v>25</v>
      </c>
      <c r="BZ97" s="15" t="n">
        <v>3</v>
      </c>
      <c r="CA97" s="15" t="n">
        <f aca="false">IF(BY97/BZ97=INT(BY97/BZ97),1,0)</f>
        <v>0</v>
      </c>
      <c r="CB97" s="15" t="n">
        <f aca="false">IF(CA97=0,BY97,BY97/BZ97)</f>
        <v>25</v>
      </c>
      <c r="CC97" s="15" t="n">
        <v>25</v>
      </c>
      <c r="CD97" s="15" t="n">
        <f aca="false">IF(CB97/CC97=INT(CB97/CC97),1,0)</f>
        <v>1</v>
      </c>
      <c r="CE97" s="15" t="n">
        <f aca="false">IF(CD97=0,CB97,CB97/CC97)</f>
        <v>1</v>
      </c>
      <c r="CF97" s="15" t="n">
        <v>5</v>
      </c>
      <c r="CG97" s="15" t="n">
        <f aca="false">IF(CE97/CF97=INT(CE97/CF97),1,0)</f>
        <v>0</v>
      </c>
      <c r="CH97" s="15" t="n">
        <f aca="false">IF(CG97=0,CE97,CE97/CF97)</f>
        <v>1</v>
      </c>
      <c r="CI97" s="15" t="n">
        <v>49</v>
      </c>
      <c r="CJ97" s="15" t="n">
        <f aca="false">IF(CH97/CI97=INT(CH97/CI97),1,0)</f>
        <v>0</v>
      </c>
      <c r="CK97" s="15" t="n">
        <f aca="false">IF(CJ97=0,CH97,CH97/CI97)</f>
        <v>1</v>
      </c>
      <c r="CL97" s="15" t="n">
        <v>7</v>
      </c>
      <c r="CM97" s="15" t="n">
        <f aca="false">IF(CK97/CL97=INT(CK97/CL97),1,0)</f>
        <v>0</v>
      </c>
      <c r="CN97" s="15" t="n">
        <f aca="false">IF(CM97=0,CK97,CK97/CL97)</f>
        <v>1</v>
      </c>
      <c r="CO97" s="15" t="n">
        <v>121</v>
      </c>
      <c r="CP97" s="15" t="n">
        <f aca="false">IF(CN97/CO97=INT(CN97/CO97),1,0)</f>
        <v>0</v>
      </c>
      <c r="CQ97" s="15" t="n">
        <f aca="false">IF(CP97=0,CN97,CN97/CO97)</f>
        <v>1</v>
      </c>
      <c r="CR97" s="15" t="n">
        <v>11</v>
      </c>
      <c r="CS97" s="15" t="n">
        <f aca="false">IF(CQ97/CR97=INT(CQ97/CR97),1,0)</f>
        <v>0</v>
      </c>
      <c r="CT97" s="15" t="n">
        <f aca="false">IF(CS97=0,CQ97,CQ97/CR97)</f>
        <v>1</v>
      </c>
      <c r="CU97" s="15" t="n">
        <v>169</v>
      </c>
      <c r="CV97" s="15" t="n">
        <f aca="false">IF(CT97/CU97=INT(CT97/CU97),1,0)</f>
        <v>0</v>
      </c>
      <c r="CW97" s="15" t="n">
        <f aca="false">IF(CV97=0,CT97,CT97/CU97)</f>
        <v>1</v>
      </c>
      <c r="CX97" s="15" t="n">
        <v>13</v>
      </c>
      <c r="CY97" s="15" t="n">
        <f aca="false">IF(CW97/CX97=INT(CW97/CX97),1,0)</f>
        <v>0</v>
      </c>
      <c r="CZ97" s="15" t="n">
        <f aca="false">IF(CY97=0,CW97,CW97/CX97)</f>
        <v>1</v>
      </c>
      <c r="DA97" s="15" t="n">
        <v>17</v>
      </c>
      <c r="DB97" s="15" t="n">
        <f aca="false">IF(CZ97/DA97=INT(CZ97/DA97),1,0)</f>
        <v>0</v>
      </c>
      <c r="DC97" s="15" t="n">
        <f aca="false">IF(DB97=0,CZ97,CZ97/DA97)</f>
        <v>1</v>
      </c>
      <c r="DD97" s="15" t="n">
        <v>19</v>
      </c>
      <c r="DE97" s="15" t="n">
        <f aca="false">IF(DC97/DD97=INT(DC97/DD97),1,0)</f>
        <v>0</v>
      </c>
      <c r="DF97" s="15" t="n">
        <f aca="false">IF(DE97=0,DC97,DC97/DD97)</f>
        <v>1</v>
      </c>
      <c r="DG97" s="15" t="n">
        <v>23</v>
      </c>
      <c r="DH97" s="15" t="n">
        <f aca="false">IF(DF97/DG97=INT(DF97/DG97),1,0)</f>
        <v>0</v>
      </c>
      <c r="DI97" s="15" t="n">
        <f aca="false">IF(DH97=0,DF97,DF97/DG97)</f>
        <v>1</v>
      </c>
      <c r="DJ97" s="15" t="n">
        <v>29</v>
      </c>
      <c r="DK97" s="15" t="n">
        <f aca="false">IF(DI97/DJ97=INT(DI97/DJ97),1,0)</f>
        <v>0</v>
      </c>
      <c r="DL97" s="15" t="n">
        <f aca="false">IF(DK97=0,DI97,DI97/DJ97)</f>
        <v>1</v>
      </c>
      <c r="DM97" s="15" t="n">
        <v>31</v>
      </c>
      <c r="DN97" s="15" t="n">
        <f aca="false">IF(DL97/DM97=INT(DL97/DM97),1,0)</f>
        <v>0</v>
      </c>
      <c r="DO97" s="15" t="n">
        <f aca="false">IF(DN97=0,DL97,DL97/DM97)</f>
        <v>1</v>
      </c>
      <c r="DP97" s="15" t="n">
        <v>37</v>
      </c>
      <c r="DQ97" s="15" t="n">
        <f aca="false">IF(DO97/DP97=INT(DO97/DP97),1,0)</f>
        <v>0</v>
      </c>
      <c r="DR97" s="15" t="n">
        <f aca="false">IF(DQ97=0,DO97,DO97/DP97)</f>
        <v>1</v>
      </c>
      <c r="DS97" s="15" t="n">
        <v>41</v>
      </c>
      <c r="DT97" s="15" t="n">
        <f aca="false">IF(DR97/DS97=INT(DR97/DS97),1,0)</f>
        <v>0</v>
      </c>
      <c r="DU97" s="15" t="n">
        <f aca="false">IF(DT97=0,DR97,DR97/DS97)</f>
        <v>1</v>
      </c>
      <c r="DV97" s="15" t="n">
        <v>43</v>
      </c>
      <c r="DW97" s="15" t="n">
        <f aca="false">IF(DU97/DV97=INT(DU97/DV97),1,0)</f>
        <v>0</v>
      </c>
      <c r="DX97" s="15" t="n">
        <f aca="false">IF(DW97=0,DU97,DU97/DV97)</f>
        <v>1</v>
      </c>
      <c r="DY97" s="15" t="n">
        <v>47</v>
      </c>
      <c r="DZ97" s="15" t="n">
        <f aca="false">IF(DX97/DY97=INT(DX97/DY97),1,0)</f>
        <v>0</v>
      </c>
      <c r="EA97" s="15" t="n">
        <f aca="false">IF(DZ97=0,DX97,DX97/DY97)</f>
        <v>1</v>
      </c>
      <c r="EB97" s="15" t="n">
        <v>53</v>
      </c>
      <c r="EC97" s="15" t="n">
        <f aca="false">IF(EA97/EB97=INT(EA97/EB97),1,0)</f>
        <v>0</v>
      </c>
      <c r="ED97" s="15" t="n">
        <f aca="false">IF(EC97=0,EA97,EA97/EB97)</f>
        <v>1</v>
      </c>
      <c r="EE97" s="15" t="n">
        <v>59</v>
      </c>
      <c r="EF97" s="15" t="n">
        <f aca="false">IF(ED97/EE97=INT(ED97/EE97),1,0)</f>
        <v>0</v>
      </c>
      <c r="EG97" s="15" t="n">
        <f aca="false">IF(EF97=0,ED97,ED97/EE97)</f>
        <v>1</v>
      </c>
      <c r="EH97" s="15" t="n">
        <v>61</v>
      </c>
      <c r="EI97" s="15" t="n">
        <f aca="false">IF(EG97/EH97=INT(EG97/EH97),1,0)</f>
        <v>0</v>
      </c>
      <c r="EJ97" s="15" t="n">
        <f aca="false">IF(EI97=0,EG97,EG97/EH97)</f>
        <v>1</v>
      </c>
      <c r="EK97" s="15" t="n">
        <v>67</v>
      </c>
      <c r="EL97" s="15" t="n">
        <f aca="false">IF(EJ97/EK97=INT(EJ97/EK97),1,0)</f>
        <v>0</v>
      </c>
      <c r="EM97" s="15" t="n">
        <f aca="false">IF(EL97=0,EJ97,EJ97/EK97)</f>
        <v>1</v>
      </c>
      <c r="EN97" s="15" t="n">
        <v>71</v>
      </c>
      <c r="EO97" s="15" t="n">
        <f aca="false">IF(EM97/EN97=INT(EM97/EN97),1,0)</f>
        <v>0</v>
      </c>
      <c r="EP97" s="15" t="n">
        <f aca="false">IF(EO97=0,EM97,EM97/EN97)</f>
        <v>1</v>
      </c>
      <c r="EQ97" s="15" t="n">
        <v>73</v>
      </c>
      <c r="ER97" s="15" t="n">
        <f aca="false">IF(EP97/EQ97=INT(EP97/EQ97),1,0)</f>
        <v>0</v>
      </c>
      <c r="ES97" s="15" t="n">
        <f aca="false">IF(ER97=0,EP97,EP97/EQ97)</f>
        <v>1</v>
      </c>
      <c r="ET97" s="15" t="n">
        <v>79</v>
      </c>
      <c r="EU97" s="15" t="n">
        <f aca="false">IF(ES97/ET97=INT(ES97/ET97),1,0)</f>
        <v>0</v>
      </c>
      <c r="EV97" s="15" t="n">
        <f aca="false">IF(EU97=0,ES97,ES97/ET97)</f>
        <v>1</v>
      </c>
      <c r="EW97" s="15" t="n">
        <v>83</v>
      </c>
      <c r="EX97" s="15" t="n">
        <f aca="false">IF(EV97/EW97=INT(EV97/EW97),1,0)</f>
        <v>0</v>
      </c>
      <c r="EY97" s="15" t="n">
        <f aca="false">IF(EX97=0,EV97,EV97/EW97)</f>
        <v>1</v>
      </c>
      <c r="EZ97" s="15" t="n">
        <v>89</v>
      </c>
      <c r="FA97" s="15" t="n">
        <f aca="false">IF(EY97/EZ97=INT(EY97/EZ97),1,0)</f>
        <v>0</v>
      </c>
      <c r="FB97" s="15" t="n">
        <f aca="false">IF(FA97=0,EY97,EY97/EZ97)</f>
        <v>1</v>
      </c>
      <c r="FC97" s="15" t="n">
        <v>97</v>
      </c>
      <c r="FD97" s="15" t="n">
        <f aca="false">IF(FB97/FC97=INT(FB97/FC97),1,0)</f>
        <v>0</v>
      </c>
      <c r="FE97" s="15" t="n">
        <f aca="false">IF(FD97=0,FB97,FB97/FC97)</f>
        <v>1</v>
      </c>
      <c r="FF97" s="15" t="n">
        <v>101</v>
      </c>
      <c r="FG97" s="15" t="n">
        <f aca="false">IF(FE97/FF97=INT(FE97/FF97),1,0)</f>
        <v>0</v>
      </c>
      <c r="FH97" s="15" t="n">
        <f aca="false">IF(FG97=0,FE97,FE97/FF97)</f>
        <v>1</v>
      </c>
      <c r="FI97" s="15" t="n">
        <v>103</v>
      </c>
      <c r="FJ97" s="15" t="n">
        <f aca="false">IF(FH97/FI97=INT(FH97/FI97),1,0)</f>
        <v>0</v>
      </c>
      <c r="FK97" s="15" t="n">
        <f aca="false">IF(FJ97=0,FH97,FH97/FI97)</f>
        <v>1</v>
      </c>
      <c r="FL97" s="15" t="n">
        <v>107</v>
      </c>
      <c r="FM97" s="15" t="n">
        <f aca="false">IF(FK97/FL97=INT(FK97/FL97),1,0)</f>
        <v>0</v>
      </c>
      <c r="FN97" s="15" t="n">
        <f aca="false">IF(FM97=0,FK97,FK97/FL97)</f>
        <v>1</v>
      </c>
      <c r="FO97" s="15" t="n">
        <v>109</v>
      </c>
      <c r="FP97" s="15" t="n">
        <f aca="false">IF(FN97/FO97=INT(FN97/FO97),1,0)</f>
        <v>0</v>
      </c>
      <c r="FQ97" s="15" t="n">
        <f aca="false">IF(FP97=0,FN97,FN97/FO97)</f>
        <v>1</v>
      </c>
      <c r="FR97" s="15" t="n">
        <v>113</v>
      </c>
      <c r="FS97" s="15" t="n">
        <f aca="false">IF(FQ97/FR97=INT(FQ97/FR97),1,0)</f>
        <v>0</v>
      </c>
      <c r="FT97" s="15" t="n">
        <f aca="false">IF(FS97=0,FQ97,FQ97/FR97)</f>
        <v>1</v>
      </c>
      <c r="FU97" s="15" t="n">
        <v>127</v>
      </c>
      <c r="FV97" s="15" t="n">
        <f aca="false">IF(FT97/FU97=INT(FT97/FU97),1,0)</f>
        <v>0</v>
      </c>
      <c r="FW97" s="15" t="n">
        <f aca="false">IF(FV97=0,FT97,FT97/FU97)</f>
        <v>1</v>
      </c>
      <c r="FX97" s="15" t="n">
        <v>131</v>
      </c>
      <c r="FY97" s="15" t="n">
        <f aca="false">IF(FW97/FX97=INT(FW97/FX97),1,0)</f>
        <v>0</v>
      </c>
      <c r="FZ97" s="15" t="n">
        <f aca="false">IF(FY97=0,FW97,FW97/FX97)</f>
        <v>1</v>
      </c>
      <c r="GA97" s="15" t="n">
        <v>137</v>
      </c>
      <c r="GB97" s="15" t="n">
        <f aca="false">IF(FZ97/GA97=INT(FZ97/GA97),1,0)</f>
        <v>0</v>
      </c>
      <c r="GC97" s="15" t="n">
        <f aca="false">IF(GB97=0,FZ97,FZ97/GA97)</f>
        <v>1</v>
      </c>
      <c r="GD97" s="15" t="n">
        <v>139</v>
      </c>
      <c r="GE97" s="15" t="n">
        <f aca="false">IF(GC97/GD97=INT(GC97/GD97),1,0)</f>
        <v>0</v>
      </c>
      <c r="GF97" s="15" t="n">
        <f aca="false">IF(GE97=0,GC97,GC97/GD97)</f>
        <v>1</v>
      </c>
      <c r="GG97" s="15" t="n">
        <v>149</v>
      </c>
      <c r="GH97" s="15" t="n">
        <f aca="false">IF(GF97/GG97=INT(GF97/GG97),1,0)</f>
        <v>0</v>
      </c>
      <c r="GI97" s="15" t="n">
        <f aca="false">IF(GH97=0,GF97,GF97/GG97)</f>
        <v>1</v>
      </c>
      <c r="GJ97" s="15"/>
      <c r="GK97" s="15" t="n">
        <f aca="false">8*BI97+4*BL97+2*BO97+BR97</f>
        <v>0</v>
      </c>
      <c r="GL97" s="15" t="n">
        <f aca="false">4*BU97+2*BX97+CA97</f>
        <v>0</v>
      </c>
      <c r="GM97" s="15" t="n">
        <f aca="false">2*CD97+CG97</f>
        <v>2</v>
      </c>
      <c r="GN97" s="15" t="n">
        <f aca="false">2*CJ97+CM97</f>
        <v>0</v>
      </c>
      <c r="GO97" s="15" t="n">
        <f aca="false">2*CP97+CS97</f>
        <v>0</v>
      </c>
      <c r="GP97" s="15" t="n">
        <f aca="false">2*CV97+CY97</f>
        <v>0</v>
      </c>
      <c r="GQ97" s="15" t="n">
        <f aca="false">DB97</f>
        <v>0</v>
      </c>
      <c r="GR97" s="15" t="n">
        <f aca="false">DE97</f>
        <v>0</v>
      </c>
      <c r="GS97" s="15" t="n">
        <f aca="false">DH97</f>
        <v>0</v>
      </c>
      <c r="GT97" s="15" t="n">
        <f aca="false">DK97</f>
        <v>0</v>
      </c>
      <c r="GU97" s="15" t="n">
        <f aca="false">DN97</f>
        <v>0</v>
      </c>
      <c r="GV97" s="0" t="n">
        <f aca="false">DQ97</f>
        <v>0</v>
      </c>
      <c r="GW97" s="0" t="n">
        <f aca="false">DT97</f>
        <v>0</v>
      </c>
      <c r="GX97" s="0" t="n">
        <f aca="false">DW97</f>
        <v>0</v>
      </c>
      <c r="GY97" s="0" t="n">
        <f aca="false">DZ97</f>
        <v>0</v>
      </c>
      <c r="GZ97" s="0" t="n">
        <f aca="false">EC97</f>
        <v>0</v>
      </c>
      <c r="HA97" s="0" t="n">
        <f aca="false">EF97</f>
        <v>0</v>
      </c>
      <c r="HB97" s="0" t="n">
        <f aca="false">EI97</f>
        <v>0</v>
      </c>
      <c r="HC97" s="0" t="n">
        <f aca="false">EL97</f>
        <v>0</v>
      </c>
      <c r="HD97" s="0" t="n">
        <f aca="false">EO97</f>
        <v>0</v>
      </c>
      <c r="HE97" s="0" t="n">
        <f aca="false">ER97</f>
        <v>0</v>
      </c>
      <c r="HF97" s="0" t="n">
        <f aca="false">EU97</f>
        <v>0</v>
      </c>
      <c r="HG97" s="0" t="n">
        <f aca="false">EX97</f>
        <v>0</v>
      </c>
      <c r="HH97" s="0" t="n">
        <f aca="false">FA97</f>
        <v>0</v>
      </c>
      <c r="HI97" s="0" t="n">
        <f aca="false">FD97</f>
        <v>0</v>
      </c>
      <c r="HJ97" s="0" t="n">
        <f aca="false">FG97</f>
        <v>0</v>
      </c>
      <c r="HK97" s="0" t="n">
        <f aca="false">FJ97</f>
        <v>0</v>
      </c>
      <c r="HL97" s="0" t="n">
        <f aca="false">FM97</f>
        <v>0</v>
      </c>
      <c r="HM97" s="0" t="n">
        <f aca="false">FP97</f>
        <v>0</v>
      </c>
      <c r="HN97" s="0" t="n">
        <f aca="false">FS97</f>
        <v>0</v>
      </c>
      <c r="HO97" s="0" t="n">
        <f aca="false">FV97</f>
        <v>0</v>
      </c>
      <c r="HP97" s="0" t="n">
        <f aca="false">FY97</f>
        <v>0</v>
      </c>
      <c r="HQ97" s="0" t="n">
        <f aca="false">GB97</f>
        <v>0</v>
      </c>
      <c r="HR97" s="0" t="n">
        <f aca="false">GE97</f>
        <v>0</v>
      </c>
      <c r="HS97" s="0" t="n">
        <f aca="false">GH97</f>
        <v>0</v>
      </c>
      <c r="HT97" s="0" t="n">
        <f aca="false">BG97</f>
        <v>25</v>
      </c>
      <c r="HU97" s="0" t="n">
        <f aca="false">HT97/HS99</f>
        <v>25</v>
      </c>
      <c r="HV97" s="1"/>
      <c r="HW97" s="1"/>
      <c r="HX97" s="1"/>
      <c r="HY97" s="1"/>
      <c r="HZ97" s="1"/>
      <c r="IA97" s="1"/>
      <c r="IB97" s="1"/>
    </row>
    <row r="98" customFormat="false" ht="6" hidden="true" customHeight="true" outlineLevel="0" collapsed="false">
      <c r="A98" s="1"/>
      <c r="B98" s="80"/>
      <c r="C98" s="80"/>
      <c r="D98" s="80"/>
      <c r="E98" s="80"/>
      <c r="F98" s="61"/>
      <c r="G98" s="80"/>
      <c r="H98" s="80"/>
      <c r="I98" s="80"/>
      <c r="J98" s="80"/>
      <c r="K98" s="80"/>
      <c r="L98" s="61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78"/>
      <c r="X98" s="61"/>
      <c r="Y98" s="80"/>
      <c r="Z98" s="80"/>
      <c r="BD98" s="1"/>
      <c r="BE98" s="1"/>
      <c r="BF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5" t="n">
        <f aca="false">IF(GK96&lt;GK97,GK96,GK97)</f>
        <v>0</v>
      </c>
      <c r="GL98" s="15" t="n">
        <f aca="false">IF(GL96&lt;GL97,GL96,GL97)</f>
        <v>0</v>
      </c>
      <c r="GM98" s="15" t="n">
        <f aca="false">IF(GM96&lt;GM97,GM96,GM97)</f>
        <v>0</v>
      </c>
      <c r="GN98" s="15" t="n">
        <f aca="false">IF(GN96&lt;GN97,GN96,GN97)</f>
        <v>0</v>
      </c>
      <c r="GO98" s="15" t="n">
        <f aca="false">IF(GO96&lt;GO97,GO96,GO97)</f>
        <v>0</v>
      </c>
      <c r="GP98" s="15" t="n">
        <f aca="false">IF(GP96&lt;GP97,GP96,GP97)</f>
        <v>0</v>
      </c>
      <c r="GQ98" s="15" t="n">
        <f aca="false">IF(GQ96&lt;GQ97,GQ96,GQ97)</f>
        <v>0</v>
      </c>
      <c r="GR98" s="15" t="n">
        <f aca="false">IF(GR96&lt;GR97,GR96,GR97)</f>
        <v>0</v>
      </c>
      <c r="GS98" s="15" t="n">
        <f aca="false">IF(GS96&lt;GS97,GS96,GS97)</f>
        <v>0</v>
      </c>
      <c r="GT98" s="15" t="n">
        <f aca="false">IF(GT96&lt;GT97,GT96,GT97)</f>
        <v>0</v>
      </c>
      <c r="GU98" s="15" t="n">
        <f aca="false">IF(GU96&lt;GU97,GU96,GU97)</f>
        <v>0</v>
      </c>
      <c r="GV98" s="15" t="n">
        <f aca="false">IF(GV96&lt;GV97,GV96,GV97)</f>
        <v>0</v>
      </c>
      <c r="GW98" s="15" t="n">
        <f aca="false">IF(GW96&lt;GW97,GW96,GW97)</f>
        <v>0</v>
      </c>
      <c r="GX98" s="15" t="n">
        <f aca="false">IF(GX96&lt;GX97,GX96,GX97)</f>
        <v>0</v>
      </c>
      <c r="GY98" s="15" t="n">
        <f aca="false">IF(GY96&lt;GY97,GY96,GY97)</f>
        <v>0</v>
      </c>
      <c r="GZ98" s="15" t="n">
        <f aca="false">IF(GZ96&lt;GZ97,GZ96,GZ97)</f>
        <v>0</v>
      </c>
      <c r="HA98" s="15" t="n">
        <f aca="false">IF(HA96&lt;HA97,HA96,HA97)</f>
        <v>0</v>
      </c>
      <c r="HB98" s="15" t="n">
        <f aca="false">IF(HB96&lt;HB97,HB96,HB97)</f>
        <v>0</v>
      </c>
      <c r="HC98" s="15" t="n">
        <f aca="false">IF(HC96&lt;HC97,HC96,HC97)</f>
        <v>0</v>
      </c>
      <c r="HD98" s="15" t="n">
        <f aca="false">IF(HD96&lt;HD97,HD96,HD97)</f>
        <v>0</v>
      </c>
      <c r="HE98" s="15" t="n">
        <f aca="false">IF(HE96&lt;HE97,HE96,HE97)</f>
        <v>0</v>
      </c>
      <c r="HF98" s="15" t="n">
        <f aca="false">IF(HF96&lt;HF97,HF96,HF97)</f>
        <v>0</v>
      </c>
      <c r="HG98" s="15" t="n">
        <f aca="false">IF(HG96&lt;HG97,HG96,HG97)</f>
        <v>0</v>
      </c>
      <c r="HH98" s="15" t="n">
        <f aca="false">IF(HH96&lt;HH97,HH96,HH97)</f>
        <v>0</v>
      </c>
      <c r="HI98" s="15" t="n">
        <f aca="false">IF(HI96&lt;HI97,HI96,HI97)</f>
        <v>0</v>
      </c>
      <c r="HJ98" s="15" t="n">
        <f aca="false">IF(HJ96&lt;HJ97,HJ96,HJ97)</f>
        <v>0</v>
      </c>
      <c r="HK98" s="15" t="n">
        <f aca="false">IF(HK96&lt;HK97,HK96,HK97)</f>
        <v>0</v>
      </c>
      <c r="HL98" s="15" t="n">
        <f aca="false">IF(HL96&lt;HL97,HL96,HL97)</f>
        <v>0</v>
      </c>
      <c r="HM98" s="15" t="n">
        <f aca="false">IF(HM96&lt;HM97,HM96,HM97)</f>
        <v>0</v>
      </c>
      <c r="HN98" s="15" t="n">
        <f aca="false">IF(HN96&lt;HN97,HN96,HN97)</f>
        <v>0</v>
      </c>
      <c r="HO98" s="15" t="n">
        <f aca="false">IF(HO96&lt;HO97,HO96,HO97)</f>
        <v>0</v>
      </c>
      <c r="HP98" s="15" t="n">
        <f aca="false">IF(HP96&lt;HP97,HP96,HP97)</f>
        <v>0</v>
      </c>
      <c r="HQ98" s="15" t="n">
        <f aca="false">IF(HQ96&lt;HQ97,HQ96,HQ97)</f>
        <v>0</v>
      </c>
      <c r="HR98" s="15" t="n">
        <f aca="false">IF(HR96&lt;HR97,HR96,HR97)</f>
        <v>0</v>
      </c>
      <c r="HS98" s="15" t="n">
        <f aca="false">IF(HS96&lt;HS97,HS96,HS97)</f>
        <v>0</v>
      </c>
      <c r="HV98" s="1"/>
      <c r="HW98" s="1"/>
      <c r="HX98" s="1"/>
      <c r="HY98" s="1"/>
      <c r="HZ98" s="1"/>
      <c r="IA98" s="1"/>
      <c r="IB98" s="1"/>
    </row>
    <row r="99" customFormat="false" ht="6" hidden="true" customHeight="true" outlineLevel="0" collapsed="false">
      <c r="A99" s="1"/>
      <c r="B99" s="80"/>
      <c r="C99" s="80"/>
      <c r="D99" s="80"/>
      <c r="E99" s="80"/>
      <c r="F99" s="61"/>
      <c r="G99" s="80"/>
      <c r="H99" s="80"/>
      <c r="I99" s="80"/>
      <c r="J99" s="80"/>
      <c r="K99" s="80"/>
      <c r="L99" s="61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78"/>
      <c r="X99" s="61"/>
      <c r="Y99" s="80"/>
      <c r="Z99" s="80"/>
      <c r="BD99" s="1"/>
      <c r="BE99" s="1"/>
      <c r="BF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0" t="n">
        <f aca="false">GK$8^GK98</f>
        <v>1</v>
      </c>
      <c r="GL99" s="0" t="n">
        <f aca="false">GL$8^GL98*GK99</f>
        <v>1</v>
      </c>
      <c r="GM99" s="0" t="n">
        <f aca="false">GM$8^GM98*GL99</f>
        <v>1</v>
      </c>
      <c r="GN99" s="0" t="n">
        <f aca="false">GN$8^GN98*GM99</f>
        <v>1</v>
      </c>
      <c r="GO99" s="0" t="n">
        <f aca="false">GO$8^GO98*GN99</f>
        <v>1</v>
      </c>
      <c r="GP99" s="0" t="n">
        <f aca="false">GP$8^GP98*GO99</f>
        <v>1</v>
      </c>
      <c r="GQ99" s="0" t="n">
        <f aca="false">GQ$8^GQ98*GP99</f>
        <v>1</v>
      </c>
      <c r="GR99" s="0" t="n">
        <f aca="false">GR$8^GR98*GQ99</f>
        <v>1</v>
      </c>
      <c r="GS99" s="0" t="n">
        <f aca="false">GS$8^GS98*GR99</f>
        <v>1</v>
      </c>
      <c r="GT99" s="0" t="n">
        <f aca="false">GT$8^GT98*GS99</f>
        <v>1</v>
      </c>
      <c r="GU99" s="0" t="n">
        <f aca="false">GU$8^GU98*GT99</f>
        <v>1</v>
      </c>
      <c r="GV99" s="0" t="n">
        <f aca="false">GV$8^GV98*GU99</f>
        <v>1</v>
      </c>
      <c r="GW99" s="0" t="n">
        <f aca="false">GW$8^GW98*GV99</f>
        <v>1</v>
      </c>
      <c r="GX99" s="0" t="n">
        <f aca="false">GX$8^GX98*GW99</f>
        <v>1</v>
      </c>
      <c r="GY99" s="0" t="n">
        <f aca="false">GY$8^GY98*GX99</f>
        <v>1</v>
      </c>
      <c r="GZ99" s="0" t="n">
        <f aca="false">GZ$8^GZ98*GY99</f>
        <v>1</v>
      </c>
      <c r="HA99" s="0" t="n">
        <f aca="false">HA$8^HA98*GZ99</f>
        <v>1</v>
      </c>
      <c r="HB99" s="0" t="n">
        <f aca="false">HB$8^HB98*HA99</f>
        <v>1</v>
      </c>
      <c r="HC99" s="0" t="n">
        <f aca="false">HC$8^HC98*HB99</f>
        <v>1</v>
      </c>
      <c r="HD99" s="0" t="n">
        <f aca="false">HD$8^HD98*HC99</f>
        <v>1</v>
      </c>
      <c r="HE99" s="0" t="n">
        <f aca="false">HE$8^HE98*HD99</f>
        <v>1</v>
      </c>
      <c r="HF99" s="0" t="n">
        <f aca="false">HF$8^HF98*HE99</f>
        <v>1</v>
      </c>
      <c r="HG99" s="0" t="n">
        <f aca="false">HG$8^HG98*HF99</f>
        <v>1</v>
      </c>
      <c r="HH99" s="0" t="n">
        <f aca="false">HH$8^HH98*HG99</f>
        <v>1</v>
      </c>
      <c r="HI99" s="0" t="n">
        <f aca="false">HI$8^HI98*HH99</f>
        <v>1</v>
      </c>
      <c r="HJ99" s="0" t="n">
        <f aca="false">HJ$8^HJ98*HI99</f>
        <v>1</v>
      </c>
      <c r="HK99" s="0" t="n">
        <f aca="false">HK$8^HK98*HJ99</f>
        <v>1</v>
      </c>
      <c r="HL99" s="0" t="n">
        <f aca="false">HL$8^HL98*HK99</f>
        <v>1</v>
      </c>
      <c r="HM99" s="0" t="n">
        <f aca="false">HM$8^HM98*HL99</f>
        <v>1</v>
      </c>
      <c r="HN99" s="0" t="n">
        <f aca="false">HN$8^HN98*HM99</f>
        <v>1</v>
      </c>
      <c r="HO99" s="0" t="n">
        <f aca="false">HO$8^HO98*HN99</f>
        <v>1</v>
      </c>
      <c r="HP99" s="0" t="n">
        <f aca="false">HP$8^HP98*HO99</f>
        <v>1</v>
      </c>
      <c r="HQ99" s="0" t="n">
        <f aca="false">HQ$8^HQ98*HP99</f>
        <v>1</v>
      </c>
      <c r="HR99" s="0" t="n">
        <f aca="false">HR$8^HR98*HQ99</f>
        <v>1</v>
      </c>
      <c r="HS99" s="0" t="n">
        <f aca="false">HS$8^HS98*HR99</f>
        <v>1</v>
      </c>
      <c r="HV99" s="1"/>
      <c r="HW99" s="1"/>
      <c r="HX99" s="1"/>
      <c r="HY99" s="1"/>
      <c r="HZ99" s="1"/>
      <c r="IA99" s="1"/>
      <c r="IB99" s="1"/>
    </row>
    <row r="100" customFormat="false" ht="8.25" hidden="false" customHeight="true" outlineLevel="0" collapsed="false">
      <c r="A100" s="1"/>
      <c r="B100" s="80"/>
      <c r="C100" s="80"/>
      <c r="D100" s="80"/>
      <c r="E100" s="80"/>
      <c r="F100" s="61"/>
      <c r="G100" s="80"/>
      <c r="H100" s="80"/>
      <c r="I100" s="80"/>
      <c r="J100" s="80"/>
      <c r="K100" s="80"/>
      <c r="L100" s="61"/>
      <c r="M100" s="80"/>
      <c r="N100" s="80"/>
      <c r="O100" s="80"/>
      <c r="P100" s="80"/>
      <c r="Q100" s="80"/>
      <c r="R100" s="80"/>
      <c r="S100" s="13"/>
      <c r="T100" s="80"/>
      <c r="U100" s="80"/>
      <c r="V100" s="80"/>
      <c r="W100" s="78"/>
      <c r="X100" s="61"/>
      <c r="Y100" s="80"/>
      <c r="Z100" s="80"/>
      <c r="BD100" s="1"/>
      <c r="BE100" s="1"/>
      <c r="BF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</row>
    <row r="101" customFormat="false" ht="20.25" hidden="false" customHeight="true" outlineLevel="0" collapsed="false">
      <c r="A101" s="1"/>
      <c r="B101" s="80" t="str">
        <f aca="false">IL101</f>
        <v>10  10/49  ÷  3  4/7</v>
      </c>
      <c r="C101" s="80"/>
      <c r="D101" s="80"/>
      <c r="E101" s="11"/>
      <c r="F101" s="61"/>
      <c r="G101" s="80"/>
      <c r="H101" s="11"/>
      <c r="I101" s="80"/>
      <c r="J101" s="80"/>
      <c r="K101" s="11"/>
      <c r="L101" s="14"/>
      <c r="M101" s="11"/>
      <c r="N101" s="61"/>
      <c r="O101" s="80"/>
      <c r="P101" s="80"/>
      <c r="Q101" s="80"/>
      <c r="R101" s="80"/>
      <c r="S101" s="11" t="s">
        <v>16</v>
      </c>
      <c r="T101" s="86"/>
      <c r="U101" s="86"/>
      <c r="V101" s="86"/>
      <c r="W101" s="66" t="str">
        <f aca="false">IU101</f>
        <v>2  6/7</v>
      </c>
      <c r="X101" s="87"/>
      <c r="Y101" s="80"/>
      <c r="Z101" s="80" t="n">
        <f aca="false">AI101+AB101</f>
        <v>6</v>
      </c>
      <c r="AB101" s="4" t="n">
        <v>2</v>
      </c>
      <c r="AH101" s="4" t="n">
        <f aca="false">AH88+1</f>
        <v>8</v>
      </c>
      <c r="AI101" s="4" t="n">
        <f aca="false">INT(0.5+(AJ$2/19*(AH101-1)))+AG$2</f>
        <v>4</v>
      </c>
      <c r="AK101" s="0" t="n">
        <f aca="false">IF(AI101=3,1,IF(AI101=4,1,IF(AI101=5,2,IF(AI101=6,3,IF(AI101=7,5,0)))))</f>
        <v>1</v>
      </c>
      <c r="AL101" s="0" t="n">
        <f aca="false">IF(AI101=8,10,IF(AI101=9,15,IF(AI101=10,25,IF(AI101=11,35,55))))</f>
        <v>55</v>
      </c>
      <c r="AM101" s="0" t="n">
        <f aca="false">IF(AI101=3,2,IF(AI101=4,3,IF(AI101=5,5,IF(AI101=6,9,IF(AI101=7,14,0)))))</f>
        <v>3</v>
      </c>
      <c r="AN101" s="0" t="n">
        <f aca="false">IF(AI101=8,20,IF(AI101=9,30,IF(AI101=10,40,IF(AI101=11,60,75))))</f>
        <v>75</v>
      </c>
      <c r="AO101" s="0" t="n">
        <f aca="false">IF(AI101=3,1,IF(AI101=4,3,IF(AI101=5,4,IF(AI101=6,7,IF(AI101=7,10,0)))))</f>
        <v>3</v>
      </c>
      <c r="AP101" s="0" t="n">
        <f aca="false">IF(AI101=8,15,IF(AI101=9,24,IF(AI101=10,40,IF(AI101=11,60,80))))</f>
        <v>80</v>
      </c>
      <c r="AQ101" s="0" t="n">
        <f aca="false">IF(AI101=3,4,IF(AI101=4,6,IF(AI101=5,7,IF(AI101=6,11,IF(AI101=7,17,0)))))</f>
        <v>6</v>
      </c>
      <c r="AR101" s="0" t="n">
        <f aca="false">IF(AI101=8,24,IF(AI101=9,39,IF(AI101=10,59,IF(AI101=11,79,99))))</f>
        <v>99</v>
      </c>
      <c r="AS101" s="0" t="n">
        <f aca="false">IF(AI101=3,2,IF(AI101=4,4,IF(AI101=5,5,IF(AI101=6,8,IF(AI101=7,11,0)))))</f>
        <v>4</v>
      </c>
      <c r="AT101" s="0" t="n">
        <f aca="false">IF(AI101=8,16,IF(AI101=9,25,IF(AI101=10,41,IF(AI101=11,61,81))))</f>
        <v>81</v>
      </c>
      <c r="AU101" s="0" t="n">
        <f aca="false">IF(AI101=3,5,IF(AI101=4,7,IF(AI101=5,8,IF(AI101=6,12,IF(AI101=7,18,0)))))</f>
        <v>7</v>
      </c>
      <c r="AV101" s="0" t="n">
        <f aca="false">IF(AI101=8,25,IF(AI101=9,40,IF(AI101=10,60,IF(AI101=11,80,100))))</f>
        <v>100</v>
      </c>
      <c r="AW101" s="1" t="n">
        <f aca="false">AI101</f>
        <v>4</v>
      </c>
      <c r="AX101" s="1" t="n">
        <f aca="false">IF(AK101&gt;0,AK101,AL101)</f>
        <v>1</v>
      </c>
      <c r="AY101" s="1" t="n">
        <f aca="false">IF(AM101&gt;0,AM101,AN101)</f>
        <v>3</v>
      </c>
      <c r="AZ101" s="1" t="n">
        <f aca="false">IF(AO101&gt;0,AO101,AP101)</f>
        <v>3</v>
      </c>
      <c r="BA101" s="1" t="n">
        <f aca="false">IF(AQ101&gt;0,AQ101,AR101)</f>
        <v>6</v>
      </c>
      <c r="BB101" s="1" t="n">
        <f aca="false">IF(AS101&gt;0,AS101,AT101)</f>
        <v>4</v>
      </c>
      <c r="BC101" s="1" t="n">
        <f aca="false">IF(AU101&gt;0,AU101,AV101)</f>
        <v>7</v>
      </c>
      <c r="BD101" s="0" t="s">
        <v>105</v>
      </c>
      <c r="BE101" s="15" t="n">
        <f aca="true">INT((RAND()*(AY101-AX101+1)+AX101))</f>
        <v>3</v>
      </c>
      <c r="BF101" s="15" t="n">
        <f aca="true">INT((RAND()*(BA101-AZ101+1)+AZ101))</f>
        <v>4</v>
      </c>
      <c r="BG101" s="0" t="n">
        <f aca="false">BF101-BF102*(BE102-BE101)</f>
        <v>4</v>
      </c>
      <c r="BH101" s="0" t="n">
        <v>256</v>
      </c>
      <c r="BI101" s="15" t="n">
        <f aca="false">IF(BG101/BH101=INT(BG101/BH101),1,0)</f>
        <v>0</v>
      </c>
      <c r="BJ101" s="15" t="n">
        <f aca="false">IF(BI101=0,BG101,BG101/BH101)</f>
        <v>4</v>
      </c>
      <c r="BK101" s="15" t="n">
        <v>16</v>
      </c>
      <c r="BL101" s="15" t="n">
        <f aca="false">IF(BJ101/BK101=INT(BJ101/BK101),1,0)</f>
        <v>0</v>
      </c>
      <c r="BM101" s="15" t="n">
        <f aca="false">IF(BL101=0,BJ101,BJ101/BK101)</f>
        <v>4</v>
      </c>
      <c r="BN101" s="15" t="n">
        <v>4</v>
      </c>
      <c r="BO101" s="15" t="n">
        <f aca="false">IF(BM101/BN101=INT(BM101/BN101),1,0)</f>
        <v>1</v>
      </c>
      <c r="BP101" s="15" t="n">
        <f aca="false">IF(BO101=0,BM101,BM101/BN101)</f>
        <v>1</v>
      </c>
      <c r="BQ101" s="15" t="n">
        <v>2</v>
      </c>
      <c r="BR101" s="15" t="n">
        <f aca="false">IF(BP101/BQ101=INT(BP101/BQ101),1,0)</f>
        <v>0</v>
      </c>
      <c r="BS101" s="15" t="n">
        <f aca="false">IF(BR101=0,BP101,BP101/BQ101)</f>
        <v>1</v>
      </c>
      <c r="BT101" s="15" t="n">
        <v>81</v>
      </c>
      <c r="BU101" s="15" t="n">
        <f aca="false">IF(BS101/BT101=INT(BS101/BT101),1,0)</f>
        <v>0</v>
      </c>
      <c r="BV101" s="15" t="n">
        <f aca="false">IF(BU101=0,BS101,BS101/BT101)</f>
        <v>1</v>
      </c>
      <c r="BW101" s="15" t="n">
        <v>9</v>
      </c>
      <c r="BX101" s="15" t="n">
        <f aca="false">IF(BV101/BW101=INT(BV101/BW101),1,0)</f>
        <v>0</v>
      </c>
      <c r="BY101" s="15" t="n">
        <f aca="false">IF(BX101=0,BV101,BV101/BW101)</f>
        <v>1</v>
      </c>
      <c r="BZ101" s="15" t="n">
        <v>3</v>
      </c>
      <c r="CA101" s="15" t="n">
        <f aca="false">IF(BY101/BZ101=INT(BY101/BZ101),1,0)</f>
        <v>0</v>
      </c>
      <c r="CB101" s="15" t="n">
        <f aca="false">IF(CA101=0,BY101,BY101/BZ101)</f>
        <v>1</v>
      </c>
      <c r="CC101" s="15" t="n">
        <v>25</v>
      </c>
      <c r="CD101" s="15" t="n">
        <f aca="false">IF(CB101/CC101=INT(CB101/CC101),1,0)</f>
        <v>0</v>
      </c>
      <c r="CE101" s="15" t="n">
        <f aca="false">IF(CD101=0,CB101,CB101/CC101)</f>
        <v>1</v>
      </c>
      <c r="CF101" s="15" t="n">
        <v>5</v>
      </c>
      <c r="CG101" s="15" t="n">
        <f aca="false">IF(CE101/CF101=INT(CE101/CF101),1,0)</f>
        <v>0</v>
      </c>
      <c r="CH101" s="15" t="n">
        <f aca="false">IF(CG101=0,CE101,CE101/CF101)</f>
        <v>1</v>
      </c>
      <c r="CI101" s="15" t="n">
        <v>49</v>
      </c>
      <c r="CJ101" s="15" t="n">
        <f aca="false">IF(CH101/CI101=INT(CH101/CI101),1,0)</f>
        <v>0</v>
      </c>
      <c r="CK101" s="15" t="n">
        <f aca="false">IF(CJ101=0,CH101,CH101/CI101)</f>
        <v>1</v>
      </c>
      <c r="CL101" s="15" t="n">
        <v>7</v>
      </c>
      <c r="CM101" s="15" t="n">
        <f aca="false">IF(CK101/CL101=INT(CK101/CL101),1,0)</f>
        <v>0</v>
      </c>
      <c r="CN101" s="15" t="n">
        <f aca="false">IF(CM101=0,CK101,CK101/CL101)</f>
        <v>1</v>
      </c>
      <c r="CO101" s="15" t="n">
        <v>121</v>
      </c>
      <c r="CP101" s="15" t="n">
        <f aca="false">IF(CN101/CO101=INT(CN101/CO101),1,0)</f>
        <v>0</v>
      </c>
      <c r="CQ101" s="15" t="n">
        <f aca="false">IF(CP101=0,CN101,CN101/CO101)</f>
        <v>1</v>
      </c>
      <c r="CR101" s="15" t="n">
        <v>11</v>
      </c>
      <c r="CS101" s="15" t="n">
        <f aca="false">IF(CQ101/CR101=INT(CQ101/CR101),1,0)</f>
        <v>0</v>
      </c>
      <c r="CT101" s="15" t="n">
        <f aca="false">IF(CS101=0,CQ101,CQ101/CR101)</f>
        <v>1</v>
      </c>
      <c r="CU101" s="15" t="n">
        <v>169</v>
      </c>
      <c r="CV101" s="15" t="n">
        <f aca="false">IF(CT101/CU101=INT(CT101/CU101),1,0)</f>
        <v>0</v>
      </c>
      <c r="CW101" s="15" t="n">
        <f aca="false">IF(CV101=0,CT101,CT101/CU101)</f>
        <v>1</v>
      </c>
      <c r="CX101" s="15" t="n">
        <v>13</v>
      </c>
      <c r="CY101" s="15" t="n">
        <f aca="false">IF(CW101/CX101=INT(CW101/CX101),1,0)</f>
        <v>0</v>
      </c>
      <c r="CZ101" s="15" t="n">
        <f aca="false">IF(CY101=0,CW101,CW101/CX101)</f>
        <v>1</v>
      </c>
      <c r="DA101" s="15" t="n">
        <v>17</v>
      </c>
      <c r="DB101" s="15" t="n">
        <f aca="false">IF(CZ101/DA101=INT(CZ101/DA101),1,0)</f>
        <v>0</v>
      </c>
      <c r="DC101" s="15" t="n">
        <f aca="false">IF(DB101=0,CZ101,CZ101/DA101)</f>
        <v>1</v>
      </c>
      <c r="DD101" s="15" t="n">
        <v>19</v>
      </c>
      <c r="DE101" s="15" t="n">
        <f aca="false">IF(DC101/DD101=INT(DC101/DD101),1,0)</f>
        <v>0</v>
      </c>
      <c r="DF101" s="15" t="n">
        <f aca="false">IF(DE101=0,DC101,DC101/DD101)</f>
        <v>1</v>
      </c>
      <c r="DG101" s="15" t="n">
        <v>23</v>
      </c>
      <c r="DH101" s="15" t="n">
        <f aca="false">IF(DF101/DG101=INT(DF101/DG101),1,0)</f>
        <v>0</v>
      </c>
      <c r="DI101" s="15" t="n">
        <f aca="false">IF(DH101=0,DF101,DF101/DG101)</f>
        <v>1</v>
      </c>
      <c r="DJ101" s="15" t="n">
        <v>29</v>
      </c>
      <c r="DK101" s="15" t="n">
        <f aca="false">IF(DI101/DJ101=INT(DI101/DJ101),1,0)</f>
        <v>0</v>
      </c>
      <c r="DL101" s="15" t="n">
        <f aca="false">IF(DK101=0,DI101,DI101/DJ101)</f>
        <v>1</v>
      </c>
      <c r="DM101" s="15" t="n">
        <v>31</v>
      </c>
      <c r="DN101" s="15" t="n">
        <f aca="false">IF(DL101/DM101=INT(DL101/DM101),1,0)</f>
        <v>0</v>
      </c>
      <c r="DO101" s="15" t="n">
        <f aca="false">IF(DN101=0,DL101,DL101/DM101)</f>
        <v>1</v>
      </c>
      <c r="DP101" s="15" t="n">
        <v>37</v>
      </c>
      <c r="DQ101" s="15" t="n">
        <f aca="false">IF(DO101/DP101=INT(DO101/DP101),1,0)</f>
        <v>0</v>
      </c>
      <c r="DR101" s="15" t="n">
        <f aca="false">IF(DQ101=0,DO101,DO101/DP101)</f>
        <v>1</v>
      </c>
      <c r="DS101" s="15" t="n">
        <v>41</v>
      </c>
      <c r="DT101" s="15" t="n">
        <f aca="false">IF(DR101/DS101=INT(DR101/DS101),1,0)</f>
        <v>0</v>
      </c>
      <c r="DU101" s="15" t="n">
        <f aca="false">IF(DT101=0,DR101,DR101/DS101)</f>
        <v>1</v>
      </c>
      <c r="DV101" s="15" t="n">
        <v>43</v>
      </c>
      <c r="DW101" s="15" t="n">
        <f aca="false">IF(DU101/DV101=INT(DU101/DV101),1,0)</f>
        <v>0</v>
      </c>
      <c r="DX101" s="15" t="n">
        <f aca="false">IF(DW101=0,DU101,DU101/DV101)</f>
        <v>1</v>
      </c>
      <c r="DY101" s="15" t="n">
        <v>47</v>
      </c>
      <c r="DZ101" s="15" t="n">
        <f aca="false">IF(DX101/DY101=INT(DX101/DY101),1,0)</f>
        <v>0</v>
      </c>
      <c r="EA101" s="15" t="n">
        <f aca="false">IF(DZ101=0,DX101,DX101/DY101)</f>
        <v>1</v>
      </c>
      <c r="EB101" s="15" t="n">
        <v>53</v>
      </c>
      <c r="EC101" s="15" t="n">
        <f aca="false">IF(EA101/EB101=INT(EA101/EB101),1,0)</f>
        <v>0</v>
      </c>
      <c r="ED101" s="15" t="n">
        <f aca="false">IF(EC101=0,EA101,EA101/EB101)</f>
        <v>1</v>
      </c>
      <c r="EE101" s="15" t="n">
        <v>59</v>
      </c>
      <c r="EF101" s="15" t="n">
        <f aca="false">IF(ED101/EE101=INT(ED101/EE101),1,0)</f>
        <v>0</v>
      </c>
      <c r="EG101" s="15" t="n">
        <f aca="false">IF(EF101=0,ED101,ED101/EE101)</f>
        <v>1</v>
      </c>
      <c r="EH101" s="15" t="n">
        <v>61</v>
      </c>
      <c r="EI101" s="15" t="n">
        <f aca="false">IF(EG101/EH101=INT(EG101/EH101),1,0)</f>
        <v>0</v>
      </c>
      <c r="EJ101" s="15" t="n">
        <f aca="false">IF(EI101=0,EG101,EG101/EH101)</f>
        <v>1</v>
      </c>
      <c r="EK101" s="15" t="n">
        <v>67</v>
      </c>
      <c r="EL101" s="15" t="n">
        <f aca="false">IF(EJ101/EK101=INT(EJ101/EK101),1,0)</f>
        <v>0</v>
      </c>
      <c r="EM101" s="15" t="n">
        <f aca="false">IF(EL101=0,EJ101,EJ101/EK101)</f>
        <v>1</v>
      </c>
      <c r="EN101" s="15" t="n">
        <v>71</v>
      </c>
      <c r="EO101" s="15" t="n">
        <f aca="false">IF(EM101/EN101=INT(EM101/EN101),1,0)</f>
        <v>0</v>
      </c>
      <c r="EP101" s="15" t="n">
        <f aca="false">IF(EO101=0,EM101,EM101/EN101)</f>
        <v>1</v>
      </c>
      <c r="EQ101" s="15" t="n">
        <v>73</v>
      </c>
      <c r="ER101" s="15" t="n">
        <f aca="false">IF(EP101/EQ101=INT(EP101/EQ101),1,0)</f>
        <v>0</v>
      </c>
      <c r="ES101" s="15" t="n">
        <f aca="false">IF(ER101=0,EP101,EP101/EQ101)</f>
        <v>1</v>
      </c>
      <c r="ET101" s="15" t="n">
        <v>79</v>
      </c>
      <c r="EU101" s="15" t="n">
        <f aca="false">IF(ES101/ET101=INT(ES101/ET101),1,0)</f>
        <v>0</v>
      </c>
      <c r="EV101" s="15" t="n">
        <f aca="false">IF(EU101=0,ES101,ES101/ET101)</f>
        <v>1</v>
      </c>
      <c r="EW101" s="15" t="n">
        <v>83</v>
      </c>
      <c r="EX101" s="15" t="n">
        <f aca="false">IF(EV101/EW101=INT(EV101/EW101),1,0)</f>
        <v>0</v>
      </c>
      <c r="EY101" s="15" t="n">
        <f aca="false">IF(EX101=0,EV101,EV101/EW101)</f>
        <v>1</v>
      </c>
      <c r="EZ101" s="15" t="n">
        <v>89</v>
      </c>
      <c r="FA101" s="15" t="n">
        <f aca="false">IF(EY101/EZ101=INT(EY101/EZ101),1,0)</f>
        <v>0</v>
      </c>
      <c r="FB101" s="15" t="n">
        <f aca="false">IF(FA101=0,EY101,EY101/EZ101)</f>
        <v>1</v>
      </c>
      <c r="FC101" s="15" t="n">
        <v>97</v>
      </c>
      <c r="FD101" s="15" t="n">
        <f aca="false">IF(FB101/FC101=INT(FB101/FC101),1,0)</f>
        <v>0</v>
      </c>
      <c r="FE101" s="15" t="n">
        <f aca="false">IF(FD101=0,FB101,FB101/FC101)</f>
        <v>1</v>
      </c>
      <c r="FF101" s="15" t="n">
        <v>101</v>
      </c>
      <c r="FG101" s="15" t="n">
        <f aca="false">IF(FE101/FF101=INT(FE101/FF101),1,0)</f>
        <v>0</v>
      </c>
      <c r="FH101" s="15" t="n">
        <f aca="false">IF(FG101=0,FE101,FE101/FF101)</f>
        <v>1</v>
      </c>
      <c r="FI101" s="15" t="n">
        <v>103</v>
      </c>
      <c r="FJ101" s="15" t="n">
        <f aca="false">IF(FH101/FI101=INT(FH101/FI101),1,0)</f>
        <v>0</v>
      </c>
      <c r="FK101" s="15" t="n">
        <f aca="false">IF(FJ101=0,FH101,FH101/FI101)</f>
        <v>1</v>
      </c>
      <c r="FL101" s="15" t="n">
        <v>107</v>
      </c>
      <c r="FM101" s="15" t="n">
        <f aca="false">IF(FK101/FL101=INT(FK101/FL101),1,0)</f>
        <v>0</v>
      </c>
      <c r="FN101" s="15" t="n">
        <f aca="false">IF(FM101=0,FK101,FK101/FL101)</f>
        <v>1</v>
      </c>
      <c r="FO101" s="15" t="n">
        <v>109</v>
      </c>
      <c r="FP101" s="15" t="n">
        <f aca="false">IF(FN101/FO101=INT(FN101/FO101),1,0)</f>
        <v>0</v>
      </c>
      <c r="FQ101" s="15" t="n">
        <f aca="false">IF(FP101=0,FN101,FN101/FO101)</f>
        <v>1</v>
      </c>
      <c r="FR101" s="15" t="n">
        <v>113</v>
      </c>
      <c r="FS101" s="15" t="n">
        <f aca="false">IF(FQ101/FR101=INT(FQ101/FR101),1,0)</f>
        <v>0</v>
      </c>
      <c r="FT101" s="15" t="n">
        <f aca="false">IF(FS101=0,FQ101,FQ101/FR101)</f>
        <v>1</v>
      </c>
      <c r="FU101" s="15" t="n">
        <v>127</v>
      </c>
      <c r="FV101" s="15" t="n">
        <f aca="false">IF(FT101/FU101=INT(FT101/FU101),1,0)</f>
        <v>0</v>
      </c>
      <c r="FW101" s="15" t="n">
        <f aca="false">IF(FV101=0,FT101,FT101/FU101)</f>
        <v>1</v>
      </c>
      <c r="FX101" s="15" t="n">
        <v>131</v>
      </c>
      <c r="FY101" s="15" t="n">
        <f aca="false">IF(FW101/FX101=INT(FW101/FX101),1,0)</f>
        <v>0</v>
      </c>
      <c r="FZ101" s="15" t="n">
        <f aca="false">IF(FY101=0,FW101,FW101/FX101)</f>
        <v>1</v>
      </c>
      <c r="GA101" s="15" t="n">
        <v>137</v>
      </c>
      <c r="GB101" s="15" t="n">
        <f aca="false">IF(FZ101/GA101=INT(FZ101/GA101),1,0)</f>
        <v>0</v>
      </c>
      <c r="GC101" s="15" t="n">
        <f aca="false">IF(GB101=0,FZ101,FZ101/GA101)</f>
        <v>1</v>
      </c>
      <c r="GD101" s="15" t="n">
        <v>139</v>
      </c>
      <c r="GE101" s="15" t="n">
        <f aca="false">IF(GC101/GD101=INT(GC101/GD101),1,0)</f>
        <v>0</v>
      </c>
      <c r="GF101" s="15" t="n">
        <f aca="false">IF(GE101=0,GC101,GC101/GD101)</f>
        <v>1</v>
      </c>
      <c r="GG101" s="15" t="n">
        <v>149</v>
      </c>
      <c r="GH101" s="15" t="n">
        <f aca="false">IF(GF101/GG101=INT(GF101/GG101),1,0)</f>
        <v>0</v>
      </c>
      <c r="GI101" s="15" t="n">
        <f aca="false">IF(GH101=0,GF101,GF101/GG101)</f>
        <v>1</v>
      </c>
      <c r="GJ101" s="15"/>
      <c r="GK101" s="15" t="n">
        <f aca="false">8*BI101+4*BL101+2*BO101+BR101</f>
        <v>2</v>
      </c>
      <c r="GL101" s="15" t="n">
        <f aca="false">4*BU101+2*BX101+CA101</f>
        <v>0</v>
      </c>
      <c r="GM101" s="15" t="n">
        <f aca="false">2*CD101+CG101</f>
        <v>0</v>
      </c>
      <c r="GN101" s="15" t="n">
        <f aca="false">2*CJ101+CM101</f>
        <v>0</v>
      </c>
      <c r="GO101" s="15" t="n">
        <f aca="false">2*CP101+CS101</f>
        <v>0</v>
      </c>
      <c r="GP101" s="15" t="n">
        <f aca="false">2*CV101+CY101</f>
        <v>0</v>
      </c>
      <c r="GQ101" s="15" t="n">
        <f aca="false">DB101</f>
        <v>0</v>
      </c>
      <c r="GR101" s="15" t="n">
        <f aca="false">DE101</f>
        <v>0</v>
      </c>
      <c r="GS101" s="15" t="n">
        <f aca="false">DH101</f>
        <v>0</v>
      </c>
      <c r="GT101" s="15" t="n">
        <f aca="false">DK101</f>
        <v>0</v>
      </c>
      <c r="GU101" s="15" t="n">
        <f aca="false">DN101</f>
        <v>0</v>
      </c>
      <c r="GV101" s="0" t="n">
        <f aca="false">DQ101</f>
        <v>0</v>
      </c>
      <c r="GW101" s="0" t="n">
        <f aca="false">DT101</f>
        <v>0</v>
      </c>
      <c r="GX101" s="0" t="n">
        <f aca="false">DW101</f>
        <v>0</v>
      </c>
      <c r="GY101" s="0" t="n">
        <f aca="false">DZ101</f>
        <v>0</v>
      </c>
      <c r="GZ101" s="0" t="n">
        <f aca="false">EC101</f>
        <v>0</v>
      </c>
      <c r="HA101" s="0" t="n">
        <f aca="false">EF101</f>
        <v>0</v>
      </c>
      <c r="HB101" s="0" t="n">
        <f aca="false">EI101</f>
        <v>0</v>
      </c>
      <c r="HC101" s="0" t="n">
        <f aca="false">EL101</f>
        <v>0</v>
      </c>
      <c r="HD101" s="0" t="n">
        <f aca="false">EO101</f>
        <v>0</v>
      </c>
      <c r="HE101" s="0" t="n">
        <f aca="false">ER101</f>
        <v>0</v>
      </c>
      <c r="HF101" s="0" t="n">
        <f aca="false">EU101</f>
        <v>0</v>
      </c>
      <c r="HG101" s="0" t="n">
        <f aca="false">EX101</f>
        <v>0</v>
      </c>
      <c r="HH101" s="0" t="n">
        <f aca="false">FA101</f>
        <v>0</v>
      </c>
      <c r="HI101" s="0" t="n">
        <f aca="false">FD101</f>
        <v>0</v>
      </c>
      <c r="HJ101" s="0" t="n">
        <f aca="false">FG101</f>
        <v>0</v>
      </c>
      <c r="HK101" s="0" t="n">
        <f aca="false">FJ101</f>
        <v>0</v>
      </c>
      <c r="HL101" s="0" t="n">
        <f aca="false">FM101</f>
        <v>0</v>
      </c>
      <c r="HM101" s="0" t="n">
        <f aca="false">FP101</f>
        <v>0</v>
      </c>
      <c r="HN101" s="0" t="n">
        <f aca="false">FS101</f>
        <v>0</v>
      </c>
      <c r="HO101" s="0" t="n">
        <f aca="false">FV101</f>
        <v>0</v>
      </c>
      <c r="HP101" s="0" t="n">
        <f aca="false">FY101</f>
        <v>0</v>
      </c>
      <c r="HQ101" s="0" t="n">
        <f aca="false">GB101</f>
        <v>0</v>
      </c>
      <c r="HR101" s="0" t="n">
        <f aca="false">GE101</f>
        <v>0</v>
      </c>
      <c r="HS101" s="0" t="n">
        <f aca="false">GH101</f>
        <v>0</v>
      </c>
      <c r="HT101" s="0" t="n">
        <f aca="false">BG101</f>
        <v>4</v>
      </c>
      <c r="HU101" s="0" t="n">
        <f aca="false">HT101/HS104</f>
        <v>4</v>
      </c>
      <c r="HV101" s="1" t="n">
        <f aca="false">BE102</f>
        <v>3</v>
      </c>
      <c r="HW101" s="0" t="n">
        <f aca="false">HV101*HU102+HU101</f>
        <v>25</v>
      </c>
      <c r="HY101" s="1" t="n">
        <f aca="false">HV109</f>
        <v>10</v>
      </c>
      <c r="HZ101" s="1" t="n">
        <f aca="false">HU109</f>
        <v>10</v>
      </c>
      <c r="IA101" s="1" t="n">
        <f aca="false">HU110</f>
        <v>49</v>
      </c>
      <c r="IB101" s="1" t="str">
        <f aca="false">HY101&amp;"  "&amp;HZ101&amp;"/"&amp;IA101</f>
        <v>10  10/49</v>
      </c>
      <c r="IC101" s="0" t="str">
        <f aca="false">HY101&amp;"   "</f>
        <v>10   </v>
      </c>
      <c r="ID101" s="0" t="str">
        <f aca="false">"   "&amp;HZ101&amp;"/"&amp;IA101</f>
        <v>   10/49</v>
      </c>
      <c r="IE101" s="0" t="str">
        <f aca="false">IF(HY101=0,ID101,IF(HZ101=0,IC101,IB101))</f>
        <v>10  10/49</v>
      </c>
      <c r="IG101" s="0" t="n">
        <f aca="false">HV101</f>
        <v>3</v>
      </c>
      <c r="IH101" s="0" t="n">
        <f aca="false">HU101</f>
        <v>4</v>
      </c>
      <c r="II101" s="0" t="n">
        <f aca="false">HU102</f>
        <v>7</v>
      </c>
      <c r="IJ101" s="0" t="str">
        <f aca="false">IG101&amp;"  "&amp;IH101&amp;"/"&amp;II101</f>
        <v>3  4/7</v>
      </c>
      <c r="IL101" s="0" t="str">
        <f aca="false">IE101&amp;$AD$10&amp;IJ101</f>
        <v>10  10/49  ÷  3  4/7</v>
      </c>
      <c r="IR101" s="0" t="n">
        <f aca="false">HV105</f>
        <v>2</v>
      </c>
      <c r="IS101" s="0" t="n">
        <f aca="false">HU105</f>
        <v>6</v>
      </c>
      <c r="IT101" s="0" t="n">
        <f aca="false">HU106</f>
        <v>7</v>
      </c>
      <c r="IU101" s="0" t="str">
        <f aca="false">IR101&amp;"  "&amp;IS101&amp;"/"&amp;IT101</f>
        <v>2  6/7</v>
      </c>
    </row>
    <row r="102" customFormat="false" ht="6" hidden="true" customHeight="true" outlineLevel="0" collapsed="false">
      <c r="A102" s="1"/>
      <c r="B102" s="80"/>
      <c r="C102" s="80"/>
      <c r="D102" s="80"/>
      <c r="E102" s="11"/>
      <c r="F102" s="61"/>
      <c r="G102" s="80"/>
      <c r="H102" s="11"/>
      <c r="I102" s="80"/>
      <c r="J102" s="80"/>
      <c r="K102" s="11"/>
      <c r="L102" s="61"/>
      <c r="M102" s="80"/>
      <c r="N102" s="80"/>
      <c r="O102" s="80"/>
      <c r="P102" s="80"/>
      <c r="Q102" s="80"/>
      <c r="R102" s="80"/>
      <c r="S102" s="11"/>
      <c r="T102" s="13"/>
      <c r="U102" s="13"/>
      <c r="V102" s="13"/>
      <c r="W102" s="78"/>
      <c r="X102" s="74"/>
      <c r="Y102" s="80"/>
      <c r="Z102" s="80"/>
      <c r="AW102" s="1"/>
      <c r="AX102" s="1"/>
      <c r="AY102" s="1"/>
      <c r="AZ102" s="1"/>
      <c r="BA102" s="1"/>
      <c r="BB102" s="1"/>
      <c r="BC102" s="1"/>
      <c r="BE102" s="0" t="n">
        <f aca="false">BE101+INT(BF101/BF102)</f>
        <v>3</v>
      </c>
      <c r="BF102" s="15" t="n">
        <f aca="true">IF(BB101&gt;BF101,INT((RAND()*(BC101-BB101+1)+BB101)),INT((RAND()*(BC101-BF101)+BF101+1)))</f>
        <v>7</v>
      </c>
      <c r="BG102" s="0" t="n">
        <f aca="false">BF102</f>
        <v>7</v>
      </c>
      <c r="BH102" s="0" t="n">
        <v>256</v>
      </c>
      <c r="BI102" s="15" t="n">
        <f aca="false">IF(BG102/BH102=INT(BG102/BH102),1,0)</f>
        <v>0</v>
      </c>
      <c r="BJ102" s="15" t="n">
        <f aca="false">IF(BI102=0,BG102,BG102/BH102)</f>
        <v>7</v>
      </c>
      <c r="BK102" s="15" t="n">
        <v>16</v>
      </c>
      <c r="BL102" s="15" t="n">
        <f aca="false">IF(BJ102/BK102=INT(BJ102/BK102),1,0)</f>
        <v>0</v>
      </c>
      <c r="BM102" s="15" t="n">
        <f aca="false">IF(BL102=0,BJ102,BJ102/BK102)</f>
        <v>7</v>
      </c>
      <c r="BN102" s="15" t="n">
        <v>4</v>
      </c>
      <c r="BO102" s="15" t="n">
        <f aca="false">IF(BM102/BN102=INT(BM102/BN102),1,0)</f>
        <v>0</v>
      </c>
      <c r="BP102" s="15" t="n">
        <f aca="false">IF(BO102=0,BM102,BM102/BN102)</f>
        <v>7</v>
      </c>
      <c r="BQ102" s="15" t="n">
        <v>2</v>
      </c>
      <c r="BR102" s="15" t="n">
        <f aca="false">IF(BP102/BQ102=INT(BP102/BQ102),1,0)</f>
        <v>0</v>
      </c>
      <c r="BS102" s="15" t="n">
        <f aca="false">IF(BR102=0,BP102,BP102/BQ102)</f>
        <v>7</v>
      </c>
      <c r="BT102" s="15" t="n">
        <v>81</v>
      </c>
      <c r="BU102" s="15" t="n">
        <f aca="false">IF(BS102/BT102=INT(BS102/BT102),1,0)</f>
        <v>0</v>
      </c>
      <c r="BV102" s="15" t="n">
        <f aca="false">IF(BU102=0,BS102,BS102/BT102)</f>
        <v>7</v>
      </c>
      <c r="BW102" s="15" t="n">
        <v>9</v>
      </c>
      <c r="BX102" s="15" t="n">
        <f aca="false">IF(BV102/BW102=INT(BV102/BW102),1,0)</f>
        <v>0</v>
      </c>
      <c r="BY102" s="15" t="n">
        <f aca="false">IF(BX102=0,BV102,BV102/BW102)</f>
        <v>7</v>
      </c>
      <c r="BZ102" s="15" t="n">
        <v>3</v>
      </c>
      <c r="CA102" s="15" t="n">
        <f aca="false">IF(BY102/BZ102=INT(BY102/BZ102),1,0)</f>
        <v>0</v>
      </c>
      <c r="CB102" s="15" t="n">
        <f aca="false">IF(CA102=0,BY102,BY102/BZ102)</f>
        <v>7</v>
      </c>
      <c r="CC102" s="15" t="n">
        <v>25</v>
      </c>
      <c r="CD102" s="15" t="n">
        <f aca="false">IF(CB102/CC102=INT(CB102/CC102),1,0)</f>
        <v>0</v>
      </c>
      <c r="CE102" s="15" t="n">
        <f aca="false">IF(CD102=0,CB102,CB102/CC102)</f>
        <v>7</v>
      </c>
      <c r="CF102" s="15" t="n">
        <v>5</v>
      </c>
      <c r="CG102" s="15" t="n">
        <f aca="false">IF(CE102/CF102=INT(CE102/CF102),1,0)</f>
        <v>0</v>
      </c>
      <c r="CH102" s="15" t="n">
        <f aca="false">IF(CG102=0,CE102,CE102/CF102)</f>
        <v>7</v>
      </c>
      <c r="CI102" s="15" t="n">
        <v>49</v>
      </c>
      <c r="CJ102" s="15" t="n">
        <f aca="false">IF(CH102/CI102=INT(CH102/CI102),1,0)</f>
        <v>0</v>
      </c>
      <c r="CK102" s="15" t="n">
        <f aca="false">IF(CJ102=0,CH102,CH102/CI102)</f>
        <v>7</v>
      </c>
      <c r="CL102" s="15" t="n">
        <v>7</v>
      </c>
      <c r="CM102" s="15" t="n">
        <f aca="false">IF(CK102/CL102=INT(CK102/CL102),1,0)</f>
        <v>1</v>
      </c>
      <c r="CN102" s="15" t="n">
        <f aca="false">IF(CM102=0,CK102,CK102/CL102)</f>
        <v>1</v>
      </c>
      <c r="CO102" s="15" t="n">
        <v>121</v>
      </c>
      <c r="CP102" s="15" t="n">
        <f aca="false">IF(CN102/CO102=INT(CN102/CO102),1,0)</f>
        <v>0</v>
      </c>
      <c r="CQ102" s="15" t="n">
        <f aca="false">IF(CP102=0,CN102,CN102/CO102)</f>
        <v>1</v>
      </c>
      <c r="CR102" s="15" t="n">
        <v>11</v>
      </c>
      <c r="CS102" s="15" t="n">
        <f aca="false">IF(CQ102/CR102=INT(CQ102/CR102),1,0)</f>
        <v>0</v>
      </c>
      <c r="CT102" s="15" t="n">
        <f aca="false">IF(CS102=0,CQ102,CQ102/CR102)</f>
        <v>1</v>
      </c>
      <c r="CU102" s="15" t="n">
        <v>169</v>
      </c>
      <c r="CV102" s="15" t="n">
        <f aca="false">IF(CT102/CU102=INT(CT102/CU102),1,0)</f>
        <v>0</v>
      </c>
      <c r="CW102" s="15" t="n">
        <f aca="false">IF(CV102=0,CT102,CT102/CU102)</f>
        <v>1</v>
      </c>
      <c r="CX102" s="15" t="n">
        <v>13</v>
      </c>
      <c r="CY102" s="15" t="n">
        <f aca="false">IF(CW102/CX102=INT(CW102/CX102),1,0)</f>
        <v>0</v>
      </c>
      <c r="CZ102" s="15" t="n">
        <f aca="false">IF(CY102=0,CW102,CW102/CX102)</f>
        <v>1</v>
      </c>
      <c r="DA102" s="15" t="n">
        <v>17</v>
      </c>
      <c r="DB102" s="15" t="n">
        <f aca="false">IF(CZ102/DA102=INT(CZ102/DA102),1,0)</f>
        <v>0</v>
      </c>
      <c r="DC102" s="15" t="n">
        <f aca="false">IF(DB102=0,CZ102,CZ102/DA102)</f>
        <v>1</v>
      </c>
      <c r="DD102" s="15" t="n">
        <v>19</v>
      </c>
      <c r="DE102" s="15" t="n">
        <f aca="false">IF(DC102/DD102=INT(DC102/DD102),1,0)</f>
        <v>0</v>
      </c>
      <c r="DF102" s="15" t="n">
        <f aca="false">IF(DE102=0,DC102,DC102/DD102)</f>
        <v>1</v>
      </c>
      <c r="DG102" s="15" t="n">
        <v>23</v>
      </c>
      <c r="DH102" s="15" t="n">
        <f aca="false">IF(DF102/DG102=INT(DF102/DG102),1,0)</f>
        <v>0</v>
      </c>
      <c r="DI102" s="15" t="n">
        <f aca="false">IF(DH102=0,DF102,DF102/DG102)</f>
        <v>1</v>
      </c>
      <c r="DJ102" s="15" t="n">
        <v>29</v>
      </c>
      <c r="DK102" s="15" t="n">
        <f aca="false">IF(DI102/DJ102=INT(DI102/DJ102),1,0)</f>
        <v>0</v>
      </c>
      <c r="DL102" s="15" t="n">
        <f aca="false">IF(DK102=0,DI102,DI102/DJ102)</f>
        <v>1</v>
      </c>
      <c r="DM102" s="15" t="n">
        <v>31</v>
      </c>
      <c r="DN102" s="15" t="n">
        <f aca="false">IF(DL102/DM102=INT(DL102/DM102),1,0)</f>
        <v>0</v>
      </c>
      <c r="DO102" s="15" t="n">
        <f aca="false">IF(DN102=0,DL102,DL102/DM102)</f>
        <v>1</v>
      </c>
      <c r="DP102" s="15" t="n">
        <v>37</v>
      </c>
      <c r="DQ102" s="15" t="n">
        <f aca="false">IF(DO102/DP102=INT(DO102/DP102),1,0)</f>
        <v>0</v>
      </c>
      <c r="DR102" s="15" t="n">
        <f aca="false">IF(DQ102=0,DO102,DO102/DP102)</f>
        <v>1</v>
      </c>
      <c r="DS102" s="15" t="n">
        <v>41</v>
      </c>
      <c r="DT102" s="15" t="n">
        <f aca="false">IF(DR102/DS102=INT(DR102/DS102),1,0)</f>
        <v>0</v>
      </c>
      <c r="DU102" s="15" t="n">
        <f aca="false">IF(DT102=0,DR102,DR102/DS102)</f>
        <v>1</v>
      </c>
      <c r="DV102" s="15" t="n">
        <v>43</v>
      </c>
      <c r="DW102" s="15" t="n">
        <f aca="false">IF(DU102/DV102=INT(DU102/DV102),1,0)</f>
        <v>0</v>
      </c>
      <c r="DX102" s="15" t="n">
        <f aca="false">IF(DW102=0,DU102,DU102/DV102)</f>
        <v>1</v>
      </c>
      <c r="DY102" s="15" t="n">
        <v>47</v>
      </c>
      <c r="DZ102" s="15" t="n">
        <f aca="false">IF(DX102/DY102=INT(DX102/DY102),1,0)</f>
        <v>0</v>
      </c>
      <c r="EA102" s="15" t="n">
        <f aca="false">IF(DZ102=0,DX102,DX102/DY102)</f>
        <v>1</v>
      </c>
      <c r="EB102" s="15" t="n">
        <v>53</v>
      </c>
      <c r="EC102" s="15" t="n">
        <f aca="false">IF(EA102/EB102=INT(EA102/EB102),1,0)</f>
        <v>0</v>
      </c>
      <c r="ED102" s="15" t="n">
        <f aca="false">IF(EC102=0,EA102,EA102/EB102)</f>
        <v>1</v>
      </c>
      <c r="EE102" s="15" t="n">
        <v>59</v>
      </c>
      <c r="EF102" s="15" t="n">
        <f aca="false">IF(ED102/EE102=INT(ED102/EE102),1,0)</f>
        <v>0</v>
      </c>
      <c r="EG102" s="15" t="n">
        <f aca="false">IF(EF102=0,ED102,ED102/EE102)</f>
        <v>1</v>
      </c>
      <c r="EH102" s="15" t="n">
        <v>61</v>
      </c>
      <c r="EI102" s="15" t="n">
        <f aca="false">IF(EG102/EH102=INT(EG102/EH102),1,0)</f>
        <v>0</v>
      </c>
      <c r="EJ102" s="15" t="n">
        <f aca="false">IF(EI102=0,EG102,EG102/EH102)</f>
        <v>1</v>
      </c>
      <c r="EK102" s="15" t="n">
        <v>67</v>
      </c>
      <c r="EL102" s="15" t="n">
        <f aca="false">IF(EJ102/EK102=INT(EJ102/EK102),1,0)</f>
        <v>0</v>
      </c>
      <c r="EM102" s="15" t="n">
        <f aca="false">IF(EL102=0,EJ102,EJ102/EK102)</f>
        <v>1</v>
      </c>
      <c r="EN102" s="15" t="n">
        <v>71</v>
      </c>
      <c r="EO102" s="15" t="n">
        <f aca="false">IF(EM102/EN102=INT(EM102/EN102),1,0)</f>
        <v>0</v>
      </c>
      <c r="EP102" s="15" t="n">
        <f aca="false">IF(EO102=0,EM102,EM102/EN102)</f>
        <v>1</v>
      </c>
      <c r="EQ102" s="15" t="n">
        <v>73</v>
      </c>
      <c r="ER102" s="15" t="n">
        <f aca="false">IF(EP102/EQ102=INT(EP102/EQ102),1,0)</f>
        <v>0</v>
      </c>
      <c r="ES102" s="15" t="n">
        <f aca="false">IF(ER102=0,EP102,EP102/EQ102)</f>
        <v>1</v>
      </c>
      <c r="ET102" s="15" t="n">
        <v>79</v>
      </c>
      <c r="EU102" s="15" t="n">
        <f aca="false">IF(ES102/ET102=INT(ES102/ET102),1,0)</f>
        <v>0</v>
      </c>
      <c r="EV102" s="15" t="n">
        <f aca="false">IF(EU102=0,ES102,ES102/ET102)</f>
        <v>1</v>
      </c>
      <c r="EW102" s="15" t="n">
        <v>83</v>
      </c>
      <c r="EX102" s="15" t="n">
        <f aca="false">IF(EV102/EW102=INT(EV102/EW102),1,0)</f>
        <v>0</v>
      </c>
      <c r="EY102" s="15" t="n">
        <f aca="false">IF(EX102=0,EV102,EV102/EW102)</f>
        <v>1</v>
      </c>
      <c r="EZ102" s="15" t="n">
        <v>89</v>
      </c>
      <c r="FA102" s="15" t="n">
        <f aca="false">IF(EY102/EZ102=INT(EY102/EZ102),1,0)</f>
        <v>0</v>
      </c>
      <c r="FB102" s="15" t="n">
        <f aca="false">IF(FA102=0,EY102,EY102/EZ102)</f>
        <v>1</v>
      </c>
      <c r="FC102" s="15" t="n">
        <v>97</v>
      </c>
      <c r="FD102" s="15" t="n">
        <f aca="false">IF(FB102/FC102=INT(FB102/FC102),1,0)</f>
        <v>0</v>
      </c>
      <c r="FE102" s="15" t="n">
        <f aca="false">IF(FD102=0,FB102,FB102/FC102)</f>
        <v>1</v>
      </c>
      <c r="FF102" s="15" t="n">
        <v>101</v>
      </c>
      <c r="FG102" s="15" t="n">
        <f aca="false">IF(FE102/FF102=INT(FE102/FF102),1,0)</f>
        <v>0</v>
      </c>
      <c r="FH102" s="15" t="n">
        <f aca="false">IF(FG102=0,FE102,FE102/FF102)</f>
        <v>1</v>
      </c>
      <c r="FI102" s="15" t="n">
        <v>103</v>
      </c>
      <c r="FJ102" s="15" t="n">
        <f aca="false">IF(FH102/FI102=INT(FH102/FI102),1,0)</f>
        <v>0</v>
      </c>
      <c r="FK102" s="15" t="n">
        <f aca="false">IF(FJ102=0,FH102,FH102/FI102)</f>
        <v>1</v>
      </c>
      <c r="FL102" s="15" t="n">
        <v>107</v>
      </c>
      <c r="FM102" s="15" t="n">
        <f aca="false">IF(FK102/FL102=INT(FK102/FL102),1,0)</f>
        <v>0</v>
      </c>
      <c r="FN102" s="15" t="n">
        <f aca="false">IF(FM102=0,FK102,FK102/FL102)</f>
        <v>1</v>
      </c>
      <c r="FO102" s="15" t="n">
        <v>109</v>
      </c>
      <c r="FP102" s="15" t="n">
        <f aca="false">IF(FN102/FO102=INT(FN102/FO102),1,0)</f>
        <v>0</v>
      </c>
      <c r="FQ102" s="15" t="n">
        <f aca="false">IF(FP102=0,FN102,FN102/FO102)</f>
        <v>1</v>
      </c>
      <c r="FR102" s="15" t="n">
        <v>113</v>
      </c>
      <c r="FS102" s="15" t="n">
        <f aca="false">IF(FQ102/FR102=INT(FQ102/FR102),1,0)</f>
        <v>0</v>
      </c>
      <c r="FT102" s="15" t="n">
        <f aca="false">IF(FS102=0,FQ102,FQ102/FR102)</f>
        <v>1</v>
      </c>
      <c r="FU102" s="15" t="n">
        <v>127</v>
      </c>
      <c r="FV102" s="15" t="n">
        <f aca="false">IF(FT102/FU102=INT(FT102/FU102),1,0)</f>
        <v>0</v>
      </c>
      <c r="FW102" s="15" t="n">
        <f aca="false">IF(FV102=0,FT102,FT102/FU102)</f>
        <v>1</v>
      </c>
      <c r="FX102" s="15" t="n">
        <v>131</v>
      </c>
      <c r="FY102" s="15" t="n">
        <f aca="false">IF(FW102/FX102=INT(FW102/FX102),1,0)</f>
        <v>0</v>
      </c>
      <c r="FZ102" s="15" t="n">
        <f aca="false">IF(FY102=0,FW102,FW102/FX102)</f>
        <v>1</v>
      </c>
      <c r="GA102" s="15" t="n">
        <v>137</v>
      </c>
      <c r="GB102" s="15" t="n">
        <f aca="false">IF(FZ102/GA102=INT(FZ102/GA102),1,0)</f>
        <v>0</v>
      </c>
      <c r="GC102" s="15" t="n">
        <f aca="false">IF(GB102=0,FZ102,FZ102/GA102)</f>
        <v>1</v>
      </c>
      <c r="GD102" s="15" t="n">
        <v>139</v>
      </c>
      <c r="GE102" s="15" t="n">
        <f aca="false">IF(GC102/GD102=INT(GC102/GD102),1,0)</f>
        <v>0</v>
      </c>
      <c r="GF102" s="15" t="n">
        <f aca="false">IF(GE102=0,GC102,GC102/GD102)</f>
        <v>1</v>
      </c>
      <c r="GG102" s="15" t="n">
        <v>149</v>
      </c>
      <c r="GH102" s="15" t="n">
        <f aca="false">IF(GF102/GG102=INT(GF102/GG102),1,0)</f>
        <v>0</v>
      </c>
      <c r="GI102" s="15" t="n">
        <f aca="false">IF(GH102=0,GF102,GF102/GG102)</f>
        <v>1</v>
      </c>
      <c r="GJ102" s="15"/>
      <c r="GK102" s="15" t="n">
        <f aca="false">8*BI102+4*BL102+2*BO102+BR102</f>
        <v>0</v>
      </c>
      <c r="GL102" s="15" t="n">
        <f aca="false">4*BU102+2*BX102+CA102</f>
        <v>0</v>
      </c>
      <c r="GM102" s="15" t="n">
        <f aca="false">2*CD102+CG102</f>
        <v>0</v>
      </c>
      <c r="GN102" s="15" t="n">
        <f aca="false">2*CJ102+CM102</f>
        <v>1</v>
      </c>
      <c r="GO102" s="15" t="n">
        <f aca="false">2*CP102+CS102</f>
        <v>0</v>
      </c>
      <c r="GP102" s="15" t="n">
        <f aca="false">2*CV102+CY102</f>
        <v>0</v>
      </c>
      <c r="GQ102" s="15" t="n">
        <f aca="false">DB102</f>
        <v>0</v>
      </c>
      <c r="GR102" s="15" t="n">
        <f aca="false">DE102</f>
        <v>0</v>
      </c>
      <c r="GS102" s="15" t="n">
        <f aca="false">DH102</f>
        <v>0</v>
      </c>
      <c r="GT102" s="15" t="n">
        <f aca="false">DK102</f>
        <v>0</v>
      </c>
      <c r="GU102" s="15" t="n">
        <f aca="false">DN102</f>
        <v>0</v>
      </c>
      <c r="GV102" s="0" t="n">
        <f aca="false">DQ102</f>
        <v>0</v>
      </c>
      <c r="GW102" s="0" t="n">
        <f aca="false">DT102</f>
        <v>0</v>
      </c>
      <c r="GX102" s="0" t="n">
        <f aca="false">DW102</f>
        <v>0</v>
      </c>
      <c r="GY102" s="0" t="n">
        <f aca="false">DZ102</f>
        <v>0</v>
      </c>
      <c r="GZ102" s="0" t="n">
        <f aca="false">EC102</f>
        <v>0</v>
      </c>
      <c r="HA102" s="0" t="n">
        <f aca="false">EF102</f>
        <v>0</v>
      </c>
      <c r="HB102" s="0" t="n">
        <f aca="false">EI102</f>
        <v>0</v>
      </c>
      <c r="HC102" s="0" t="n">
        <f aca="false">EL102</f>
        <v>0</v>
      </c>
      <c r="HD102" s="0" t="n">
        <f aca="false">EO102</f>
        <v>0</v>
      </c>
      <c r="HE102" s="0" t="n">
        <f aca="false">ER102</f>
        <v>0</v>
      </c>
      <c r="HF102" s="0" t="n">
        <f aca="false">EU102</f>
        <v>0</v>
      </c>
      <c r="HG102" s="0" t="n">
        <f aca="false">EX102</f>
        <v>0</v>
      </c>
      <c r="HH102" s="0" t="n">
        <f aca="false">FA102</f>
        <v>0</v>
      </c>
      <c r="HI102" s="0" t="n">
        <f aca="false">FD102</f>
        <v>0</v>
      </c>
      <c r="HJ102" s="0" t="n">
        <f aca="false">FG102</f>
        <v>0</v>
      </c>
      <c r="HK102" s="0" t="n">
        <f aca="false">FJ102</f>
        <v>0</v>
      </c>
      <c r="HL102" s="0" t="n">
        <f aca="false">FM102</f>
        <v>0</v>
      </c>
      <c r="HM102" s="0" t="n">
        <f aca="false">FP102</f>
        <v>0</v>
      </c>
      <c r="HN102" s="0" t="n">
        <f aca="false">FS102</f>
        <v>0</v>
      </c>
      <c r="HO102" s="0" t="n">
        <f aca="false">FV102</f>
        <v>0</v>
      </c>
      <c r="HP102" s="0" t="n">
        <f aca="false">FY102</f>
        <v>0</v>
      </c>
      <c r="HQ102" s="0" t="n">
        <f aca="false">GB102</f>
        <v>0</v>
      </c>
      <c r="HR102" s="0" t="n">
        <f aca="false">GE102</f>
        <v>0</v>
      </c>
      <c r="HS102" s="0" t="n">
        <f aca="false">GH102</f>
        <v>0</v>
      </c>
      <c r="HT102" s="0" t="n">
        <f aca="false">BG102</f>
        <v>7</v>
      </c>
      <c r="HU102" s="0" t="n">
        <f aca="false">HT102/HS104</f>
        <v>7</v>
      </c>
      <c r="HV102" s="1"/>
      <c r="HY102" s="1"/>
      <c r="HZ102" s="1"/>
      <c r="IA102" s="1"/>
      <c r="IB102" s="1"/>
    </row>
    <row r="103" customFormat="false" ht="6" hidden="true" customHeight="true" outlineLevel="0" collapsed="false">
      <c r="A103" s="1"/>
      <c r="B103" s="80"/>
      <c r="C103" s="80"/>
      <c r="D103" s="80"/>
      <c r="E103" s="11"/>
      <c r="F103" s="61"/>
      <c r="G103" s="80"/>
      <c r="H103" s="11"/>
      <c r="I103" s="80"/>
      <c r="J103" s="80"/>
      <c r="K103" s="11"/>
      <c r="L103" s="61"/>
      <c r="M103" s="80"/>
      <c r="N103" s="80"/>
      <c r="O103" s="80"/>
      <c r="P103" s="80"/>
      <c r="Q103" s="80"/>
      <c r="R103" s="80"/>
      <c r="S103" s="11"/>
      <c r="T103" s="13"/>
      <c r="U103" s="13"/>
      <c r="V103" s="13"/>
      <c r="W103" s="78"/>
      <c r="X103" s="74"/>
      <c r="Y103" s="80"/>
      <c r="Z103" s="80"/>
      <c r="AW103" s="1"/>
      <c r="AX103" s="1"/>
      <c r="AY103" s="1"/>
      <c r="AZ103" s="1"/>
      <c r="BA103" s="1"/>
      <c r="BB103" s="1"/>
      <c r="BC103" s="1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 t="n">
        <f aca="false">IF(GK101&lt;GK102,GK101,GK102)</f>
        <v>0</v>
      </c>
      <c r="GL103" s="15" t="n">
        <f aca="false">IF(GL101&lt;GL102,GL101,GL102)</f>
        <v>0</v>
      </c>
      <c r="GM103" s="15" t="n">
        <f aca="false">IF(GM101&lt;GM102,GM101,GM102)</f>
        <v>0</v>
      </c>
      <c r="GN103" s="15" t="n">
        <f aca="false">IF(GN101&lt;GN102,GN101,GN102)</f>
        <v>0</v>
      </c>
      <c r="GO103" s="15" t="n">
        <f aca="false">IF(GO101&lt;GO102,GO101,GO102)</f>
        <v>0</v>
      </c>
      <c r="GP103" s="15" t="n">
        <f aca="false">IF(GP101&lt;GP102,GP101,GP102)</f>
        <v>0</v>
      </c>
      <c r="GQ103" s="15" t="n">
        <f aca="false">IF(GQ101&lt;GQ102,GQ101,GQ102)</f>
        <v>0</v>
      </c>
      <c r="GR103" s="15" t="n">
        <f aca="false">IF(GR101&lt;GR102,GR101,GR102)</f>
        <v>0</v>
      </c>
      <c r="GS103" s="15" t="n">
        <f aca="false">IF(GS101&lt;GS102,GS101,GS102)</f>
        <v>0</v>
      </c>
      <c r="GT103" s="15" t="n">
        <f aca="false">IF(GT101&lt;GT102,GT101,GT102)</f>
        <v>0</v>
      </c>
      <c r="GU103" s="15" t="n">
        <f aca="false">IF(GU101&lt;GU102,GU101,GU102)</f>
        <v>0</v>
      </c>
      <c r="GV103" s="15" t="n">
        <f aca="false">IF(GV101&lt;GV102,GV101,GV102)</f>
        <v>0</v>
      </c>
      <c r="GW103" s="15" t="n">
        <f aca="false">IF(GW101&lt;GW102,GW101,GW102)</f>
        <v>0</v>
      </c>
      <c r="GX103" s="15" t="n">
        <f aca="false">IF(GX101&lt;GX102,GX101,GX102)</f>
        <v>0</v>
      </c>
      <c r="GY103" s="15" t="n">
        <f aca="false">IF(GY101&lt;GY102,GY101,GY102)</f>
        <v>0</v>
      </c>
      <c r="GZ103" s="15" t="n">
        <f aca="false">IF(GZ101&lt;GZ102,GZ101,GZ102)</f>
        <v>0</v>
      </c>
      <c r="HA103" s="15" t="n">
        <f aca="false">IF(HA101&lt;HA102,HA101,HA102)</f>
        <v>0</v>
      </c>
      <c r="HB103" s="15" t="n">
        <f aca="false">IF(HB101&lt;HB102,HB101,HB102)</f>
        <v>0</v>
      </c>
      <c r="HC103" s="15" t="n">
        <f aca="false">IF(HC101&lt;HC102,HC101,HC102)</f>
        <v>0</v>
      </c>
      <c r="HD103" s="15" t="n">
        <f aca="false">IF(HD101&lt;HD102,HD101,HD102)</f>
        <v>0</v>
      </c>
      <c r="HE103" s="15" t="n">
        <f aca="false">IF(HE101&lt;HE102,HE101,HE102)</f>
        <v>0</v>
      </c>
      <c r="HF103" s="15" t="n">
        <f aca="false">IF(HF101&lt;HF102,HF101,HF102)</f>
        <v>0</v>
      </c>
      <c r="HG103" s="15" t="n">
        <f aca="false">IF(HG101&lt;HG102,HG101,HG102)</f>
        <v>0</v>
      </c>
      <c r="HH103" s="15" t="n">
        <f aca="false">IF(HH101&lt;HH102,HH101,HH102)</f>
        <v>0</v>
      </c>
      <c r="HI103" s="15" t="n">
        <f aca="false">IF(HI101&lt;HI102,HI101,HI102)</f>
        <v>0</v>
      </c>
      <c r="HJ103" s="15" t="n">
        <f aca="false">IF(HJ101&lt;HJ102,HJ101,HJ102)</f>
        <v>0</v>
      </c>
      <c r="HK103" s="15" t="n">
        <f aca="false">IF(HK101&lt;HK102,HK101,HK102)</f>
        <v>0</v>
      </c>
      <c r="HL103" s="15" t="n">
        <f aca="false">IF(HL101&lt;HL102,HL101,HL102)</f>
        <v>0</v>
      </c>
      <c r="HM103" s="15" t="n">
        <f aca="false">IF(HM101&lt;HM102,HM101,HM102)</f>
        <v>0</v>
      </c>
      <c r="HN103" s="15" t="n">
        <f aca="false">IF(HN101&lt;HN102,HN101,HN102)</f>
        <v>0</v>
      </c>
      <c r="HO103" s="15" t="n">
        <f aca="false">IF(HO101&lt;HO102,HO101,HO102)</f>
        <v>0</v>
      </c>
      <c r="HP103" s="15" t="n">
        <f aca="false">IF(HP101&lt;HP102,HP101,HP102)</f>
        <v>0</v>
      </c>
      <c r="HQ103" s="15" t="n">
        <f aca="false">IF(HQ101&lt;HQ102,HQ101,HQ102)</f>
        <v>0</v>
      </c>
      <c r="HR103" s="15" t="n">
        <f aca="false">IF(HR101&lt;HR102,HR101,HR102)</f>
        <v>0</v>
      </c>
      <c r="HS103" s="15" t="n">
        <f aca="false">IF(HS101&lt;HS102,HS101,HS102)</f>
        <v>0</v>
      </c>
      <c r="HV103" s="1"/>
      <c r="HY103" s="1"/>
      <c r="HZ103" s="1"/>
      <c r="IA103" s="1"/>
      <c r="IB103" s="1"/>
    </row>
    <row r="104" customFormat="false" ht="6" hidden="true" customHeight="true" outlineLevel="0" collapsed="false">
      <c r="A104" s="1"/>
      <c r="B104" s="80"/>
      <c r="C104" s="80"/>
      <c r="D104" s="80"/>
      <c r="E104" s="11"/>
      <c r="F104" s="61"/>
      <c r="G104" s="80"/>
      <c r="H104" s="11"/>
      <c r="I104" s="80"/>
      <c r="J104" s="80"/>
      <c r="K104" s="11"/>
      <c r="L104" s="61"/>
      <c r="M104" s="80"/>
      <c r="N104" s="80"/>
      <c r="O104" s="80"/>
      <c r="P104" s="80"/>
      <c r="Q104" s="80"/>
      <c r="R104" s="80"/>
      <c r="S104" s="11"/>
      <c r="T104" s="13"/>
      <c r="U104" s="13"/>
      <c r="V104" s="13"/>
      <c r="W104" s="78"/>
      <c r="X104" s="74"/>
      <c r="Y104" s="80"/>
      <c r="Z104" s="80"/>
      <c r="AW104" s="1"/>
      <c r="AX104" s="1"/>
      <c r="AY104" s="1"/>
      <c r="AZ104" s="1"/>
      <c r="BA104" s="1"/>
      <c r="BB104" s="1"/>
      <c r="BC104" s="1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0" t="n">
        <f aca="false">GK$8^GK103</f>
        <v>1</v>
      </c>
      <c r="GL104" s="0" t="n">
        <f aca="false">GL$8^GL103*GK104</f>
        <v>1</v>
      </c>
      <c r="GM104" s="0" t="n">
        <f aca="false">GM$8^GM103*GL104</f>
        <v>1</v>
      </c>
      <c r="GN104" s="0" t="n">
        <f aca="false">GN$8^GN103*GM104</f>
        <v>1</v>
      </c>
      <c r="GO104" s="0" t="n">
        <f aca="false">GO$8^GO103*GN104</f>
        <v>1</v>
      </c>
      <c r="GP104" s="0" t="n">
        <f aca="false">GP$8^GP103*GO104</f>
        <v>1</v>
      </c>
      <c r="GQ104" s="0" t="n">
        <f aca="false">GQ$8^GQ103*GP104</f>
        <v>1</v>
      </c>
      <c r="GR104" s="0" t="n">
        <f aca="false">GR$8^GR103*GQ104</f>
        <v>1</v>
      </c>
      <c r="GS104" s="0" t="n">
        <f aca="false">GS$8^GS103*GR104</f>
        <v>1</v>
      </c>
      <c r="GT104" s="0" t="n">
        <f aca="false">GT$8^GT103*GS104</f>
        <v>1</v>
      </c>
      <c r="GU104" s="0" t="n">
        <f aca="false">GU$8^GU103*GT104</f>
        <v>1</v>
      </c>
      <c r="GV104" s="0" t="n">
        <f aca="false">GV$8^GV103*GU104</f>
        <v>1</v>
      </c>
      <c r="GW104" s="0" t="n">
        <f aca="false">GW$8^GW103*GV104</f>
        <v>1</v>
      </c>
      <c r="GX104" s="0" t="n">
        <f aca="false">GX$8^GX103*GW104</f>
        <v>1</v>
      </c>
      <c r="GY104" s="0" t="n">
        <f aca="false">GY$8^GY103*GX104</f>
        <v>1</v>
      </c>
      <c r="GZ104" s="0" t="n">
        <f aca="false">GZ$8^GZ103*GY104</f>
        <v>1</v>
      </c>
      <c r="HA104" s="0" t="n">
        <f aca="false">HA$8^HA103*GZ104</f>
        <v>1</v>
      </c>
      <c r="HB104" s="0" t="n">
        <f aca="false">HB$8^HB103*HA104</f>
        <v>1</v>
      </c>
      <c r="HC104" s="0" t="n">
        <f aca="false">HC$8^HC103*HB104</f>
        <v>1</v>
      </c>
      <c r="HD104" s="0" t="n">
        <f aca="false">HD$8^HD103*HC104</f>
        <v>1</v>
      </c>
      <c r="HE104" s="0" t="n">
        <f aca="false">HE$8^HE103*HD104</f>
        <v>1</v>
      </c>
      <c r="HF104" s="0" t="n">
        <f aca="false">HF$8^HF103*HE104</f>
        <v>1</v>
      </c>
      <c r="HG104" s="0" t="n">
        <f aca="false">HG$8^HG103*HF104</f>
        <v>1</v>
      </c>
      <c r="HH104" s="0" t="n">
        <f aca="false">HH$8^HH103*HG104</f>
        <v>1</v>
      </c>
      <c r="HI104" s="0" t="n">
        <f aca="false">HI$8^HI103*HH104</f>
        <v>1</v>
      </c>
      <c r="HJ104" s="0" t="n">
        <f aca="false">HJ$8^HJ103*HI104</f>
        <v>1</v>
      </c>
      <c r="HK104" s="0" t="n">
        <f aca="false">HK$8^HK103*HJ104</f>
        <v>1</v>
      </c>
      <c r="HL104" s="0" t="n">
        <f aca="false">HL$8^HL103*HK104</f>
        <v>1</v>
      </c>
      <c r="HM104" s="0" t="n">
        <f aca="false">HM$8^HM103*HL104</f>
        <v>1</v>
      </c>
      <c r="HN104" s="0" t="n">
        <f aca="false">HN$8^HN103*HM104</f>
        <v>1</v>
      </c>
      <c r="HO104" s="0" t="n">
        <f aca="false">HO$8^HO103*HN104</f>
        <v>1</v>
      </c>
      <c r="HP104" s="0" t="n">
        <f aca="false">HP$8^HP103*HO104</f>
        <v>1</v>
      </c>
      <c r="HQ104" s="0" t="n">
        <f aca="false">HQ$8^HQ103*HP104</f>
        <v>1</v>
      </c>
      <c r="HR104" s="0" t="n">
        <f aca="false">HR$8^HR103*HQ104</f>
        <v>1</v>
      </c>
      <c r="HS104" s="0" t="n">
        <f aca="false">HS$8^HS103*HR104</f>
        <v>1</v>
      </c>
      <c r="HV104" s="1"/>
      <c r="HY104" s="1"/>
      <c r="HZ104" s="1"/>
      <c r="IA104" s="1"/>
      <c r="IB104" s="1"/>
    </row>
    <row r="105" customFormat="false" ht="6" hidden="true" customHeight="true" outlineLevel="0" collapsed="false">
      <c r="A105" s="1"/>
      <c r="B105" s="80"/>
      <c r="C105" s="80"/>
      <c r="D105" s="80"/>
      <c r="E105" s="11"/>
      <c r="F105" s="61"/>
      <c r="G105" s="80"/>
      <c r="H105" s="11"/>
      <c r="I105" s="80"/>
      <c r="J105" s="80"/>
      <c r="K105" s="11"/>
      <c r="L105" s="61"/>
      <c r="M105" s="80"/>
      <c r="N105" s="80"/>
      <c r="O105" s="80"/>
      <c r="P105" s="80"/>
      <c r="Q105" s="80"/>
      <c r="R105" s="80"/>
      <c r="S105" s="11"/>
      <c r="T105" s="13"/>
      <c r="U105" s="13"/>
      <c r="V105" s="13"/>
      <c r="W105" s="78"/>
      <c r="X105" s="74"/>
      <c r="Y105" s="80"/>
      <c r="Z105" s="80"/>
      <c r="AW105" s="1"/>
      <c r="AX105" s="1"/>
      <c r="AY105" s="1"/>
      <c r="AZ105" s="1"/>
      <c r="BA105" s="1"/>
      <c r="BB105" s="1"/>
      <c r="BC105" s="1"/>
      <c r="BD105" s="0" t="s">
        <v>106</v>
      </c>
      <c r="BE105" s="15" t="n">
        <f aca="true">INT((RAND()*(AY101-AX101+1)+AX101))</f>
        <v>2</v>
      </c>
      <c r="BF105" s="15" t="n">
        <f aca="true">INT((RAND()*(BA101-AZ101+1)+AZ101))</f>
        <v>6</v>
      </c>
      <c r="BG105" s="0" t="n">
        <f aca="false">BF105-BF106*(BE106-BE105)</f>
        <v>6</v>
      </c>
      <c r="BH105" s="0" t="n">
        <v>256</v>
      </c>
      <c r="BI105" s="15" t="n">
        <f aca="false">IF(BG105/BH105=INT(BG105/BH105),1,0)</f>
        <v>0</v>
      </c>
      <c r="BJ105" s="15" t="n">
        <f aca="false">IF(BI105=0,BG105,BG105/BH105)</f>
        <v>6</v>
      </c>
      <c r="BK105" s="15" t="n">
        <v>16</v>
      </c>
      <c r="BL105" s="15" t="n">
        <f aca="false">IF(BJ105/BK105=INT(BJ105/BK105),1,0)</f>
        <v>0</v>
      </c>
      <c r="BM105" s="15" t="n">
        <f aca="false">IF(BL105=0,BJ105,BJ105/BK105)</f>
        <v>6</v>
      </c>
      <c r="BN105" s="15" t="n">
        <v>4</v>
      </c>
      <c r="BO105" s="15" t="n">
        <f aca="false">IF(BM105/BN105=INT(BM105/BN105),1,0)</f>
        <v>0</v>
      </c>
      <c r="BP105" s="15" t="n">
        <f aca="false">IF(BO105=0,BM105,BM105/BN105)</f>
        <v>6</v>
      </c>
      <c r="BQ105" s="15" t="n">
        <v>2</v>
      </c>
      <c r="BR105" s="15" t="n">
        <f aca="false">IF(BP105/BQ105=INT(BP105/BQ105),1,0)</f>
        <v>1</v>
      </c>
      <c r="BS105" s="15" t="n">
        <f aca="false">IF(BR105=0,BP105,BP105/BQ105)</f>
        <v>3</v>
      </c>
      <c r="BT105" s="15" t="n">
        <v>81</v>
      </c>
      <c r="BU105" s="15" t="n">
        <f aca="false">IF(BS105/BT105=INT(BS105/BT105),1,0)</f>
        <v>0</v>
      </c>
      <c r="BV105" s="15" t="n">
        <f aca="false">IF(BU105=0,BS105,BS105/BT105)</f>
        <v>3</v>
      </c>
      <c r="BW105" s="15" t="n">
        <v>9</v>
      </c>
      <c r="BX105" s="15" t="n">
        <f aca="false">IF(BV105/BW105=INT(BV105/BW105),1,0)</f>
        <v>0</v>
      </c>
      <c r="BY105" s="15" t="n">
        <f aca="false">IF(BX105=0,BV105,BV105/BW105)</f>
        <v>3</v>
      </c>
      <c r="BZ105" s="15" t="n">
        <v>3</v>
      </c>
      <c r="CA105" s="15" t="n">
        <f aca="false">IF(BY105/BZ105=INT(BY105/BZ105),1,0)</f>
        <v>1</v>
      </c>
      <c r="CB105" s="15" t="n">
        <f aca="false">IF(CA105=0,BY105,BY105/BZ105)</f>
        <v>1</v>
      </c>
      <c r="CC105" s="15" t="n">
        <v>25</v>
      </c>
      <c r="CD105" s="15" t="n">
        <f aca="false">IF(CB105/CC105=INT(CB105/CC105),1,0)</f>
        <v>0</v>
      </c>
      <c r="CE105" s="15" t="n">
        <f aca="false">IF(CD105=0,CB105,CB105/CC105)</f>
        <v>1</v>
      </c>
      <c r="CF105" s="15" t="n">
        <v>5</v>
      </c>
      <c r="CG105" s="15" t="n">
        <f aca="false">IF(CE105/CF105=INT(CE105/CF105),1,0)</f>
        <v>0</v>
      </c>
      <c r="CH105" s="15" t="n">
        <f aca="false">IF(CG105=0,CE105,CE105/CF105)</f>
        <v>1</v>
      </c>
      <c r="CI105" s="15" t="n">
        <v>49</v>
      </c>
      <c r="CJ105" s="15" t="n">
        <f aca="false">IF(CH105/CI105=INT(CH105/CI105),1,0)</f>
        <v>0</v>
      </c>
      <c r="CK105" s="15" t="n">
        <f aca="false">IF(CJ105=0,CH105,CH105/CI105)</f>
        <v>1</v>
      </c>
      <c r="CL105" s="15" t="n">
        <v>7</v>
      </c>
      <c r="CM105" s="15" t="n">
        <f aca="false">IF(CK105/CL105=INT(CK105/CL105),1,0)</f>
        <v>0</v>
      </c>
      <c r="CN105" s="15" t="n">
        <f aca="false">IF(CM105=0,CK105,CK105/CL105)</f>
        <v>1</v>
      </c>
      <c r="CO105" s="15" t="n">
        <v>121</v>
      </c>
      <c r="CP105" s="15" t="n">
        <f aca="false">IF(CN105/CO105=INT(CN105/CO105),1,0)</f>
        <v>0</v>
      </c>
      <c r="CQ105" s="15" t="n">
        <f aca="false">IF(CP105=0,CN105,CN105/CO105)</f>
        <v>1</v>
      </c>
      <c r="CR105" s="15" t="n">
        <v>11</v>
      </c>
      <c r="CS105" s="15" t="n">
        <f aca="false">IF(CQ105/CR105=INT(CQ105/CR105),1,0)</f>
        <v>0</v>
      </c>
      <c r="CT105" s="15" t="n">
        <f aca="false">IF(CS105=0,CQ105,CQ105/CR105)</f>
        <v>1</v>
      </c>
      <c r="CU105" s="15" t="n">
        <v>169</v>
      </c>
      <c r="CV105" s="15" t="n">
        <f aca="false">IF(CT105/CU105=INT(CT105/CU105),1,0)</f>
        <v>0</v>
      </c>
      <c r="CW105" s="15" t="n">
        <f aca="false">IF(CV105=0,CT105,CT105/CU105)</f>
        <v>1</v>
      </c>
      <c r="CX105" s="15" t="n">
        <v>13</v>
      </c>
      <c r="CY105" s="15" t="n">
        <f aca="false">IF(CW105/CX105=INT(CW105/CX105),1,0)</f>
        <v>0</v>
      </c>
      <c r="CZ105" s="15" t="n">
        <f aca="false">IF(CY105=0,CW105,CW105/CX105)</f>
        <v>1</v>
      </c>
      <c r="DA105" s="15" t="n">
        <v>17</v>
      </c>
      <c r="DB105" s="15" t="n">
        <f aca="false">IF(CZ105/DA105=INT(CZ105/DA105),1,0)</f>
        <v>0</v>
      </c>
      <c r="DC105" s="15" t="n">
        <f aca="false">IF(DB105=0,CZ105,CZ105/DA105)</f>
        <v>1</v>
      </c>
      <c r="DD105" s="15" t="n">
        <v>19</v>
      </c>
      <c r="DE105" s="15" t="n">
        <f aca="false">IF(DC105/DD105=INT(DC105/DD105),1,0)</f>
        <v>0</v>
      </c>
      <c r="DF105" s="15" t="n">
        <f aca="false">IF(DE105=0,DC105,DC105/DD105)</f>
        <v>1</v>
      </c>
      <c r="DG105" s="15" t="n">
        <v>23</v>
      </c>
      <c r="DH105" s="15" t="n">
        <f aca="false">IF(DF105/DG105=INT(DF105/DG105),1,0)</f>
        <v>0</v>
      </c>
      <c r="DI105" s="15" t="n">
        <f aca="false">IF(DH105=0,DF105,DF105/DG105)</f>
        <v>1</v>
      </c>
      <c r="DJ105" s="15" t="n">
        <v>29</v>
      </c>
      <c r="DK105" s="15" t="n">
        <f aca="false">IF(DI105/DJ105=INT(DI105/DJ105),1,0)</f>
        <v>0</v>
      </c>
      <c r="DL105" s="15" t="n">
        <f aca="false">IF(DK105=0,DI105,DI105/DJ105)</f>
        <v>1</v>
      </c>
      <c r="DM105" s="15" t="n">
        <v>31</v>
      </c>
      <c r="DN105" s="15" t="n">
        <f aca="false">IF(DL105/DM105=INT(DL105/DM105),1,0)</f>
        <v>0</v>
      </c>
      <c r="DO105" s="15" t="n">
        <f aca="false">IF(DN105=0,DL105,DL105/DM105)</f>
        <v>1</v>
      </c>
      <c r="DP105" s="15" t="n">
        <v>37</v>
      </c>
      <c r="DQ105" s="15" t="n">
        <f aca="false">IF(DO105/DP105=INT(DO105/DP105),1,0)</f>
        <v>0</v>
      </c>
      <c r="DR105" s="15" t="n">
        <f aca="false">IF(DQ105=0,DO105,DO105/DP105)</f>
        <v>1</v>
      </c>
      <c r="DS105" s="15" t="n">
        <v>41</v>
      </c>
      <c r="DT105" s="15" t="n">
        <f aca="false">IF(DR105/DS105=INT(DR105/DS105),1,0)</f>
        <v>0</v>
      </c>
      <c r="DU105" s="15" t="n">
        <f aca="false">IF(DT105=0,DR105,DR105/DS105)</f>
        <v>1</v>
      </c>
      <c r="DV105" s="15" t="n">
        <v>43</v>
      </c>
      <c r="DW105" s="15" t="n">
        <f aca="false">IF(DU105/DV105=INT(DU105/DV105),1,0)</f>
        <v>0</v>
      </c>
      <c r="DX105" s="15" t="n">
        <f aca="false">IF(DW105=0,DU105,DU105/DV105)</f>
        <v>1</v>
      </c>
      <c r="DY105" s="15" t="n">
        <v>47</v>
      </c>
      <c r="DZ105" s="15" t="n">
        <f aca="false">IF(DX105/DY105=INT(DX105/DY105),1,0)</f>
        <v>0</v>
      </c>
      <c r="EA105" s="15" t="n">
        <f aca="false">IF(DZ105=0,DX105,DX105/DY105)</f>
        <v>1</v>
      </c>
      <c r="EB105" s="15" t="n">
        <v>53</v>
      </c>
      <c r="EC105" s="15" t="n">
        <f aca="false">IF(EA105/EB105=INT(EA105/EB105),1,0)</f>
        <v>0</v>
      </c>
      <c r="ED105" s="15" t="n">
        <f aca="false">IF(EC105=0,EA105,EA105/EB105)</f>
        <v>1</v>
      </c>
      <c r="EE105" s="15" t="n">
        <v>59</v>
      </c>
      <c r="EF105" s="15" t="n">
        <f aca="false">IF(ED105/EE105=INT(ED105/EE105),1,0)</f>
        <v>0</v>
      </c>
      <c r="EG105" s="15" t="n">
        <f aca="false">IF(EF105=0,ED105,ED105/EE105)</f>
        <v>1</v>
      </c>
      <c r="EH105" s="15" t="n">
        <v>61</v>
      </c>
      <c r="EI105" s="15" t="n">
        <f aca="false">IF(EG105/EH105=INT(EG105/EH105),1,0)</f>
        <v>0</v>
      </c>
      <c r="EJ105" s="15" t="n">
        <f aca="false">IF(EI105=0,EG105,EG105/EH105)</f>
        <v>1</v>
      </c>
      <c r="EK105" s="15" t="n">
        <v>67</v>
      </c>
      <c r="EL105" s="15" t="n">
        <f aca="false">IF(EJ105/EK105=INT(EJ105/EK105),1,0)</f>
        <v>0</v>
      </c>
      <c r="EM105" s="15" t="n">
        <f aca="false">IF(EL105=0,EJ105,EJ105/EK105)</f>
        <v>1</v>
      </c>
      <c r="EN105" s="15" t="n">
        <v>71</v>
      </c>
      <c r="EO105" s="15" t="n">
        <f aca="false">IF(EM105/EN105=INT(EM105/EN105),1,0)</f>
        <v>0</v>
      </c>
      <c r="EP105" s="15" t="n">
        <f aca="false">IF(EO105=0,EM105,EM105/EN105)</f>
        <v>1</v>
      </c>
      <c r="EQ105" s="15" t="n">
        <v>73</v>
      </c>
      <c r="ER105" s="15" t="n">
        <f aca="false">IF(EP105/EQ105=INT(EP105/EQ105),1,0)</f>
        <v>0</v>
      </c>
      <c r="ES105" s="15" t="n">
        <f aca="false">IF(ER105=0,EP105,EP105/EQ105)</f>
        <v>1</v>
      </c>
      <c r="ET105" s="15" t="n">
        <v>79</v>
      </c>
      <c r="EU105" s="15" t="n">
        <f aca="false">IF(ES105/ET105=INT(ES105/ET105),1,0)</f>
        <v>0</v>
      </c>
      <c r="EV105" s="15" t="n">
        <f aca="false">IF(EU105=0,ES105,ES105/ET105)</f>
        <v>1</v>
      </c>
      <c r="EW105" s="15" t="n">
        <v>83</v>
      </c>
      <c r="EX105" s="15" t="n">
        <f aca="false">IF(EV105/EW105=INT(EV105/EW105),1,0)</f>
        <v>0</v>
      </c>
      <c r="EY105" s="15" t="n">
        <f aca="false">IF(EX105=0,EV105,EV105/EW105)</f>
        <v>1</v>
      </c>
      <c r="EZ105" s="15" t="n">
        <v>89</v>
      </c>
      <c r="FA105" s="15" t="n">
        <f aca="false">IF(EY105/EZ105=INT(EY105/EZ105),1,0)</f>
        <v>0</v>
      </c>
      <c r="FB105" s="15" t="n">
        <f aca="false">IF(FA105=0,EY105,EY105/EZ105)</f>
        <v>1</v>
      </c>
      <c r="FC105" s="15" t="n">
        <v>97</v>
      </c>
      <c r="FD105" s="15" t="n">
        <f aca="false">IF(FB105/FC105=INT(FB105/FC105),1,0)</f>
        <v>0</v>
      </c>
      <c r="FE105" s="15" t="n">
        <f aca="false">IF(FD105=0,FB105,FB105/FC105)</f>
        <v>1</v>
      </c>
      <c r="FF105" s="15" t="n">
        <v>101</v>
      </c>
      <c r="FG105" s="15" t="n">
        <f aca="false">IF(FE105/FF105=INT(FE105/FF105),1,0)</f>
        <v>0</v>
      </c>
      <c r="FH105" s="15" t="n">
        <f aca="false">IF(FG105=0,FE105,FE105/FF105)</f>
        <v>1</v>
      </c>
      <c r="FI105" s="15" t="n">
        <v>103</v>
      </c>
      <c r="FJ105" s="15" t="n">
        <f aca="false">IF(FH105/FI105=INT(FH105/FI105),1,0)</f>
        <v>0</v>
      </c>
      <c r="FK105" s="15" t="n">
        <f aca="false">IF(FJ105=0,FH105,FH105/FI105)</f>
        <v>1</v>
      </c>
      <c r="FL105" s="15" t="n">
        <v>107</v>
      </c>
      <c r="FM105" s="15" t="n">
        <f aca="false">IF(FK105/FL105=INT(FK105/FL105),1,0)</f>
        <v>0</v>
      </c>
      <c r="FN105" s="15" t="n">
        <f aca="false">IF(FM105=0,FK105,FK105/FL105)</f>
        <v>1</v>
      </c>
      <c r="FO105" s="15" t="n">
        <v>109</v>
      </c>
      <c r="FP105" s="15" t="n">
        <f aca="false">IF(FN105/FO105=INT(FN105/FO105),1,0)</f>
        <v>0</v>
      </c>
      <c r="FQ105" s="15" t="n">
        <f aca="false">IF(FP105=0,FN105,FN105/FO105)</f>
        <v>1</v>
      </c>
      <c r="FR105" s="15" t="n">
        <v>113</v>
      </c>
      <c r="FS105" s="15" t="n">
        <f aca="false">IF(FQ105/FR105=INT(FQ105/FR105),1,0)</f>
        <v>0</v>
      </c>
      <c r="FT105" s="15" t="n">
        <f aca="false">IF(FS105=0,FQ105,FQ105/FR105)</f>
        <v>1</v>
      </c>
      <c r="FU105" s="15" t="n">
        <v>127</v>
      </c>
      <c r="FV105" s="15" t="n">
        <f aca="false">IF(FT105/FU105=INT(FT105/FU105),1,0)</f>
        <v>0</v>
      </c>
      <c r="FW105" s="15" t="n">
        <f aca="false">IF(FV105=0,FT105,FT105/FU105)</f>
        <v>1</v>
      </c>
      <c r="FX105" s="15" t="n">
        <v>131</v>
      </c>
      <c r="FY105" s="15" t="n">
        <f aca="false">IF(FW105/FX105=INT(FW105/FX105),1,0)</f>
        <v>0</v>
      </c>
      <c r="FZ105" s="15" t="n">
        <f aca="false">IF(FY105=0,FW105,FW105/FX105)</f>
        <v>1</v>
      </c>
      <c r="GA105" s="15" t="n">
        <v>137</v>
      </c>
      <c r="GB105" s="15" t="n">
        <f aca="false">IF(FZ105/GA105=INT(FZ105/GA105),1,0)</f>
        <v>0</v>
      </c>
      <c r="GC105" s="15" t="n">
        <f aca="false">IF(GB105=0,FZ105,FZ105/GA105)</f>
        <v>1</v>
      </c>
      <c r="GD105" s="15" t="n">
        <v>139</v>
      </c>
      <c r="GE105" s="15" t="n">
        <f aca="false">IF(GC105/GD105=INT(GC105/GD105),1,0)</f>
        <v>0</v>
      </c>
      <c r="GF105" s="15" t="n">
        <f aca="false">IF(GE105=0,GC105,GC105/GD105)</f>
        <v>1</v>
      </c>
      <c r="GG105" s="15" t="n">
        <v>149</v>
      </c>
      <c r="GH105" s="15" t="n">
        <f aca="false">IF(GF105/GG105=INT(GF105/GG105),1,0)</f>
        <v>0</v>
      </c>
      <c r="GI105" s="15" t="n">
        <f aca="false">IF(GH105=0,GF105,GF105/GG105)</f>
        <v>1</v>
      </c>
      <c r="GJ105" s="15"/>
      <c r="GK105" s="15" t="n">
        <f aca="false">8*BI105+4*BL105+2*BO105+BR105</f>
        <v>1</v>
      </c>
      <c r="GL105" s="15" t="n">
        <f aca="false">4*BU105+2*BX105+CA105</f>
        <v>1</v>
      </c>
      <c r="GM105" s="15" t="n">
        <f aca="false">2*CD105+CG105</f>
        <v>0</v>
      </c>
      <c r="GN105" s="15" t="n">
        <f aca="false">2*CJ105+CM105</f>
        <v>0</v>
      </c>
      <c r="GO105" s="15" t="n">
        <f aca="false">2*CP105+CS105</f>
        <v>0</v>
      </c>
      <c r="GP105" s="15" t="n">
        <f aca="false">2*CV105+CY105</f>
        <v>0</v>
      </c>
      <c r="GQ105" s="15" t="n">
        <f aca="false">DB105</f>
        <v>0</v>
      </c>
      <c r="GR105" s="15" t="n">
        <f aca="false">DE105</f>
        <v>0</v>
      </c>
      <c r="GS105" s="15" t="n">
        <f aca="false">DH105</f>
        <v>0</v>
      </c>
      <c r="GT105" s="15" t="n">
        <f aca="false">DK105</f>
        <v>0</v>
      </c>
      <c r="GU105" s="15" t="n">
        <f aca="false">DN105</f>
        <v>0</v>
      </c>
      <c r="GV105" s="0" t="n">
        <f aca="false">DQ105</f>
        <v>0</v>
      </c>
      <c r="GW105" s="0" t="n">
        <f aca="false">DT105</f>
        <v>0</v>
      </c>
      <c r="GX105" s="0" t="n">
        <f aca="false">DW105</f>
        <v>0</v>
      </c>
      <c r="GY105" s="0" t="n">
        <f aca="false">DZ105</f>
        <v>0</v>
      </c>
      <c r="GZ105" s="0" t="n">
        <f aca="false">EC105</f>
        <v>0</v>
      </c>
      <c r="HA105" s="0" t="n">
        <f aca="false">EF105</f>
        <v>0</v>
      </c>
      <c r="HB105" s="0" t="n">
        <f aca="false">EI105</f>
        <v>0</v>
      </c>
      <c r="HC105" s="0" t="n">
        <f aca="false">EL105</f>
        <v>0</v>
      </c>
      <c r="HD105" s="0" t="n">
        <f aca="false">EO105</f>
        <v>0</v>
      </c>
      <c r="HE105" s="0" t="n">
        <f aca="false">ER105</f>
        <v>0</v>
      </c>
      <c r="HF105" s="0" t="n">
        <f aca="false">EU105</f>
        <v>0</v>
      </c>
      <c r="HG105" s="0" t="n">
        <f aca="false">EX105</f>
        <v>0</v>
      </c>
      <c r="HH105" s="0" t="n">
        <f aca="false">FA105</f>
        <v>0</v>
      </c>
      <c r="HI105" s="0" t="n">
        <f aca="false">FD105</f>
        <v>0</v>
      </c>
      <c r="HJ105" s="0" t="n">
        <f aca="false">FG105</f>
        <v>0</v>
      </c>
      <c r="HK105" s="0" t="n">
        <f aca="false">FJ105</f>
        <v>0</v>
      </c>
      <c r="HL105" s="0" t="n">
        <f aca="false">FM105</f>
        <v>0</v>
      </c>
      <c r="HM105" s="0" t="n">
        <f aca="false">FP105</f>
        <v>0</v>
      </c>
      <c r="HN105" s="0" t="n">
        <f aca="false">FS105</f>
        <v>0</v>
      </c>
      <c r="HO105" s="0" t="n">
        <f aca="false">FV105</f>
        <v>0</v>
      </c>
      <c r="HP105" s="0" t="n">
        <f aca="false">FY105</f>
        <v>0</v>
      </c>
      <c r="HQ105" s="0" t="n">
        <f aca="false">GB105</f>
        <v>0</v>
      </c>
      <c r="HR105" s="0" t="n">
        <f aca="false">GE105</f>
        <v>0</v>
      </c>
      <c r="HS105" s="0" t="n">
        <f aca="false">GH105</f>
        <v>0</v>
      </c>
      <c r="HT105" s="0" t="n">
        <f aca="false">BG105</f>
        <v>6</v>
      </c>
      <c r="HU105" s="0" t="n">
        <f aca="false">HT105/HS108</f>
        <v>6</v>
      </c>
      <c r="HV105" s="1" t="n">
        <f aca="false">BE106</f>
        <v>2</v>
      </c>
      <c r="HW105" s="0" t="n">
        <f aca="false">HV105*HU106+HU105</f>
        <v>20</v>
      </c>
      <c r="HX105" s="0" t="n">
        <f aca="false">HW105*HW101</f>
        <v>500</v>
      </c>
      <c r="HY105" s="1" t="n">
        <f aca="false">HU102*HU106</f>
        <v>49</v>
      </c>
      <c r="HZ105" s="1" t="n">
        <f aca="false">INT(HX105/HY105)</f>
        <v>10</v>
      </c>
      <c r="IA105" s="1" t="n">
        <f aca="false">HX105-HZ105*HY105</f>
        <v>10</v>
      </c>
      <c r="IB105" s="1" t="n">
        <f aca="false">HY105</f>
        <v>49</v>
      </c>
    </row>
    <row r="106" customFormat="false" ht="6" hidden="true" customHeight="true" outlineLevel="0" collapsed="false">
      <c r="A106" s="1"/>
      <c r="B106" s="80"/>
      <c r="C106" s="80"/>
      <c r="D106" s="80"/>
      <c r="E106" s="11"/>
      <c r="F106" s="61"/>
      <c r="G106" s="80"/>
      <c r="H106" s="11"/>
      <c r="I106" s="80"/>
      <c r="J106" s="80"/>
      <c r="K106" s="11"/>
      <c r="L106" s="61"/>
      <c r="M106" s="80"/>
      <c r="N106" s="80"/>
      <c r="O106" s="80"/>
      <c r="P106" s="80"/>
      <c r="Q106" s="80"/>
      <c r="R106" s="80"/>
      <c r="S106" s="11"/>
      <c r="T106" s="13"/>
      <c r="U106" s="13"/>
      <c r="V106" s="13"/>
      <c r="W106" s="78"/>
      <c r="X106" s="74"/>
      <c r="Y106" s="80"/>
      <c r="Z106" s="80"/>
      <c r="AW106" s="1"/>
      <c r="AX106" s="1"/>
      <c r="AY106" s="1"/>
      <c r="AZ106" s="1"/>
      <c r="BA106" s="1"/>
      <c r="BB106" s="1"/>
      <c r="BC106" s="1"/>
      <c r="BE106" s="0" t="n">
        <f aca="false">BE105+INT(BF105/BF106)</f>
        <v>2</v>
      </c>
      <c r="BF106" s="15" t="n">
        <f aca="true">IF(BB101&gt;BF105,INT((RAND()*(BC101-BB101+1)+BB101)),INT((RAND()*(BC101-BF105)+BF105+1)))</f>
        <v>7</v>
      </c>
      <c r="BG106" s="0" t="n">
        <f aca="false">BF106</f>
        <v>7</v>
      </c>
      <c r="BH106" s="0" t="n">
        <v>256</v>
      </c>
      <c r="BI106" s="15" t="n">
        <f aca="false">IF(BG106/BH106=INT(BG106/BH106),1,0)</f>
        <v>0</v>
      </c>
      <c r="BJ106" s="15" t="n">
        <f aca="false">IF(BI106=0,BG106,BG106/BH106)</f>
        <v>7</v>
      </c>
      <c r="BK106" s="15" t="n">
        <v>16</v>
      </c>
      <c r="BL106" s="15" t="n">
        <f aca="false">IF(BJ106/BK106=INT(BJ106/BK106),1,0)</f>
        <v>0</v>
      </c>
      <c r="BM106" s="15" t="n">
        <f aca="false">IF(BL106=0,BJ106,BJ106/BK106)</f>
        <v>7</v>
      </c>
      <c r="BN106" s="15" t="n">
        <v>4</v>
      </c>
      <c r="BO106" s="15" t="n">
        <f aca="false">IF(BM106/BN106=INT(BM106/BN106),1,0)</f>
        <v>0</v>
      </c>
      <c r="BP106" s="15" t="n">
        <f aca="false">IF(BO106=0,BM106,BM106/BN106)</f>
        <v>7</v>
      </c>
      <c r="BQ106" s="15" t="n">
        <v>2</v>
      </c>
      <c r="BR106" s="15" t="n">
        <f aca="false">IF(BP106/BQ106=INT(BP106/BQ106),1,0)</f>
        <v>0</v>
      </c>
      <c r="BS106" s="15" t="n">
        <f aca="false">IF(BR106=0,BP106,BP106/BQ106)</f>
        <v>7</v>
      </c>
      <c r="BT106" s="15" t="n">
        <v>81</v>
      </c>
      <c r="BU106" s="15" t="n">
        <f aca="false">IF(BS106/BT106=INT(BS106/BT106),1,0)</f>
        <v>0</v>
      </c>
      <c r="BV106" s="15" t="n">
        <f aca="false">IF(BU106=0,BS106,BS106/BT106)</f>
        <v>7</v>
      </c>
      <c r="BW106" s="15" t="n">
        <v>9</v>
      </c>
      <c r="BX106" s="15" t="n">
        <f aca="false">IF(BV106/BW106=INT(BV106/BW106),1,0)</f>
        <v>0</v>
      </c>
      <c r="BY106" s="15" t="n">
        <f aca="false">IF(BX106=0,BV106,BV106/BW106)</f>
        <v>7</v>
      </c>
      <c r="BZ106" s="15" t="n">
        <v>3</v>
      </c>
      <c r="CA106" s="15" t="n">
        <f aca="false">IF(BY106/BZ106=INT(BY106/BZ106),1,0)</f>
        <v>0</v>
      </c>
      <c r="CB106" s="15" t="n">
        <f aca="false">IF(CA106=0,BY106,BY106/BZ106)</f>
        <v>7</v>
      </c>
      <c r="CC106" s="15" t="n">
        <v>25</v>
      </c>
      <c r="CD106" s="15" t="n">
        <f aca="false">IF(CB106/CC106=INT(CB106/CC106),1,0)</f>
        <v>0</v>
      </c>
      <c r="CE106" s="15" t="n">
        <f aca="false">IF(CD106=0,CB106,CB106/CC106)</f>
        <v>7</v>
      </c>
      <c r="CF106" s="15" t="n">
        <v>5</v>
      </c>
      <c r="CG106" s="15" t="n">
        <f aca="false">IF(CE106/CF106=INT(CE106/CF106),1,0)</f>
        <v>0</v>
      </c>
      <c r="CH106" s="15" t="n">
        <f aca="false">IF(CG106=0,CE106,CE106/CF106)</f>
        <v>7</v>
      </c>
      <c r="CI106" s="15" t="n">
        <v>49</v>
      </c>
      <c r="CJ106" s="15" t="n">
        <f aca="false">IF(CH106/CI106=INT(CH106/CI106),1,0)</f>
        <v>0</v>
      </c>
      <c r="CK106" s="15" t="n">
        <f aca="false">IF(CJ106=0,CH106,CH106/CI106)</f>
        <v>7</v>
      </c>
      <c r="CL106" s="15" t="n">
        <v>7</v>
      </c>
      <c r="CM106" s="15" t="n">
        <f aca="false">IF(CK106/CL106=INT(CK106/CL106),1,0)</f>
        <v>1</v>
      </c>
      <c r="CN106" s="15" t="n">
        <f aca="false">IF(CM106=0,CK106,CK106/CL106)</f>
        <v>1</v>
      </c>
      <c r="CO106" s="15" t="n">
        <v>121</v>
      </c>
      <c r="CP106" s="15" t="n">
        <f aca="false">IF(CN106/CO106=INT(CN106/CO106),1,0)</f>
        <v>0</v>
      </c>
      <c r="CQ106" s="15" t="n">
        <f aca="false">IF(CP106=0,CN106,CN106/CO106)</f>
        <v>1</v>
      </c>
      <c r="CR106" s="15" t="n">
        <v>11</v>
      </c>
      <c r="CS106" s="15" t="n">
        <f aca="false">IF(CQ106/CR106=INT(CQ106/CR106),1,0)</f>
        <v>0</v>
      </c>
      <c r="CT106" s="15" t="n">
        <f aca="false">IF(CS106=0,CQ106,CQ106/CR106)</f>
        <v>1</v>
      </c>
      <c r="CU106" s="15" t="n">
        <v>169</v>
      </c>
      <c r="CV106" s="15" t="n">
        <f aca="false">IF(CT106/CU106=INT(CT106/CU106),1,0)</f>
        <v>0</v>
      </c>
      <c r="CW106" s="15" t="n">
        <f aca="false">IF(CV106=0,CT106,CT106/CU106)</f>
        <v>1</v>
      </c>
      <c r="CX106" s="15" t="n">
        <v>13</v>
      </c>
      <c r="CY106" s="15" t="n">
        <f aca="false">IF(CW106/CX106=INT(CW106/CX106),1,0)</f>
        <v>0</v>
      </c>
      <c r="CZ106" s="15" t="n">
        <f aca="false">IF(CY106=0,CW106,CW106/CX106)</f>
        <v>1</v>
      </c>
      <c r="DA106" s="15" t="n">
        <v>17</v>
      </c>
      <c r="DB106" s="15" t="n">
        <f aca="false">IF(CZ106/DA106=INT(CZ106/DA106),1,0)</f>
        <v>0</v>
      </c>
      <c r="DC106" s="15" t="n">
        <f aca="false">IF(DB106=0,CZ106,CZ106/DA106)</f>
        <v>1</v>
      </c>
      <c r="DD106" s="15" t="n">
        <v>19</v>
      </c>
      <c r="DE106" s="15" t="n">
        <f aca="false">IF(DC106/DD106=INT(DC106/DD106),1,0)</f>
        <v>0</v>
      </c>
      <c r="DF106" s="15" t="n">
        <f aca="false">IF(DE106=0,DC106,DC106/DD106)</f>
        <v>1</v>
      </c>
      <c r="DG106" s="15" t="n">
        <v>23</v>
      </c>
      <c r="DH106" s="15" t="n">
        <f aca="false">IF(DF106/DG106=INT(DF106/DG106),1,0)</f>
        <v>0</v>
      </c>
      <c r="DI106" s="15" t="n">
        <f aca="false">IF(DH106=0,DF106,DF106/DG106)</f>
        <v>1</v>
      </c>
      <c r="DJ106" s="15" t="n">
        <v>29</v>
      </c>
      <c r="DK106" s="15" t="n">
        <f aca="false">IF(DI106/DJ106=INT(DI106/DJ106),1,0)</f>
        <v>0</v>
      </c>
      <c r="DL106" s="15" t="n">
        <f aca="false">IF(DK106=0,DI106,DI106/DJ106)</f>
        <v>1</v>
      </c>
      <c r="DM106" s="15" t="n">
        <v>31</v>
      </c>
      <c r="DN106" s="15" t="n">
        <f aca="false">IF(DL106/DM106=INT(DL106/DM106),1,0)</f>
        <v>0</v>
      </c>
      <c r="DO106" s="15" t="n">
        <f aca="false">IF(DN106=0,DL106,DL106/DM106)</f>
        <v>1</v>
      </c>
      <c r="DP106" s="15" t="n">
        <v>37</v>
      </c>
      <c r="DQ106" s="15" t="n">
        <f aca="false">IF(DO106/DP106=INT(DO106/DP106),1,0)</f>
        <v>0</v>
      </c>
      <c r="DR106" s="15" t="n">
        <f aca="false">IF(DQ106=0,DO106,DO106/DP106)</f>
        <v>1</v>
      </c>
      <c r="DS106" s="15" t="n">
        <v>41</v>
      </c>
      <c r="DT106" s="15" t="n">
        <f aca="false">IF(DR106/DS106=INT(DR106/DS106),1,0)</f>
        <v>0</v>
      </c>
      <c r="DU106" s="15" t="n">
        <f aca="false">IF(DT106=0,DR106,DR106/DS106)</f>
        <v>1</v>
      </c>
      <c r="DV106" s="15" t="n">
        <v>43</v>
      </c>
      <c r="DW106" s="15" t="n">
        <f aca="false">IF(DU106/DV106=INT(DU106/DV106),1,0)</f>
        <v>0</v>
      </c>
      <c r="DX106" s="15" t="n">
        <f aca="false">IF(DW106=0,DU106,DU106/DV106)</f>
        <v>1</v>
      </c>
      <c r="DY106" s="15" t="n">
        <v>47</v>
      </c>
      <c r="DZ106" s="15" t="n">
        <f aca="false">IF(DX106/DY106=INT(DX106/DY106),1,0)</f>
        <v>0</v>
      </c>
      <c r="EA106" s="15" t="n">
        <f aca="false">IF(DZ106=0,DX106,DX106/DY106)</f>
        <v>1</v>
      </c>
      <c r="EB106" s="15" t="n">
        <v>53</v>
      </c>
      <c r="EC106" s="15" t="n">
        <f aca="false">IF(EA106/EB106=INT(EA106/EB106),1,0)</f>
        <v>0</v>
      </c>
      <c r="ED106" s="15" t="n">
        <f aca="false">IF(EC106=0,EA106,EA106/EB106)</f>
        <v>1</v>
      </c>
      <c r="EE106" s="15" t="n">
        <v>59</v>
      </c>
      <c r="EF106" s="15" t="n">
        <f aca="false">IF(ED106/EE106=INT(ED106/EE106),1,0)</f>
        <v>0</v>
      </c>
      <c r="EG106" s="15" t="n">
        <f aca="false">IF(EF106=0,ED106,ED106/EE106)</f>
        <v>1</v>
      </c>
      <c r="EH106" s="15" t="n">
        <v>61</v>
      </c>
      <c r="EI106" s="15" t="n">
        <f aca="false">IF(EG106/EH106=INT(EG106/EH106),1,0)</f>
        <v>0</v>
      </c>
      <c r="EJ106" s="15" t="n">
        <f aca="false">IF(EI106=0,EG106,EG106/EH106)</f>
        <v>1</v>
      </c>
      <c r="EK106" s="15" t="n">
        <v>67</v>
      </c>
      <c r="EL106" s="15" t="n">
        <f aca="false">IF(EJ106/EK106=INT(EJ106/EK106),1,0)</f>
        <v>0</v>
      </c>
      <c r="EM106" s="15" t="n">
        <f aca="false">IF(EL106=0,EJ106,EJ106/EK106)</f>
        <v>1</v>
      </c>
      <c r="EN106" s="15" t="n">
        <v>71</v>
      </c>
      <c r="EO106" s="15" t="n">
        <f aca="false">IF(EM106/EN106=INT(EM106/EN106),1,0)</f>
        <v>0</v>
      </c>
      <c r="EP106" s="15" t="n">
        <f aca="false">IF(EO106=0,EM106,EM106/EN106)</f>
        <v>1</v>
      </c>
      <c r="EQ106" s="15" t="n">
        <v>73</v>
      </c>
      <c r="ER106" s="15" t="n">
        <f aca="false">IF(EP106/EQ106=INT(EP106/EQ106),1,0)</f>
        <v>0</v>
      </c>
      <c r="ES106" s="15" t="n">
        <f aca="false">IF(ER106=0,EP106,EP106/EQ106)</f>
        <v>1</v>
      </c>
      <c r="ET106" s="15" t="n">
        <v>79</v>
      </c>
      <c r="EU106" s="15" t="n">
        <f aca="false">IF(ES106/ET106=INT(ES106/ET106),1,0)</f>
        <v>0</v>
      </c>
      <c r="EV106" s="15" t="n">
        <f aca="false">IF(EU106=0,ES106,ES106/ET106)</f>
        <v>1</v>
      </c>
      <c r="EW106" s="15" t="n">
        <v>83</v>
      </c>
      <c r="EX106" s="15" t="n">
        <f aca="false">IF(EV106/EW106=INT(EV106/EW106),1,0)</f>
        <v>0</v>
      </c>
      <c r="EY106" s="15" t="n">
        <f aca="false">IF(EX106=0,EV106,EV106/EW106)</f>
        <v>1</v>
      </c>
      <c r="EZ106" s="15" t="n">
        <v>89</v>
      </c>
      <c r="FA106" s="15" t="n">
        <f aca="false">IF(EY106/EZ106=INT(EY106/EZ106),1,0)</f>
        <v>0</v>
      </c>
      <c r="FB106" s="15" t="n">
        <f aca="false">IF(FA106=0,EY106,EY106/EZ106)</f>
        <v>1</v>
      </c>
      <c r="FC106" s="15" t="n">
        <v>97</v>
      </c>
      <c r="FD106" s="15" t="n">
        <f aca="false">IF(FB106/FC106=INT(FB106/FC106),1,0)</f>
        <v>0</v>
      </c>
      <c r="FE106" s="15" t="n">
        <f aca="false">IF(FD106=0,FB106,FB106/FC106)</f>
        <v>1</v>
      </c>
      <c r="FF106" s="15" t="n">
        <v>101</v>
      </c>
      <c r="FG106" s="15" t="n">
        <f aca="false">IF(FE106/FF106=INT(FE106/FF106),1,0)</f>
        <v>0</v>
      </c>
      <c r="FH106" s="15" t="n">
        <f aca="false">IF(FG106=0,FE106,FE106/FF106)</f>
        <v>1</v>
      </c>
      <c r="FI106" s="15" t="n">
        <v>103</v>
      </c>
      <c r="FJ106" s="15" t="n">
        <f aca="false">IF(FH106/FI106=INT(FH106/FI106),1,0)</f>
        <v>0</v>
      </c>
      <c r="FK106" s="15" t="n">
        <f aca="false">IF(FJ106=0,FH106,FH106/FI106)</f>
        <v>1</v>
      </c>
      <c r="FL106" s="15" t="n">
        <v>107</v>
      </c>
      <c r="FM106" s="15" t="n">
        <f aca="false">IF(FK106/FL106=INT(FK106/FL106),1,0)</f>
        <v>0</v>
      </c>
      <c r="FN106" s="15" t="n">
        <f aca="false">IF(FM106=0,FK106,FK106/FL106)</f>
        <v>1</v>
      </c>
      <c r="FO106" s="15" t="n">
        <v>109</v>
      </c>
      <c r="FP106" s="15" t="n">
        <f aca="false">IF(FN106/FO106=INT(FN106/FO106),1,0)</f>
        <v>0</v>
      </c>
      <c r="FQ106" s="15" t="n">
        <f aca="false">IF(FP106=0,FN106,FN106/FO106)</f>
        <v>1</v>
      </c>
      <c r="FR106" s="15" t="n">
        <v>113</v>
      </c>
      <c r="FS106" s="15" t="n">
        <f aca="false">IF(FQ106/FR106=INT(FQ106/FR106),1,0)</f>
        <v>0</v>
      </c>
      <c r="FT106" s="15" t="n">
        <f aca="false">IF(FS106=0,FQ106,FQ106/FR106)</f>
        <v>1</v>
      </c>
      <c r="FU106" s="15" t="n">
        <v>127</v>
      </c>
      <c r="FV106" s="15" t="n">
        <f aca="false">IF(FT106/FU106=INT(FT106/FU106),1,0)</f>
        <v>0</v>
      </c>
      <c r="FW106" s="15" t="n">
        <f aca="false">IF(FV106=0,FT106,FT106/FU106)</f>
        <v>1</v>
      </c>
      <c r="FX106" s="15" t="n">
        <v>131</v>
      </c>
      <c r="FY106" s="15" t="n">
        <f aca="false">IF(FW106/FX106=INT(FW106/FX106),1,0)</f>
        <v>0</v>
      </c>
      <c r="FZ106" s="15" t="n">
        <f aca="false">IF(FY106=0,FW106,FW106/FX106)</f>
        <v>1</v>
      </c>
      <c r="GA106" s="15" t="n">
        <v>137</v>
      </c>
      <c r="GB106" s="15" t="n">
        <f aca="false">IF(FZ106/GA106=INT(FZ106/GA106),1,0)</f>
        <v>0</v>
      </c>
      <c r="GC106" s="15" t="n">
        <f aca="false">IF(GB106=0,FZ106,FZ106/GA106)</f>
        <v>1</v>
      </c>
      <c r="GD106" s="15" t="n">
        <v>139</v>
      </c>
      <c r="GE106" s="15" t="n">
        <f aca="false">IF(GC106/GD106=INT(GC106/GD106),1,0)</f>
        <v>0</v>
      </c>
      <c r="GF106" s="15" t="n">
        <f aca="false">IF(GE106=0,GC106,GC106/GD106)</f>
        <v>1</v>
      </c>
      <c r="GG106" s="15" t="n">
        <v>149</v>
      </c>
      <c r="GH106" s="15" t="n">
        <f aca="false">IF(GF106/GG106=INT(GF106/GG106),1,0)</f>
        <v>0</v>
      </c>
      <c r="GI106" s="15" t="n">
        <f aca="false">IF(GH106=0,GF106,GF106/GG106)</f>
        <v>1</v>
      </c>
      <c r="GJ106" s="15"/>
      <c r="GK106" s="15" t="n">
        <f aca="false">8*BI106+4*BL106+2*BO106+BR106</f>
        <v>0</v>
      </c>
      <c r="GL106" s="15" t="n">
        <f aca="false">4*BU106+2*BX106+CA106</f>
        <v>0</v>
      </c>
      <c r="GM106" s="15" t="n">
        <f aca="false">2*CD106+CG106</f>
        <v>0</v>
      </c>
      <c r="GN106" s="15" t="n">
        <f aca="false">2*CJ106+CM106</f>
        <v>1</v>
      </c>
      <c r="GO106" s="15" t="n">
        <f aca="false">2*CP106+CS106</f>
        <v>0</v>
      </c>
      <c r="GP106" s="15" t="n">
        <f aca="false">2*CV106+CY106</f>
        <v>0</v>
      </c>
      <c r="GQ106" s="15" t="n">
        <f aca="false">DB106</f>
        <v>0</v>
      </c>
      <c r="GR106" s="15" t="n">
        <f aca="false">DE106</f>
        <v>0</v>
      </c>
      <c r="GS106" s="15" t="n">
        <f aca="false">DH106</f>
        <v>0</v>
      </c>
      <c r="GT106" s="15" t="n">
        <f aca="false">DK106</f>
        <v>0</v>
      </c>
      <c r="GU106" s="15" t="n">
        <f aca="false">DN106</f>
        <v>0</v>
      </c>
      <c r="GV106" s="0" t="n">
        <f aca="false">DQ106</f>
        <v>0</v>
      </c>
      <c r="GW106" s="0" t="n">
        <f aca="false">DT106</f>
        <v>0</v>
      </c>
      <c r="GX106" s="0" t="n">
        <f aca="false">DW106</f>
        <v>0</v>
      </c>
      <c r="GY106" s="0" t="n">
        <f aca="false">DZ106</f>
        <v>0</v>
      </c>
      <c r="GZ106" s="0" t="n">
        <f aca="false">EC106</f>
        <v>0</v>
      </c>
      <c r="HA106" s="0" t="n">
        <f aca="false">EF106</f>
        <v>0</v>
      </c>
      <c r="HB106" s="0" t="n">
        <f aca="false">EI106</f>
        <v>0</v>
      </c>
      <c r="HC106" s="0" t="n">
        <f aca="false">EL106</f>
        <v>0</v>
      </c>
      <c r="HD106" s="0" t="n">
        <f aca="false">EO106</f>
        <v>0</v>
      </c>
      <c r="HE106" s="0" t="n">
        <f aca="false">ER106</f>
        <v>0</v>
      </c>
      <c r="HF106" s="0" t="n">
        <f aca="false">EU106</f>
        <v>0</v>
      </c>
      <c r="HG106" s="0" t="n">
        <f aca="false">EX106</f>
        <v>0</v>
      </c>
      <c r="HH106" s="0" t="n">
        <f aca="false">FA106</f>
        <v>0</v>
      </c>
      <c r="HI106" s="0" t="n">
        <f aca="false">FD106</f>
        <v>0</v>
      </c>
      <c r="HJ106" s="0" t="n">
        <f aca="false">FG106</f>
        <v>0</v>
      </c>
      <c r="HK106" s="0" t="n">
        <f aca="false">FJ106</f>
        <v>0</v>
      </c>
      <c r="HL106" s="0" t="n">
        <f aca="false">FM106</f>
        <v>0</v>
      </c>
      <c r="HM106" s="0" t="n">
        <f aca="false">FP106</f>
        <v>0</v>
      </c>
      <c r="HN106" s="0" t="n">
        <f aca="false">FS106</f>
        <v>0</v>
      </c>
      <c r="HO106" s="0" t="n">
        <f aca="false">FV106</f>
        <v>0</v>
      </c>
      <c r="HP106" s="0" t="n">
        <f aca="false">FY106</f>
        <v>0</v>
      </c>
      <c r="HQ106" s="0" t="n">
        <f aca="false">GB106</f>
        <v>0</v>
      </c>
      <c r="HR106" s="0" t="n">
        <f aca="false">GE106</f>
        <v>0</v>
      </c>
      <c r="HS106" s="0" t="n">
        <f aca="false">GH106</f>
        <v>0</v>
      </c>
      <c r="HT106" s="0" t="n">
        <f aca="false">BG106</f>
        <v>7</v>
      </c>
      <c r="HU106" s="0" t="n">
        <f aca="false">HT106/HS108</f>
        <v>7</v>
      </c>
      <c r="HV106" s="1"/>
      <c r="HY106" s="1"/>
      <c r="HZ106" s="1"/>
      <c r="IA106" s="1"/>
      <c r="IB106" s="1"/>
    </row>
    <row r="107" customFormat="false" ht="6" hidden="true" customHeight="true" outlineLevel="0" collapsed="false">
      <c r="A107" s="1"/>
      <c r="B107" s="80"/>
      <c r="C107" s="80"/>
      <c r="D107" s="80"/>
      <c r="E107" s="11"/>
      <c r="F107" s="61"/>
      <c r="G107" s="80"/>
      <c r="H107" s="11"/>
      <c r="I107" s="80"/>
      <c r="J107" s="80"/>
      <c r="K107" s="11"/>
      <c r="L107" s="61"/>
      <c r="M107" s="80"/>
      <c r="N107" s="80"/>
      <c r="O107" s="80"/>
      <c r="P107" s="80"/>
      <c r="Q107" s="80"/>
      <c r="R107" s="80"/>
      <c r="S107" s="11"/>
      <c r="T107" s="13"/>
      <c r="U107" s="13"/>
      <c r="V107" s="13"/>
      <c r="W107" s="78"/>
      <c r="X107" s="74"/>
      <c r="Y107" s="80"/>
      <c r="Z107" s="80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5" t="n">
        <f aca="false">IF(GK105&lt;GK106,GK105,GK106)</f>
        <v>0</v>
      </c>
      <c r="GL107" s="15" t="n">
        <f aca="false">IF(GL105&lt;GL106,GL105,GL106)</f>
        <v>0</v>
      </c>
      <c r="GM107" s="15" t="n">
        <f aca="false">IF(GM105&lt;GM106,GM105,GM106)</f>
        <v>0</v>
      </c>
      <c r="GN107" s="15" t="n">
        <f aca="false">IF(GN105&lt;GN106,GN105,GN106)</f>
        <v>0</v>
      </c>
      <c r="GO107" s="15" t="n">
        <f aca="false">IF(GO105&lt;GO106,GO105,GO106)</f>
        <v>0</v>
      </c>
      <c r="GP107" s="15" t="n">
        <f aca="false">IF(GP105&lt;GP106,GP105,GP106)</f>
        <v>0</v>
      </c>
      <c r="GQ107" s="15" t="n">
        <f aca="false">IF(GQ105&lt;GQ106,GQ105,GQ106)</f>
        <v>0</v>
      </c>
      <c r="GR107" s="15" t="n">
        <f aca="false">IF(GR105&lt;GR106,GR105,GR106)</f>
        <v>0</v>
      </c>
      <c r="GS107" s="15" t="n">
        <f aca="false">IF(GS105&lt;GS106,GS105,GS106)</f>
        <v>0</v>
      </c>
      <c r="GT107" s="15" t="n">
        <f aca="false">IF(GT105&lt;GT106,GT105,GT106)</f>
        <v>0</v>
      </c>
      <c r="GU107" s="15" t="n">
        <f aca="false">IF(GU105&lt;GU106,GU105,GU106)</f>
        <v>0</v>
      </c>
      <c r="GV107" s="15" t="n">
        <f aca="false">IF(GV105&lt;GV106,GV105,GV106)</f>
        <v>0</v>
      </c>
      <c r="GW107" s="15" t="n">
        <f aca="false">IF(GW105&lt;GW106,GW105,GW106)</f>
        <v>0</v>
      </c>
      <c r="GX107" s="15" t="n">
        <f aca="false">IF(GX105&lt;GX106,GX105,GX106)</f>
        <v>0</v>
      </c>
      <c r="GY107" s="15" t="n">
        <f aca="false">IF(GY105&lt;GY106,GY105,GY106)</f>
        <v>0</v>
      </c>
      <c r="GZ107" s="15" t="n">
        <f aca="false">IF(GZ105&lt;GZ106,GZ105,GZ106)</f>
        <v>0</v>
      </c>
      <c r="HA107" s="15" t="n">
        <f aca="false">IF(HA105&lt;HA106,HA105,HA106)</f>
        <v>0</v>
      </c>
      <c r="HB107" s="15" t="n">
        <f aca="false">IF(HB105&lt;HB106,HB105,HB106)</f>
        <v>0</v>
      </c>
      <c r="HC107" s="15" t="n">
        <f aca="false">IF(HC105&lt;HC106,HC105,HC106)</f>
        <v>0</v>
      </c>
      <c r="HD107" s="15" t="n">
        <f aca="false">IF(HD105&lt;HD106,HD105,HD106)</f>
        <v>0</v>
      </c>
      <c r="HE107" s="15" t="n">
        <f aca="false">IF(HE105&lt;HE106,HE105,HE106)</f>
        <v>0</v>
      </c>
      <c r="HF107" s="15" t="n">
        <f aca="false">IF(HF105&lt;HF106,HF105,HF106)</f>
        <v>0</v>
      </c>
      <c r="HG107" s="15" t="n">
        <f aca="false">IF(HG105&lt;HG106,HG105,HG106)</f>
        <v>0</v>
      </c>
      <c r="HH107" s="15" t="n">
        <f aca="false">IF(HH105&lt;HH106,HH105,HH106)</f>
        <v>0</v>
      </c>
      <c r="HI107" s="15" t="n">
        <f aca="false">IF(HI105&lt;HI106,HI105,HI106)</f>
        <v>0</v>
      </c>
      <c r="HJ107" s="15" t="n">
        <f aca="false">IF(HJ105&lt;HJ106,HJ105,HJ106)</f>
        <v>0</v>
      </c>
      <c r="HK107" s="15" t="n">
        <f aca="false">IF(HK105&lt;HK106,HK105,HK106)</f>
        <v>0</v>
      </c>
      <c r="HL107" s="15" t="n">
        <f aca="false">IF(HL105&lt;HL106,HL105,HL106)</f>
        <v>0</v>
      </c>
      <c r="HM107" s="15" t="n">
        <f aca="false">IF(HM105&lt;HM106,HM105,HM106)</f>
        <v>0</v>
      </c>
      <c r="HN107" s="15" t="n">
        <f aca="false">IF(HN105&lt;HN106,HN105,HN106)</f>
        <v>0</v>
      </c>
      <c r="HO107" s="15" t="n">
        <f aca="false">IF(HO105&lt;HO106,HO105,HO106)</f>
        <v>0</v>
      </c>
      <c r="HP107" s="15" t="n">
        <f aca="false">IF(HP105&lt;HP106,HP105,HP106)</f>
        <v>0</v>
      </c>
      <c r="HQ107" s="15" t="n">
        <f aca="false">IF(HQ105&lt;HQ106,HQ105,HQ106)</f>
        <v>0</v>
      </c>
      <c r="HR107" s="15" t="n">
        <f aca="false">IF(HR105&lt;HR106,HR105,HR106)</f>
        <v>0</v>
      </c>
      <c r="HS107" s="15" t="n">
        <f aca="false">IF(HS105&lt;HS106,HS105,HS106)</f>
        <v>0</v>
      </c>
      <c r="HV107" s="1"/>
      <c r="HW107" s="1"/>
      <c r="HX107" s="1"/>
      <c r="HY107" s="1"/>
      <c r="HZ107" s="1"/>
      <c r="IA107" s="1"/>
      <c r="IB107" s="1"/>
    </row>
    <row r="108" customFormat="false" ht="6" hidden="true" customHeight="true" outlineLevel="0" collapsed="false">
      <c r="A108" s="1"/>
      <c r="B108" s="80"/>
      <c r="C108" s="80"/>
      <c r="D108" s="80"/>
      <c r="E108" s="11"/>
      <c r="F108" s="61"/>
      <c r="G108" s="80"/>
      <c r="H108" s="11"/>
      <c r="I108" s="80"/>
      <c r="J108" s="80"/>
      <c r="K108" s="11"/>
      <c r="L108" s="61"/>
      <c r="M108" s="80"/>
      <c r="N108" s="80"/>
      <c r="O108" s="80"/>
      <c r="P108" s="80"/>
      <c r="Q108" s="80"/>
      <c r="R108" s="80"/>
      <c r="S108" s="11"/>
      <c r="T108" s="13"/>
      <c r="U108" s="13"/>
      <c r="V108" s="13"/>
      <c r="W108" s="78"/>
      <c r="X108" s="74"/>
      <c r="Y108" s="80"/>
      <c r="Z108" s="80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0" t="n">
        <f aca="false">GK$8^GK107</f>
        <v>1</v>
      </c>
      <c r="GL108" s="0" t="n">
        <f aca="false">GL$8^GL107*GK108</f>
        <v>1</v>
      </c>
      <c r="GM108" s="0" t="n">
        <f aca="false">GM$8^GM107*GL108</f>
        <v>1</v>
      </c>
      <c r="GN108" s="0" t="n">
        <f aca="false">GN$8^GN107*GM108</f>
        <v>1</v>
      </c>
      <c r="GO108" s="0" t="n">
        <f aca="false">GO$8^GO107*GN108</f>
        <v>1</v>
      </c>
      <c r="GP108" s="0" t="n">
        <f aca="false">GP$8^GP107*GO108</f>
        <v>1</v>
      </c>
      <c r="GQ108" s="0" t="n">
        <f aca="false">GQ$8^GQ107*GP108</f>
        <v>1</v>
      </c>
      <c r="GR108" s="0" t="n">
        <f aca="false">GR$8^GR107*GQ108</f>
        <v>1</v>
      </c>
      <c r="GS108" s="0" t="n">
        <f aca="false">GS$8^GS107*GR108</f>
        <v>1</v>
      </c>
      <c r="GT108" s="0" t="n">
        <f aca="false">GT$8^GT107*GS108</f>
        <v>1</v>
      </c>
      <c r="GU108" s="0" t="n">
        <f aca="false">GU$8^GU107*GT108</f>
        <v>1</v>
      </c>
      <c r="GV108" s="0" t="n">
        <f aca="false">GV$8^GV107*GU108</f>
        <v>1</v>
      </c>
      <c r="GW108" s="0" t="n">
        <f aca="false">GW$8^GW107*GV108</f>
        <v>1</v>
      </c>
      <c r="GX108" s="0" t="n">
        <f aca="false">GX$8^GX107*GW108</f>
        <v>1</v>
      </c>
      <c r="GY108" s="0" t="n">
        <f aca="false">GY$8^GY107*GX108</f>
        <v>1</v>
      </c>
      <c r="GZ108" s="0" t="n">
        <f aca="false">GZ$8^GZ107*GY108</f>
        <v>1</v>
      </c>
      <c r="HA108" s="0" t="n">
        <f aca="false">HA$8^HA107*GZ108</f>
        <v>1</v>
      </c>
      <c r="HB108" s="0" t="n">
        <f aca="false">HB$8^HB107*HA108</f>
        <v>1</v>
      </c>
      <c r="HC108" s="0" t="n">
        <f aca="false">HC$8^HC107*HB108</f>
        <v>1</v>
      </c>
      <c r="HD108" s="0" t="n">
        <f aca="false">HD$8^HD107*HC108</f>
        <v>1</v>
      </c>
      <c r="HE108" s="0" t="n">
        <f aca="false">HE$8^HE107*HD108</f>
        <v>1</v>
      </c>
      <c r="HF108" s="0" t="n">
        <f aca="false">HF$8^HF107*HE108</f>
        <v>1</v>
      </c>
      <c r="HG108" s="0" t="n">
        <f aca="false">HG$8^HG107*HF108</f>
        <v>1</v>
      </c>
      <c r="HH108" s="0" t="n">
        <f aca="false">HH$8^HH107*HG108</f>
        <v>1</v>
      </c>
      <c r="HI108" s="0" t="n">
        <f aca="false">HI$8^HI107*HH108</f>
        <v>1</v>
      </c>
      <c r="HJ108" s="0" t="n">
        <f aca="false">HJ$8^HJ107*HI108</f>
        <v>1</v>
      </c>
      <c r="HK108" s="0" t="n">
        <f aca="false">HK$8^HK107*HJ108</f>
        <v>1</v>
      </c>
      <c r="HL108" s="0" t="n">
        <f aca="false">HL$8^HL107*HK108</f>
        <v>1</v>
      </c>
      <c r="HM108" s="0" t="n">
        <f aca="false">HM$8^HM107*HL108</f>
        <v>1</v>
      </c>
      <c r="HN108" s="0" t="n">
        <f aca="false">HN$8^HN107*HM108</f>
        <v>1</v>
      </c>
      <c r="HO108" s="0" t="n">
        <f aca="false">HO$8^HO107*HN108</f>
        <v>1</v>
      </c>
      <c r="HP108" s="0" t="n">
        <f aca="false">HP$8^HP107*HO108</f>
        <v>1</v>
      </c>
      <c r="HQ108" s="0" t="n">
        <f aca="false">HQ$8^HQ107*HP108</f>
        <v>1</v>
      </c>
      <c r="HR108" s="0" t="n">
        <f aca="false">HR$8^HR107*HQ108</f>
        <v>1</v>
      </c>
      <c r="HS108" s="0" t="n">
        <f aca="false">HS$8^HS107*HR108</f>
        <v>1</v>
      </c>
      <c r="HV108" s="1"/>
      <c r="HW108" s="1"/>
      <c r="HX108" s="1"/>
      <c r="HY108" s="1"/>
      <c r="HZ108" s="1"/>
      <c r="IA108" s="1"/>
      <c r="IB108" s="1"/>
    </row>
    <row r="109" customFormat="false" ht="6" hidden="true" customHeight="true" outlineLevel="0" collapsed="false">
      <c r="A109" s="1"/>
      <c r="B109" s="80"/>
      <c r="C109" s="80"/>
      <c r="D109" s="80"/>
      <c r="E109" s="11"/>
      <c r="F109" s="61"/>
      <c r="G109" s="80"/>
      <c r="H109" s="11"/>
      <c r="I109" s="80"/>
      <c r="J109" s="80"/>
      <c r="K109" s="11"/>
      <c r="L109" s="61"/>
      <c r="M109" s="80"/>
      <c r="N109" s="80"/>
      <c r="O109" s="80"/>
      <c r="P109" s="80"/>
      <c r="Q109" s="80"/>
      <c r="R109" s="80"/>
      <c r="S109" s="11"/>
      <c r="T109" s="13"/>
      <c r="U109" s="13"/>
      <c r="V109" s="13"/>
      <c r="W109" s="78"/>
      <c r="X109" s="74"/>
      <c r="Y109" s="80"/>
      <c r="Z109" s="80"/>
      <c r="AW109" s="1"/>
      <c r="AX109" s="1"/>
      <c r="AY109" s="1"/>
      <c r="AZ109" s="1"/>
      <c r="BA109" s="1"/>
      <c r="BB109" s="1"/>
      <c r="BC109" s="1"/>
      <c r="BD109" s="1" t="s">
        <v>65</v>
      </c>
      <c r="BE109" s="1" t="n">
        <f aca="false">HZ105</f>
        <v>10</v>
      </c>
      <c r="BF109" s="1" t="n">
        <f aca="false">IA105</f>
        <v>10</v>
      </c>
      <c r="BG109" s="0" t="n">
        <f aca="false">BF109-BF110*(BE110-BE109)</f>
        <v>10</v>
      </c>
      <c r="BH109" s="0" t="n">
        <v>256</v>
      </c>
      <c r="BI109" s="15" t="n">
        <f aca="false">IF(BG109/BH109=INT(BG109/BH109),1,0)</f>
        <v>0</v>
      </c>
      <c r="BJ109" s="15" t="n">
        <f aca="false">IF(BI109=0,BG109,BG109/BH109)</f>
        <v>10</v>
      </c>
      <c r="BK109" s="15" t="n">
        <v>16</v>
      </c>
      <c r="BL109" s="15" t="n">
        <f aca="false">IF(BJ109/BK109=INT(BJ109/BK109),1,0)</f>
        <v>0</v>
      </c>
      <c r="BM109" s="15" t="n">
        <f aca="false">IF(BL109=0,BJ109,BJ109/BK109)</f>
        <v>10</v>
      </c>
      <c r="BN109" s="15" t="n">
        <v>4</v>
      </c>
      <c r="BO109" s="15" t="n">
        <f aca="false">IF(BM109/BN109=INT(BM109/BN109),1,0)</f>
        <v>0</v>
      </c>
      <c r="BP109" s="15" t="n">
        <f aca="false">IF(BO109=0,BM109,BM109/BN109)</f>
        <v>10</v>
      </c>
      <c r="BQ109" s="15" t="n">
        <v>2</v>
      </c>
      <c r="BR109" s="15" t="n">
        <f aca="false">IF(BP109/BQ109=INT(BP109/BQ109),1,0)</f>
        <v>1</v>
      </c>
      <c r="BS109" s="15" t="n">
        <f aca="false">IF(BR109=0,BP109,BP109/BQ109)</f>
        <v>5</v>
      </c>
      <c r="BT109" s="15" t="n">
        <v>81</v>
      </c>
      <c r="BU109" s="15" t="n">
        <f aca="false">IF(BS109/BT109=INT(BS109/BT109),1,0)</f>
        <v>0</v>
      </c>
      <c r="BV109" s="15" t="n">
        <f aca="false">IF(BU109=0,BS109,BS109/BT109)</f>
        <v>5</v>
      </c>
      <c r="BW109" s="15" t="n">
        <v>9</v>
      </c>
      <c r="BX109" s="15" t="n">
        <f aca="false">IF(BV109/BW109=INT(BV109/BW109),1,0)</f>
        <v>0</v>
      </c>
      <c r="BY109" s="15" t="n">
        <f aca="false">IF(BX109=0,BV109,BV109/BW109)</f>
        <v>5</v>
      </c>
      <c r="BZ109" s="15" t="n">
        <v>3</v>
      </c>
      <c r="CA109" s="15" t="n">
        <f aca="false">IF(BY109/BZ109=INT(BY109/BZ109),1,0)</f>
        <v>0</v>
      </c>
      <c r="CB109" s="15" t="n">
        <f aca="false">IF(CA109=0,BY109,BY109/BZ109)</f>
        <v>5</v>
      </c>
      <c r="CC109" s="15" t="n">
        <v>25</v>
      </c>
      <c r="CD109" s="15" t="n">
        <f aca="false">IF(CB109/CC109=INT(CB109/CC109),1,0)</f>
        <v>0</v>
      </c>
      <c r="CE109" s="15" t="n">
        <f aca="false">IF(CD109=0,CB109,CB109/CC109)</f>
        <v>5</v>
      </c>
      <c r="CF109" s="15" t="n">
        <v>5</v>
      </c>
      <c r="CG109" s="15" t="n">
        <f aca="false">IF(CE109/CF109=INT(CE109/CF109),1,0)</f>
        <v>1</v>
      </c>
      <c r="CH109" s="15" t="n">
        <f aca="false">IF(CG109=0,CE109,CE109/CF109)</f>
        <v>1</v>
      </c>
      <c r="CI109" s="15" t="n">
        <v>49</v>
      </c>
      <c r="CJ109" s="15" t="n">
        <f aca="false">IF(CH109/CI109=INT(CH109/CI109),1,0)</f>
        <v>0</v>
      </c>
      <c r="CK109" s="15" t="n">
        <f aca="false">IF(CJ109=0,CH109,CH109/CI109)</f>
        <v>1</v>
      </c>
      <c r="CL109" s="15" t="n">
        <v>7</v>
      </c>
      <c r="CM109" s="15" t="n">
        <f aca="false">IF(CK109/CL109=INT(CK109/CL109),1,0)</f>
        <v>0</v>
      </c>
      <c r="CN109" s="15" t="n">
        <f aca="false">IF(CM109=0,CK109,CK109/CL109)</f>
        <v>1</v>
      </c>
      <c r="CO109" s="15" t="n">
        <v>121</v>
      </c>
      <c r="CP109" s="15" t="n">
        <f aca="false">IF(CN109/CO109=INT(CN109/CO109),1,0)</f>
        <v>0</v>
      </c>
      <c r="CQ109" s="15" t="n">
        <f aca="false">IF(CP109=0,CN109,CN109/CO109)</f>
        <v>1</v>
      </c>
      <c r="CR109" s="15" t="n">
        <v>11</v>
      </c>
      <c r="CS109" s="15" t="n">
        <f aca="false">IF(CQ109/CR109=INT(CQ109/CR109),1,0)</f>
        <v>0</v>
      </c>
      <c r="CT109" s="15" t="n">
        <f aca="false">IF(CS109=0,CQ109,CQ109/CR109)</f>
        <v>1</v>
      </c>
      <c r="CU109" s="15" t="n">
        <v>169</v>
      </c>
      <c r="CV109" s="15" t="n">
        <f aca="false">IF(CT109/CU109=INT(CT109/CU109),1,0)</f>
        <v>0</v>
      </c>
      <c r="CW109" s="15" t="n">
        <f aca="false">IF(CV109=0,CT109,CT109/CU109)</f>
        <v>1</v>
      </c>
      <c r="CX109" s="15" t="n">
        <v>13</v>
      </c>
      <c r="CY109" s="15" t="n">
        <f aca="false">IF(CW109/CX109=INT(CW109/CX109),1,0)</f>
        <v>0</v>
      </c>
      <c r="CZ109" s="15" t="n">
        <f aca="false">IF(CY109=0,CW109,CW109/CX109)</f>
        <v>1</v>
      </c>
      <c r="DA109" s="15" t="n">
        <v>17</v>
      </c>
      <c r="DB109" s="15" t="n">
        <f aca="false">IF(CZ109/DA109=INT(CZ109/DA109),1,0)</f>
        <v>0</v>
      </c>
      <c r="DC109" s="15" t="n">
        <f aca="false">IF(DB109=0,CZ109,CZ109/DA109)</f>
        <v>1</v>
      </c>
      <c r="DD109" s="15" t="n">
        <v>19</v>
      </c>
      <c r="DE109" s="15" t="n">
        <f aca="false">IF(DC109/DD109=INT(DC109/DD109),1,0)</f>
        <v>0</v>
      </c>
      <c r="DF109" s="15" t="n">
        <f aca="false">IF(DE109=0,DC109,DC109/DD109)</f>
        <v>1</v>
      </c>
      <c r="DG109" s="15" t="n">
        <v>23</v>
      </c>
      <c r="DH109" s="15" t="n">
        <f aca="false">IF(DF109/DG109=INT(DF109/DG109),1,0)</f>
        <v>0</v>
      </c>
      <c r="DI109" s="15" t="n">
        <f aca="false">IF(DH109=0,DF109,DF109/DG109)</f>
        <v>1</v>
      </c>
      <c r="DJ109" s="15" t="n">
        <v>29</v>
      </c>
      <c r="DK109" s="15" t="n">
        <f aca="false">IF(DI109/DJ109=INT(DI109/DJ109),1,0)</f>
        <v>0</v>
      </c>
      <c r="DL109" s="15" t="n">
        <f aca="false">IF(DK109=0,DI109,DI109/DJ109)</f>
        <v>1</v>
      </c>
      <c r="DM109" s="15" t="n">
        <v>31</v>
      </c>
      <c r="DN109" s="15" t="n">
        <f aca="false">IF(DL109/DM109=INT(DL109/DM109),1,0)</f>
        <v>0</v>
      </c>
      <c r="DO109" s="15" t="n">
        <f aca="false">IF(DN109=0,DL109,DL109/DM109)</f>
        <v>1</v>
      </c>
      <c r="DP109" s="15" t="n">
        <v>37</v>
      </c>
      <c r="DQ109" s="15" t="n">
        <f aca="false">IF(DO109/DP109=INT(DO109/DP109),1,0)</f>
        <v>0</v>
      </c>
      <c r="DR109" s="15" t="n">
        <f aca="false">IF(DQ109=0,DO109,DO109/DP109)</f>
        <v>1</v>
      </c>
      <c r="DS109" s="15" t="n">
        <v>41</v>
      </c>
      <c r="DT109" s="15" t="n">
        <f aca="false">IF(DR109/DS109=INT(DR109/DS109),1,0)</f>
        <v>0</v>
      </c>
      <c r="DU109" s="15" t="n">
        <f aca="false">IF(DT109=0,DR109,DR109/DS109)</f>
        <v>1</v>
      </c>
      <c r="DV109" s="15" t="n">
        <v>43</v>
      </c>
      <c r="DW109" s="15" t="n">
        <f aca="false">IF(DU109/DV109=INT(DU109/DV109),1,0)</f>
        <v>0</v>
      </c>
      <c r="DX109" s="15" t="n">
        <f aca="false">IF(DW109=0,DU109,DU109/DV109)</f>
        <v>1</v>
      </c>
      <c r="DY109" s="15" t="n">
        <v>47</v>
      </c>
      <c r="DZ109" s="15" t="n">
        <f aca="false">IF(DX109/DY109=INT(DX109/DY109),1,0)</f>
        <v>0</v>
      </c>
      <c r="EA109" s="15" t="n">
        <f aca="false">IF(DZ109=0,DX109,DX109/DY109)</f>
        <v>1</v>
      </c>
      <c r="EB109" s="15" t="n">
        <v>53</v>
      </c>
      <c r="EC109" s="15" t="n">
        <f aca="false">IF(EA109/EB109=INT(EA109/EB109),1,0)</f>
        <v>0</v>
      </c>
      <c r="ED109" s="15" t="n">
        <f aca="false">IF(EC109=0,EA109,EA109/EB109)</f>
        <v>1</v>
      </c>
      <c r="EE109" s="15" t="n">
        <v>59</v>
      </c>
      <c r="EF109" s="15" t="n">
        <f aca="false">IF(ED109/EE109=INT(ED109/EE109),1,0)</f>
        <v>0</v>
      </c>
      <c r="EG109" s="15" t="n">
        <f aca="false">IF(EF109=0,ED109,ED109/EE109)</f>
        <v>1</v>
      </c>
      <c r="EH109" s="15" t="n">
        <v>61</v>
      </c>
      <c r="EI109" s="15" t="n">
        <f aca="false">IF(EG109/EH109=INT(EG109/EH109),1,0)</f>
        <v>0</v>
      </c>
      <c r="EJ109" s="15" t="n">
        <f aca="false">IF(EI109=0,EG109,EG109/EH109)</f>
        <v>1</v>
      </c>
      <c r="EK109" s="15" t="n">
        <v>67</v>
      </c>
      <c r="EL109" s="15" t="n">
        <f aca="false">IF(EJ109/EK109=INT(EJ109/EK109),1,0)</f>
        <v>0</v>
      </c>
      <c r="EM109" s="15" t="n">
        <f aca="false">IF(EL109=0,EJ109,EJ109/EK109)</f>
        <v>1</v>
      </c>
      <c r="EN109" s="15" t="n">
        <v>71</v>
      </c>
      <c r="EO109" s="15" t="n">
        <f aca="false">IF(EM109/EN109=INT(EM109/EN109),1,0)</f>
        <v>0</v>
      </c>
      <c r="EP109" s="15" t="n">
        <f aca="false">IF(EO109=0,EM109,EM109/EN109)</f>
        <v>1</v>
      </c>
      <c r="EQ109" s="15" t="n">
        <v>73</v>
      </c>
      <c r="ER109" s="15" t="n">
        <f aca="false">IF(EP109/EQ109=INT(EP109/EQ109),1,0)</f>
        <v>0</v>
      </c>
      <c r="ES109" s="15" t="n">
        <f aca="false">IF(ER109=0,EP109,EP109/EQ109)</f>
        <v>1</v>
      </c>
      <c r="ET109" s="15" t="n">
        <v>79</v>
      </c>
      <c r="EU109" s="15" t="n">
        <f aca="false">IF(ES109/ET109=INT(ES109/ET109),1,0)</f>
        <v>0</v>
      </c>
      <c r="EV109" s="15" t="n">
        <f aca="false">IF(EU109=0,ES109,ES109/ET109)</f>
        <v>1</v>
      </c>
      <c r="EW109" s="15" t="n">
        <v>83</v>
      </c>
      <c r="EX109" s="15" t="n">
        <f aca="false">IF(EV109/EW109=INT(EV109/EW109),1,0)</f>
        <v>0</v>
      </c>
      <c r="EY109" s="15" t="n">
        <f aca="false">IF(EX109=0,EV109,EV109/EW109)</f>
        <v>1</v>
      </c>
      <c r="EZ109" s="15" t="n">
        <v>89</v>
      </c>
      <c r="FA109" s="15" t="n">
        <f aca="false">IF(EY109/EZ109=INT(EY109/EZ109),1,0)</f>
        <v>0</v>
      </c>
      <c r="FB109" s="15" t="n">
        <f aca="false">IF(FA109=0,EY109,EY109/EZ109)</f>
        <v>1</v>
      </c>
      <c r="FC109" s="15" t="n">
        <v>97</v>
      </c>
      <c r="FD109" s="15" t="n">
        <f aca="false">IF(FB109/FC109=INT(FB109/FC109),1,0)</f>
        <v>0</v>
      </c>
      <c r="FE109" s="15" t="n">
        <f aca="false">IF(FD109=0,FB109,FB109/FC109)</f>
        <v>1</v>
      </c>
      <c r="FF109" s="15" t="n">
        <v>101</v>
      </c>
      <c r="FG109" s="15" t="n">
        <f aca="false">IF(FE109/FF109=INT(FE109/FF109),1,0)</f>
        <v>0</v>
      </c>
      <c r="FH109" s="15" t="n">
        <f aca="false">IF(FG109=0,FE109,FE109/FF109)</f>
        <v>1</v>
      </c>
      <c r="FI109" s="15" t="n">
        <v>103</v>
      </c>
      <c r="FJ109" s="15" t="n">
        <f aca="false">IF(FH109/FI109=INT(FH109/FI109),1,0)</f>
        <v>0</v>
      </c>
      <c r="FK109" s="15" t="n">
        <f aca="false">IF(FJ109=0,FH109,FH109/FI109)</f>
        <v>1</v>
      </c>
      <c r="FL109" s="15" t="n">
        <v>107</v>
      </c>
      <c r="FM109" s="15" t="n">
        <f aca="false">IF(FK109/FL109=INT(FK109/FL109),1,0)</f>
        <v>0</v>
      </c>
      <c r="FN109" s="15" t="n">
        <f aca="false">IF(FM109=0,FK109,FK109/FL109)</f>
        <v>1</v>
      </c>
      <c r="FO109" s="15" t="n">
        <v>109</v>
      </c>
      <c r="FP109" s="15" t="n">
        <f aca="false">IF(FN109/FO109=INT(FN109/FO109),1,0)</f>
        <v>0</v>
      </c>
      <c r="FQ109" s="15" t="n">
        <f aca="false">IF(FP109=0,FN109,FN109/FO109)</f>
        <v>1</v>
      </c>
      <c r="FR109" s="15" t="n">
        <v>113</v>
      </c>
      <c r="FS109" s="15" t="n">
        <f aca="false">IF(FQ109/FR109=INT(FQ109/FR109),1,0)</f>
        <v>0</v>
      </c>
      <c r="FT109" s="15" t="n">
        <f aca="false">IF(FS109=0,FQ109,FQ109/FR109)</f>
        <v>1</v>
      </c>
      <c r="FU109" s="15" t="n">
        <v>127</v>
      </c>
      <c r="FV109" s="15" t="n">
        <f aca="false">IF(FT109/FU109=INT(FT109/FU109),1,0)</f>
        <v>0</v>
      </c>
      <c r="FW109" s="15" t="n">
        <f aca="false">IF(FV109=0,FT109,FT109/FU109)</f>
        <v>1</v>
      </c>
      <c r="FX109" s="15" t="n">
        <v>131</v>
      </c>
      <c r="FY109" s="15" t="n">
        <f aca="false">IF(FW109/FX109=INT(FW109/FX109),1,0)</f>
        <v>0</v>
      </c>
      <c r="FZ109" s="15" t="n">
        <f aca="false">IF(FY109=0,FW109,FW109/FX109)</f>
        <v>1</v>
      </c>
      <c r="GA109" s="15" t="n">
        <v>137</v>
      </c>
      <c r="GB109" s="15" t="n">
        <f aca="false">IF(FZ109/GA109=INT(FZ109/GA109),1,0)</f>
        <v>0</v>
      </c>
      <c r="GC109" s="15" t="n">
        <f aca="false">IF(GB109=0,FZ109,FZ109/GA109)</f>
        <v>1</v>
      </c>
      <c r="GD109" s="15" t="n">
        <v>139</v>
      </c>
      <c r="GE109" s="15" t="n">
        <f aca="false">IF(GC109/GD109=INT(GC109/GD109),1,0)</f>
        <v>0</v>
      </c>
      <c r="GF109" s="15" t="n">
        <f aca="false">IF(GE109=0,GC109,GC109/GD109)</f>
        <v>1</v>
      </c>
      <c r="GG109" s="15" t="n">
        <v>149</v>
      </c>
      <c r="GH109" s="15" t="n">
        <f aca="false">IF(GF109/GG109=INT(GF109/GG109),1,0)</f>
        <v>0</v>
      </c>
      <c r="GI109" s="15" t="n">
        <f aca="false">IF(GH109=0,GF109,GF109/GG109)</f>
        <v>1</v>
      </c>
      <c r="GJ109" s="15"/>
      <c r="GK109" s="15" t="n">
        <f aca="false">8*BI109+4*BL109+2*BO109+BR109</f>
        <v>1</v>
      </c>
      <c r="GL109" s="15" t="n">
        <f aca="false">4*BU109+2*BX109+CA109</f>
        <v>0</v>
      </c>
      <c r="GM109" s="15" t="n">
        <f aca="false">2*CD109+CG109</f>
        <v>1</v>
      </c>
      <c r="GN109" s="15" t="n">
        <f aca="false">2*CJ109+CM109</f>
        <v>0</v>
      </c>
      <c r="GO109" s="15" t="n">
        <f aca="false">2*CP109+CS109</f>
        <v>0</v>
      </c>
      <c r="GP109" s="15" t="n">
        <f aca="false">2*CV109+CY109</f>
        <v>0</v>
      </c>
      <c r="GQ109" s="15" t="n">
        <f aca="false">DB109</f>
        <v>0</v>
      </c>
      <c r="GR109" s="15" t="n">
        <f aca="false">DE109</f>
        <v>0</v>
      </c>
      <c r="GS109" s="15" t="n">
        <f aca="false">DH109</f>
        <v>0</v>
      </c>
      <c r="GT109" s="15" t="n">
        <f aca="false">DK109</f>
        <v>0</v>
      </c>
      <c r="GU109" s="15" t="n">
        <f aca="false">DN109</f>
        <v>0</v>
      </c>
      <c r="GV109" s="0" t="n">
        <f aca="false">DQ109</f>
        <v>0</v>
      </c>
      <c r="GW109" s="0" t="n">
        <f aca="false">DT109</f>
        <v>0</v>
      </c>
      <c r="GX109" s="0" t="n">
        <f aca="false">DW109</f>
        <v>0</v>
      </c>
      <c r="GY109" s="0" t="n">
        <f aca="false">DZ109</f>
        <v>0</v>
      </c>
      <c r="GZ109" s="0" t="n">
        <f aca="false">EC109</f>
        <v>0</v>
      </c>
      <c r="HA109" s="0" t="n">
        <f aca="false">EF109</f>
        <v>0</v>
      </c>
      <c r="HB109" s="0" t="n">
        <f aca="false">EI109</f>
        <v>0</v>
      </c>
      <c r="HC109" s="0" t="n">
        <f aca="false">EL109</f>
        <v>0</v>
      </c>
      <c r="HD109" s="0" t="n">
        <f aca="false">EO109</f>
        <v>0</v>
      </c>
      <c r="HE109" s="0" t="n">
        <f aca="false">ER109</f>
        <v>0</v>
      </c>
      <c r="HF109" s="0" t="n">
        <f aca="false">EU109</f>
        <v>0</v>
      </c>
      <c r="HG109" s="0" t="n">
        <f aca="false">EX109</f>
        <v>0</v>
      </c>
      <c r="HH109" s="0" t="n">
        <f aca="false">FA109</f>
        <v>0</v>
      </c>
      <c r="HI109" s="0" t="n">
        <f aca="false">FD109</f>
        <v>0</v>
      </c>
      <c r="HJ109" s="0" t="n">
        <f aca="false">FG109</f>
        <v>0</v>
      </c>
      <c r="HK109" s="0" t="n">
        <f aca="false">FJ109</f>
        <v>0</v>
      </c>
      <c r="HL109" s="0" t="n">
        <f aca="false">FM109</f>
        <v>0</v>
      </c>
      <c r="HM109" s="0" t="n">
        <f aca="false">FP109</f>
        <v>0</v>
      </c>
      <c r="HN109" s="0" t="n">
        <f aca="false">FS109</f>
        <v>0</v>
      </c>
      <c r="HO109" s="0" t="n">
        <f aca="false">FV109</f>
        <v>0</v>
      </c>
      <c r="HP109" s="0" t="n">
        <f aca="false">FY109</f>
        <v>0</v>
      </c>
      <c r="HQ109" s="0" t="n">
        <f aca="false">GB109</f>
        <v>0</v>
      </c>
      <c r="HR109" s="0" t="n">
        <f aca="false">GE109</f>
        <v>0</v>
      </c>
      <c r="HS109" s="0" t="n">
        <f aca="false">GH109</f>
        <v>0</v>
      </c>
      <c r="HT109" s="0" t="n">
        <f aca="false">BG109</f>
        <v>10</v>
      </c>
      <c r="HU109" s="0" t="n">
        <f aca="false">HT109/HS112</f>
        <v>10</v>
      </c>
      <c r="HV109" s="1" t="n">
        <f aca="false">HZ105</f>
        <v>10</v>
      </c>
      <c r="HW109" s="1"/>
      <c r="HX109" s="1"/>
      <c r="HY109" s="1"/>
      <c r="HZ109" s="1"/>
      <c r="IA109" s="1"/>
      <c r="IB109" s="1"/>
    </row>
    <row r="110" customFormat="false" ht="6" hidden="true" customHeight="true" outlineLevel="0" collapsed="false">
      <c r="A110" s="1"/>
      <c r="B110" s="80"/>
      <c r="C110" s="80"/>
      <c r="D110" s="80"/>
      <c r="E110" s="80"/>
      <c r="F110" s="61"/>
      <c r="G110" s="80"/>
      <c r="H110" s="80"/>
      <c r="I110" s="80"/>
      <c r="J110" s="80"/>
      <c r="K110" s="80"/>
      <c r="L110" s="61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78"/>
      <c r="X110" s="61"/>
      <c r="Y110" s="80"/>
      <c r="Z110" s="80"/>
      <c r="BD110" s="1"/>
      <c r="BE110" s="0" t="n">
        <f aca="false">BE109+INT(BF109/BF110)</f>
        <v>10</v>
      </c>
      <c r="BF110" s="0" t="n">
        <f aca="false">IB105</f>
        <v>49</v>
      </c>
      <c r="BG110" s="0" t="n">
        <f aca="false">BF110</f>
        <v>49</v>
      </c>
      <c r="BH110" s="0" t="n">
        <v>256</v>
      </c>
      <c r="BI110" s="15" t="n">
        <f aca="false">IF(BG110/BH110=INT(BG110/BH110),1,0)</f>
        <v>0</v>
      </c>
      <c r="BJ110" s="15" t="n">
        <f aca="false">IF(BI110=0,BG110,BG110/BH110)</f>
        <v>49</v>
      </c>
      <c r="BK110" s="15" t="n">
        <v>16</v>
      </c>
      <c r="BL110" s="15" t="n">
        <f aca="false">IF(BJ110/BK110=INT(BJ110/BK110),1,0)</f>
        <v>0</v>
      </c>
      <c r="BM110" s="15" t="n">
        <f aca="false">IF(BL110=0,BJ110,BJ110/BK110)</f>
        <v>49</v>
      </c>
      <c r="BN110" s="15" t="n">
        <v>4</v>
      </c>
      <c r="BO110" s="15" t="n">
        <f aca="false">IF(BM110/BN110=INT(BM110/BN110),1,0)</f>
        <v>0</v>
      </c>
      <c r="BP110" s="15" t="n">
        <f aca="false">IF(BO110=0,BM110,BM110/BN110)</f>
        <v>49</v>
      </c>
      <c r="BQ110" s="15" t="n">
        <v>2</v>
      </c>
      <c r="BR110" s="15" t="n">
        <f aca="false">IF(BP110/BQ110=INT(BP110/BQ110),1,0)</f>
        <v>0</v>
      </c>
      <c r="BS110" s="15" t="n">
        <f aca="false">IF(BR110=0,BP110,BP110/BQ110)</f>
        <v>49</v>
      </c>
      <c r="BT110" s="15" t="n">
        <v>81</v>
      </c>
      <c r="BU110" s="15" t="n">
        <f aca="false">IF(BS110/BT110=INT(BS110/BT110),1,0)</f>
        <v>0</v>
      </c>
      <c r="BV110" s="15" t="n">
        <f aca="false">IF(BU110=0,BS110,BS110/BT110)</f>
        <v>49</v>
      </c>
      <c r="BW110" s="15" t="n">
        <v>9</v>
      </c>
      <c r="BX110" s="15" t="n">
        <f aca="false">IF(BV110/BW110=INT(BV110/BW110),1,0)</f>
        <v>0</v>
      </c>
      <c r="BY110" s="15" t="n">
        <f aca="false">IF(BX110=0,BV110,BV110/BW110)</f>
        <v>49</v>
      </c>
      <c r="BZ110" s="15" t="n">
        <v>3</v>
      </c>
      <c r="CA110" s="15" t="n">
        <f aca="false">IF(BY110/BZ110=INT(BY110/BZ110),1,0)</f>
        <v>0</v>
      </c>
      <c r="CB110" s="15" t="n">
        <f aca="false">IF(CA110=0,BY110,BY110/BZ110)</f>
        <v>49</v>
      </c>
      <c r="CC110" s="15" t="n">
        <v>25</v>
      </c>
      <c r="CD110" s="15" t="n">
        <f aca="false">IF(CB110/CC110=INT(CB110/CC110),1,0)</f>
        <v>0</v>
      </c>
      <c r="CE110" s="15" t="n">
        <f aca="false">IF(CD110=0,CB110,CB110/CC110)</f>
        <v>49</v>
      </c>
      <c r="CF110" s="15" t="n">
        <v>5</v>
      </c>
      <c r="CG110" s="15" t="n">
        <f aca="false">IF(CE110/CF110=INT(CE110/CF110),1,0)</f>
        <v>0</v>
      </c>
      <c r="CH110" s="15" t="n">
        <f aca="false">IF(CG110=0,CE110,CE110/CF110)</f>
        <v>49</v>
      </c>
      <c r="CI110" s="15" t="n">
        <v>49</v>
      </c>
      <c r="CJ110" s="15" t="n">
        <f aca="false">IF(CH110/CI110=INT(CH110/CI110),1,0)</f>
        <v>1</v>
      </c>
      <c r="CK110" s="15" t="n">
        <f aca="false">IF(CJ110=0,CH110,CH110/CI110)</f>
        <v>1</v>
      </c>
      <c r="CL110" s="15" t="n">
        <v>7</v>
      </c>
      <c r="CM110" s="15" t="n">
        <f aca="false">IF(CK110/CL110=INT(CK110/CL110),1,0)</f>
        <v>0</v>
      </c>
      <c r="CN110" s="15" t="n">
        <f aca="false">IF(CM110=0,CK110,CK110/CL110)</f>
        <v>1</v>
      </c>
      <c r="CO110" s="15" t="n">
        <v>121</v>
      </c>
      <c r="CP110" s="15" t="n">
        <f aca="false">IF(CN110/CO110=INT(CN110/CO110),1,0)</f>
        <v>0</v>
      </c>
      <c r="CQ110" s="15" t="n">
        <f aca="false">IF(CP110=0,CN110,CN110/CO110)</f>
        <v>1</v>
      </c>
      <c r="CR110" s="15" t="n">
        <v>11</v>
      </c>
      <c r="CS110" s="15" t="n">
        <f aca="false">IF(CQ110/CR110=INT(CQ110/CR110),1,0)</f>
        <v>0</v>
      </c>
      <c r="CT110" s="15" t="n">
        <f aca="false">IF(CS110=0,CQ110,CQ110/CR110)</f>
        <v>1</v>
      </c>
      <c r="CU110" s="15" t="n">
        <v>169</v>
      </c>
      <c r="CV110" s="15" t="n">
        <f aca="false">IF(CT110/CU110=INT(CT110/CU110),1,0)</f>
        <v>0</v>
      </c>
      <c r="CW110" s="15" t="n">
        <f aca="false">IF(CV110=0,CT110,CT110/CU110)</f>
        <v>1</v>
      </c>
      <c r="CX110" s="15" t="n">
        <v>13</v>
      </c>
      <c r="CY110" s="15" t="n">
        <f aca="false">IF(CW110/CX110=INT(CW110/CX110),1,0)</f>
        <v>0</v>
      </c>
      <c r="CZ110" s="15" t="n">
        <f aca="false">IF(CY110=0,CW110,CW110/CX110)</f>
        <v>1</v>
      </c>
      <c r="DA110" s="15" t="n">
        <v>17</v>
      </c>
      <c r="DB110" s="15" t="n">
        <f aca="false">IF(CZ110/DA110=INT(CZ110/DA110),1,0)</f>
        <v>0</v>
      </c>
      <c r="DC110" s="15" t="n">
        <f aca="false">IF(DB110=0,CZ110,CZ110/DA110)</f>
        <v>1</v>
      </c>
      <c r="DD110" s="15" t="n">
        <v>19</v>
      </c>
      <c r="DE110" s="15" t="n">
        <f aca="false">IF(DC110/DD110=INT(DC110/DD110),1,0)</f>
        <v>0</v>
      </c>
      <c r="DF110" s="15" t="n">
        <f aca="false">IF(DE110=0,DC110,DC110/DD110)</f>
        <v>1</v>
      </c>
      <c r="DG110" s="15" t="n">
        <v>23</v>
      </c>
      <c r="DH110" s="15" t="n">
        <f aca="false">IF(DF110/DG110=INT(DF110/DG110),1,0)</f>
        <v>0</v>
      </c>
      <c r="DI110" s="15" t="n">
        <f aca="false">IF(DH110=0,DF110,DF110/DG110)</f>
        <v>1</v>
      </c>
      <c r="DJ110" s="15" t="n">
        <v>29</v>
      </c>
      <c r="DK110" s="15" t="n">
        <f aca="false">IF(DI110/DJ110=INT(DI110/DJ110),1,0)</f>
        <v>0</v>
      </c>
      <c r="DL110" s="15" t="n">
        <f aca="false">IF(DK110=0,DI110,DI110/DJ110)</f>
        <v>1</v>
      </c>
      <c r="DM110" s="15" t="n">
        <v>31</v>
      </c>
      <c r="DN110" s="15" t="n">
        <f aca="false">IF(DL110/DM110=INT(DL110/DM110),1,0)</f>
        <v>0</v>
      </c>
      <c r="DO110" s="15" t="n">
        <f aca="false">IF(DN110=0,DL110,DL110/DM110)</f>
        <v>1</v>
      </c>
      <c r="DP110" s="15" t="n">
        <v>37</v>
      </c>
      <c r="DQ110" s="15" t="n">
        <f aca="false">IF(DO110/DP110=INT(DO110/DP110),1,0)</f>
        <v>0</v>
      </c>
      <c r="DR110" s="15" t="n">
        <f aca="false">IF(DQ110=0,DO110,DO110/DP110)</f>
        <v>1</v>
      </c>
      <c r="DS110" s="15" t="n">
        <v>41</v>
      </c>
      <c r="DT110" s="15" t="n">
        <f aca="false">IF(DR110/DS110=INT(DR110/DS110),1,0)</f>
        <v>0</v>
      </c>
      <c r="DU110" s="15" t="n">
        <f aca="false">IF(DT110=0,DR110,DR110/DS110)</f>
        <v>1</v>
      </c>
      <c r="DV110" s="15" t="n">
        <v>43</v>
      </c>
      <c r="DW110" s="15" t="n">
        <f aca="false">IF(DU110/DV110=INT(DU110/DV110),1,0)</f>
        <v>0</v>
      </c>
      <c r="DX110" s="15" t="n">
        <f aca="false">IF(DW110=0,DU110,DU110/DV110)</f>
        <v>1</v>
      </c>
      <c r="DY110" s="15" t="n">
        <v>47</v>
      </c>
      <c r="DZ110" s="15" t="n">
        <f aca="false">IF(DX110/DY110=INT(DX110/DY110),1,0)</f>
        <v>0</v>
      </c>
      <c r="EA110" s="15" t="n">
        <f aca="false">IF(DZ110=0,DX110,DX110/DY110)</f>
        <v>1</v>
      </c>
      <c r="EB110" s="15" t="n">
        <v>53</v>
      </c>
      <c r="EC110" s="15" t="n">
        <f aca="false">IF(EA110/EB110=INT(EA110/EB110),1,0)</f>
        <v>0</v>
      </c>
      <c r="ED110" s="15" t="n">
        <f aca="false">IF(EC110=0,EA110,EA110/EB110)</f>
        <v>1</v>
      </c>
      <c r="EE110" s="15" t="n">
        <v>59</v>
      </c>
      <c r="EF110" s="15" t="n">
        <f aca="false">IF(ED110/EE110=INT(ED110/EE110),1,0)</f>
        <v>0</v>
      </c>
      <c r="EG110" s="15" t="n">
        <f aca="false">IF(EF110=0,ED110,ED110/EE110)</f>
        <v>1</v>
      </c>
      <c r="EH110" s="15" t="n">
        <v>61</v>
      </c>
      <c r="EI110" s="15" t="n">
        <f aca="false">IF(EG110/EH110=INT(EG110/EH110),1,0)</f>
        <v>0</v>
      </c>
      <c r="EJ110" s="15" t="n">
        <f aca="false">IF(EI110=0,EG110,EG110/EH110)</f>
        <v>1</v>
      </c>
      <c r="EK110" s="15" t="n">
        <v>67</v>
      </c>
      <c r="EL110" s="15" t="n">
        <f aca="false">IF(EJ110/EK110=INT(EJ110/EK110),1,0)</f>
        <v>0</v>
      </c>
      <c r="EM110" s="15" t="n">
        <f aca="false">IF(EL110=0,EJ110,EJ110/EK110)</f>
        <v>1</v>
      </c>
      <c r="EN110" s="15" t="n">
        <v>71</v>
      </c>
      <c r="EO110" s="15" t="n">
        <f aca="false">IF(EM110/EN110=INT(EM110/EN110),1,0)</f>
        <v>0</v>
      </c>
      <c r="EP110" s="15" t="n">
        <f aca="false">IF(EO110=0,EM110,EM110/EN110)</f>
        <v>1</v>
      </c>
      <c r="EQ110" s="15" t="n">
        <v>73</v>
      </c>
      <c r="ER110" s="15" t="n">
        <f aca="false">IF(EP110/EQ110=INT(EP110/EQ110),1,0)</f>
        <v>0</v>
      </c>
      <c r="ES110" s="15" t="n">
        <f aca="false">IF(ER110=0,EP110,EP110/EQ110)</f>
        <v>1</v>
      </c>
      <c r="ET110" s="15" t="n">
        <v>79</v>
      </c>
      <c r="EU110" s="15" t="n">
        <f aca="false">IF(ES110/ET110=INT(ES110/ET110),1,0)</f>
        <v>0</v>
      </c>
      <c r="EV110" s="15" t="n">
        <f aca="false">IF(EU110=0,ES110,ES110/ET110)</f>
        <v>1</v>
      </c>
      <c r="EW110" s="15" t="n">
        <v>83</v>
      </c>
      <c r="EX110" s="15" t="n">
        <f aca="false">IF(EV110/EW110=INT(EV110/EW110),1,0)</f>
        <v>0</v>
      </c>
      <c r="EY110" s="15" t="n">
        <f aca="false">IF(EX110=0,EV110,EV110/EW110)</f>
        <v>1</v>
      </c>
      <c r="EZ110" s="15" t="n">
        <v>89</v>
      </c>
      <c r="FA110" s="15" t="n">
        <f aca="false">IF(EY110/EZ110=INT(EY110/EZ110),1,0)</f>
        <v>0</v>
      </c>
      <c r="FB110" s="15" t="n">
        <f aca="false">IF(FA110=0,EY110,EY110/EZ110)</f>
        <v>1</v>
      </c>
      <c r="FC110" s="15" t="n">
        <v>97</v>
      </c>
      <c r="FD110" s="15" t="n">
        <f aca="false">IF(FB110/FC110=INT(FB110/FC110),1,0)</f>
        <v>0</v>
      </c>
      <c r="FE110" s="15" t="n">
        <f aca="false">IF(FD110=0,FB110,FB110/FC110)</f>
        <v>1</v>
      </c>
      <c r="FF110" s="15" t="n">
        <v>101</v>
      </c>
      <c r="FG110" s="15" t="n">
        <f aca="false">IF(FE110/FF110=INT(FE110/FF110),1,0)</f>
        <v>0</v>
      </c>
      <c r="FH110" s="15" t="n">
        <f aca="false">IF(FG110=0,FE110,FE110/FF110)</f>
        <v>1</v>
      </c>
      <c r="FI110" s="15" t="n">
        <v>103</v>
      </c>
      <c r="FJ110" s="15" t="n">
        <f aca="false">IF(FH110/FI110=INT(FH110/FI110),1,0)</f>
        <v>0</v>
      </c>
      <c r="FK110" s="15" t="n">
        <f aca="false">IF(FJ110=0,FH110,FH110/FI110)</f>
        <v>1</v>
      </c>
      <c r="FL110" s="15" t="n">
        <v>107</v>
      </c>
      <c r="FM110" s="15" t="n">
        <f aca="false">IF(FK110/FL110=INT(FK110/FL110),1,0)</f>
        <v>0</v>
      </c>
      <c r="FN110" s="15" t="n">
        <f aca="false">IF(FM110=0,FK110,FK110/FL110)</f>
        <v>1</v>
      </c>
      <c r="FO110" s="15" t="n">
        <v>109</v>
      </c>
      <c r="FP110" s="15" t="n">
        <f aca="false">IF(FN110/FO110=INT(FN110/FO110),1,0)</f>
        <v>0</v>
      </c>
      <c r="FQ110" s="15" t="n">
        <f aca="false">IF(FP110=0,FN110,FN110/FO110)</f>
        <v>1</v>
      </c>
      <c r="FR110" s="15" t="n">
        <v>113</v>
      </c>
      <c r="FS110" s="15" t="n">
        <f aca="false">IF(FQ110/FR110=INT(FQ110/FR110),1,0)</f>
        <v>0</v>
      </c>
      <c r="FT110" s="15" t="n">
        <f aca="false">IF(FS110=0,FQ110,FQ110/FR110)</f>
        <v>1</v>
      </c>
      <c r="FU110" s="15" t="n">
        <v>127</v>
      </c>
      <c r="FV110" s="15" t="n">
        <f aca="false">IF(FT110/FU110=INT(FT110/FU110),1,0)</f>
        <v>0</v>
      </c>
      <c r="FW110" s="15" t="n">
        <f aca="false">IF(FV110=0,FT110,FT110/FU110)</f>
        <v>1</v>
      </c>
      <c r="FX110" s="15" t="n">
        <v>131</v>
      </c>
      <c r="FY110" s="15" t="n">
        <f aca="false">IF(FW110/FX110=INT(FW110/FX110),1,0)</f>
        <v>0</v>
      </c>
      <c r="FZ110" s="15" t="n">
        <f aca="false">IF(FY110=0,FW110,FW110/FX110)</f>
        <v>1</v>
      </c>
      <c r="GA110" s="15" t="n">
        <v>137</v>
      </c>
      <c r="GB110" s="15" t="n">
        <f aca="false">IF(FZ110/GA110=INT(FZ110/GA110),1,0)</f>
        <v>0</v>
      </c>
      <c r="GC110" s="15" t="n">
        <f aca="false">IF(GB110=0,FZ110,FZ110/GA110)</f>
        <v>1</v>
      </c>
      <c r="GD110" s="15" t="n">
        <v>139</v>
      </c>
      <c r="GE110" s="15" t="n">
        <f aca="false">IF(GC110/GD110=INT(GC110/GD110),1,0)</f>
        <v>0</v>
      </c>
      <c r="GF110" s="15" t="n">
        <f aca="false">IF(GE110=0,GC110,GC110/GD110)</f>
        <v>1</v>
      </c>
      <c r="GG110" s="15" t="n">
        <v>149</v>
      </c>
      <c r="GH110" s="15" t="n">
        <f aca="false">IF(GF110/GG110=INT(GF110/GG110),1,0)</f>
        <v>0</v>
      </c>
      <c r="GI110" s="15" t="n">
        <f aca="false">IF(GH110=0,GF110,GF110/GG110)</f>
        <v>1</v>
      </c>
      <c r="GJ110" s="15"/>
      <c r="GK110" s="15" t="n">
        <f aca="false">8*BI110+4*BL110+2*BO110+BR110</f>
        <v>0</v>
      </c>
      <c r="GL110" s="15" t="n">
        <f aca="false">4*BU110+2*BX110+CA110</f>
        <v>0</v>
      </c>
      <c r="GM110" s="15" t="n">
        <f aca="false">2*CD110+CG110</f>
        <v>0</v>
      </c>
      <c r="GN110" s="15" t="n">
        <f aca="false">2*CJ110+CM110</f>
        <v>2</v>
      </c>
      <c r="GO110" s="15" t="n">
        <f aca="false">2*CP110+CS110</f>
        <v>0</v>
      </c>
      <c r="GP110" s="15" t="n">
        <f aca="false">2*CV110+CY110</f>
        <v>0</v>
      </c>
      <c r="GQ110" s="15" t="n">
        <f aca="false">DB110</f>
        <v>0</v>
      </c>
      <c r="GR110" s="15" t="n">
        <f aca="false">DE110</f>
        <v>0</v>
      </c>
      <c r="GS110" s="15" t="n">
        <f aca="false">DH110</f>
        <v>0</v>
      </c>
      <c r="GT110" s="15" t="n">
        <f aca="false">DK110</f>
        <v>0</v>
      </c>
      <c r="GU110" s="15" t="n">
        <f aca="false">DN110</f>
        <v>0</v>
      </c>
      <c r="GV110" s="0" t="n">
        <f aca="false">DQ110</f>
        <v>0</v>
      </c>
      <c r="GW110" s="0" t="n">
        <f aca="false">DT110</f>
        <v>0</v>
      </c>
      <c r="GX110" s="0" t="n">
        <f aca="false">DW110</f>
        <v>0</v>
      </c>
      <c r="GY110" s="0" t="n">
        <f aca="false">DZ110</f>
        <v>0</v>
      </c>
      <c r="GZ110" s="0" t="n">
        <f aca="false">EC110</f>
        <v>0</v>
      </c>
      <c r="HA110" s="0" t="n">
        <f aca="false">EF110</f>
        <v>0</v>
      </c>
      <c r="HB110" s="0" t="n">
        <f aca="false">EI110</f>
        <v>0</v>
      </c>
      <c r="HC110" s="0" t="n">
        <f aca="false">EL110</f>
        <v>0</v>
      </c>
      <c r="HD110" s="0" t="n">
        <f aca="false">EO110</f>
        <v>0</v>
      </c>
      <c r="HE110" s="0" t="n">
        <f aca="false">ER110</f>
        <v>0</v>
      </c>
      <c r="HF110" s="0" t="n">
        <f aca="false">EU110</f>
        <v>0</v>
      </c>
      <c r="HG110" s="0" t="n">
        <f aca="false">EX110</f>
        <v>0</v>
      </c>
      <c r="HH110" s="0" t="n">
        <f aca="false">FA110</f>
        <v>0</v>
      </c>
      <c r="HI110" s="0" t="n">
        <f aca="false">FD110</f>
        <v>0</v>
      </c>
      <c r="HJ110" s="0" t="n">
        <f aca="false">FG110</f>
        <v>0</v>
      </c>
      <c r="HK110" s="0" t="n">
        <f aca="false">FJ110</f>
        <v>0</v>
      </c>
      <c r="HL110" s="0" t="n">
        <f aca="false">FM110</f>
        <v>0</v>
      </c>
      <c r="HM110" s="0" t="n">
        <f aca="false">FP110</f>
        <v>0</v>
      </c>
      <c r="HN110" s="0" t="n">
        <f aca="false">FS110</f>
        <v>0</v>
      </c>
      <c r="HO110" s="0" t="n">
        <f aca="false">FV110</f>
        <v>0</v>
      </c>
      <c r="HP110" s="0" t="n">
        <f aca="false">FY110</f>
        <v>0</v>
      </c>
      <c r="HQ110" s="0" t="n">
        <f aca="false">GB110</f>
        <v>0</v>
      </c>
      <c r="HR110" s="0" t="n">
        <f aca="false">GE110</f>
        <v>0</v>
      </c>
      <c r="HS110" s="0" t="n">
        <f aca="false">GH110</f>
        <v>0</v>
      </c>
      <c r="HT110" s="0" t="n">
        <f aca="false">BG110</f>
        <v>49</v>
      </c>
      <c r="HU110" s="0" t="n">
        <f aca="false">HT110/HS112</f>
        <v>49</v>
      </c>
      <c r="HV110" s="1"/>
      <c r="HW110" s="1"/>
      <c r="HX110" s="1"/>
      <c r="HY110" s="1"/>
      <c r="HZ110" s="1"/>
      <c r="IA110" s="1"/>
      <c r="IB110" s="1"/>
    </row>
    <row r="111" customFormat="false" ht="6" hidden="true" customHeight="true" outlineLevel="0" collapsed="false">
      <c r="A111" s="1"/>
      <c r="B111" s="80"/>
      <c r="C111" s="80"/>
      <c r="D111" s="80"/>
      <c r="E111" s="80"/>
      <c r="F111" s="61"/>
      <c r="G111" s="80"/>
      <c r="H111" s="80"/>
      <c r="I111" s="80"/>
      <c r="J111" s="80"/>
      <c r="K111" s="80"/>
      <c r="L111" s="61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78"/>
      <c r="X111" s="61"/>
      <c r="Y111" s="80"/>
      <c r="Z111" s="80"/>
      <c r="BD111" s="1"/>
      <c r="BE111" s="1"/>
      <c r="BF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5" t="n">
        <f aca="false">IF(GK109&lt;GK110,GK109,GK110)</f>
        <v>0</v>
      </c>
      <c r="GL111" s="15" t="n">
        <f aca="false">IF(GL109&lt;GL110,GL109,GL110)</f>
        <v>0</v>
      </c>
      <c r="GM111" s="15" t="n">
        <f aca="false">IF(GM109&lt;GM110,GM109,GM110)</f>
        <v>0</v>
      </c>
      <c r="GN111" s="15" t="n">
        <f aca="false">IF(GN109&lt;GN110,GN109,GN110)</f>
        <v>0</v>
      </c>
      <c r="GO111" s="15" t="n">
        <f aca="false">IF(GO109&lt;GO110,GO109,GO110)</f>
        <v>0</v>
      </c>
      <c r="GP111" s="15" t="n">
        <f aca="false">IF(GP109&lt;GP110,GP109,GP110)</f>
        <v>0</v>
      </c>
      <c r="GQ111" s="15" t="n">
        <f aca="false">IF(GQ109&lt;GQ110,GQ109,GQ110)</f>
        <v>0</v>
      </c>
      <c r="GR111" s="15" t="n">
        <f aca="false">IF(GR109&lt;GR110,GR109,GR110)</f>
        <v>0</v>
      </c>
      <c r="GS111" s="15" t="n">
        <f aca="false">IF(GS109&lt;GS110,GS109,GS110)</f>
        <v>0</v>
      </c>
      <c r="GT111" s="15" t="n">
        <f aca="false">IF(GT109&lt;GT110,GT109,GT110)</f>
        <v>0</v>
      </c>
      <c r="GU111" s="15" t="n">
        <f aca="false">IF(GU109&lt;GU110,GU109,GU110)</f>
        <v>0</v>
      </c>
      <c r="GV111" s="15" t="n">
        <f aca="false">IF(GV109&lt;GV110,GV109,GV110)</f>
        <v>0</v>
      </c>
      <c r="GW111" s="15" t="n">
        <f aca="false">IF(GW109&lt;GW110,GW109,GW110)</f>
        <v>0</v>
      </c>
      <c r="GX111" s="15" t="n">
        <f aca="false">IF(GX109&lt;GX110,GX109,GX110)</f>
        <v>0</v>
      </c>
      <c r="GY111" s="15" t="n">
        <f aca="false">IF(GY109&lt;GY110,GY109,GY110)</f>
        <v>0</v>
      </c>
      <c r="GZ111" s="15" t="n">
        <f aca="false">IF(GZ109&lt;GZ110,GZ109,GZ110)</f>
        <v>0</v>
      </c>
      <c r="HA111" s="15" t="n">
        <f aca="false">IF(HA109&lt;HA110,HA109,HA110)</f>
        <v>0</v>
      </c>
      <c r="HB111" s="15" t="n">
        <f aca="false">IF(HB109&lt;HB110,HB109,HB110)</f>
        <v>0</v>
      </c>
      <c r="HC111" s="15" t="n">
        <f aca="false">IF(HC109&lt;HC110,HC109,HC110)</f>
        <v>0</v>
      </c>
      <c r="HD111" s="15" t="n">
        <f aca="false">IF(HD109&lt;HD110,HD109,HD110)</f>
        <v>0</v>
      </c>
      <c r="HE111" s="15" t="n">
        <f aca="false">IF(HE109&lt;HE110,HE109,HE110)</f>
        <v>0</v>
      </c>
      <c r="HF111" s="15" t="n">
        <f aca="false">IF(HF109&lt;HF110,HF109,HF110)</f>
        <v>0</v>
      </c>
      <c r="HG111" s="15" t="n">
        <f aca="false">IF(HG109&lt;HG110,HG109,HG110)</f>
        <v>0</v>
      </c>
      <c r="HH111" s="15" t="n">
        <f aca="false">IF(HH109&lt;HH110,HH109,HH110)</f>
        <v>0</v>
      </c>
      <c r="HI111" s="15" t="n">
        <f aca="false">IF(HI109&lt;HI110,HI109,HI110)</f>
        <v>0</v>
      </c>
      <c r="HJ111" s="15" t="n">
        <f aca="false">IF(HJ109&lt;HJ110,HJ109,HJ110)</f>
        <v>0</v>
      </c>
      <c r="HK111" s="15" t="n">
        <f aca="false">IF(HK109&lt;HK110,HK109,HK110)</f>
        <v>0</v>
      </c>
      <c r="HL111" s="15" t="n">
        <f aca="false">IF(HL109&lt;HL110,HL109,HL110)</f>
        <v>0</v>
      </c>
      <c r="HM111" s="15" t="n">
        <f aca="false">IF(HM109&lt;HM110,HM109,HM110)</f>
        <v>0</v>
      </c>
      <c r="HN111" s="15" t="n">
        <f aca="false">IF(HN109&lt;HN110,HN109,HN110)</f>
        <v>0</v>
      </c>
      <c r="HO111" s="15" t="n">
        <f aca="false">IF(HO109&lt;HO110,HO109,HO110)</f>
        <v>0</v>
      </c>
      <c r="HP111" s="15" t="n">
        <f aca="false">IF(HP109&lt;HP110,HP109,HP110)</f>
        <v>0</v>
      </c>
      <c r="HQ111" s="15" t="n">
        <f aca="false">IF(HQ109&lt;HQ110,HQ109,HQ110)</f>
        <v>0</v>
      </c>
      <c r="HR111" s="15" t="n">
        <f aca="false">IF(HR109&lt;HR110,HR109,HR110)</f>
        <v>0</v>
      </c>
      <c r="HS111" s="15" t="n">
        <f aca="false">IF(HS109&lt;HS110,HS109,HS110)</f>
        <v>0</v>
      </c>
      <c r="HV111" s="1"/>
      <c r="HW111" s="1"/>
      <c r="HX111" s="1"/>
      <c r="HY111" s="1"/>
      <c r="HZ111" s="1"/>
      <c r="IA111" s="1"/>
      <c r="IB111" s="1"/>
    </row>
    <row r="112" customFormat="false" ht="6" hidden="true" customHeight="true" outlineLevel="0" collapsed="false">
      <c r="A112" s="1"/>
      <c r="B112" s="80"/>
      <c r="C112" s="80"/>
      <c r="D112" s="80"/>
      <c r="E112" s="80"/>
      <c r="F112" s="61"/>
      <c r="G112" s="80"/>
      <c r="H112" s="80"/>
      <c r="I112" s="80"/>
      <c r="J112" s="80"/>
      <c r="K112" s="80"/>
      <c r="L112" s="61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78"/>
      <c r="X112" s="61"/>
      <c r="Y112" s="80"/>
      <c r="Z112" s="80"/>
      <c r="BD112" s="1"/>
      <c r="BE112" s="1"/>
      <c r="BF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0" t="n">
        <f aca="false">GK$8^GK111</f>
        <v>1</v>
      </c>
      <c r="GL112" s="0" t="n">
        <f aca="false">GL$8^GL111*GK112</f>
        <v>1</v>
      </c>
      <c r="GM112" s="0" t="n">
        <f aca="false">GM$8^GM111*GL112</f>
        <v>1</v>
      </c>
      <c r="GN112" s="0" t="n">
        <f aca="false">GN$8^GN111*GM112</f>
        <v>1</v>
      </c>
      <c r="GO112" s="0" t="n">
        <f aca="false">GO$8^GO111*GN112</f>
        <v>1</v>
      </c>
      <c r="GP112" s="0" t="n">
        <f aca="false">GP$8^GP111*GO112</f>
        <v>1</v>
      </c>
      <c r="GQ112" s="0" t="n">
        <f aca="false">GQ$8^GQ111*GP112</f>
        <v>1</v>
      </c>
      <c r="GR112" s="0" t="n">
        <f aca="false">GR$8^GR111*GQ112</f>
        <v>1</v>
      </c>
      <c r="GS112" s="0" t="n">
        <f aca="false">GS$8^GS111*GR112</f>
        <v>1</v>
      </c>
      <c r="GT112" s="0" t="n">
        <f aca="false">GT$8^GT111*GS112</f>
        <v>1</v>
      </c>
      <c r="GU112" s="0" t="n">
        <f aca="false">GU$8^GU111*GT112</f>
        <v>1</v>
      </c>
      <c r="GV112" s="0" t="n">
        <f aca="false">GV$8^GV111*GU112</f>
        <v>1</v>
      </c>
      <c r="GW112" s="0" t="n">
        <f aca="false">GW$8^GW111*GV112</f>
        <v>1</v>
      </c>
      <c r="GX112" s="0" t="n">
        <f aca="false">GX$8^GX111*GW112</f>
        <v>1</v>
      </c>
      <c r="GY112" s="0" t="n">
        <f aca="false">GY$8^GY111*GX112</f>
        <v>1</v>
      </c>
      <c r="GZ112" s="0" t="n">
        <f aca="false">GZ$8^GZ111*GY112</f>
        <v>1</v>
      </c>
      <c r="HA112" s="0" t="n">
        <f aca="false">HA$8^HA111*GZ112</f>
        <v>1</v>
      </c>
      <c r="HB112" s="0" t="n">
        <f aca="false">HB$8^HB111*HA112</f>
        <v>1</v>
      </c>
      <c r="HC112" s="0" t="n">
        <f aca="false">HC$8^HC111*HB112</f>
        <v>1</v>
      </c>
      <c r="HD112" s="0" t="n">
        <f aca="false">HD$8^HD111*HC112</f>
        <v>1</v>
      </c>
      <c r="HE112" s="0" t="n">
        <f aca="false">HE$8^HE111*HD112</f>
        <v>1</v>
      </c>
      <c r="HF112" s="0" t="n">
        <f aca="false">HF$8^HF111*HE112</f>
        <v>1</v>
      </c>
      <c r="HG112" s="0" t="n">
        <f aca="false">HG$8^HG111*HF112</f>
        <v>1</v>
      </c>
      <c r="HH112" s="0" t="n">
        <f aca="false">HH$8^HH111*HG112</f>
        <v>1</v>
      </c>
      <c r="HI112" s="0" t="n">
        <f aca="false">HI$8^HI111*HH112</f>
        <v>1</v>
      </c>
      <c r="HJ112" s="0" t="n">
        <f aca="false">HJ$8^HJ111*HI112</f>
        <v>1</v>
      </c>
      <c r="HK112" s="0" t="n">
        <f aca="false">HK$8^HK111*HJ112</f>
        <v>1</v>
      </c>
      <c r="HL112" s="0" t="n">
        <f aca="false">HL$8^HL111*HK112</f>
        <v>1</v>
      </c>
      <c r="HM112" s="0" t="n">
        <f aca="false">HM$8^HM111*HL112</f>
        <v>1</v>
      </c>
      <c r="HN112" s="0" t="n">
        <f aca="false">HN$8^HN111*HM112</f>
        <v>1</v>
      </c>
      <c r="HO112" s="0" t="n">
        <f aca="false">HO$8^HO111*HN112</f>
        <v>1</v>
      </c>
      <c r="HP112" s="0" t="n">
        <f aca="false">HP$8^HP111*HO112</f>
        <v>1</v>
      </c>
      <c r="HQ112" s="0" t="n">
        <f aca="false">HQ$8^HQ111*HP112</f>
        <v>1</v>
      </c>
      <c r="HR112" s="0" t="n">
        <f aca="false">HR$8^HR111*HQ112</f>
        <v>1</v>
      </c>
      <c r="HS112" s="0" t="n">
        <f aca="false">HS$8^HS111*HR112</f>
        <v>1</v>
      </c>
      <c r="HV112" s="1"/>
      <c r="HW112" s="1"/>
      <c r="HX112" s="1"/>
      <c r="HY112" s="1"/>
      <c r="HZ112" s="1"/>
      <c r="IA112" s="1"/>
      <c r="IB112" s="1"/>
    </row>
    <row r="113" customFormat="false" ht="8.25" hidden="false" customHeight="true" outlineLevel="0" collapsed="false">
      <c r="A113" s="1"/>
      <c r="B113" s="80"/>
      <c r="C113" s="80"/>
      <c r="D113" s="80"/>
      <c r="E113" s="80"/>
      <c r="F113" s="61"/>
      <c r="G113" s="80"/>
      <c r="H113" s="80"/>
      <c r="I113" s="80"/>
      <c r="J113" s="80"/>
      <c r="K113" s="80"/>
      <c r="L113" s="61"/>
      <c r="M113" s="80"/>
      <c r="N113" s="80"/>
      <c r="O113" s="80"/>
      <c r="P113" s="80"/>
      <c r="Q113" s="80"/>
      <c r="R113" s="80"/>
      <c r="S113" s="13"/>
      <c r="T113" s="80"/>
      <c r="U113" s="80"/>
      <c r="V113" s="80"/>
      <c r="W113" s="78"/>
      <c r="X113" s="61"/>
      <c r="Y113" s="80"/>
      <c r="Z113" s="80"/>
      <c r="BD113" s="1"/>
      <c r="BE113" s="1"/>
      <c r="BF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</row>
    <row r="114" customFormat="false" ht="20.25" hidden="false" customHeight="true" outlineLevel="0" collapsed="false">
      <c r="A114" s="1"/>
      <c r="B114" s="80" t="str">
        <f aca="false">IL114</f>
        <v>14  23/35  ÷  3  6/7</v>
      </c>
      <c r="C114" s="80"/>
      <c r="D114" s="80"/>
      <c r="E114" s="11"/>
      <c r="F114" s="61"/>
      <c r="G114" s="80"/>
      <c r="H114" s="11"/>
      <c r="I114" s="80"/>
      <c r="J114" s="80"/>
      <c r="K114" s="11"/>
      <c r="L114" s="14"/>
      <c r="M114" s="11"/>
      <c r="N114" s="61"/>
      <c r="O114" s="80"/>
      <c r="P114" s="80"/>
      <c r="Q114" s="80"/>
      <c r="R114" s="80"/>
      <c r="S114" s="11" t="s">
        <v>16</v>
      </c>
      <c r="T114" s="86"/>
      <c r="U114" s="86"/>
      <c r="V114" s="86"/>
      <c r="W114" s="66" t="str">
        <f aca="false">IU114</f>
        <v>3  4/5</v>
      </c>
      <c r="X114" s="87"/>
      <c r="Y114" s="80"/>
      <c r="Z114" s="80" t="n">
        <f aca="false">AI114+AB114</f>
        <v>6</v>
      </c>
      <c r="AB114" s="4" t="n">
        <v>2</v>
      </c>
      <c r="AH114" s="4" t="n">
        <f aca="false">AH101+1</f>
        <v>9</v>
      </c>
      <c r="AI114" s="4" t="n">
        <f aca="false">INT(0.5+(AJ$2/19*(AH114-1)))+AG$2</f>
        <v>4</v>
      </c>
      <c r="AK114" s="0" t="n">
        <f aca="false">IF(AI114=3,1,IF(AI114=4,1,IF(AI114=5,2,IF(AI114=6,3,IF(AI114=7,5,0)))))</f>
        <v>1</v>
      </c>
      <c r="AL114" s="0" t="n">
        <f aca="false">IF(AI114=8,10,IF(AI114=9,15,IF(AI114=10,25,IF(AI114=11,35,55))))</f>
        <v>55</v>
      </c>
      <c r="AM114" s="0" t="n">
        <f aca="false">IF(AI114=3,2,IF(AI114=4,3,IF(AI114=5,5,IF(AI114=6,9,IF(AI114=7,14,0)))))</f>
        <v>3</v>
      </c>
      <c r="AN114" s="0" t="n">
        <f aca="false">IF(AI114=8,20,IF(AI114=9,30,IF(AI114=10,40,IF(AI114=11,60,75))))</f>
        <v>75</v>
      </c>
      <c r="AO114" s="0" t="n">
        <f aca="false">IF(AI114=3,1,IF(AI114=4,3,IF(AI114=5,4,IF(AI114=6,7,IF(AI114=7,10,0)))))</f>
        <v>3</v>
      </c>
      <c r="AP114" s="0" t="n">
        <f aca="false">IF(AI114=8,15,IF(AI114=9,24,IF(AI114=10,40,IF(AI114=11,60,80))))</f>
        <v>80</v>
      </c>
      <c r="AQ114" s="0" t="n">
        <f aca="false">IF(AI114=3,4,IF(AI114=4,6,IF(AI114=5,7,IF(AI114=6,11,IF(AI114=7,17,0)))))</f>
        <v>6</v>
      </c>
      <c r="AR114" s="0" t="n">
        <f aca="false">IF(AI114=8,24,IF(AI114=9,39,IF(AI114=10,59,IF(AI114=11,79,99))))</f>
        <v>99</v>
      </c>
      <c r="AS114" s="0" t="n">
        <f aca="false">IF(AI114=3,2,IF(AI114=4,4,IF(AI114=5,5,IF(AI114=6,8,IF(AI114=7,11,0)))))</f>
        <v>4</v>
      </c>
      <c r="AT114" s="0" t="n">
        <f aca="false">IF(AI114=8,16,IF(AI114=9,25,IF(AI114=10,41,IF(AI114=11,61,81))))</f>
        <v>81</v>
      </c>
      <c r="AU114" s="0" t="n">
        <f aca="false">IF(AI114=3,5,IF(AI114=4,7,IF(AI114=5,8,IF(AI114=6,12,IF(AI114=7,18,0)))))</f>
        <v>7</v>
      </c>
      <c r="AV114" s="0" t="n">
        <f aca="false">IF(AI114=8,25,IF(AI114=9,40,IF(AI114=10,60,IF(AI114=11,80,100))))</f>
        <v>100</v>
      </c>
      <c r="AW114" s="1" t="n">
        <f aca="false">AI114</f>
        <v>4</v>
      </c>
      <c r="AX114" s="1" t="n">
        <f aca="false">IF(AK114&gt;0,AK114,AL114)</f>
        <v>1</v>
      </c>
      <c r="AY114" s="1" t="n">
        <f aca="false">IF(AM114&gt;0,AM114,AN114)</f>
        <v>3</v>
      </c>
      <c r="AZ114" s="1" t="n">
        <f aca="false">IF(AO114&gt;0,AO114,AP114)</f>
        <v>3</v>
      </c>
      <c r="BA114" s="1" t="n">
        <f aca="false">IF(AQ114&gt;0,AQ114,AR114)</f>
        <v>6</v>
      </c>
      <c r="BB114" s="1" t="n">
        <f aca="false">IF(AS114&gt;0,AS114,AT114)</f>
        <v>4</v>
      </c>
      <c r="BC114" s="1" t="n">
        <f aca="false">IF(AU114&gt;0,AU114,AV114)</f>
        <v>7</v>
      </c>
      <c r="BD114" s="0" t="s">
        <v>105</v>
      </c>
      <c r="BE114" s="15" t="n">
        <f aca="true">INT((RAND()*(AY114-AX114+1)+AX114))</f>
        <v>3</v>
      </c>
      <c r="BF114" s="15" t="n">
        <f aca="true">INT((RAND()*(BA114-AZ114+1)+AZ114))</f>
        <v>6</v>
      </c>
      <c r="BG114" s="0" t="n">
        <f aca="false">BF114-BF115*(BE115-BE114)</f>
        <v>6</v>
      </c>
      <c r="BH114" s="0" t="n">
        <v>256</v>
      </c>
      <c r="BI114" s="15" t="n">
        <f aca="false">IF(BG114/BH114=INT(BG114/BH114),1,0)</f>
        <v>0</v>
      </c>
      <c r="BJ114" s="15" t="n">
        <f aca="false">IF(BI114=0,BG114,BG114/BH114)</f>
        <v>6</v>
      </c>
      <c r="BK114" s="15" t="n">
        <v>16</v>
      </c>
      <c r="BL114" s="15" t="n">
        <f aca="false">IF(BJ114/BK114=INT(BJ114/BK114),1,0)</f>
        <v>0</v>
      </c>
      <c r="BM114" s="15" t="n">
        <f aca="false">IF(BL114=0,BJ114,BJ114/BK114)</f>
        <v>6</v>
      </c>
      <c r="BN114" s="15" t="n">
        <v>4</v>
      </c>
      <c r="BO114" s="15" t="n">
        <f aca="false">IF(BM114/BN114=INT(BM114/BN114),1,0)</f>
        <v>0</v>
      </c>
      <c r="BP114" s="15" t="n">
        <f aca="false">IF(BO114=0,BM114,BM114/BN114)</f>
        <v>6</v>
      </c>
      <c r="BQ114" s="15" t="n">
        <v>2</v>
      </c>
      <c r="BR114" s="15" t="n">
        <f aca="false">IF(BP114/BQ114=INT(BP114/BQ114),1,0)</f>
        <v>1</v>
      </c>
      <c r="BS114" s="15" t="n">
        <f aca="false">IF(BR114=0,BP114,BP114/BQ114)</f>
        <v>3</v>
      </c>
      <c r="BT114" s="15" t="n">
        <v>81</v>
      </c>
      <c r="BU114" s="15" t="n">
        <f aca="false">IF(BS114/BT114=INT(BS114/BT114),1,0)</f>
        <v>0</v>
      </c>
      <c r="BV114" s="15" t="n">
        <f aca="false">IF(BU114=0,BS114,BS114/BT114)</f>
        <v>3</v>
      </c>
      <c r="BW114" s="15" t="n">
        <v>9</v>
      </c>
      <c r="BX114" s="15" t="n">
        <f aca="false">IF(BV114/BW114=INT(BV114/BW114),1,0)</f>
        <v>0</v>
      </c>
      <c r="BY114" s="15" t="n">
        <f aca="false">IF(BX114=0,BV114,BV114/BW114)</f>
        <v>3</v>
      </c>
      <c r="BZ114" s="15" t="n">
        <v>3</v>
      </c>
      <c r="CA114" s="15" t="n">
        <f aca="false">IF(BY114/BZ114=INT(BY114/BZ114),1,0)</f>
        <v>1</v>
      </c>
      <c r="CB114" s="15" t="n">
        <f aca="false">IF(CA114=0,BY114,BY114/BZ114)</f>
        <v>1</v>
      </c>
      <c r="CC114" s="15" t="n">
        <v>25</v>
      </c>
      <c r="CD114" s="15" t="n">
        <f aca="false">IF(CB114/CC114=INT(CB114/CC114),1,0)</f>
        <v>0</v>
      </c>
      <c r="CE114" s="15" t="n">
        <f aca="false">IF(CD114=0,CB114,CB114/CC114)</f>
        <v>1</v>
      </c>
      <c r="CF114" s="15" t="n">
        <v>5</v>
      </c>
      <c r="CG114" s="15" t="n">
        <f aca="false">IF(CE114/CF114=INT(CE114/CF114),1,0)</f>
        <v>0</v>
      </c>
      <c r="CH114" s="15" t="n">
        <f aca="false">IF(CG114=0,CE114,CE114/CF114)</f>
        <v>1</v>
      </c>
      <c r="CI114" s="15" t="n">
        <v>49</v>
      </c>
      <c r="CJ114" s="15" t="n">
        <f aca="false">IF(CH114/CI114=INT(CH114/CI114),1,0)</f>
        <v>0</v>
      </c>
      <c r="CK114" s="15" t="n">
        <f aca="false">IF(CJ114=0,CH114,CH114/CI114)</f>
        <v>1</v>
      </c>
      <c r="CL114" s="15" t="n">
        <v>7</v>
      </c>
      <c r="CM114" s="15" t="n">
        <f aca="false">IF(CK114/CL114=INT(CK114/CL114),1,0)</f>
        <v>0</v>
      </c>
      <c r="CN114" s="15" t="n">
        <f aca="false">IF(CM114=0,CK114,CK114/CL114)</f>
        <v>1</v>
      </c>
      <c r="CO114" s="15" t="n">
        <v>121</v>
      </c>
      <c r="CP114" s="15" t="n">
        <f aca="false">IF(CN114/CO114=INT(CN114/CO114),1,0)</f>
        <v>0</v>
      </c>
      <c r="CQ114" s="15" t="n">
        <f aca="false">IF(CP114=0,CN114,CN114/CO114)</f>
        <v>1</v>
      </c>
      <c r="CR114" s="15" t="n">
        <v>11</v>
      </c>
      <c r="CS114" s="15" t="n">
        <f aca="false">IF(CQ114/CR114=INT(CQ114/CR114),1,0)</f>
        <v>0</v>
      </c>
      <c r="CT114" s="15" t="n">
        <f aca="false">IF(CS114=0,CQ114,CQ114/CR114)</f>
        <v>1</v>
      </c>
      <c r="CU114" s="15" t="n">
        <v>169</v>
      </c>
      <c r="CV114" s="15" t="n">
        <f aca="false">IF(CT114/CU114=INT(CT114/CU114),1,0)</f>
        <v>0</v>
      </c>
      <c r="CW114" s="15" t="n">
        <f aca="false">IF(CV114=0,CT114,CT114/CU114)</f>
        <v>1</v>
      </c>
      <c r="CX114" s="15" t="n">
        <v>13</v>
      </c>
      <c r="CY114" s="15" t="n">
        <f aca="false">IF(CW114/CX114=INT(CW114/CX114),1,0)</f>
        <v>0</v>
      </c>
      <c r="CZ114" s="15" t="n">
        <f aca="false">IF(CY114=0,CW114,CW114/CX114)</f>
        <v>1</v>
      </c>
      <c r="DA114" s="15" t="n">
        <v>17</v>
      </c>
      <c r="DB114" s="15" t="n">
        <f aca="false">IF(CZ114/DA114=INT(CZ114/DA114),1,0)</f>
        <v>0</v>
      </c>
      <c r="DC114" s="15" t="n">
        <f aca="false">IF(DB114=0,CZ114,CZ114/DA114)</f>
        <v>1</v>
      </c>
      <c r="DD114" s="15" t="n">
        <v>19</v>
      </c>
      <c r="DE114" s="15" t="n">
        <f aca="false">IF(DC114/DD114=INT(DC114/DD114),1,0)</f>
        <v>0</v>
      </c>
      <c r="DF114" s="15" t="n">
        <f aca="false">IF(DE114=0,DC114,DC114/DD114)</f>
        <v>1</v>
      </c>
      <c r="DG114" s="15" t="n">
        <v>23</v>
      </c>
      <c r="DH114" s="15" t="n">
        <f aca="false">IF(DF114/DG114=INT(DF114/DG114),1,0)</f>
        <v>0</v>
      </c>
      <c r="DI114" s="15" t="n">
        <f aca="false">IF(DH114=0,DF114,DF114/DG114)</f>
        <v>1</v>
      </c>
      <c r="DJ114" s="15" t="n">
        <v>29</v>
      </c>
      <c r="DK114" s="15" t="n">
        <f aca="false">IF(DI114/DJ114=INT(DI114/DJ114),1,0)</f>
        <v>0</v>
      </c>
      <c r="DL114" s="15" t="n">
        <f aca="false">IF(DK114=0,DI114,DI114/DJ114)</f>
        <v>1</v>
      </c>
      <c r="DM114" s="15" t="n">
        <v>31</v>
      </c>
      <c r="DN114" s="15" t="n">
        <f aca="false">IF(DL114/DM114=INT(DL114/DM114),1,0)</f>
        <v>0</v>
      </c>
      <c r="DO114" s="15" t="n">
        <f aca="false">IF(DN114=0,DL114,DL114/DM114)</f>
        <v>1</v>
      </c>
      <c r="DP114" s="15" t="n">
        <v>37</v>
      </c>
      <c r="DQ114" s="15" t="n">
        <f aca="false">IF(DO114/DP114=INT(DO114/DP114),1,0)</f>
        <v>0</v>
      </c>
      <c r="DR114" s="15" t="n">
        <f aca="false">IF(DQ114=0,DO114,DO114/DP114)</f>
        <v>1</v>
      </c>
      <c r="DS114" s="15" t="n">
        <v>41</v>
      </c>
      <c r="DT114" s="15" t="n">
        <f aca="false">IF(DR114/DS114=INT(DR114/DS114),1,0)</f>
        <v>0</v>
      </c>
      <c r="DU114" s="15" t="n">
        <f aca="false">IF(DT114=0,DR114,DR114/DS114)</f>
        <v>1</v>
      </c>
      <c r="DV114" s="15" t="n">
        <v>43</v>
      </c>
      <c r="DW114" s="15" t="n">
        <f aca="false">IF(DU114/DV114=INT(DU114/DV114),1,0)</f>
        <v>0</v>
      </c>
      <c r="DX114" s="15" t="n">
        <f aca="false">IF(DW114=0,DU114,DU114/DV114)</f>
        <v>1</v>
      </c>
      <c r="DY114" s="15" t="n">
        <v>47</v>
      </c>
      <c r="DZ114" s="15" t="n">
        <f aca="false">IF(DX114/DY114=INT(DX114/DY114),1,0)</f>
        <v>0</v>
      </c>
      <c r="EA114" s="15" t="n">
        <f aca="false">IF(DZ114=0,DX114,DX114/DY114)</f>
        <v>1</v>
      </c>
      <c r="EB114" s="15" t="n">
        <v>53</v>
      </c>
      <c r="EC114" s="15" t="n">
        <f aca="false">IF(EA114/EB114=INT(EA114/EB114),1,0)</f>
        <v>0</v>
      </c>
      <c r="ED114" s="15" t="n">
        <f aca="false">IF(EC114=0,EA114,EA114/EB114)</f>
        <v>1</v>
      </c>
      <c r="EE114" s="15" t="n">
        <v>59</v>
      </c>
      <c r="EF114" s="15" t="n">
        <f aca="false">IF(ED114/EE114=INT(ED114/EE114),1,0)</f>
        <v>0</v>
      </c>
      <c r="EG114" s="15" t="n">
        <f aca="false">IF(EF114=0,ED114,ED114/EE114)</f>
        <v>1</v>
      </c>
      <c r="EH114" s="15" t="n">
        <v>61</v>
      </c>
      <c r="EI114" s="15" t="n">
        <f aca="false">IF(EG114/EH114=INT(EG114/EH114),1,0)</f>
        <v>0</v>
      </c>
      <c r="EJ114" s="15" t="n">
        <f aca="false">IF(EI114=0,EG114,EG114/EH114)</f>
        <v>1</v>
      </c>
      <c r="EK114" s="15" t="n">
        <v>67</v>
      </c>
      <c r="EL114" s="15" t="n">
        <f aca="false">IF(EJ114/EK114=INT(EJ114/EK114),1,0)</f>
        <v>0</v>
      </c>
      <c r="EM114" s="15" t="n">
        <f aca="false">IF(EL114=0,EJ114,EJ114/EK114)</f>
        <v>1</v>
      </c>
      <c r="EN114" s="15" t="n">
        <v>71</v>
      </c>
      <c r="EO114" s="15" t="n">
        <f aca="false">IF(EM114/EN114=INT(EM114/EN114),1,0)</f>
        <v>0</v>
      </c>
      <c r="EP114" s="15" t="n">
        <f aca="false">IF(EO114=0,EM114,EM114/EN114)</f>
        <v>1</v>
      </c>
      <c r="EQ114" s="15" t="n">
        <v>73</v>
      </c>
      <c r="ER114" s="15" t="n">
        <f aca="false">IF(EP114/EQ114=INT(EP114/EQ114),1,0)</f>
        <v>0</v>
      </c>
      <c r="ES114" s="15" t="n">
        <f aca="false">IF(ER114=0,EP114,EP114/EQ114)</f>
        <v>1</v>
      </c>
      <c r="ET114" s="15" t="n">
        <v>79</v>
      </c>
      <c r="EU114" s="15" t="n">
        <f aca="false">IF(ES114/ET114=INT(ES114/ET114),1,0)</f>
        <v>0</v>
      </c>
      <c r="EV114" s="15" t="n">
        <f aca="false">IF(EU114=0,ES114,ES114/ET114)</f>
        <v>1</v>
      </c>
      <c r="EW114" s="15" t="n">
        <v>83</v>
      </c>
      <c r="EX114" s="15" t="n">
        <f aca="false">IF(EV114/EW114=INT(EV114/EW114),1,0)</f>
        <v>0</v>
      </c>
      <c r="EY114" s="15" t="n">
        <f aca="false">IF(EX114=0,EV114,EV114/EW114)</f>
        <v>1</v>
      </c>
      <c r="EZ114" s="15" t="n">
        <v>89</v>
      </c>
      <c r="FA114" s="15" t="n">
        <f aca="false">IF(EY114/EZ114=INT(EY114/EZ114),1,0)</f>
        <v>0</v>
      </c>
      <c r="FB114" s="15" t="n">
        <f aca="false">IF(FA114=0,EY114,EY114/EZ114)</f>
        <v>1</v>
      </c>
      <c r="FC114" s="15" t="n">
        <v>97</v>
      </c>
      <c r="FD114" s="15" t="n">
        <f aca="false">IF(FB114/FC114=INT(FB114/FC114),1,0)</f>
        <v>0</v>
      </c>
      <c r="FE114" s="15" t="n">
        <f aca="false">IF(FD114=0,FB114,FB114/FC114)</f>
        <v>1</v>
      </c>
      <c r="FF114" s="15" t="n">
        <v>101</v>
      </c>
      <c r="FG114" s="15" t="n">
        <f aca="false">IF(FE114/FF114=INT(FE114/FF114),1,0)</f>
        <v>0</v>
      </c>
      <c r="FH114" s="15" t="n">
        <f aca="false">IF(FG114=0,FE114,FE114/FF114)</f>
        <v>1</v>
      </c>
      <c r="FI114" s="15" t="n">
        <v>103</v>
      </c>
      <c r="FJ114" s="15" t="n">
        <f aca="false">IF(FH114/FI114=INT(FH114/FI114),1,0)</f>
        <v>0</v>
      </c>
      <c r="FK114" s="15" t="n">
        <f aca="false">IF(FJ114=0,FH114,FH114/FI114)</f>
        <v>1</v>
      </c>
      <c r="FL114" s="15" t="n">
        <v>107</v>
      </c>
      <c r="FM114" s="15" t="n">
        <f aca="false">IF(FK114/FL114=INT(FK114/FL114),1,0)</f>
        <v>0</v>
      </c>
      <c r="FN114" s="15" t="n">
        <f aca="false">IF(FM114=0,FK114,FK114/FL114)</f>
        <v>1</v>
      </c>
      <c r="FO114" s="15" t="n">
        <v>109</v>
      </c>
      <c r="FP114" s="15" t="n">
        <f aca="false">IF(FN114/FO114=INT(FN114/FO114),1,0)</f>
        <v>0</v>
      </c>
      <c r="FQ114" s="15" t="n">
        <f aca="false">IF(FP114=0,FN114,FN114/FO114)</f>
        <v>1</v>
      </c>
      <c r="FR114" s="15" t="n">
        <v>113</v>
      </c>
      <c r="FS114" s="15" t="n">
        <f aca="false">IF(FQ114/FR114=INT(FQ114/FR114),1,0)</f>
        <v>0</v>
      </c>
      <c r="FT114" s="15" t="n">
        <f aca="false">IF(FS114=0,FQ114,FQ114/FR114)</f>
        <v>1</v>
      </c>
      <c r="FU114" s="15" t="n">
        <v>127</v>
      </c>
      <c r="FV114" s="15" t="n">
        <f aca="false">IF(FT114/FU114=INT(FT114/FU114),1,0)</f>
        <v>0</v>
      </c>
      <c r="FW114" s="15" t="n">
        <f aca="false">IF(FV114=0,FT114,FT114/FU114)</f>
        <v>1</v>
      </c>
      <c r="FX114" s="15" t="n">
        <v>131</v>
      </c>
      <c r="FY114" s="15" t="n">
        <f aca="false">IF(FW114/FX114=INT(FW114/FX114),1,0)</f>
        <v>0</v>
      </c>
      <c r="FZ114" s="15" t="n">
        <f aca="false">IF(FY114=0,FW114,FW114/FX114)</f>
        <v>1</v>
      </c>
      <c r="GA114" s="15" t="n">
        <v>137</v>
      </c>
      <c r="GB114" s="15" t="n">
        <f aca="false">IF(FZ114/GA114=INT(FZ114/GA114),1,0)</f>
        <v>0</v>
      </c>
      <c r="GC114" s="15" t="n">
        <f aca="false">IF(GB114=0,FZ114,FZ114/GA114)</f>
        <v>1</v>
      </c>
      <c r="GD114" s="15" t="n">
        <v>139</v>
      </c>
      <c r="GE114" s="15" t="n">
        <f aca="false">IF(GC114/GD114=INT(GC114/GD114),1,0)</f>
        <v>0</v>
      </c>
      <c r="GF114" s="15" t="n">
        <f aca="false">IF(GE114=0,GC114,GC114/GD114)</f>
        <v>1</v>
      </c>
      <c r="GG114" s="15" t="n">
        <v>149</v>
      </c>
      <c r="GH114" s="15" t="n">
        <f aca="false">IF(GF114/GG114=INT(GF114/GG114),1,0)</f>
        <v>0</v>
      </c>
      <c r="GI114" s="15" t="n">
        <f aca="false">IF(GH114=0,GF114,GF114/GG114)</f>
        <v>1</v>
      </c>
      <c r="GJ114" s="15"/>
      <c r="GK114" s="15" t="n">
        <f aca="false">8*BI114+4*BL114+2*BO114+BR114</f>
        <v>1</v>
      </c>
      <c r="GL114" s="15" t="n">
        <f aca="false">4*BU114+2*BX114+CA114</f>
        <v>1</v>
      </c>
      <c r="GM114" s="15" t="n">
        <f aca="false">2*CD114+CG114</f>
        <v>0</v>
      </c>
      <c r="GN114" s="15" t="n">
        <f aca="false">2*CJ114+CM114</f>
        <v>0</v>
      </c>
      <c r="GO114" s="15" t="n">
        <f aca="false">2*CP114+CS114</f>
        <v>0</v>
      </c>
      <c r="GP114" s="15" t="n">
        <f aca="false">2*CV114+CY114</f>
        <v>0</v>
      </c>
      <c r="GQ114" s="15" t="n">
        <f aca="false">DB114</f>
        <v>0</v>
      </c>
      <c r="GR114" s="15" t="n">
        <f aca="false">DE114</f>
        <v>0</v>
      </c>
      <c r="GS114" s="15" t="n">
        <f aca="false">DH114</f>
        <v>0</v>
      </c>
      <c r="GT114" s="15" t="n">
        <f aca="false">DK114</f>
        <v>0</v>
      </c>
      <c r="GU114" s="15" t="n">
        <f aca="false">DN114</f>
        <v>0</v>
      </c>
      <c r="GV114" s="0" t="n">
        <f aca="false">DQ114</f>
        <v>0</v>
      </c>
      <c r="GW114" s="0" t="n">
        <f aca="false">DT114</f>
        <v>0</v>
      </c>
      <c r="GX114" s="0" t="n">
        <f aca="false">DW114</f>
        <v>0</v>
      </c>
      <c r="GY114" s="0" t="n">
        <f aca="false">DZ114</f>
        <v>0</v>
      </c>
      <c r="GZ114" s="0" t="n">
        <f aca="false">EC114</f>
        <v>0</v>
      </c>
      <c r="HA114" s="0" t="n">
        <f aca="false">EF114</f>
        <v>0</v>
      </c>
      <c r="HB114" s="0" t="n">
        <f aca="false">EI114</f>
        <v>0</v>
      </c>
      <c r="HC114" s="0" t="n">
        <f aca="false">EL114</f>
        <v>0</v>
      </c>
      <c r="HD114" s="0" t="n">
        <f aca="false">EO114</f>
        <v>0</v>
      </c>
      <c r="HE114" s="0" t="n">
        <f aca="false">ER114</f>
        <v>0</v>
      </c>
      <c r="HF114" s="0" t="n">
        <f aca="false">EU114</f>
        <v>0</v>
      </c>
      <c r="HG114" s="0" t="n">
        <f aca="false">EX114</f>
        <v>0</v>
      </c>
      <c r="HH114" s="0" t="n">
        <f aca="false">FA114</f>
        <v>0</v>
      </c>
      <c r="HI114" s="0" t="n">
        <f aca="false">FD114</f>
        <v>0</v>
      </c>
      <c r="HJ114" s="0" t="n">
        <f aca="false">FG114</f>
        <v>0</v>
      </c>
      <c r="HK114" s="0" t="n">
        <f aca="false">FJ114</f>
        <v>0</v>
      </c>
      <c r="HL114" s="0" t="n">
        <f aca="false">FM114</f>
        <v>0</v>
      </c>
      <c r="HM114" s="0" t="n">
        <f aca="false">FP114</f>
        <v>0</v>
      </c>
      <c r="HN114" s="0" t="n">
        <f aca="false">FS114</f>
        <v>0</v>
      </c>
      <c r="HO114" s="0" t="n">
        <f aca="false">FV114</f>
        <v>0</v>
      </c>
      <c r="HP114" s="0" t="n">
        <f aca="false">FY114</f>
        <v>0</v>
      </c>
      <c r="HQ114" s="0" t="n">
        <f aca="false">GB114</f>
        <v>0</v>
      </c>
      <c r="HR114" s="0" t="n">
        <f aca="false">GE114</f>
        <v>0</v>
      </c>
      <c r="HS114" s="0" t="n">
        <f aca="false">GH114</f>
        <v>0</v>
      </c>
      <c r="HT114" s="0" t="n">
        <f aca="false">BG114</f>
        <v>6</v>
      </c>
      <c r="HU114" s="0" t="n">
        <f aca="false">HT114/HS117</f>
        <v>6</v>
      </c>
      <c r="HV114" s="1" t="n">
        <f aca="false">BE115</f>
        <v>3</v>
      </c>
      <c r="HW114" s="0" t="n">
        <f aca="false">HV114*HU115+HU114</f>
        <v>27</v>
      </c>
      <c r="HY114" s="1" t="n">
        <f aca="false">HV122</f>
        <v>14</v>
      </c>
      <c r="HZ114" s="1" t="n">
        <f aca="false">HU122</f>
        <v>23</v>
      </c>
      <c r="IA114" s="1" t="n">
        <f aca="false">HU123</f>
        <v>35</v>
      </c>
      <c r="IB114" s="1" t="str">
        <f aca="false">HY114&amp;"  "&amp;HZ114&amp;"/"&amp;IA114</f>
        <v>14  23/35</v>
      </c>
      <c r="IC114" s="0" t="str">
        <f aca="false">HY114&amp;"   "</f>
        <v>14   </v>
      </c>
      <c r="ID114" s="0" t="str">
        <f aca="false">"   "&amp;HZ114&amp;"/"&amp;IA114</f>
        <v>   23/35</v>
      </c>
      <c r="IE114" s="0" t="str">
        <f aca="false">IF(HY114=0,ID114,IF(HZ114=0,IC114,IB114))</f>
        <v>14  23/35</v>
      </c>
      <c r="IG114" s="0" t="n">
        <f aca="false">HV114</f>
        <v>3</v>
      </c>
      <c r="IH114" s="0" t="n">
        <f aca="false">HU114</f>
        <v>6</v>
      </c>
      <c r="II114" s="0" t="n">
        <f aca="false">HU115</f>
        <v>7</v>
      </c>
      <c r="IJ114" s="0" t="str">
        <f aca="false">IG114&amp;"  "&amp;IH114&amp;"/"&amp;II114</f>
        <v>3  6/7</v>
      </c>
      <c r="IL114" s="0" t="str">
        <f aca="false">IE114&amp;$AD$10&amp;IJ114</f>
        <v>14  23/35  ÷  3  6/7</v>
      </c>
      <c r="IR114" s="0" t="n">
        <f aca="false">HV118</f>
        <v>3</v>
      </c>
      <c r="IS114" s="0" t="n">
        <f aca="false">HU118</f>
        <v>4</v>
      </c>
      <c r="IT114" s="0" t="n">
        <f aca="false">HU119</f>
        <v>5</v>
      </c>
      <c r="IU114" s="0" t="str">
        <f aca="false">IR114&amp;"  "&amp;IS114&amp;"/"&amp;IT114</f>
        <v>3  4/5</v>
      </c>
    </row>
    <row r="115" customFormat="false" ht="6" hidden="true" customHeight="true" outlineLevel="0" collapsed="false">
      <c r="A115" s="1"/>
      <c r="B115" s="80"/>
      <c r="C115" s="80"/>
      <c r="D115" s="80"/>
      <c r="E115" s="11"/>
      <c r="F115" s="61"/>
      <c r="G115" s="80"/>
      <c r="H115" s="11"/>
      <c r="I115" s="80"/>
      <c r="J115" s="80"/>
      <c r="K115" s="11"/>
      <c r="L115" s="61"/>
      <c r="M115" s="80"/>
      <c r="N115" s="80"/>
      <c r="O115" s="80"/>
      <c r="P115" s="80"/>
      <c r="Q115" s="80"/>
      <c r="R115" s="80"/>
      <c r="S115" s="11"/>
      <c r="T115" s="13"/>
      <c r="U115" s="13"/>
      <c r="V115" s="13"/>
      <c r="W115" s="78"/>
      <c r="X115" s="74"/>
      <c r="Y115" s="80"/>
      <c r="Z115" s="80"/>
      <c r="AW115" s="1"/>
      <c r="AX115" s="1"/>
      <c r="AY115" s="1"/>
      <c r="AZ115" s="1"/>
      <c r="BA115" s="1"/>
      <c r="BB115" s="1"/>
      <c r="BC115" s="1"/>
      <c r="BE115" s="0" t="n">
        <f aca="false">BE114+INT(BF114/BF115)</f>
        <v>3</v>
      </c>
      <c r="BF115" s="15" t="n">
        <f aca="true">IF(BB114&gt;BF114,INT((RAND()*(BC114-BB114+1)+BB114)),INT((RAND()*(BC114-BF114)+BF114+1)))</f>
        <v>7</v>
      </c>
      <c r="BG115" s="0" t="n">
        <f aca="false">BF115</f>
        <v>7</v>
      </c>
      <c r="BH115" s="0" t="n">
        <v>256</v>
      </c>
      <c r="BI115" s="15" t="n">
        <f aca="false">IF(BG115/BH115=INT(BG115/BH115),1,0)</f>
        <v>0</v>
      </c>
      <c r="BJ115" s="15" t="n">
        <f aca="false">IF(BI115=0,BG115,BG115/BH115)</f>
        <v>7</v>
      </c>
      <c r="BK115" s="15" t="n">
        <v>16</v>
      </c>
      <c r="BL115" s="15" t="n">
        <f aca="false">IF(BJ115/BK115=INT(BJ115/BK115),1,0)</f>
        <v>0</v>
      </c>
      <c r="BM115" s="15" t="n">
        <f aca="false">IF(BL115=0,BJ115,BJ115/BK115)</f>
        <v>7</v>
      </c>
      <c r="BN115" s="15" t="n">
        <v>4</v>
      </c>
      <c r="BO115" s="15" t="n">
        <f aca="false">IF(BM115/BN115=INT(BM115/BN115),1,0)</f>
        <v>0</v>
      </c>
      <c r="BP115" s="15" t="n">
        <f aca="false">IF(BO115=0,BM115,BM115/BN115)</f>
        <v>7</v>
      </c>
      <c r="BQ115" s="15" t="n">
        <v>2</v>
      </c>
      <c r="BR115" s="15" t="n">
        <f aca="false">IF(BP115/BQ115=INT(BP115/BQ115),1,0)</f>
        <v>0</v>
      </c>
      <c r="BS115" s="15" t="n">
        <f aca="false">IF(BR115=0,BP115,BP115/BQ115)</f>
        <v>7</v>
      </c>
      <c r="BT115" s="15" t="n">
        <v>81</v>
      </c>
      <c r="BU115" s="15" t="n">
        <f aca="false">IF(BS115/BT115=INT(BS115/BT115),1,0)</f>
        <v>0</v>
      </c>
      <c r="BV115" s="15" t="n">
        <f aca="false">IF(BU115=0,BS115,BS115/BT115)</f>
        <v>7</v>
      </c>
      <c r="BW115" s="15" t="n">
        <v>9</v>
      </c>
      <c r="BX115" s="15" t="n">
        <f aca="false">IF(BV115/BW115=INT(BV115/BW115),1,0)</f>
        <v>0</v>
      </c>
      <c r="BY115" s="15" t="n">
        <f aca="false">IF(BX115=0,BV115,BV115/BW115)</f>
        <v>7</v>
      </c>
      <c r="BZ115" s="15" t="n">
        <v>3</v>
      </c>
      <c r="CA115" s="15" t="n">
        <f aca="false">IF(BY115/BZ115=INT(BY115/BZ115),1,0)</f>
        <v>0</v>
      </c>
      <c r="CB115" s="15" t="n">
        <f aca="false">IF(CA115=0,BY115,BY115/BZ115)</f>
        <v>7</v>
      </c>
      <c r="CC115" s="15" t="n">
        <v>25</v>
      </c>
      <c r="CD115" s="15" t="n">
        <f aca="false">IF(CB115/CC115=INT(CB115/CC115),1,0)</f>
        <v>0</v>
      </c>
      <c r="CE115" s="15" t="n">
        <f aca="false">IF(CD115=0,CB115,CB115/CC115)</f>
        <v>7</v>
      </c>
      <c r="CF115" s="15" t="n">
        <v>5</v>
      </c>
      <c r="CG115" s="15" t="n">
        <f aca="false">IF(CE115/CF115=INT(CE115/CF115),1,0)</f>
        <v>0</v>
      </c>
      <c r="CH115" s="15" t="n">
        <f aca="false">IF(CG115=0,CE115,CE115/CF115)</f>
        <v>7</v>
      </c>
      <c r="CI115" s="15" t="n">
        <v>49</v>
      </c>
      <c r="CJ115" s="15" t="n">
        <f aca="false">IF(CH115/CI115=INT(CH115/CI115),1,0)</f>
        <v>0</v>
      </c>
      <c r="CK115" s="15" t="n">
        <f aca="false">IF(CJ115=0,CH115,CH115/CI115)</f>
        <v>7</v>
      </c>
      <c r="CL115" s="15" t="n">
        <v>7</v>
      </c>
      <c r="CM115" s="15" t="n">
        <f aca="false">IF(CK115/CL115=INT(CK115/CL115),1,0)</f>
        <v>1</v>
      </c>
      <c r="CN115" s="15" t="n">
        <f aca="false">IF(CM115=0,CK115,CK115/CL115)</f>
        <v>1</v>
      </c>
      <c r="CO115" s="15" t="n">
        <v>121</v>
      </c>
      <c r="CP115" s="15" t="n">
        <f aca="false">IF(CN115/CO115=INT(CN115/CO115),1,0)</f>
        <v>0</v>
      </c>
      <c r="CQ115" s="15" t="n">
        <f aca="false">IF(CP115=0,CN115,CN115/CO115)</f>
        <v>1</v>
      </c>
      <c r="CR115" s="15" t="n">
        <v>11</v>
      </c>
      <c r="CS115" s="15" t="n">
        <f aca="false">IF(CQ115/CR115=INT(CQ115/CR115),1,0)</f>
        <v>0</v>
      </c>
      <c r="CT115" s="15" t="n">
        <f aca="false">IF(CS115=0,CQ115,CQ115/CR115)</f>
        <v>1</v>
      </c>
      <c r="CU115" s="15" t="n">
        <v>169</v>
      </c>
      <c r="CV115" s="15" t="n">
        <f aca="false">IF(CT115/CU115=INT(CT115/CU115),1,0)</f>
        <v>0</v>
      </c>
      <c r="CW115" s="15" t="n">
        <f aca="false">IF(CV115=0,CT115,CT115/CU115)</f>
        <v>1</v>
      </c>
      <c r="CX115" s="15" t="n">
        <v>13</v>
      </c>
      <c r="CY115" s="15" t="n">
        <f aca="false">IF(CW115/CX115=INT(CW115/CX115),1,0)</f>
        <v>0</v>
      </c>
      <c r="CZ115" s="15" t="n">
        <f aca="false">IF(CY115=0,CW115,CW115/CX115)</f>
        <v>1</v>
      </c>
      <c r="DA115" s="15" t="n">
        <v>17</v>
      </c>
      <c r="DB115" s="15" t="n">
        <f aca="false">IF(CZ115/DA115=INT(CZ115/DA115),1,0)</f>
        <v>0</v>
      </c>
      <c r="DC115" s="15" t="n">
        <f aca="false">IF(DB115=0,CZ115,CZ115/DA115)</f>
        <v>1</v>
      </c>
      <c r="DD115" s="15" t="n">
        <v>19</v>
      </c>
      <c r="DE115" s="15" t="n">
        <f aca="false">IF(DC115/DD115=INT(DC115/DD115),1,0)</f>
        <v>0</v>
      </c>
      <c r="DF115" s="15" t="n">
        <f aca="false">IF(DE115=0,DC115,DC115/DD115)</f>
        <v>1</v>
      </c>
      <c r="DG115" s="15" t="n">
        <v>23</v>
      </c>
      <c r="DH115" s="15" t="n">
        <f aca="false">IF(DF115/DG115=INT(DF115/DG115),1,0)</f>
        <v>0</v>
      </c>
      <c r="DI115" s="15" t="n">
        <f aca="false">IF(DH115=0,DF115,DF115/DG115)</f>
        <v>1</v>
      </c>
      <c r="DJ115" s="15" t="n">
        <v>29</v>
      </c>
      <c r="DK115" s="15" t="n">
        <f aca="false">IF(DI115/DJ115=INT(DI115/DJ115),1,0)</f>
        <v>0</v>
      </c>
      <c r="DL115" s="15" t="n">
        <f aca="false">IF(DK115=0,DI115,DI115/DJ115)</f>
        <v>1</v>
      </c>
      <c r="DM115" s="15" t="n">
        <v>31</v>
      </c>
      <c r="DN115" s="15" t="n">
        <f aca="false">IF(DL115/DM115=INT(DL115/DM115),1,0)</f>
        <v>0</v>
      </c>
      <c r="DO115" s="15" t="n">
        <f aca="false">IF(DN115=0,DL115,DL115/DM115)</f>
        <v>1</v>
      </c>
      <c r="DP115" s="15" t="n">
        <v>37</v>
      </c>
      <c r="DQ115" s="15" t="n">
        <f aca="false">IF(DO115/DP115=INT(DO115/DP115),1,0)</f>
        <v>0</v>
      </c>
      <c r="DR115" s="15" t="n">
        <f aca="false">IF(DQ115=0,DO115,DO115/DP115)</f>
        <v>1</v>
      </c>
      <c r="DS115" s="15" t="n">
        <v>41</v>
      </c>
      <c r="DT115" s="15" t="n">
        <f aca="false">IF(DR115/DS115=INT(DR115/DS115),1,0)</f>
        <v>0</v>
      </c>
      <c r="DU115" s="15" t="n">
        <f aca="false">IF(DT115=0,DR115,DR115/DS115)</f>
        <v>1</v>
      </c>
      <c r="DV115" s="15" t="n">
        <v>43</v>
      </c>
      <c r="DW115" s="15" t="n">
        <f aca="false">IF(DU115/DV115=INT(DU115/DV115),1,0)</f>
        <v>0</v>
      </c>
      <c r="DX115" s="15" t="n">
        <f aca="false">IF(DW115=0,DU115,DU115/DV115)</f>
        <v>1</v>
      </c>
      <c r="DY115" s="15" t="n">
        <v>47</v>
      </c>
      <c r="DZ115" s="15" t="n">
        <f aca="false">IF(DX115/DY115=INT(DX115/DY115),1,0)</f>
        <v>0</v>
      </c>
      <c r="EA115" s="15" t="n">
        <f aca="false">IF(DZ115=0,DX115,DX115/DY115)</f>
        <v>1</v>
      </c>
      <c r="EB115" s="15" t="n">
        <v>53</v>
      </c>
      <c r="EC115" s="15" t="n">
        <f aca="false">IF(EA115/EB115=INT(EA115/EB115),1,0)</f>
        <v>0</v>
      </c>
      <c r="ED115" s="15" t="n">
        <f aca="false">IF(EC115=0,EA115,EA115/EB115)</f>
        <v>1</v>
      </c>
      <c r="EE115" s="15" t="n">
        <v>59</v>
      </c>
      <c r="EF115" s="15" t="n">
        <f aca="false">IF(ED115/EE115=INT(ED115/EE115),1,0)</f>
        <v>0</v>
      </c>
      <c r="EG115" s="15" t="n">
        <f aca="false">IF(EF115=0,ED115,ED115/EE115)</f>
        <v>1</v>
      </c>
      <c r="EH115" s="15" t="n">
        <v>61</v>
      </c>
      <c r="EI115" s="15" t="n">
        <f aca="false">IF(EG115/EH115=INT(EG115/EH115),1,0)</f>
        <v>0</v>
      </c>
      <c r="EJ115" s="15" t="n">
        <f aca="false">IF(EI115=0,EG115,EG115/EH115)</f>
        <v>1</v>
      </c>
      <c r="EK115" s="15" t="n">
        <v>67</v>
      </c>
      <c r="EL115" s="15" t="n">
        <f aca="false">IF(EJ115/EK115=INT(EJ115/EK115),1,0)</f>
        <v>0</v>
      </c>
      <c r="EM115" s="15" t="n">
        <f aca="false">IF(EL115=0,EJ115,EJ115/EK115)</f>
        <v>1</v>
      </c>
      <c r="EN115" s="15" t="n">
        <v>71</v>
      </c>
      <c r="EO115" s="15" t="n">
        <f aca="false">IF(EM115/EN115=INT(EM115/EN115),1,0)</f>
        <v>0</v>
      </c>
      <c r="EP115" s="15" t="n">
        <f aca="false">IF(EO115=0,EM115,EM115/EN115)</f>
        <v>1</v>
      </c>
      <c r="EQ115" s="15" t="n">
        <v>73</v>
      </c>
      <c r="ER115" s="15" t="n">
        <f aca="false">IF(EP115/EQ115=INT(EP115/EQ115),1,0)</f>
        <v>0</v>
      </c>
      <c r="ES115" s="15" t="n">
        <f aca="false">IF(ER115=0,EP115,EP115/EQ115)</f>
        <v>1</v>
      </c>
      <c r="ET115" s="15" t="n">
        <v>79</v>
      </c>
      <c r="EU115" s="15" t="n">
        <f aca="false">IF(ES115/ET115=INT(ES115/ET115),1,0)</f>
        <v>0</v>
      </c>
      <c r="EV115" s="15" t="n">
        <f aca="false">IF(EU115=0,ES115,ES115/ET115)</f>
        <v>1</v>
      </c>
      <c r="EW115" s="15" t="n">
        <v>83</v>
      </c>
      <c r="EX115" s="15" t="n">
        <f aca="false">IF(EV115/EW115=INT(EV115/EW115),1,0)</f>
        <v>0</v>
      </c>
      <c r="EY115" s="15" t="n">
        <f aca="false">IF(EX115=0,EV115,EV115/EW115)</f>
        <v>1</v>
      </c>
      <c r="EZ115" s="15" t="n">
        <v>89</v>
      </c>
      <c r="FA115" s="15" t="n">
        <f aca="false">IF(EY115/EZ115=INT(EY115/EZ115),1,0)</f>
        <v>0</v>
      </c>
      <c r="FB115" s="15" t="n">
        <f aca="false">IF(FA115=0,EY115,EY115/EZ115)</f>
        <v>1</v>
      </c>
      <c r="FC115" s="15" t="n">
        <v>97</v>
      </c>
      <c r="FD115" s="15" t="n">
        <f aca="false">IF(FB115/FC115=INT(FB115/FC115),1,0)</f>
        <v>0</v>
      </c>
      <c r="FE115" s="15" t="n">
        <f aca="false">IF(FD115=0,FB115,FB115/FC115)</f>
        <v>1</v>
      </c>
      <c r="FF115" s="15" t="n">
        <v>101</v>
      </c>
      <c r="FG115" s="15" t="n">
        <f aca="false">IF(FE115/FF115=INT(FE115/FF115),1,0)</f>
        <v>0</v>
      </c>
      <c r="FH115" s="15" t="n">
        <f aca="false">IF(FG115=0,FE115,FE115/FF115)</f>
        <v>1</v>
      </c>
      <c r="FI115" s="15" t="n">
        <v>103</v>
      </c>
      <c r="FJ115" s="15" t="n">
        <f aca="false">IF(FH115/FI115=INT(FH115/FI115),1,0)</f>
        <v>0</v>
      </c>
      <c r="FK115" s="15" t="n">
        <f aca="false">IF(FJ115=0,FH115,FH115/FI115)</f>
        <v>1</v>
      </c>
      <c r="FL115" s="15" t="n">
        <v>107</v>
      </c>
      <c r="FM115" s="15" t="n">
        <f aca="false">IF(FK115/FL115=INT(FK115/FL115),1,0)</f>
        <v>0</v>
      </c>
      <c r="FN115" s="15" t="n">
        <f aca="false">IF(FM115=0,FK115,FK115/FL115)</f>
        <v>1</v>
      </c>
      <c r="FO115" s="15" t="n">
        <v>109</v>
      </c>
      <c r="FP115" s="15" t="n">
        <f aca="false">IF(FN115/FO115=INT(FN115/FO115),1,0)</f>
        <v>0</v>
      </c>
      <c r="FQ115" s="15" t="n">
        <f aca="false">IF(FP115=0,FN115,FN115/FO115)</f>
        <v>1</v>
      </c>
      <c r="FR115" s="15" t="n">
        <v>113</v>
      </c>
      <c r="FS115" s="15" t="n">
        <f aca="false">IF(FQ115/FR115=INT(FQ115/FR115),1,0)</f>
        <v>0</v>
      </c>
      <c r="FT115" s="15" t="n">
        <f aca="false">IF(FS115=0,FQ115,FQ115/FR115)</f>
        <v>1</v>
      </c>
      <c r="FU115" s="15" t="n">
        <v>127</v>
      </c>
      <c r="FV115" s="15" t="n">
        <f aca="false">IF(FT115/FU115=INT(FT115/FU115),1,0)</f>
        <v>0</v>
      </c>
      <c r="FW115" s="15" t="n">
        <f aca="false">IF(FV115=0,FT115,FT115/FU115)</f>
        <v>1</v>
      </c>
      <c r="FX115" s="15" t="n">
        <v>131</v>
      </c>
      <c r="FY115" s="15" t="n">
        <f aca="false">IF(FW115/FX115=INT(FW115/FX115),1,0)</f>
        <v>0</v>
      </c>
      <c r="FZ115" s="15" t="n">
        <f aca="false">IF(FY115=0,FW115,FW115/FX115)</f>
        <v>1</v>
      </c>
      <c r="GA115" s="15" t="n">
        <v>137</v>
      </c>
      <c r="GB115" s="15" t="n">
        <f aca="false">IF(FZ115/GA115=INT(FZ115/GA115),1,0)</f>
        <v>0</v>
      </c>
      <c r="GC115" s="15" t="n">
        <f aca="false">IF(GB115=0,FZ115,FZ115/GA115)</f>
        <v>1</v>
      </c>
      <c r="GD115" s="15" t="n">
        <v>139</v>
      </c>
      <c r="GE115" s="15" t="n">
        <f aca="false">IF(GC115/GD115=INT(GC115/GD115),1,0)</f>
        <v>0</v>
      </c>
      <c r="GF115" s="15" t="n">
        <f aca="false">IF(GE115=0,GC115,GC115/GD115)</f>
        <v>1</v>
      </c>
      <c r="GG115" s="15" t="n">
        <v>149</v>
      </c>
      <c r="GH115" s="15" t="n">
        <f aca="false">IF(GF115/GG115=INT(GF115/GG115),1,0)</f>
        <v>0</v>
      </c>
      <c r="GI115" s="15" t="n">
        <f aca="false">IF(GH115=0,GF115,GF115/GG115)</f>
        <v>1</v>
      </c>
      <c r="GJ115" s="15"/>
      <c r="GK115" s="15" t="n">
        <f aca="false">8*BI115+4*BL115+2*BO115+BR115</f>
        <v>0</v>
      </c>
      <c r="GL115" s="15" t="n">
        <f aca="false">4*BU115+2*BX115+CA115</f>
        <v>0</v>
      </c>
      <c r="GM115" s="15" t="n">
        <f aca="false">2*CD115+CG115</f>
        <v>0</v>
      </c>
      <c r="GN115" s="15" t="n">
        <f aca="false">2*CJ115+CM115</f>
        <v>1</v>
      </c>
      <c r="GO115" s="15" t="n">
        <f aca="false">2*CP115+CS115</f>
        <v>0</v>
      </c>
      <c r="GP115" s="15" t="n">
        <f aca="false">2*CV115+CY115</f>
        <v>0</v>
      </c>
      <c r="GQ115" s="15" t="n">
        <f aca="false">DB115</f>
        <v>0</v>
      </c>
      <c r="GR115" s="15" t="n">
        <f aca="false">DE115</f>
        <v>0</v>
      </c>
      <c r="GS115" s="15" t="n">
        <f aca="false">DH115</f>
        <v>0</v>
      </c>
      <c r="GT115" s="15" t="n">
        <f aca="false">DK115</f>
        <v>0</v>
      </c>
      <c r="GU115" s="15" t="n">
        <f aca="false">DN115</f>
        <v>0</v>
      </c>
      <c r="GV115" s="0" t="n">
        <f aca="false">DQ115</f>
        <v>0</v>
      </c>
      <c r="GW115" s="0" t="n">
        <f aca="false">DT115</f>
        <v>0</v>
      </c>
      <c r="GX115" s="0" t="n">
        <f aca="false">DW115</f>
        <v>0</v>
      </c>
      <c r="GY115" s="0" t="n">
        <f aca="false">DZ115</f>
        <v>0</v>
      </c>
      <c r="GZ115" s="0" t="n">
        <f aca="false">EC115</f>
        <v>0</v>
      </c>
      <c r="HA115" s="0" t="n">
        <f aca="false">EF115</f>
        <v>0</v>
      </c>
      <c r="HB115" s="0" t="n">
        <f aca="false">EI115</f>
        <v>0</v>
      </c>
      <c r="HC115" s="0" t="n">
        <f aca="false">EL115</f>
        <v>0</v>
      </c>
      <c r="HD115" s="0" t="n">
        <f aca="false">EO115</f>
        <v>0</v>
      </c>
      <c r="HE115" s="0" t="n">
        <f aca="false">ER115</f>
        <v>0</v>
      </c>
      <c r="HF115" s="0" t="n">
        <f aca="false">EU115</f>
        <v>0</v>
      </c>
      <c r="HG115" s="0" t="n">
        <f aca="false">EX115</f>
        <v>0</v>
      </c>
      <c r="HH115" s="0" t="n">
        <f aca="false">FA115</f>
        <v>0</v>
      </c>
      <c r="HI115" s="0" t="n">
        <f aca="false">FD115</f>
        <v>0</v>
      </c>
      <c r="HJ115" s="0" t="n">
        <f aca="false">FG115</f>
        <v>0</v>
      </c>
      <c r="HK115" s="0" t="n">
        <f aca="false">FJ115</f>
        <v>0</v>
      </c>
      <c r="HL115" s="0" t="n">
        <f aca="false">FM115</f>
        <v>0</v>
      </c>
      <c r="HM115" s="0" t="n">
        <f aca="false">FP115</f>
        <v>0</v>
      </c>
      <c r="HN115" s="0" t="n">
        <f aca="false">FS115</f>
        <v>0</v>
      </c>
      <c r="HO115" s="0" t="n">
        <f aca="false">FV115</f>
        <v>0</v>
      </c>
      <c r="HP115" s="0" t="n">
        <f aca="false">FY115</f>
        <v>0</v>
      </c>
      <c r="HQ115" s="0" t="n">
        <f aca="false">GB115</f>
        <v>0</v>
      </c>
      <c r="HR115" s="0" t="n">
        <f aca="false">GE115</f>
        <v>0</v>
      </c>
      <c r="HS115" s="0" t="n">
        <f aca="false">GH115</f>
        <v>0</v>
      </c>
      <c r="HT115" s="0" t="n">
        <f aca="false">BG115</f>
        <v>7</v>
      </c>
      <c r="HU115" s="0" t="n">
        <f aca="false">HT115/HS117</f>
        <v>7</v>
      </c>
      <c r="HV115" s="1"/>
      <c r="HY115" s="1"/>
      <c r="HZ115" s="1"/>
      <c r="IA115" s="1"/>
      <c r="IB115" s="1"/>
    </row>
    <row r="116" customFormat="false" ht="6" hidden="true" customHeight="true" outlineLevel="0" collapsed="false">
      <c r="A116" s="1"/>
      <c r="B116" s="80"/>
      <c r="C116" s="80"/>
      <c r="D116" s="80"/>
      <c r="E116" s="11"/>
      <c r="F116" s="61"/>
      <c r="G116" s="80"/>
      <c r="H116" s="11"/>
      <c r="I116" s="80"/>
      <c r="J116" s="80"/>
      <c r="K116" s="11"/>
      <c r="L116" s="61"/>
      <c r="M116" s="80"/>
      <c r="N116" s="80"/>
      <c r="O116" s="80"/>
      <c r="P116" s="80"/>
      <c r="Q116" s="80"/>
      <c r="R116" s="80"/>
      <c r="S116" s="11"/>
      <c r="T116" s="13"/>
      <c r="U116" s="13"/>
      <c r="V116" s="13"/>
      <c r="W116" s="78"/>
      <c r="X116" s="74"/>
      <c r="Y116" s="80"/>
      <c r="Z116" s="80"/>
      <c r="AW116" s="1"/>
      <c r="AX116" s="1"/>
      <c r="AY116" s="1"/>
      <c r="AZ116" s="1"/>
      <c r="BA116" s="1"/>
      <c r="BB116" s="1"/>
      <c r="BC116" s="1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 t="n">
        <f aca="false">IF(GK114&lt;GK115,GK114,GK115)</f>
        <v>0</v>
      </c>
      <c r="GL116" s="15" t="n">
        <f aca="false">IF(GL114&lt;GL115,GL114,GL115)</f>
        <v>0</v>
      </c>
      <c r="GM116" s="15" t="n">
        <f aca="false">IF(GM114&lt;GM115,GM114,GM115)</f>
        <v>0</v>
      </c>
      <c r="GN116" s="15" t="n">
        <f aca="false">IF(GN114&lt;GN115,GN114,GN115)</f>
        <v>0</v>
      </c>
      <c r="GO116" s="15" t="n">
        <f aca="false">IF(GO114&lt;GO115,GO114,GO115)</f>
        <v>0</v>
      </c>
      <c r="GP116" s="15" t="n">
        <f aca="false">IF(GP114&lt;GP115,GP114,GP115)</f>
        <v>0</v>
      </c>
      <c r="GQ116" s="15" t="n">
        <f aca="false">IF(GQ114&lt;GQ115,GQ114,GQ115)</f>
        <v>0</v>
      </c>
      <c r="GR116" s="15" t="n">
        <f aca="false">IF(GR114&lt;GR115,GR114,GR115)</f>
        <v>0</v>
      </c>
      <c r="GS116" s="15" t="n">
        <f aca="false">IF(GS114&lt;GS115,GS114,GS115)</f>
        <v>0</v>
      </c>
      <c r="GT116" s="15" t="n">
        <f aca="false">IF(GT114&lt;GT115,GT114,GT115)</f>
        <v>0</v>
      </c>
      <c r="GU116" s="15" t="n">
        <f aca="false">IF(GU114&lt;GU115,GU114,GU115)</f>
        <v>0</v>
      </c>
      <c r="GV116" s="15" t="n">
        <f aca="false">IF(GV114&lt;GV115,GV114,GV115)</f>
        <v>0</v>
      </c>
      <c r="GW116" s="15" t="n">
        <f aca="false">IF(GW114&lt;GW115,GW114,GW115)</f>
        <v>0</v>
      </c>
      <c r="GX116" s="15" t="n">
        <f aca="false">IF(GX114&lt;GX115,GX114,GX115)</f>
        <v>0</v>
      </c>
      <c r="GY116" s="15" t="n">
        <f aca="false">IF(GY114&lt;GY115,GY114,GY115)</f>
        <v>0</v>
      </c>
      <c r="GZ116" s="15" t="n">
        <f aca="false">IF(GZ114&lt;GZ115,GZ114,GZ115)</f>
        <v>0</v>
      </c>
      <c r="HA116" s="15" t="n">
        <f aca="false">IF(HA114&lt;HA115,HA114,HA115)</f>
        <v>0</v>
      </c>
      <c r="HB116" s="15" t="n">
        <f aca="false">IF(HB114&lt;HB115,HB114,HB115)</f>
        <v>0</v>
      </c>
      <c r="HC116" s="15" t="n">
        <f aca="false">IF(HC114&lt;HC115,HC114,HC115)</f>
        <v>0</v>
      </c>
      <c r="HD116" s="15" t="n">
        <f aca="false">IF(HD114&lt;HD115,HD114,HD115)</f>
        <v>0</v>
      </c>
      <c r="HE116" s="15" t="n">
        <f aca="false">IF(HE114&lt;HE115,HE114,HE115)</f>
        <v>0</v>
      </c>
      <c r="HF116" s="15" t="n">
        <f aca="false">IF(HF114&lt;HF115,HF114,HF115)</f>
        <v>0</v>
      </c>
      <c r="HG116" s="15" t="n">
        <f aca="false">IF(HG114&lt;HG115,HG114,HG115)</f>
        <v>0</v>
      </c>
      <c r="HH116" s="15" t="n">
        <f aca="false">IF(HH114&lt;HH115,HH114,HH115)</f>
        <v>0</v>
      </c>
      <c r="HI116" s="15" t="n">
        <f aca="false">IF(HI114&lt;HI115,HI114,HI115)</f>
        <v>0</v>
      </c>
      <c r="HJ116" s="15" t="n">
        <f aca="false">IF(HJ114&lt;HJ115,HJ114,HJ115)</f>
        <v>0</v>
      </c>
      <c r="HK116" s="15" t="n">
        <f aca="false">IF(HK114&lt;HK115,HK114,HK115)</f>
        <v>0</v>
      </c>
      <c r="HL116" s="15" t="n">
        <f aca="false">IF(HL114&lt;HL115,HL114,HL115)</f>
        <v>0</v>
      </c>
      <c r="HM116" s="15" t="n">
        <f aca="false">IF(HM114&lt;HM115,HM114,HM115)</f>
        <v>0</v>
      </c>
      <c r="HN116" s="15" t="n">
        <f aca="false">IF(HN114&lt;HN115,HN114,HN115)</f>
        <v>0</v>
      </c>
      <c r="HO116" s="15" t="n">
        <f aca="false">IF(HO114&lt;HO115,HO114,HO115)</f>
        <v>0</v>
      </c>
      <c r="HP116" s="15" t="n">
        <f aca="false">IF(HP114&lt;HP115,HP114,HP115)</f>
        <v>0</v>
      </c>
      <c r="HQ116" s="15" t="n">
        <f aca="false">IF(HQ114&lt;HQ115,HQ114,HQ115)</f>
        <v>0</v>
      </c>
      <c r="HR116" s="15" t="n">
        <f aca="false">IF(HR114&lt;HR115,HR114,HR115)</f>
        <v>0</v>
      </c>
      <c r="HS116" s="15" t="n">
        <f aca="false">IF(HS114&lt;HS115,HS114,HS115)</f>
        <v>0</v>
      </c>
      <c r="HV116" s="1"/>
      <c r="HY116" s="1"/>
      <c r="HZ116" s="1"/>
      <c r="IA116" s="1"/>
      <c r="IB116" s="1"/>
    </row>
    <row r="117" customFormat="false" ht="6" hidden="true" customHeight="true" outlineLevel="0" collapsed="false">
      <c r="A117" s="1"/>
      <c r="B117" s="80"/>
      <c r="C117" s="80"/>
      <c r="D117" s="80"/>
      <c r="E117" s="11"/>
      <c r="F117" s="61"/>
      <c r="G117" s="80"/>
      <c r="H117" s="11"/>
      <c r="I117" s="80"/>
      <c r="J117" s="80"/>
      <c r="K117" s="11"/>
      <c r="L117" s="61"/>
      <c r="M117" s="80"/>
      <c r="N117" s="80"/>
      <c r="O117" s="80"/>
      <c r="P117" s="80"/>
      <c r="Q117" s="80"/>
      <c r="R117" s="80"/>
      <c r="S117" s="11"/>
      <c r="T117" s="13"/>
      <c r="U117" s="13"/>
      <c r="V117" s="13"/>
      <c r="W117" s="78"/>
      <c r="X117" s="74"/>
      <c r="Y117" s="80"/>
      <c r="Z117" s="80"/>
      <c r="AW117" s="1"/>
      <c r="AX117" s="1"/>
      <c r="AY117" s="1"/>
      <c r="AZ117" s="1"/>
      <c r="BA117" s="1"/>
      <c r="BB117" s="1"/>
      <c r="BC117" s="1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0" t="n">
        <f aca="false">GK$8^GK116</f>
        <v>1</v>
      </c>
      <c r="GL117" s="0" t="n">
        <f aca="false">GL$8^GL116*GK117</f>
        <v>1</v>
      </c>
      <c r="GM117" s="0" t="n">
        <f aca="false">GM$8^GM116*GL117</f>
        <v>1</v>
      </c>
      <c r="GN117" s="0" t="n">
        <f aca="false">GN$8^GN116*GM117</f>
        <v>1</v>
      </c>
      <c r="GO117" s="0" t="n">
        <f aca="false">GO$8^GO116*GN117</f>
        <v>1</v>
      </c>
      <c r="GP117" s="0" t="n">
        <f aca="false">GP$8^GP116*GO117</f>
        <v>1</v>
      </c>
      <c r="GQ117" s="0" t="n">
        <f aca="false">GQ$8^GQ116*GP117</f>
        <v>1</v>
      </c>
      <c r="GR117" s="0" t="n">
        <f aca="false">GR$8^GR116*GQ117</f>
        <v>1</v>
      </c>
      <c r="GS117" s="0" t="n">
        <f aca="false">GS$8^GS116*GR117</f>
        <v>1</v>
      </c>
      <c r="GT117" s="0" t="n">
        <f aca="false">GT$8^GT116*GS117</f>
        <v>1</v>
      </c>
      <c r="GU117" s="0" t="n">
        <f aca="false">GU$8^GU116*GT117</f>
        <v>1</v>
      </c>
      <c r="GV117" s="0" t="n">
        <f aca="false">GV$8^GV116*GU117</f>
        <v>1</v>
      </c>
      <c r="GW117" s="0" t="n">
        <f aca="false">GW$8^GW116*GV117</f>
        <v>1</v>
      </c>
      <c r="GX117" s="0" t="n">
        <f aca="false">GX$8^GX116*GW117</f>
        <v>1</v>
      </c>
      <c r="GY117" s="0" t="n">
        <f aca="false">GY$8^GY116*GX117</f>
        <v>1</v>
      </c>
      <c r="GZ117" s="0" t="n">
        <f aca="false">GZ$8^GZ116*GY117</f>
        <v>1</v>
      </c>
      <c r="HA117" s="0" t="n">
        <f aca="false">HA$8^HA116*GZ117</f>
        <v>1</v>
      </c>
      <c r="HB117" s="0" t="n">
        <f aca="false">HB$8^HB116*HA117</f>
        <v>1</v>
      </c>
      <c r="HC117" s="0" t="n">
        <f aca="false">HC$8^HC116*HB117</f>
        <v>1</v>
      </c>
      <c r="HD117" s="0" t="n">
        <f aca="false">HD$8^HD116*HC117</f>
        <v>1</v>
      </c>
      <c r="HE117" s="0" t="n">
        <f aca="false">HE$8^HE116*HD117</f>
        <v>1</v>
      </c>
      <c r="HF117" s="0" t="n">
        <f aca="false">HF$8^HF116*HE117</f>
        <v>1</v>
      </c>
      <c r="HG117" s="0" t="n">
        <f aca="false">HG$8^HG116*HF117</f>
        <v>1</v>
      </c>
      <c r="HH117" s="0" t="n">
        <f aca="false">HH$8^HH116*HG117</f>
        <v>1</v>
      </c>
      <c r="HI117" s="0" t="n">
        <f aca="false">HI$8^HI116*HH117</f>
        <v>1</v>
      </c>
      <c r="HJ117" s="0" t="n">
        <f aca="false">HJ$8^HJ116*HI117</f>
        <v>1</v>
      </c>
      <c r="HK117" s="0" t="n">
        <f aca="false">HK$8^HK116*HJ117</f>
        <v>1</v>
      </c>
      <c r="HL117" s="0" t="n">
        <f aca="false">HL$8^HL116*HK117</f>
        <v>1</v>
      </c>
      <c r="HM117" s="0" t="n">
        <f aca="false">HM$8^HM116*HL117</f>
        <v>1</v>
      </c>
      <c r="HN117" s="0" t="n">
        <f aca="false">HN$8^HN116*HM117</f>
        <v>1</v>
      </c>
      <c r="HO117" s="0" t="n">
        <f aca="false">HO$8^HO116*HN117</f>
        <v>1</v>
      </c>
      <c r="HP117" s="0" t="n">
        <f aca="false">HP$8^HP116*HO117</f>
        <v>1</v>
      </c>
      <c r="HQ117" s="0" t="n">
        <f aca="false">HQ$8^HQ116*HP117</f>
        <v>1</v>
      </c>
      <c r="HR117" s="0" t="n">
        <f aca="false">HR$8^HR116*HQ117</f>
        <v>1</v>
      </c>
      <c r="HS117" s="0" t="n">
        <f aca="false">HS$8^HS116*HR117</f>
        <v>1</v>
      </c>
      <c r="HV117" s="1"/>
      <c r="HY117" s="1"/>
      <c r="HZ117" s="1"/>
      <c r="IA117" s="1"/>
      <c r="IB117" s="1"/>
    </row>
    <row r="118" customFormat="false" ht="6" hidden="true" customHeight="true" outlineLevel="0" collapsed="false">
      <c r="A118" s="1"/>
      <c r="B118" s="80"/>
      <c r="C118" s="80"/>
      <c r="D118" s="80"/>
      <c r="E118" s="11"/>
      <c r="F118" s="61"/>
      <c r="G118" s="80"/>
      <c r="H118" s="11"/>
      <c r="I118" s="80"/>
      <c r="J118" s="80"/>
      <c r="K118" s="11"/>
      <c r="L118" s="61"/>
      <c r="M118" s="80"/>
      <c r="N118" s="80"/>
      <c r="O118" s="80"/>
      <c r="P118" s="80"/>
      <c r="Q118" s="80"/>
      <c r="R118" s="80"/>
      <c r="S118" s="11"/>
      <c r="T118" s="13"/>
      <c r="U118" s="13"/>
      <c r="V118" s="13"/>
      <c r="W118" s="78"/>
      <c r="X118" s="74"/>
      <c r="Y118" s="80"/>
      <c r="Z118" s="80"/>
      <c r="AW118" s="1"/>
      <c r="AX118" s="1"/>
      <c r="AY118" s="1"/>
      <c r="AZ118" s="1"/>
      <c r="BA118" s="1"/>
      <c r="BB118" s="1"/>
      <c r="BC118" s="1"/>
      <c r="BD118" s="0" t="s">
        <v>106</v>
      </c>
      <c r="BE118" s="15" t="n">
        <f aca="true">INT((RAND()*(AY114-AX114+1)+AX114))</f>
        <v>3</v>
      </c>
      <c r="BF118" s="15" t="n">
        <f aca="true">INT((RAND()*(BA114-AZ114+1)+AZ114))</f>
        <v>4</v>
      </c>
      <c r="BG118" s="0" t="n">
        <f aca="false">BF118-BF119*(BE119-BE118)</f>
        <v>4</v>
      </c>
      <c r="BH118" s="0" t="n">
        <v>256</v>
      </c>
      <c r="BI118" s="15" t="n">
        <f aca="false">IF(BG118/BH118=INT(BG118/BH118),1,0)</f>
        <v>0</v>
      </c>
      <c r="BJ118" s="15" t="n">
        <f aca="false">IF(BI118=0,BG118,BG118/BH118)</f>
        <v>4</v>
      </c>
      <c r="BK118" s="15" t="n">
        <v>16</v>
      </c>
      <c r="BL118" s="15" t="n">
        <f aca="false">IF(BJ118/BK118=INT(BJ118/BK118),1,0)</f>
        <v>0</v>
      </c>
      <c r="BM118" s="15" t="n">
        <f aca="false">IF(BL118=0,BJ118,BJ118/BK118)</f>
        <v>4</v>
      </c>
      <c r="BN118" s="15" t="n">
        <v>4</v>
      </c>
      <c r="BO118" s="15" t="n">
        <f aca="false">IF(BM118/BN118=INT(BM118/BN118),1,0)</f>
        <v>1</v>
      </c>
      <c r="BP118" s="15" t="n">
        <f aca="false">IF(BO118=0,BM118,BM118/BN118)</f>
        <v>1</v>
      </c>
      <c r="BQ118" s="15" t="n">
        <v>2</v>
      </c>
      <c r="BR118" s="15" t="n">
        <f aca="false">IF(BP118/BQ118=INT(BP118/BQ118),1,0)</f>
        <v>0</v>
      </c>
      <c r="BS118" s="15" t="n">
        <f aca="false">IF(BR118=0,BP118,BP118/BQ118)</f>
        <v>1</v>
      </c>
      <c r="BT118" s="15" t="n">
        <v>81</v>
      </c>
      <c r="BU118" s="15" t="n">
        <f aca="false">IF(BS118/BT118=INT(BS118/BT118),1,0)</f>
        <v>0</v>
      </c>
      <c r="BV118" s="15" t="n">
        <f aca="false">IF(BU118=0,BS118,BS118/BT118)</f>
        <v>1</v>
      </c>
      <c r="BW118" s="15" t="n">
        <v>9</v>
      </c>
      <c r="BX118" s="15" t="n">
        <f aca="false">IF(BV118/BW118=INT(BV118/BW118),1,0)</f>
        <v>0</v>
      </c>
      <c r="BY118" s="15" t="n">
        <f aca="false">IF(BX118=0,BV118,BV118/BW118)</f>
        <v>1</v>
      </c>
      <c r="BZ118" s="15" t="n">
        <v>3</v>
      </c>
      <c r="CA118" s="15" t="n">
        <f aca="false">IF(BY118/BZ118=INT(BY118/BZ118),1,0)</f>
        <v>0</v>
      </c>
      <c r="CB118" s="15" t="n">
        <f aca="false">IF(CA118=0,BY118,BY118/BZ118)</f>
        <v>1</v>
      </c>
      <c r="CC118" s="15" t="n">
        <v>25</v>
      </c>
      <c r="CD118" s="15" t="n">
        <f aca="false">IF(CB118/CC118=INT(CB118/CC118),1,0)</f>
        <v>0</v>
      </c>
      <c r="CE118" s="15" t="n">
        <f aca="false">IF(CD118=0,CB118,CB118/CC118)</f>
        <v>1</v>
      </c>
      <c r="CF118" s="15" t="n">
        <v>5</v>
      </c>
      <c r="CG118" s="15" t="n">
        <f aca="false">IF(CE118/CF118=INT(CE118/CF118),1,0)</f>
        <v>0</v>
      </c>
      <c r="CH118" s="15" t="n">
        <f aca="false">IF(CG118=0,CE118,CE118/CF118)</f>
        <v>1</v>
      </c>
      <c r="CI118" s="15" t="n">
        <v>49</v>
      </c>
      <c r="CJ118" s="15" t="n">
        <f aca="false">IF(CH118/CI118=INT(CH118/CI118),1,0)</f>
        <v>0</v>
      </c>
      <c r="CK118" s="15" t="n">
        <f aca="false">IF(CJ118=0,CH118,CH118/CI118)</f>
        <v>1</v>
      </c>
      <c r="CL118" s="15" t="n">
        <v>7</v>
      </c>
      <c r="CM118" s="15" t="n">
        <f aca="false">IF(CK118/CL118=INT(CK118/CL118),1,0)</f>
        <v>0</v>
      </c>
      <c r="CN118" s="15" t="n">
        <f aca="false">IF(CM118=0,CK118,CK118/CL118)</f>
        <v>1</v>
      </c>
      <c r="CO118" s="15" t="n">
        <v>121</v>
      </c>
      <c r="CP118" s="15" t="n">
        <f aca="false">IF(CN118/CO118=INT(CN118/CO118),1,0)</f>
        <v>0</v>
      </c>
      <c r="CQ118" s="15" t="n">
        <f aca="false">IF(CP118=0,CN118,CN118/CO118)</f>
        <v>1</v>
      </c>
      <c r="CR118" s="15" t="n">
        <v>11</v>
      </c>
      <c r="CS118" s="15" t="n">
        <f aca="false">IF(CQ118/CR118=INT(CQ118/CR118),1,0)</f>
        <v>0</v>
      </c>
      <c r="CT118" s="15" t="n">
        <f aca="false">IF(CS118=0,CQ118,CQ118/CR118)</f>
        <v>1</v>
      </c>
      <c r="CU118" s="15" t="n">
        <v>169</v>
      </c>
      <c r="CV118" s="15" t="n">
        <f aca="false">IF(CT118/CU118=INT(CT118/CU118),1,0)</f>
        <v>0</v>
      </c>
      <c r="CW118" s="15" t="n">
        <f aca="false">IF(CV118=0,CT118,CT118/CU118)</f>
        <v>1</v>
      </c>
      <c r="CX118" s="15" t="n">
        <v>13</v>
      </c>
      <c r="CY118" s="15" t="n">
        <f aca="false">IF(CW118/CX118=INT(CW118/CX118),1,0)</f>
        <v>0</v>
      </c>
      <c r="CZ118" s="15" t="n">
        <f aca="false">IF(CY118=0,CW118,CW118/CX118)</f>
        <v>1</v>
      </c>
      <c r="DA118" s="15" t="n">
        <v>17</v>
      </c>
      <c r="DB118" s="15" t="n">
        <f aca="false">IF(CZ118/DA118=INT(CZ118/DA118),1,0)</f>
        <v>0</v>
      </c>
      <c r="DC118" s="15" t="n">
        <f aca="false">IF(DB118=0,CZ118,CZ118/DA118)</f>
        <v>1</v>
      </c>
      <c r="DD118" s="15" t="n">
        <v>19</v>
      </c>
      <c r="DE118" s="15" t="n">
        <f aca="false">IF(DC118/DD118=INT(DC118/DD118),1,0)</f>
        <v>0</v>
      </c>
      <c r="DF118" s="15" t="n">
        <f aca="false">IF(DE118=0,DC118,DC118/DD118)</f>
        <v>1</v>
      </c>
      <c r="DG118" s="15" t="n">
        <v>23</v>
      </c>
      <c r="DH118" s="15" t="n">
        <f aca="false">IF(DF118/DG118=INT(DF118/DG118),1,0)</f>
        <v>0</v>
      </c>
      <c r="DI118" s="15" t="n">
        <f aca="false">IF(DH118=0,DF118,DF118/DG118)</f>
        <v>1</v>
      </c>
      <c r="DJ118" s="15" t="n">
        <v>29</v>
      </c>
      <c r="DK118" s="15" t="n">
        <f aca="false">IF(DI118/DJ118=INT(DI118/DJ118),1,0)</f>
        <v>0</v>
      </c>
      <c r="DL118" s="15" t="n">
        <f aca="false">IF(DK118=0,DI118,DI118/DJ118)</f>
        <v>1</v>
      </c>
      <c r="DM118" s="15" t="n">
        <v>31</v>
      </c>
      <c r="DN118" s="15" t="n">
        <f aca="false">IF(DL118/DM118=INT(DL118/DM118),1,0)</f>
        <v>0</v>
      </c>
      <c r="DO118" s="15" t="n">
        <f aca="false">IF(DN118=0,DL118,DL118/DM118)</f>
        <v>1</v>
      </c>
      <c r="DP118" s="15" t="n">
        <v>37</v>
      </c>
      <c r="DQ118" s="15" t="n">
        <f aca="false">IF(DO118/DP118=INT(DO118/DP118),1,0)</f>
        <v>0</v>
      </c>
      <c r="DR118" s="15" t="n">
        <f aca="false">IF(DQ118=0,DO118,DO118/DP118)</f>
        <v>1</v>
      </c>
      <c r="DS118" s="15" t="n">
        <v>41</v>
      </c>
      <c r="DT118" s="15" t="n">
        <f aca="false">IF(DR118/DS118=INT(DR118/DS118),1,0)</f>
        <v>0</v>
      </c>
      <c r="DU118" s="15" t="n">
        <f aca="false">IF(DT118=0,DR118,DR118/DS118)</f>
        <v>1</v>
      </c>
      <c r="DV118" s="15" t="n">
        <v>43</v>
      </c>
      <c r="DW118" s="15" t="n">
        <f aca="false">IF(DU118/DV118=INT(DU118/DV118),1,0)</f>
        <v>0</v>
      </c>
      <c r="DX118" s="15" t="n">
        <f aca="false">IF(DW118=0,DU118,DU118/DV118)</f>
        <v>1</v>
      </c>
      <c r="DY118" s="15" t="n">
        <v>47</v>
      </c>
      <c r="DZ118" s="15" t="n">
        <f aca="false">IF(DX118/DY118=INT(DX118/DY118),1,0)</f>
        <v>0</v>
      </c>
      <c r="EA118" s="15" t="n">
        <f aca="false">IF(DZ118=0,DX118,DX118/DY118)</f>
        <v>1</v>
      </c>
      <c r="EB118" s="15" t="n">
        <v>53</v>
      </c>
      <c r="EC118" s="15" t="n">
        <f aca="false">IF(EA118/EB118=INT(EA118/EB118),1,0)</f>
        <v>0</v>
      </c>
      <c r="ED118" s="15" t="n">
        <f aca="false">IF(EC118=0,EA118,EA118/EB118)</f>
        <v>1</v>
      </c>
      <c r="EE118" s="15" t="n">
        <v>59</v>
      </c>
      <c r="EF118" s="15" t="n">
        <f aca="false">IF(ED118/EE118=INT(ED118/EE118),1,0)</f>
        <v>0</v>
      </c>
      <c r="EG118" s="15" t="n">
        <f aca="false">IF(EF118=0,ED118,ED118/EE118)</f>
        <v>1</v>
      </c>
      <c r="EH118" s="15" t="n">
        <v>61</v>
      </c>
      <c r="EI118" s="15" t="n">
        <f aca="false">IF(EG118/EH118=INT(EG118/EH118),1,0)</f>
        <v>0</v>
      </c>
      <c r="EJ118" s="15" t="n">
        <f aca="false">IF(EI118=0,EG118,EG118/EH118)</f>
        <v>1</v>
      </c>
      <c r="EK118" s="15" t="n">
        <v>67</v>
      </c>
      <c r="EL118" s="15" t="n">
        <f aca="false">IF(EJ118/EK118=INT(EJ118/EK118),1,0)</f>
        <v>0</v>
      </c>
      <c r="EM118" s="15" t="n">
        <f aca="false">IF(EL118=0,EJ118,EJ118/EK118)</f>
        <v>1</v>
      </c>
      <c r="EN118" s="15" t="n">
        <v>71</v>
      </c>
      <c r="EO118" s="15" t="n">
        <f aca="false">IF(EM118/EN118=INT(EM118/EN118),1,0)</f>
        <v>0</v>
      </c>
      <c r="EP118" s="15" t="n">
        <f aca="false">IF(EO118=0,EM118,EM118/EN118)</f>
        <v>1</v>
      </c>
      <c r="EQ118" s="15" t="n">
        <v>73</v>
      </c>
      <c r="ER118" s="15" t="n">
        <f aca="false">IF(EP118/EQ118=INT(EP118/EQ118),1,0)</f>
        <v>0</v>
      </c>
      <c r="ES118" s="15" t="n">
        <f aca="false">IF(ER118=0,EP118,EP118/EQ118)</f>
        <v>1</v>
      </c>
      <c r="ET118" s="15" t="n">
        <v>79</v>
      </c>
      <c r="EU118" s="15" t="n">
        <f aca="false">IF(ES118/ET118=INT(ES118/ET118),1,0)</f>
        <v>0</v>
      </c>
      <c r="EV118" s="15" t="n">
        <f aca="false">IF(EU118=0,ES118,ES118/ET118)</f>
        <v>1</v>
      </c>
      <c r="EW118" s="15" t="n">
        <v>83</v>
      </c>
      <c r="EX118" s="15" t="n">
        <f aca="false">IF(EV118/EW118=INT(EV118/EW118),1,0)</f>
        <v>0</v>
      </c>
      <c r="EY118" s="15" t="n">
        <f aca="false">IF(EX118=0,EV118,EV118/EW118)</f>
        <v>1</v>
      </c>
      <c r="EZ118" s="15" t="n">
        <v>89</v>
      </c>
      <c r="FA118" s="15" t="n">
        <f aca="false">IF(EY118/EZ118=INT(EY118/EZ118),1,0)</f>
        <v>0</v>
      </c>
      <c r="FB118" s="15" t="n">
        <f aca="false">IF(FA118=0,EY118,EY118/EZ118)</f>
        <v>1</v>
      </c>
      <c r="FC118" s="15" t="n">
        <v>97</v>
      </c>
      <c r="FD118" s="15" t="n">
        <f aca="false">IF(FB118/FC118=INT(FB118/FC118),1,0)</f>
        <v>0</v>
      </c>
      <c r="FE118" s="15" t="n">
        <f aca="false">IF(FD118=0,FB118,FB118/FC118)</f>
        <v>1</v>
      </c>
      <c r="FF118" s="15" t="n">
        <v>101</v>
      </c>
      <c r="FG118" s="15" t="n">
        <f aca="false">IF(FE118/FF118=INT(FE118/FF118),1,0)</f>
        <v>0</v>
      </c>
      <c r="FH118" s="15" t="n">
        <f aca="false">IF(FG118=0,FE118,FE118/FF118)</f>
        <v>1</v>
      </c>
      <c r="FI118" s="15" t="n">
        <v>103</v>
      </c>
      <c r="FJ118" s="15" t="n">
        <f aca="false">IF(FH118/FI118=INT(FH118/FI118),1,0)</f>
        <v>0</v>
      </c>
      <c r="FK118" s="15" t="n">
        <f aca="false">IF(FJ118=0,FH118,FH118/FI118)</f>
        <v>1</v>
      </c>
      <c r="FL118" s="15" t="n">
        <v>107</v>
      </c>
      <c r="FM118" s="15" t="n">
        <f aca="false">IF(FK118/FL118=INT(FK118/FL118),1,0)</f>
        <v>0</v>
      </c>
      <c r="FN118" s="15" t="n">
        <f aca="false">IF(FM118=0,FK118,FK118/FL118)</f>
        <v>1</v>
      </c>
      <c r="FO118" s="15" t="n">
        <v>109</v>
      </c>
      <c r="FP118" s="15" t="n">
        <f aca="false">IF(FN118/FO118=INT(FN118/FO118),1,0)</f>
        <v>0</v>
      </c>
      <c r="FQ118" s="15" t="n">
        <f aca="false">IF(FP118=0,FN118,FN118/FO118)</f>
        <v>1</v>
      </c>
      <c r="FR118" s="15" t="n">
        <v>113</v>
      </c>
      <c r="FS118" s="15" t="n">
        <f aca="false">IF(FQ118/FR118=INT(FQ118/FR118),1,0)</f>
        <v>0</v>
      </c>
      <c r="FT118" s="15" t="n">
        <f aca="false">IF(FS118=0,FQ118,FQ118/FR118)</f>
        <v>1</v>
      </c>
      <c r="FU118" s="15" t="n">
        <v>127</v>
      </c>
      <c r="FV118" s="15" t="n">
        <f aca="false">IF(FT118/FU118=INT(FT118/FU118),1,0)</f>
        <v>0</v>
      </c>
      <c r="FW118" s="15" t="n">
        <f aca="false">IF(FV118=0,FT118,FT118/FU118)</f>
        <v>1</v>
      </c>
      <c r="FX118" s="15" t="n">
        <v>131</v>
      </c>
      <c r="FY118" s="15" t="n">
        <f aca="false">IF(FW118/FX118=INT(FW118/FX118),1,0)</f>
        <v>0</v>
      </c>
      <c r="FZ118" s="15" t="n">
        <f aca="false">IF(FY118=0,FW118,FW118/FX118)</f>
        <v>1</v>
      </c>
      <c r="GA118" s="15" t="n">
        <v>137</v>
      </c>
      <c r="GB118" s="15" t="n">
        <f aca="false">IF(FZ118/GA118=INT(FZ118/GA118),1,0)</f>
        <v>0</v>
      </c>
      <c r="GC118" s="15" t="n">
        <f aca="false">IF(GB118=0,FZ118,FZ118/GA118)</f>
        <v>1</v>
      </c>
      <c r="GD118" s="15" t="n">
        <v>139</v>
      </c>
      <c r="GE118" s="15" t="n">
        <f aca="false">IF(GC118/GD118=INT(GC118/GD118),1,0)</f>
        <v>0</v>
      </c>
      <c r="GF118" s="15" t="n">
        <f aca="false">IF(GE118=0,GC118,GC118/GD118)</f>
        <v>1</v>
      </c>
      <c r="GG118" s="15" t="n">
        <v>149</v>
      </c>
      <c r="GH118" s="15" t="n">
        <f aca="false">IF(GF118/GG118=INT(GF118/GG118),1,0)</f>
        <v>0</v>
      </c>
      <c r="GI118" s="15" t="n">
        <f aca="false">IF(GH118=0,GF118,GF118/GG118)</f>
        <v>1</v>
      </c>
      <c r="GJ118" s="15"/>
      <c r="GK118" s="15" t="n">
        <f aca="false">8*BI118+4*BL118+2*BO118+BR118</f>
        <v>2</v>
      </c>
      <c r="GL118" s="15" t="n">
        <f aca="false">4*BU118+2*BX118+CA118</f>
        <v>0</v>
      </c>
      <c r="GM118" s="15" t="n">
        <f aca="false">2*CD118+CG118</f>
        <v>0</v>
      </c>
      <c r="GN118" s="15" t="n">
        <f aca="false">2*CJ118+CM118</f>
        <v>0</v>
      </c>
      <c r="GO118" s="15" t="n">
        <f aca="false">2*CP118+CS118</f>
        <v>0</v>
      </c>
      <c r="GP118" s="15" t="n">
        <f aca="false">2*CV118+CY118</f>
        <v>0</v>
      </c>
      <c r="GQ118" s="15" t="n">
        <f aca="false">DB118</f>
        <v>0</v>
      </c>
      <c r="GR118" s="15" t="n">
        <f aca="false">DE118</f>
        <v>0</v>
      </c>
      <c r="GS118" s="15" t="n">
        <f aca="false">DH118</f>
        <v>0</v>
      </c>
      <c r="GT118" s="15" t="n">
        <f aca="false">DK118</f>
        <v>0</v>
      </c>
      <c r="GU118" s="15" t="n">
        <f aca="false">DN118</f>
        <v>0</v>
      </c>
      <c r="GV118" s="0" t="n">
        <f aca="false">DQ118</f>
        <v>0</v>
      </c>
      <c r="GW118" s="0" t="n">
        <f aca="false">DT118</f>
        <v>0</v>
      </c>
      <c r="GX118" s="0" t="n">
        <f aca="false">DW118</f>
        <v>0</v>
      </c>
      <c r="GY118" s="0" t="n">
        <f aca="false">DZ118</f>
        <v>0</v>
      </c>
      <c r="GZ118" s="0" t="n">
        <f aca="false">EC118</f>
        <v>0</v>
      </c>
      <c r="HA118" s="0" t="n">
        <f aca="false">EF118</f>
        <v>0</v>
      </c>
      <c r="HB118" s="0" t="n">
        <f aca="false">EI118</f>
        <v>0</v>
      </c>
      <c r="HC118" s="0" t="n">
        <f aca="false">EL118</f>
        <v>0</v>
      </c>
      <c r="HD118" s="0" t="n">
        <f aca="false">EO118</f>
        <v>0</v>
      </c>
      <c r="HE118" s="0" t="n">
        <f aca="false">ER118</f>
        <v>0</v>
      </c>
      <c r="HF118" s="0" t="n">
        <f aca="false">EU118</f>
        <v>0</v>
      </c>
      <c r="HG118" s="0" t="n">
        <f aca="false">EX118</f>
        <v>0</v>
      </c>
      <c r="HH118" s="0" t="n">
        <f aca="false">FA118</f>
        <v>0</v>
      </c>
      <c r="HI118" s="0" t="n">
        <f aca="false">FD118</f>
        <v>0</v>
      </c>
      <c r="HJ118" s="0" t="n">
        <f aca="false">FG118</f>
        <v>0</v>
      </c>
      <c r="HK118" s="0" t="n">
        <f aca="false">FJ118</f>
        <v>0</v>
      </c>
      <c r="HL118" s="0" t="n">
        <f aca="false">FM118</f>
        <v>0</v>
      </c>
      <c r="HM118" s="0" t="n">
        <f aca="false">FP118</f>
        <v>0</v>
      </c>
      <c r="HN118" s="0" t="n">
        <f aca="false">FS118</f>
        <v>0</v>
      </c>
      <c r="HO118" s="0" t="n">
        <f aca="false">FV118</f>
        <v>0</v>
      </c>
      <c r="HP118" s="0" t="n">
        <f aca="false">FY118</f>
        <v>0</v>
      </c>
      <c r="HQ118" s="0" t="n">
        <f aca="false">GB118</f>
        <v>0</v>
      </c>
      <c r="HR118" s="0" t="n">
        <f aca="false">GE118</f>
        <v>0</v>
      </c>
      <c r="HS118" s="0" t="n">
        <f aca="false">GH118</f>
        <v>0</v>
      </c>
      <c r="HT118" s="0" t="n">
        <f aca="false">BG118</f>
        <v>4</v>
      </c>
      <c r="HU118" s="0" t="n">
        <f aca="false">HT118/HS121</f>
        <v>4</v>
      </c>
      <c r="HV118" s="1" t="n">
        <f aca="false">BE119</f>
        <v>3</v>
      </c>
      <c r="HW118" s="0" t="n">
        <f aca="false">HV118*HU119+HU118</f>
        <v>19</v>
      </c>
      <c r="HX118" s="0" t="n">
        <f aca="false">HW118*HW114</f>
        <v>513</v>
      </c>
      <c r="HY118" s="1" t="n">
        <f aca="false">HU115*HU119</f>
        <v>35</v>
      </c>
      <c r="HZ118" s="1" t="n">
        <f aca="false">INT(HX118/HY118)</f>
        <v>14</v>
      </c>
      <c r="IA118" s="1" t="n">
        <f aca="false">HX118-HZ118*HY118</f>
        <v>23</v>
      </c>
      <c r="IB118" s="1" t="n">
        <f aca="false">HY118</f>
        <v>35</v>
      </c>
    </row>
    <row r="119" customFormat="false" ht="6" hidden="true" customHeight="true" outlineLevel="0" collapsed="false">
      <c r="A119" s="1"/>
      <c r="B119" s="80"/>
      <c r="C119" s="80"/>
      <c r="D119" s="80"/>
      <c r="E119" s="11"/>
      <c r="F119" s="61"/>
      <c r="G119" s="80"/>
      <c r="H119" s="11"/>
      <c r="I119" s="80"/>
      <c r="J119" s="80"/>
      <c r="K119" s="11"/>
      <c r="L119" s="61"/>
      <c r="M119" s="80"/>
      <c r="N119" s="80"/>
      <c r="O119" s="80"/>
      <c r="P119" s="80"/>
      <c r="Q119" s="80"/>
      <c r="R119" s="80"/>
      <c r="S119" s="11"/>
      <c r="T119" s="13"/>
      <c r="U119" s="13"/>
      <c r="V119" s="13"/>
      <c r="W119" s="78"/>
      <c r="X119" s="74"/>
      <c r="Y119" s="80"/>
      <c r="Z119" s="80"/>
      <c r="AW119" s="1"/>
      <c r="AX119" s="1"/>
      <c r="AY119" s="1"/>
      <c r="AZ119" s="1"/>
      <c r="BA119" s="1"/>
      <c r="BB119" s="1"/>
      <c r="BC119" s="1"/>
      <c r="BE119" s="0" t="n">
        <f aca="false">BE118+INT(BF118/BF119)</f>
        <v>3</v>
      </c>
      <c r="BF119" s="15" t="n">
        <f aca="true">IF(BB114&gt;BF118,INT((RAND()*(BC114-BB114+1)+BB114)),INT((RAND()*(BC114-BF118)+BF118+1)))</f>
        <v>5</v>
      </c>
      <c r="BG119" s="0" t="n">
        <f aca="false">BF119</f>
        <v>5</v>
      </c>
      <c r="BH119" s="0" t="n">
        <v>256</v>
      </c>
      <c r="BI119" s="15" t="n">
        <f aca="false">IF(BG119/BH119=INT(BG119/BH119),1,0)</f>
        <v>0</v>
      </c>
      <c r="BJ119" s="15" t="n">
        <f aca="false">IF(BI119=0,BG119,BG119/BH119)</f>
        <v>5</v>
      </c>
      <c r="BK119" s="15" t="n">
        <v>16</v>
      </c>
      <c r="BL119" s="15" t="n">
        <f aca="false">IF(BJ119/BK119=INT(BJ119/BK119),1,0)</f>
        <v>0</v>
      </c>
      <c r="BM119" s="15" t="n">
        <f aca="false">IF(BL119=0,BJ119,BJ119/BK119)</f>
        <v>5</v>
      </c>
      <c r="BN119" s="15" t="n">
        <v>4</v>
      </c>
      <c r="BO119" s="15" t="n">
        <f aca="false">IF(BM119/BN119=INT(BM119/BN119),1,0)</f>
        <v>0</v>
      </c>
      <c r="BP119" s="15" t="n">
        <f aca="false">IF(BO119=0,BM119,BM119/BN119)</f>
        <v>5</v>
      </c>
      <c r="BQ119" s="15" t="n">
        <v>2</v>
      </c>
      <c r="BR119" s="15" t="n">
        <f aca="false">IF(BP119/BQ119=INT(BP119/BQ119),1,0)</f>
        <v>0</v>
      </c>
      <c r="BS119" s="15" t="n">
        <f aca="false">IF(BR119=0,BP119,BP119/BQ119)</f>
        <v>5</v>
      </c>
      <c r="BT119" s="15" t="n">
        <v>81</v>
      </c>
      <c r="BU119" s="15" t="n">
        <f aca="false">IF(BS119/BT119=INT(BS119/BT119),1,0)</f>
        <v>0</v>
      </c>
      <c r="BV119" s="15" t="n">
        <f aca="false">IF(BU119=0,BS119,BS119/BT119)</f>
        <v>5</v>
      </c>
      <c r="BW119" s="15" t="n">
        <v>9</v>
      </c>
      <c r="BX119" s="15" t="n">
        <f aca="false">IF(BV119/BW119=INT(BV119/BW119),1,0)</f>
        <v>0</v>
      </c>
      <c r="BY119" s="15" t="n">
        <f aca="false">IF(BX119=0,BV119,BV119/BW119)</f>
        <v>5</v>
      </c>
      <c r="BZ119" s="15" t="n">
        <v>3</v>
      </c>
      <c r="CA119" s="15" t="n">
        <f aca="false">IF(BY119/BZ119=INT(BY119/BZ119),1,0)</f>
        <v>0</v>
      </c>
      <c r="CB119" s="15" t="n">
        <f aca="false">IF(CA119=0,BY119,BY119/BZ119)</f>
        <v>5</v>
      </c>
      <c r="CC119" s="15" t="n">
        <v>25</v>
      </c>
      <c r="CD119" s="15" t="n">
        <f aca="false">IF(CB119/CC119=INT(CB119/CC119),1,0)</f>
        <v>0</v>
      </c>
      <c r="CE119" s="15" t="n">
        <f aca="false">IF(CD119=0,CB119,CB119/CC119)</f>
        <v>5</v>
      </c>
      <c r="CF119" s="15" t="n">
        <v>5</v>
      </c>
      <c r="CG119" s="15" t="n">
        <f aca="false">IF(CE119/CF119=INT(CE119/CF119),1,0)</f>
        <v>1</v>
      </c>
      <c r="CH119" s="15" t="n">
        <f aca="false">IF(CG119=0,CE119,CE119/CF119)</f>
        <v>1</v>
      </c>
      <c r="CI119" s="15" t="n">
        <v>49</v>
      </c>
      <c r="CJ119" s="15" t="n">
        <f aca="false">IF(CH119/CI119=INT(CH119/CI119),1,0)</f>
        <v>0</v>
      </c>
      <c r="CK119" s="15" t="n">
        <f aca="false">IF(CJ119=0,CH119,CH119/CI119)</f>
        <v>1</v>
      </c>
      <c r="CL119" s="15" t="n">
        <v>7</v>
      </c>
      <c r="CM119" s="15" t="n">
        <f aca="false">IF(CK119/CL119=INT(CK119/CL119),1,0)</f>
        <v>0</v>
      </c>
      <c r="CN119" s="15" t="n">
        <f aca="false">IF(CM119=0,CK119,CK119/CL119)</f>
        <v>1</v>
      </c>
      <c r="CO119" s="15" t="n">
        <v>121</v>
      </c>
      <c r="CP119" s="15" t="n">
        <f aca="false">IF(CN119/CO119=INT(CN119/CO119),1,0)</f>
        <v>0</v>
      </c>
      <c r="CQ119" s="15" t="n">
        <f aca="false">IF(CP119=0,CN119,CN119/CO119)</f>
        <v>1</v>
      </c>
      <c r="CR119" s="15" t="n">
        <v>11</v>
      </c>
      <c r="CS119" s="15" t="n">
        <f aca="false">IF(CQ119/CR119=INT(CQ119/CR119),1,0)</f>
        <v>0</v>
      </c>
      <c r="CT119" s="15" t="n">
        <f aca="false">IF(CS119=0,CQ119,CQ119/CR119)</f>
        <v>1</v>
      </c>
      <c r="CU119" s="15" t="n">
        <v>169</v>
      </c>
      <c r="CV119" s="15" t="n">
        <f aca="false">IF(CT119/CU119=INT(CT119/CU119),1,0)</f>
        <v>0</v>
      </c>
      <c r="CW119" s="15" t="n">
        <f aca="false">IF(CV119=0,CT119,CT119/CU119)</f>
        <v>1</v>
      </c>
      <c r="CX119" s="15" t="n">
        <v>13</v>
      </c>
      <c r="CY119" s="15" t="n">
        <f aca="false">IF(CW119/CX119=INT(CW119/CX119),1,0)</f>
        <v>0</v>
      </c>
      <c r="CZ119" s="15" t="n">
        <f aca="false">IF(CY119=0,CW119,CW119/CX119)</f>
        <v>1</v>
      </c>
      <c r="DA119" s="15" t="n">
        <v>17</v>
      </c>
      <c r="DB119" s="15" t="n">
        <f aca="false">IF(CZ119/DA119=INT(CZ119/DA119),1,0)</f>
        <v>0</v>
      </c>
      <c r="DC119" s="15" t="n">
        <f aca="false">IF(DB119=0,CZ119,CZ119/DA119)</f>
        <v>1</v>
      </c>
      <c r="DD119" s="15" t="n">
        <v>19</v>
      </c>
      <c r="DE119" s="15" t="n">
        <f aca="false">IF(DC119/DD119=INT(DC119/DD119),1,0)</f>
        <v>0</v>
      </c>
      <c r="DF119" s="15" t="n">
        <f aca="false">IF(DE119=0,DC119,DC119/DD119)</f>
        <v>1</v>
      </c>
      <c r="DG119" s="15" t="n">
        <v>23</v>
      </c>
      <c r="DH119" s="15" t="n">
        <f aca="false">IF(DF119/DG119=INT(DF119/DG119),1,0)</f>
        <v>0</v>
      </c>
      <c r="DI119" s="15" t="n">
        <f aca="false">IF(DH119=0,DF119,DF119/DG119)</f>
        <v>1</v>
      </c>
      <c r="DJ119" s="15" t="n">
        <v>29</v>
      </c>
      <c r="DK119" s="15" t="n">
        <f aca="false">IF(DI119/DJ119=INT(DI119/DJ119),1,0)</f>
        <v>0</v>
      </c>
      <c r="DL119" s="15" t="n">
        <f aca="false">IF(DK119=0,DI119,DI119/DJ119)</f>
        <v>1</v>
      </c>
      <c r="DM119" s="15" t="n">
        <v>31</v>
      </c>
      <c r="DN119" s="15" t="n">
        <f aca="false">IF(DL119/DM119=INT(DL119/DM119),1,0)</f>
        <v>0</v>
      </c>
      <c r="DO119" s="15" t="n">
        <f aca="false">IF(DN119=0,DL119,DL119/DM119)</f>
        <v>1</v>
      </c>
      <c r="DP119" s="15" t="n">
        <v>37</v>
      </c>
      <c r="DQ119" s="15" t="n">
        <f aca="false">IF(DO119/DP119=INT(DO119/DP119),1,0)</f>
        <v>0</v>
      </c>
      <c r="DR119" s="15" t="n">
        <f aca="false">IF(DQ119=0,DO119,DO119/DP119)</f>
        <v>1</v>
      </c>
      <c r="DS119" s="15" t="n">
        <v>41</v>
      </c>
      <c r="DT119" s="15" t="n">
        <f aca="false">IF(DR119/DS119=INT(DR119/DS119),1,0)</f>
        <v>0</v>
      </c>
      <c r="DU119" s="15" t="n">
        <f aca="false">IF(DT119=0,DR119,DR119/DS119)</f>
        <v>1</v>
      </c>
      <c r="DV119" s="15" t="n">
        <v>43</v>
      </c>
      <c r="DW119" s="15" t="n">
        <f aca="false">IF(DU119/DV119=INT(DU119/DV119),1,0)</f>
        <v>0</v>
      </c>
      <c r="DX119" s="15" t="n">
        <f aca="false">IF(DW119=0,DU119,DU119/DV119)</f>
        <v>1</v>
      </c>
      <c r="DY119" s="15" t="n">
        <v>47</v>
      </c>
      <c r="DZ119" s="15" t="n">
        <f aca="false">IF(DX119/DY119=INT(DX119/DY119),1,0)</f>
        <v>0</v>
      </c>
      <c r="EA119" s="15" t="n">
        <f aca="false">IF(DZ119=0,DX119,DX119/DY119)</f>
        <v>1</v>
      </c>
      <c r="EB119" s="15" t="n">
        <v>53</v>
      </c>
      <c r="EC119" s="15" t="n">
        <f aca="false">IF(EA119/EB119=INT(EA119/EB119),1,0)</f>
        <v>0</v>
      </c>
      <c r="ED119" s="15" t="n">
        <f aca="false">IF(EC119=0,EA119,EA119/EB119)</f>
        <v>1</v>
      </c>
      <c r="EE119" s="15" t="n">
        <v>59</v>
      </c>
      <c r="EF119" s="15" t="n">
        <f aca="false">IF(ED119/EE119=INT(ED119/EE119),1,0)</f>
        <v>0</v>
      </c>
      <c r="EG119" s="15" t="n">
        <f aca="false">IF(EF119=0,ED119,ED119/EE119)</f>
        <v>1</v>
      </c>
      <c r="EH119" s="15" t="n">
        <v>61</v>
      </c>
      <c r="EI119" s="15" t="n">
        <f aca="false">IF(EG119/EH119=INT(EG119/EH119),1,0)</f>
        <v>0</v>
      </c>
      <c r="EJ119" s="15" t="n">
        <f aca="false">IF(EI119=0,EG119,EG119/EH119)</f>
        <v>1</v>
      </c>
      <c r="EK119" s="15" t="n">
        <v>67</v>
      </c>
      <c r="EL119" s="15" t="n">
        <f aca="false">IF(EJ119/EK119=INT(EJ119/EK119),1,0)</f>
        <v>0</v>
      </c>
      <c r="EM119" s="15" t="n">
        <f aca="false">IF(EL119=0,EJ119,EJ119/EK119)</f>
        <v>1</v>
      </c>
      <c r="EN119" s="15" t="n">
        <v>71</v>
      </c>
      <c r="EO119" s="15" t="n">
        <f aca="false">IF(EM119/EN119=INT(EM119/EN119),1,0)</f>
        <v>0</v>
      </c>
      <c r="EP119" s="15" t="n">
        <f aca="false">IF(EO119=0,EM119,EM119/EN119)</f>
        <v>1</v>
      </c>
      <c r="EQ119" s="15" t="n">
        <v>73</v>
      </c>
      <c r="ER119" s="15" t="n">
        <f aca="false">IF(EP119/EQ119=INT(EP119/EQ119),1,0)</f>
        <v>0</v>
      </c>
      <c r="ES119" s="15" t="n">
        <f aca="false">IF(ER119=0,EP119,EP119/EQ119)</f>
        <v>1</v>
      </c>
      <c r="ET119" s="15" t="n">
        <v>79</v>
      </c>
      <c r="EU119" s="15" t="n">
        <f aca="false">IF(ES119/ET119=INT(ES119/ET119),1,0)</f>
        <v>0</v>
      </c>
      <c r="EV119" s="15" t="n">
        <f aca="false">IF(EU119=0,ES119,ES119/ET119)</f>
        <v>1</v>
      </c>
      <c r="EW119" s="15" t="n">
        <v>83</v>
      </c>
      <c r="EX119" s="15" t="n">
        <f aca="false">IF(EV119/EW119=INT(EV119/EW119),1,0)</f>
        <v>0</v>
      </c>
      <c r="EY119" s="15" t="n">
        <f aca="false">IF(EX119=0,EV119,EV119/EW119)</f>
        <v>1</v>
      </c>
      <c r="EZ119" s="15" t="n">
        <v>89</v>
      </c>
      <c r="FA119" s="15" t="n">
        <f aca="false">IF(EY119/EZ119=INT(EY119/EZ119),1,0)</f>
        <v>0</v>
      </c>
      <c r="FB119" s="15" t="n">
        <f aca="false">IF(FA119=0,EY119,EY119/EZ119)</f>
        <v>1</v>
      </c>
      <c r="FC119" s="15" t="n">
        <v>97</v>
      </c>
      <c r="FD119" s="15" t="n">
        <f aca="false">IF(FB119/FC119=INT(FB119/FC119),1,0)</f>
        <v>0</v>
      </c>
      <c r="FE119" s="15" t="n">
        <f aca="false">IF(FD119=0,FB119,FB119/FC119)</f>
        <v>1</v>
      </c>
      <c r="FF119" s="15" t="n">
        <v>101</v>
      </c>
      <c r="FG119" s="15" t="n">
        <f aca="false">IF(FE119/FF119=INT(FE119/FF119),1,0)</f>
        <v>0</v>
      </c>
      <c r="FH119" s="15" t="n">
        <f aca="false">IF(FG119=0,FE119,FE119/FF119)</f>
        <v>1</v>
      </c>
      <c r="FI119" s="15" t="n">
        <v>103</v>
      </c>
      <c r="FJ119" s="15" t="n">
        <f aca="false">IF(FH119/FI119=INT(FH119/FI119),1,0)</f>
        <v>0</v>
      </c>
      <c r="FK119" s="15" t="n">
        <f aca="false">IF(FJ119=0,FH119,FH119/FI119)</f>
        <v>1</v>
      </c>
      <c r="FL119" s="15" t="n">
        <v>107</v>
      </c>
      <c r="FM119" s="15" t="n">
        <f aca="false">IF(FK119/FL119=INT(FK119/FL119),1,0)</f>
        <v>0</v>
      </c>
      <c r="FN119" s="15" t="n">
        <f aca="false">IF(FM119=0,FK119,FK119/FL119)</f>
        <v>1</v>
      </c>
      <c r="FO119" s="15" t="n">
        <v>109</v>
      </c>
      <c r="FP119" s="15" t="n">
        <f aca="false">IF(FN119/FO119=INT(FN119/FO119),1,0)</f>
        <v>0</v>
      </c>
      <c r="FQ119" s="15" t="n">
        <f aca="false">IF(FP119=0,FN119,FN119/FO119)</f>
        <v>1</v>
      </c>
      <c r="FR119" s="15" t="n">
        <v>113</v>
      </c>
      <c r="FS119" s="15" t="n">
        <f aca="false">IF(FQ119/FR119=INT(FQ119/FR119),1,0)</f>
        <v>0</v>
      </c>
      <c r="FT119" s="15" t="n">
        <f aca="false">IF(FS119=0,FQ119,FQ119/FR119)</f>
        <v>1</v>
      </c>
      <c r="FU119" s="15" t="n">
        <v>127</v>
      </c>
      <c r="FV119" s="15" t="n">
        <f aca="false">IF(FT119/FU119=INT(FT119/FU119),1,0)</f>
        <v>0</v>
      </c>
      <c r="FW119" s="15" t="n">
        <f aca="false">IF(FV119=0,FT119,FT119/FU119)</f>
        <v>1</v>
      </c>
      <c r="FX119" s="15" t="n">
        <v>131</v>
      </c>
      <c r="FY119" s="15" t="n">
        <f aca="false">IF(FW119/FX119=INT(FW119/FX119),1,0)</f>
        <v>0</v>
      </c>
      <c r="FZ119" s="15" t="n">
        <f aca="false">IF(FY119=0,FW119,FW119/FX119)</f>
        <v>1</v>
      </c>
      <c r="GA119" s="15" t="n">
        <v>137</v>
      </c>
      <c r="GB119" s="15" t="n">
        <f aca="false">IF(FZ119/GA119=INT(FZ119/GA119),1,0)</f>
        <v>0</v>
      </c>
      <c r="GC119" s="15" t="n">
        <f aca="false">IF(GB119=0,FZ119,FZ119/GA119)</f>
        <v>1</v>
      </c>
      <c r="GD119" s="15" t="n">
        <v>139</v>
      </c>
      <c r="GE119" s="15" t="n">
        <f aca="false">IF(GC119/GD119=INT(GC119/GD119),1,0)</f>
        <v>0</v>
      </c>
      <c r="GF119" s="15" t="n">
        <f aca="false">IF(GE119=0,GC119,GC119/GD119)</f>
        <v>1</v>
      </c>
      <c r="GG119" s="15" t="n">
        <v>149</v>
      </c>
      <c r="GH119" s="15" t="n">
        <f aca="false">IF(GF119/GG119=INT(GF119/GG119),1,0)</f>
        <v>0</v>
      </c>
      <c r="GI119" s="15" t="n">
        <f aca="false">IF(GH119=0,GF119,GF119/GG119)</f>
        <v>1</v>
      </c>
      <c r="GJ119" s="15"/>
      <c r="GK119" s="15" t="n">
        <f aca="false">8*BI119+4*BL119+2*BO119+BR119</f>
        <v>0</v>
      </c>
      <c r="GL119" s="15" t="n">
        <f aca="false">4*BU119+2*BX119+CA119</f>
        <v>0</v>
      </c>
      <c r="GM119" s="15" t="n">
        <f aca="false">2*CD119+CG119</f>
        <v>1</v>
      </c>
      <c r="GN119" s="15" t="n">
        <f aca="false">2*CJ119+CM119</f>
        <v>0</v>
      </c>
      <c r="GO119" s="15" t="n">
        <f aca="false">2*CP119+CS119</f>
        <v>0</v>
      </c>
      <c r="GP119" s="15" t="n">
        <f aca="false">2*CV119+CY119</f>
        <v>0</v>
      </c>
      <c r="GQ119" s="15" t="n">
        <f aca="false">DB119</f>
        <v>0</v>
      </c>
      <c r="GR119" s="15" t="n">
        <f aca="false">DE119</f>
        <v>0</v>
      </c>
      <c r="GS119" s="15" t="n">
        <f aca="false">DH119</f>
        <v>0</v>
      </c>
      <c r="GT119" s="15" t="n">
        <f aca="false">DK119</f>
        <v>0</v>
      </c>
      <c r="GU119" s="15" t="n">
        <f aca="false">DN119</f>
        <v>0</v>
      </c>
      <c r="GV119" s="0" t="n">
        <f aca="false">DQ119</f>
        <v>0</v>
      </c>
      <c r="GW119" s="0" t="n">
        <f aca="false">DT119</f>
        <v>0</v>
      </c>
      <c r="GX119" s="0" t="n">
        <f aca="false">DW119</f>
        <v>0</v>
      </c>
      <c r="GY119" s="0" t="n">
        <f aca="false">DZ119</f>
        <v>0</v>
      </c>
      <c r="GZ119" s="0" t="n">
        <f aca="false">EC119</f>
        <v>0</v>
      </c>
      <c r="HA119" s="0" t="n">
        <f aca="false">EF119</f>
        <v>0</v>
      </c>
      <c r="HB119" s="0" t="n">
        <f aca="false">EI119</f>
        <v>0</v>
      </c>
      <c r="HC119" s="0" t="n">
        <f aca="false">EL119</f>
        <v>0</v>
      </c>
      <c r="HD119" s="0" t="n">
        <f aca="false">EO119</f>
        <v>0</v>
      </c>
      <c r="HE119" s="0" t="n">
        <f aca="false">ER119</f>
        <v>0</v>
      </c>
      <c r="HF119" s="0" t="n">
        <f aca="false">EU119</f>
        <v>0</v>
      </c>
      <c r="HG119" s="0" t="n">
        <f aca="false">EX119</f>
        <v>0</v>
      </c>
      <c r="HH119" s="0" t="n">
        <f aca="false">FA119</f>
        <v>0</v>
      </c>
      <c r="HI119" s="0" t="n">
        <f aca="false">FD119</f>
        <v>0</v>
      </c>
      <c r="HJ119" s="0" t="n">
        <f aca="false">FG119</f>
        <v>0</v>
      </c>
      <c r="HK119" s="0" t="n">
        <f aca="false">FJ119</f>
        <v>0</v>
      </c>
      <c r="HL119" s="0" t="n">
        <f aca="false">FM119</f>
        <v>0</v>
      </c>
      <c r="HM119" s="0" t="n">
        <f aca="false">FP119</f>
        <v>0</v>
      </c>
      <c r="HN119" s="0" t="n">
        <f aca="false">FS119</f>
        <v>0</v>
      </c>
      <c r="HO119" s="0" t="n">
        <f aca="false">FV119</f>
        <v>0</v>
      </c>
      <c r="HP119" s="0" t="n">
        <f aca="false">FY119</f>
        <v>0</v>
      </c>
      <c r="HQ119" s="0" t="n">
        <f aca="false">GB119</f>
        <v>0</v>
      </c>
      <c r="HR119" s="0" t="n">
        <f aca="false">GE119</f>
        <v>0</v>
      </c>
      <c r="HS119" s="0" t="n">
        <f aca="false">GH119</f>
        <v>0</v>
      </c>
      <c r="HT119" s="0" t="n">
        <f aca="false">BG119</f>
        <v>5</v>
      </c>
      <c r="HU119" s="0" t="n">
        <f aca="false">HT119/HS121</f>
        <v>5</v>
      </c>
      <c r="HV119" s="1"/>
      <c r="HY119" s="1"/>
      <c r="HZ119" s="1"/>
      <c r="IA119" s="1"/>
      <c r="IB119" s="1"/>
    </row>
    <row r="120" customFormat="false" ht="6" hidden="true" customHeight="true" outlineLevel="0" collapsed="false">
      <c r="A120" s="1"/>
      <c r="B120" s="80"/>
      <c r="C120" s="80"/>
      <c r="D120" s="80"/>
      <c r="E120" s="11"/>
      <c r="F120" s="61"/>
      <c r="G120" s="80"/>
      <c r="H120" s="11"/>
      <c r="I120" s="80"/>
      <c r="J120" s="80"/>
      <c r="K120" s="11"/>
      <c r="L120" s="61"/>
      <c r="M120" s="80"/>
      <c r="N120" s="80"/>
      <c r="O120" s="80"/>
      <c r="P120" s="80"/>
      <c r="Q120" s="80"/>
      <c r="R120" s="80"/>
      <c r="S120" s="11"/>
      <c r="T120" s="13"/>
      <c r="U120" s="13"/>
      <c r="V120" s="13"/>
      <c r="W120" s="78"/>
      <c r="X120" s="74"/>
      <c r="Y120" s="80"/>
      <c r="Z120" s="80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5" t="n">
        <f aca="false">IF(GK118&lt;GK119,GK118,GK119)</f>
        <v>0</v>
      </c>
      <c r="GL120" s="15" t="n">
        <f aca="false">IF(GL118&lt;GL119,GL118,GL119)</f>
        <v>0</v>
      </c>
      <c r="GM120" s="15" t="n">
        <f aca="false">IF(GM118&lt;GM119,GM118,GM119)</f>
        <v>0</v>
      </c>
      <c r="GN120" s="15" t="n">
        <f aca="false">IF(GN118&lt;GN119,GN118,GN119)</f>
        <v>0</v>
      </c>
      <c r="GO120" s="15" t="n">
        <f aca="false">IF(GO118&lt;GO119,GO118,GO119)</f>
        <v>0</v>
      </c>
      <c r="GP120" s="15" t="n">
        <f aca="false">IF(GP118&lt;GP119,GP118,GP119)</f>
        <v>0</v>
      </c>
      <c r="GQ120" s="15" t="n">
        <f aca="false">IF(GQ118&lt;GQ119,GQ118,GQ119)</f>
        <v>0</v>
      </c>
      <c r="GR120" s="15" t="n">
        <f aca="false">IF(GR118&lt;GR119,GR118,GR119)</f>
        <v>0</v>
      </c>
      <c r="GS120" s="15" t="n">
        <f aca="false">IF(GS118&lt;GS119,GS118,GS119)</f>
        <v>0</v>
      </c>
      <c r="GT120" s="15" t="n">
        <f aca="false">IF(GT118&lt;GT119,GT118,GT119)</f>
        <v>0</v>
      </c>
      <c r="GU120" s="15" t="n">
        <f aca="false">IF(GU118&lt;GU119,GU118,GU119)</f>
        <v>0</v>
      </c>
      <c r="GV120" s="15" t="n">
        <f aca="false">IF(GV118&lt;GV119,GV118,GV119)</f>
        <v>0</v>
      </c>
      <c r="GW120" s="15" t="n">
        <f aca="false">IF(GW118&lt;GW119,GW118,GW119)</f>
        <v>0</v>
      </c>
      <c r="GX120" s="15" t="n">
        <f aca="false">IF(GX118&lt;GX119,GX118,GX119)</f>
        <v>0</v>
      </c>
      <c r="GY120" s="15" t="n">
        <f aca="false">IF(GY118&lt;GY119,GY118,GY119)</f>
        <v>0</v>
      </c>
      <c r="GZ120" s="15" t="n">
        <f aca="false">IF(GZ118&lt;GZ119,GZ118,GZ119)</f>
        <v>0</v>
      </c>
      <c r="HA120" s="15" t="n">
        <f aca="false">IF(HA118&lt;HA119,HA118,HA119)</f>
        <v>0</v>
      </c>
      <c r="HB120" s="15" t="n">
        <f aca="false">IF(HB118&lt;HB119,HB118,HB119)</f>
        <v>0</v>
      </c>
      <c r="HC120" s="15" t="n">
        <f aca="false">IF(HC118&lt;HC119,HC118,HC119)</f>
        <v>0</v>
      </c>
      <c r="HD120" s="15" t="n">
        <f aca="false">IF(HD118&lt;HD119,HD118,HD119)</f>
        <v>0</v>
      </c>
      <c r="HE120" s="15" t="n">
        <f aca="false">IF(HE118&lt;HE119,HE118,HE119)</f>
        <v>0</v>
      </c>
      <c r="HF120" s="15" t="n">
        <f aca="false">IF(HF118&lt;HF119,HF118,HF119)</f>
        <v>0</v>
      </c>
      <c r="HG120" s="15" t="n">
        <f aca="false">IF(HG118&lt;HG119,HG118,HG119)</f>
        <v>0</v>
      </c>
      <c r="HH120" s="15" t="n">
        <f aca="false">IF(HH118&lt;HH119,HH118,HH119)</f>
        <v>0</v>
      </c>
      <c r="HI120" s="15" t="n">
        <f aca="false">IF(HI118&lt;HI119,HI118,HI119)</f>
        <v>0</v>
      </c>
      <c r="HJ120" s="15" t="n">
        <f aca="false">IF(HJ118&lt;HJ119,HJ118,HJ119)</f>
        <v>0</v>
      </c>
      <c r="HK120" s="15" t="n">
        <f aca="false">IF(HK118&lt;HK119,HK118,HK119)</f>
        <v>0</v>
      </c>
      <c r="HL120" s="15" t="n">
        <f aca="false">IF(HL118&lt;HL119,HL118,HL119)</f>
        <v>0</v>
      </c>
      <c r="HM120" s="15" t="n">
        <f aca="false">IF(HM118&lt;HM119,HM118,HM119)</f>
        <v>0</v>
      </c>
      <c r="HN120" s="15" t="n">
        <f aca="false">IF(HN118&lt;HN119,HN118,HN119)</f>
        <v>0</v>
      </c>
      <c r="HO120" s="15" t="n">
        <f aca="false">IF(HO118&lt;HO119,HO118,HO119)</f>
        <v>0</v>
      </c>
      <c r="HP120" s="15" t="n">
        <f aca="false">IF(HP118&lt;HP119,HP118,HP119)</f>
        <v>0</v>
      </c>
      <c r="HQ120" s="15" t="n">
        <f aca="false">IF(HQ118&lt;HQ119,HQ118,HQ119)</f>
        <v>0</v>
      </c>
      <c r="HR120" s="15" t="n">
        <f aca="false">IF(HR118&lt;HR119,HR118,HR119)</f>
        <v>0</v>
      </c>
      <c r="HS120" s="15" t="n">
        <f aca="false">IF(HS118&lt;HS119,HS118,HS119)</f>
        <v>0</v>
      </c>
      <c r="HV120" s="1"/>
      <c r="HW120" s="1"/>
      <c r="HX120" s="1"/>
      <c r="HY120" s="1"/>
      <c r="HZ120" s="1"/>
      <c r="IA120" s="1"/>
      <c r="IB120" s="1"/>
    </row>
    <row r="121" customFormat="false" ht="6" hidden="true" customHeight="true" outlineLevel="0" collapsed="false">
      <c r="A121" s="1"/>
      <c r="B121" s="80"/>
      <c r="C121" s="80"/>
      <c r="D121" s="80"/>
      <c r="E121" s="11"/>
      <c r="F121" s="61"/>
      <c r="G121" s="80"/>
      <c r="H121" s="11"/>
      <c r="I121" s="80"/>
      <c r="J121" s="80"/>
      <c r="K121" s="11"/>
      <c r="L121" s="61"/>
      <c r="M121" s="80"/>
      <c r="N121" s="80"/>
      <c r="O121" s="80"/>
      <c r="P121" s="80"/>
      <c r="Q121" s="80"/>
      <c r="R121" s="80"/>
      <c r="S121" s="11"/>
      <c r="T121" s="13"/>
      <c r="U121" s="13"/>
      <c r="V121" s="13"/>
      <c r="W121" s="78"/>
      <c r="X121" s="74"/>
      <c r="Y121" s="80"/>
      <c r="Z121" s="80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0" t="n">
        <f aca="false">GK$8^GK120</f>
        <v>1</v>
      </c>
      <c r="GL121" s="0" t="n">
        <f aca="false">GL$8^GL120*GK121</f>
        <v>1</v>
      </c>
      <c r="GM121" s="0" t="n">
        <f aca="false">GM$8^GM120*GL121</f>
        <v>1</v>
      </c>
      <c r="GN121" s="0" t="n">
        <f aca="false">GN$8^GN120*GM121</f>
        <v>1</v>
      </c>
      <c r="GO121" s="0" t="n">
        <f aca="false">GO$8^GO120*GN121</f>
        <v>1</v>
      </c>
      <c r="GP121" s="0" t="n">
        <f aca="false">GP$8^GP120*GO121</f>
        <v>1</v>
      </c>
      <c r="GQ121" s="0" t="n">
        <f aca="false">GQ$8^GQ120*GP121</f>
        <v>1</v>
      </c>
      <c r="GR121" s="0" t="n">
        <f aca="false">GR$8^GR120*GQ121</f>
        <v>1</v>
      </c>
      <c r="GS121" s="0" t="n">
        <f aca="false">GS$8^GS120*GR121</f>
        <v>1</v>
      </c>
      <c r="GT121" s="0" t="n">
        <f aca="false">GT$8^GT120*GS121</f>
        <v>1</v>
      </c>
      <c r="GU121" s="0" t="n">
        <f aca="false">GU$8^GU120*GT121</f>
        <v>1</v>
      </c>
      <c r="GV121" s="0" t="n">
        <f aca="false">GV$8^GV120*GU121</f>
        <v>1</v>
      </c>
      <c r="GW121" s="0" t="n">
        <f aca="false">GW$8^GW120*GV121</f>
        <v>1</v>
      </c>
      <c r="GX121" s="0" t="n">
        <f aca="false">GX$8^GX120*GW121</f>
        <v>1</v>
      </c>
      <c r="GY121" s="0" t="n">
        <f aca="false">GY$8^GY120*GX121</f>
        <v>1</v>
      </c>
      <c r="GZ121" s="0" t="n">
        <f aca="false">GZ$8^GZ120*GY121</f>
        <v>1</v>
      </c>
      <c r="HA121" s="0" t="n">
        <f aca="false">HA$8^HA120*GZ121</f>
        <v>1</v>
      </c>
      <c r="HB121" s="0" t="n">
        <f aca="false">HB$8^HB120*HA121</f>
        <v>1</v>
      </c>
      <c r="HC121" s="0" t="n">
        <f aca="false">HC$8^HC120*HB121</f>
        <v>1</v>
      </c>
      <c r="HD121" s="0" t="n">
        <f aca="false">HD$8^HD120*HC121</f>
        <v>1</v>
      </c>
      <c r="HE121" s="0" t="n">
        <f aca="false">HE$8^HE120*HD121</f>
        <v>1</v>
      </c>
      <c r="HF121" s="0" t="n">
        <f aca="false">HF$8^HF120*HE121</f>
        <v>1</v>
      </c>
      <c r="HG121" s="0" t="n">
        <f aca="false">HG$8^HG120*HF121</f>
        <v>1</v>
      </c>
      <c r="HH121" s="0" t="n">
        <f aca="false">HH$8^HH120*HG121</f>
        <v>1</v>
      </c>
      <c r="HI121" s="0" t="n">
        <f aca="false">HI$8^HI120*HH121</f>
        <v>1</v>
      </c>
      <c r="HJ121" s="0" t="n">
        <f aca="false">HJ$8^HJ120*HI121</f>
        <v>1</v>
      </c>
      <c r="HK121" s="0" t="n">
        <f aca="false">HK$8^HK120*HJ121</f>
        <v>1</v>
      </c>
      <c r="HL121" s="0" t="n">
        <f aca="false">HL$8^HL120*HK121</f>
        <v>1</v>
      </c>
      <c r="HM121" s="0" t="n">
        <f aca="false">HM$8^HM120*HL121</f>
        <v>1</v>
      </c>
      <c r="HN121" s="0" t="n">
        <f aca="false">HN$8^HN120*HM121</f>
        <v>1</v>
      </c>
      <c r="HO121" s="0" t="n">
        <f aca="false">HO$8^HO120*HN121</f>
        <v>1</v>
      </c>
      <c r="HP121" s="0" t="n">
        <f aca="false">HP$8^HP120*HO121</f>
        <v>1</v>
      </c>
      <c r="HQ121" s="0" t="n">
        <f aca="false">HQ$8^HQ120*HP121</f>
        <v>1</v>
      </c>
      <c r="HR121" s="0" t="n">
        <f aca="false">HR$8^HR120*HQ121</f>
        <v>1</v>
      </c>
      <c r="HS121" s="0" t="n">
        <f aca="false">HS$8^HS120*HR121</f>
        <v>1</v>
      </c>
      <c r="HV121" s="1"/>
      <c r="HW121" s="1"/>
      <c r="HX121" s="1"/>
      <c r="HY121" s="1"/>
      <c r="HZ121" s="1"/>
      <c r="IA121" s="1"/>
      <c r="IB121" s="1"/>
    </row>
    <row r="122" customFormat="false" ht="6" hidden="true" customHeight="true" outlineLevel="0" collapsed="false">
      <c r="A122" s="1"/>
      <c r="B122" s="80"/>
      <c r="C122" s="80"/>
      <c r="D122" s="80"/>
      <c r="E122" s="11"/>
      <c r="F122" s="61"/>
      <c r="G122" s="80"/>
      <c r="H122" s="11"/>
      <c r="I122" s="80"/>
      <c r="J122" s="80"/>
      <c r="K122" s="11"/>
      <c r="L122" s="61"/>
      <c r="M122" s="80"/>
      <c r="N122" s="80"/>
      <c r="O122" s="80"/>
      <c r="P122" s="80"/>
      <c r="Q122" s="80"/>
      <c r="R122" s="80"/>
      <c r="S122" s="11"/>
      <c r="T122" s="13"/>
      <c r="U122" s="13"/>
      <c r="V122" s="13"/>
      <c r="W122" s="78"/>
      <c r="X122" s="74"/>
      <c r="Y122" s="80"/>
      <c r="Z122" s="80"/>
      <c r="AW122" s="1"/>
      <c r="AX122" s="1"/>
      <c r="AY122" s="1"/>
      <c r="AZ122" s="1"/>
      <c r="BA122" s="1"/>
      <c r="BB122" s="1"/>
      <c r="BC122" s="1"/>
      <c r="BD122" s="1" t="s">
        <v>65</v>
      </c>
      <c r="BE122" s="1" t="n">
        <f aca="false">HZ118</f>
        <v>14</v>
      </c>
      <c r="BF122" s="1" t="n">
        <f aca="false">IA118</f>
        <v>23</v>
      </c>
      <c r="BG122" s="0" t="n">
        <f aca="false">BF122-BF123*(BE123-BE122)</f>
        <v>23</v>
      </c>
      <c r="BH122" s="0" t="n">
        <v>256</v>
      </c>
      <c r="BI122" s="15" t="n">
        <f aca="false">IF(BG122/BH122=INT(BG122/BH122),1,0)</f>
        <v>0</v>
      </c>
      <c r="BJ122" s="15" t="n">
        <f aca="false">IF(BI122=0,BG122,BG122/BH122)</f>
        <v>23</v>
      </c>
      <c r="BK122" s="15" t="n">
        <v>16</v>
      </c>
      <c r="BL122" s="15" t="n">
        <f aca="false">IF(BJ122/BK122=INT(BJ122/BK122),1,0)</f>
        <v>0</v>
      </c>
      <c r="BM122" s="15" t="n">
        <f aca="false">IF(BL122=0,BJ122,BJ122/BK122)</f>
        <v>23</v>
      </c>
      <c r="BN122" s="15" t="n">
        <v>4</v>
      </c>
      <c r="BO122" s="15" t="n">
        <f aca="false">IF(BM122/BN122=INT(BM122/BN122),1,0)</f>
        <v>0</v>
      </c>
      <c r="BP122" s="15" t="n">
        <f aca="false">IF(BO122=0,BM122,BM122/BN122)</f>
        <v>23</v>
      </c>
      <c r="BQ122" s="15" t="n">
        <v>2</v>
      </c>
      <c r="BR122" s="15" t="n">
        <f aca="false">IF(BP122/BQ122=INT(BP122/BQ122),1,0)</f>
        <v>0</v>
      </c>
      <c r="BS122" s="15" t="n">
        <f aca="false">IF(BR122=0,BP122,BP122/BQ122)</f>
        <v>23</v>
      </c>
      <c r="BT122" s="15" t="n">
        <v>81</v>
      </c>
      <c r="BU122" s="15" t="n">
        <f aca="false">IF(BS122/BT122=INT(BS122/BT122),1,0)</f>
        <v>0</v>
      </c>
      <c r="BV122" s="15" t="n">
        <f aca="false">IF(BU122=0,BS122,BS122/BT122)</f>
        <v>23</v>
      </c>
      <c r="BW122" s="15" t="n">
        <v>9</v>
      </c>
      <c r="BX122" s="15" t="n">
        <f aca="false">IF(BV122/BW122=INT(BV122/BW122),1,0)</f>
        <v>0</v>
      </c>
      <c r="BY122" s="15" t="n">
        <f aca="false">IF(BX122=0,BV122,BV122/BW122)</f>
        <v>23</v>
      </c>
      <c r="BZ122" s="15" t="n">
        <v>3</v>
      </c>
      <c r="CA122" s="15" t="n">
        <f aca="false">IF(BY122/BZ122=INT(BY122/BZ122),1,0)</f>
        <v>0</v>
      </c>
      <c r="CB122" s="15" t="n">
        <f aca="false">IF(CA122=0,BY122,BY122/BZ122)</f>
        <v>23</v>
      </c>
      <c r="CC122" s="15" t="n">
        <v>25</v>
      </c>
      <c r="CD122" s="15" t="n">
        <f aca="false">IF(CB122/CC122=INT(CB122/CC122),1,0)</f>
        <v>0</v>
      </c>
      <c r="CE122" s="15" t="n">
        <f aca="false">IF(CD122=0,CB122,CB122/CC122)</f>
        <v>23</v>
      </c>
      <c r="CF122" s="15" t="n">
        <v>5</v>
      </c>
      <c r="CG122" s="15" t="n">
        <f aca="false">IF(CE122/CF122=INT(CE122/CF122),1,0)</f>
        <v>0</v>
      </c>
      <c r="CH122" s="15" t="n">
        <f aca="false">IF(CG122=0,CE122,CE122/CF122)</f>
        <v>23</v>
      </c>
      <c r="CI122" s="15" t="n">
        <v>49</v>
      </c>
      <c r="CJ122" s="15" t="n">
        <f aca="false">IF(CH122/CI122=INT(CH122/CI122),1,0)</f>
        <v>0</v>
      </c>
      <c r="CK122" s="15" t="n">
        <f aca="false">IF(CJ122=0,CH122,CH122/CI122)</f>
        <v>23</v>
      </c>
      <c r="CL122" s="15" t="n">
        <v>7</v>
      </c>
      <c r="CM122" s="15" t="n">
        <f aca="false">IF(CK122/CL122=INT(CK122/CL122),1,0)</f>
        <v>0</v>
      </c>
      <c r="CN122" s="15" t="n">
        <f aca="false">IF(CM122=0,CK122,CK122/CL122)</f>
        <v>23</v>
      </c>
      <c r="CO122" s="15" t="n">
        <v>121</v>
      </c>
      <c r="CP122" s="15" t="n">
        <f aca="false">IF(CN122/CO122=INT(CN122/CO122),1,0)</f>
        <v>0</v>
      </c>
      <c r="CQ122" s="15" t="n">
        <f aca="false">IF(CP122=0,CN122,CN122/CO122)</f>
        <v>23</v>
      </c>
      <c r="CR122" s="15" t="n">
        <v>11</v>
      </c>
      <c r="CS122" s="15" t="n">
        <f aca="false">IF(CQ122/CR122=INT(CQ122/CR122),1,0)</f>
        <v>0</v>
      </c>
      <c r="CT122" s="15" t="n">
        <f aca="false">IF(CS122=0,CQ122,CQ122/CR122)</f>
        <v>23</v>
      </c>
      <c r="CU122" s="15" t="n">
        <v>169</v>
      </c>
      <c r="CV122" s="15" t="n">
        <f aca="false">IF(CT122/CU122=INT(CT122/CU122),1,0)</f>
        <v>0</v>
      </c>
      <c r="CW122" s="15" t="n">
        <f aca="false">IF(CV122=0,CT122,CT122/CU122)</f>
        <v>23</v>
      </c>
      <c r="CX122" s="15" t="n">
        <v>13</v>
      </c>
      <c r="CY122" s="15" t="n">
        <f aca="false">IF(CW122/CX122=INT(CW122/CX122),1,0)</f>
        <v>0</v>
      </c>
      <c r="CZ122" s="15" t="n">
        <f aca="false">IF(CY122=0,CW122,CW122/CX122)</f>
        <v>23</v>
      </c>
      <c r="DA122" s="15" t="n">
        <v>17</v>
      </c>
      <c r="DB122" s="15" t="n">
        <f aca="false">IF(CZ122/DA122=INT(CZ122/DA122),1,0)</f>
        <v>0</v>
      </c>
      <c r="DC122" s="15" t="n">
        <f aca="false">IF(DB122=0,CZ122,CZ122/DA122)</f>
        <v>23</v>
      </c>
      <c r="DD122" s="15" t="n">
        <v>19</v>
      </c>
      <c r="DE122" s="15" t="n">
        <f aca="false">IF(DC122/DD122=INT(DC122/DD122),1,0)</f>
        <v>0</v>
      </c>
      <c r="DF122" s="15" t="n">
        <f aca="false">IF(DE122=0,DC122,DC122/DD122)</f>
        <v>23</v>
      </c>
      <c r="DG122" s="15" t="n">
        <v>23</v>
      </c>
      <c r="DH122" s="15" t="n">
        <f aca="false">IF(DF122/DG122=INT(DF122/DG122),1,0)</f>
        <v>1</v>
      </c>
      <c r="DI122" s="15" t="n">
        <f aca="false">IF(DH122=0,DF122,DF122/DG122)</f>
        <v>1</v>
      </c>
      <c r="DJ122" s="15" t="n">
        <v>29</v>
      </c>
      <c r="DK122" s="15" t="n">
        <f aca="false">IF(DI122/DJ122=INT(DI122/DJ122),1,0)</f>
        <v>0</v>
      </c>
      <c r="DL122" s="15" t="n">
        <f aca="false">IF(DK122=0,DI122,DI122/DJ122)</f>
        <v>1</v>
      </c>
      <c r="DM122" s="15" t="n">
        <v>31</v>
      </c>
      <c r="DN122" s="15" t="n">
        <f aca="false">IF(DL122/DM122=INT(DL122/DM122),1,0)</f>
        <v>0</v>
      </c>
      <c r="DO122" s="15" t="n">
        <f aca="false">IF(DN122=0,DL122,DL122/DM122)</f>
        <v>1</v>
      </c>
      <c r="DP122" s="15" t="n">
        <v>37</v>
      </c>
      <c r="DQ122" s="15" t="n">
        <f aca="false">IF(DO122/DP122=INT(DO122/DP122),1,0)</f>
        <v>0</v>
      </c>
      <c r="DR122" s="15" t="n">
        <f aca="false">IF(DQ122=0,DO122,DO122/DP122)</f>
        <v>1</v>
      </c>
      <c r="DS122" s="15" t="n">
        <v>41</v>
      </c>
      <c r="DT122" s="15" t="n">
        <f aca="false">IF(DR122/DS122=INT(DR122/DS122),1,0)</f>
        <v>0</v>
      </c>
      <c r="DU122" s="15" t="n">
        <f aca="false">IF(DT122=0,DR122,DR122/DS122)</f>
        <v>1</v>
      </c>
      <c r="DV122" s="15" t="n">
        <v>43</v>
      </c>
      <c r="DW122" s="15" t="n">
        <f aca="false">IF(DU122/DV122=INT(DU122/DV122),1,0)</f>
        <v>0</v>
      </c>
      <c r="DX122" s="15" t="n">
        <f aca="false">IF(DW122=0,DU122,DU122/DV122)</f>
        <v>1</v>
      </c>
      <c r="DY122" s="15" t="n">
        <v>47</v>
      </c>
      <c r="DZ122" s="15" t="n">
        <f aca="false">IF(DX122/DY122=INT(DX122/DY122),1,0)</f>
        <v>0</v>
      </c>
      <c r="EA122" s="15" t="n">
        <f aca="false">IF(DZ122=0,DX122,DX122/DY122)</f>
        <v>1</v>
      </c>
      <c r="EB122" s="15" t="n">
        <v>53</v>
      </c>
      <c r="EC122" s="15" t="n">
        <f aca="false">IF(EA122/EB122=INT(EA122/EB122),1,0)</f>
        <v>0</v>
      </c>
      <c r="ED122" s="15" t="n">
        <f aca="false">IF(EC122=0,EA122,EA122/EB122)</f>
        <v>1</v>
      </c>
      <c r="EE122" s="15" t="n">
        <v>59</v>
      </c>
      <c r="EF122" s="15" t="n">
        <f aca="false">IF(ED122/EE122=INT(ED122/EE122),1,0)</f>
        <v>0</v>
      </c>
      <c r="EG122" s="15" t="n">
        <f aca="false">IF(EF122=0,ED122,ED122/EE122)</f>
        <v>1</v>
      </c>
      <c r="EH122" s="15" t="n">
        <v>61</v>
      </c>
      <c r="EI122" s="15" t="n">
        <f aca="false">IF(EG122/EH122=INT(EG122/EH122),1,0)</f>
        <v>0</v>
      </c>
      <c r="EJ122" s="15" t="n">
        <f aca="false">IF(EI122=0,EG122,EG122/EH122)</f>
        <v>1</v>
      </c>
      <c r="EK122" s="15" t="n">
        <v>67</v>
      </c>
      <c r="EL122" s="15" t="n">
        <f aca="false">IF(EJ122/EK122=INT(EJ122/EK122),1,0)</f>
        <v>0</v>
      </c>
      <c r="EM122" s="15" t="n">
        <f aca="false">IF(EL122=0,EJ122,EJ122/EK122)</f>
        <v>1</v>
      </c>
      <c r="EN122" s="15" t="n">
        <v>71</v>
      </c>
      <c r="EO122" s="15" t="n">
        <f aca="false">IF(EM122/EN122=INT(EM122/EN122),1,0)</f>
        <v>0</v>
      </c>
      <c r="EP122" s="15" t="n">
        <f aca="false">IF(EO122=0,EM122,EM122/EN122)</f>
        <v>1</v>
      </c>
      <c r="EQ122" s="15" t="n">
        <v>73</v>
      </c>
      <c r="ER122" s="15" t="n">
        <f aca="false">IF(EP122/EQ122=INT(EP122/EQ122),1,0)</f>
        <v>0</v>
      </c>
      <c r="ES122" s="15" t="n">
        <f aca="false">IF(ER122=0,EP122,EP122/EQ122)</f>
        <v>1</v>
      </c>
      <c r="ET122" s="15" t="n">
        <v>79</v>
      </c>
      <c r="EU122" s="15" t="n">
        <f aca="false">IF(ES122/ET122=INT(ES122/ET122),1,0)</f>
        <v>0</v>
      </c>
      <c r="EV122" s="15" t="n">
        <f aca="false">IF(EU122=0,ES122,ES122/ET122)</f>
        <v>1</v>
      </c>
      <c r="EW122" s="15" t="n">
        <v>83</v>
      </c>
      <c r="EX122" s="15" t="n">
        <f aca="false">IF(EV122/EW122=INT(EV122/EW122),1,0)</f>
        <v>0</v>
      </c>
      <c r="EY122" s="15" t="n">
        <f aca="false">IF(EX122=0,EV122,EV122/EW122)</f>
        <v>1</v>
      </c>
      <c r="EZ122" s="15" t="n">
        <v>89</v>
      </c>
      <c r="FA122" s="15" t="n">
        <f aca="false">IF(EY122/EZ122=INT(EY122/EZ122),1,0)</f>
        <v>0</v>
      </c>
      <c r="FB122" s="15" t="n">
        <f aca="false">IF(FA122=0,EY122,EY122/EZ122)</f>
        <v>1</v>
      </c>
      <c r="FC122" s="15" t="n">
        <v>97</v>
      </c>
      <c r="FD122" s="15" t="n">
        <f aca="false">IF(FB122/FC122=INT(FB122/FC122),1,0)</f>
        <v>0</v>
      </c>
      <c r="FE122" s="15" t="n">
        <f aca="false">IF(FD122=0,FB122,FB122/FC122)</f>
        <v>1</v>
      </c>
      <c r="FF122" s="15" t="n">
        <v>101</v>
      </c>
      <c r="FG122" s="15" t="n">
        <f aca="false">IF(FE122/FF122=INT(FE122/FF122),1,0)</f>
        <v>0</v>
      </c>
      <c r="FH122" s="15" t="n">
        <f aca="false">IF(FG122=0,FE122,FE122/FF122)</f>
        <v>1</v>
      </c>
      <c r="FI122" s="15" t="n">
        <v>103</v>
      </c>
      <c r="FJ122" s="15" t="n">
        <f aca="false">IF(FH122/FI122=INT(FH122/FI122),1,0)</f>
        <v>0</v>
      </c>
      <c r="FK122" s="15" t="n">
        <f aca="false">IF(FJ122=0,FH122,FH122/FI122)</f>
        <v>1</v>
      </c>
      <c r="FL122" s="15" t="n">
        <v>107</v>
      </c>
      <c r="FM122" s="15" t="n">
        <f aca="false">IF(FK122/FL122=INT(FK122/FL122),1,0)</f>
        <v>0</v>
      </c>
      <c r="FN122" s="15" t="n">
        <f aca="false">IF(FM122=0,FK122,FK122/FL122)</f>
        <v>1</v>
      </c>
      <c r="FO122" s="15" t="n">
        <v>109</v>
      </c>
      <c r="FP122" s="15" t="n">
        <f aca="false">IF(FN122/FO122=INT(FN122/FO122),1,0)</f>
        <v>0</v>
      </c>
      <c r="FQ122" s="15" t="n">
        <f aca="false">IF(FP122=0,FN122,FN122/FO122)</f>
        <v>1</v>
      </c>
      <c r="FR122" s="15" t="n">
        <v>113</v>
      </c>
      <c r="FS122" s="15" t="n">
        <f aca="false">IF(FQ122/FR122=INT(FQ122/FR122),1,0)</f>
        <v>0</v>
      </c>
      <c r="FT122" s="15" t="n">
        <f aca="false">IF(FS122=0,FQ122,FQ122/FR122)</f>
        <v>1</v>
      </c>
      <c r="FU122" s="15" t="n">
        <v>127</v>
      </c>
      <c r="FV122" s="15" t="n">
        <f aca="false">IF(FT122/FU122=INT(FT122/FU122),1,0)</f>
        <v>0</v>
      </c>
      <c r="FW122" s="15" t="n">
        <f aca="false">IF(FV122=0,FT122,FT122/FU122)</f>
        <v>1</v>
      </c>
      <c r="FX122" s="15" t="n">
        <v>131</v>
      </c>
      <c r="FY122" s="15" t="n">
        <f aca="false">IF(FW122/FX122=INT(FW122/FX122),1,0)</f>
        <v>0</v>
      </c>
      <c r="FZ122" s="15" t="n">
        <f aca="false">IF(FY122=0,FW122,FW122/FX122)</f>
        <v>1</v>
      </c>
      <c r="GA122" s="15" t="n">
        <v>137</v>
      </c>
      <c r="GB122" s="15" t="n">
        <f aca="false">IF(FZ122/GA122=INT(FZ122/GA122),1,0)</f>
        <v>0</v>
      </c>
      <c r="GC122" s="15" t="n">
        <f aca="false">IF(GB122=0,FZ122,FZ122/GA122)</f>
        <v>1</v>
      </c>
      <c r="GD122" s="15" t="n">
        <v>139</v>
      </c>
      <c r="GE122" s="15" t="n">
        <f aca="false">IF(GC122/GD122=INT(GC122/GD122),1,0)</f>
        <v>0</v>
      </c>
      <c r="GF122" s="15" t="n">
        <f aca="false">IF(GE122=0,GC122,GC122/GD122)</f>
        <v>1</v>
      </c>
      <c r="GG122" s="15" t="n">
        <v>149</v>
      </c>
      <c r="GH122" s="15" t="n">
        <f aca="false">IF(GF122/GG122=INT(GF122/GG122),1,0)</f>
        <v>0</v>
      </c>
      <c r="GI122" s="15" t="n">
        <f aca="false">IF(GH122=0,GF122,GF122/GG122)</f>
        <v>1</v>
      </c>
      <c r="GJ122" s="15"/>
      <c r="GK122" s="15" t="n">
        <f aca="false">8*BI122+4*BL122+2*BO122+BR122</f>
        <v>0</v>
      </c>
      <c r="GL122" s="15" t="n">
        <f aca="false">4*BU122+2*BX122+CA122</f>
        <v>0</v>
      </c>
      <c r="GM122" s="15" t="n">
        <f aca="false">2*CD122+CG122</f>
        <v>0</v>
      </c>
      <c r="GN122" s="15" t="n">
        <f aca="false">2*CJ122+CM122</f>
        <v>0</v>
      </c>
      <c r="GO122" s="15" t="n">
        <f aca="false">2*CP122+CS122</f>
        <v>0</v>
      </c>
      <c r="GP122" s="15" t="n">
        <f aca="false">2*CV122+CY122</f>
        <v>0</v>
      </c>
      <c r="GQ122" s="15" t="n">
        <f aca="false">DB122</f>
        <v>0</v>
      </c>
      <c r="GR122" s="15" t="n">
        <f aca="false">DE122</f>
        <v>0</v>
      </c>
      <c r="GS122" s="15" t="n">
        <f aca="false">DH122</f>
        <v>1</v>
      </c>
      <c r="GT122" s="15" t="n">
        <f aca="false">DK122</f>
        <v>0</v>
      </c>
      <c r="GU122" s="15" t="n">
        <f aca="false">DN122</f>
        <v>0</v>
      </c>
      <c r="GV122" s="0" t="n">
        <f aca="false">DQ122</f>
        <v>0</v>
      </c>
      <c r="GW122" s="0" t="n">
        <f aca="false">DT122</f>
        <v>0</v>
      </c>
      <c r="GX122" s="0" t="n">
        <f aca="false">DW122</f>
        <v>0</v>
      </c>
      <c r="GY122" s="0" t="n">
        <f aca="false">DZ122</f>
        <v>0</v>
      </c>
      <c r="GZ122" s="0" t="n">
        <f aca="false">EC122</f>
        <v>0</v>
      </c>
      <c r="HA122" s="0" t="n">
        <f aca="false">EF122</f>
        <v>0</v>
      </c>
      <c r="HB122" s="0" t="n">
        <f aca="false">EI122</f>
        <v>0</v>
      </c>
      <c r="HC122" s="0" t="n">
        <f aca="false">EL122</f>
        <v>0</v>
      </c>
      <c r="HD122" s="0" t="n">
        <f aca="false">EO122</f>
        <v>0</v>
      </c>
      <c r="HE122" s="0" t="n">
        <f aca="false">ER122</f>
        <v>0</v>
      </c>
      <c r="HF122" s="0" t="n">
        <f aca="false">EU122</f>
        <v>0</v>
      </c>
      <c r="HG122" s="0" t="n">
        <f aca="false">EX122</f>
        <v>0</v>
      </c>
      <c r="HH122" s="0" t="n">
        <f aca="false">FA122</f>
        <v>0</v>
      </c>
      <c r="HI122" s="0" t="n">
        <f aca="false">FD122</f>
        <v>0</v>
      </c>
      <c r="HJ122" s="0" t="n">
        <f aca="false">FG122</f>
        <v>0</v>
      </c>
      <c r="HK122" s="0" t="n">
        <f aca="false">FJ122</f>
        <v>0</v>
      </c>
      <c r="HL122" s="0" t="n">
        <f aca="false">FM122</f>
        <v>0</v>
      </c>
      <c r="HM122" s="0" t="n">
        <f aca="false">FP122</f>
        <v>0</v>
      </c>
      <c r="HN122" s="0" t="n">
        <f aca="false">FS122</f>
        <v>0</v>
      </c>
      <c r="HO122" s="0" t="n">
        <f aca="false">FV122</f>
        <v>0</v>
      </c>
      <c r="HP122" s="0" t="n">
        <f aca="false">FY122</f>
        <v>0</v>
      </c>
      <c r="HQ122" s="0" t="n">
        <f aca="false">GB122</f>
        <v>0</v>
      </c>
      <c r="HR122" s="0" t="n">
        <f aca="false">GE122</f>
        <v>0</v>
      </c>
      <c r="HS122" s="0" t="n">
        <f aca="false">GH122</f>
        <v>0</v>
      </c>
      <c r="HT122" s="0" t="n">
        <f aca="false">BG122</f>
        <v>23</v>
      </c>
      <c r="HU122" s="0" t="n">
        <f aca="false">HT122/HS125</f>
        <v>23</v>
      </c>
      <c r="HV122" s="1" t="n">
        <f aca="false">HZ118</f>
        <v>14</v>
      </c>
      <c r="HW122" s="1"/>
      <c r="HX122" s="1"/>
      <c r="HY122" s="1"/>
      <c r="HZ122" s="1"/>
      <c r="IA122" s="1"/>
      <c r="IB122" s="1"/>
    </row>
    <row r="123" customFormat="false" ht="6" hidden="true" customHeight="true" outlineLevel="0" collapsed="false">
      <c r="A123" s="1"/>
      <c r="B123" s="80"/>
      <c r="C123" s="80"/>
      <c r="D123" s="80"/>
      <c r="E123" s="80"/>
      <c r="F123" s="61"/>
      <c r="G123" s="80"/>
      <c r="H123" s="80"/>
      <c r="I123" s="80"/>
      <c r="J123" s="80"/>
      <c r="K123" s="80"/>
      <c r="L123" s="61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78"/>
      <c r="X123" s="61"/>
      <c r="Y123" s="80"/>
      <c r="Z123" s="80"/>
      <c r="BD123" s="1"/>
      <c r="BE123" s="0" t="n">
        <f aca="false">BE122+INT(BF122/BF123)</f>
        <v>14</v>
      </c>
      <c r="BF123" s="0" t="n">
        <f aca="false">IB118</f>
        <v>35</v>
      </c>
      <c r="BG123" s="0" t="n">
        <f aca="false">BF123</f>
        <v>35</v>
      </c>
      <c r="BH123" s="0" t="n">
        <v>256</v>
      </c>
      <c r="BI123" s="15" t="n">
        <f aca="false">IF(BG123/BH123=INT(BG123/BH123),1,0)</f>
        <v>0</v>
      </c>
      <c r="BJ123" s="15" t="n">
        <f aca="false">IF(BI123=0,BG123,BG123/BH123)</f>
        <v>35</v>
      </c>
      <c r="BK123" s="15" t="n">
        <v>16</v>
      </c>
      <c r="BL123" s="15" t="n">
        <f aca="false">IF(BJ123/BK123=INT(BJ123/BK123),1,0)</f>
        <v>0</v>
      </c>
      <c r="BM123" s="15" t="n">
        <f aca="false">IF(BL123=0,BJ123,BJ123/BK123)</f>
        <v>35</v>
      </c>
      <c r="BN123" s="15" t="n">
        <v>4</v>
      </c>
      <c r="BO123" s="15" t="n">
        <f aca="false">IF(BM123/BN123=INT(BM123/BN123),1,0)</f>
        <v>0</v>
      </c>
      <c r="BP123" s="15" t="n">
        <f aca="false">IF(BO123=0,BM123,BM123/BN123)</f>
        <v>35</v>
      </c>
      <c r="BQ123" s="15" t="n">
        <v>2</v>
      </c>
      <c r="BR123" s="15" t="n">
        <f aca="false">IF(BP123/BQ123=INT(BP123/BQ123),1,0)</f>
        <v>0</v>
      </c>
      <c r="BS123" s="15" t="n">
        <f aca="false">IF(BR123=0,BP123,BP123/BQ123)</f>
        <v>35</v>
      </c>
      <c r="BT123" s="15" t="n">
        <v>81</v>
      </c>
      <c r="BU123" s="15" t="n">
        <f aca="false">IF(BS123/BT123=INT(BS123/BT123),1,0)</f>
        <v>0</v>
      </c>
      <c r="BV123" s="15" t="n">
        <f aca="false">IF(BU123=0,BS123,BS123/BT123)</f>
        <v>35</v>
      </c>
      <c r="BW123" s="15" t="n">
        <v>9</v>
      </c>
      <c r="BX123" s="15" t="n">
        <f aca="false">IF(BV123/BW123=INT(BV123/BW123),1,0)</f>
        <v>0</v>
      </c>
      <c r="BY123" s="15" t="n">
        <f aca="false">IF(BX123=0,BV123,BV123/BW123)</f>
        <v>35</v>
      </c>
      <c r="BZ123" s="15" t="n">
        <v>3</v>
      </c>
      <c r="CA123" s="15" t="n">
        <f aca="false">IF(BY123/BZ123=INT(BY123/BZ123),1,0)</f>
        <v>0</v>
      </c>
      <c r="CB123" s="15" t="n">
        <f aca="false">IF(CA123=0,BY123,BY123/BZ123)</f>
        <v>35</v>
      </c>
      <c r="CC123" s="15" t="n">
        <v>25</v>
      </c>
      <c r="CD123" s="15" t="n">
        <f aca="false">IF(CB123/CC123=INT(CB123/CC123),1,0)</f>
        <v>0</v>
      </c>
      <c r="CE123" s="15" t="n">
        <f aca="false">IF(CD123=0,CB123,CB123/CC123)</f>
        <v>35</v>
      </c>
      <c r="CF123" s="15" t="n">
        <v>5</v>
      </c>
      <c r="CG123" s="15" t="n">
        <f aca="false">IF(CE123/CF123=INT(CE123/CF123),1,0)</f>
        <v>1</v>
      </c>
      <c r="CH123" s="15" t="n">
        <f aca="false">IF(CG123=0,CE123,CE123/CF123)</f>
        <v>7</v>
      </c>
      <c r="CI123" s="15" t="n">
        <v>49</v>
      </c>
      <c r="CJ123" s="15" t="n">
        <f aca="false">IF(CH123/CI123=INT(CH123/CI123),1,0)</f>
        <v>0</v>
      </c>
      <c r="CK123" s="15" t="n">
        <f aca="false">IF(CJ123=0,CH123,CH123/CI123)</f>
        <v>7</v>
      </c>
      <c r="CL123" s="15" t="n">
        <v>7</v>
      </c>
      <c r="CM123" s="15" t="n">
        <f aca="false">IF(CK123/CL123=INT(CK123/CL123),1,0)</f>
        <v>1</v>
      </c>
      <c r="CN123" s="15" t="n">
        <f aca="false">IF(CM123=0,CK123,CK123/CL123)</f>
        <v>1</v>
      </c>
      <c r="CO123" s="15" t="n">
        <v>121</v>
      </c>
      <c r="CP123" s="15" t="n">
        <f aca="false">IF(CN123/CO123=INT(CN123/CO123),1,0)</f>
        <v>0</v>
      </c>
      <c r="CQ123" s="15" t="n">
        <f aca="false">IF(CP123=0,CN123,CN123/CO123)</f>
        <v>1</v>
      </c>
      <c r="CR123" s="15" t="n">
        <v>11</v>
      </c>
      <c r="CS123" s="15" t="n">
        <f aca="false">IF(CQ123/CR123=INT(CQ123/CR123),1,0)</f>
        <v>0</v>
      </c>
      <c r="CT123" s="15" t="n">
        <f aca="false">IF(CS123=0,CQ123,CQ123/CR123)</f>
        <v>1</v>
      </c>
      <c r="CU123" s="15" t="n">
        <v>169</v>
      </c>
      <c r="CV123" s="15" t="n">
        <f aca="false">IF(CT123/CU123=INT(CT123/CU123),1,0)</f>
        <v>0</v>
      </c>
      <c r="CW123" s="15" t="n">
        <f aca="false">IF(CV123=0,CT123,CT123/CU123)</f>
        <v>1</v>
      </c>
      <c r="CX123" s="15" t="n">
        <v>13</v>
      </c>
      <c r="CY123" s="15" t="n">
        <f aca="false">IF(CW123/CX123=INT(CW123/CX123),1,0)</f>
        <v>0</v>
      </c>
      <c r="CZ123" s="15" t="n">
        <f aca="false">IF(CY123=0,CW123,CW123/CX123)</f>
        <v>1</v>
      </c>
      <c r="DA123" s="15" t="n">
        <v>17</v>
      </c>
      <c r="DB123" s="15" t="n">
        <f aca="false">IF(CZ123/DA123=INT(CZ123/DA123),1,0)</f>
        <v>0</v>
      </c>
      <c r="DC123" s="15" t="n">
        <f aca="false">IF(DB123=0,CZ123,CZ123/DA123)</f>
        <v>1</v>
      </c>
      <c r="DD123" s="15" t="n">
        <v>19</v>
      </c>
      <c r="DE123" s="15" t="n">
        <f aca="false">IF(DC123/DD123=INT(DC123/DD123),1,0)</f>
        <v>0</v>
      </c>
      <c r="DF123" s="15" t="n">
        <f aca="false">IF(DE123=0,DC123,DC123/DD123)</f>
        <v>1</v>
      </c>
      <c r="DG123" s="15" t="n">
        <v>23</v>
      </c>
      <c r="DH123" s="15" t="n">
        <f aca="false">IF(DF123/DG123=INT(DF123/DG123),1,0)</f>
        <v>0</v>
      </c>
      <c r="DI123" s="15" t="n">
        <f aca="false">IF(DH123=0,DF123,DF123/DG123)</f>
        <v>1</v>
      </c>
      <c r="DJ123" s="15" t="n">
        <v>29</v>
      </c>
      <c r="DK123" s="15" t="n">
        <f aca="false">IF(DI123/DJ123=INT(DI123/DJ123),1,0)</f>
        <v>0</v>
      </c>
      <c r="DL123" s="15" t="n">
        <f aca="false">IF(DK123=0,DI123,DI123/DJ123)</f>
        <v>1</v>
      </c>
      <c r="DM123" s="15" t="n">
        <v>31</v>
      </c>
      <c r="DN123" s="15" t="n">
        <f aca="false">IF(DL123/DM123=INT(DL123/DM123),1,0)</f>
        <v>0</v>
      </c>
      <c r="DO123" s="15" t="n">
        <f aca="false">IF(DN123=0,DL123,DL123/DM123)</f>
        <v>1</v>
      </c>
      <c r="DP123" s="15" t="n">
        <v>37</v>
      </c>
      <c r="DQ123" s="15" t="n">
        <f aca="false">IF(DO123/DP123=INT(DO123/DP123),1,0)</f>
        <v>0</v>
      </c>
      <c r="DR123" s="15" t="n">
        <f aca="false">IF(DQ123=0,DO123,DO123/DP123)</f>
        <v>1</v>
      </c>
      <c r="DS123" s="15" t="n">
        <v>41</v>
      </c>
      <c r="DT123" s="15" t="n">
        <f aca="false">IF(DR123/DS123=INT(DR123/DS123),1,0)</f>
        <v>0</v>
      </c>
      <c r="DU123" s="15" t="n">
        <f aca="false">IF(DT123=0,DR123,DR123/DS123)</f>
        <v>1</v>
      </c>
      <c r="DV123" s="15" t="n">
        <v>43</v>
      </c>
      <c r="DW123" s="15" t="n">
        <f aca="false">IF(DU123/DV123=INT(DU123/DV123),1,0)</f>
        <v>0</v>
      </c>
      <c r="DX123" s="15" t="n">
        <f aca="false">IF(DW123=0,DU123,DU123/DV123)</f>
        <v>1</v>
      </c>
      <c r="DY123" s="15" t="n">
        <v>47</v>
      </c>
      <c r="DZ123" s="15" t="n">
        <f aca="false">IF(DX123/DY123=INT(DX123/DY123),1,0)</f>
        <v>0</v>
      </c>
      <c r="EA123" s="15" t="n">
        <f aca="false">IF(DZ123=0,DX123,DX123/DY123)</f>
        <v>1</v>
      </c>
      <c r="EB123" s="15" t="n">
        <v>53</v>
      </c>
      <c r="EC123" s="15" t="n">
        <f aca="false">IF(EA123/EB123=INT(EA123/EB123),1,0)</f>
        <v>0</v>
      </c>
      <c r="ED123" s="15" t="n">
        <f aca="false">IF(EC123=0,EA123,EA123/EB123)</f>
        <v>1</v>
      </c>
      <c r="EE123" s="15" t="n">
        <v>59</v>
      </c>
      <c r="EF123" s="15" t="n">
        <f aca="false">IF(ED123/EE123=INT(ED123/EE123),1,0)</f>
        <v>0</v>
      </c>
      <c r="EG123" s="15" t="n">
        <f aca="false">IF(EF123=0,ED123,ED123/EE123)</f>
        <v>1</v>
      </c>
      <c r="EH123" s="15" t="n">
        <v>61</v>
      </c>
      <c r="EI123" s="15" t="n">
        <f aca="false">IF(EG123/EH123=INT(EG123/EH123),1,0)</f>
        <v>0</v>
      </c>
      <c r="EJ123" s="15" t="n">
        <f aca="false">IF(EI123=0,EG123,EG123/EH123)</f>
        <v>1</v>
      </c>
      <c r="EK123" s="15" t="n">
        <v>67</v>
      </c>
      <c r="EL123" s="15" t="n">
        <f aca="false">IF(EJ123/EK123=INT(EJ123/EK123),1,0)</f>
        <v>0</v>
      </c>
      <c r="EM123" s="15" t="n">
        <f aca="false">IF(EL123=0,EJ123,EJ123/EK123)</f>
        <v>1</v>
      </c>
      <c r="EN123" s="15" t="n">
        <v>71</v>
      </c>
      <c r="EO123" s="15" t="n">
        <f aca="false">IF(EM123/EN123=INT(EM123/EN123),1,0)</f>
        <v>0</v>
      </c>
      <c r="EP123" s="15" t="n">
        <f aca="false">IF(EO123=0,EM123,EM123/EN123)</f>
        <v>1</v>
      </c>
      <c r="EQ123" s="15" t="n">
        <v>73</v>
      </c>
      <c r="ER123" s="15" t="n">
        <f aca="false">IF(EP123/EQ123=INT(EP123/EQ123),1,0)</f>
        <v>0</v>
      </c>
      <c r="ES123" s="15" t="n">
        <f aca="false">IF(ER123=0,EP123,EP123/EQ123)</f>
        <v>1</v>
      </c>
      <c r="ET123" s="15" t="n">
        <v>79</v>
      </c>
      <c r="EU123" s="15" t="n">
        <f aca="false">IF(ES123/ET123=INT(ES123/ET123),1,0)</f>
        <v>0</v>
      </c>
      <c r="EV123" s="15" t="n">
        <f aca="false">IF(EU123=0,ES123,ES123/ET123)</f>
        <v>1</v>
      </c>
      <c r="EW123" s="15" t="n">
        <v>83</v>
      </c>
      <c r="EX123" s="15" t="n">
        <f aca="false">IF(EV123/EW123=INT(EV123/EW123),1,0)</f>
        <v>0</v>
      </c>
      <c r="EY123" s="15" t="n">
        <f aca="false">IF(EX123=0,EV123,EV123/EW123)</f>
        <v>1</v>
      </c>
      <c r="EZ123" s="15" t="n">
        <v>89</v>
      </c>
      <c r="FA123" s="15" t="n">
        <f aca="false">IF(EY123/EZ123=INT(EY123/EZ123),1,0)</f>
        <v>0</v>
      </c>
      <c r="FB123" s="15" t="n">
        <f aca="false">IF(FA123=0,EY123,EY123/EZ123)</f>
        <v>1</v>
      </c>
      <c r="FC123" s="15" t="n">
        <v>97</v>
      </c>
      <c r="FD123" s="15" t="n">
        <f aca="false">IF(FB123/FC123=INT(FB123/FC123),1,0)</f>
        <v>0</v>
      </c>
      <c r="FE123" s="15" t="n">
        <f aca="false">IF(FD123=0,FB123,FB123/FC123)</f>
        <v>1</v>
      </c>
      <c r="FF123" s="15" t="n">
        <v>101</v>
      </c>
      <c r="FG123" s="15" t="n">
        <f aca="false">IF(FE123/FF123=INT(FE123/FF123),1,0)</f>
        <v>0</v>
      </c>
      <c r="FH123" s="15" t="n">
        <f aca="false">IF(FG123=0,FE123,FE123/FF123)</f>
        <v>1</v>
      </c>
      <c r="FI123" s="15" t="n">
        <v>103</v>
      </c>
      <c r="FJ123" s="15" t="n">
        <f aca="false">IF(FH123/FI123=INT(FH123/FI123),1,0)</f>
        <v>0</v>
      </c>
      <c r="FK123" s="15" t="n">
        <f aca="false">IF(FJ123=0,FH123,FH123/FI123)</f>
        <v>1</v>
      </c>
      <c r="FL123" s="15" t="n">
        <v>107</v>
      </c>
      <c r="FM123" s="15" t="n">
        <f aca="false">IF(FK123/FL123=INT(FK123/FL123),1,0)</f>
        <v>0</v>
      </c>
      <c r="FN123" s="15" t="n">
        <f aca="false">IF(FM123=0,FK123,FK123/FL123)</f>
        <v>1</v>
      </c>
      <c r="FO123" s="15" t="n">
        <v>109</v>
      </c>
      <c r="FP123" s="15" t="n">
        <f aca="false">IF(FN123/FO123=INT(FN123/FO123),1,0)</f>
        <v>0</v>
      </c>
      <c r="FQ123" s="15" t="n">
        <f aca="false">IF(FP123=0,FN123,FN123/FO123)</f>
        <v>1</v>
      </c>
      <c r="FR123" s="15" t="n">
        <v>113</v>
      </c>
      <c r="FS123" s="15" t="n">
        <f aca="false">IF(FQ123/FR123=INT(FQ123/FR123),1,0)</f>
        <v>0</v>
      </c>
      <c r="FT123" s="15" t="n">
        <f aca="false">IF(FS123=0,FQ123,FQ123/FR123)</f>
        <v>1</v>
      </c>
      <c r="FU123" s="15" t="n">
        <v>127</v>
      </c>
      <c r="FV123" s="15" t="n">
        <f aca="false">IF(FT123/FU123=INT(FT123/FU123),1,0)</f>
        <v>0</v>
      </c>
      <c r="FW123" s="15" t="n">
        <f aca="false">IF(FV123=0,FT123,FT123/FU123)</f>
        <v>1</v>
      </c>
      <c r="FX123" s="15" t="n">
        <v>131</v>
      </c>
      <c r="FY123" s="15" t="n">
        <f aca="false">IF(FW123/FX123=INT(FW123/FX123),1,0)</f>
        <v>0</v>
      </c>
      <c r="FZ123" s="15" t="n">
        <f aca="false">IF(FY123=0,FW123,FW123/FX123)</f>
        <v>1</v>
      </c>
      <c r="GA123" s="15" t="n">
        <v>137</v>
      </c>
      <c r="GB123" s="15" t="n">
        <f aca="false">IF(FZ123/GA123=INT(FZ123/GA123),1,0)</f>
        <v>0</v>
      </c>
      <c r="GC123" s="15" t="n">
        <f aca="false">IF(GB123=0,FZ123,FZ123/GA123)</f>
        <v>1</v>
      </c>
      <c r="GD123" s="15" t="n">
        <v>139</v>
      </c>
      <c r="GE123" s="15" t="n">
        <f aca="false">IF(GC123/GD123=INT(GC123/GD123),1,0)</f>
        <v>0</v>
      </c>
      <c r="GF123" s="15" t="n">
        <f aca="false">IF(GE123=0,GC123,GC123/GD123)</f>
        <v>1</v>
      </c>
      <c r="GG123" s="15" t="n">
        <v>149</v>
      </c>
      <c r="GH123" s="15" t="n">
        <f aca="false">IF(GF123/GG123=INT(GF123/GG123),1,0)</f>
        <v>0</v>
      </c>
      <c r="GI123" s="15" t="n">
        <f aca="false">IF(GH123=0,GF123,GF123/GG123)</f>
        <v>1</v>
      </c>
      <c r="GJ123" s="15"/>
      <c r="GK123" s="15" t="n">
        <f aca="false">8*BI123+4*BL123+2*BO123+BR123</f>
        <v>0</v>
      </c>
      <c r="GL123" s="15" t="n">
        <f aca="false">4*BU123+2*BX123+CA123</f>
        <v>0</v>
      </c>
      <c r="GM123" s="15" t="n">
        <f aca="false">2*CD123+CG123</f>
        <v>1</v>
      </c>
      <c r="GN123" s="15" t="n">
        <f aca="false">2*CJ123+CM123</f>
        <v>1</v>
      </c>
      <c r="GO123" s="15" t="n">
        <f aca="false">2*CP123+CS123</f>
        <v>0</v>
      </c>
      <c r="GP123" s="15" t="n">
        <f aca="false">2*CV123+CY123</f>
        <v>0</v>
      </c>
      <c r="GQ123" s="15" t="n">
        <f aca="false">DB123</f>
        <v>0</v>
      </c>
      <c r="GR123" s="15" t="n">
        <f aca="false">DE123</f>
        <v>0</v>
      </c>
      <c r="GS123" s="15" t="n">
        <f aca="false">DH123</f>
        <v>0</v>
      </c>
      <c r="GT123" s="15" t="n">
        <f aca="false">DK123</f>
        <v>0</v>
      </c>
      <c r="GU123" s="15" t="n">
        <f aca="false">DN123</f>
        <v>0</v>
      </c>
      <c r="GV123" s="0" t="n">
        <f aca="false">DQ123</f>
        <v>0</v>
      </c>
      <c r="GW123" s="0" t="n">
        <f aca="false">DT123</f>
        <v>0</v>
      </c>
      <c r="GX123" s="0" t="n">
        <f aca="false">DW123</f>
        <v>0</v>
      </c>
      <c r="GY123" s="0" t="n">
        <f aca="false">DZ123</f>
        <v>0</v>
      </c>
      <c r="GZ123" s="0" t="n">
        <f aca="false">EC123</f>
        <v>0</v>
      </c>
      <c r="HA123" s="0" t="n">
        <f aca="false">EF123</f>
        <v>0</v>
      </c>
      <c r="HB123" s="0" t="n">
        <f aca="false">EI123</f>
        <v>0</v>
      </c>
      <c r="HC123" s="0" t="n">
        <f aca="false">EL123</f>
        <v>0</v>
      </c>
      <c r="HD123" s="0" t="n">
        <f aca="false">EO123</f>
        <v>0</v>
      </c>
      <c r="HE123" s="0" t="n">
        <f aca="false">ER123</f>
        <v>0</v>
      </c>
      <c r="HF123" s="0" t="n">
        <f aca="false">EU123</f>
        <v>0</v>
      </c>
      <c r="HG123" s="0" t="n">
        <f aca="false">EX123</f>
        <v>0</v>
      </c>
      <c r="HH123" s="0" t="n">
        <f aca="false">FA123</f>
        <v>0</v>
      </c>
      <c r="HI123" s="0" t="n">
        <f aca="false">FD123</f>
        <v>0</v>
      </c>
      <c r="HJ123" s="0" t="n">
        <f aca="false">FG123</f>
        <v>0</v>
      </c>
      <c r="HK123" s="0" t="n">
        <f aca="false">FJ123</f>
        <v>0</v>
      </c>
      <c r="HL123" s="0" t="n">
        <f aca="false">FM123</f>
        <v>0</v>
      </c>
      <c r="HM123" s="0" t="n">
        <f aca="false">FP123</f>
        <v>0</v>
      </c>
      <c r="HN123" s="0" t="n">
        <f aca="false">FS123</f>
        <v>0</v>
      </c>
      <c r="HO123" s="0" t="n">
        <f aca="false">FV123</f>
        <v>0</v>
      </c>
      <c r="HP123" s="0" t="n">
        <f aca="false">FY123</f>
        <v>0</v>
      </c>
      <c r="HQ123" s="0" t="n">
        <f aca="false">GB123</f>
        <v>0</v>
      </c>
      <c r="HR123" s="0" t="n">
        <f aca="false">GE123</f>
        <v>0</v>
      </c>
      <c r="HS123" s="0" t="n">
        <f aca="false">GH123</f>
        <v>0</v>
      </c>
      <c r="HT123" s="0" t="n">
        <f aca="false">BG123</f>
        <v>35</v>
      </c>
      <c r="HU123" s="0" t="n">
        <f aca="false">HT123/HS125</f>
        <v>35</v>
      </c>
      <c r="HV123" s="1"/>
      <c r="HW123" s="1"/>
      <c r="HX123" s="1"/>
      <c r="HY123" s="1"/>
      <c r="HZ123" s="1"/>
      <c r="IA123" s="1"/>
      <c r="IB123" s="1"/>
    </row>
    <row r="124" customFormat="false" ht="6" hidden="true" customHeight="true" outlineLevel="0" collapsed="false">
      <c r="A124" s="1"/>
      <c r="B124" s="80"/>
      <c r="C124" s="80"/>
      <c r="D124" s="80"/>
      <c r="E124" s="80"/>
      <c r="F124" s="61"/>
      <c r="G124" s="80"/>
      <c r="H124" s="80"/>
      <c r="I124" s="80"/>
      <c r="J124" s="80"/>
      <c r="K124" s="80"/>
      <c r="L124" s="61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78"/>
      <c r="X124" s="61"/>
      <c r="Y124" s="80"/>
      <c r="Z124" s="80"/>
      <c r="BD124" s="1"/>
      <c r="BE124" s="1"/>
      <c r="BF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5" t="n">
        <f aca="false">IF(GK122&lt;GK123,GK122,GK123)</f>
        <v>0</v>
      </c>
      <c r="GL124" s="15" t="n">
        <f aca="false">IF(GL122&lt;GL123,GL122,GL123)</f>
        <v>0</v>
      </c>
      <c r="GM124" s="15" t="n">
        <f aca="false">IF(GM122&lt;GM123,GM122,GM123)</f>
        <v>0</v>
      </c>
      <c r="GN124" s="15" t="n">
        <f aca="false">IF(GN122&lt;GN123,GN122,GN123)</f>
        <v>0</v>
      </c>
      <c r="GO124" s="15" t="n">
        <f aca="false">IF(GO122&lt;GO123,GO122,GO123)</f>
        <v>0</v>
      </c>
      <c r="GP124" s="15" t="n">
        <f aca="false">IF(GP122&lt;GP123,GP122,GP123)</f>
        <v>0</v>
      </c>
      <c r="GQ124" s="15" t="n">
        <f aca="false">IF(GQ122&lt;GQ123,GQ122,GQ123)</f>
        <v>0</v>
      </c>
      <c r="GR124" s="15" t="n">
        <f aca="false">IF(GR122&lt;GR123,GR122,GR123)</f>
        <v>0</v>
      </c>
      <c r="GS124" s="15" t="n">
        <f aca="false">IF(GS122&lt;GS123,GS122,GS123)</f>
        <v>0</v>
      </c>
      <c r="GT124" s="15" t="n">
        <f aca="false">IF(GT122&lt;GT123,GT122,GT123)</f>
        <v>0</v>
      </c>
      <c r="GU124" s="15" t="n">
        <f aca="false">IF(GU122&lt;GU123,GU122,GU123)</f>
        <v>0</v>
      </c>
      <c r="GV124" s="15" t="n">
        <f aca="false">IF(GV122&lt;GV123,GV122,GV123)</f>
        <v>0</v>
      </c>
      <c r="GW124" s="15" t="n">
        <f aca="false">IF(GW122&lt;GW123,GW122,GW123)</f>
        <v>0</v>
      </c>
      <c r="GX124" s="15" t="n">
        <f aca="false">IF(GX122&lt;GX123,GX122,GX123)</f>
        <v>0</v>
      </c>
      <c r="GY124" s="15" t="n">
        <f aca="false">IF(GY122&lt;GY123,GY122,GY123)</f>
        <v>0</v>
      </c>
      <c r="GZ124" s="15" t="n">
        <f aca="false">IF(GZ122&lt;GZ123,GZ122,GZ123)</f>
        <v>0</v>
      </c>
      <c r="HA124" s="15" t="n">
        <f aca="false">IF(HA122&lt;HA123,HA122,HA123)</f>
        <v>0</v>
      </c>
      <c r="HB124" s="15" t="n">
        <f aca="false">IF(HB122&lt;HB123,HB122,HB123)</f>
        <v>0</v>
      </c>
      <c r="HC124" s="15" t="n">
        <f aca="false">IF(HC122&lt;HC123,HC122,HC123)</f>
        <v>0</v>
      </c>
      <c r="HD124" s="15" t="n">
        <f aca="false">IF(HD122&lt;HD123,HD122,HD123)</f>
        <v>0</v>
      </c>
      <c r="HE124" s="15" t="n">
        <f aca="false">IF(HE122&lt;HE123,HE122,HE123)</f>
        <v>0</v>
      </c>
      <c r="HF124" s="15" t="n">
        <f aca="false">IF(HF122&lt;HF123,HF122,HF123)</f>
        <v>0</v>
      </c>
      <c r="HG124" s="15" t="n">
        <f aca="false">IF(HG122&lt;HG123,HG122,HG123)</f>
        <v>0</v>
      </c>
      <c r="HH124" s="15" t="n">
        <f aca="false">IF(HH122&lt;HH123,HH122,HH123)</f>
        <v>0</v>
      </c>
      <c r="HI124" s="15" t="n">
        <f aca="false">IF(HI122&lt;HI123,HI122,HI123)</f>
        <v>0</v>
      </c>
      <c r="HJ124" s="15" t="n">
        <f aca="false">IF(HJ122&lt;HJ123,HJ122,HJ123)</f>
        <v>0</v>
      </c>
      <c r="HK124" s="15" t="n">
        <f aca="false">IF(HK122&lt;HK123,HK122,HK123)</f>
        <v>0</v>
      </c>
      <c r="HL124" s="15" t="n">
        <f aca="false">IF(HL122&lt;HL123,HL122,HL123)</f>
        <v>0</v>
      </c>
      <c r="HM124" s="15" t="n">
        <f aca="false">IF(HM122&lt;HM123,HM122,HM123)</f>
        <v>0</v>
      </c>
      <c r="HN124" s="15" t="n">
        <f aca="false">IF(HN122&lt;HN123,HN122,HN123)</f>
        <v>0</v>
      </c>
      <c r="HO124" s="15" t="n">
        <f aca="false">IF(HO122&lt;HO123,HO122,HO123)</f>
        <v>0</v>
      </c>
      <c r="HP124" s="15" t="n">
        <f aca="false">IF(HP122&lt;HP123,HP122,HP123)</f>
        <v>0</v>
      </c>
      <c r="HQ124" s="15" t="n">
        <f aca="false">IF(HQ122&lt;HQ123,HQ122,HQ123)</f>
        <v>0</v>
      </c>
      <c r="HR124" s="15" t="n">
        <f aca="false">IF(HR122&lt;HR123,HR122,HR123)</f>
        <v>0</v>
      </c>
      <c r="HS124" s="15" t="n">
        <f aca="false">IF(HS122&lt;HS123,HS122,HS123)</f>
        <v>0</v>
      </c>
      <c r="HV124" s="1"/>
      <c r="HW124" s="1"/>
      <c r="HX124" s="1"/>
      <c r="HY124" s="1"/>
      <c r="HZ124" s="1"/>
      <c r="IA124" s="1"/>
      <c r="IB124" s="1"/>
    </row>
    <row r="125" customFormat="false" ht="6" hidden="true" customHeight="true" outlineLevel="0" collapsed="false">
      <c r="A125" s="1"/>
      <c r="B125" s="80"/>
      <c r="C125" s="80"/>
      <c r="D125" s="80"/>
      <c r="E125" s="80"/>
      <c r="F125" s="61"/>
      <c r="G125" s="80"/>
      <c r="H125" s="80"/>
      <c r="I125" s="80"/>
      <c r="J125" s="80"/>
      <c r="K125" s="80"/>
      <c r="L125" s="61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78"/>
      <c r="X125" s="61"/>
      <c r="Y125" s="80"/>
      <c r="Z125" s="80"/>
      <c r="BD125" s="1"/>
      <c r="BE125" s="1"/>
      <c r="BF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0" t="n">
        <f aca="false">GK$8^GK124</f>
        <v>1</v>
      </c>
      <c r="GL125" s="0" t="n">
        <f aca="false">GL$8^GL124*GK125</f>
        <v>1</v>
      </c>
      <c r="GM125" s="0" t="n">
        <f aca="false">GM$8^GM124*GL125</f>
        <v>1</v>
      </c>
      <c r="GN125" s="0" t="n">
        <f aca="false">GN$8^GN124*GM125</f>
        <v>1</v>
      </c>
      <c r="GO125" s="0" t="n">
        <f aca="false">GO$8^GO124*GN125</f>
        <v>1</v>
      </c>
      <c r="GP125" s="0" t="n">
        <f aca="false">GP$8^GP124*GO125</f>
        <v>1</v>
      </c>
      <c r="GQ125" s="0" t="n">
        <f aca="false">GQ$8^GQ124*GP125</f>
        <v>1</v>
      </c>
      <c r="GR125" s="0" t="n">
        <f aca="false">GR$8^GR124*GQ125</f>
        <v>1</v>
      </c>
      <c r="GS125" s="0" t="n">
        <f aca="false">GS$8^GS124*GR125</f>
        <v>1</v>
      </c>
      <c r="GT125" s="0" t="n">
        <f aca="false">GT$8^GT124*GS125</f>
        <v>1</v>
      </c>
      <c r="GU125" s="0" t="n">
        <f aca="false">GU$8^GU124*GT125</f>
        <v>1</v>
      </c>
      <c r="GV125" s="0" t="n">
        <f aca="false">GV$8^GV124*GU125</f>
        <v>1</v>
      </c>
      <c r="GW125" s="0" t="n">
        <f aca="false">GW$8^GW124*GV125</f>
        <v>1</v>
      </c>
      <c r="GX125" s="0" t="n">
        <f aca="false">GX$8^GX124*GW125</f>
        <v>1</v>
      </c>
      <c r="GY125" s="0" t="n">
        <f aca="false">GY$8^GY124*GX125</f>
        <v>1</v>
      </c>
      <c r="GZ125" s="0" t="n">
        <f aca="false">GZ$8^GZ124*GY125</f>
        <v>1</v>
      </c>
      <c r="HA125" s="0" t="n">
        <f aca="false">HA$8^HA124*GZ125</f>
        <v>1</v>
      </c>
      <c r="HB125" s="0" t="n">
        <f aca="false">HB$8^HB124*HA125</f>
        <v>1</v>
      </c>
      <c r="HC125" s="0" t="n">
        <f aca="false">HC$8^HC124*HB125</f>
        <v>1</v>
      </c>
      <c r="HD125" s="0" t="n">
        <f aca="false">HD$8^HD124*HC125</f>
        <v>1</v>
      </c>
      <c r="HE125" s="0" t="n">
        <f aca="false">HE$8^HE124*HD125</f>
        <v>1</v>
      </c>
      <c r="HF125" s="0" t="n">
        <f aca="false">HF$8^HF124*HE125</f>
        <v>1</v>
      </c>
      <c r="HG125" s="0" t="n">
        <f aca="false">HG$8^HG124*HF125</f>
        <v>1</v>
      </c>
      <c r="HH125" s="0" t="n">
        <f aca="false">HH$8^HH124*HG125</f>
        <v>1</v>
      </c>
      <c r="HI125" s="0" t="n">
        <f aca="false">HI$8^HI124*HH125</f>
        <v>1</v>
      </c>
      <c r="HJ125" s="0" t="n">
        <f aca="false">HJ$8^HJ124*HI125</f>
        <v>1</v>
      </c>
      <c r="HK125" s="0" t="n">
        <f aca="false">HK$8^HK124*HJ125</f>
        <v>1</v>
      </c>
      <c r="HL125" s="0" t="n">
        <f aca="false">HL$8^HL124*HK125</f>
        <v>1</v>
      </c>
      <c r="HM125" s="0" t="n">
        <f aca="false">HM$8^HM124*HL125</f>
        <v>1</v>
      </c>
      <c r="HN125" s="0" t="n">
        <f aca="false">HN$8^HN124*HM125</f>
        <v>1</v>
      </c>
      <c r="HO125" s="0" t="n">
        <f aca="false">HO$8^HO124*HN125</f>
        <v>1</v>
      </c>
      <c r="HP125" s="0" t="n">
        <f aca="false">HP$8^HP124*HO125</f>
        <v>1</v>
      </c>
      <c r="HQ125" s="0" t="n">
        <f aca="false">HQ$8^HQ124*HP125</f>
        <v>1</v>
      </c>
      <c r="HR125" s="0" t="n">
        <f aca="false">HR$8^HR124*HQ125</f>
        <v>1</v>
      </c>
      <c r="HS125" s="0" t="n">
        <f aca="false">HS$8^HS124*HR125</f>
        <v>1</v>
      </c>
      <c r="HV125" s="1"/>
      <c r="HW125" s="1"/>
      <c r="HX125" s="1"/>
      <c r="HY125" s="1"/>
      <c r="HZ125" s="1"/>
      <c r="IA125" s="1"/>
      <c r="IB125" s="1"/>
    </row>
    <row r="126" customFormat="false" ht="8.25" hidden="false" customHeight="true" outlineLevel="0" collapsed="false">
      <c r="A126" s="1"/>
      <c r="B126" s="80"/>
      <c r="C126" s="80"/>
      <c r="D126" s="80"/>
      <c r="E126" s="80"/>
      <c r="F126" s="61"/>
      <c r="G126" s="80"/>
      <c r="H126" s="80"/>
      <c r="I126" s="80"/>
      <c r="J126" s="80"/>
      <c r="K126" s="80"/>
      <c r="L126" s="61"/>
      <c r="M126" s="80"/>
      <c r="N126" s="80"/>
      <c r="O126" s="80"/>
      <c r="P126" s="80"/>
      <c r="Q126" s="80"/>
      <c r="R126" s="80"/>
      <c r="S126" s="13"/>
      <c r="T126" s="80"/>
      <c r="U126" s="80"/>
      <c r="V126" s="80"/>
      <c r="W126" s="78"/>
      <c r="X126" s="61"/>
      <c r="Y126" s="80"/>
      <c r="Z126" s="80"/>
      <c r="BD126" s="1"/>
      <c r="BE126" s="1"/>
      <c r="BF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</row>
    <row r="127" customFormat="false" ht="20.25" hidden="false" customHeight="true" outlineLevel="0" collapsed="false">
      <c r="A127" s="1"/>
      <c r="B127" s="80" t="str">
        <f aca="false">IL127</f>
        <v>34  33/64  ÷  5  7/8</v>
      </c>
      <c r="C127" s="80"/>
      <c r="D127" s="80"/>
      <c r="E127" s="11"/>
      <c r="F127" s="61"/>
      <c r="G127" s="80"/>
      <c r="H127" s="11"/>
      <c r="I127" s="80"/>
      <c r="J127" s="80"/>
      <c r="K127" s="11"/>
      <c r="L127" s="14"/>
      <c r="M127" s="11"/>
      <c r="N127" s="61"/>
      <c r="O127" s="80"/>
      <c r="P127" s="80"/>
      <c r="Q127" s="80"/>
      <c r="R127" s="80"/>
      <c r="S127" s="11" t="s">
        <v>16</v>
      </c>
      <c r="T127" s="86"/>
      <c r="U127" s="86"/>
      <c r="V127" s="86"/>
      <c r="W127" s="66" t="str">
        <f aca="false">IU127</f>
        <v>5  7/8</v>
      </c>
      <c r="X127" s="87"/>
      <c r="Y127" s="80"/>
      <c r="Z127" s="80" t="n">
        <f aca="false">AI127+AB127</f>
        <v>8</v>
      </c>
      <c r="AB127" s="4" t="n">
        <v>3</v>
      </c>
      <c r="AH127" s="4" t="n">
        <f aca="false">AH114+1</f>
        <v>10</v>
      </c>
      <c r="AI127" s="4" t="n">
        <f aca="false">INT(0.5+(AJ$2/19*(AH127-1)))+AG$2+1</f>
        <v>5</v>
      </c>
      <c r="AK127" s="0" t="n">
        <f aca="false">IF(AI127=3,1,IF(AI127=4,1,IF(AI127=5,2,IF(AI127=6,3,IF(AI127=7,5,0)))))</f>
        <v>2</v>
      </c>
      <c r="AL127" s="0" t="n">
        <f aca="false">IF(AI127=8,10,IF(AI127=9,15,IF(AI127=10,25,IF(AI127=11,35,55))))</f>
        <v>55</v>
      </c>
      <c r="AM127" s="0" t="n">
        <f aca="false">IF(AI127=3,2,IF(AI127=4,3,IF(AI127=5,5,IF(AI127=6,9,IF(AI127=7,14,0)))))</f>
        <v>5</v>
      </c>
      <c r="AN127" s="0" t="n">
        <f aca="false">IF(AI127=8,20,IF(AI127=9,30,IF(AI127=10,40,IF(AI127=11,60,75))))</f>
        <v>75</v>
      </c>
      <c r="AO127" s="0" t="n">
        <f aca="false">IF(AI127=3,1,IF(AI127=4,3,IF(AI127=5,4,IF(AI127=6,7,IF(AI127=7,10,0)))))</f>
        <v>4</v>
      </c>
      <c r="AP127" s="0" t="n">
        <f aca="false">IF(AI127=8,15,IF(AI127=9,24,IF(AI127=10,40,IF(AI127=11,60,80))))</f>
        <v>80</v>
      </c>
      <c r="AQ127" s="0" t="n">
        <f aca="false">IF(AI127=3,4,IF(AI127=4,6,IF(AI127=5,7,IF(AI127=6,11,IF(AI127=7,17,0)))))</f>
        <v>7</v>
      </c>
      <c r="AR127" s="0" t="n">
        <f aca="false">IF(AI127=8,24,IF(AI127=9,39,IF(AI127=10,59,IF(AI127=11,79,99))))</f>
        <v>99</v>
      </c>
      <c r="AS127" s="0" t="n">
        <f aca="false">IF(AI127=3,2,IF(AI127=4,4,IF(AI127=5,5,IF(AI127=6,8,IF(AI127=7,11,0)))))</f>
        <v>5</v>
      </c>
      <c r="AT127" s="0" t="n">
        <f aca="false">IF(AI127=8,16,IF(AI127=9,25,IF(AI127=10,41,IF(AI127=11,61,81))))</f>
        <v>81</v>
      </c>
      <c r="AU127" s="0" t="n">
        <f aca="false">IF(AI127=3,5,IF(AI127=4,7,IF(AI127=5,8,IF(AI127=6,12,IF(AI127=7,18,0)))))</f>
        <v>8</v>
      </c>
      <c r="AV127" s="0" t="n">
        <f aca="false">IF(AI127=8,25,IF(AI127=9,40,IF(AI127=10,60,IF(AI127=11,80,100))))</f>
        <v>100</v>
      </c>
      <c r="AW127" s="1" t="n">
        <f aca="false">AI127</f>
        <v>5</v>
      </c>
      <c r="AX127" s="1" t="n">
        <f aca="false">IF(AK127&gt;0,AK127,AL127)</f>
        <v>2</v>
      </c>
      <c r="AY127" s="1" t="n">
        <f aca="false">IF(AM127&gt;0,AM127,AN127)</f>
        <v>5</v>
      </c>
      <c r="AZ127" s="1" t="n">
        <f aca="false">IF(AO127&gt;0,AO127,AP127)</f>
        <v>4</v>
      </c>
      <c r="BA127" s="1" t="n">
        <f aca="false">IF(AQ127&gt;0,AQ127,AR127)</f>
        <v>7</v>
      </c>
      <c r="BB127" s="1" t="n">
        <f aca="false">IF(AS127&gt;0,AS127,AT127)</f>
        <v>5</v>
      </c>
      <c r="BC127" s="1" t="n">
        <f aca="false">IF(AU127&gt;0,AU127,AV127)</f>
        <v>8</v>
      </c>
      <c r="BD127" s="0" t="s">
        <v>105</v>
      </c>
      <c r="BE127" s="15" t="n">
        <f aca="true">INT((RAND()*(AY127-AX127+1)+AX127))</f>
        <v>5</v>
      </c>
      <c r="BF127" s="15" t="n">
        <f aca="true">INT((RAND()*(BA127-AZ127+1)+AZ127))</f>
        <v>7</v>
      </c>
      <c r="BG127" s="0" t="n">
        <f aca="false">BF127-BF128*(BE128-BE127)</f>
        <v>7</v>
      </c>
      <c r="BH127" s="0" t="n">
        <v>256</v>
      </c>
      <c r="BI127" s="15" t="n">
        <f aca="false">IF(BG127/BH127=INT(BG127/BH127),1,0)</f>
        <v>0</v>
      </c>
      <c r="BJ127" s="15" t="n">
        <f aca="false">IF(BI127=0,BG127,BG127/BH127)</f>
        <v>7</v>
      </c>
      <c r="BK127" s="15" t="n">
        <v>16</v>
      </c>
      <c r="BL127" s="15" t="n">
        <f aca="false">IF(BJ127/BK127=INT(BJ127/BK127),1,0)</f>
        <v>0</v>
      </c>
      <c r="BM127" s="15" t="n">
        <f aca="false">IF(BL127=0,BJ127,BJ127/BK127)</f>
        <v>7</v>
      </c>
      <c r="BN127" s="15" t="n">
        <v>4</v>
      </c>
      <c r="BO127" s="15" t="n">
        <f aca="false">IF(BM127/BN127=INT(BM127/BN127),1,0)</f>
        <v>0</v>
      </c>
      <c r="BP127" s="15" t="n">
        <f aca="false">IF(BO127=0,BM127,BM127/BN127)</f>
        <v>7</v>
      </c>
      <c r="BQ127" s="15" t="n">
        <v>2</v>
      </c>
      <c r="BR127" s="15" t="n">
        <f aca="false">IF(BP127/BQ127=INT(BP127/BQ127),1,0)</f>
        <v>0</v>
      </c>
      <c r="BS127" s="15" t="n">
        <f aca="false">IF(BR127=0,BP127,BP127/BQ127)</f>
        <v>7</v>
      </c>
      <c r="BT127" s="15" t="n">
        <v>81</v>
      </c>
      <c r="BU127" s="15" t="n">
        <f aca="false">IF(BS127/BT127=INT(BS127/BT127),1,0)</f>
        <v>0</v>
      </c>
      <c r="BV127" s="15" t="n">
        <f aca="false">IF(BU127=0,BS127,BS127/BT127)</f>
        <v>7</v>
      </c>
      <c r="BW127" s="15" t="n">
        <v>9</v>
      </c>
      <c r="BX127" s="15" t="n">
        <f aca="false">IF(BV127/BW127=INT(BV127/BW127),1,0)</f>
        <v>0</v>
      </c>
      <c r="BY127" s="15" t="n">
        <f aca="false">IF(BX127=0,BV127,BV127/BW127)</f>
        <v>7</v>
      </c>
      <c r="BZ127" s="15" t="n">
        <v>3</v>
      </c>
      <c r="CA127" s="15" t="n">
        <f aca="false">IF(BY127/BZ127=INT(BY127/BZ127),1,0)</f>
        <v>0</v>
      </c>
      <c r="CB127" s="15" t="n">
        <f aca="false">IF(CA127=0,BY127,BY127/BZ127)</f>
        <v>7</v>
      </c>
      <c r="CC127" s="15" t="n">
        <v>25</v>
      </c>
      <c r="CD127" s="15" t="n">
        <f aca="false">IF(CB127/CC127=INT(CB127/CC127),1,0)</f>
        <v>0</v>
      </c>
      <c r="CE127" s="15" t="n">
        <f aca="false">IF(CD127=0,CB127,CB127/CC127)</f>
        <v>7</v>
      </c>
      <c r="CF127" s="15" t="n">
        <v>5</v>
      </c>
      <c r="CG127" s="15" t="n">
        <f aca="false">IF(CE127/CF127=INT(CE127/CF127),1,0)</f>
        <v>0</v>
      </c>
      <c r="CH127" s="15" t="n">
        <f aca="false">IF(CG127=0,CE127,CE127/CF127)</f>
        <v>7</v>
      </c>
      <c r="CI127" s="15" t="n">
        <v>49</v>
      </c>
      <c r="CJ127" s="15" t="n">
        <f aca="false">IF(CH127/CI127=INT(CH127/CI127),1,0)</f>
        <v>0</v>
      </c>
      <c r="CK127" s="15" t="n">
        <f aca="false">IF(CJ127=0,CH127,CH127/CI127)</f>
        <v>7</v>
      </c>
      <c r="CL127" s="15" t="n">
        <v>7</v>
      </c>
      <c r="CM127" s="15" t="n">
        <f aca="false">IF(CK127/CL127=INT(CK127/CL127),1,0)</f>
        <v>1</v>
      </c>
      <c r="CN127" s="15" t="n">
        <f aca="false">IF(CM127=0,CK127,CK127/CL127)</f>
        <v>1</v>
      </c>
      <c r="CO127" s="15" t="n">
        <v>121</v>
      </c>
      <c r="CP127" s="15" t="n">
        <f aca="false">IF(CN127/CO127=INT(CN127/CO127),1,0)</f>
        <v>0</v>
      </c>
      <c r="CQ127" s="15" t="n">
        <f aca="false">IF(CP127=0,CN127,CN127/CO127)</f>
        <v>1</v>
      </c>
      <c r="CR127" s="15" t="n">
        <v>11</v>
      </c>
      <c r="CS127" s="15" t="n">
        <f aca="false">IF(CQ127/CR127=INT(CQ127/CR127),1,0)</f>
        <v>0</v>
      </c>
      <c r="CT127" s="15" t="n">
        <f aca="false">IF(CS127=0,CQ127,CQ127/CR127)</f>
        <v>1</v>
      </c>
      <c r="CU127" s="15" t="n">
        <v>169</v>
      </c>
      <c r="CV127" s="15" t="n">
        <f aca="false">IF(CT127/CU127=INT(CT127/CU127),1,0)</f>
        <v>0</v>
      </c>
      <c r="CW127" s="15" t="n">
        <f aca="false">IF(CV127=0,CT127,CT127/CU127)</f>
        <v>1</v>
      </c>
      <c r="CX127" s="15" t="n">
        <v>13</v>
      </c>
      <c r="CY127" s="15" t="n">
        <f aca="false">IF(CW127/CX127=INT(CW127/CX127),1,0)</f>
        <v>0</v>
      </c>
      <c r="CZ127" s="15" t="n">
        <f aca="false">IF(CY127=0,CW127,CW127/CX127)</f>
        <v>1</v>
      </c>
      <c r="DA127" s="15" t="n">
        <v>17</v>
      </c>
      <c r="DB127" s="15" t="n">
        <f aca="false">IF(CZ127/DA127=INT(CZ127/DA127),1,0)</f>
        <v>0</v>
      </c>
      <c r="DC127" s="15" t="n">
        <f aca="false">IF(DB127=0,CZ127,CZ127/DA127)</f>
        <v>1</v>
      </c>
      <c r="DD127" s="15" t="n">
        <v>19</v>
      </c>
      <c r="DE127" s="15" t="n">
        <f aca="false">IF(DC127/DD127=INT(DC127/DD127),1,0)</f>
        <v>0</v>
      </c>
      <c r="DF127" s="15" t="n">
        <f aca="false">IF(DE127=0,DC127,DC127/DD127)</f>
        <v>1</v>
      </c>
      <c r="DG127" s="15" t="n">
        <v>23</v>
      </c>
      <c r="DH127" s="15" t="n">
        <f aca="false">IF(DF127/DG127=INT(DF127/DG127),1,0)</f>
        <v>0</v>
      </c>
      <c r="DI127" s="15" t="n">
        <f aca="false">IF(DH127=0,DF127,DF127/DG127)</f>
        <v>1</v>
      </c>
      <c r="DJ127" s="15" t="n">
        <v>29</v>
      </c>
      <c r="DK127" s="15" t="n">
        <f aca="false">IF(DI127/DJ127=INT(DI127/DJ127),1,0)</f>
        <v>0</v>
      </c>
      <c r="DL127" s="15" t="n">
        <f aca="false">IF(DK127=0,DI127,DI127/DJ127)</f>
        <v>1</v>
      </c>
      <c r="DM127" s="15" t="n">
        <v>31</v>
      </c>
      <c r="DN127" s="15" t="n">
        <f aca="false">IF(DL127/DM127=INT(DL127/DM127),1,0)</f>
        <v>0</v>
      </c>
      <c r="DO127" s="15" t="n">
        <f aca="false">IF(DN127=0,DL127,DL127/DM127)</f>
        <v>1</v>
      </c>
      <c r="DP127" s="15" t="n">
        <v>37</v>
      </c>
      <c r="DQ127" s="15" t="n">
        <f aca="false">IF(DO127/DP127=INT(DO127/DP127),1,0)</f>
        <v>0</v>
      </c>
      <c r="DR127" s="15" t="n">
        <f aca="false">IF(DQ127=0,DO127,DO127/DP127)</f>
        <v>1</v>
      </c>
      <c r="DS127" s="15" t="n">
        <v>41</v>
      </c>
      <c r="DT127" s="15" t="n">
        <f aca="false">IF(DR127/DS127=INT(DR127/DS127),1,0)</f>
        <v>0</v>
      </c>
      <c r="DU127" s="15" t="n">
        <f aca="false">IF(DT127=0,DR127,DR127/DS127)</f>
        <v>1</v>
      </c>
      <c r="DV127" s="15" t="n">
        <v>43</v>
      </c>
      <c r="DW127" s="15" t="n">
        <f aca="false">IF(DU127/DV127=INT(DU127/DV127),1,0)</f>
        <v>0</v>
      </c>
      <c r="DX127" s="15" t="n">
        <f aca="false">IF(DW127=0,DU127,DU127/DV127)</f>
        <v>1</v>
      </c>
      <c r="DY127" s="15" t="n">
        <v>47</v>
      </c>
      <c r="DZ127" s="15" t="n">
        <f aca="false">IF(DX127/DY127=INT(DX127/DY127),1,0)</f>
        <v>0</v>
      </c>
      <c r="EA127" s="15" t="n">
        <f aca="false">IF(DZ127=0,DX127,DX127/DY127)</f>
        <v>1</v>
      </c>
      <c r="EB127" s="15" t="n">
        <v>53</v>
      </c>
      <c r="EC127" s="15" t="n">
        <f aca="false">IF(EA127/EB127=INT(EA127/EB127),1,0)</f>
        <v>0</v>
      </c>
      <c r="ED127" s="15" t="n">
        <f aca="false">IF(EC127=0,EA127,EA127/EB127)</f>
        <v>1</v>
      </c>
      <c r="EE127" s="15" t="n">
        <v>59</v>
      </c>
      <c r="EF127" s="15" t="n">
        <f aca="false">IF(ED127/EE127=INT(ED127/EE127),1,0)</f>
        <v>0</v>
      </c>
      <c r="EG127" s="15" t="n">
        <f aca="false">IF(EF127=0,ED127,ED127/EE127)</f>
        <v>1</v>
      </c>
      <c r="EH127" s="15" t="n">
        <v>61</v>
      </c>
      <c r="EI127" s="15" t="n">
        <f aca="false">IF(EG127/EH127=INT(EG127/EH127),1,0)</f>
        <v>0</v>
      </c>
      <c r="EJ127" s="15" t="n">
        <f aca="false">IF(EI127=0,EG127,EG127/EH127)</f>
        <v>1</v>
      </c>
      <c r="EK127" s="15" t="n">
        <v>67</v>
      </c>
      <c r="EL127" s="15" t="n">
        <f aca="false">IF(EJ127/EK127=INT(EJ127/EK127),1,0)</f>
        <v>0</v>
      </c>
      <c r="EM127" s="15" t="n">
        <f aca="false">IF(EL127=0,EJ127,EJ127/EK127)</f>
        <v>1</v>
      </c>
      <c r="EN127" s="15" t="n">
        <v>71</v>
      </c>
      <c r="EO127" s="15" t="n">
        <f aca="false">IF(EM127/EN127=INT(EM127/EN127),1,0)</f>
        <v>0</v>
      </c>
      <c r="EP127" s="15" t="n">
        <f aca="false">IF(EO127=0,EM127,EM127/EN127)</f>
        <v>1</v>
      </c>
      <c r="EQ127" s="15" t="n">
        <v>73</v>
      </c>
      <c r="ER127" s="15" t="n">
        <f aca="false">IF(EP127/EQ127=INT(EP127/EQ127),1,0)</f>
        <v>0</v>
      </c>
      <c r="ES127" s="15" t="n">
        <f aca="false">IF(ER127=0,EP127,EP127/EQ127)</f>
        <v>1</v>
      </c>
      <c r="ET127" s="15" t="n">
        <v>79</v>
      </c>
      <c r="EU127" s="15" t="n">
        <f aca="false">IF(ES127/ET127=INT(ES127/ET127),1,0)</f>
        <v>0</v>
      </c>
      <c r="EV127" s="15" t="n">
        <f aca="false">IF(EU127=0,ES127,ES127/ET127)</f>
        <v>1</v>
      </c>
      <c r="EW127" s="15" t="n">
        <v>83</v>
      </c>
      <c r="EX127" s="15" t="n">
        <f aca="false">IF(EV127/EW127=INT(EV127/EW127),1,0)</f>
        <v>0</v>
      </c>
      <c r="EY127" s="15" t="n">
        <f aca="false">IF(EX127=0,EV127,EV127/EW127)</f>
        <v>1</v>
      </c>
      <c r="EZ127" s="15" t="n">
        <v>89</v>
      </c>
      <c r="FA127" s="15" t="n">
        <f aca="false">IF(EY127/EZ127=INT(EY127/EZ127),1,0)</f>
        <v>0</v>
      </c>
      <c r="FB127" s="15" t="n">
        <f aca="false">IF(FA127=0,EY127,EY127/EZ127)</f>
        <v>1</v>
      </c>
      <c r="FC127" s="15" t="n">
        <v>97</v>
      </c>
      <c r="FD127" s="15" t="n">
        <f aca="false">IF(FB127/FC127=INT(FB127/FC127),1,0)</f>
        <v>0</v>
      </c>
      <c r="FE127" s="15" t="n">
        <f aca="false">IF(FD127=0,FB127,FB127/FC127)</f>
        <v>1</v>
      </c>
      <c r="FF127" s="15" t="n">
        <v>101</v>
      </c>
      <c r="FG127" s="15" t="n">
        <f aca="false">IF(FE127/FF127=INT(FE127/FF127),1,0)</f>
        <v>0</v>
      </c>
      <c r="FH127" s="15" t="n">
        <f aca="false">IF(FG127=0,FE127,FE127/FF127)</f>
        <v>1</v>
      </c>
      <c r="FI127" s="15" t="n">
        <v>103</v>
      </c>
      <c r="FJ127" s="15" t="n">
        <f aca="false">IF(FH127/FI127=INT(FH127/FI127),1,0)</f>
        <v>0</v>
      </c>
      <c r="FK127" s="15" t="n">
        <f aca="false">IF(FJ127=0,FH127,FH127/FI127)</f>
        <v>1</v>
      </c>
      <c r="FL127" s="15" t="n">
        <v>107</v>
      </c>
      <c r="FM127" s="15" t="n">
        <f aca="false">IF(FK127/FL127=INT(FK127/FL127),1,0)</f>
        <v>0</v>
      </c>
      <c r="FN127" s="15" t="n">
        <f aca="false">IF(FM127=0,FK127,FK127/FL127)</f>
        <v>1</v>
      </c>
      <c r="FO127" s="15" t="n">
        <v>109</v>
      </c>
      <c r="FP127" s="15" t="n">
        <f aca="false">IF(FN127/FO127=INT(FN127/FO127),1,0)</f>
        <v>0</v>
      </c>
      <c r="FQ127" s="15" t="n">
        <f aca="false">IF(FP127=0,FN127,FN127/FO127)</f>
        <v>1</v>
      </c>
      <c r="FR127" s="15" t="n">
        <v>113</v>
      </c>
      <c r="FS127" s="15" t="n">
        <f aca="false">IF(FQ127/FR127=INT(FQ127/FR127),1,0)</f>
        <v>0</v>
      </c>
      <c r="FT127" s="15" t="n">
        <f aca="false">IF(FS127=0,FQ127,FQ127/FR127)</f>
        <v>1</v>
      </c>
      <c r="FU127" s="15" t="n">
        <v>127</v>
      </c>
      <c r="FV127" s="15" t="n">
        <f aca="false">IF(FT127/FU127=INT(FT127/FU127),1,0)</f>
        <v>0</v>
      </c>
      <c r="FW127" s="15" t="n">
        <f aca="false">IF(FV127=0,FT127,FT127/FU127)</f>
        <v>1</v>
      </c>
      <c r="FX127" s="15" t="n">
        <v>131</v>
      </c>
      <c r="FY127" s="15" t="n">
        <f aca="false">IF(FW127/FX127=INT(FW127/FX127),1,0)</f>
        <v>0</v>
      </c>
      <c r="FZ127" s="15" t="n">
        <f aca="false">IF(FY127=0,FW127,FW127/FX127)</f>
        <v>1</v>
      </c>
      <c r="GA127" s="15" t="n">
        <v>137</v>
      </c>
      <c r="GB127" s="15" t="n">
        <f aca="false">IF(FZ127/GA127=INT(FZ127/GA127),1,0)</f>
        <v>0</v>
      </c>
      <c r="GC127" s="15" t="n">
        <f aca="false">IF(GB127=0,FZ127,FZ127/GA127)</f>
        <v>1</v>
      </c>
      <c r="GD127" s="15" t="n">
        <v>139</v>
      </c>
      <c r="GE127" s="15" t="n">
        <f aca="false">IF(GC127/GD127=INT(GC127/GD127),1,0)</f>
        <v>0</v>
      </c>
      <c r="GF127" s="15" t="n">
        <f aca="false">IF(GE127=0,GC127,GC127/GD127)</f>
        <v>1</v>
      </c>
      <c r="GG127" s="15" t="n">
        <v>149</v>
      </c>
      <c r="GH127" s="15" t="n">
        <f aca="false">IF(GF127/GG127=INT(GF127/GG127),1,0)</f>
        <v>0</v>
      </c>
      <c r="GI127" s="15" t="n">
        <f aca="false">IF(GH127=0,GF127,GF127/GG127)</f>
        <v>1</v>
      </c>
      <c r="GJ127" s="15"/>
      <c r="GK127" s="15" t="n">
        <f aca="false">8*BI127+4*BL127+2*BO127+BR127</f>
        <v>0</v>
      </c>
      <c r="GL127" s="15" t="n">
        <f aca="false">4*BU127+2*BX127+CA127</f>
        <v>0</v>
      </c>
      <c r="GM127" s="15" t="n">
        <f aca="false">2*CD127+CG127</f>
        <v>0</v>
      </c>
      <c r="GN127" s="15" t="n">
        <f aca="false">2*CJ127+CM127</f>
        <v>1</v>
      </c>
      <c r="GO127" s="15" t="n">
        <f aca="false">2*CP127+CS127</f>
        <v>0</v>
      </c>
      <c r="GP127" s="15" t="n">
        <f aca="false">2*CV127+CY127</f>
        <v>0</v>
      </c>
      <c r="GQ127" s="15" t="n">
        <f aca="false">DB127</f>
        <v>0</v>
      </c>
      <c r="GR127" s="15" t="n">
        <f aca="false">DE127</f>
        <v>0</v>
      </c>
      <c r="GS127" s="15" t="n">
        <f aca="false">DH127</f>
        <v>0</v>
      </c>
      <c r="GT127" s="15" t="n">
        <f aca="false">DK127</f>
        <v>0</v>
      </c>
      <c r="GU127" s="15" t="n">
        <f aca="false">DN127</f>
        <v>0</v>
      </c>
      <c r="GV127" s="0" t="n">
        <f aca="false">DQ127</f>
        <v>0</v>
      </c>
      <c r="GW127" s="0" t="n">
        <f aca="false">DT127</f>
        <v>0</v>
      </c>
      <c r="GX127" s="0" t="n">
        <f aca="false">DW127</f>
        <v>0</v>
      </c>
      <c r="GY127" s="0" t="n">
        <f aca="false">DZ127</f>
        <v>0</v>
      </c>
      <c r="GZ127" s="0" t="n">
        <f aca="false">EC127</f>
        <v>0</v>
      </c>
      <c r="HA127" s="0" t="n">
        <f aca="false">EF127</f>
        <v>0</v>
      </c>
      <c r="HB127" s="0" t="n">
        <f aca="false">EI127</f>
        <v>0</v>
      </c>
      <c r="HC127" s="0" t="n">
        <f aca="false">EL127</f>
        <v>0</v>
      </c>
      <c r="HD127" s="0" t="n">
        <f aca="false">EO127</f>
        <v>0</v>
      </c>
      <c r="HE127" s="0" t="n">
        <f aca="false">ER127</f>
        <v>0</v>
      </c>
      <c r="HF127" s="0" t="n">
        <f aca="false">EU127</f>
        <v>0</v>
      </c>
      <c r="HG127" s="0" t="n">
        <f aca="false">EX127</f>
        <v>0</v>
      </c>
      <c r="HH127" s="0" t="n">
        <f aca="false">FA127</f>
        <v>0</v>
      </c>
      <c r="HI127" s="0" t="n">
        <f aca="false">FD127</f>
        <v>0</v>
      </c>
      <c r="HJ127" s="0" t="n">
        <f aca="false">FG127</f>
        <v>0</v>
      </c>
      <c r="HK127" s="0" t="n">
        <f aca="false">FJ127</f>
        <v>0</v>
      </c>
      <c r="HL127" s="0" t="n">
        <f aca="false">FM127</f>
        <v>0</v>
      </c>
      <c r="HM127" s="0" t="n">
        <f aca="false">FP127</f>
        <v>0</v>
      </c>
      <c r="HN127" s="0" t="n">
        <f aca="false">FS127</f>
        <v>0</v>
      </c>
      <c r="HO127" s="0" t="n">
        <f aca="false">FV127</f>
        <v>0</v>
      </c>
      <c r="HP127" s="0" t="n">
        <f aca="false">FY127</f>
        <v>0</v>
      </c>
      <c r="HQ127" s="0" t="n">
        <f aca="false">GB127</f>
        <v>0</v>
      </c>
      <c r="HR127" s="0" t="n">
        <f aca="false">GE127</f>
        <v>0</v>
      </c>
      <c r="HS127" s="0" t="n">
        <f aca="false">GH127</f>
        <v>0</v>
      </c>
      <c r="HT127" s="0" t="n">
        <f aca="false">BG127</f>
        <v>7</v>
      </c>
      <c r="HU127" s="0" t="n">
        <f aca="false">HT127/HS130</f>
        <v>7</v>
      </c>
      <c r="HV127" s="1" t="n">
        <f aca="false">BE128</f>
        <v>5</v>
      </c>
      <c r="HW127" s="0" t="n">
        <f aca="false">HV127*HU128+HU127</f>
        <v>47</v>
      </c>
      <c r="HY127" s="1" t="n">
        <f aca="false">HV135</f>
        <v>34</v>
      </c>
      <c r="HZ127" s="1" t="n">
        <f aca="false">HU135</f>
        <v>33</v>
      </c>
      <c r="IA127" s="1" t="n">
        <f aca="false">HU136</f>
        <v>64</v>
      </c>
      <c r="IB127" s="1" t="str">
        <f aca="false">HY127&amp;"  "&amp;HZ127&amp;"/"&amp;IA127</f>
        <v>34  33/64</v>
      </c>
      <c r="IC127" s="0" t="str">
        <f aca="false">HY127&amp;"   "</f>
        <v>34   </v>
      </c>
      <c r="ID127" s="0" t="str">
        <f aca="false">"   "&amp;HZ127&amp;"/"&amp;IA127</f>
        <v>   33/64</v>
      </c>
      <c r="IE127" s="0" t="str">
        <f aca="false">IF(HY127=0,ID127,IF(HZ127=0,IC127,IB127))</f>
        <v>34  33/64</v>
      </c>
      <c r="IG127" s="0" t="n">
        <f aca="false">HV127</f>
        <v>5</v>
      </c>
      <c r="IH127" s="0" t="n">
        <f aca="false">HU127</f>
        <v>7</v>
      </c>
      <c r="II127" s="0" t="n">
        <f aca="false">HU128</f>
        <v>8</v>
      </c>
      <c r="IJ127" s="0" t="str">
        <f aca="false">IG127&amp;"  "&amp;IH127&amp;"/"&amp;II127</f>
        <v>5  7/8</v>
      </c>
      <c r="IL127" s="0" t="str">
        <f aca="false">IE127&amp;$AD$10&amp;IJ127</f>
        <v>34  33/64  ÷  5  7/8</v>
      </c>
      <c r="IR127" s="0" t="n">
        <f aca="false">HV131</f>
        <v>5</v>
      </c>
      <c r="IS127" s="0" t="n">
        <f aca="false">HU131</f>
        <v>7</v>
      </c>
      <c r="IT127" s="0" t="n">
        <f aca="false">HU132</f>
        <v>8</v>
      </c>
      <c r="IU127" s="0" t="str">
        <f aca="false">IR127&amp;"  "&amp;IS127&amp;"/"&amp;IT127</f>
        <v>5  7/8</v>
      </c>
    </row>
    <row r="128" customFormat="false" ht="6" hidden="true" customHeight="true" outlineLevel="0" collapsed="false">
      <c r="A128" s="1"/>
      <c r="B128" s="80"/>
      <c r="C128" s="80"/>
      <c r="D128" s="80"/>
      <c r="E128" s="11"/>
      <c r="F128" s="61"/>
      <c r="G128" s="80"/>
      <c r="H128" s="11"/>
      <c r="I128" s="80"/>
      <c r="J128" s="80"/>
      <c r="K128" s="11"/>
      <c r="L128" s="61"/>
      <c r="M128" s="80"/>
      <c r="N128" s="80"/>
      <c r="O128" s="80"/>
      <c r="P128" s="80"/>
      <c r="Q128" s="80"/>
      <c r="R128" s="80"/>
      <c r="S128" s="11"/>
      <c r="T128" s="13"/>
      <c r="U128" s="13"/>
      <c r="V128" s="13"/>
      <c r="W128" s="78"/>
      <c r="X128" s="74"/>
      <c r="Y128" s="80"/>
      <c r="Z128" s="80"/>
      <c r="AW128" s="1"/>
      <c r="AX128" s="1"/>
      <c r="AY128" s="1"/>
      <c r="AZ128" s="1"/>
      <c r="BA128" s="1"/>
      <c r="BB128" s="1"/>
      <c r="BC128" s="1"/>
      <c r="BE128" s="0" t="n">
        <f aca="false">BE127+INT(BF127/BF128)</f>
        <v>5</v>
      </c>
      <c r="BF128" s="15" t="n">
        <f aca="true">IF(BB127&gt;BF127,INT((RAND()*(BC127-BB127+1)+BB127)),INT((RAND()*(BC127-BF127)+BF127+1)))</f>
        <v>8</v>
      </c>
      <c r="BG128" s="0" t="n">
        <f aca="false">BF128</f>
        <v>8</v>
      </c>
      <c r="BH128" s="0" t="n">
        <v>256</v>
      </c>
      <c r="BI128" s="15" t="n">
        <f aca="false">IF(BG128/BH128=INT(BG128/BH128),1,0)</f>
        <v>0</v>
      </c>
      <c r="BJ128" s="15" t="n">
        <f aca="false">IF(BI128=0,BG128,BG128/BH128)</f>
        <v>8</v>
      </c>
      <c r="BK128" s="15" t="n">
        <v>16</v>
      </c>
      <c r="BL128" s="15" t="n">
        <f aca="false">IF(BJ128/BK128=INT(BJ128/BK128),1,0)</f>
        <v>0</v>
      </c>
      <c r="BM128" s="15" t="n">
        <f aca="false">IF(BL128=0,BJ128,BJ128/BK128)</f>
        <v>8</v>
      </c>
      <c r="BN128" s="15" t="n">
        <v>4</v>
      </c>
      <c r="BO128" s="15" t="n">
        <f aca="false">IF(BM128/BN128=INT(BM128/BN128),1,0)</f>
        <v>1</v>
      </c>
      <c r="BP128" s="15" t="n">
        <f aca="false">IF(BO128=0,BM128,BM128/BN128)</f>
        <v>2</v>
      </c>
      <c r="BQ128" s="15" t="n">
        <v>2</v>
      </c>
      <c r="BR128" s="15" t="n">
        <f aca="false">IF(BP128/BQ128=INT(BP128/BQ128),1,0)</f>
        <v>1</v>
      </c>
      <c r="BS128" s="15" t="n">
        <f aca="false">IF(BR128=0,BP128,BP128/BQ128)</f>
        <v>1</v>
      </c>
      <c r="BT128" s="15" t="n">
        <v>81</v>
      </c>
      <c r="BU128" s="15" t="n">
        <f aca="false">IF(BS128/BT128=INT(BS128/BT128),1,0)</f>
        <v>0</v>
      </c>
      <c r="BV128" s="15" t="n">
        <f aca="false">IF(BU128=0,BS128,BS128/BT128)</f>
        <v>1</v>
      </c>
      <c r="BW128" s="15" t="n">
        <v>9</v>
      </c>
      <c r="BX128" s="15" t="n">
        <f aca="false">IF(BV128/BW128=INT(BV128/BW128),1,0)</f>
        <v>0</v>
      </c>
      <c r="BY128" s="15" t="n">
        <f aca="false">IF(BX128=0,BV128,BV128/BW128)</f>
        <v>1</v>
      </c>
      <c r="BZ128" s="15" t="n">
        <v>3</v>
      </c>
      <c r="CA128" s="15" t="n">
        <f aca="false">IF(BY128/BZ128=INT(BY128/BZ128),1,0)</f>
        <v>0</v>
      </c>
      <c r="CB128" s="15" t="n">
        <f aca="false">IF(CA128=0,BY128,BY128/BZ128)</f>
        <v>1</v>
      </c>
      <c r="CC128" s="15" t="n">
        <v>25</v>
      </c>
      <c r="CD128" s="15" t="n">
        <f aca="false">IF(CB128/CC128=INT(CB128/CC128),1,0)</f>
        <v>0</v>
      </c>
      <c r="CE128" s="15" t="n">
        <f aca="false">IF(CD128=0,CB128,CB128/CC128)</f>
        <v>1</v>
      </c>
      <c r="CF128" s="15" t="n">
        <v>5</v>
      </c>
      <c r="CG128" s="15" t="n">
        <f aca="false">IF(CE128/CF128=INT(CE128/CF128),1,0)</f>
        <v>0</v>
      </c>
      <c r="CH128" s="15" t="n">
        <f aca="false">IF(CG128=0,CE128,CE128/CF128)</f>
        <v>1</v>
      </c>
      <c r="CI128" s="15" t="n">
        <v>49</v>
      </c>
      <c r="CJ128" s="15" t="n">
        <f aca="false">IF(CH128/CI128=INT(CH128/CI128),1,0)</f>
        <v>0</v>
      </c>
      <c r="CK128" s="15" t="n">
        <f aca="false">IF(CJ128=0,CH128,CH128/CI128)</f>
        <v>1</v>
      </c>
      <c r="CL128" s="15" t="n">
        <v>7</v>
      </c>
      <c r="CM128" s="15" t="n">
        <f aca="false">IF(CK128/CL128=INT(CK128/CL128),1,0)</f>
        <v>0</v>
      </c>
      <c r="CN128" s="15" t="n">
        <f aca="false">IF(CM128=0,CK128,CK128/CL128)</f>
        <v>1</v>
      </c>
      <c r="CO128" s="15" t="n">
        <v>121</v>
      </c>
      <c r="CP128" s="15" t="n">
        <f aca="false">IF(CN128/CO128=INT(CN128/CO128),1,0)</f>
        <v>0</v>
      </c>
      <c r="CQ128" s="15" t="n">
        <f aca="false">IF(CP128=0,CN128,CN128/CO128)</f>
        <v>1</v>
      </c>
      <c r="CR128" s="15" t="n">
        <v>11</v>
      </c>
      <c r="CS128" s="15" t="n">
        <f aca="false">IF(CQ128/CR128=INT(CQ128/CR128),1,0)</f>
        <v>0</v>
      </c>
      <c r="CT128" s="15" t="n">
        <f aca="false">IF(CS128=0,CQ128,CQ128/CR128)</f>
        <v>1</v>
      </c>
      <c r="CU128" s="15" t="n">
        <v>169</v>
      </c>
      <c r="CV128" s="15" t="n">
        <f aca="false">IF(CT128/CU128=INT(CT128/CU128),1,0)</f>
        <v>0</v>
      </c>
      <c r="CW128" s="15" t="n">
        <f aca="false">IF(CV128=0,CT128,CT128/CU128)</f>
        <v>1</v>
      </c>
      <c r="CX128" s="15" t="n">
        <v>13</v>
      </c>
      <c r="CY128" s="15" t="n">
        <f aca="false">IF(CW128/CX128=INT(CW128/CX128),1,0)</f>
        <v>0</v>
      </c>
      <c r="CZ128" s="15" t="n">
        <f aca="false">IF(CY128=0,CW128,CW128/CX128)</f>
        <v>1</v>
      </c>
      <c r="DA128" s="15" t="n">
        <v>17</v>
      </c>
      <c r="DB128" s="15" t="n">
        <f aca="false">IF(CZ128/DA128=INT(CZ128/DA128),1,0)</f>
        <v>0</v>
      </c>
      <c r="DC128" s="15" t="n">
        <f aca="false">IF(DB128=0,CZ128,CZ128/DA128)</f>
        <v>1</v>
      </c>
      <c r="DD128" s="15" t="n">
        <v>19</v>
      </c>
      <c r="DE128" s="15" t="n">
        <f aca="false">IF(DC128/DD128=INT(DC128/DD128),1,0)</f>
        <v>0</v>
      </c>
      <c r="DF128" s="15" t="n">
        <f aca="false">IF(DE128=0,DC128,DC128/DD128)</f>
        <v>1</v>
      </c>
      <c r="DG128" s="15" t="n">
        <v>23</v>
      </c>
      <c r="DH128" s="15" t="n">
        <f aca="false">IF(DF128/DG128=INT(DF128/DG128),1,0)</f>
        <v>0</v>
      </c>
      <c r="DI128" s="15" t="n">
        <f aca="false">IF(DH128=0,DF128,DF128/DG128)</f>
        <v>1</v>
      </c>
      <c r="DJ128" s="15" t="n">
        <v>29</v>
      </c>
      <c r="DK128" s="15" t="n">
        <f aca="false">IF(DI128/DJ128=INT(DI128/DJ128),1,0)</f>
        <v>0</v>
      </c>
      <c r="DL128" s="15" t="n">
        <f aca="false">IF(DK128=0,DI128,DI128/DJ128)</f>
        <v>1</v>
      </c>
      <c r="DM128" s="15" t="n">
        <v>31</v>
      </c>
      <c r="DN128" s="15" t="n">
        <f aca="false">IF(DL128/DM128=INT(DL128/DM128),1,0)</f>
        <v>0</v>
      </c>
      <c r="DO128" s="15" t="n">
        <f aca="false">IF(DN128=0,DL128,DL128/DM128)</f>
        <v>1</v>
      </c>
      <c r="DP128" s="15" t="n">
        <v>37</v>
      </c>
      <c r="DQ128" s="15" t="n">
        <f aca="false">IF(DO128/DP128=INT(DO128/DP128),1,0)</f>
        <v>0</v>
      </c>
      <c r="DR128" s="15" t="n">
        <f aca="false">IF(DQ128=0,DO128,DO128/DP128)</f>
        <v>1</v>
      </c>
      <c r="DS128" s="15" t="n">
        <v>41</v>
      </c>
      <c r="DT128" s="15" t="n">
        <f aca="false">IF(DR128/DS128=INT(DR128/DS128),1,0)</f>
        <v>0</v>
      </c>
      <c r="DU128" s="15" t="n">
        <f aca="false">IF(DT128=0,DR128,DR128/DS128)</f>
        <v>1</v>
      </c>
      <c r="DV128" s="15" t="n">
        <v>43</v>
      </c>
      <c r="DW128" s="15" t="n">
        <f aca="false">IF(DU128/DV128=INT(DU128/DV128),1,0)</f>
        <v>0</v>
      </c>
      <c r="DX128" s="15" t="n">
        <f aca="false">IF(DW128=0,DU128,DU128/DV128)</f>
        <v>1</v>
      </c>
      <c r="DY128" s="15" t="n">
        <v>47</v>
      </c>
      <c r="DZ128" s="15" t="n">
        <f aca="false">IF(DX128/DY128=INT(DX128/DY128),1,0)</f>
        <v>0</v>
      </c>
      <c r="EA128" s="15" t="n">
        <f aca="false">IF(DZ128=0,DX128,DX128/DY128)</f>
        <v>1</v>
      </c>
      <c r="EB128" s="15" t="n">
        <v>53</v>
      </c>
      <c r="EC128" s="15" t="n">
        <f aca="false">IF(EA128/EB128=INT(EA128/EB128),1,0)</f>
        <v>0</v>
      </c>
      <c r="ED128" s="15" t="n">
        <f aca="false">IF(EC128=0,EA128,EA128/EB128)</f>
        <v>1</v>
      </c>
      <c r="EE128" s="15" t="n">
        <v>59</v>
      </c>
      <c r="EF128" s="15" t="n">
        <f aca="false">IF(ED128/EE128=INT(ED128/EE128),1,0)</f>
        <v>0</v>
      </c>
      <c r="EG128" s="15" t="n">
        <f aca="false">IF(EF128=0,ED128,ED128/EE128)</f>
        <v>1</v>
      </c>
      <c r="EH128" s="15" t="n">
        <v>61</v>
      </c>
      <c r="EI128" s="15" t="n">
        <f aca="false">IF(EG128/EH128=INT(EG128/EH128),1,0)</f>
        <v>0</v>
      </c>
      <c r="EJ128" s="15" t="n">
        <f aca="false">IF(EI128=0,EG128,EG128/EH128)</f>
        <v>1</v>
      </c>
      <c r="EK128" s="15" t="n">
        <v>67</v>
      </c>
      <c r="EL128" s="15" t="n">
        <f aca="false">IF(EJ128/EK128=INT(EJ128/EK128),1,0)</f>
        <v>0</v>
      </c>
      <c r="EM128" s="15" t="n">
        <f aca="false">IF(EL128=0,EJ128,EJ128/EK128)</f>
        <v>1</v>
      </c>
      <c r="EN128" s="15" t="n">
        <v>71</v>
      </c>
      <c r="EO128" s="15" t="n">
        <f aca="false">IF(EM128/EN128=INT(EM128/EN128),1,0)</f>
        <v>0</v>
      </c>
      <c r="EP128" s="15" t="n">
        <f aca="false">IF(EO128=0,EM128,EM128/EN128)</f>
        <v>1</v>
      </c>
      <c r="EQ128" s="15" t="n">
        <v>73</v>
      </c>
      <c r="ER128" s="15" t="n">
        <f aca="false">IF(EP128/EQ128=INT(EP128/EQ128),1,0)</f>
        <v>0</v>
      </c>
      <c r="ES128" s="15" t="n">
        <f aca="false">IF(ER128=0,EP128,EP128/EQ128)</f>
        <v>1</v>
      </c>
      <c r="ET128" s="15" t="n">
        <v>79</v>
      </c>
      <c r="EU128" s="15" t="n">
        <f aca="false">IF(ES128/ET128=INT(ES128/ET128),1,0)</f>
        <v>0</v>
      </c>
      <c r="EV128" s="15" t="n">
        <f aca="false">IF(EU128=0,ES128,ES128/ET128)</f>
        <v>1</v>
      </c>
      <c r="EW128" s="15" t="n">
        <v>83</v>
      </c>
      <c r="EX128" s="15" t="n">
        <f aca="false">IF(EV128/EW128=INT(EV128/EW128),1,0)</f>
        <v>0</v>
      </c>
      <c r="EY128" s="15" t="n">
        <f aca="false">IF(EX128=0,EV128,EV128/EW128)</f>
        <v>1</v>
      </c>
      <c r="EZ128" s="15" t="n">
        <v>89</v>
      </c>
      <c r="FA128" s="15" t="n">
        <f aca="false">IF(EY128/EZ128=INT(EY128/EZ128),1,0)</f>
        <v>0</v>
      </c>
      <c r="FB128" s="15" t="n">
        <f aca="false">IF(FA128=0,EY128,EY128/EZ128)</f>
        <v>1</v>
      </c>
      <c r="FC128" s="15" t="n">
        <v>97</v>
      </c>
      <c r="FD128" s="15" t="n">
        <f aca="false">IF(FB128/FC128=INT(FB128/FC128),1,0)</f>
        <v>0</v>
      </c>
      <c r="FE128" s="15" t="n">
        <f aca="false">IF(FD128=0,FB128,FB128/FC128)</f>
        <v>1</v>
      </c>
      <c r="FF128" s="15" t="n">
        <v>101</v>
      </c>
      <c r="FG128" s="15" t="n">
        <f aca="false">IF(FE128/FF128=INT(FE128/FF128),1,0)</f>
        <v>0</v>
      </c>
      <c r="FH128" s="15" t="n">
        <f aca="false">IF(FG128=0,FE128,FE128/FF128)</f>
        <v>1</v>
      </c>
      <c r="FI128" s="15" t="n">
        <v>103</v>
      </c>
      <c r="FJ128" s="15" t="n">
        <f aca="false">IF(FH128/FI128=INT(FH128/FI128),1,0)</f>
        <v>0</v>
      </c>
      <c r="FK128" s="15" t="n">
        <f aca="false">IF(FJ128=0,FH128,FH128/FI128)</f>
        <v>1</v>
      </c>
      <c r="FL128" s="15" t="n">
        <v>107</v>
      </c>
      <c r="FM128" s="15" t="n">
        <f aca="false">IF(FK128/FL128=INT(FK128/FL128),1,0)</f>
        <v>0</v>
      </c>
      <c r="FN128" s="15" t="n">
        <f aca="false">IF(FM128=0,FK128,FK128/FL128)</f>
        <v>1</v>
      </c>
      <c r="FO128" s="15" t="n">
        <v>109</v>
      </c>
      <c r="FP128" s="15" t="n">
        <f aca="false">IF(FN128/FO128=INT(FN128/FO128),1,0)</f>
        <v>0</v>
      </c>
      <c r="FQ128" s="15" t="n">
        <f aca="false">IF(FP128=0,FN128,FN128/FO128)</f>
        <v>1</v>
      </c>
      <c r="FR128" s="15" t="n">
        <v>113</v>
      </c>
      <c r="FS128" s="15" t="n">
        <f aca="false">IF(FQ128/FR128=INT(FQ128/FR128),1,0)</f>
        <v>0</v>
      </c>
      <c r="FT128" s="15" t="n">
        <f aca="false">IF(FS128=0,FQ128,FQ128/FR128)</f>
        <v>1</v>
      </c>
      <c r="FU128" s="15" t="n">
        <v>127</v>
      </c>
      <c r="FV128" s="15" t="n">
        <f aca="false">IF(FT128/FU128=INT(FT128/FU128),1,0)</f>
        <v>0</v>
      </c>
      <c r="FW128" s="15" t="n">
        <f aca="false">IF(FV128=0,FT128,FT128/FU128)</f>
        <v>1</v>
      </c>
      <c r="FX128" s="15" t="n">
        <v>131</v>
      </c>
      <c r="FY128" s="15" t="n">
        <f aca="false">IF(FW128/FX128=INT(FW128/FX128),1,0)</f>
        <v>0</v>
      </c>
      <c r="FZ128" s="15" t="n">
        <f aca="false">IF(FY128=0,FW128,FW128/FX128)</f>
        <v>1</v>
      </c>
      <c r="GA128" s="15" t="n">
        <v>137</v>
      </c>
      <c r="GB128" s="15" t="n">
        <f aca="false">IF(FZ128/GA128=INT(FZ128/GA128),1,0)</f>
        <v>0</v>
      </c>
      <c r="GC128" s="15" t="n">
        <f aca="false">IF(GB128=0,FZ128,FZ128/GA128)</f>
        <v>1</v>
      </c>
      <c r="GD128" s="15" t="n">
        <v>139</v>
      </c>
      <c r="GE128" s="15" t="n">
        <f aca="false">IF(GC128/GD128=INT(GC128/GD128),1,0)</f>
        <v>0</v>
      </c>
      <c r="GF128" s="15" t="n">
        <f aca="false">IF(GE128=0,GC128,GC128/GD128)</f>
        <v>1</v>
      </c>
      <c r="GG128" s="15" t="n">
        <v>149</v>
      </c>
      <c r="GH128" s="15" t="n">
        <f aca="false">IF(GF128/GG128=INT(GF128/GG128),1,0)</f>
        <v>0</v>
      </c>
      <c r="GI128" s="15" t="n">
        <f aca="false">IF(GH128=0,GF128,GF128/GG128)</f>
        <v>1</v>
      </c>
      <c r="GJ128" s="15"/>
      <c r="GK128" s="15" t="n">
        <f aca="false">8*BI128+4*BL128+2*BO128+BR128</f>
        <v>3</v>
      </c>
      <c r="GL128" s="15" t="n">
        <f aca="false">4*BU128+2*BX128+CA128</f>
        <v>0</v>
      </c>
      <c r="GM128" s="15" t="n">
        <f aca="false">2*CD128+CG128</f>
        <v>0</v>
      </c>
      <c r="GN128" s="15" t="n">
        <f aca="false">2*CJ128+CM128</f>
        <v>0</v>
      </c>
      <c r="GO128" s="15" t="n">
        <f aca="false">2*CP128+CS128</f>
        <v>0</v>
      </c>
      <c r="GP128" s="15" t="n">
        <f aca="false">2*CV128+CY128</f>
        <v>0</v>
      </c>
      <c r="GQ128" s="15" t="n">
        <f aca="false">DB128</f>
        <v>0</v>
      </c>
      <c r="GR128" s="15" t="n">
        <f aca="false">DE128</f>
        <v>0</v>
      </c>
      <c r="GS128" s="15" t="n">
        <f aca="false">DH128</f>
        <v>0</v>
      </c>
      <c r="GT128" s="15" t="n">
        <f aca="false">DK128</f>
        <v>0</v>
      </c>
      <c r="GU128" s="15" t="n">
        <f aca="false">DN128</f>
        <v>0</v>
      </c>
      <c r="GV128" s="0" t="n">
        <f aca="false">DQ128</f>
        <v>0</v>
      </c>
      <c r="GW128" s="0" t="n">
        <f aca="false">DT128</f>
        <v>0</v>
      </c>
      <c r="GX128" s="0" t="n">
        <f aca="false">DW128</f>
        <v>0</v>
      </c>
      <c r="GY128" s="0" t="n">
        <f aca="false">DZ128</f>
        <v>0</v>
      </c>
      <c r="GZ128" s="0" t="n">
        <f aca="false">EC128</f>
        <v>0</v>
      </c>
      <c r="HA128" s="0" t="n">
        <f aca="false">EF128</f>
        <v>0</v>
      </c>
      <c r="HB128" s="0" t="n">
        <f aca="false">EI128</f>
        <v>0</v>
      </c>
      <c r="HC128" s="0" t="n">
        <f aca="false">EL128</f>
        <v>0</v>
      </c>
      <c r="HD128" s="0" t="n">
        <f aca="false">EO128</f>
        <v>0</v>
      </c>
      <c r="HE128" s="0" t="n">
        <f aca="false">ER128</f>
        <v>0</v>
      </c>
      <c r="HF128" s="0" t="n">
        <f aca="false">EU128</f>
        <v>0</v>
      </c>
      <c r="HG128" s="0" t="n">
        <f aca="false">EX128</f>
        <v>0</v>
      </c>
      <c r="HH128" s="0" t="n">
        <f aca="false">FA128</f>
        <v>0</v>
      </c>
      <c r="HI128" s="0" t="n">
        <f aca="false">FD128</f>
        <v>0</v>
      </c>
      <c r="HJ128" s="0" t="n">
        <f aca="false">FG128</f>
        <v>0</v>
      </c>
      <c r="HK128" s="0" t="n">
        <f aca="false">FJ128</f>
        <v>0</v>
      </c>
      <c r="HL128" s="0" t="n">
        <f aca="false">FM128</f>
        <v>0</v>
      </c>
      <c r="HM128" s="0" t="n">
        <f aca="false">FP128</f>
        <v>0</v>
      </c>
      <c r="HN128" s="0" t="n">
        <f aca="false">FS128</f>
        <v>0</v>
      </c>
      <c r="HO128" s="0" t="n">
        <f aca="false">FV128</f>
        <v>0</v>
      </c>
      <c r="HP128" s="0" t="n">
        <f aca="false">FY128</f>
        <v>0</v>
      </c>
      <c r="HQ128" s="0" t="n">
        <f aca="false">GB128</f>
        <v>0</v>
      </c>
      <c r="HR128" s="0" t="n">
        <f aca="false">GE128</f>
        <v>0</v>
      </c>
      <c r="HS128" s="0" t="n">
        <f aca="false">GH128</f>
        <v>0</v>
      </c>
      <c r="HT128" s="0" t="n">
        <f aca="false">BG128</f>
        <v>8</v>
      </c>
      <c r="HU128" s="0" t="n">
        <f aca="false">HT128/HS130</f>
        <v>8</v>
      </c>
      <c r="HV128" s="1"/>
      <c r="HY128" s="1"/>
      <c r="HZ128" s="1"/>
      <c r="IA128" s="1"/>
      <c r="IB128" s="1"/>
    </row>
    <row r="129" customFormat="false" ht="6" hidden="true" customHeight="true" outlineLevel="0" collapsed="false">
      <c r="A129" s="1"/>
      <c r="B129" s="80"/>
      <c r="C129" s="80"/>
      <c r="D129" s="80"/>
      <c r="E129" s="11"/>
      <c r="F129" s="61"/>
      <c r="G129" s="80"/>
      <c r="H129" s="11"/>
      <c r="I129" s="80"/>
      <c r="J129" s="80"/>
      <c r="K129" s="11"/>
      <c r="L129" s="61"/>
      <c r="M129" s="80"/>
      <c r="N129" s="80"/>
      <c r="O129" s="80"/>
      <c r="P129" s="80"/>
      <c r="Q129" s="80"/>
      <c r="R129" s="80"/>
      <c r="S129" s="11"/>
      <c r="T129" s="13"/>
      <c r="U129" s="13"/>
      <c r="V129" s="13"/>
      <c r="W129" s="78"/>
      <c r="X129" s="74"/>
      <c r="Y129" s="80"/>
      <c r="Z129" s="80"/>
      <c r="AW129" s="1"/>
      <c r="AX129" s="1"/>
      <c r="AY129" s="1"/>
      <c r="AZ129" s="1"/>
      <c r="BA129" s="1"/>
      <c r="BB129" s="1"/>
      <c r="BC129" s="1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 t="n">
        <f aca="false">IF(GK127&lt;GK128,GK127,GK128)</f>
        <v>0</v>
      </c>
      <c r="GL129" s="15" t="n">
        <f aca="false">IF(GL127&lt;GL128,GL127,GL128)</f>
        <v>0</v>
      </c>
      <c r="GM129" s="15" t="n">
        <f aca="false">IF(GM127&lt;GM128,GM127,GM128)</f>
        <v>0</v>
      </c>
      <c r="GN129" s="15" t="n">
        <f aca="false">IF(GN127&lt;GN128,GN127,GN128)</f>
        <v>0</v>
      </c>
      <c r="GO129" s="15" t="n">
        <f aca="false">IF(GO127&lt;GO128,GO127,GO128)</f>
        <v>0</v>
      </c>
      <c r="GP129" s="15" t="n">
        <f aca="false">IF(GP127&lt;GP128,GP127,GP128)</f>
        <v>0</v>
      </c>
      <c r="GQ129" s="15" t="n">
        <f aca="false">IF(GQ127&lt;GQ128,GQ127,GQ128)</f>
        <v>0</v>
      </c>
      <c r="GR129" s="15" t="n">
        <f aca="false">IF(GR127&lt;GR128,GR127,GR128)</f>
        <v>0</v>
      </c>
      <c r="GS129" s="15" t="n">
        <f aca="false">IF(GS127&lt;GS128,GS127,GS128)</f>
        <v>0</v>
      </c>
      <c r="GT129" s="15" t="n">
        <f aca="false">IF(GT127&lt;GT128,GT127,GT128)</f>
        <v>0</v>
      </c>
      <c r="GU129" s="15" t="n">
        <f aca="false">IF(GU127&lt;GU128,GU127,GU128)</f>
        <v>0</v>
      </c>
      <c r="GV129" s="15" t="n">
        <f aca="false">IF(GV127&lt;GV128,GV127,GV128)</f>
        <v>0</v>
      </c>
      <c r="GW129" s="15" t="n">
        <f aca="false">IF(GW127&lt;GW128,GW127,GW128)</f>
        <v>0</v>
      </c>
      <c r="GX129" s="15" t="n">
        <f aca="false">IF(GX127&lt;GX128,GX127,GX128)</f>
        <v>0</v>
      </c>
      <c r="GY129" s="15" t="n">
        <f aca="false">IF(GY127&lt;GY128,GY127,GY128)</f>
        <v>0</v>
      </c>
      <c r="GZ129" s="15" t="n">
        <f aca="false">IF(GZ127&lt;GZ128,GZ127,GZ128)</f>
        <v>0</v>
      </c>
      <c r="HA129" s="15" t="n">
        <f aca="false">IF(HA127&lt;HA128,HA127,HA128)</f>
        <v>0</v>
      </c>
      <c r="HB129" s="15" t="n">
        <f aca="false">IF(HB127&lt;HB128,HB127,HB128)</f>
        <v>0</v>
      </c>
      <c r="HC129" s="15" t="n">
        <f aca="false">IF(HC127&lt;HC128,HC127,HC128)</f>
        <v>0</v>
      </c>
      <c r="HD129" s="15" t="n">
        <f aca="false">IF(HD127&lt;HD128,HD127,HD128)</f>
        <v>0</v>
      </c>
      <c r="HE129" s="15" t="n">
        <f aca="false">IF(HE127&lt;HE128,HE127,HE128)</f>
        <v>0</v>
      </c>
      <c r="HF129" s="15" t="n">
        <f aca="false">IF(HF127&lt;HF128,HF127,HF128)</f>
        <v>0</v>
      </c>
      <c r="HG129" s="15" t="n">
        <f aca="false">IF(HG127&lt;HG128,HG127,HG128)</f>
        <v>0</v>
      </c>
      <c r="HH129" s="15" t="n">
        <f aca="false">IF(HH127&lt;HH128,HH127,HH128)</f>
        <v>0</v>
      </c>
      <c r="HI129" s="15" t="n">
        <f aca="false">IF(HI127&lt;HI128,HI127,HI128)</f>
        <v>0</v>
      </c>
      <c r="HJ129" s="15" t="n">
        <f aca="false">IF(HJ127&lt;HJ128,HJ127,HJ128)</f>
        <v>0</v>
      </c>
      <c r="HK129" s="15" t="n">
        <f aca="false">IF(HK127&lt;HK128,HK127,HK128)</f>
        <v>0</v>
      </c>
      <c r="HL129" s="15" t="n">
        <f aca="false">IF(HL127&lt;HL128,HL127,HL128)</f>
        <v>0</v>
      </c>
      <c r="HM129" s="15" t="n">
        <f aca="false">IF(HM127&lt;HM128,HM127,HM128)</f>
        <v>0</v>
      </c>
      <c r="HN129" s="15" t="n">
        <f aca="false">IF(HN127&lt;HN128,HN127,HN128)</f>
        <v>0</v>
      </c>
      <c r="HO129" s="15" t="n">
        <f aca="false">IF(HO127&lt;HO128,HO127,HO128)</f>
        <v>0</v>
      </c>
      <c r="HP129" s="15" t="n">
        <f aca="false">IF(HP127&lt;HP128,HP127,HP128)</f>
        <v>0</v>
      </c>
      <c r="HQ129" s="15" t="n">
        <f aca="false">IF(HQ127&lt;HQ128,HQ127,HQ128)</f>
        <v>0</v>
      </c>
      <c r="HR129" s="15" t="n">
        <f aca="false">IF(HR127&lt;HR128,HR127,HR128)</f>
        <v>0</v>
      </c>
      <c r="HS129" s="15" t="n">
        <f aca="false">IF(HS127&lt;HS128,HS127,HS128)</f>
        <v>0</v>
      </c>
      <c r="HV129" s="1"/>
      <c r="HY129" s="1"/>
      <c r="HZ129" s="1"/>
      <c r="IA129" s="1"/>
      <c r="IB129" s="1"/>
    </row>
    <row r="130" customFormat="false" ht="6" hidden="true" customHeight="true" outlineLevel="0" collapsed="false">
      <c r="A130" s="1"/>
      <c r="B130" s="80"/>
      <c r="C130" s="80"/>
      <c r="D130" s="80"/>
      <c r="E130" s="11"/>
      <c r="F130" s="61"/>
      <c r="G130" s="80"/>
      <c r="H130" s="11"/>
      <c r="I130" s="80"/>
      <c r="J130" s="80"/>
      <c r="K130" s="11"/>
      <c r="L130" s="61"/>
      <c r="M130" s="80"/>
      <c r="N130" s="80"/>
      <c r="O130" s="80"/>
      <c r="P130" s="80"/>
      <c r="Q130" s="80"/>
      <c r="R130" s="80"/>
      <c r="S130" s="11"/>
      <c r="T130" s="13"/>
      <c r="U130" s="13"/>
      <c r="V130" s="13"/>
      <c r="W130" s="78"/>
      <c r="X130" s="74"/>
      <c r="Y130" s="80"/>
      <c r="Z130" s="80"/>
      <c r="AW130" s="1"/>
      <c r="AX130" s="1"/>
      <c r="AY130" s="1"/>
      <c r="AZ130" s="1"/>
      <c r="BA130" s="1"/>
      <c r="BB130" s="1"/>
      <c r="BC130" s="1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0" t="n">
        <f aca="false">GK$8^GK129</f>
        <v>1</v>
      </c>
      <c r="GL130" s="0" t="n">
        <f aca="false">GL$8^GL129*GK130</f>
        <v>1</v>
      </c>
      <c r="GM130" s="0" t="n">
        <f aca="false">GM$8^GM129*GL130</f>
        <v>1</v>
      </c>
      <c r="GN130" s="0" t="n">
        <f aca="false">GN$8^GN129*GM130</f>
        <v>1</v>
      </c>
      <c r="GO130" s="0" t="n">
        <f aca="false">GO$8^GO129*GN130</f>
        <v>1</v>
      </c>
      <c r="GP130" s="0" t="n">
        <f aca="false">GP$8^GP129*GO130</f>
        <v>1</v>
      </c>
      <c r="GQ130" s="0" t="n">
        <f aca="false">GQ$8^GQ129*GP130</f>
        <v>1</v>
      </c>
      <c r="GR130" s="0" t="n">
        <f aca="false">GR$8^GR129*GQ130</f>
        <v>1</v>
      </c>
      <c r="GS130" s="0" t="n">
        <f aca="false">GS$8^GS129*GR130</f>
        <v>1</v>
      </c>
      <c r="GT130" s="0" t="n">
        <f aca="false">GT$8^GT129*GS130</f>
        <v>1</v>
      </c>
      <c r="GU130" s="0" t="n">
        <f aca="false">GU$8^GU129*GT130</f>
        <v>1</v>
      </c>
      <c r="GV130" s="0" t="n">
        <f aca="false">GV$8^GV129*GU130</f>
        <v>1</v>
      </c>
      <c r="GW130" s="0" t="n">
        <f aca="false">GW$8^GW129*GV130</f>
        <v>1</v>
      </c>
      <c r="GX130" s="0" t="n">
        <f aca="false">GX$8^GX129*GW130</f>
        <v>1</v>
      </c>
      <c r="GY130" s="0" t="n">
        <f aca="false">GY$8^GY129*GX130</f>
        <v>1</v>
      </c>
      <c r="GZ130" s="0" t="n">
        <f aca="false">GZ$8^GZ129*GY130</f>
        <v>1</v>
      </c>
      <c r="HA130" s="0" t="n">
        <f aca="false">HA$8^HA129*GZ130</f>
        <v>1</v>
      </c>
      <c r="HB130" s="0" t="n">
        <f aca="false">HB$8^HB129*HA130</f>
        <v>1</v>
      </c>
      <c r="HC130" s="0" t="n">
        <f aca="false">HC$8^HC129*HB130</f>
        <v>1</v>
      </c>
      <c r="HD130" s="0" t="n">
        <f aca="false">HD$8^HD129*HC130</f>
        <v>1</v>
      </c>
      <c r="HE130" s="0" t="n">
        <f aca="false">HE$8^HE129*HD130</f>
        <v>1</v>
      </c>
      <c r="HF130" s="0" t="n">
        <f aca="false">HF$8^HF129*HE130</f>
        <v>1</v>
      </c>
      <c r="HG130" s="0" t="n">
        <f aca="false">HG$8^HG129*HF130</f>
        <v>1</v>
      </c>
      <c r="HH130" s="0" t="n">
        <f aca="false">HH$8^HH129*HG130</f>
        <v>1</v>
      </c>
      <c r="HI130" s="0" t="n">
        <f aca="false">HI$8^HI129*HH130</f>
        <v>1</v>
      </c>
      <c r="HJ130" s="0" t="n">
        <f aca="false">HJ$8^HJ129*HI130</f>
        <v>1</v>
      </c>
      <c r="HK130" s="0" t="n">
        <f aca="false">HK$8^HK129*HJ130</f>
        <v>1</v>
      </c>
      <c r="HL130" s="0" t="n">
        <f aca="false">HL$8^HL129*HK130</f>
        <v>1</v>
      </c>
      <c r="HM130" s="0" t="n">
        <f aca="false">HM$8^HM129*HL130</f>
        <v>1</v>
      </c>
      <c r="HN130" s="0" t="n">
        <f aca="false">HN$8^HN129*HM130</f>
        <v>1</v>
      </c>
      <c r="HO130" s="0" t="n">
        <f aca="false">HO$8^HO129*HN130</f>
        <v>1</v>
      </c>
      <c r="HP130" s="0" t="n">
        <f aca="false">HP$8^HP129*HO130</f>
        <v>1</v>
      </c>
      <c r="HQ130" s="0" t="n">
        <f aca="false">HQ$8^HQ129*HP130</f>
        <v>1</v>
      </c>
      <c r="HR130" s="0" t="n">
        <f aca="false">HR$8^HR129*HQ130</f>
        <v>1</v>
      </c>
      <c r="HS130" s="0" t="n">
        <f aca="false">HS$8^HS129*HR130</f>
        <v>1</v>
      </c>
      <c r="HV130" s="1"/>
      <c r="HY130" s="1"/>
      <c r="HZ130" s="1"/>
      <c r="IA130" s="1"/>
      <c r="IB130" s="1"/>
    </row>
    <row r="131" customFormat="false" ht="6" hidden="true" customHeight="true" outlineLevel="0" collapsed="false">
      <c r="A131" s="1"/>
      <c r="B131" s="80"/>
      <c r="C131" s="80"/>
      <c r="D131" s="80"/>
      <c r="E131" s="11"/>
      <c r="F131" s="61"/>
      <c r="G131" s="80"/>
      <c r="H131" s="11"/>
      <c r="I131" s="80"/>
      <c r="J131" s="80"/>
      <c r="K131" s="11"/>
      <c r="L131" s="61"/>
      <c r="M131" s="80"/>
      <c r="N131" s="80"/>
      <c r="O131" s="80"/>
      <c r="P131" s="80"/>
      <c r="Q131" s="80"/>
      <c r="R131" s="80"/>
      <c r="S131" s="11"/>
      <c r="T131" s="13"/>
      <c r="U131" s="13"/>
      <c r="V131" s="13"/>
      <c r="W131" s="78"/>
      <c r="X131" s="74"/>
      <c r="Y131" s="80"/>
      <c r="Z131" s="80"/>
      <c r="AW131" s="1"/>
      <c r="AX131" s="1"/>
      <c r="AY131" s="1"/>
      <c r="AZ131" s="1"/>
      <c r="BA131" s="1"/>
      <c r="BB131" s="1"/>
      <c r="BC131" s="1"/>
      <c r="BD131" s="0" t="s">
        <v>106</v>
      </c>
      <c r="BE131" s="15" t="n">
        <f aca="true">INT((RAND()*(AY127-AX127+1)+AX127))</f>
        <v>5</v>
      </c>
      <c r="BF131" s="15" t="n">
        <f aca="true">INT((RAND()*(BA127-AZ127+1)+AZ127))</f>
        <v>7</v>
      </c>
      <c r="BG131" s="0" t="n">
        <f aca="false">BF131-BF132*(BE132-BE131)</f>
        <v>7</v>
      </c>
      <c r="BH131" s="0" t="n">
        <v>256</v>
      </c>
      <c r="BI131" s="15" t="n">
        <f aca="false">IF(BG131/BH131=INT(BG131/BH131),1,0)</f>
        <v>0</v>
      </c>
      <c r="BJ131" s="15" t="n">
        <f aca="false">IF(BI131=0,BG131,BG131/BH131)</f>
        <v>7</v>
      </c>
      <c r="BK131" s="15" t="n">
        <v>16</v>
      </c>
      <c r="BL131" s="15" t="n">
        <f aca="false">IF(BJ131/BK131=INT(BJ131/BK131),1,0)</f>
        <v>0</v>
      </c>
      <c r="BM131" s="15" t="n">
        <f aca="false">IF(BL131=0,BJ131,BJ131/BK131)</f>
        <v>7</v>
      </c>
      <c r="BN131" s="15" t="n">
        <v>4</v>
      </c>
      <c r="BO131" s="15" t="n">
        <f aca="false">IF(BM131/BN131=INT(BM131/BN131),1,0)</f>
        <v>0</v>
      </c>
      <c r="BP131" s="15" t="n">
        <f aca="false">IF(BO131=0,BM131,BM131/BN131)</f>
        <v>7</v>
      </c>
      <c r="BQ131" s="15" t="n">
        <v>2</v>
      </c>
      <c r="BR131" s="15" t="n">
        <f aca="false">IF(BP131/BQ131=INT(BP131/BQ131),1,0)</f>
        <v>0</v>
      </c>
      <c r="BS131" s="15" t="n">
        <f aca="false">IF(BR131=0,BP131,BP131/BQ131)</f>
        <v>7</v>
      </c>
      <c r="BT131" s="15" t="n">
        <v>81</v>
      </c>
      <c r="BU131" s="15" t="n">
        <f aca="false">IF(BS131/BT131=INT(BS131/BT131),1,0)</f>
        <v>0</v>
      </c>
      <c r="BV131" s="15" t="n">
        <f aca="false">IF(BU131=0,BS131,BS131/BT131)</f>
        <v>7</v>
      </c>
      <c r="BW131" s="15" t="n">
        <v>9</v>
      </c>
      <c r="BX131" s="15" t="n">
        <f aca="false">IF(BV131/BW131=INT(BV131/BW131),1,0)</f>
        <v>0</v>
      </c>
      <c r="BY131" s="15" t="n">
        <f aca="false">IF(BX131=0,BV131,BV131/BW131)</f>
        <v>7</v>
      </c>
      <c r="BZ131" s="15" t="n">
        <v>3</v>
      </c>
      <c r="CA131" s="15" t="n">
        <f aca="false">IF(BY131/BZ131=INT(BY131/BZ131),1,0)</f>
        <v>0</v>
      </c>
      <c r="CB131" s="15" t="n">
        <f aca="false">IF(CA131=0,BY131,BY131/BZ131)</f>
        <v>7</v>
      </c>
      <c r="CC131" s="15" t="n">
        <v>25</v>
      </c>
      <c r="CD131" s="15" t="n">
        <f aca="false">IF(CB131/CC131=INT(CB131/CC131),1,0)</f>
        <v>0</v>
      </c>
      <c r="CE131" s="15" t="n">
        <f aca="false">IF(CD131=0,CB131,CB131/CC131)</f>
        <v>7</v>
      </c>
      <c r="CF131" s="15" t="n">
        <v>5</v>
      </c>
      <c r="CG131" s="15" t="n">
        <f aca="false">IF(CE131/CF131=INT(CE131/CF131),1,0)</f>
        <v>0</v>
      </c>
      <c r="CH131" s="15" t="n">
        <f aca="false">IF(CG131=0,CE131,CE131/CF131)</f>
        <v>7</v>
      </c>
      <c r="CI131" s="15" t="n">
        <v>49</v>
      </c>
      <c r="CJ131" s="15" t="n">
        <f aca="false">IF(CH131/CI131=INT(CH131/CI131),1,0)</f>
        <v>0</v>
      </c>
      <c r="CK131" s="15" t="n">
        <f aca="false">IF(CJ131=0,CH131,CH131/CI131)</f>
        <v>7</v>
      </c>
      <c r="CL131" s="15" t="n">
        <v>7</v>
      </c>
      <c r="CM131" s="15" t="n">
        <f aca="false">IF(CK131/CL131=INT(CK131/CL131),1,0)</f>
        <v>1</v>
      </c>
      <c r="CN131" s="15" t="n">
        <f aca="false">IF(CM131=0,CK131,CK131/CL131)</f>
        <v>1</v>
      </c>
      <c r="CO131" s="15" t="n">
        <v>121</v>
      </c>
      <c r="CP131" s="15" t="n">
        <f aca="false">IF(CN131/CO131=INT(CN131/CO131),1,0)</f>
        <v>0</v>
      </c>
      <c r="CQ131" s="15" t="n">
        <f aca="false">IF(CP131=0,CN131,CN131/CO131)</f>
        <v>1</v>
      </c>
      <c r="CR131" s="15" t="n">
        <v>11</v>
      </c>
      <c r="CS131" s="15" t="n">
        <f aca="false">IF(CQ131/CR131=INT(CQ131/CR131),1,0)</f>
        <v>0</v>
      </c>
      <c r="CT131" s="15" t="n">
        <f aca="false">IF(CS131=0,CQ131,CQ131/CR131)</f>
        <v>1</v>
      </c>
      <c r="CU131" s="15" t="n">
        <v>169</v>
      </c>
      <c r="CV131" s="15" t="n">
        <f aca="false">IF(CT131/CU131=INT(CT131/CU131),1,0)</f>
        <v>0</v>
      </c>
      <c r="CW131" s="15" t="n">
        <f aca="false">IF(CV131=0,CT131,CT131/CU131)</f>
        <v>1</v>
      </c>
      <c r="CX131" s="15" t="n">
        <v>13</v>
      </c>
      <c r="CY131" s="15" t="n">
        <f aca="false">IF(CW131/CX131=INT(CW131/CX131),1,0)</f>
        <v>0</v>
      </c>
      <c r="CZ131" s="15" t="n">
        <f aca="false">IF(CY131=0,CW131,CW131/CX131)</f>
        <v>1</v>
      </c>
      <c r="DA131" s="15" t="n">
        <v>17</v>
      </c>
      <c r="DB131" s="15" t="n">
        <f aca="false">IF(CZ131/DA131=INT(CZ131/DA131),1,0)</f>
        <v>0</v>
      </c>
      <c r="DC131" s="15" t="n">
        <f aca="false">IF(DB131=0,CZ131,CZ131/DA131)</f>
        <v>1</v>
      </c>
      <c r="DD131" s="15" t="n">
        <v>19</v>
      </c>
      <c r="DE131" s="15" t="n">
        <f aca="false">IF(DC131/DD131=INT(DC131/DD131),1,0)</f>
        <v>0</v>
      </c>
      <c r="DF131" s="15" t="n">
        <f aca="false">IF(DE131=0,DC131,DC131/DD131)</f>
        <v>1</v>
      </c>
      <c r="DG131" s="15" t="n">
        <v>23</v>
      </c>
      <c r="DH131" s="15" t="n">
        <f aca="false">IF(DF131/DG131=INT(DF131/DG131),1,0)</f>
        <v>0</v>
      </c>
      <c r="DI131" s="15" t="n">
        <f aca="false">IF(DH131=0,DF131,DF131/DG131)</f>
        <v>1</v>
      </c>
      <c r="DJ131" s="15" t="n">
        <v>29</v>
      </c>
      <c r="DK131" s="15" t="n">
        <f aca="false">IF(DI131/DJ131=INT(DI131/DJ131),1,0)</f>
        <v>0</v>
      </c>
      <c r="DL131" s="15" t="n">
        <f aca="false">IF(DK131=0,DI131,DI131/DJ131)</f>
        <v>1</v>
      </c>
      <c r="DM131" s="15" t="n">
        <v>31</v>
      </c>
      <c r="DN131" s="15" t="n">
        <f aca="false">IF(DL131/DM131=INT(DL131/DM131),1,0)</f>
        <v>0</v>
      </c>
      <c r="DO131" s="15" t="n">
        <f aca="false">IF(DN131=0,DL131,DL131/DM131)</f>
        <v>1</v>
      </c>
      <c r="DP131" s="15" t="n">
        <v>37</v>
      </c>
      <c r="DQ131" s="15" t="n">
        <f aca="false">IF(DO131/DP131=INT(DO131/DP131),1,0)</f>
        <v>0</v>
      </c>
      <c r="DR131" s="15" t="n">
        <f aca="false">IF(DQ131=0,DO131,DO131/DP131)</f>
        <v>1</v>
      </c>
      <c r="DS131" s="15" t="n">
        <v>41</v>
      </c>
      <c r="DT131" s="15" t="n">
        <f aca="false">IF(DR131/DS131=INT(DR131/DS131),1,0)</f>
        <v>0</v>
      </c>
      <c r="DU131" s="15" t="n">
        <f aca="false">IF(DT131=0,DR131,DR131/DS131)</f>
        <v>1</v>
      </c>
      <c r="DV131" s="15" t="n">
        <v>43</v>
      </c>
      <c r="DW131" s="15" t="n">
        <f aca="false">IF(DU131/DV131=INT(DU131/DV131),1,0)</f>
        <v>0</v>
      </c>
      <c r="DX131" s="15" t="n">
        <f aca="false">IF(DW131=0,DU131,DU131/DV131)</f>
        <v>1</v>
      </c>
      <c r="DY131" s="15" t="n">
        <v>47</v>
      </c>
      <c r="DZ131" s="15" t="n">
        <f aca="false">IF(DX131/DY131=INT(DX131/DY131),1,0)</f>
        <v>0</v>
      </c>
      <c r="EA131" s="15" t="n">
        <f aca="false">IF(DZ131=0,DX131,DX131/DY131)</f>
        <v>1</v>
      </c>
      <c r="EB131" s="15" t="n">
        <v>53</v>
      </c>
      <c r="EC131" s="15" t="n">
        <f aca="false">IF(EA131/EB131=INT(EA131/EB131),1,0)</f>
        <v>0</v>
      </c>
      <c r="ED131" s="15" t="n">
        <f aca="false">IF(EC131=0,EA131,EA131/EB131)</f>
        <v>1</v>
      </c>
      <c r="EE131" s="15" t="n">
        <v>59</v>
      </c>
      <c r="EF131" s="15" t="n">
        <f aca="false">IF(ED131/EE131=INT(ED131/EE131),1,0)</f>
        <v>0</v>
      </c>
      <c r="EG131" s="15" t="n">
        <f aca="false">IF(EF131=0,ED131,ED131/EE131)</f>
        <v>1</v>
      </c>
      <c r="EH131" s="15" t="n">
        <v>61</v>
      </c>
      <c r="EI131" s="15" t="n">
        <f aca="false">IF(EG131/EH131=INT(EG131/EH131),1,0)</f>
        <v>0</v>
      </c>
      <c r="EJ131" s="15" t="n">
        <f aca="false">IF(EI131=0,EG131,EG131/EH131)</f>
        <v>1</v>
      </c>
      <c r="EK131" s="15" t="n">
        <v>67</v>
      </c>
      <c r="EL131" s="15" t="n">
        <f aca="false">IF(EJ131/EK131=INT(EJ131/EK131),1,0)</f>
        <v>0</v>
      </c>
      <c r="EM131" s="15" t="n">
        <f aca="false">IF(EL131=0,EJ131,EJ131/EK131)</f>
        <v>1</v>
      </c>
      <c r="EN131" s="15" t="n">
        <v>71</v>
      </c>
      <c r="EO131" s="15" t="n">
        <f aca="false">IF(EM131/EN131=INT(EM131/EN131),1,0)</f>
        <v>0</v>
      </c>
      <c r="EP131" s="15" t="n">
        <f aca="false">IF(EO131=0,EM131,EM131/EN131)</f>
        <v>1</v>
      </c>
      <c r="EQ131" s="15" t="n">
        <v>73</v>
      </c>
      <c r="ER131" s="15" t="n">
        <f aca="false">IF(EP131/EQ131=INT(EP131/EQ131),1,0)</f>
        <v>0</v>
      </c>
      <c r="ES131" s="15" t="n">
        <f aca="false">IF(ER131=0,EP131,EP131/EQ131)</f>
        <v>1</v>
      </c>
      <c r="ET131" s="15" t="n">
        <v>79</v>
      </c>
      <c r="EU131" s="15" t="n">
        <f aca="false">IF(ES131/ET131=INT(ES131/ET131),1,0)</f>
        <v>0</v>
      </c>
      <c r="EV131" s="15" t="n">
        <f aca="false">IF(EU131=0,ES131,ES131/ET131)</f>
        <v>1</v>
      </c>
      <c r="EW131" s="15" t="n">
        <v>83</v>
      </c>
      <c r="EX131" s="15" t="n">
        <f aca="false">IF(EV131/EW131=INT(EV131/EW131),1,0)</f>
        <v>0</v>
      </c>
      <c r="EY131" s="15" t="n">
        <f aca="false">IF(EX131=0,EV131,EV131/EW131)</f>
        <v>1</v>
      </c>
      <c r="EZ131" s="15" t="n">
        <v>89</v>
      </c>
      <c r="FA131" s="15" t="n">
        <f aca="false">IF(EY131/EZ131=INT(EY131/EZ131),1,0)</f>
        <v>0</v>
      </c>
      <c r="FB131" s="15" t="n">
        <f aca="false">IF(FA131=0,EY131,EY131/EZ131)</f>
        <v>1</v>
      </c>
      <c r="FC131" s="15" t="n">
        <v>97</v>
      </c>
      <c r="FD131" s="15" t="n">
        <f aca="false">IF(FB131/FC131=INT(FB131/FC131),1,0)</f>
        <v>0</v>
      </c>
      <c r="FE131" s="15" t="n">
        <f aca="false">IF(FD131=0,FB131,FB131/FC131)</f>
        <v>1</v>
      </c>
      <c r="FF131" s="15" t="n">
        <v>101</v>
      </c>
      <c r="FG131" s="15" t="n">
        <f aca="false">IF(FE131/FF131=INT(FE131/FF131),1,0)</f>
        <v>0</v>
      </c>
      <c r="FH131" s="15" t="n">
        <f aca="false">IF(FG131=0,FE131,FE131/FF131)</f>
        <v>1</v>
      </c>
      <c r="FI131" s="15" t="n">
        <v>103</v>
      </c>
      <c r="FJ131" s="15" t="n">
        <f aca="false">IF(FH131/FI131=INT(FH131/FI131),1,0)</f>
        <v>0</v>
      </c>
      <c r="FK131" s="15" t="n">
        <f aca="false">IF(FJ131=0,FH131,FH131/FI131)</f>
        <v>1</v>
      </c>
      <c r="FL131" s="15" t="n">
        <v>107</v>
      </c>
      <c r="FM131" s="15" t="n">
        <f aca="false">IF(FK131/FL131=INT(FK131/FL131),1,0)</f>
        <v>0</v>
      </c>
      <c r="FN131" s="15" t="n">
        <f aca="false">IF(FM131=0,FK131,FK131/FL131)</f>
        <v>1</v>
      </c>
      <c r="FO131" s="15" t="n">
        <v>109</v>
      </c>
      <c r="FP131" s="15" t="n">
        <f aca="false">IF(FN131/FO131=INT(FN131/FO131),1,0)</f>
        <v>0</v>
      </c>
      <c r="FQ131" s="15" t="n">
        <f aca="false">IF(FP131=0,FN131,FN131/FO131)</f>
        <v>1</v>
      </c>
      <c r="FR131" s="15" t="n">
        <v>113</v>
      </c>
      <c r="FS131" s="15" t="n">
        <f aca="false">IF(FQ131/FR131=INT(FQ131/FR131),1,0)</f>
        <v>0</v>
      </c>
      <c r="FT131" s="15" t="n">
        <f aca="false">IF(FS131=0,FQ131,FQ131/FR131)</f>
        <v>1</v>
      </c>
      <c r="FU131" s="15" t="n">
        <v>127</v>
      </c>
      <c r="FV131" s="15" t="n">
        <f aca="false">IF(FT131/FU131=INT(FT131/FU131),1,0)</f>
        <v>0</v>
      </c>
      <c r="FW131" s="15" t="n">
        <f aca="false">IF(FV131=0,FT131,FT131/FU131)</f>
        <v>1</v>
      </c>
      <c r="FX131" s="15" t="n">
        <v>131</v>
      </c>
      <c r="FY131" s="15" t="n">
        <f aca="false">IF(FW131/FX131=INT(FW131/FX131),1,0)</f>
        <v>0</v>
      </c>
      <c r="FZ131" s="15" t="n">
        <f aca="false">IF(FY131=0,FW131,FW131/FX131)</f>
        <v>1</v>
      </c>
      <c r="GA131" s="15" t="n">
        <v>137</v>
      </c>
      <c r="GB131" s="15" t="n">
        <f aca="false">IF(FZ131/GA131=INT(FZ131/GA131),1,0)</f>
        <v>0</v>
      </c>
      <c r="GC131" s="15" t="n">
        <f aca="false">IF(GB131=0,FZ131,FZ131/GA131)</f>
        <v>1</v>
      </c>
      <c r="GD131" s="15" t="n">
        <v>139</v>
      </c>
      <c r="GE131" s="15" t="n">
        <f aca="false">IF(GC131/GD131=INT(GC131/GD131),1,0)</f>
        <v>0</v>
      </c>
      <c r="GF131" s="15" t="n">
        <f aca="false">IF(GE131=0,GC131,GC131/GD131)</f>
        <v>1</v>
      </c>
      <c r="GG131" s="15" t="n">
        <v>149</v>
      </c>
      <c r="GH131" s="15" t="n">
        <f aca="false">IF(GF131/GG131=INT(GF131/GG131),1,0)</f>
        <v>0</v>
      </c>
      <c r="GI131" s="15" t="n">
        <f aca="false">IF(GH131=0,GF131,GF131/GG131)</f>
        <v>1</v>
      </c>
      <c r="GJ131" s="15"/>
      <c r="GK131" s="15" t="n">
        <f aca="false">8*BI131+4*BL131+2*BO131+BR131</f>
        <v>0</v>
      </c>
      <c r="GL131" s="15" t="n">
        <f aca="false">4*BU131+2*BX131+CA131</f>
        <v>0</v>
      </c>
      <c r="GM131" s="15" t="n">
        <f aca="false">2*CD131+CG131</f>
        <v>0</v>
      </c>
      <c r="GN131" s="15" t="n">
        <f aca="false">2*CJ131+CM131</f>
        <v>1</v>
      </c>
      <c r="GO131" s="15" t="n">
        <f aca="false">2*CP131+CS131</f>
        <v>0</v>
      </c>
      <c r="GP131" s="15" t="n">
        <f aca="false">2*CV131+CY131</f>
        <v>0</v>
      </c>
      <c r="GQ131" s="15" t="n">
        <f aca="false">DB131</f>
        <v>0</v>
      </c>
      <c r="GR131" s="15" t="n">
        <f aca="false">DE131</f>
        <v>0</v>
      </c>
      <c r="GS131" s="15" t="n">
        <f aca="false">DH131</f>
        <v>0</v>
      </c>
      <c r="GT131" s="15" t="n">
        <f aca="false">DK131</f>
        <v>0</v>
      </c>
      <c r="GU131" s="15" t="n">
        <f aca="false">DN131</f>
        <v>0</v>
      </c>
      <c r="GV131" s="0" t="n">
        <f aca="false">DQ131</f>
        <v>0</v>
      </c>
      <c r="GW131" s="0" t="n">
        <f aca="false">DT131</f>
        <v>0</v>
      </c>
      <c r="GX131" s="0" t="n">
        <f aca="false">DW131</f>
        <v>0</v>
      </c>
      <c r="GY131" s="0" t="n">
        <f aca="false">DZ131</f>
        <v>0</v>
      </c>
      <c r="GZ131" s="0" t="n">
        <f aca="false">EC131</f>
        <v>0</v>
      </c>
      <c r="HA131" s="0" t="n">
        <f aca="false">EF131</f>
        <v>0</v>
      </c>
      <c r="HB131" s="0" t="n">
        <f aca="false">EI131</f>
        <v>0</v>
      </c>
      <c r="HC131" s="0" t="n">
        <f aca="false">EL131</f>
        <v>0</v>
      </c>
      <c r="HD131" s="0" t="n">
        <f aca="false">EO131</f>
        <v>0</v>
      </c>
      <c r="HE131" s="0" t="n">
        <f aca="false">ER131</f>
        <v>0</v>
      </c>
      <c r="HF131" s="0" t="n">
        <f aca="false">EU131</f>
        <v>0</v>
      </c>
      <c r="HG131" s="0" t="n">
        <f aca="false">EX131</f>
        <v>0</v>
      </c>
      <c r="HH131" s="0" t="n">
        <f aca="false">FA131</f>
        <v>0</v>
      </c>
      <c r="HI131" s="0" t="n">
        <f aca="false">FD131</f>
        <v>0</v>
      </c>
      <c r="HJ131" s="0" t="n">
        <f aca="false">FG131</f>
        <v>0</v>
      </c>
      <c r="HK131" s="0" t="n">
        <f aca="false">FJ131</f>
        <v>0</v>
      </c>
      <c r="HL131" s="0" t="n">
        <f aca="false">FM131</f>
        <v>0</v>
      </c>
      <c r="HM131" s="0" t="n">
        <f aca="false">FP131</f>
        <v>0</v>
      </c>
      <c r="HN131" s="0" t="n">
        <f aca="false">FS131</f>
        <v>0</v>
      </c>
      <c r="HO131" s="0" t="n">
        <f aca="false">FV131</f>
        <v>0</v>
      </c>
      <c r="HP131" s="0" t="n">
        <f aca="false">FY131</f>
        <v>0</v>
      </c>
      <c r="HQ131" s="0" t="n">
        <f aca="false">GB131</f>
        <v>0</v>
      </c>
      <c r="HR131" s="0" t="n">
        <f aca="false">GE131</f>
        <v>0</v>
      </c>
      <c r="HS131" s="0" t="n">
        <f aca="false">GH131</f>
        <v>0</v>
      </c>
      <c r="HT131" s="0" t="n">
        <f aca="false">BG131</f>
        <v>7</v>
      </c>
      <c r="HU131" s="0" t="n">
        <f aca="false">HT131/HS134</f>
        <v>7</v>
      </c>
      <c r="HV131" s="1" t="n">
        <f aca="false">BE132</f>
        <v>5</v>
      </c>
      <c r="HW131" s="0" t="n">
        <f aca="false">HV131*HU132+HU131</f>
        <v>47</v>
      </c>
      <c r="HX131" s="0" t="n">
        <f aca="false">HW131*HW127</f>
        <v>2209</v>
      </c>
      <c r="HY131" s="1" t="n">
        <f aca="false">HU128*HU132</f>
        <v>64</v>
      </c>
      <c r="HZ131" s="1" t="n">
        <f aca="false">INT(HX131/HY131)</f>
        <v>34</v>
      </c>
      <c r="IA131" s="1" t="n">
        <f aca="false">HX131-HZ131*HY131</f>
        <v>33</v>
      </c>
      <c r="IB131" s="1" t="n">
        <f aca="false">HY131</f>
        <v>64</v>
      </c>
    </row>
    <row r="132" customFormat="false" ht="6" hidden="true" customHeight="true" outlineLevel="0" collapsed="false">
      <c r="A132" s="1"/>
      <c r="B132" s="80"/>
      <c r="C132" s="80"/>
      <c r="D132" s="80"/>
      <c r="E132" s="11"/>
      <c r="F132" s="61"/>
      <c r="G132" s="80"/>
      <c r="H132" s="11"/>
      <c r="I132" s="80"/>
      <c r="J132" s="80"/>
      <c r="K132" s="11"/>
      <c r="L132" s="61"/>
      <c r="M132" s="80"/>
      <c r="N132" s="80"/>
      <c r="O132" s="80"/>
      <c r="P132" s="80"/>
      <c r="Q132" s="80"/>
      <c r="R132" s="80"/>
      <c r="S132" s="11"/>
      <c r="T132" s="13"/>
      <c r="U132" s="13"/>
      <c r="V132" s="13"/>
      <c r="W132" s="78"/>
      <c r="X132" s="74"/>
      <c r="Y132" s="80"/>
      <c r="Z132" s="80"/>
      <c r="AW132" s="1"/>
      <c r="AX132" s="1"/>
      <c r="AY132" s="1"/>
      <c r="AZ132" s="1"/>
      <c r="BA132" s="1"/>
      <c r="BB132" s="1"/>
      <c r="BC132" s="1"/>
      <c r="BE132" s="0" t="n">
        <f aca="false">BE131+INT(BF131/BF132)</f>
        <v>5</v>
      </c>
      <c r="BF132" s="15" t="n">
        <f aca="true">IF(BB127&gt;BF131,INT((RAND()*(BC127-BB127+1)+BB127)),INT((RAND()*(BC127-BF131)+BF131+1)))</f>
        <v>8</v>
      </c>
      <c r="BG132" s="0" t="n">
        <f aca="false">BF132</f>
        <v>8</v>
      </c>
      <c r="BH132" s="0" t="n">
        <v>256</v>
      </c>
      <c r="BI132" s="15" t="n">
        <f aca="false">IF(BG132/BH132=INT(BG132/BH132),1,0)</f>
        <v>0</v>
      </c>
      <c r="BJ132" s="15" t="n">
        <f aca="false">IF(BI132=0,BG132,BG132/BH132)</f>
        <v>8</v>
      </c>
      <c r="BK132" s="15" t="n">
        <v>16</v>
      </c>
      <c r="BL132" s="15" t="n">
        <f aca="false">IF(BJ132/BK132=INT(BJ132/BK132),1,0)</f>
        <v>0</v>
      </c>
      <c r="BM132" s="15" t="n">
        <f aca="false">IF(BL132=0,BJ132,BJ132/BK132)</f>
        <v>8</v>
      </c>
      <c r="BN132" s="15" t="n">
        <v>4</v>
      </c>
      <c r="BO132" s="15" t="n">
        <f aca="false">IF(BM132/BN132=INT(BM132/BN132),1,0)</f>
        <v>1</v>
      </c>
      <c r="BP132" s="15" t="n">
        <f aca="false">IF(BO132=0,BM132,BM132/BN132)</f>
        <v>2</v>
      </c>
      <c r="BQ132" s="15" t="n">
        <v>2</v>
      </c>
      <c r="BR132" s="15" t="n">
        <f aca="false">IF(BP132/BQ132=INT(BP132/BQ132),1,0)</f>
        <v>1</v>
      </c>
      <c r="BS132" s="15" t="n">
        <f aca="false">IF(BR132=0,BP132,BP132/BQ132)</f>
        <v>1</v>
      </c>
      <c r="BT132" s="15" t="n">
        <v>81</v>
      </c>
      <c r="BU132" s="15" t="n">
        <f aca="false">IF(BS132/BT132=INT(BS132/BT132),1,0)</f>
        <v>0</v>
      </c>
      <c r="BV132" s="15" t="n">
        <f aca="false">IF(BU132=0,BS132,BS132/BT132)</f>
        <v>1</v>
      </c>
      <c r="BW132" s="15" t="n">
        <v>9</v>
      </c>
      <c r="BX132" s="15" t="n">
        <f aca="false">IF(BV132/BW132=INT(BV132/BW132),1,0)</f>
        <v>0</v>
      </c>
      <c r="BY132" s="15" t="n">
        <f aca="false">IF(BX132=0,BV132,BV132/BW132)</f>
        <v>1</v>
      </c>
      <c r="BZ132" s="15" t="n">
        <v>3</v>
      </c>
      <c r="CA132" s="15" t="n">
        <f aca="false">IF(BY132/BZ132=INT(BY132/BZ132),1,0)</f>
        <v>0</v>
      </c>
      <c r="CB132" s="15" t="n">
        <f aca="false">IF(CA132=0,BY132,BY132/BZ132)</f>
        <v>1</v>
      </c>
      <c r="CC132" s="15" t="n">
        <v>25</v>
      </c>
      <c r="CD132" s="15" t="n">
        <f aca="false">IF(CB132/CC132=INT(CB132/CC132),1,0)</f>
        <v>0</v>
      </c>
      <c r="CE132" s="15" t="n">
        <f aca="false">IF(CD132=0,CB132,CB132/CC132)</f>
        <v>1</v>
      </c>
      <c r="CF132" s="15" t="n">
        <v>5</v>
      </c>
      <c r="CG132" s="15" t="n">
        <f aca="false">IF(CE132/CF132=INT(CE132/CF132),1,0)</f>
        <v>0</v>
      </c>
      <c r="CH132" s="15" t="n">
        <f aca="false">IF(CG132=0,CE132,CE132/CF132)</f>
        <v>1</v>
      </c>
      <c r="CI132" s="15" t="n">
        <v>49</v>
      </c>
      <c r="CJ132" s="15" t="n">
        <f aca="false">IF(CH132/CI132=INT(CH132/CI132),1,0)</f>
        <v>0</v>
      </c>
      <c r="CK132" s="15" t="n">
        <f aca="false">IF(CJ132=0,CH132,CH132/CI132)</f>
        <v>1</v>
      </c>
      <c r="CL132" s="15" t="n">
        <v>7</v>
      </c>
      <c r="CM132" s="15" t="n">
        <f aca="false">IF(CK132/CL132=INT(CK132/CL132),1,0)</f>
        <v>0</v>
      </c>
      <c r="CN132" s="15" t="n">
        <f aca="false">IF(CM132=0,CK132,CK132/CL132)</f>
        <v>1</v>
      </c>
      <c r="CO132" s="15" t="n">
        <v>121</v>
      </c>
      <c r="CP132" s="15" t="n">
        <f aca="false">IF(CN132/CO132=INT(CN132/CO132),1,0)</f>
        <v>0</v>
      </c>
      <c r="CQ132" s="15" t="n">
        <f aca="false">IF(CP132=0,CN132,CN132/CO132)</f>
        <v>1</v>
      </c>
      <c r="CR132" s="15" t="n">
        <v>11</v>
      </c>
      <c r="CS132" s="15" t="n">
        <f aca="false">IF(CQ132/CR132=INT(CQ132/CR132),1,0)</f>
        <v>0</v>
      </c>
      <c r="CT132" s="15" t="n">
        <f aca="false">IF(CS132=0,CQ132,CQ132/CR132)</f>
        <v>1</v>
      </c>
      <c r="CU132" s="15" t="n">
        <v>169</v>
      </c>
      <c r="CV132" s="15" t="n">
        <f aca="false">IF(CT132/CU132=INT(CT132/CU132),1,0)</f>
        <v>0</v>
      </c>
      <c r="CW132" s="15" t="n">
        <f aca="false">IF(CV132=0,CT132,CT132/CU132)</f>
        <v>1</v>
      </c>
      <c r="CX132" s="15" t="n">
        <v>13</v>
      </c>
      <c r="CY132" s="15" t="n">
        <f aca="false">IF(CW132/CX132=INT(CW132/CX132),1,0)</f>
        <v>0</v>
      </c>
      <c r="CZ132" s="15" t="n">
        <f aca="false">IF(CY132=0,CW132,CW132/CX132)</f>
        <v>1</v>
      </c>
      <c r="DA132" s="15" t="n">
        <v>17</v>
      </c>
      <c r="DB132" s="15" t="n">
        <f aca="false">IF(CZ132/DA132=INT(CZ132/DA132),1,0)</f>
        <v>0</v>
      </c>
      <c r="DC132" s="15" t="n">
        <f aca="false">IF(DB132=0,CZ132,CZ132/DA132)</f>
        <v>1</v>
      </c>
      <c r="DD132" s="15" t="n">
        <v>19</v>
      </c>
      <c r="DE132" s="15" t="n">
        <f aca="false">IF(DC132/DD132=INT(DC132/DD132),1,0)</f>
        <v>0</v>
      </c>
      <c r="DF132" s="15" t="n">
        <f aca="false">IF(DE132=0,DC132,DC132/DD132)</f>
        <v>1</v>
      </c>
      <c r="DG132" s="15" t="n">
        <v>23</v>
      </c>
      <c r="DH132" s="15" t="n">
        <f aca="false">IF(DF132/DG132=INT(DF132/DG132),1,0)</f>
        <v>0</v>
      </c>
      <c r="DI132" s="15" t="n">
        <f aca="false">IF(DH132=0,DF132,DF132/DG132)</f>
        <v>1</v>
      </c>
      <c r="DJ132" s="15" t="n">
        <v>29</v>
      </c>
      <c r="DK132" s="15" t="n">
        <f aca="false">IF(DI132/DJ132=INT(DI132/DJ132),1,0)</f>
        <v>0</v>
      </c>
      <c r="DL132" s="15" t="n">
        <f aca="false">IF(DK132=0,DI132,DI132/DJ132)</f>
        <v>1</v>
      </c>
      <c r="DM132" s="15" t="n">
        <v>31</v>
      </c>
      <c r="DN132" s="15" t="n">
        <f aca="false">IF(DL132/DM132=INT(DL132/DM132),1,0)</f>
        <v>0</v>
      </c>
      <c r="DO132" s="15" t="n">
        <f aca="false">IF(DN132=0,DL132,DL132/DM132)</f>
        <v>1</v>
      </c>
      <c r="DP132" s="15" t="n">
        <v>37</v>
      </c>
      <c r="DQ132" s="15" t="n">
        <f aca="false">IF(DO132/DP132=INT(DO132/DP132),1,0)</f>
        <v>0</v>
      </c>
      <c r="DR132" s="15" t="n">
        <f aca="false">IF(DQ132=0,DO132,DO132/DP132)</f>
        <v>1</v>
      </c>
      <c r="DS132" s="15" t="n">
        <v>41</v>
      </c>
      <c r="DT132" s="15" t="n">
        <f aca="false">IF(DR132/DS132=INT(DR132/DS132),1,0)</f>
        <v>0</v>
      </c>
      <c r="DU132" s="15" t="n">
        <f aca="false">IF(DT132=0,DR132,DR132/DS132)</f>
        <v>1</v>
      </c>
      <c r="DV132" s="15" t="n">
        <v>43</v>
      </c>
      <c r="DW132" s="15" t="n">
        <f aca="false">IF(DU132/DV132=INT(DU132/DV132),1,0)</f>
        <v>0</v>
      </c>
      <c r="DX132" s="15" t="n">
        <f aca="false">IF(DW132=0,DU132,DU132/DV132)</f>
        <v>1</v>
      </c>
      <c r="DY132" s="15" t="n">
        <v>47</v>
      </c>
      <c r="DZ132" s="15" t="n">
        <f aca="false">IF(DX132/DY132=INT(DX132/DY132),1,0)</f>
        <v>0</v>
      </c>
      <c r="EA132" s="15" t="n">
        <f aca="false">IF(DZ132=0,DX132,DX132/DY132)</f>
        <v>1</v>
      </c>
      <c r="EB132" s="15" t="n">
        <v>53</v>
      </c>
      <c r="EC132" s="15" t="n">
        <f aca="false">IF(EA132/EB132=INT(EA132/EB132),1,0)</f>
        <v>0</v>
      </c>
      <c r="ED132" s="15" t="n">
        <f aca="false">IF(EC132=0,EA132,EA132/EB132)</f>
        <v>1</v>
      </c>
      <c r="EE132" s="15" t="n">
        <v>59</v>
      </c>
      <c r="EF132" s="15" t="n">
        <f aca="false">IF(ED132/EE132=INT(ED132/EE132),1,0)</f>
        <v>0</v>
      </c>
      <c r="EG132" s="15" t="n">
        <f aca="false">IF(EF132=0,ED132,ED132/EE132)</f>
        <v>1</v>
      </c>
      <c r="EH132" s="15" t="n">
        <v>61</v>
      </c>
      <c r="EI132" s="15" t="n">
        <f aca="false">IF(EG132/EH132=INT(EG132/EH132),1,0)</f>
        <v>0</v>
      </c>
      <c r="EJ132" s="15" t="n">
        <f aca="false">IF(EI132=0,EG132,EG132/EH132)</f>
        <v>1</v>
      </c>
      <c r="EK132" s="15" t="n">
        <v>67</v>
      </c>
      <c r="EL132" s="15" t="n">
        <f aca="false">IF(EJ132/EK132=INT(EJ132/EK132),1,0)</f>
        <v>0</v>
      </c>
      <c r="EM132" s="15" t="n">
        <f aca="false">IF(EL132=0,EJ132,EJ132/EK132)</f>
        <v>1</v>
      </c>
      <c r="EN132" s="15" t="n">
        <v>71</v>
      </c>
      <c r="EO132" s="15" t="n">
        <f aca="false">IF(EM132/EN132=INT(EM132/EN132),1,0)</f>
        <v>0</v>
      </c>
      <c r="EP132" s="15" t="n">
        <f aca="false">IF(EO132=0,EM132,EM132/EN132)</f>
        <v>1</v>
      </c>
      <c r="EQ132" s="15" t="n">
        <v>73</v>
      </c>
      <c r="ER132" s="15" t="n">
        <f aca="false">IF(EP132/EQ132=INT(EP132/EQ132),1,0)</f>
        <v>0</v>
      </c>
      <c r="ES132" s="15" t="n">
        <f aca="false">IF(ER132=0,EP132,EP132/EQ132)</f>
        <v>1</v>
      </c>
      <c r="ET132" s="15" t="n">
        <v>79</v>
      </c>
      <c r="EU132" s="15" t="n">
        <f aca="false">IF(ES132/ET132=INT(ES132/ET132),1,0)</f>
        <v>0</v>
      </c>
      <c r="EV132" s="15" t="n">
        <f aca="false">IF(EU132=0,ES132,ES132/ET132)</f>
        <v>1</v>
      </c>
      <c r="EW132" s="15" t="n">
        <v>83</v>
      </c>
      <c r="EX132" s="15" t="n">
        <f aca="false">IF(EV132/EW132=INT(EV132/EW132),1,0)</f>
        <v>0</v>
      </c>
      <c r="EY132" s="15" t="n">
        <f aca="false">IF(EX132=0,EV132,EV132/EW132)</f>
        <v>1</v>
      </c>
      <c r="EZ132" s="15" t="n">
        <v>89</v>
      </c>
      <c r="FA132" s="15" t="n">
        <f aca="false">IF(EY132/EZ132=INT(EY132/EZ132),1,0)</f>
        <v>0</v>
      </c>
      <c r="FB132" s="15" t="n">
        <f aca="false">IF(FA132=0,EY132,EY132/EZ132)</f>
        <v>1</v>
      </c>
      <c r="FC132" s="15" t="n">
        <v>97</v>
      </c>
      <c r="FD132" s="15" t="n">
        <f aca="false">IF(FB132/FC132=INT(FB132/FC132),1,0)</f>
        <v>0</v>
      </c>
      <c r="FE132" s="15" t="n">
        <f aca="false">IF(FD132=0,FB132,FB132/FC132)</f>
        <v>1</v>
      </c>
      <c r="FF132" s="15" t="n">
        <v>101</v>
      </c>
      <c r="FG132" s="15" t="n">
        <f aca="false">IF(FE132/FF132=INT(FE132/FF132),1,0)</f>
        <v>0</v>
      </c>
      <c r="FH132" s="15" t="n">
        <f aca="false">IF(FG132=0,FE132,FE132/FF132)</f>
        <v>1</v>
      </c>
      <c r="FI132" s="15" t="n">
        <v>103</v>
      </c>
      <c r="FJ132" s="15" t="n">
        <f aca="false">IF(FH132/FI132=INT(FH132/FI132),1,0)</f>
        <v>0</v>
      </c>
      <c r="FK132" s="15" t="n">
        <f aca="false">IF(FJ132=0,FH132,FH132/FI132)</f>
        <v>1</v>
      </c>
      <c r="FL132" s="15" t="n">
        <v>107</v>
      </c>
      <c r="FM132" s="15" t="n">
        <f aca="false">IF(FK132/FL132=INT(FK132/FL132),1,0)</f>
        <v>0</v>
      </c>
      <c r="FN132" s="15" t="n">
        <f aca="false">IF(FM132=0,FK132,FK132/FL132)</f>
        <v>1</v>
      </c>
      <c r="FO132" s="15" t="n">
        <v>109</v>
      </c>
      <c r="FP132" s="15" t="n">
        <f aca="false">IF(FN132/FO132=INT(FN132/FO132),1,0)</f>
        <v>0</v>
      </c>
      <c r="FQ132" s="15" t="n">
        <f aca="false">IF(FP132=0,FN132,FN132/FO132)</f>
        <v>1</v>
      </c>
      <c r="FR132" s="15" t="n">
        <v>113</v>
      </c>
      <c r="FS132" s="15" t="n">
        <f aca="false">IF(FQ132/FR132=INT(FQ132/FR132),1,0)</f>
        <v>0</v>
      </c>
      <c r="FT132" s="15" t="n">
        <f aca="false">IF(FS132=0,FQ132,FQ132/FR132)</f>
        <v>1</v>
      </c>
      <c r="FU132" s="15" t="n">
        <v>127</v>
      </c>
      <c r="FV132" s="15" t="n">
        <f aca="false">IF(FT132/FU132=INT(FT132/FU132),1,0)</f>
        <v>0</v>
      </c>
      <c r="FW132" s="15" t="n">
        <f aca="false">IF(FV132=0,FT132,FT132/FU132)</f>
        <v>1</v>
      </c>
      <c r="FX132" s="15" t="n">
        <v>131</v>
      </c>
      <c r="FY132" s="15" t="n">
        <f aca="false">IF(FW132/FX132=INT(FW132/FX132),1,0)</f>
        <v>0</v>
      </c>
      <c r="FZ132" s="15" t="n">
        <f aca="false">IF(FY132=0,FW132,FW132/FX132)</f>
        <v>1</v>
      </c>
      <c r="GA132" s="15" t="n">
        <v>137</v>
      </c>
      <c r="GB132" s="15" t="n">
        <f aca="false">IF(FZ132/GA132=INT(FZ132/GA132),1,0)</f>
        <v>0</v>
      </c>
      <c r="GC132" s="15" t="n">
        <f aca="false">IF(GB132=0,FZ132,FZ132/GA132)</f>
        <v>1</v>
      </c>
      <c r="GD132" s="15" t="n">
        <v>139</v>
      </c>
      <c r="GE132" s="15" t="n">
        <f aca="false">IF(GC132/GD132=INT(GC132/GD132),1,0)</f>
        <v>0</v>
      </c>
      <c r="GF132" s="15" t="n">
        <f aca="false">IF(GE132=0,GC132,GC132/GD132)</f>
        <v>1</v>
      </c>
      <c r="GG132" s="15" t="n">
        <v>149</v>
      </c>
      <c r="GH132" s="15" t="n">
        <f aca="false">IF(GF132/GG132=INT(GF132/GG132),1,0)</f>
        <v>0</v>
      </c>
      <c r="GI132" s="15" t="n">
        <f aca="false">IF(GH132=0,GF132,GF132/GG132)</f>
        <v>1</v>
      </c>
      <c r="GJ132" s="15"/>
      <c r="GK132" s="15" t="n">
        <f aca="false">8*BI132+4*BL132+2*BO132+BR132</f>
        <v>3</v>
      </c>
      <c r="GL132" s="15" t="n">
        <f aca="false">4*BU132+2*BX132+CA132</f>
        <v>0</v>
      </c>
      <c r="GM132" s="15" t="n">
        <f aca="false">2*CD132+CG132</f>
        <v>0</v>
      </c>
      <c r="GN132" s="15" t="n">
        <f aca="false">2*CJ132+CM132</f>
        <v>0</v>
      </c>
      <c r="GO132" s="15" t="n">
        <f aca="false">2*CP132+CS132</f>
        <v>0</v>
      </c>
      <c r="GP132" s="15" t="n">
        <f aca="false">2*CV132+CY132</f>
        <v>0</v>
      </c>
      <c r="GQ132" s="15" t="n">
        <f aca="false">DB132</f>
        <v>0</v>
      </c>
      <c r="GR132" s="15" t="n">
        <f aca="false">DE132</f>
        <v>0</v>
      </c>
      <c r="GS132" s="15" t="n">
        <f aca="false">DH132</f>
        <v>0</v>
      </c>
      <c r="GT132" s="15" t="n">
        <f aca="false">DK132</f>
        <v>0</v>
      </c>
      <c r="GU132" s="15" t="n">
        <f aca="false">DN132</f>
        <v>0</v>
      </c>
      <c r="GV132" s="0" t="n">
        <f aca="false">DQ132</f>
        <v>0</v>
      </c>
      <c r="GW132" s="0" t="n">
        <f aca="false">DT132</f>
        <v>0</v>
      </c>
      <c r="GX132" s="0" t="n">
        <f aca="false">DW132</f>
        <v>0</v>
      </c>
      <c r="GY132" s="0" t="n">
        <f aca="false">DZ132</f>
        <v>0</v>
      </c>
      <c r="GZ132" s="0" t="n">
        <f aca="false">EC132</f>
        <v>0</v>
      </c>
      <c r="HA132" s="0" t="n">
        <f aca="false">EF132</f>
        <v>0</v>
      </c>
      <c r="HB132" s="0" t="n">
        <f aca="false">EI132</f>
        <v>0</v>
      </c>
      <c r="HC132" s="0" t="n">
        <f aca="false">EL132</f>
        <v>0</v>
      </c>
      <c r="HD132" s="0" t="n">
        <f aca="false">EO132</f>
        <v>0</v>
      </c>
      <c r="HE132" s="0" t="n">
        <f aca="false">ER132</f>
        <v>0</v>
      </c>
      <c r="HF132" s="0" t="n">
        <f aca="false">EU132</f>
        <v>0</v>
      </c>
      <c r="HG132" s="0" t="n">
        <f aca="false">EX132</f>
        <v>0</v>
      </c>
      <c r="HH132" s="0" t="n">
        <f aca="false">FA132</f>
        <v>0</v>
      </c>
      <c r="HI132" s="0" t="n">
        <f aca="false">FD132</f>
        <v>0</v>
      </c>
      <c r="HJ132" s="0" t="n">
        <f aca="false">FG132</f>
        <v>0</v>
      </c>
      <c r="HK132" s="0" t="n">
        <f aca="false">FJ132</f>
        <v>0</v>
      </c>
      <c r="HL132" s="0" t="n">
        <f aca="false">FM132</f>
        <v>0</v>
      </c>
      <c r="HM132" s="0" t="n">
        <f aca="false">FP132</f>
        <v>0</v>
      </c>
      <c r="HN132" s="0" t="n">
        <f aca="false">FS132</f>
        <v>0</v>
      </c>
      <c r="HO132" s="0" t="n">
        <f aca="false">FV132</f>
        <v>0</v>
      </c>
      <c r="HP132" s="0" t="n">
        <f aca="false">FY132</f>
        <v>0</v>
      </c>
      <c r="HQ132" s="0" t="n">
        <f aca="false">GB132</f>
        <v>0</v>
      </c>
      <c r="HR132" s="0" t="n">
        <f aca="false">GE132</f>
        <v>0</v>
      </c>
      <c r="HS132" s="0" t="n">
        <f aca="false">GH132</f>
        <v>0</v>
      </c>
      <c r="HT132" s="0" t="n">
        <f aca="false">BG132</f>
        <v>8</v>
      </c>
      <c r="HU132" s="0" t="n">
        <f aca="false">HT132/HS134</f>
        <v>8</v>
      </c>
      <c r="HV132" s="1"/>
      <c r="HY132" s="1"/>
      <c r="HZ132" s="1"/>
      <c r="IA132" s="1"/>
      <c r="IB132" s="1"/>
    </row>
    <row r="133" customFormat="false" ht="6" hidden="true" customHeight="true" outlineLevel="0" collapsed="false">
      <c r="A133" s="1"/>
      <c r="B133" s="80"/>
      <c r="C133" s="80"/>
      <c r="D133" s="80"/>
      <c r="E133" s="11"/>
      <c r="F133" s="61"/>
      <c r="G133" s="80"/>
      <c r="H133" s="11"/>
      <c r="I133" s="80"/>
      <c r="J133" s="80"/>
      <c r="K133" s="11"/>
      <c r="L133" s="61"/>
      <c r="M133" s="80"/>
      <c r="N133" s="80"/>
      <c r="O133" s="80"/>
      <c r="P133" s="80"/>
      <c r="Q133" s="80"/>
      <c r="R133" s="80"/>
      <c r="S133" s="11"/>
      <c r="T133" s="13"/>
      <c r="U133" s="13"/>
      <c r="V133" s="13"/>
      <c r="W133" s="78"/>
      <c r="X133" s="74"/>
      <c r="Y133" s="80"/>
      <c r="Z133" s="80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5" t="n">
        <f aca="false">IF(GK131&lt;GK132,GK131,GK132)</f>
        <v>0</v>
      </c>
      <c r="GL133" s="15" t="n">
        <f aca="false">IF(GL131&lt;GL132,GL131,GL132)</f>
        <v>0</v>
      </c>
      <c r="GM133" s="15" t="n">
        <f aca="false">IF(GM131&lt;GM132,GM131,GM132)</f>
        <v>0</v>
      </c>
      <c r="GN133" s="15" t="n">
        <f aca="false">IF(GN131&lt;GN132,GN131,GN132)</f>
        <v>0</v>
      </c>
      <c r="GO133" s="15" t="n">
        <f aca="false">IF(GO131&lt;GO132,GO131,GO132)</f>
        <v>0</v>
      </c>
      <c r="GP133" s="15" t="n">
        <f aca="false">IF(GP131&lt;GP132,GP131,GP132)</f>
        <v>0</v>
      </c>
      <c r="GQ133" s="15" t="n">
        <f aca="false">IF(GQ131&lt;GQ132,GQ131,GQ132)</f>
        <v>0</v>
      </c>
      <c r="GR133" s="15" t="n">
        <f aca="false">IF(GR131&lt;GR132,GR131,GR132)</f>
        <v>0</v>
      </c>
      <c r="GS133" s="15" t="n">
        <f aca="false">IF(GS131&lt;GS132,GS131,GS132)</f>
        <v>0</v>
      </c>
      <c r="GT133" s="15" t="n">
        <f aca="false">IF(GT131&lt;GT132,GT131,GT132)</f>
        <v>0</v>
      </c>
      <c r="GU133" s="15" t="n">
        <f aca="false">IF(GU131&lt;GU132,GU131,GU132)</f>
        <v>0</v>
      </c>
      <c r="GV133" s="15" t="n">
        <f aca="false">IF(GV131&lt;GV132,GV131,GV132)</f>
        <v>0</v>
      </c>
      <c r="GW133" s="15" t="n">
        <f aca="false">IF(GW131&lt;GW132,GW131,GW132)</f>
        <v>0</v>
      </c>
      <c r="GX133" s="15" t="n">
        <f aca="false">IF(GX131&lt;GX132,GX131,GX132)</f>
        <v>0</v>
      </c>
      <c r="GY133" s="15" t="n">
        <f aca="false">IF(GY131&lt;GY132,GY131,GY132)</f>
        <v>0</v>
      </c>
      <c r="GZ133" s="15" t="n">
        <f aca="false">IF(GZ131&lt;GZ132,GZ131,GZ132)</f>
        <v>0</v>
      </c>
      <c r="HA133" s="15" t="n">
        <f aca="false">IF(HA131&lt;HA132,HA131,HA132)</f>
        <v>0</v>
      </c>
      <c r="HB133" s="15" t="n">
        <f aca="false">IF(HB131&lt;HB132,HB131,HB132)</f>
        <v>0</v>
      </c>
      <c r="HC133" s="15" t="n">
        <f aca="false">IF(HC131&lt;HC132,HC131,HC132)</f>
        <v>0</v>
      </c>
      <c r="HD133" s="15" t="n">
        <f aca="false">IF(HD131&lt;HD132,HD131,HD132)</f>
        <v>0</v>
      </c>
      <c r="HE133" s="15" t="n">
        <f aca="false">IF(HE131&lt;HE132,HE131,HE132)</f>
        <v>0</v>
      </c>
      <c r="HF133" s="15" t="n">
        <f aca="false">IF(HF131&lt;HF132,HF131,HF132)</f>
        <v>0</v>
      </c>
      <c r="HG133" s="15" t="n">
        <f aca="false">IF(HG131&lt;HG132,HG131,HG132)</f>
        <v>0</v>
      </c>
      <c r="HH133" s="15" t="n">
        <f aca="false">IF(HH131&lt;HH132,HH131,HH132)</f>
        <v>0</v>
      </c>
      <c r="HI133" s="15" t="n">
        <f aca="false">IF(HI131&lt;HI132,HI131,HI132)</f>
        <v>0</v>
      </c>
      <c r="HJ133" s="15" t="n">
        <f aca="false">IF(HJ131&lt;HJ132,HJ131,HJ132)</f>
        <v>0</v>
      </c>
      <c r="HK133" s="15" t="n">
        <f aca="false">IF(HK131&lt;HK132,HK131,HK132)</f>
        <v>0</v>
      </c>
      <c r="HL133" s="15" t="n">
        <f aca="false">IF(HL131&lt;HL132,HL131,HL132)</f>
        <v>0</v>
      </c>
      <c r="HM133" s="15" t="n">
        <f aca="false">IF(HM131&lt;HM132,HM131,HM132)</f>
        <v>0</v>
      </c>
      <c r="HN133" s="15" t="n">
        <f aca="false">IF(HN131&lt;HN132,HN131,HN132)</f>
        <v>0</v>
      </c>
      <c r="HO133" s="15" t="n">
        <f aca="false">IF(HO131&lt;HO132,HO131,HO132)</f>
        <v>0</v>
      </c>
      <c r="HP133" s="15" t="n">
        <f aca="false">IF(HP131&lt;HP132,HP131,HP132)</f>
        <v>0</v>
      </c>
      <c r="HQ133" s="15" t="n">
        <f aca="false">IF(HQ131&lt;HQ132,HQ131,HQ132)</f>
        <v>0</v>
      </c>
      <c r="HR133" s="15" t="n">
        <f aca="false">IF(HR131&lt;HR132,HR131,HR132)</f>
        <v>0</v>
      </c>
      <c r="HS133" s="15" t="n">
        <f aca="false">IF(HS131&lt;HS132,HS131,HS132)</f>
        <v>0</v>
      </c>
      <c r="HV133" s="1"/>
      <c r="HW133" s="1"/>
      <c r="HX133" s="1"/>
      <c r="HY133" s="1"/>
      <c r="HZ133" s="1"/>
      <c r="IA133" s="1"/>
      <c r="IB133" s="1"/>
    </row>
    <row r="134" customFormat="false" ht="6" hidden="true" customHeight="true" outlineLevel="0" collapsed="false">
      <c r="A134" s="1"/>
      <c r="B134" s="80"/>
      <c r="C134" s="80"/>
      <c r="D134" s="80"/>
      <c r="E134" s="11"/>
      <c r="F134" s="61"/>
      <c r="G134" s="80"/>
      <c r="H134" s="11"/>
      <c r="I134" s="80"/>
      <c r="J134" s="80"/>
      <c r="K134" s="11"/>
      <c r="L134" s="61"/>
      <c r="M134" s="80"/>
      <c r="N134" s="80"/>
      <c r="O134" s="80"/>
      <c r="P134" s="80"/>
      <c r="Q134" s="80"/>
      <c r="R134" s="80"/>
      <c r="S134" s="11"/>
      <c r="T134" s="13"/>
      <c r="U134" s="13"/>
      <c r="V134" s="13"/>
      <c r="W134" s="78"/>
      <c r="X134" s="74"/>
      <c r="Y134" s="80"/>
      <c r="Z134" s="80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0" t="n">
        <f aca="false">GK$8^GK133</f>
        <v>1</v>
      </c>
      <c r="GL134" s="0" t="n">
        <f aca="false">GL$8^GL133*GK134</f>
        <v>1</v>
      </c>
      <c r="GM134" s="0" t="n">
        <f aca="false">GM$8^GM133*GL134</f>
        <v>1</v>
      </c>
      <c r="GN134" s="0" t="n">
        <f aca="false">GN$8^GN133*GM134</f>
        <v>1</v>
      </c>
      <c r="GO134" s="0" t="n">
        <f aca="false">GO$8^GO133*GN134</f>
        <v>1</v>
      </c>
      <c r="GP134" s="0" t="n">
        <f aca="false">GP$8^GP133*GO134</f>
        <v>1</v>
      </c>
      <c r="GQ134" s="0" t="n">
        <f aca="false">GQ$8^GQ133*GP134</f>
        <v>1</v>
      </c>
      <c r="GR134" s="0" t="n">
        <f aca="false">GR$8^GR133*GQ134</f>
        <v>1</v>
      </c>
      <c r="GS134" s="0" t="n">
        <f aca="false">GS$8^GS133*GR134</f>
        <v>1</v>
      </c>
      <c r="GT134" s="0" t="n">
        <f aca="false">GT$8^GT133*GS134</f>
        <v>1</v>
      </c>
      <c r="GU134" s="0" t="n">
        <f aca="false">GU$8^GU133*GT134</f>
        <v>1</v>
      </c>
      <c r="GV134" s="0" t="n">
        <f aca="false">GV$8^GV133*GU134</f>
        <v>1</v>
      </c>
      <c r="GW134" s="0" t="n">
        <f aca="false">GW$8^GW133*GV134</f>
        <v>1</v>
      </c>
      <c r="GX134" s="0" t="n">
        <f aca="false">GX$8^GX133*GW134</f>
        <v>1</v>
      </c>
      <c r="GY134" s="0" t="n">
        <f aca="false">GY$8^GY133*GX134</f>
        <v>1</v>
      </c>
      <c r="GZ134" s="0" t="n">
        <f aca="false">GZ$8^GZ133*GY134</f>
        <v>1</v>
      </c>
      <c r="HA134" s="0" t="n">
        <f aca="false">HA$8^HA133*GZ134</f>
        <v>1</v>
      </c>
      <c r="HB134" s="0" t="n">
        <f aca="false">HB$8^HB133*HA134</f>
        <v>1</v>
      </c>
      <c r="HC134" s="0" t="n">
        <f aca="false">HC$8^HC133*HB134</f>
        <v>1</v>
      </c>
      <c r="HD134" s="0" t="n">
        <f aca="false">HD$8^HD133*HC134</f>
        <v>1</v>
      </c>
      <c r="HE134" s="0" t="n">
        <f aca="false">HE$8^HE133*HD134</f>
        <v>1</v>
      </c>
      <c r="HF134" s="0" t="n">
        <f aca="false">HF$8^HF133*HE134</f>
        <v>1</v>
      </c>
      <c r="HG134" s="0" t="n">
        <f aca="false">HG$8^HG133*HF134</f>
        <v>1</v>
      </c>
      <c r="HH134" s="0" t="n">
        <f aca="false">HH$8^HH133*HG134</f>
        <v>1</v>
      </c>
      <c r="HI134" s="0" t="n">
        <f aca="false">HI$8^HI133*HH134</f>
        <v>1</v>
      </c>
      <c r="HJ134" s="0" t="n">
        <f aca="false">HJ$8^HJ133*HI134</f>
        <v>1</v>
      </c>
      <c r="HK134" s="0" t="n">
        <f aca="false">HK$8^HK133*HJ134</f>
        <v>1</v>
      </c>
      <c r="HL134" s="0" t="n">
        <f aca="false">HL$8^HL133*HK134</f>
        <v>1</v>
      </c>
      <c r="HM134" s="0" t="n">
        <f aca="false">HM$8^HM133*HL134</f>
        <v>1</v>
      </c>
      <c r="HN134" s="0" t="n">
        <f aca="false">HN$8^HN133*HM134</f>
        <v>1</v>
      </c>
      <c r="HO134" s="0" t="n">
        <f aca="false">HO$8^HO133*HN134</f>
        <v>1</v>
      </c>
      <c r="HP134" s="0" t="n">
        <f aca="false">HP$8^HP133*HO134</f>
        <v>1</v>
      </c>
      <c r="HQ134" s="0" t="n">
        <f aca="false">HQ$8^HQ133*HP134</f>
        <v>1</v>
      </c>
      <c r="HR134" s="0" t="n">
        <f aca="false">HR$8^HR133*HQ134</f>
        <v>1</v>
      </c>
      <c r="HS134" s="0" t="n">
        <f aca="false">HS$8^HS133*HR134</f>
        <v>1</v>
      </c>
      <c r="HV134" s="1"/>
      <c r="HW134" s="1"/>
      <c r="HX134" s="1"/>
      <c r="HY134" s="1"/>
      <c r="HZ134" s="1"/>
      <c r="IA134" s="1"/>
      <c r="IB134" s="1"/>
    </row>
    <row r="135" customFormat="false" ht="6" hidden="true" customHeight="true" outlineLevel="0" collapsed="false">
      <c r="A135" s="1"/>
      <c r="B135" s="80"/>
      <c r="C135" s="80"/>
      <c r="D135" s="80"/>
      <c r="E135" s="11"/>
      <c r="F135" s="61"/>
      <c r="G135" s="80"/>
      <c r="H135" s="11"/>
      <c r="I135" s="80"/>
      <c r="J135" s="80"/>
      <c r="K135" s="11"/>
      <c r="L135" s="61"/>
      <c r="M135" s="80"/>
      <c r="N135" s="80"/>
      <c r="O135" s="80"/>
      <c r="P135" s="80"/>
      <c r="Q135" s="80"/>
      <c r="R135" s="80"/>
      <c r="S135" s="11"/>
      <c r="T135" s="13"/>
      <c r="U135" s="13"/>
      <c r="V135" s="13"/>
      <c r="W135" s="78"/>
      <c r="X135" s="74"/>
      <c r="Y135" s="80"/>
      <c r="Z135" s="80"/>
      <c r="AW135" s="1"/>
      <c r="AX135" s="1"/>
      <c r="AY135" s="1"/>
      <c r="AZ135" s="1"/>
      <c r="BA135" s="1"/>
      <c r="BB135" s="1"/>
      <c r="BC135" s="1"/>
      <c r="BD135" s="1" t="s">
        <v>65</v>
      </c>
      <c r="BE135" s="1" t="n">
        <f aca="false">HZ131</f>
        <v>34</v>
      </c>
      <c r="BF135" s="1" t="n">
        <f aca="false">IA131</f>
        <v>33</v>
      </c>
      <c r="BG135" s="0" t="n">
        <f aca="false">BF135-BF136*(BE136-BE135)</f>
        <v>33</v>
      </c>
      <c r="BH135" s="0" t="n">
        <v>256</v>
      </c>
      <c r="BI135" s="15" t="n">
        <f aca="false">IF(BG135/BH135=INT(BG135/BH135),1,0)</f>
        <v>0</v>
      </c>
      <c r="BJ135" s="15" t="n">
        <f aca="false">IF(BI135=0,BG135,BG135/BH135)</f>
        <v>33</v>
      </c>
      <c r="BK135" s="15" t="n">
        <v>16</v>
      </c>
      <c r="BL135" s="15" t="n">
        <f aca="false">IF(BJ135/BK135=INT(BJ135/BK135),1,0)</f>
        <v>0</v>
      </c>
      <c r="BM135" s="15" t="n">
        <f aca="false">IF(BL135=0,BJ135,BJ135/BK135)</f>
        <v>33</v>
      </c>
      <c r="BN135" s="15" t="n">
        <v>4</v>
      </c>
      <c r="BO135" s="15" t="n">
        <f aca="false">IF(BM135/BN135=INT(BM135/BN135),1,0)</f>
        <v>0</v>
      </c>
      <c r="BP135" s="15" t="n">
        <f aca="false">IF(BO135=0,BM135,BM135/BN135)</f>
        <v>33</v>
      </c>
      <c r="BQ135" s="15" t="n">
        <v>2</v>
      </c>
      <c r="BR135" s="15" t="n">
        <f aca="false">IF(BP135/BQ135=INT(BP135/BQ135),1,0)</f>
        <v>0</v>
      </c>
      <c r="BS135" s="15" t="n">
        <f aca="false">IF(BR135=0,BP135,BP135/BQ135)</f>
        <v>33</v>
      </c>
      <c r="BT135" s="15" t="n">
        <v>81</v>
      </c>
      <c r="BU135" s="15" t="n">
        <f aca="false">IF(BS135/BT135=INT(BS135/BT135),1,0)</f>
        <v>0</v>
      </c>
      <c r="BV135" s="15" t="n">
        <f aca="false">IF(BU135=0,BS135,BS135/BT135)</f>
        <v>33</v>
      </c>
      <c r="BW135" s="15" t="n">
        <v>9</v>
      </c>
      <c r="BX135" s="15" t="n">
        <f aca="false">IF(BV135/BW135=INT(BV135/BW135),1,0)</f>
        <v>0</v>
      </c>
      <c r="BY135" s="15" t="n">
        <f aca="false">IF(BX135=0,BV135,BV135/BW135)</f>
        <v>33</v>
      </c>
      <c r="BZ135" s="15" t="n">
        <v>3</v>
      </c>
      <c r="CA135" s="15" t="n">
        <f aca="false">IF(BY135/BZ135=INT(BY135/BZ135),1,0)</f>
        <v>1</v>
      </c>
      <c r="CB135" s="15" t="n">
        <f aca="false">IF(CA135=0,BY135,BY135/BZ135)</f>
        <v>11</v>
      </c>
      <c r="CC135" s="15" t="n">
        <v>25</v>
      </c>
      <c r="CD135" s="15" t="n">
        <f aca="false">IF(CB135/CC135=INT(CB135/CC135),1,0)</f>
        <v>0</v>
      </c>
      <c r="CE135" s="15" t="n">
        <f aca="false">IF(CD135=0,CB135,CB135/CC135)</f>
        <v>11</v>
      </c>
      <c r="CF135" s="15" t="n">
        <v>5</v>
      </c>
      <c r="CG135" s="15" t="n">
        <f aca="false">IF(CE135/CF135=INT(CE135/CF135),1,0)</f>
        <v>0</v>
      </c>
      <c r="CH135" s="15" t="n">
        <f aca="false">IF(CG135=0,CE135,CE135/CF135)</f>
        <v>11</v>
      </c>
      <c r="CI135" s="15" t="n">
        <v>49</v>
      </c>
      <c r="CJ135" s="15" t="n">
        <f aca="false">IF(CH135/CI135=INT(CH135/CI135),1,0)</f>
        <v>0</v>
      </c>
      <c r="CK135" s="15" t="n">
        <f aca="false">IF(CJ135=0,CH135,CH135/CI135)</f>
        <v>11</v>
      </c>
      <c r="CL135" s="15" t="n">
        <v>7</v>
      </c>
      <c r="CM135" s="15" t="n">
        <f aca="false">IF(CK135/CL135=INT(CK135/CL135),1,0)</f>
        <v>0</v>
      </c>
      <c r="CN135" s="15" t="n">
        <f aca="false">IF(CM135=0,CK135,CK135/CL135)</f>
        <v>11</v>
      </c>
      <c r="CO135" s="15" t="n">
        <v>121</v>
      </c>
      <c r="CP135" s="15" t="n">
        <f aca="false">IF(CN135/CO135=INT(CN135/CO135),1,0)</f>
        <v>0</v>
      </c>
      <c r="CQ135" s="15" t="n">
        <f aca="false">IF(CP135=0,CN135,CN135/CO135)</f>
        <v>11</v>
      </c>
      <c r="CR135" s="15" t="n">
        <v>11</v>
      </c>
      <c r="CS135" s="15" t="n">
        <f aca="false">IF(CQ135/CR135=INT(CQ135/CR135),1,0)</f>
        <v>1</v>
      </c>
      <c r="CT135" s="15" t="n">
        <f aca="false">IF(CS135=0,CQ135,CQ135/CR135)</f>
        <v>1</v>
      </c>
      <c r="CU135" s="15" t="n">
        <v>169</v>
      </c>
      <c r="CV135" s="15" t="n">
        <f aca="false">IF(CT135/CU135=INT(CT135/CU135),1,0)</f>
        <v>0</v>
      </c>
      <c r="CW135" s="15" t="n">
        <f aca="false">IF(CV135=0,CT135,CT135/CU135)</f>
        <v>1</v>
      </c>
      <c r="CX135" s="15" t="n">
        <v>13</v>
      </c>
      <c r="CY135" s="15" t="n">
        <f aca="false">IF(CW135/CX135=INT(CW135/CX135),1,0)</f>
        <v>0</v>
      </c>
      <c r="CZ135" s="15" t="n">
        <f aca="false">IF(CY135=0,CW135,CW135/CX135)</f>
        <v>1</v>
      </c>
      <c r="DA135" s="15" t="n">
        <v>17</v>
      </c>
      <c r="DB135" s="15" t="n">
        <f aca="false">IF(CZ135/DA135=INT(CZ135/DA135),1,0)</f>
        <v>0</v>
      </c>
      <c r="DC135" s="15" t="n">
        <f aca="false">IF(DB135=0,CZ135,CZ135/DA135)</f>
        <v>1</v>
      </c>
      <c r="DD135" s="15" t="n">
        <v>19</v>
      </c>
      <c r="DE135" s="15" t="n">
        <f aca="false">IF(DC135/DD135=INT(DC135/DD135),1,0)</f>
        <v>0</v>
      </c>
      <c r="DF135" s="15" t="n">
        <f aca="false">IF(DE135=0,DC135,DC135/DD135)</f>
        <v>1</v>
      </c>
      <c r="DG135" s="15" t="n">
        <v>23</v>
      </c>
      <c r="DH135" s="15" t="n">
        <f aca="false">IF(DF135/DG135=INT(DF135/DG135),1,0)</f>
        <v>0</v>
      </c>
      <c r="DI135" s="15" t="n">
        <f aca="false">IF(DH135=0,DF135,DF135/DG135)</f>
        <v>1</v>
      </c>
      <c r="DJ135" s="15" t="n">
        <v>29</v>
      </c>
      <c r="DK135" s="15" t="n">
        <f aca="false">IF(DI135/DJ135=INT(DI135/DJ135),1,0)</f>
        <v>0</v>
      </c>
      <c r="DL135" s="15" t="n">
        <f aca="false">IF(DK135=0,DI135,DI135/DJ135)</f>
        <v>1</v>
      </c>
      <c r="DM135" s="15" t="n">
        <v>31</v>
      </c>
      <c r="DN135" s="15" t="n">
        <f aca="false">IF(DL135/DM135=INT(DL135/DM135),1,0)</f>
        <v>0</v>
      </c>
      <c r="DO135" s="15" t="n">
        <f aca="false">IF(DN135=0,DL135,DL135/DM135)</f>
        <v>1</v>
      </c>
      <c r="DP135" s="15" t="n">
        <v>37</v>
      </c>
      <c r="DQ135" s="15" t="n">
        <f aca="false">IF(DO135/DP135=INT(DO135/DP135),1,0)</f>
        <v>0</v>
      </c>
      <c r="DR135" s="15" t="n">
        <f aca="false">IF(DQ135=0,DO135,DO135/DP135)</f>
        <v>1</v>
      </c>
      <c r="DS135" s="15" t="n">
        <v>41</v>
      </c>
      <c r="DT135" s="15" t="n">
        <f aca="false">IF(DR135/DS135=INT(DR135/DS135),1,0)</f>
        <v>0</v>
      </c>
      <c r="DU135" s="15" t="n">
        <f aca="false">IF(DT135=0,DR135,DR135/DS135)</f>
        <v>1</v>
      </c>
      <c r="DV135" s="15" t="n">
        <v>43</v>
      </c>
      <c r="DW135" s="15" t="n">
        <f aca="false">IF(DU135/DV135=INT(DU135/DV135),1,0)</f>
        <v>0</v>
      </c>
      <c r="DX135" s="15" t="n">
        <f aca="false">IF(DW135=0,DU135,DU135/DV135)</f>
        <v>1</v>
      </c>
      <c r="DY135" s="15" t="n">
        <v>47</v>
      </c>
      <c r="DZ135" s="15" t="n">
        <f aca="false">IF(DX135/DY135=INT(DX135/DY135),1,0)</f>
        <v>0</v>
      </c>
      <c r="EA135" s="15" t="n">
        <f aca="false">IF(DZ135=0,DX135,DX135/DY135)</f>
        <v>1</v>
      </c>
      <c r="EB135" s="15" t="n">
        <v>53</v>
      </c>
      <c r="EC135" s="15" t="n">
        <f aca="false">IF(EA135/EB135=INT(EA135/EB135),1,0)</f>
        <v>0</v>
      </c>
      <c r="ED135" s="15" t="n">
        <f aca="false">IF(EC135=0,EA135,EA135/EB135)</f>
        <v>1</v>
      </c>
      <c r="EE135" s="15" t="n">
        <v>59</v>
      </c>
      <c r="EF135" s="15" t="n">
        <f aca="false">IF(ED135/EE135=INT(ED135/EE135),1,0)</f>
        <v>0</v>
      </c>
      <c r="EG135" s="15" t="n">
        <f aca="false">IF(EF135=0,ED135,ED135/EE135)</f>
        <v>1</v>
      </c>
      <c r="EH135" s="15" t="n">
        <v>61</v>
      </c>
      <c r="EI135" s="15" t="n">
        <f aca="false">IF(EG135/EH135=INT(EG135/EH135),1,0)</f>
        <v>0</v>
      </c>
      <c r="EJ135" s="15" t="n">
        <f aca="false">IF(EI135=0,EG135,EG135/EH135)</f>
        <v>1</v>
      </c>
      <c r="EK135" s="15" t="n">
        <v>67</v>
      </c>
      <c r="EL135" s="15" t="n">
        <f aca="false">IF(EJ135/EK135=INT(EJ135/EK135),1,0)</f>
        <v>0</v>
      </c>
      <c r="EM135" s="15" t="n">
        <f aca="false">IF(EL135=0,EJ135,EJ135/EK135)</f>
        <v>1</v>
      </c>
      <c r="EN135" s="15" t="n">
        <v>71</v>
      </c>
      <c r="EO135" s="15" t="n">
        <f aca="false">IF(EM135/EN135=INT(EM135/EN135),1,0)</f>
        <v>0</v>
      </c>
      <c r="EP135" s="15" t="n">
        <f aca="false">IF(EO135=0,EM135,EM135/EN135)</f>
        <v>1</v>
      </c>
      <c r="EQ135" s="15" t="n">
        <v>73</v>
      </c>
      <c r="ER135" s="15" t="n">
        <f aca="false">IF(EP135/EQ135=INT(EP135/EQ135),1,0)</f>
        <v>0</v>
      </c>
      <c r="ES135" s="15" t="n">
        <f aca="false">IF(ER135=0,EP135,EP135/EQ135)</f>
        <v>1</v>
      </c>
      <c r="ET135" s="15" t="n">
        <v>79</v>
      </c>
      <c r="EU135" s="15" t="n">
        <f aca="false">IF(ES135/ET135=INT(ES135/ET135),1,0)</f>
        <v>0</v>
      </c>
      <c r="EV135" s="15" t="n">
        <f aca="false">IF(EU135=0,ES135,ES135/ET135)</f>
        <v>1</v>
      </c>
      <c r="EW135" s="15" t="n">
        <v>83</v>
      </c>
      <c r="EX135" s="15" t="n">
        <f aca="false">IF(EV135/EW135=INT(EV135/EW135),1,0)</f>
        <v>0</v>
      </c>
      <c r="EY135" s="15" t="n">
        <f aca="false">IF(EX135=0,EV135,EV135/EW135)</f>
        <v>1</v>
      </c>
      <c r="EZ135" s="15" t="n">
        <v>89</v>
      </c>
      <c r="FA135" s="15" t="n">
        <f aca="false">IF(EY135/EZ135=INT(EY135/EZ135),1,0)</f>
        <v>0</v>
      </c>
      <c r="FB135" s="15" t="n">
        <f aca="false">IF(FA135=0,EY135,EY135/EZ135)</f>
        <v>1</v>
      </c>
      <c r="FC135" s="15" t="n">
        <v>97</v>
      </c>
      <c r="FD135" s="15" t="n">
        <f aca="false">IF(FB135/FC135=INT(FB135/FC135),1,0)</f>
        <v>0</v>
      </c>
      <c r="FE135" s="15" t="n">
        <f aca="false">IF(FD135=0,FB135,FB135/FC135)</f>
        <v>1</v>
      </c>
      <c r="FF135" s="15" t="n">
        <v>101</v>
      </c>
      <c r="FG135" s="15" t="n">
        <f aca="false">IF(FE135/FF135=INT(FE135/FF135),1,0)</f>
        <v>0</v>
      </c>
      <c r="FH135" s="15" t="n">
        <f aca="false">IF(FG135=0,FE135,FE135/FF135)</f>
        <v>1</v>
      </c>
      <c r="FI135" s="15" t="n">
        <v>103</v>
      </c>
      <c r="FJ135" s="15" t="n">
        <f aca="false">IF(FH135/FI135=INT(FH135/FI135),1,0)</f>
        <v>0</v>
      </c>
      <c r="FK135" s="15" t="n">
        <f aca="false">IF(FJ135=0,FH135,FH135/FI135)</f>
        <v>1</v>
      </c>
      <c r="FL135" s="15" t="n">
        <v>107</v>
      </c>
      <c r="FM135" s="15" t="n">
        <f aca="false">IF(FK135/FL135=INT(FK135/FL135),1,0)</f>
        <v>0</v>
      </c>
      <c r="FN135" s="15" t="n">
        <f aca="false">IF(FM135=0,FK135,FK135/FL135)</f>
        <v>1</v>
      </c>
      <c r="FO135" s="15" t="n">
        <v>109</v>
      </c>
      <c r="FP135" s="15" t="n">
        <f aca="false">IF(FN135/FO135=INT(FN135/FO135),1,0)</f>
        <v>0</v>
      </c>
      <c r="FQ135" s="15" t="n">
        <f aca="false">IF(FP135=0,FN135,FN135/FO135)</f>
        <v>1</v>
      </c>
      <c r="FR135" s="15" t="n">
        <v>113</v>
      </c>
      <c r="FS135" s="15" t="n">
        <f aca="false">IF(FQ135/FR135=INT(FQ135/FR135),1,0)</f>
        <v>0</v>
      </c>
      <c r="FT135" s="15" t="n">
        <f aca="false">IF(FS135=0,FQ135,FQ135/FR135)</f>
        <v>1</v>
      </c>
      <c r="FU135" s="15" t="n">
        <v>127</v>
      </c>
      <c r="FV135" s="15" t="n">
        <f aca="false">IF(FT135/FU135=INT(FT135/FU135),1,0)</f>
        <v>0</v>
      </c>
      <c r="FW135" s="15" t="n">
        <f aca="false">IF(FV135=0,FT135,FT135/FU135)</f>
        <v>1</v>
      </c>
      <c r="FX135" s="15" t="n">
        <v>131</v>
      </c>
      <c r="FY135" s="15" t="n">
        <f aca="false">IF(FW135/FX135=INT(FW135/FX135),1,0)</f>
        <v>0</v>
      </c>
      <c r="FZ135" s="15" t="n">
        <f aca="false">IF(FY135=0,FW135,FW135/FX135)</f>
        <v>1</v>
      </c>
      <c r="GA135" s="15" t="n">
        <v>137</v>
      </c>
      <c r="GB135" s="15" t="n">
        <f aca="false">IF(FZ135/GA135=INT(FZ135/GA135),1,0)</f>
        <v>0</v>
      </c>
      <c r="GC135" s="15" t="n">
        <f aca="false">IF(GB135=0,FZ135,FZ135/GA135)</f>
        <v>1</v>
      </c>
      <c r="GD135" s="15" t="n">
        <v>139</v>
      </c>
      <c r="GE135" s="15" t="n">
        <f aca="false">IF(GC135/GD135=INT(GC135/GD135),1,0)</f>
        <v>0</v>
      </c>
      <c r="GF135" s="15" t="n">
        <f aca="false">IF(GE135=0,GC135,GC135/GD135)</f>
        <v>1</v>
      </c>
      <c r="GG135" s="15" t="n">
        <v>149</v>
      </c>
      <c r="GH135" s="15" t="n">
        <f aca="false">IF(GF135/GG135=INT(GF135/GG135),1,0)</f>
        <v>0</v>
      </c>
      <c r="GI135" s="15" t="n">
        <f aca="false">IF(GH135=0,GF135,GF135/GG135)</f>
        <v>1</v>
      </c>
      <c r="GJ135" s="15"/>
      <c r="GK135" s="15" t="n">
        <f aca="false">8*BI135+4*BL135+2*BO135+BR135</f>
        <v>0</v>
      </c>
      <c r="GL135" s="15" t="n">
        <f aca="false">4*BU135+2*BX135+CA135</f>
        <v>1</v>
      </c>
      <c r="GM135" s="15" t="n">
        <f aca="false">2*CD135+CG135</f>
        <v>0</v>
      </c>
      <c r="GN135" s="15" t="n">
        <f aca="false">2*CJ135+CM135</f>
        <v>0</v>
      </c>
      <c r="GO135" s="15" t="n">
        <f aca="false">2*CP135+CS135</f>
        <v>1</v>
      </c>
      <c r="GP135" s="15" t="n">
        <f aca="false">2*CV135+CY135</f>
        <v>0</v>
      </c>
      <c r="GQ135" s="15" t="n">
        <f aca="false">DB135</f>
        <v>0</v>
      </c>
      <c r="GR135" s="15" t="n">
        <f aca="false">DE135</f>
        <v>0</v>
      </c>
      <c r="GS135" s="15" t="n">
        <f aca="false">DH135</f>
        <v>0</v>
      </c>
      <c r="GT135" s="15" t="n">
        <f aca="false">DK135</f>
        <v>0</v>
      </c>
      <c r="GU135" s="15" t="n">
        <f aca="false">DN135</f>
        <v>0</v>
      </c>
      <c r="GV135" s="0" t="n">
        <f aca="false">DQ135</f>
        <v>0</v>
      </c>
      <c r="GW135" s="0" t="n">
        <f aca="false">DT135</f>
        <v>0</v>
      </c>
      <c r="GX135" s="0" t="n">
        <f aca="false">DW135</f>
        <v>0</v>
      </c>
      <c r="GY135" s="0" t="n">
        <f aca="false">DZ135</f>
        <v>0</v>
      </c>
      <c r="GZ135" s="0" t="n">
        <f aca="false">EC135</f>
        <v>0</v>
      </c>
      <c r="HA135" s="0" t="n">
        <f aca="false">EF135</f>
        <v>0</v>
      </c>
      <c r="HB135" s="0" t="n">
        <f aca="false">EI135</f>
        <v>0</v>
      </c>
      <c r="HC135" s="0" t="n">
        <f aca="false">EL135</f>
        <v>0</v>
      </c>
      <c r="HD135" s="0" t="n">
        <f aca="false">EO135</f>
        <v>0</v>
      </c>
      <c r="HE135" s="0" t="n">
        <f aca="false">ER135</f>
        <v>0</v>
      </c>
      <c r="HF135" s="0" t="n">
        <f aca="false">EU135</f>
        <v>0</v>
      </c>
      <c r="HG135" s="0" t="n">
        <f aca="false">EX135</f>
        <v>0</v>
      </c>
      <c r="HH135" s="0" t="n">
        <f aca="false">FA135</f>
        <v>0</v>
      </c>
      <c r="HI135" s="0" t="n">
        <f aca="false">FD135</f>
        <v>0</v>
      </c>
      <c r="HJ135" s="0" t="n">
        <f aca="false">FG135</f>
        <v>0</v>
      </c>
      <c r="HK135" s="0" t="n">
        <f aca="false">FJ135</f>
        <v>0</v>
      </c>
      <c r="HL135" s="0" t="n">
        <f aca="false">FM135</f>
        <v>0</v>
      </c>
      <c r="HM135" s="0" t="n">
        <f aca="false">FP135</f>
        <v>0</v>
      </c>
      <c r="HN135" s="0" t="n">
        <f aca="false">FS135</f>
        <v>0</v>
      </c>
      <c r="HO135" s="0" t="n">
        <f aca="false">FV135</f>
        <v>0</v>
      </c>
      <c r="HP135" s="0" t="n">
        <f aca="false">FY135</f>
        <v>0</v>
      </c>
      <c r="HQ135" s="0" t="n">
        <f aca="false">GB135</f>
        <v>0</v>
      </c>
      <c r="HR135" s="0" t="n">
        <f aca="false">GE135</f>
        <v>0</v>
      </c>
      <c r="HS135" s="0" t="n">
        <f aca="false">GH135</f>
        <v>0</v>
      </c>
      <c r="HT135" s="0" t="n">
        <f aca="false">BG135</f>
        <v>33</v>
      </c>
      <c r="HU135" s="0" t="n">
        <f aca="false">HT135/HS138</f>
        <v>33</v>
      </c>
      <c r="HV135" s="1" t="n">
        <f aca="false">HZ131</f>
        <v>34</v>
      </c>
      <c r="HW135" s="1"/>
      <c r="HX135" s="1"/>
      <c r="HY135" s="1"/>
      <c r="HZ135" s="1"/>
      <c r="IA135" s="1"/>
      <c r="IB135" s="1"/>
    </row>
    <row r="136" customFormat="false" ht="6" hidden="true" customHeight="true" outlineLevel="0" collapsed="false">
      <c r="A136" s="1"/>
      <c r="B136" s="80"/>
      <c r="C136" s="80"/>
      <c r="D136" s="80"/>
      <c r="E136" s="80"/>
      <c r="F136" s="61"/>
      <c r="G136" s="80"/>
      <c r="H136" s="80"/>
      <c r="I136" s="80"/>
      <c r="J136" s="80"/>
      <c r="K136" s="80"/>
      <c r="L136" s="61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78"/>
      <c r="X136" s="61"/>
      <c r="Y136" s="80"/>
      <c r="Z136" s="80"/>
      <c r="BD136" s="1"/>
      <c r="BE136" s="0" t="n">
        <f aca="false">BE135+INT(BF135/BF136)</f>
        <v>34</v>
      </c>
      <c r="BF136" s="0" t="n">
        <f aca="false">IB131</f>
        <v>64</v>
      </c>
      <c r="BG136" s="0" t="n">
        <f aca="false">BF136</f>
        <v>64</v>
      </c>
      <c r="BH136" s="0" t="n">
        <v>256</v>
      </c>
      <c r="BI136" s="15" t="n">
        <f aca="false">IF(BG136/BH136=INT(BG136/BH136),1,0)</f>
        <v>0</v>
      </c>
      <c r="BJ136" s="15" t="n">
        <f aca="false">IF(BI136=0,BG136,BG136/BH136)</f>
        <v>64</v>
      </c>
      <c r="BK136" s="15" t="n">
        <v>16</v>
      </c>
      <c r="BL136" s="15" t="n">
        <f aca="false">IF(BJ136/BK136=INT(BJ136/BK136),1,0)</f>
        <v>1</v>
      </c>
      <c r="BM136" s="15" t="n">
        <f aca="false">IF(BL136=0,BJ136,BJ136/BK136)</f>
        <v>4</v>
      </c>
      <c r="BN136" s="15" t="n">
        <v>4</v>
      </c>
      <c r="BO136" s="15" t="n">
        <f aca="false">IF(BM136/BN136=INT(BM136/BN136),1,0)</f>
        <v>1</v>
      </c>
      <c r="BP136" s="15" t="n">
        <f aca="false">IF(BO136=0,BM136,BM136/BN136)</f>
        <v>1</v>
      </c>
      <c r="BQ136" s="15" t="n">
        <v>2</v>
      </c>
      <c r="BR136" s="15" t="n">
        <f aca="false">IF(BP136/BQ136=INT(BP136/BQ136),1,0)</f>
        <v>0</v>
      </c>
      <c r="BS136" s="15" t="n">
        <f aca="false">IF(BR136=0,BP136,BP136/BQ136)</f>
        <v>1</v>
      </c>
      <c r="BT136" s="15" t="n">
        <v>81</v>
      </c>
      <c r="BU136" s="15" t="n">
        <f aca="false">IF(BS136/BT136=INT(BS136/BT136),1,0)</f>
        <v>0</v>
      </c>
      <c r="BV136" s="15" t="n">
        <f aca="false">IF(BU136=0,BS136,BS136/BT136)</f>
        <v>1</v>
      </c>
      <c r="BW136" s="15" t="n">
        <v>9</v>
      </c>
      <c r="BX136" s="15" t="n">
        <f aca="false">IF(BV136/BW136=INT(BV136/BW136),1,0)</f>
        <v>0</v>
      </c>
      <c r="BY136" s="15" t="n">
        <f aca="false">IF(BX136=0,BV136,BV136/BW136)</f>
        <v>1</v>
      </c>
      <c r="BZ136" s="15" t="n">
        <v>3</v>
      </c>
      <c r="CA136" s="15" t="n">
        <f aca="false">IF(BY136/BZ136=INT(BY136/BZ136),1,0)</f>
        <v>0</v>
      </c>
      <c r="CB136" s="15" t="n">
        <f aca="false">IF(CA136=0,BY136,BY136/BZ136)</f>
        <v>1</v>
      </c>
      <c r="CC136" s="15" t="n">
        <v>25</v>
      </c>
      <c r="CD136" s="15" t="n">
        <f aca="false">IF(CB136/CC136=INT(CB136/CC136),1,0)</f>
        <v>0</v>
      </c>
      <c r="CE136" s="15" t="n">
        <f aca="false">IF(CD136=0,CB136,CB136/CC136)</f>
        <v>1</v>
      </c>
      <c r="CF136" s="15" t="n">
        <v>5</v>
      </c>
      <c r="CG136" s="15" t="n">
        <f aca="false">IF(CE136/CF136=INT(CE136/CF136),1,0)</f>
        <v>0</v>
      </c>
      <c r="CH136" s="15" t="n">
        <f aca="false">IF(CG136=0,CE136,CE136/CF136)</f>
        <v>1</v>
      </c>
      <c r="CI136" s="15" t="n">
        <v>49</v>
      </c>
      <c r="CJ136" s="15" t="n">
        <f aca="false">IF(CH136/CI136=INT(CH136/CI136),1,0)</f>
        <v>0</v>
      </c>
      <c r="CK136" s="15" t="n">
        <f aca="false">IF(CJ136=0,CH136,CH136/CI136)</f>
        <v>1</v>
      </c>
      <c r="CL136" s="15" t="n">
        <v>7</v>
      </c>
      <c r="CM136" s="15" t="n">
        <f aca="false">IF(CK136/CL136=INT(CK136/CL136),1,0)</f>
        <v>0</v>
      </c>
      <c r="CN136" s="15" t="n">
        <f aca="false">IF(CM136=0,CK136,CK136/CL136)</f>
        <v>1</v>
      </c>
      <c r="CO136" s="15" t="n">
        <v>121</v>
      </c>
      <c r="CP136" s="15" t="n">
        <f aca="false">IF(CN136/CO136=INT(CN136/CO136),1,0)</f>
        <v>0</v>
      </c>
      <c r="CQ136" s="15" t="n">
        <f aca="false">IF(CP136=0,CN136,CN136/CO136)</f>
        <v>1</v>
      </c>
      <c r="CR136" s="15" t="n">
        <v>11</v>
      </c>
      <c r="CS136" s="15" t="n">
        <f aca="false">IF(CQ136/CR136=INT(CQ136/CR136),1,0)</f>
        <v>0</v>
      </c>
      <c r="CT136" s="15" t="n">
        <f aca="false">IF(CS136=0,CQ136,CQ136/CR136)</f>
        <v>1</v>
      </c>
      <c r="CU136" s="15" t="n">
        <v>169</v>
      </c>
      <c r="CV136" s="15" t="n">
        <f aca="false">IF(CT136/CU136=INT(CT136/CU136),1,0)</f>
        <v>0</v>
      </c>
      <c r="CW136" s="15" t="n">
        <f aca="false">IF(CV136=0,CT136,CT136/CU136)</f>
        <v>1</v>
      </c>
      <c r="CX136" s="15" t="n">
        <v>13</v>
      </c>
      <c r="CY136" s="15" t="n">
        <f aca="false">IF(CW136/CX136=INT(CW136/CX136),1,0)</f>
        <v>0</v>
      </c>
      <c r="CZ136" s="15" t="n">
        <f aca="false">IF(CY136=0,CW136,CW136/CX136)</f>
        <v>1</v>
      </c>
      <c r="DA136" s="15" t="n">
        <v>17</v>
      </c>
      <c r="DB136" s="15" t="n">
        <f aca="false">IF(CZ136/DA136=INT(CZ136/DA136),1,0)</f>
        <v>0</v>
      </c>
      <c r="DC136" s="15" t="n">
        <f aca="false">IF(DB136=0,CZ136,CZ136/DA136)</f>
        <v>1</v>
      </c>
      <c r="DD136" s="15" t="n">
        <v>19</v>
      </c>
      <c r="DE136" s="15" t="n">
        <f aca="false">IF(DC136/DD136=INT(DC136/DD136),1,0)</f>
        <v>0</v>
      </c>
      <c r="DF136" s="15" t="n">
        <f aca="false">IF(DE136=0,DC136,DC136/DD136)</f>
        <v>1</v>
      </c>
      <c r="DG136" s="15" t="n">
        <v>23</v>
      </c>
      <c r="DH136" s="15" t="n">
        <f aca="false">IF(DF136/DG136=INT(DF136/DG136),1,0)</f>
        <v>0</v>
      </c>
      <c r="DI136" s="15" t="n">
        <f aca="false">IF(DH136=0,DF136,DF136/DG136)</f>
        <v>1</v>
      </c>
      <c r="DJ136" s="15" t="n">
        <v>29</v>
      </c>
      <c r="DK136" s="15" t="n">
        <f aca="false">IF(DI136/DJ136=INT(DI136/DJ136),1,0)</f>
        <v>0</v>
      </c>
      <c r="DL136" s="15" t="n">
        <f aca="false">IF(DK136=0,DI136,DI136/DJ136)</f>
        <v>1</v>
      </c>
      <c r="DM136" s="15" t="n">
        <v>31</v>
      </c>
      <c r="DN136" s="15" t="n">
        <f aca="false">IF(DL136/DM136=INT(DL136/DM136),1,0)</f>
        <v>0</v>
      </c>
      <c r="DO136" s="15" t="n">
        <f aca="false">IF(DN136=0,DL136,DL136/DM136)</f>
        <v>1</v>
      </c>
      <c r="DP136" s="15" t="n">
        <v>37</v>
      </c>
      <c r="DQ136" s="15" t="n">
        <f aca="false">IF(DO136/DP136=INT(DO136/DP136),1,0)</f>
        <v>0</v>
      </c>
      <c r="DR136" s="15" t="n">
        <f aca="false">IF(DQ136=0,DO136,DO136/DP136)</f>
        <v>1</v>
      </c>
      <c r="DS136" s="15" t="n">
        <v>41</v>
      </c>
      <c r="DT136" s="15" t="n">
        <f aca="false">IF(DR136/DS136=INT(DR136/DS136),1,0)</f>
        <v>0</v>
      </c>
      <c r="DU136" s="15" t="n">
        <f aca="false">IF(DT136=0,DR136,DR136/DS136)</f>
        <v>1</v>
      </c>
      <c r="DV136" s="15" t="n">
        <v>43</v>
      </c>
      <c r="DW136" s="15" t="n">
        <f aca="false">IF(DU136/DV136=INT(DU136/DV136),1,0)</f>
        <v>0</v>
      </c>
      <c r="DX136" s="15" t="n">
        <f aca="false">IF(DW136=0,DU136,DU136/DV136)</f>
        <v>1</v>
      </c>
      <c r="DY136" s="15" t="n">
        <v>47</v>
      </c>
      <c r="DZ136" s="15" t="n">
        <f aca="false">IF(DX136/DY136=INT(DX136/DY136),1,0)</f>
        <v>0</v>
      </c>
      <c r="EA136" s="15" t="n">
        <f aca="false">IF(DZ136=0,DX136,DX136/DY136)</f>
        <v>1</v>
      </c>
      <c r="EB136" s="15" t="n">
        <v>53</v>
      </c>
      <c r="EC136" s="15" t="n">
        <f aca="false">IF(EA136/EB136=INT(EA136/EB136),1,0)</f>
        <v>0</v>
      </c>
      <c r="ED136" s="15" t="n">
        <f aca="false">IF(EC136=0,EA136,EA136/EB136)</f>
        <v>1</v>
      </c>
      <c r="EE136" s="15" t="n">
        <v>59</v>
      </c>
      <c r="EF136" s="15" t="n">
        <f aca="false">IF(ED136/EE136=INT(ED136/EE136),1,0)</f>
        <v>0</v>
      </c>
      <c r="EG136" s="15" t="n">
        <f aca="false">IF(EF136=0,ED136,ED136/EE136)</f>
        <v>1</v>
      </c>
      <c r="EH136" s="15" t="n">
        <v>61</v>
      </c>
      <c r="EI136" s="15" t="n">
        <f aca="false">IF(EG136/EH136=INT(EG136/EH136),1,0)</f>
        <v>0</v>
      </c>
      <c r="EJ136" s="15" t="n">
        <f aca="false">IF(EI136=0,EG136,EG136/EH136)</f>
        <v>1</v>
      </c>
      <c r="EK136" s="15" t="n">
        <v>67</v>
      </c>
      <c r="EL136" s="15" t="n">
        <f aca="false">IF(EJ136/EK136=INT(EJ136/EK136),1,0)</f>
        <v>0</v>
      </c>
      <c r="EM136" s="15" t="n">
        <f aca="false">IF(EL136=0,EJ136,EJ136/EK136)</f>
        <v>1</v>
      </c>
      <c r="EN136" s="15" t="n">
        <v>71</v>
      </c>
      <c r="EO136" s="15" t="n">
        <f aca="false">IF(EM136/EN136=INT(EM136/EN136),1,0)</f>
        <v>0</v>
      </c>
      <c r="EP136" s="15" t="n">
        <f aca="false">IF(EO136=0,EM136,EM136/EN136)</f>
        <v>1</v>
      </c>
      <c r="EQ136" s="15" t="n">
        <v>73</v>
      </c>
      <c r="ER136" s="15" t="n">
        <f aca="false">IF(EP136/EQ136=INT(EP136/EQ136),1,0)</f>
        <v>0</v>
      </c>
      <c r="ES136" s="15" t="n">
        <f aca="false">IF(ER136=0,EP136,EP136/EQ136)</f>
        <v>1</v>
      </c>
      <c r="ET136" s="15" t="n">
        <v>79</v>
      </c>
      <c r="EU136" s="15" t="n">
        <f aca="false">IF(ES136/ET136=INT(ES136/ET136),1,0)</f>
        <v>0</v>
      </c>
      <c r="EV136" s="15" t="n">
        <f aca="false">IF(EU136=0,ES136,ES136/ET136)</f>
        <v>1</v>
      </c>
      <c r="EW136" s="15" t="n">
        <v>83</v>
      </c>
      <c r="EX136" s="15" t="n">
        <f aca="false">IF(EV136/EW136=INT(EV136/EW136),1,0)</f>
        <v>0</v>
      </c>
      <c r="EY136" s="15" t="n">
        <f aca="false">IF(EX136=0,EV136,EV136/EW136)</f>
        <v>1</v>
      </c>
      <c r="EZ136" s="15" t="n">
        <v>89</v>
      </c>
      <c r="FA136" s="15" t="n">
        <f aca="false">IF(EY136/EZ136=INT(EY136/EZ136),1,0)</f>
        <v>0</v>
      </c>
      <c r="FB136" s="15" t="n">
        <f aca="false">IF(FA136=0,EY136,EY136/EZ136)</f>
        <v>1</v>
      </c>
      <c r="FC136" s="15" t="n">
        <v>97</v>
      </c>
      <c r="FD136" s="15" t="n">
        <f aca="false">IF(FB136/FC136=INT(FB136/FC136),1,0)</f>
        <v>0</v>
      </c>
      <c r="FE136" s="15" t="n">
        <f aca="false">IF(FD136=0,FB136,FB136/FC136)</f>
        <v>1</v>
      </c>
      <c r="FF136" s="15" t="n">
        <v>101</v>
      </c>
      <c r="FG136" s="15" t="n">
        <f aca="false">IF(FE136/FF136=INT(FE136/FF136),1,0)</f>
        <v>0</v>
      </c>
      <c r="FH136" s="15" t="n">
        <f aca="false">IF(FG136=0,FE136,FE136/FF136)</f>
        <v>1</v>
      </c>
      <c r="FI136" s="15" t="n">
        <v>103</v>
      </c>
      <c r="FJ136" s="15" t="n">
        <f aca="false">IF(FH136/FI136=INT(FH136/FI136),1,0)</f>
        <v>0</v>
      </c>
      <c r="FK136" s="15" t="n">
        <f aca="false">IF(FJ136=0,FH136,FH136/FI136)</f>
        <v>1</v>
      </c>
      <c r="FL136" s="15" t="n">
        <v>107</v>
      </c>
      <c r="FM136" s="15" t="n">
        <f aca="false">IF(FK136/FL136=INT(FK136/FL136),1,0)</f>
        <v>0</v>
      </c>
      <c r="FN136" s="15" t="n">
        <f aca="false">IF(FM136=0,FK136,FK136/FL136)</f>
        <v>1</v>
      </c>
      <c r="FO136" s="15" t="n">
        <v>109</v>
      </c>
      <c r="FP136" s="15" t="n">
        <f aca="false">IF(FN136/FO136=INT(FN136/FO136),1,0)</f>
        <v>0</v>
      </c>
      <c r="FQ136" s="15" t="n">
        <f aca="false">IF(FP136=0,FN136,FN136/FO136)</f>
        <v>1</v>
      </c>
      <c r="FR136" s="15" t="n">
        <v>113</v>
      </c>
      <c r="FS136" s="15" t="n">
        <f aca="false">IF(FQ136/FR136=INT(FQ136/FR136),1,0)</f>
        <v>0</v>
      </c>
      <c r="FT136" s="15" t="n">
        <f aca="false">IF(FS136=0,FQ136,FQ136/FR136)</f>
        <v>1</v>
      </c>
      <c r="FU136" s="15" t="n">
        <v>127</v>
      </c>
      <c r="FV136" s="15" t="n">
        <f aca="false">IF(FT136/FU136=INT(FT136/FU136),1,0)</f>
        <v>0</v>
      </c>
      <c r="FW136" s="15" t="n">
        <f aca="false">IF(FV136=0,FT136,FT136/FU136)</f>
        <v>1</v>
      </c>
      <c r="FX136" s="15" t="n">
        <v>131</v>
      </c>
      <c r="FY136" s="15" t="n">
        <f aca="false">IF(FW136/FX136=INT(FW136/FX136),1,0)</f>
        <v>0</v>
      </c>
      <c r="FZ136" s="15" t="n">
        <f aca="false">IF(FY136=0,FW136,FW136/FX136)</f>
        <v>1</v>
      </c>
      <c r="GA136" s="15" t="n">
        <v>137</v>
      </c>
      <c r="GB136" s="15" t="n">
        <f aca="false">IF(FZ136/GA136=INT(FZ136/GA136),1,0)</f>
        <v>0</v>
      </c>
      <c r="GC136" s="15" t="n">
        <f aca="false">IF(GB136=0,FZ136,FZ136/GA136)</f>
        <v>1</v>
      </c>
      <c r="GD136" s="15" t="n">
        <v>139</v>
      </c>
      <c r="GE136" s="15" t="n">
        <f aca="false">IF(GC136/GD136=INT(GC136/GD136),1,0)</f>
        <v>0</v>
      </c>
      <c r="GF136" s="15" t="n">
        <f aca="false">IF(GE136=0,GC136,GC136/GD136)</f>
        <v>1</v>
      </c>
      <c r="GG136" s="15" t="n">
        <v>149</v>
      </c>
      <c r="GH136" s="15" t="n">
        <f aca="false">IF(GF136/GG136=INT(GF136/GG136),1,0)</f>
        <v>0</v>
      </c>
      <c r="GI136" s="15" t="n">
        <f aca="false">IF(GH136=0,GF136,GF136/GG136)</f>
        <v>1</v>
      </c>
      <c r="GJ136" s="15"/>
      <c r="GK136" s="15" t="n">
        <f aca="false">8*BI136+4*BL136+2*BO136+BR136</f>
        <v>6</v>
      </c>
      <c r="GL136" s="15" t="n">
        <f aca="false">4*BU136+2*BX136+CA136</f>
        <v>0</v>
      </c>
      <c r="GM136" s="15" t="n">
        <f aca="false">2*CD136+CG136</f>
        <v>0</v>
      </c>
      <c r="GN136" s="15" t="n">
        <f aca="false">2*CJ136+CM136</f>
        <v>0</v>
      </c>
      <c r="GO136" s="15" t="n">
        <f aca="false">2*CP136+CS136</f>
        <v>0</v>
      </c>
      <c r="GP136" s="15" t="n">
        <f aca="false">2*CV136+CY136</f>
        <v>0</v>
      </c>
      <c r="GQ136" s="15" t="n">
        <f aca="false">DB136</f>
        <v>0</v>
      </c>
      <c r="GR136" s="15" t="n">
        <f aca="false">DE136</f>
        <v>0</v>
      </c>
      <c r="GS136" s="15" t="n">
        <f aca="false">DH136</f>
        <v>0</v>
      </c>
      <c r="GT136" s="15" t="n">
        <f aca="false">DK136</f>
        <v>0</v>
      </c>
      <c r="GU136" s="15" t="n">
        <f aca="false">DN136</f>
        <v>0</v>
      </c>
      <c r="GV136" s="0" t="n">
        <f aca="false">DQ136</f>
        <v>0</v>
      </c>
      <c r="GW136" s="0" t="n">
        <f aca="false">DT136</f>
        <v>0</v>
      </c>
      <c r="GX136" s="0" t="n">
        <f aca="false">DW136</f>
        <v>0</v>
      </c>
      <c r="GY136" s="0" t="n">
        <f aca="false">DZ136</f>
        <v>0</v>
      </c>
      <c r="GZ136" s="0" t="n">
        <f aca="false">EC136</f>
        <v>0</v>
      </c>
      <c r="HA136" s="0" t="n">
        <f aca="false">EF136</f>
        <v>0</v>
      </c>
      <c r="HB136" s="0" t="n">
        <f aca="false">EI136</f>
        <v>0</v>
      </c>
      <c r="HC136" s="0" t="n">
        <f aca="false">EL136</f>
        <v>0</v>
      </c>
      <c r="HD136" s="0" t="n">
        <f aca="false">EO136</f>
        <v>0</v>
      </c>
      <c r="HE136" s="0" t="n">
        <f aca="false">ER136</f>
        <v>0</v>
      </c>
      <c r="HF136" s="0" t="n">
        <f aca="false">EU136</f>
        <v>0</v>
      </c>
      <c r="HG136" s="0" t="n">
        <f aca="false">EX136</f>
        <v>0</v>
      </c>
      <c r="HH136" s="0" t="n">
        <f aca="false">FA136</f>
        <v>0</v>
      </c>
      <c r="HI136" s="0" t="n">
        <f aca="false">FD136</f>
        <v>0</v>
      </c>
      <c r="HJ136" s="0" t="n">
        <f aca="false">FG136</f>
        <v>0</v>
      </c>
      <c r="HK136" s="0" t="n">
        <f aca="false">FJ136</f>
        <v>0</v>
      </c>
      <c r="HL136" s="0" t="n">
        <f aca="false">FM136</f>
        <v>0</v>
      </c>
      <c r="HM136" s="0" t="n">
        <f aca="false">FP136</f>
        <v>0</v>
      </c>
      <c r="HN136" s="0" t="n">
        <f aca="false">FS136</f>
        <v>0</v>
      </c>
      <c r="HO136" s="0" t="n">
        <f aca="false">FV136</f>
        <v>0</v>
      </c>
      <c r="HP136" s="0" t="n">
        <f aca="false">FY136</f>
        <v>0</v>
      </c>
      <c r="HQ136" s="0" t="n">
        <f aca="false">GB136</f>
        <v>0</v>
      </c>
      <c r="HR136" s="0" t="n">
        <f aca="false">GE136</f>
        <v>0</v>
      </c>
      <c r="HS136" s="0" t="n">
        <f aca="false">GH136</f>
        <v>0</v>
      </c>
      <c r="HT136" s="0" t="n">
        <f aca="false">BG136</f>
        <v>64</v>
      </c>
      <c r="HU136" s="0" t="n">
        <f aca="false">HT136/HS138</f>
        <v>64</v>
      </c>
      <c r="HV136" s="1"/>
      <c r="HW136" s="1"/>
      <c r="HX136" s="1"/>
      <c r="HY136" s="1"/>
      <c r="HZ136" s="1"/>
      <c r="IA136" s="1"/>
      <c r="IB136" s="1"/>
    </row>
    <row r="137" customFormat="false" ht="6" hidden="true" customHeight="true" outlineLevel="0" collapsed="false">
      <c r="A137" s="1"/>
      <c r="B137" s="80"/>
      <c r="C137" s="80"/>
      <c r="D137" s="80"/>
      <c r="E137" s="80"/>
      <c r="F137" s="61"/>
      <c r="G137" s="80"/>
      <c r="H137" s="80"/>
      <c r="I137" s="80"/>
      <c r="J137" s="80"/>
      <c r="K137" s="80"/>
      <c r="L137" s="61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78"/>
      <c r="X137" s="61"/>
      <c r="Y137" s="80"/>
      <c r="Z137" s="80"/>
      <c r="BD137" s="1"/>
      <c r="BE137" s="1"/>
      <c r="BF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5" t="n">
        <f aca="false">IF(GK135&lt;GK136,GK135,GK136)</f>
        <v>0</v>
      </c>
      <c r="GL137" s="15" t="n">
        <f aca="false">IF(GL135&lt;GL136,GL135,GL136)</f>
        <v>0</v>
      </c>
      <c r="GM137" s="15" t="n">
        <f aca="false">IF(GM135&lt;GM136,GM135,GM136)</f>
        <v>0</v>
      </c>
      <c r="GN137" s="15" t="n">
        <f aca="false">IF(GN135&lt;GN136,GN135,GN136)</f>
        <v>0</v>
      </c>
      <c r="GO137" s="15" t="n">
        <f aca="false">IF(GO135&lt;GO136,GO135,GO136)</f>
        <v>0</v>
      </c>
      <c r="GP137" s="15" t="n">
        <f aca="false">IF(GP135&lt;GP136,GP135,GP136)</f>
        <v>0</v>
      </c>
      <c r="GQ137" s="15" t="n">
        <f aca="false">IF(GQ135&lt;GQ136,GQ135,GQ136)</f>
        <v>0</v>
      </c>
      <c r="GR137" s="15" t="n">
        <f aca="false">IF(GR135&lt;GR136,GR135,GR136)</f>
        <v>0</v>
      </c>
      <c r="GS137" s="15" t="n">
        <f aca="false">IF(GS135&lt;GS136,GS135,GS136)</f>
        <v>0</v>
      </c>
      <c r="GT137" s="15" t="n">
        <f aca="false">IF(GT135&lt;GT136,GT135,GT136)</f>
        <v>0</v>
      </c>
      <c r="GU137" s="15" t="n">
        <f aca="false">IF(GU135&lt;GU136,GU135,GU136)</f>
        <v>0</v>
      </c>
      <c r="GV137" s="15" t="n">
        <f aca="false">IF(GV135&lt;GV136,GV135,GV136)</f>
        <v>0</v>
      </c>
      <c r="GW137" s="15" t="n">
        <f aca="false">IF(GW135&lt;GW136,GW135,GW136)</f>
        <v>0</v>
      </c>
      <c r="GX137" s="15" t="n">
        <f aca="false">IF(GX135&lt;GX136,GX135,GX136)</f>
        <v>0</v>
      </c>
      <c r="GY137" s="15" t="n">
        <f aca="false">IF(GY135&lt;GY136,GY135,GY136)</f>
        <v>0</v>
      </c>
      <c r="GZ137" s="15" t="n">
        <f aca="false">IF(GZ135&lt;GZ136,GZ135,GZ136)</f>
        <v>0</v>
      </c>
      <c r="HA137" s="15" t="n">
        <f aca="false">IF(HA135&lt;HA136,HA135,HA136)</f>
        <v>0</v>
      </c>
      <c r="HB137" s="15" t="n">
        <f aca="false">IF(HB135&lt;HB136,HB135,HB136)</f>
        <v>0</v>
      </c>
      <c r="HC137" s="15" t="n">
        <f aca="false">IF(HC135&lt;HC136,HC135,HC136)</f>
        <v>0</v>
      </c>
      <c r="HD137" s="15" t="n">
        <f aca="false">IF(HD135&lt;HD136,HD135,HD136)</f>
        <v>0</v>
      </c>
      <c r="HE137" s="15" t="n">
        <f aca="false">IF(HE135&lt;HE136,HE135,HE136)</f>
        <v>0</v>
      </c>
      <c r="HF137" s="15" t="n">
        <f aca="false">IF(HF135&lt;HF136,HF135,HF136)</f>
        <v>0</v>
      </c>
      <c r="HG137" s="15" t="n">
        <f aca="false">IF(HG135&lt;HG136,HG135,HG136)</f>
        <v>0</v>
      </c>
      <c r="HH137" s="15" t="n">
        <f aca="false">IF(HH135&lt;HH136,HH135,HH136)</f>
        <v>0</v>
      </c>
      <c r="HI137" s="15" t="n">
        <f aca="false">IF(HI135&lt;HI136,HI135,HI136)</f>
        <v>0</v>
      </c>
      <c r="HJ137" s="15" t="n">
        <f aca="false">IF(HJ135&lt;HJ136,HJ135,HJ136)</f>
        <v>0</v>
      </c>
      <c r="HK137" s="15" t="n">
        <f aca="false">IF(HK135&lt;HK136,HK135,HK136)</f>
        <v>0</v>
      </c>
      <c r="HL137" s="15" t="n">
        <f aca="false">IF(HL135&lt;HL136,HL135,HL136)</f>
        <v>0</v>
      </c>
      <c r="HM137" s="15" t="n">
        <f aca="false">IF(HM135&lt;HM136,HM135,HM136)</f>
        <v>0</v>
      </c>
      <c r="HN137" s="15" t="n">
        <f aca="false">IF(HN135&lt;HN136,HN135,HN136)</f>
        <v>0</v>
      </c>
      <c r="HO137" s="15" t="n">
        <f aca="false">IF(HO135&lt;HO136,HO135,HO136)</f>
        <v>0</v>
      </c>
      <c r="HP137" s="15" t="n">
        <f aca="false">IF(HP135&lt;HP136,HP135,HP136)</f>
        <v>0</v>
      </c>
      <c r="HQ137" s="15" t="n">
        <f aca="false">IF(HQ135&lt;HQ136,HQ135,HQ136)</f>
        <v>0</v>
      </c>
      <c r="HR137" s="15" t="n">
        <f aca="false">IF(HR135&lt;HR136,HR135,HR136)</f>
        <v>0</v>
      </c>
      <c r="HS137" s="15" t="n">
        <f aca="false">IF(HS135&lt;HS136,HS135,HS136)</f>
        <v>0</v>
      </c>
      <c r="HV137" s="1"/>
      <c r="HW137" s="1"/>
      <c r="HX137" s="1"/>
      <c r="HY137" s="1"/>
      <c r="HZ137" s="1"/>
      <c r="IA137" s="1"/>
      <c r="IB137" s="1"/>
    </row>
    <row r="138" customFormat="false" ht="6" hidden="true" customHeight="true" outlineLevel="0" collapsed="false">
      <c r="A138" s="1"/>
      <c r="B138" s="80"/>
      <c r="C138" s="80"/>
      <c r="D138" s="80"/>
      <c r="E138" s="80"/>
      <c r="F138" s="61"/>
      <c r="G138" s="80"/>
      <c r="H138" s="80"/>
      <c r="I138" s="80"/>
      <c r="J138" s="80"/>
      <c r="K138" s="80"/>
      <c r="L138" s="61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78"/>
      <c r="X138" s="61"/>
      <c r="Y138" s="80"/>
      <c r="Z138" s="80"/>
      <c r="BD138" s="1"/>
      <c r="BE138" s="1"/>
      <c r="BF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0" t="n">
        <f aca="false">GK$8^GK137</f>
        <v>1</v>
      </c>
      <c r="GL138" s="0" t="n">
        <f aca="false">GL$8^GL137*GK138</f>
        <v>1</v>
      </c>
      <c r="GM138" s="0" t="n">
        <f aca="false">GM$8^GM137*GL138</f>
        <v>1</v>
      </c>
      <c r="GN138" s="0" t="n">
        <f aca="false">GN$8^GN137*GM138</f>
        <v>1</v>
      </c>
      <c r="GO138" s="0" t="n">
        <f aca="false">GO$8^GO137*GN138</f>
        <v>1</v>
      </c>
      <c r="GP138" s="0" t="n">
        <f aca="false">GP$8^GP137*GO138</f>
        <v>1</v>
      </c>
      <c r="GQ138" s="0" t="n">
        <f aca="false">GQ$8^GQ137*GP138</f>
        <v>1</v>
      </c>
      <c r="GR138" s="0" t="n">
        <f aca="false">GR$8^GR137*GQ138</f>
        <v>1</v>
      </c>
      <c r="GS138" s="0" t="n">
        <f aca="false">GS$8^GS137*GR138</f>
        <v>1</v>
      </c>
      <c r="GT138" s="0" t="n">
        <f aca="false">GT$8^GT137*GS138</f>
        <v>1</v>
      </c>
      <c r="GU138" s="0" t="n">
        <f aca="false">GU$8^GU137*GT138</f>
        <v>1</v>
      </c>
      <c r="GV138" s="0" t="n">
        <f aca="false">GV$8^GV137*GU138</f>
        <v>1</v>
      </c>
      <c r="GW138" s="0" t="n">
        <f aca="false">GW$8^GW137*GV138</f>
        <v>1</v>
      </c>
      <c r="GX138" s="0" t="n">
        <f aca="false">GX$8^GX137*GW138</f>
        <v>1</v>
      </c>
      <c r="GY138" s="0" t="n">
        <f aca="false">GY$8^GY137*GX138</f>
        <v>1</v>
      </c>
      <c r="GZ138" s="0" t="n">
        <f aca="false">GZ$8^GZ137*GY138</f>
        <v>1</v>
      </c>
      <c r="HA138" s="0" t="n">
        <f aca="false">HA$8^HA137*GZ138</f>
        <v>1</v>
      </c>
      <c r="HB138" s="0" t="n">
        <f aca="false">HB$8^HB137*HA138</f>
        <v>1</v>
      </c>
      <c r="HC138" s="0" t="n">
        <f aca="false">HC$8^HC137*HB138</f>
        <v>1</v>
      </c>
      <c r="HD138" s="0" t="n">
        <f aca="false">HD$8^HD137*HC138</f>
        <v>1</v>
      </c>
      <c r="HE138" s="0" t="n">
        <f aca="false">HE$8^HE137*HD138</f>
        <v>1</v>
      </c>
      <c r="HF138" s="0" t="n">
        <f aca="false">HF$8^HF137*HE138</f>
        <v>1</v>
      </c>
      <c r="HG138" s="0" t="n">
        <f aca="false">HG$8^HG137*HF138</f>
        <v>1</v>
      </c>
      <c r="HH138" s="0" t="n">
        <f aca="false">HH$8^HH137*HG138</f>
        <v>1</v>
      </c>
      <c r="HI138" s="0" t="n">
        <f aca="false">HI$8^HI137*HH138</f>
        <v>1</v>
      </c>
      <c r="HJ138" s="0" t="n">
        <f aca="false">HJ$8^HJ137*HI138</f>
        <v>1</v>
      </c>
      <c r="HK138" s="0" t="n">
        <f aca="false">HK$8^HK137*HJ138</f>
        <v>1</v>
      </c>
      <c r="HL138" s="0" t="n">
        <f aca="false">HL$8^HL137*HK138</f>
        <v>1</v>
      </c>
      <c r="HM138" s="0" t="n">
        <f aca="false">HM$8^HM137*HL138</f>
        <v>1</v>
      </c>
      <c r="HN138" s="0" t="n">
        <f aca="false">HN$8^HN137*HM138</f>
        <v>1</v>
      </c>
      <c r="HO138" s="0" t="n">
        <f aca="false">HO$8^HO137*HN138</f>
        <v>1</v>
      </c>
      <c r="HP138" s="0" t="n">
        <f aca="false">HP$8^HP137*HO138</f>
        <v>1</v>
      </c>
      <c r="HQ138" s="0" t="n">
        <f aca="false">HQ$8^HQ137*HP138</f>
        <v>1</v>
      </c>
      <c r="HR138" s="0" t="n">
        <f aca="false">HR$8^HR137*HQ138</f>
        <v>1</v>
      </c>
      <c r="HS138" s="0" t="n">
        <f aca="false">HS$8^HS137*HR138</f>
        <v>1</v>
      </c>
      <c r="HV138" s="1"/>
      <c r="HW138" s="1"/>
      <c r="HX138" s="1"/>
      <c r="HY138" s="1"/>
      <c r="HZ138" s="1"/>
      <c r="IA138" s="1"/>
      <c r="IB138" s="1"/>
    </row>
    <row r="139" customFormat="false" ht="8.25" hidden="false" customHeight="true" outlineLevel="0" collapsed="false">
      <c r="A139" s="1"/>
      <c r="B139" s="80"/>
      <c r="C139" s="80"/>
      <c r="D139" s="80"/>
      <c r="E139" s="80"/>
      <c r="F139" s="61"/>
      <c r="G139" s="80"/>
      <c r="H139" s="80"/>
      <c r="I139" s="80"/>
      <c r="J139" s="80"/>
      <c r="K139" s="80"/>
      <c r="L139" s="61"/>
      <c r="M139" s="80"/>
      <c r="N139" s="80"/>
      <c r="O139" s="80"/>
      <c r="P139" s="80"/>
      <c r="Q139" s="80"/>
      <c r="R139" s="80"/>
      <c r="S139" s="13"/>
      <c r="T139" s="80"/>
      <c r="U139" s="80"/>
      <c r="V139" s="80"/>
      <c r="W139" s="78"/>
      <c r="X139" s="61"/>
      <c r="Y139" s="80"/>
      <c r="Z139" s="80"/>
      <c r="BD139" s="1"/>
      <c r="BE139" s="1"/>
      <c r="BF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</row>
    <row r="140" customFormat="false" ht="20.25" hidden="false" customHeight="true" outlineLevel="0" collapsed="false">
      <c r="A140" s="1"/>
      <c r="B140" s="80" t="str">
        <f aca="false">IL140</f>
        <v>15  13/15  ÷  5  2/3</v>
      </c>
      <c r="C140" s="80"/>
      <c r="D140" s="80"/>
      <c r="E140" s="11"/>
      <c r="F140" s="61"/>
      <c r="G140" s="80"/>
      <c r="H140" s="11"/>
      <c r="I140" s="80"/>
      <c r="J140" s="80"/>
      <c r="K140" s="11"/>
      <c r="L140" s="14"/>
      <c r="M140" s="11"/>
      <c r="N140" s="61"/>
      <c r="O140" s="80"/>
      <c r="P140" s="80"/>
      <c r="Q140" s="80"/>
      <c r="R140" s="80"/>
      <c r="S140" s="11" t="s">
        <v>16</v>
      </c>
      <c r="T140" s="86"/>
      <c r="U140" s="86"/>
      <c r="V140" s="86"/>
      <c r="W140" s="66" t="str">
        <f aca="false">IU140</f>
        <v>2  4/5</v>
      </c>
      <c r="X140" s="87"/>
      <c r="Y140" s="80"/>
      <c r="Z140" s="80" t="n">
        <f aca="false">AI140+AB140</f>
        <v>8</v>
      </c>
      <c r="AB140" s="4" t="n">
        <v>3</v>
      </c>
      <c r="AH140" s="4" t="n">
        <f aca="false">AH127+1</f>
        <v>11</v>
      </c>
      <c r="AI140" s="4" t="n">
        <f aca="false">INT(0.5+(AJ$2/19*(AH140-1)))+AG$2</f>
        <v>5</v>
      </c>
      <c r="AK140" s="0" t="n">
        <f aca="false">IF(AI140=3,1,IF(AI140=4,1,IF(AI140=5,2,IF(AI140=6,3,IF(AI140=7,5,0)))))</f>
        <v>2</v>
      </c>
      <c r="AL140" s="0" t="n">
        <f aca="false">IF(AI140=8,10,IF(AI140=9,15,IF(AI140=10,25,IF(AI140=11,35,55))))</f>
        <v>55</v>
      </c>
      <c r="AM140" s="0" t="n">
        <f aca="false">IF(AI140=3,2,IF(AI140=4,3,IF(AI140=5,5,IF(AI140=6,9,IF(AI140=7,14,0)))))</f>
        <v>5</v>
      </c>
      <c r="AN140" s="0" t="n">
        <f aca="false">IF(AI140=8,20,IF(AI140=9,30,IF(AI140=10,40,IF(AI140=11,60,75))))</f>
        <v>75</v>
      </c>
      <c r="AO140" s="0" t="n">
        <f aca="false">IF(AI140=3,1,IF(AI140=4,3,IF(AI140=5,4,IF(AI140=6,7,IF(AI140=7,10,0)))))</f>
        <v>4</v>
      </c>
      <c r="AP140" s="0" t="n">
        <f aca="false">IF(AI140=8,15,IF(AI140=9,24,IF(AI140=10,40,IF(AI140=11,60,80))))</f>
        <v>80</v>
      </c>
      <c r="AQ140" s="0" t="n">
        <f aca="false">IF(AI140=3,4,IF(AI140=4,6,IF(AI140=5,7,IF(AI140=6,11,IF(AI140=7,17,0)))))</f>
        <v>7</v>
      </c>
      <c r="AR140" s="0" t="n">
        <f aca="false">IF(AI140=8,24,IF(AI140=9,39,IF(AI140=10,59,IF(AI140=11,79,99))))</f>
        <v>99</v>
      </c>
      <c r="AS140" s="0" t="n">
        <f aca="false">IF(AI140=3,2,IF(AI140=4,4,IF(AI140=5,5,IF(AI140=6,8,IF(AI140=7,11,0)))))</f>
        <v>5</v>
      </c>
      <c r="AT140" s="0" t="n">
        <f aca="false">IF(AI140=8,16,IF(AI140=9,25,IF(AI140=10,41,IF(AI140=11,61,81))))</f>
        <v>81</v>
      </c>
      <c r="AU140" s="0" t="n">
        <f aca="false">IF(AI140=3,5,IF(AI140=4,7,IF(AI140=5,8,IF(AI140=6,12,IF(AI140=7,18,0)))))</f>
        <v>8</v>
      </c>
      <c r="AV140" s="0" t="n">
        <f aca="false">IF(AI140=8,25,IF(AI140=9,40,IF(AI140=10,60,IF(AI140=11,80,100))))</f>
        <v>100</v>
      </c>
      <c r="AW140" s="1" t="n">
        <f aca="false">AI140</f>
        <v>5</v>
      </c>
      <c r="AX140" s="1" t="n">
        <f aca="false">IF(AK140&gt;0,AK140,AL140)</f>
        <v>2</v>
      </c>
      <c r="AY140" s="1" t="n">
        <f aca="false">IF(AM140&gt;0,AM140,AN140)</f>
        <v>5</v>
      </c>
      <c r="AZ140" s="1" t="n">
        <f aca="false">IF(AO140&gt;0,AO140,AP140)</f>
        <v>4</v>
      </c>
      <c r="BA140" s="1" t="n">
        <f aca="false">IF(AQ140&gt;0,AQ140,AR140)</f>
        <v>7</v>
      </c>
      <c r="BB140" s="1" t="n">
        <f aca="false">IF(AS140&gt;0,AS140,AT140)</f>
        <v>5</v>
      </c>
      <c r="BC140" s="1" t="n">
        <f aca="false">IF(AU140&gt;0,AU140,AV140)</f>
        <v>8</v>
      </c>
      <c r="BD140" s="0" t="s">
        <v>105</v>
      </c>
      <c r="BE140" s="15" t="n">
        <f aca="true">INT((RAND()*(AY140-AX140+1)+AX140))</f>
        <v>5</v>
      </c>
      <c r="BF140" s="15" t="n">
        <f aca="true">INT((RAND()*(BA140-AZ140+1)+AZ140))</f>
        <v>4</v>
      </c>
      <c r="BG140" s="0" t="n">
        <f aca="false">BF140-BF141*(BE141-BE140)</f>
        <v>4</v>
      </c>
      <c r="BH140" s="0" t="n">
        <v>256</v>
      </c>
      <c r="BI140" s="15" t="n">
        <f aca="false">IF(BG140/BH140=INT(BG140/BH140),1,0)</f>
        <v>0</v>
      </c>
      <c r="BJ140" s="15" t="n">
        <f aca="false">IF(BI140=0,BG140,BG140/BH140)</f>
        <v>4</v>
      </c>
      <c r="BK140" s="15" t="n">
        <v>16</v>
      </c>
      <c r="BL140" s="15" t="n">
        <f aca="false">IF(BJ140/BK140=INT(BJ140/BK140),1,0)</f>
        <v>0</v>
      </c>
      <c r="BM140" s="15" t="n">
        <f aca="false">IF(BL140=0,BJ140,BJ140/BK140)</f>
        <v>4</v>
      </c>
      <c r="BN140" s="15" t="n">
        <v>4</v>
      </c>
      <c r="BO140" s="15" t="n">
        <f aca="false">IF(BM140/BN140=INT(BM140/BN140),1,0)</f>
        <v>1</v>
      </c>
      <c r="BP140" s="15" t="n">
        <f aca="false">IF(BO140=0,BM140,BM140/BN140)</f>
        <v>1</v>
      </c>
      <c r="BQ140" s="15" t="n">
        <v>2</v>
      </c>
      <c r="BR140" s="15" t="n">
        <f aca="false">IF(BP140/BQ140=INT(BP140/BQ140),1,0)</f>
        <v>0</v>
      </c>
      <c r="BS140" s="15" t="n">
        <f aca="false">IF(BR140=0,BP140,BP140/BQ140)</f>
        <v>1</v>
      </c>
      <c r="BT140" s="15" t="n">
        <v>81</v>
      </c>
      <c r="BU140" s="15" t="n">
        <f aca="false">IF(BS140/BT140=INT(BS140/BT140),1,0)</f>
        <v>0</v>
      </c>
      <c r="BV140" s="15" t="n">
        <f aca="false">IF(BU140=0,BS140,BS140/BT140)</f>
        <v>1</v>
      </c>
      <c r="BW140" s="15" t="n">
        <v>9</v>
      </c>
      <c r="BX140" s="15" t="n">
        <f aca="false">IF(BV140/BW140=INT(BV140/BW140),1,0)</f>
        <v>0</v>
      </c>
      <c r="BY140" s="15" t="n">
        <f aca="false">IF(BX140=0,BV140,BV140/BW140)</f>
        <v>1</v>
      </c>
      <c r="BZ140" s="15" t="n">
        <v>3</v>
      </c>
      <c r="CA140" s="15" t="n">
        <f aca="false">IF(BY140/BZ140=INT(BY140/BZ140),1,0)</f>
        <v>0</v>
      </c>
      <c r="CB140" s="15" t="n">
        <f aca="false">IF(CA140=0,BY140,BY140/BZ140)</f>
        <v>1</v>
      </c>
      <c r="CC140" s="15" t="n">
        <v>25</v>
      </c>
      <c r="CD140" s="15" t="n">
        <f aca="false">IF(CB140/CC140=INT(CB140/CC140),1,0)</f>
        <v>0</v>
      </c>
      <c r="CE140" s="15" t="n">
        <f aca="false">IF(CD140=0,CB140,CB140/CC140)</f>
        <v>1</v>
      </c>
      <c r="CF140" s="15" t="n">
        <v>5</v>
      </c>
      <c r="CG140" s="15" t="n">
        <f aca="false">IF(CE140/CF140=INT(CE140/CF140),1,0)</f>
        <v>0</v>
      </c>
      <c r="CH140" s="15" t="n">
        <f aca="false">IF(CG140=0,CE140,CE140/CF140)</f>
        <v>1</v>
      </c>
      <c r="CI140" s="15" t="n">
        <v>49</v>
      </c>
      <c r="CJ140" s="15" t="n">
        <f aca="false">IF(CH140/CI140=INT(CH140/CI140),1,0)</f>
        <v>0</v>
      </c>
      <c r="CK140" s="15" t="n">
        <f aca="false">IF(CJ140=0,CH140,CH140/CI140)</f>
        <v>1</v>
      </c>
      <c r="CL140" s="15" t="n">
        <v>7</v>
      </c>
      <c r="CM140" s="15" t="n">
        <f aca="false">IF(CK140/CL140=INT(CK140/CL140),1,0)</f>
        <v>0</v>
      </c>
      <c r="CN140" s="15" t="n">
        <f aca="false">IF(CM140=0,CK140,CK140/CL140)</f>
        <v>1</v>
      </c>
      <c r="CO140" s="15" t="n">
        <v>121</v>
      </c>
      <c r="CP140" s="15" t="n">
        <f aca="false">IF(CN140/CO140=INT(CN140/CO140),1,0)</f>
        <v>0</v>
      </c>
      <c r="CQ140" s="15" t="n">
        <f aca="false">IF(CP140=0,CN140,CN140/CO140)</f>
        <v>1</v>
      </c>
      <c r="CR140" s="15" t="n">
        <v>11</v>
      </c>
      <c r="CS140" s="15" t="n">
        <f aca="false">IF(CQ140/CR140=INT(CQ140/CR140),1,0)</f>
        <v>0</v>
      </c>
      <c r="CT140" s="15" t="n">
        <f aca="false">IF(CS140=0,CQ140,CQ140/CR140)</f>
        <v>1</v>
      </c>
      <c r="CU140" s="15" t="n">
        <v>169</v>
      </c>
      <c r="CV140" s="15" t="n">
        <f aca="false">IF(CT140/CU140=INT(CT140/CU140),1,0)</f>
        <v>0</v>
      </c>
      <c r="CW140" s="15" t="n">
        <f aca="false">IF(CV140=0,CT140,CT140/CU140)</f>
        <v>1</v>
      </c>
      <c r="CX140" s="15" t="n">
        <v>13</v>
      </c>
      <c r="CY140" s="15" t="n">
        <f aca="false">IF(CW140/CX140=INT(CW140/CX140),1,0)</f>
        <v>0</v>
      </c>
      <c r="CZ140" s="15" t="n">
        <f aca="false">IF(CY140=0,CW140,CW140/CX140)</f>
        <v>1</v>
      </c>
      <c r="DA140" s="15" t="n">
        <v>17</v>
      </c>
      <c r="DB140" s="15" t="n">
        <f aca="false">IF(CZ140/DA140=INT(CZ140/DA140),1,0)</f>
        <v>0</v>
      </c>
      <c r="DC140" s="15" t="n">
        <f aca="false">IF(DB140=0,CZ140,CZ140/DA140)</f>
        <v>1</v>
      </c>
      <c r="DD140" s="15" t="n">
        <v>19</v>
      </c>
      <c r="DE140" s="15" t="n">
        <f aca="false">IF(DC140/DD140=INT(DC140/DD140),1,0)</f>
        <v>0</v>
      </c>
      <c r="DF140" s="15" t="n">
        <f aca="false">IF(DE140=0,DC140,DC140/DD140)</f>
        <v>1</v>
      </c>
      <c r="DG140" s="15" t="n">
        <v>23</v>
      </c>
      <c r="DH140" s="15" t="n">
        <f aca="false">IF(DF140/DG140=INT(DF140/DG140),1,0)</f>
        <v>0</v>
      </c>
      <c r="DI140" s="15" t="n">
        <f aca="false">IF(DH140=0,DF140,DF140/DG140)</f>
        <v>1</v>
      </c>
      <c r="DJ140" s="15" t="n">
        <v>29</v>
      </c>
      <c r="DK140" s="15" t="n">
        <f aca="false">IF(DI140/DJ140=INT(DI140/DJ140),1,0)</f>
        <v>0</v>
      </c>
      <c r="DL140" s="15" t="n">
        <f aca="false">IF(DK140=0,DI140,DI140/DJ140)</f>
        <v>1</v>
      </c>
      <c r="DM140" s="15" t="n">
        <v>31</v>
      </c>
      <c r="DN140" s="15" t="n">
        <f aca="false">IF(DL140/DM140=INT(DL140/DM140),1,0)</f>
        <v>0</v>
      </c>
      <c r="DO140" s="15" t="n">
        <f aca="false">IF(DN140=0,DL140,DL140/DM140)</f>
        <v>1</v>
      </c>
      <c r="DP140" s="15" t="n">
        <v>37</v>
      </c>
      <c r="DQ140" s="15" t="n">
        <f aca="false">IF(DO140/DP140=INT(DO140/DP140),1,0)</f>
        <v>0</v>
      </c>
      <c r="DR140" s="15" t="n">
        <f aca="false">IF(DQ140=0,DO140,DO140/DP140)</f>
        <v>1</v>
      </c>
      <c r="DS140" s="15" t="n">
        <v>41</v>
      </c>
      <c r="DT140" s="15" t="n">
        <f aca="false">IF(DR140/DS140=INT(DR140/DS140),1,0)</f>
        <v>0</v>
      </c>
      <c r="DU140" s="15" t="n">
        <f aca="false">IF(DT140=0,DR140,DR140/DS140)</f>
        <v>1</v>
      </c>
      <c r="DV140" s="15" t="n">
        <v>43</v>
      </c>
      <c r="DW140" s="15" t="n">
        <f aca="false">IF(DU140/DV140=INT(DU140/DV140),1,0)</f>
        <v>0</v>
      </c>
      <c r="DX140" s="15" t="n">
        <f aca="false">IF(DW140=0,DU140,DU140/DV140)</f>
        <v>1</v>
      </c>
      <c r="DY140" s="15" t="n">
        <v>47</v>
      </c>
      <c r="DZ140" s="15" t="n">
        <f aca="false">IF(DX140/DY140=INT(DX140/DY140),1,0)</f>
        <v>0</v>
      </c>
      <c r="EA140" s="15" t="n">
        <f aca="false">IF(DZ140=0,DX140,DX140/DY140)</f>
        <v>1</v>
      </c>
      <c r="EB140" s="15" t="n">
        <v>53</v>
      </c>
      <c r="EC140" s="15" t="n">
        <f aca="false">IF(EA140/EB140=INT(EA140/EB140),1,0)</f>
        <v>0</v>
      </c>
      <c r="ED140" s="15" t="n">
        <f aca="false">IF(EC140=0,EA140,EA140/EB140)</f>
        <v>1</v>
      </c>
      <c r="EE140" s="15" t="n">
        <v>59</v>
      </c>
      <c r="EF140" s="15" t="n">
        <f aca="false">IF(ED140/EE140=INT(ED140/EE140),1,0)</f>
        <v>0</v>
      </c>
      <c r="EG140" s="15" t="n">
        <f aca="false">IF(EF140=0,ED140,ED140/EE140)</f>
        <v>1</v>
      </c>
      <c r="EH140" s="15" t="n">
        <v>61</v>
      </c>
      <c r="EI140" s="15" t="n">
        <f aca="false">IF(EG140/EH140=INT(EG140/EH140),1,0)</f>
        <v>0</v>
      </c>
      <c r="EJ140" s="15" t="n">
        <f aca="false">IF(EI140=0,EG140,EG140/EH140)</f>
        <v>1</v>
      </c>
      <c r="EK140" s="15" t="n">
        <v>67</v>
      </c>
      <c r="EL140" s="15" t="n">
        <f aca="false">IF(EJ140/EK140=INT(EJ140/EK140),1,0)</f>
        <v>0</v>
      </c>
      <c r="EM140" s="15" t="n">
        <f aca="false">IF(EL140=0,EJ140,EJ140/EK140)</f>
        <v>1</v>
      </c>
      <c r="EN140" s="15" t="n">
        <v>71</v>
      </c>
      <c r="EO140" s="15" t="n">
        <f aca="false">IF(EM140/EN140=INT(EM140/EN140),1,0)</f>
        <v>0</v>
      </c>
      <c r="EP140" s="15" t="n">
        <f aca="false">IF(EO140=0,EM140,EM140/EN140)</f>
        <v>1</v>
      </c>
      <c r="EQ140" s="15" t="n">
        <v>73</v>
      </c>
      <c r="ER140" s="15" t="n">
        <f aca="false">IF(EP140/EQ140=INT(EP140/EQ140),1,0)</f>
        <v>0</v>
      </c>
      <c r="ES140" s="15" t="n">
        <f aca="false">IF(ER140=0,EP140,EP140/EQ140)</f>
        <v>1</v>
      </c>
      <c r="ET140" s="15" t="n">
        <v>79</v>
      </c>
      <c r="EU140" s="15" t="n">
        <f aca="false">IF(ES140/ET140=INT(ES140/ET140),1,0)</f>
        <v>0</v>
      </c>
      <c r="EV140" s="15" t="n">
        <f aca="false">IF(EU140=0,ES140,ES140/ET140)</f>
        <v>1</v>
      </c>
      <c r="EW140" s="15" t="n">
        <v>83</v>
      </c>
      <c r="EX140" s="15" t="n">
        <f aca="false">IF(EV140/EW140=INT(EV140/EW140),1,0)</f>
        <v>0</v>
      </c>
      <c r="EY140" s="15" t="n">
        <f aca="false">IF(EX140=0,EV140,EV140/EW140)</f>
        <v>1</v>
      </c>
      <c r="EZ140" s="15" t="n">
        <v>89</v>
      </c>
      <c r="FA140" s="15" t="n">
        <f aca="false">IF(EY140/EZ140=INT(EY140/EZ140),1,0)</f>
        <v>0</v>
      </c>
      <c r="FB140" s="15" t="n">
        <f aca="false">IF(FA140=0,EY140,EY140/EZ140)</f>
        <v>1</v>
      </c>
      <c r="FC140" s="15" t="n">
        <v>97</v>
      </c>
      <c r="FD140" s="15" t="n">
        <f aca="false">IF(FB140/FC140=INT(FB140/FC140),1,0)</f>
        <v>0</v>
      </c>
      <c r="FE140" s="15" t="n">
        <f aca="false">IF(FD140=0,FB140,FB140/FC140)</f>
        <v>1</v>
      </c>
      <c r="FF140" s="15" t="n">
        <v>101</v>
      </c>
      <c r="FG140" s="15" t="n">
        <f aca="false">IF(FE140/FF140=INT(FE140/FF140),1,0)</f>
        <v>0</v>
      </c>
      <c r="FH140" s="15" t="n">
        <f aca="false">IF(FG140=0,FE140,FE140/FF140)</f>
        <v>1</v>
      </c>
      <c r="FI140" s="15" t="n">
        <v>103</v>
      </c>
      <c r="FJ140" s="15" t="n">
        <f aca="false">IF(FH140/FI140=INT(FH140/FI140),1,0)</f>
        <v>0</v>
      </c>
      <c r="FK140" s="15" t="n">
        <f aca="false">IF(FJ140=0,FH140,FH140/FI140)</f>
        <v>1</v>
      </c>
      <c r="FL140" s="15" t="n">
        <v>107</v>
      </c>
      <c r="FM140" s="15" t="n">
        <f aca="false">IF(FK140/FL140=INT(FK140/FL140),1,0)</f>
        <v>0</v>
      </c>
      <c r="FN140" s="15" t="n">
        <f aca="false">IF(FM140=0,FK140,FK140/FL140)</f>
        <v>1</v>
      </c>
      <c r="FO140" s="15" t="n">
        <v>109</v>
      </c>
      <c r="FP140" s="15" t="n">
        <f aca="false">IF(FN140/FO140=INT(FN140/FO140),1,0)</f>
        <v>0</v>
      </c>
      <c r="FQ140" s="15" t="n">
        <f aca="false">IF(FP140=0,FN140,FN140/FO140)</f>
        <v>1</v>
      </c>
      <c r="FR140" s="15" t="n">
        <v>113</v>
      </c>
      <c r="FS140" s="15" t="n">
        <f aca="false">IF(FQ140/FR140=INT(FQ140/FR140),1,0)</f>
        <v>0</v>
      </c>
      <c r="FT140" s="15" t="n">
        <f aca="false">IF(FS140=0,FQ140,FQ140/FR140)</f>
        <v>1</v>
      </c>
      <c r="FU140" s="15" t="n">
        <v>127</v>
      </c>
      <c r="FV140" s="15" t="n">
        <f aca="false">IF(FT140/FU140=INT(FT140/FU140),1,0)</f>
        <v>0</v>
      </c>
      <c r="FW140" s="15" t="n">
        <f aca="false">IF(FV140=0,FT140,FT140/FU140)</f>
        <v>1</v>
      </c>
      <c r="FX140" s="15" t="n">
        <v>131</v>
      </c>
      <c r="FY140" s="15" t="n">
        <f aca="false">IF(FW140/FX140=INT(FW140/FX140),1,0)</f>
        <v>0</v>
      </c>
      <c r="FZ140" s="15" t="n">
        <f aca="false">IF(FY140=0,FW140,FW140/FX140)</f>
        <v>1</v>
      </c>
      <c r="GA140" s="15" t="n">
        <v>137</v>
      </c>
      <c r="GB140" s="15" t="n">
        <f aca="false">IF(FZ140/GA140=INT(FZ140/GA140),1,0)</f>
        <v>0</v>
      </c>
      <c r="GC140" s="15" t="n">
        <f aca="false">IF(GB140=0,FZ140,FZ140/GA140)</f>
        <v>1</v>
      </c>
      <c r="GD140" s="15" t="n">
        <v>139</v>
      </c>
      <c r="GE140" s="15" t="n">
        <f aca="false">IF(GC140/GD140=INT(GC140/GD140),1,0)</f>
        <v>0</v>
      </c>
      <c r="GF140" s="15" t="n">
        <f aca="false">IF(GE140=0,GC140,GC140/GD140)</f>
        <v>1</v>
      </c>
      <c r="GG140" s="15" t="n">
        <v>149</v>
      </c>
      <c r="GH140" s="15" t="n">
        <f aca="false">IF(GF140/GG140=INT(GF140/GG140),1,0)</f>
        <v>0</v>
      </c>
      <c r="GI140" s="15" t="n">
        <f aca="false">IF(GH140=0,GF140,GF140/GG140)</f>
        <v>1</v>
      </c>
      <c r="GJ140" s="15"/>
      <c r="GK140" s="15" t="n">
        <f aca="false">8*BI140+4*BL140+2*BO140+BR140</f>
        <v>2</v>
      </c>
      <c r="GL140" s="15" t="n">
        <f aca="false">4*BU140+2*BX140+CA140</f>
        <v>0</v>
      </c>
      <c r="GM140" s="15" t="n">
        <f aca="false">2*CD140+CG140</f>
        <v>0</v>
      </c>
      <c r="GN140" s="15" t="n">
        <f aca="false">2*CJ140+CM140</f>
        <v>0</v>
      </c>
      <c r="GO140" s="15" t="n">
        <f aca="false">2*CP140+CS140</f>
        <v>0</v>
      </c>
      <c r="GP140" s="15" t="n">
        <f aca="false">2*CV140+CY140</f>
        <v>0</v>
      </c>
      <c r="GQ140" s="15" t="n">
        <f aca="false">DB140</f>
        <v>0</v>
      </c>
      <c r="GR140" s="15" t="n">
        <f aca="false">DE140</f>
        <v>0</v>
      </c>
      <c r="GS140" s="15" t="n">
        <f aca="false">DH140</f>
        <v>0</v>
      </c>
      <c r="GT140" s="15" t="n">
        <f aca="false">DK140</f>
        <v>0</v>
      </c>
      <c r="GU140" s="15" t="n">
        <f aca="false">DN140</f>
        <v>0</v>
      </c>
      <c r="GV140" s="0" t="n">
        <f aca="false">DQ140</f>
        <v>0</v>
      </c>
      <c r="GW140" s="0" t="n">
        <f aca="false">DT140</f>
        <v>0</v>
      </c>
      <c r="GX140" s="0" t="n">
        <f aca="false">DW140</f>
        <v>0</v>
      </c>
      <c r="GY140" s="0" t="n">
        <f aca="false">DZ140</f>
        <v>0</v>
      </c>
      <c r="GZ140" s="0" t="n">
        <f aca="false">EC140</f>
        <v>0</v>
      </c>
      <c r="HA140" s="0" t="n">
        <f aca="false">EF140</f>
        <v>0</v>
      </c>
      <c r="HB140" s="0" t="n">
        <f aca="false">EI140</f>
        <v>0</v>
      </c>
      <c r="HC140" s="0" t="n">
        <f aca="false">EL140</f>
        <v>0</v>
      </c>
      <c r="HD140" s="0" t="n">
        <f aca="false">EO140</f>
        <v>0</v>
      </c>
      <c r="HE140" s="0" t="n">
        <f aca="false">ER140</f>
        <v>0</v>
      </c>
      <c r="HF140" s="0" t="n">
        <f aca="false">EU140</f>
        <v>0</v>
      </c>
      <c r="HG140" s="0" t="n">
        <f aca="false">EX140</f>
        <v>0</v>
      </c>
      <c r="HH140" s="0" t="n">
        <f aca="false">FA140</f>
        <v>0</v>
      </c>
      <c r="HI140" s="0" t="n">
        <f aca="false">FD140</f>
        <v>0</v>
      </c>
      <c r="HJ140" s="0" t="n">
        <f aca="false">FG140</f>
        <v>0</v>
      </c>
      <c r="HK140" s="0" t="n">
        <f aca="false">FJ140</f>
        <v>0</v>
      </c>
      <c r="HL140" s="0" t="n">
        <f aca="false">FM140</f>
        <v>0</v>
      </c>
      <c r="HM140" s="0" t="n">
        <f aca="false">FP140</f>
        <v>0</v>
      </c>
      <c r="HN140" s="0" t="n">
        <f aca="false">FS140</f>
        <v>0</v>
      </c>
      <c r="HO140" s="0" t="n">
        <f aca="false">FV140</f>
        <v>0</v>
      </c>
      <c r="HP140" s="0" t="n">
        <f aca="false">FY140</f>
        <v>0</v>
      </c>
      <c r="HQ140" s="0" t="n">
        <f aca="false">GB140</f>
        <v>0</v>
      </c>
      <c r="HR140" s="0" t="n">
        <f aca="false">GE140</f>
        <v>0</v>
      </c>
      <c r="HS140" s="0" t="n">
        <f aca="false">GH140</f>
        <v>0</v>
      </c>
      <c r="HT140" s="0" t="n">
        <f aca="false">BG140</f>
        <v>4</v>
      </c>
      <c r="HU140" s="0" t="n">
        <f aca="false">HT140/HS143</f>
        <v>2</v>
      </c>
      <c r="HV140" s="1" t="n">
        <f aca="false">BE141</f>
        <v>5</v>
      </c>
      <c r="HW140" s="0" t="n">
        <f aca="false">HV140*HU141+HU140</f>
        <v>17</v>
      </c>
      <c r="HY140" s="1" t="n">
        <f aca="false">HV148</f>
        <v>15</v>
      </c>
      <c r="HZ140" s="1" t="n">
        <f aca="false">HU148</f>
        <v>13</v>
      </c>
      <c r="IA140" s="1" t="n">
        <f aca="false">HU149</f>
        <v>15</v>
      </c>
      <c r="IB140" s="1" t="str">
        <f aca="false">HY140&amp;"  "&amp;HZ140&amp;"/"&amp;IA140</f>
        <v>15  13/15</v>
      </c>
      <c r="IC140" s="0" t="str">
        <f aca="false">HY140&amp;"   "</f>
        <v>15   </v>
      </c>
      <c r="ID140" s="0" t="str">
        <f aca="false">"   "&amp;HZ140&amp;"/"&amp;IA140</f>
        <v>   13/15</v>
      </c>
      <c r="IE140" s="0" t="str">
        <f aca="false">IF(HY140=0,ID140,IF(HZ140=0,IC140,IB140))</f>
        <v>15  13/15</v>
      </c>
      <c r="IG140" s="0" t="n">
        <f aca="false">HV140</f>
        <v>5</v>
      </c>
      <c r="IH140" s="0" t="n">
        <f aca="false">HU140</f>
        <v>2</v>
      </c>
      <c r="II140" s="0" t="n">
        <f aca="false">HU141</f>
        <v>3</v>
      </c>
      <c r="IJ140" s="0" t="str">
        <f aca="false">IG140&amp;"  "&amp;IH140&amp;"/"&amp;II140</f>
        <v>5  2/3</v>
      </c>
      <c r="IL140" s="0" t="str">
        <f aca="false">IE140&amp;$AD$10&amp;IJ140</f>
        <v>15  13/15  ÷  5  2/3</v>
      </c>
      <c r="IR140" s="0" t="n">
        <f aca="false">HV144</f>
        <v>2</v>
      </c>
      <c r="IS140" s="0" t="n">
        <f aca="false">HU144</f>
        <v>4</v>
      </c>
      <c r="IT140" s="0" t="n">
        <f aca="false">HU145</f>
        <v>5</v>
      </c>
      <c r="IU140" s="0" t="str">
        <f aca="false">IR140&amp;"  "&amp;IS140&amp;"/"&amp;IT140</f>
        <v>2  4/5</v>
      </c>
    </row>
    <row r="141" customFormat="false" ht="6" hidden="true" customHeight="true" outlineLevel="0" collapsed="false">
      <c r="A141" s="1"/>
      <c r="B141" s="80"/>
      <c r="C141" s="80"/>
      <c r="D141" s="80"/>
      <c r="E141" s="11"/>
      <c r="F141" s="61"/>
      <c r="G141" s="80"/>
      <c r="H141" s="11"/>
      <c r="I141" s="80"/>
      <c r="J141" s="80"/>
      <c r="K141" s="11"/>
      <c r="L141" s="61"/>
      <c r="M141" s="80"/>
      <c r="N141" s="80"/>
      <c r="O141" s="80"/>
      <c r="P141" s="80"/>
      <c r="Q141" s="80"/>
      <c r="R141" s="80"/>
      <c r="S141" s="11"/>
      <c r="T141" s="13"/>
      <c r="U141" s="13"/>
      <c r="V141" s="13"/>
      <c r="W141" s="78"/>
      <c r="X141" s="74"/>
      <c r="Y141" s="80"/>
      <c r="Z141" s="80"/>
      <c r="AW141" s="1"/>
      <c r="AX141" s="1"/>
      <c r="AY141" s="1"/>
      <c r="AZ141" s="1"/>
      <c r="BA141" s="1"/>
      <c r="BB141" s="1"/>
      <c r="BC141" s="1"/>
      <c r="BE141" s="0" t="n">
        <f aca="false">BE140+INT(BF140/BF141)</f>
        <v>5</v>
      </c>
      <c r="BF141" s="15" t="n">
        <f aca="true">IF(BB140&gt;BF140,INT((RAND()*(BC140-BB140+1)+BB140)),INT((RAND()*(BC140-BF140)+BF140+1)))</f>
        <v>6</v>
      </c>
      <c r="BG141" s="0" t="n">
        <f aca="false">BF141</f>
        <v>6</v>
      </c>
      <c r="BH141" s="0" t="n">
        <v>256</v>
      </c>
      <c r="BI141" s="15" t="n">
        <f aca="false">IF(BG141/BH141=INT(BG141/BH141),1,0)</f>
        <v>0</v>
      </c>
      <c r="BJ141" s="15" t="n">
        <f aca="false">IF(BI141=0,BG141,BG141/BH141)</f>
        <v>6</v>
      </c>
      <c r="BK141" s="15" t="n">
        <v>16</v>
      </c>
      <c r="BL141" s="15" t="n">
        <f aca="false">IF(BJ141/BK141=INT(BJ141/BK141),1,0)</f>
        <v>0</v>
      </c>
      <c r="BM141" s="15" t="n">
        <f aca="false">IF(BL141=0,BJ141,BJ141/BK141)</f>
        <v>6</v>
      </c>
      <c r="BN141" s="15" t="n">
        <v>4</v>
      </c>
      <c r="BO141" s="15" t="n">
        <f aca="false">IF(BM141/BN141=INT(BM141/BN141),1,0)</f>
        <v>0</v>
      </c>
      <c r="BP141" s="15" t="n">
        <f aca="false">IF(BO141=0,BM141,BM141/BN141)</f>
        <v>6</v>
      </c>
      <c r="BQ141" s="15" t="n">
        <v>2</v>
      </c>
      <c r="BR141" s="15" t="n">
        <f aca="false">IF(BP141/BQ141=INT(BP141/BQ141),1,0)</f>
        <v>1</v>
      </c>
      <c r="BS141" s="15" t="n">
        <f aca="false">IF(BR141=0,BP141,BP141/BQ141)</f>
        <v>3</v>
      </c>
      <c r="BT141" s="15" t="n">
        <v>81</v>
      </c>
      <c r="BU141" s="15" t="n">
        <f aca="false">IF(BS141/BT141=INT(BS141/BT141),1,0)</f>
        <v>0</v>
      </c>
      <c r="BV141" s="15" t="n">
        <f aca="false">IF(BU141=0,BS141,BS141/BT141)</f>
        <v>3</v>
      </c>
      <c r="BW141" s="15" t="n">
        <v>9</v>
      </c>
      <c r="BX141" s="15" t="n">
        <f aca="false">IF(BV141/BW141=INT(BV141/BW141),1,0)</f>
        <v>0</v>
      </c>
      <c r="BY141" s="15" t="n">
        <f aca="false">IF(BX141=0,BV141,BV141/BW141)</f>
        <v>3</v>
      </c>
      <c r="BZ141" s="15" t="n">
        <v>3</v>
      </c>
      <c r="CA141" s="15" t="n">
        <f aca="false">IF(BY141/BZ141=INT(BY141/BZ141),1,0)</f>
        <v>1</v>
      </c>
      <c r="CB141" s="15" t="n">
        <f aca="false">IF(CA141=0,BY141,BY141/BZ141)</f>
        <v>1</v>
      </c>
      <c r="CC141" s="15" t="n">
        <v>25</v>
      </c>
      <c r="CD141" s="15" t="n">
        <f aca="false">IF(CB141/CC141=INT(CB141/CC141),1,0)</f>
        <v>0</v>
      </c>
      <c r="CE141" s="15" t="n">
        <f aca="false">IF(CD141=0,CB141,CB141/CC141)</f>
        <v>1</v>
      </c>
      <c r="CF141" s="15" t="n">
        <v>5</v>
      </c>
      <c r="CG141" s="15" t="n">
        <f aca="false">IF(CE141/CF141=INT(CE141/CF141),1,0)</f>
        <v>0</v>
      </c>
      <c r="CH141" s="15" t="n">
        <f aca="false">IF(CG141=0,CE141,CE141/CF141)</f>
        <v>1</v>
      </c>
      <c r="CI141" s="15" t="n">
        <v>49</v>
      </c>
      <c r="CJ141" s="15" t="n">
        <f aca="false">IF(CH141/CI141=INT(CH141/CI141),1,0)</f>
        <v>0</v>
      </c>
      <c r="CK141" s="15" t="n">
        <f aca="false">IF(CJ141=0,CH141,CH141/CI141)</f>
        <v>1</v>
      </c>
      <c r="CL141" s="15" t="n">
        <v>7</v>
      </c>
      <c r="CM141" s="15" t="n">
        <f aca="false">IF(CK141/CL141=INT(CK141/CL141),1,0)</f>
        <v>0</v>
      </c>
      <c r="CN141" s="15" t="n">
        <f aca="false">IF(CM141=0,CK141,CK141/CL141)</f>
        <v>1</v>
      </c>
      <c r="CO141" s="15" t="n">
        <v>121</v>
      </c>
      <c r="CP141" s="15" t="n">
        <f aca="false">IF(CN141/CO141=INT(CN141/CO141),1,0)</f>
        <v>0</v>
      </c>
      <c r="CQ141" s="15" t="n">
        <f aca="false">IF(CP141=0,CN141,CN141/CO141)</f>
        <v>1</v>
      </c>
      <c r="CR141" s="15" t="n">
        <v>11</v>
      </c>
      <c r="CS141" s="15" t="n">
        <f aca="false">IF(CQ141/CR141=INT(CQ141/CR141),1,0)</f>
        <v>0</v>
      </c>
      <c r="CT141" s="15" t="n">
        <f aca="false">IF(CS141=0,CQ141,CQ141/CR141)</f>
        <v>1</v>
      </c>
      <c r="CU141" s="15" t="n">
        <v>169</v>
      </c>
      <c r="CV141" s="15" t="n">
        <f aca="false">IF(CT141/CU141=INT(CT141/CU141),1,0)</f>
        <v>0</v>
      </c>
      <c r="CW141" s="15" t="n">
        <f aca="false">IF(CV141=0,CT141,CT141/CU141)</f>
        <v>1</v>
      </c>
      <c r="CX141" s="15" t="n">
        <v>13</v>
      </c>
      <c r="CY141" s="15" t="n">
        <f aca="false">IF(CW141/CX141=INT(CW141/CX141),1,0)</f>
        <v>0</v>
      </c>
      <c r="CZ141" s="15" t="n">
        <f aca="false">IF(CY141=0,CW141,CW141/CX141)</f>
        <v>1</v>
      </c>
      <c r="DA141" s="15" t="n">
        <v>17</v>
      </c>
      <c r="DB141" s="15" t="n">
        <f aca="false">IF(CZ141/DA141=INT(CZ141/DA141),1,0)</f>
        <v>0</v>
      </c>
      <c r="DC141" s="15" t="n">
        <f aca="false">IF(DB141=0,CZ141,CZ141/DA141)</f>
        <v>1</v>
      </c>
      <c r="DD141" s="15" t="n">
        <v>19</v>
      </c>
      <c r="DE141" s="15" t="n">
        <f aca="false">IF(DC141/DD141=INT(DC141/DD141),1,0)</f>
        <v>0</v>
      </c>
      <c r="DF141" s="15" t="n">
        <f aca="false">IF(DE141=0,DC141,DC141/DD141)</f>
        <v>1</v>
      </c>
      <c r="DG141" s="15" t="n">
        <v>23</v>
      </c>
      <c r="DH141" s="15" t="n">
        <f aca="false">IF(DF141/DG141=INT(DF141/DG141),1,0)</f>
        <v>0</v>
      </c>
      <c r="DI141" s="15" t="n">
        <f aca="false">IF(DH141=0,DF141,DF141/DG141)</f>
        <v>1</v>
      </c>
      <c r="DJ141" s="15" t="n">
        <v>29</v>
      </c>
      <c r="DK141" s="15" t="n">
        <f aca="false">IF(DI141/DJ141=INT(DI141/DJ141),1,0)</f>
        <v>0</v>
      </c>
      <c r="DL141" s="15" t="n">
        <f aca="false">IF(DK141=0,DI141,DI141/DJ141)</f>
        <v>1</v>
      </c>
      <c r="DM141" s="15" t="n">
        <v>31</v>
      </c>
      <c r="DN141" s="15" t="n">
        <f aca="false">IF(DL141/DM141=INT(DL141/DM141),1,0)</f>
        <v>0</v>
      </c>
      <c r="DO141" s="15" t="n">
        <f aca="false">IF(DN141=0,DL141,DL141/DM141)</f>
        <v>1</v>
      </c>
      <c r="DP141" s="15" t="n">
        <v>37</v>
      </c>
      <c r="DQ141" s="15" t="n">
        <f aca="false">IF(DO141/DP141=INT(DO141/DP141),1,0)</f>
        <v>0</v>
      </c>
      <c r="DR141" s="15" t="n">
        <f aca="false">IF(DQ141=0,DO141,DO141/DP141)</f>
        <v>1</v>
      </c>
      <c r="DS141" s="15" t="n">
        <v>41</v>
      </c>
      <c r="DT141" s="15" t="n">
        <f aca="false">IF(DR141/DS141=INT(DR141/DS141),1,0)</f>
        <v>0</v>
      </c>
      <c r="DU141" s="15" t="n">
        <f aca="false">IF(DT141=0,DR141,DR141/DS141)</f>
        <v>1</v>
      </c>
      <c r="DV141" s="15" t="n">
        <v>43</v>
      </c>
      <c r="DW141" s="15" t="n">
        <f aca="false">IF(DU141/DV141=INT(DU141/DV141),1,0)</f>
        <v>0</v>
      </c>
      <c r="DX141" s="15" t="n">
        <f aca="false">IF(DW141=0,DU141,DU141/DV141)</f>
        <v>1</v>
      </c>
      <c r="DY141" s="15" t="n">
        <v>47</v>
      </c>
      <c r="DZ141" s="15" t="n">
        <f aca="false">IF(DX141/DY141=INT(DX141/DY141),1,0)</f>
        <v>0</v>
      </c>
      <c r="EA141" s="15" t="n">
        <f aca="false">IF(DZ141=0,DX141,DX141/DY141)</f>
        <v>1</v>
      </c>
      <c r="EB141" s="15" t="n">
        <v>53</v>
      </c>
      <c r="EC141" s="15" t="n">
        <f aca="false">IF(EA141/EB141=INT(EA141/EB141),1,0)</f>
        <v>0</v>
      </c>
      <c r="ED141" s="15" t="n">
        <f aca="false">IF(EC141=0,EA141,EA141/EB141)</f>
        <v>1</v>
      </c>
      <c r="EE141" s="15" t="n">
        <v>59</v>
      </c>
      <c r="EF141" s="15" t="n">
        <f aca="false">IF(ED141/EE141=INT(ED141/EE141),1,0)</f>
        <v>0</v>
      </c>
      <c r="EG141" s="15" t="n">
        <f aca="false">IF(EF141=0,ED141,ED141/EE141)</f>
        <v>1</v>
      </c>
      <c r="EH141" s="15" t="n">
        <v>61</v>
      </c>
      <c r="EI141" s="15" t="n">
        <f aca="false">IF(EG141/EH141=INT(EG141/EH141),1,0)</f>
        <v>0</v>
      </c>
      <c r="EJ141" s="15" t="n">
        <f aca="false">IF(EI141=0,EG141,EG141/EH141)</f>
        <v>1</v>
      </c>
      <c r="EK141" s="15" t="n">
        <v>67</v>
      </c>
      <c r="EL141" s="15" t="n">
        <f aca="false">IF(EJ141/EK141=INT(EJ141/EK141),1,0)</f>
        <v>0</v>
      </c>
      <c r="EM141" s="15" t="n">
        <f aca="false">IF(EL141=0,EJ141,EJ141/EK141)</f>
        <v>1</v>
      </c>
      <c r="EN141" s="15" t="n">
        <v>71</v>
      </c>
      <c r="EO141" s="15" t="n">
        <f aca="false">IF(EM141/EN141=INT(EM141/EN141),1,0)</f>
        <v>0</v>
      </c>
      <c r="EP141" s="15" t="n">
        <f aca="false">IF(EO141=0,EM141,EM141/EN141)</f>
        <v>1</v>
      </c>
      <c r="EQ141" s="15" t="n">
        <v>73</v>
      </c>
      <c r="ER141" s="15" t="n">
        <f aca="false">IF(EP141/EQ141=INT(EP141/EQ141),1,0)</f>
        <v>0</v>
      </c>
      <c r="ES141" s="15" t="n">
        <f aca="false">IF(ER141=0,EP141,EP141/EQ141)</f>
        <v>1</v>
      </c>
      <c r="ET141" s="15" t="n">
        <v>79</v>
      </c>
      <c r="EU141" s="15" t="n">
        <f aca="false">IF(ES141/ET141=INT(ES141/ET141),1,0)</f>
        <v>0</v>
      </c>
      <c r="EV141" s="15" t="n">
        <f aca="false">IF(EU141=0,ES141,ES141/ET141)</f>
        <v>1</v>
      </c>
      <c r="EW141" s="15" t="n">
        <v>83</v>
      </c>
      <c r="EX141" s="15" t="n">
        <f aca="false">IF(EV141/EW141=INT(EV141/EW141),1,0)</f>
        <v>0</v>
      </c>
      <c r="EY141" s="15" t="n">
        <f aca="false">IF(EX141=0,EV141,EV141/EW141)</f>
        <v>1</v>
      </c>
      <c r="EZ141" s="15" t="n">
        <v>89</v>
      </c>
      <c r="FA141" s="15" t="n">
        <f aca="false">IF(EY141/EZ141=INT(EY141/EZ141),1,0)</f>
        <v>0</v>
      </c>
      <c r="FB141" s="15" t="n">
        <f aca="false">IF(FA141=0,EY141,EY141/EZ141)</f>
        <v>1</v>
      </c>
      <c r="FC141" s="15" t="n">
        <v>97</v>
      </c>
      <c r="FD141" s="15" t="n">
        <f aca="false">IF(FB141/FC141=INT(FB141/FC141),1,0)</f>
        <v>0</v>
      </c>
      <c r="FE141" s="15" t="n">
        <f aca="false">IF(FD141=0,FB141,FB141/FC141)</f>
        <v>1</v>
      </c>
      <c r="FF141" s="15" t="n">
        <v>101</v>
      </c>
      <c r="FG141" s="15" t="n">
        <f aca="false">IF(FE141/FF141=INT(FE141/FF141),1,0)</f>
        <v>0</v>
      </c>
      <c r="FH141" s="15" t="n">
        <f aca="false">IF(FG141=0,FE141,FE141/FF141)</f>
        <v>1</v>
      </c>
      <c r="FI141" s="15" t="n">
        <v>103</v>
      </c>
      <c r="FJ141" s="15" t="n">
        <f aca="false">IF(FH141/FI141=INT(FH141/FI141),1,0)</f>
        <v>0</v>
      </c>
      <c r="FK141" s="15" t="n">
        <f aca="false">IF(FJ141=0,FH141,FH141/FI141)</f>
        <v>1</v>
      </c>
      <c r="FL141" s="15" t="n">
        <v>107</v>
      </c>
      <c r="FM141" s="15" t="n">
        <f aca="false">IF(FK141/FL141=INT(FK141/FL141),1,0)</f>
        <v>0</v>
      </c>
      <c r="FN141" s="15" t="n">
        <f aca="false">IF(FM141=0,FK141,FK141/FL141)</f>
        <v>1</v>
      </c>
      <c r="FO141" s="15" t="n">
        <v>109</v>
      </c>
      <c r="FP141" s="15" t="n">
        <f aca="false">IF(FN141/FO141=INT(FN141/FO141),1,0)</f>
        <v>0</v>
      </c>
      <c r="FQ141" s="15" t="n">
        <f aca="false">IF(FP141=0,FN141,FN141/FO141)</f>
        <v>1</v>
      </c>
      <c r="FR141" s="15" t="n">
        <v>113</v>
      </c>
      <c r="FS141" s="15" t="n">
        <f aca="false">IF(FQ141/FR141=INT(FQ141/FR141),1,0)</f>
        <v>0</v>
      </c>
      <c r="FT141" s="15" t="n">
        <f aca="false">IF(FS141=0,FQ141,FQ141/FR141)</f>
        <v>1</v>
      </c>
      <c r="FU141" s="15" t="n">
        <v>127</v>
      </c>
      <c r="FV141" s="15" t="n">
        <f aca="false">IF(FT141/FU141=INT(FT141/FU141),1,0)</f>
        <v>0</v>
      </c>
      <c r="FW141" s="15" t="n">
        <f aca="false">IF(FV141=0,FT141,FT141/FU141)</f>
        <v>1</v>
      </c>
      <c r="FX141" s="15" t="n">
        <v>131</v>
      </c>
      <c r="FY141" s="15" t="n">
        <f aca="false">IF(FW141/FX141=INT(FW141/FX141),1,0)</f>
        <v>0</v>
      </c>
      <c r="FZ141" s="15" t="n">
        <f aca="false">IF(FY141=0,FW141,FW141/FX141)</f>
        <v>1</v>
      </c>
      <c r="GA141" s="15" t="n">
        <v>137</v>
      </c>
      <c r="GB141" s="15" t="n">
        <f aca="false">IF(FZ141/GA141=INT(FZ141/GA141),1,0)</f>
        <v>0</v>
      </c>
      <c r="GC141" s="15" t="n">
        <f aca="false">IF(GB141=0,FZ141,FZ141/GA141)</f>
        <v>1</v>
      </c>
      <c r="GD141" s="15" t="n">
        <v>139</v>
      </c>
      <c r="GE141" s="15" t="n">
        <f aca="false">IF(GC141/GD141=INT(GC141/GD141),1,0)</f>
        <v>0</v>
      </c>
      <c r="GF141" s="15" t="n">
        <f aca="false">IF(GE141=0,GC141,GC141/GD141)</f>
        <v>1</v>
      </c>
      <c r="GG141" s="15" t="n">
        <v>149</v>
      </c>
      <c r="GH141" s="15" t="n">
        <f aca="false">IF(GF141/GG141=INT(GF141/GG141),1,0)</f>
        <v>0</v>
      </c>
      <c r="GI141" s="15" t="n">
        <f aca="false">IF(GH141=0,GF141,GF141/GG141)</f>
        <v>1</v>
      </c>
      <c r="GJ141" s="15"/>
      <c r="GK141" s="15" t="n">
        <f aca="false">8*BI141+4*BL141+2*BO141+BR141</f>
        <v>1</v>
      </c>
      <c r="GL141" s="15" t="n">
        <f aca="false">4*BU141+2*BX141+CA141</f>
        <v>1</v>
      </c>
      <c r="GM141" s="15" t="n">
        <f aca="false">2*CD141+CG141</f>
        <v>0</v>
      </c>
      <c r="GN141" s="15" t="n">
        <f aca="false">2*CJ141+CM141</f>
        <v>0</v>
      </c>
      <c r="GO141" s="15" t="n">
        <f aca="false">2*CP141+CS141</f>
        <v>0</v>
      </c>
      <c r="GP141" s="15" t="n">
        <f aca="false">2*CV141+CY141</f>
        <v>0</v>
      </c>
      <c r="GQ141" s="15" t="n">
        <f aca="false">DB141</f>
        <v>0</v>
      </c>
      <c r="GR141" s="15" t="n">
        <f aca="false">DE141</f>
        <v>0</v>
      </c>
      <c r="GS141" s="15" t="n">
        <f aca="false">DH141</f>
        <v>0</v>
      </c>
      <c r="GT141" s="15" t="n">
        <f aca="false">DK141</f>
        <v>0</v>
      </c>
      <c r="GU141" s="15" t="n">
        <f aca="false">DN141</f>
        <v>0</v>
      </c>
      <c r="GV141" s="0" t="n">
        <f aca="false">DQ141</f>
        <v>0</v>
      </c>
      <c r="GW141" s="0" t="n">
        <f aca="false">DT141</f>
        <v>0</v>
      </c>
      <c r="GX141" s="0" t="n">
        <f aca="false">DW141</f>
        <v>0</v>
      </c>
      <c r="GY141" s="0" t="n">
        <f aca="false">DZ141</f>
        <v>0</v>
      </c>
      <c r="GZ141" s="0" t="n">
        <f aca="false">EC141</f>
        <v>0</v>
      </c>
      <c r="HA141" s="0" t="n">
        <f aca="false">EF141</f>
        <v>0</v>
      </c>
      <c r="HB141" s="0" t="n">
        <f aca="false">EI141</f>
        <v>0</v>
      </c>
      <c r="HC141" s="0" t="n">
        <f aca="false">EL141</f>
        <v>0</v>
      </c>
      <c r="HD141" s="0" t="n">
        <f aca="false">EO141</f>
        <v>0</v>
      </c>
      <c r="HE141" s="0" t="n">
        <f aca="false">ER141</f>
        <v>0</v>
      </c>
      <c r="HF141" s="0" t="n">
        <f aca="false">EU141</f>
        <v>0</v>
      </c>
      <c r="HG141" s="0" t="n">
        <f aca="false">EX141</f>
        <v>0</v>
      </c>
      <c r="HH141" s="0" t="n">
        <f aca="false">FA141</f>
        <v>0</v>
      </c>
      <c r="HI141" s="0" t="n">
        <f aca="false">FD141</f>
        <v>0</v>
      </c>
      <c r="HJ141" s="0" t="n">
        <f aca="false">FG141</f>
        <v>0</v>
      </c>
      <c r="HK141" s="0" t="n">
        <f aca="false">FJ141</f>
        <v>0</v>
      </c>
      <c r="HL141" s="0" t="n">
        <f aca="false">FM141</f>
        <v>0</v>
      </c>
      <c r="HM141" s="0" t="n">
        <f aca="false">FP141</f>
        <v>0</v>
      </c>
      <c r="HN141" s="0" t="n">
        <f aca="false">FS141</f>
        <v>0</v>
      </c>
      <c r="HO141" s="0" t="n">
        <f aca="false">FV141</f>
        <v>0</v>
      </c>
      <c r="HP141" s="0" t="n">
        <f aca="false">FY141</f>
        <v>0</v>
      </c>
      <c r="HQ141" s="0" t="n">
        <f aca="false">GB141</f>
        <v>0</v>
      </c>
      <c r="HR141" s="0" t="n">
        <f aca="false">GE141</f>
        <v>0</v>
      </c>
      <c r="HS141" s="0" t="n">
        <f aca="false">GH141</f>
        <v>0</v>
      </c>
      <c r="HT141" s="0" t="n">
        <f aca="false">BG141</f>
        <v>6</v>
      </c>
      <c r="HU141" s="0" t="n">
        <f aca="false">HT141/HS143</f>
        <v>3</v>
      </c>
      <c r="HV141" s="1"/>
      <c r="HY141" s="1"/>
      <c r="HZ141" s="1"/>
      <c r="IA141" s="1"/>
      <c r="IB141" s="1"/>
    </row>
    <row r="142" customFormat="false" ht="6" hidden="true" customHeight="true" outlineLevel="0" collapsed="false">
      <c r="A142" s="1"/>
      <c r="B142" s="80"/>
      <c r="C142" s="80"/>
      <c r="D142" s="80"/>
      <c r="E142" s="11"/>
      <c r="F142" s="61"/>
      <c r="G142" s="80"/>
      <c r="H142" s="11"/>
      <c r="I142" s="80"/>
      <c r="J142" s="80"/>
      <c r="K142" s="11"/>
      <c r="L142" s="61"/>
      <c r="M142" s="80"/>
      <c r="N142" s="80"/>
      <c r="O142" s="80"/>
      <c r="P142" s="80"/>
      <c r="Q142" s="80"/>
      <c r="R142" s="80"/>
      <c r="S142" s="11"/>
      <c r="T142" s="13"/>
      <c r="U142" s="13"/>
      <c r="V142" s="13"/>
      <c r="W142" s="78"/>
      <c r="X142" s="74"/>
      <c r="Y142" s="80"/>
      <c r="Z142" s="80"/>
      <c r="AW142" s="1"/>
      <c r="AX142" s="1"/>
      <c r="AY142" s="1"/>
      <c r="AZ142" s="1"/>
      <c r="BA142" s="1"/>
      <c r="BB142" s="1"/>
      <c r="BC142" s="1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 t="n">
        <f aca="false">IF(GK140&lt;GK141,GK140,GK141)</f>
        <v>1</v>
      </c>
      <c r="GL142" s="15" t="n">
        <f aca="false">IF(GL140&lt;GL141,GL140,GL141)</f>
        <v>0</v>
      </c>
      <c r="GM142" s="15" t="n">
        <f aca="false">IF(GM140&lt;GM141,GM140,GM141)</f>
        <v>0</v>
      </c>
      <c r="GN142" s="15" t="n">
        <f aca="false">IF(GN140&lt;GN141,GN140,GN141)</f>
        <v>0</v>
      </c>
      <c r="GO142" s="15" t="n">
        <f aca="false">IF(GO140&lt;GO141,GO140,GO141)</f>
        <v>0</v>
      </c>
      <c r="GP142" s="15" t="n">
        <f aca="false">IF(GP140&lt;GP141,GP140,GP141)</f>
        <v>0</v>
      </c>
      <c r="GQ142" s="15" t="n">
        <f aca="false">IF(GQ140&lt;GQ141,GQ140,GQ141)</f>
        <v>0</v>
      </c>
      <c r="GR142" s="15" t="n">
        <f aca="false">IF(GR140&lt;GR141,GR140,GR141)</f>
        <v>0</v>
      </c>
      <c r="GS142" s="15" t="n">
        <f aca="false">IF(GS140&lt;GS141,GS140,GS141)</f>
        <v>0</v>
      </c>
      <c r="GT142" s="15" t="n">
        <f aca="false">IF(GT140&lt;GT141,GT140,GT141)</f>
        <v>0</v>
      </c>
      <c r="GU142" s="15" t="n">
        <f aca="false">IF(GU140&lt;GU141,GU140,GU141)</f>
        <v>0</v>
      </c>
      <c r="GV142" s="15" t="n">
        <f aca="false">IF(GV140&lt;GV141,GV140,GV141)</f>
        <v>0</v>
      </c>
      <c r="GW142" s="15" t="n">
        <f aca="false">IF(GW140&lt;GW141,GW140,GW141)</f>
        <v>0</v>
      </c>
      <c r="GX142" s="15" t="n">
        <f aca="false">IF(GX140&lt;GX141,GX140,GX141)</f>
        <v>0</v>
      </c>
      <c r="GY142" s="15" t="n">
        <f aca="false">IF(GY140&lt;GY141,GY140,GY141)</f>
        <v>0</v>
      </c>
      <c r="GZ142" s="15" t="n">
        <f aca="false">IF(GZ140&lt;GZ141,GZ140,GZ141)</f>
        <v>0</v>
      </c>
      <c r="HA142" s="15" t="n">
        <f aca="false">IF(HA140&lt;HA141,HA140,HA141)</f>
        <v>0</v>
      </c>
      <c r="HB142" s="15" t="n">
        <f aca="false">IF(HB140&lt;HB141,HB140,HB141)</f>
        <v>0</v>
      </c>
      <c r="HC142" s="15" t="n">
        <f aca="false">IF(HC140&lt;HC141,HC140,HC141)</f>
        <v>0</v>
      </c>
      <c r="HD142" s="15" t="n">
        <f aca="false">IF(HD140&lt;HD141,HD140,HD141)</f>
        <v>0</v>
      </c>
      <c r="HE142" s="15" t="n">
        <f aca="false">IF(HE140&lt;HE141,HE140,HE141)</f>
        <v>0</v>
      </c>
      <c r="HF142" s="15" t="n">
        <f aca="false">IF(HF140&lt;HF141,HF140,HF141)</f>
        <v>0</v>
      </c>
      <c r="HG142" s="15" t="n">
        <f aca="false">IF(HG140&lt;HG141,HG140,HG141)</f>
        <v>0</v>
      </c>
      <c r="HH142" s="15" t="n">
        <f aca="false">IF(HH140&lt;HH141,HH140,HH141)</f>
        <v>0</v>
      </c>
      <c r="HI142" s="15" t="n">
        <f aca="false">IF(HI140&lt;HI141,HI140,HI141)</f>
        <v>0</v>
      </c>
      <c r="HJ142" s="15" t="n">
        <f aca="false">IF(HJ140&lt;HJ141,HJ140,HJ141)</f>
        <v>0</v>
      </c>
      <c r="HK142" s="15" t="n">
        <f aca="false">IF(HK140&lt;HK141,HK140,HK141)</f>
        <v>0</v>
      </c>
      <c r="HL142" s="15" t="n">
        <f aca="false">IF(HL140&lt;HL141,HL140,HL141)</f>
        <v>0</v>
      </c>
      <c r="HM142" s="15" t="n">
        <f aca="false">IF(HM140&lt;HM141,HM140,HM141)</f>
        <v>0</v>
      </c>
      <c r="HN142" s="15" t="n">
        <f aca="false">IF(HN140&lt;HN141,HN140,HN141)</f>
        <v>0</v>
      </c>
      <c r="HO142" s="15" t="n">
        <f aca="false">IF(HO140&lt;HO141,HO140,HO141)</f>
        <v>0</v>
      </c>
      <c r="HP142" s="15" t="n">
        <f aca="false">IF(HP140&lt;HP141,HP140,HP141)</f>
        <v>0</v>
      </c>
      <c r="HQ142" s="15" t="n">
        <f aca="false">IF(HQ140&lt;HQ141,HQ140,HQ141)</f>
        <v>0</v>
      </c>
      <c r="HR142" s="15" t="n">
        <f aca="false">IF(HR140&lt;HR141,HR140,HR141)</f>
        <v>0</v>
      </c>
      <c r="HS142" s="15" t="n">
        <f aca="false">IF(HS140&lt;HS141,HS140,HS141)</f>
        <v>0</v>
      </c>
      <c r="HV142" s="1"/>
      <c r="HY142" s="1"/>
      <c r="HZ142" s="1"/>
      <c r="IA142" s="1"/>
      <c r="IB142" s="1"/>
    </row>
    <row r="143" customFormat="false" ht="6" hidden="true" customHeight="true" outlineLevel="0" collapsed="false">
      <c r="A143" s="1"/>
      <c r="B143" s="80"/>
      <c r="C143" s="80"/>
      <c r="D143" s="80"/>
      <c r="E143" s="11"/>
      <c r="F143" s="61"/>
      <c r="G143" s="80"/>
      <c r="H143" s="11"/>
      <c r="I143" s="80"/>
      <c r="J143" s="80"/>
      <c r="K143" s="11"/>
      <c r="L143" s="61"/>
      <c r="M143" s="80"/>
      <c r="N143" s="80"/>
      <c r="O143" s="80"/>
      <c r="P143" s="80"/>
      <c r="Q143" s="80"/>
      <c r="R143" s="80"/>
      <c r="S143" s="11"/>
      <c r="T143" s="13"/>
      <c r="U143" s="13"/>
      <c r="V143" s="13"/>
      <c r="W143" s="78"/>
      <c r="X143" s="74"/>
      <c r="Y143" s="80"/>
      <c r="Z143" s="80"/>
      <c r="AW143" s="1"/>
      <c r="AX143" s="1"/>
      <c r="AY143" s="1"/>
      <c r="AZ143" s="1"/>
      <c r="BA143" s="1"/>
      <c r="BB143" s="1"/>
      <c r="BC143" s="1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0" t="n">
        <f aca="false">GK$8^GK142</f>
        <v>2</v>
      </c>
      <c r="GL143" s="0" t="n">
        <f aca="false">GL$8^GL142*GK143</f>
        <v>2</v>
      </c>
      <c r="GM143" s="0" t="n">
        <f aca="false">GM$8^GM142*GL143</f>
        <v>2</v>
      </c>
      <c r="GN143" s="0" t="n">
        <f aca="false">GN$8^GN142*GM143</f>
        <v>2</v>
      </c>
      <c r="GO143" s="0" t="n">
        <f aca="false">GO$8^GO142*GN143</f>
        <v>2</v>
      </c>
      <c r="GP143" s="0" t="n">
        <f aca="false">GP$8^GP142*GO143</f>
        <v>2</v>
      </c>
      <c r="GQ143" s="0" t="n">
        <f aca="false">GQ$8^GQ142*GP143</f>
        <v>2</v>
      </c>
      <c r="GR143" s="0" t="n">
        <f aca="false">GR$8^GR142*GQ143</f>
        <v>2</v>
      </c>
      <c r="GS143" s="0" t="n">
        <f aca="false">GS$8^GS142*GR143</f>
        <v>2</v>
      </c>
      <c r="GT143" s="0" t="n">
        <f aca="false">GT$8^GT142*GS143</f>
        <v>2</v>
      </c>
      <c r="GU143" s="0" t="n">
        <f aca="false">GU$8^GU142*GT143</f>
        <v>2</v>
      </c>
      <c r="GV143" s="0" t="n">
        <f aca="false">GV$8^GV142*GU143</f>
        <v>2</v>
      </c>
      <c r="GW143" s="0" t="n">
        <f aca="false">GW$8^GW142*GV143</f>
        <v>2</v>
      </c>
      <c r="GX143" s="0" t="n">
        <f aca="false">GX$8^GX142*GW143</f>
        <v>2</v>
      </c>
      <c r="GY143" s="0" t="n">
        <f aca="false">GY$8^GY142*GX143</f>
        <v>2</v>
      </c>
      <c r="GZ143" s="0" t="n">
        <f aca="false">GZ$8^GZ142*GY143</f>
        <v>2</v>
      </c>
      <c r="HA143" s="0" t="n">
        <f aca="false">HA$8^HA142*GZ143</f>
        <v>2</v>
      </c>
      <c r="HB143" s="0" t="n">
        <f aca="false">HB$8^HB142*HA143</f>
        <v>2</v>
      </c>
      <c r="HC143" s="0" t="n">
        <f aca="false">HC$8^HC142*HB143</f>
        <v>2</v>
      </c>
      <c r="HD143" s="0" t="n">
        <f aca="false">HD$8^HD142*HC143</f>
        <v>2</v>
      </c>
      <c r="HE143" s="0" t="n">
        <f aca="false">HE$8^HE142*HD143</f>
        <v>2</v>
      </c>
      <c r="HF143" s="0" t="n">
        <f aca="false">HF$8^HF142*HE143</f>
        <v>2</v>
      </c>
      <c r="HG143" s="0" t="n">
        <f aca="false">HG$8^HG142*HF143</f>
        <v>2</v>
      </c>
      <c r="HH143" s="0" t="n">
        <f aca="false">HH$8^HH142*HG143</f>
        <v>2</v>
      </c>
      <c r="HI143" s="0" t="n">
        <f aca="false">HI$8^HI142*HH143</f>
        <v>2</v>
      </c>
      <c r="HJ143" s="0" t="n">
        <f aca="false">HJ$8^HJ142*HI143</f>
        <v>2</v>
      </c>
      <c r="HK143" s="0" t="n">
        <f aca="false">HK$8^HK142*HJ143</f>
        <v>2</v>
      </c>
      <c r="HL143" s="0" t="n">
        <f aca="false">HL$8^HL142*HK143</f>
        <v>2</v>
      </c>
      <c r="HM143" s="0" t="n">
        <f aca="false">HM$8^HM142*HL143</f>
        <v>2</v>
      </c>
      <c r="HN143" s="0" t="n">
        <f aca="false">HN$8^HN142*HM143</f>
        <v>2</v>
      </c>
      <c r="HO143" s="0" t="n">
        <f aca="false">HO$8^HO142*HN143</f>
        <v>2</v>
      </c>
      <c r="HP143" s="0" t="n">
        <f aca="false">HP$8^HP142*HO143</f>
        <v>2</v>
      </c>
      <c r="HQ143" s="0" t="n">
        <f aca="false">HQ$8^HQ142*HP143</f>
        <v>2</v>
      </c>
      <c r="HR143" s="0" t="n">
        <f aca="false">HR$8^HR142*HQ143</f>
        <v>2</v>
      </c>
      <c r="HS143" s="0" t="n">
        <f aca="false">HS$8^HS142*HR143</f>
        <v>2</v>
      </c>
      <c r="HV143" s="1"/>
      <c r="HY143" s="1"/>
      <c r="HZ143" s="1"/>
      <c r="IA143" s="1"/>
      <c r="IB143" s="1"/>
    </row>
    <row r="144" customFormat="false" ht="6" hidden="true" customHeight="true" outlineLevel="0" collapsed="false">
      <c r="A144" s="1"/>
      <c r="B144" s="80"/>
      <c r="C144" s="80"/>
      <c r="D144" s="80"/>
      <c r="E144" s="11"/>
      <c r="F144" s="61"/>
      <c r="G144" s="80"/>
      <c r="H144" s="11"/>
      <c r="I144" s="80"/>
      <c r="J144" s="80"/>
      <c r="K144" s="11"/>
      <c r="L144" s="61"/>
      <c r="M144" s="80"/>
      <c r="N144" s="80"/>
      <c r="O144" s="80"/>
      <c r="P144" s="80"/>
      <c r="Q144" s="80"/>
      <c r="R144" s="80"/>
      <c r="S144" s="11"/>
      <c r="T144" s="13"/>
      <c r="U144" s="13"/>
      <c r="V144" s="13"/>
      <c r="W144" s="78"/>
      <c r="X144" s="74"/>
      <c r="Y144" s="80"/>
      <c r="Z144" s="80"/>
      <c r="AW144" s="1"/>
      <c r="AX144" s="1"/>
      <c r="AY144" s="1"/>
      <c r="AZ144" s="1"/>
      <c r="BA144" s="1"/>
      <c r="BB144" s="1"/>
      <c r="BC144" s="1"/>
      <c r="BD144" s="0" t="s">
        <v>106</v>
      </c>
      <c r="BE144" s="15" t="n">
        <f aca="true">INT((RAND()*(AY140-AX140+1)+AX140))</f>
        <v>2</v>
      </c>
      <c r="BF144" s="15" t="n">
        <f aca="true">INT((RAND()*(BA140-AZ140+1)+AZ140))</f>
        <v>4</v>
      </c>
      <c r="BG144" s="0" t="n">
        <f aca="false">BF144-BF145*(BE145-BE144)</f>
        <v>4</v>
      </c>
      <c r="BH144" s="0" t="n">
        <v>256</v>
      </c>
      <c r="BI144" s="15" t="n">
        <f aca="false">IF(BG144/BH144=INT(BG144/BH144),1,0)</f>
        <v>0</v>
      </c>
      <c r="BJ144" s="15" t="n">
        <f aca="false">IF(BI144=0,BG144,BG144/BH144)</f>
        <v>4</v>
      </c>
      <c r="BK144" s="15" t="n">
        <v>16</v>
      </c>
      <c r="BL144" s="15" t="n">
        <f aca="false">IF(BJ144/BK144=INT(BJ144/BK144),1,0)</f>
        <v>0</v>
      </c>
      <c r="BM144" s="15" t="n">
        <f aca="false">IF(BL144=0,BJ144,BJ144/BK144)</f>
        <v>4</v>
      </c>
      <c r="BN144" s="15" t="n">
        <v>4</v>
      </c>
      <c r="BO144" s="15" t="n">
        <f aca="false">IF(BM144/BN144=INT(BM144/BN144),1,0)</f>
        <v>1</v>
      </c>
      <c r="BP144" s="15" t="n">
        <f aca="false">IF(BO144=0,BM144,BM144/BN144)</f>
        <v>1</v>
      </c>
      <c r="BQ144" s="15" t="n">
        <v>2</v>
      </c>
      <c r="BR144" s="15" t="n">
        <f aca="false">IF(BP144/BQ144=INT(BP144/BQ144),1,0)</f>
        <v>0</v>
      </c>
      <c r="BS144" s="15" t="n">
        <f aca="false">IF(BR144=0,BP144,BP144/BQ144)</f>
        <v>1</v>
      </c>
      <c r="BT144" s="15" t="n">
        <v>81</v>
      </c>
      <c r="BU144" s="15" t="n">
        <f aca="false">IF(BS144/BT144=INT(BS144/BT144),1,0)</f>
        <v>0</v>
      </c>
      <c r="BV144" s="15" t="n">
        <f aca="false">IF(BU144=0,BS144,BS144/BT144)</f>
        <v>1</v>
      </c>
      <c r="BW144" s="15" t="n">
        <v>9</v>
      </c>
      <c r="BX144" s="15" t="n">
        <f aca="false">IF(BV144/BW144=INT(BV144/BW144),1,0)</f>
        <v>0</v>
      </c>
      <c r="BY144" s="15" t="n">
        <f aca="false">IF(BX144=0,BV144,BV144/BW144)</f>
        <v>1</v>
      </c>
      <c r="BZ144" s="15" t="n">
        <v>3</v>
      </c>
      <c r="CA144" s="15" t="n">
        <f aca="false">IF(BY144/BZ144=INT(BY144/BZ144),1,0)</f>
        <v>0</v>
      </c>
      <c r="CB144" s="15" t="n">
        <f aca="false">IF(CA144=0,BY144,BY144/BZ144)</f>
        <v>1</v>
      </c>
      <c r="CC144" s="15" t="n">
        <v>25</v>
      </c>
      <c r="CD144" s="15" t="n">
        <f aca="false">IF(CB144/CC144=INT(CB144/CC144),1,0)</f>
        <v>0</v>
      </c>
      <c r="CE144" s="15" t="n">
        <f aca="false">IF(CD144=0,CB144,CB144/CC144)</f>
        <v>1</v>
      </c>
      <c r="CF144" s="15" t="n">
        <v>5</v>
      </c>
      <c r="CG144" s="15" t="n">
        <f aca="false">IF(CE144/CF144=INT(CE144/CF144),1,0)</f>
        <v>0</v>
      </c>
      <c r="CH144" s="15" t="n">
        <f aca="false">IF(CG144=0,CE144,CE144/CF144)</f>
        <v>1</v>
      </c>
      <c r="CI144" s="15" t="n">
        <v>49</v>
      </c>
      <c r="CJ144" s="15" t="n">
        <f aca="false">IF(CH144/CI144=INT(CH144/CI144),1,0)</f>
        <v>0</v>
      </c>
      <c r="CK144" s="15" t="n">
        <f aca="false">IF(CJ144=0,CH144,CH144/CI144)</f>
        <v>1</v>
      </c>
      <c r="CL144" s="15" t="n">
        <v>7</v>
      </c>
      <c r="CM144" s="15" t="n">
        <f aca="false">IF(CK144/CL144=INT(CK144/CL144),1,0)</f>
        <v>0</v>
      </c>
      <c r="CN144" s="15" t="n">
        <f aca="false">IF(CM144=0,CK144,CK144/CL144)</f>
        <v>1</v>
      </c>
      <c r="CO144" s="15" t="n">
        <v>121</v>
      </c>
      <c r="CP144" s="15" t="n">
        <f aca="false">IF(CN144/CO144=INT(CN144/CO144),1,0)</f>
        <v>0</v>
      </c>
      <c r="CQ144" s="15" t="n">
        <f aca="false">IF(CP144=0,CN144,CN144/CO144)</f>
        <v>1</v>
      </c>
      <c r="CR144" s="15" t="n">
        <v>11</v>
      </c>
      <c r="CS144" s="15" t="n">
        <f aca="false">IF(CQ144/CR144=INT(CQ144/CR144),1,0)</f>
        <v>0</v>
      </c>
      <c r="CT144" s="15" t="n">
        <f aca="false">IF(CS144=0,CQ144,CQ144/CR144)</f>
        <v>1</v>
      </c>
      <c r="CU144" s="15" t="n">
        <v>169</v>
      </c>
      <c r="CV144" s="15" t="n">
        <f aca="false">IF(CT144/CU144=INT(CT144/CU144),1,0)</f>
        <v>0</v>
      </c>
      <c r="CW144" s="15" t="n">
        <f aca="false">IF(CV144=0,CT144,CT144/CU144)</f>
        <v>1</v>
      </c>
      <c r="CX144" s="15" t="n">
        <v>13</v>
      </c>
      <c r="CY144" s="15" t="n">
        <f aca="false">IF(CW144/CX144=INT(CW144/CX144),1,0)</f>
        <v>0</v>
      </c>
      <c r="CZ144" s="15" t="n">
        <f aca="false">IF(CY144=0,CW144,CW144/CX144)</f>
        <v>1</v>
      </c>
      <c r="DA144" s="15" t="n">
        <v>17</v>
      </c>
      <c r="DB144" s="15" t="n">
        <f aca="false">IF(CZ144/DA144=INT(CZ144/DA144),1,0)</f>
        <v>0</v>
      </c>
      <c r="DC144" s="15" t="n">
        <f aca="false">IF(DB144=0,CZ144,CZ144/DA144)</f>
        <v>1</v>
      </c>
      <c r="DD144" s="15" t="n">
        <v>19</v>
      </c>
      <c r="DE144" s="15" t="n">
        <f aca="false">IF(DC144/DD144=INT(DC144/DD144),1,0)</f>
        <v>0</v>
      </c>
      <c r="DF144" s="15" t="n">
        <f aca="false">IF(DE144=0,DC144,DC144/DD144)</f>
        <v>1</v>
      </c>
      <c r="DG144" s="15" t="n">
        <v>23</v>
      </c>
      <c r="DH144" s="15" t="n">
        <f aca="false">IF(DF144/DG144=INT(DF144/DG144),1,0)</f>
        <v>0</v>
      </c>
      <c r="DI144" s="15" t="n">
        <f aca="false">IF(DH144=0,DF144,DF144/DG144)</f>
        <v>1</v>
      </c>
      <c r="DJ144" s="15" t="n">
        <v>29</v>
      </c>
      <c r="DK144" s="15" t="n">
        <f aca="false">IF(DI144/DJ144=INT(DI144/DJ144),1,0)</f>
        <v>0</v>
      </c>
      <c r="DL144" s="15" t="n">
        <f aca="false">IF(DK144=0,DI144,DI144/DJ144)</f>
        <v>1</v>
      </c>
      <c r="DM144" s="15" t="n">
        <v>31</v>
      </c>
      <c r="DN144" s="15" t="n">
        <f aca="false">IF(DL144/DM144=INT(DL144/DM144),1,0)</f>
        <v>0</v>
      </c>
      <c r="DO144" s="15" t="n">
        <f aca="false">IF(DN144=0,DL144,DL144/DM144)</f>
        <v>1</v>
      </c>
      <c r="DP144" s="15" t="n">
        <v>37</v>
      </c>
      <c r="DQ144" s="15" t="n">
        <f aca="false">IF(DO144/DP144=INT(DO144/DP144),1,0)</f>
        <v>0</v>
      </c>
      <c r="DR144" s="15" t="n">
        <f aca="false">IF(DQ144=0,DO144,DO144/DP144)</f>
        <v>1</v>
      </c>
      <c r="DS144" s="15" t="n">
        <v>41</v>
      </c>
      <c r="DT144" s="15" t="n">
        <f aca="false">IF(DR144/DS144=INT(DR144/DS144),1,0)</f>
        <v>0</v>
      </c>
      <c r="DU144" s="15" t="n">
        <f aca="false">IF(DT144=0,DR144,DR144/DS144)</f>
        <v>1</v>
      </c>
      <c r="DV144" s="15" t="n">
        <v>43</v>
      </c>
      <c r="DW144" s="15" t="n">
        <f aca="false">IF(DU144/DV144=INT(DU144/DV144),1,0)</f>
        <v>0</v>
      </c>
      <c r="DX144" s="15" t="n">
        <f aca="false">IF(DW144=0,DU144,DU144/DV144)</f>
        <v>1</v>
      </c>
      <c r="DY144" s="15" t="n">
        <v>47</v>
      </c>
      <c r="DZ144" s="15" t="n">
        <f aca="false">IF(DX144/DY144=INT(DX144/DY144),1,0)</f>
        <v>0</v>
      </c>
      <c r="EA144" s="15" t="n">
        <f aca="false">IF(DZ144=0,DX144,DX144/DY144)</f>
        <v>1</v>
      </c>
      <c r="EB144" s="15" t="n">
        <v>53</v>
      </c>
      <c r="EC144" s="15" t="n">
        <f aca="false">IF(EA144/EB144=INT(EA144/EB144),1,0)</f>
        <v>0</v>
      </c>
      <c r="ED144" s="15" t="n">
        <f aca="false">IF(EC144=0,EA144,EA144/EB144)</f>
        <v>1</v>
      </c>
      <c r="EE144" s="15" t="n">
        <v>59</v>
      </c>
      <c r="EF144" s="15" t="n">
        <f aca="false">IF(ED144/EE144=INT(ED144/EE144),1,0)</f>
        <v>0</v>
      </c>
      <c r="EG144" s="15" t="n">
        <f aca="false">IF(EF144=0,ED144,ED144/EE144)</f>
        <v>1</v>
      </c>
      <c r="EH144" s="15" t="n">
        <v>61</v>
      </c>
      <c r="EI144" s="15" t="n">
        <f aca="false">IF(EG144/EH144=INT(EG144/EH144),1,0)</f>
        <v>0</v>
      </c>
      <c r="EJ144" s="15" t="n">
        <f aca="false">IF(EI144=0,EG144,EG144/EH144)</f>
        <v>1</v>
      </c>
      <c r="EK144" s="15" t="n">
        <v>67</v>
      </c>
      <c r="EL144" s="15" t="n">
        <f aca="false">IF(EJ144/EK144=INT(EJ144/EK144),1,0)</f>
        <v>0</v>
      </c>
      <c r="EM144" s="15" t="n">
        <f aca="false">IF(EL144=0,EJ144,EJ144/EK144)</f>
        <v>1</v>
      </c>
      <c r="EN144" s="15" t="n">
        <v>71</v>
      </c>
      <c r="EO144" s="15" t="n">
        <f aca="false">IF(EM144/EN144=INT(EM144/EN144),1,0)</f>
        <v>0</v>
      </c>
      <c r="EP144" s="15" t="n">
        <f aca="false">IF(EO144=0,EM144,EM144/EN144)</f>
        <v>1</v>
      </c>
      <c r="EQ144" s="15" t="n">
        <v>73</v>
      </c>
      <c r="ER144" s="15" t="n">
        <f aca="false">IF(EP144/EQ144=INT(EP144/EQ144),1,0)</f>
        <v>0</v>
      </c>
      <c r="ES144" s="15" t="n">
        <f aca="false">IF(ER144=0,EP144,EP144/EQ144)</f>
        <v>1</v>
      </c>
      <c r="ET144" s="15" t="n">
        <v>79</v>
      </c>
      <c r="EU144" s="15" t="n">
        <f aca="false">IF(ES144/ET144=INT(ES144/ET144),1,0)</f>
        <v>0</v>
      </c>
      <c r="EV144" s="15" t="n">
        <f aca="false">IF(EU144=0,ES144,ES144/ET144)</f>
        <v>1</v>
      </c>
      <c r="EW144" s="15" t="n">
        <v>83</v>
      </c>
      <c r="EX144" s="15" t="n">
        <f aca="false">IF(EV144/EW144=INT(EV144/EW144),1,0)</f>
        <v>0</v>
      </c>
      <c r="EY144" s="15" t="n">
        <f aca="false">IF(EX144=0,EV144,EV144/EW144)</f>
        <v>1</v>
      </c>
      <c r="EZ144" s="15" t="n">
        <v>89</v>
      </c>
      <c r="FA144" s="15" t="n">
        <f aca="false">IF(EY144/EZ144=INT(EY144/EZ144),1,0)</f>
        <v>0</v>
      </c>
      <c r="FB144" s="15" t="n">
        <f aca="false">IF(FA144=0,EY144,EY144/EZ144)</f>
        <v>1</v>
      </c>
      <c r="FC144" s="15" t="n">
        <v>97</v>
      </c>
      <c r="FD144" s="15" t="n">
        <f aca="false">IF(FB144/FC144=INT(FB144/FC144),1,0)</f>
        <v>0</v>
      </c>
      <c r="FE144" s="15" t="n">
        <f aca="false">IF(FD144=0,FB144,FB144/FC144)</f>
        <v>1</v>
      </c>
      <c r="FF144" s="15" t="n">
        <v>101</v>
      </c>
      <c r="FG144" s="15" t="n">
        <f aca="false">IF(FE144/FF144=INT(FE144/FF144),1,0)</f>
        <v>0</v>
      </c>
      <c r="FH144" s="15" t="n">
        <f aca="false">IF(FG144=0,FE144,FE144/FF144)</f>
        <v>1</v>
      </c>
      <c r="FI144" s="15" t="n">
        <v>103</v>
      </c>
      <c r="FJ144" s="15" t="n">
        <f aca="false">IF(FH144/FI144=INT(FH144/FI144),1,0)</f>
        <v>0</v>
      </c>
      <c r="FK144" s="15" t="n">
        <f aca="false">IF(FJ144=0,FH144,FH144/FI144)</f>
        <v>1</v>
      </c>
      <c r="FL144" s="15" t="n">
        <v>107</v>
      </c>
      <c r="FM144" s="15" t="n">
        <f aca="false">IF(FK144/FL144=INT(FK144/FL144),1,0)</f>
        <v>0</v>
      </c>
      <c r="FN144" s="15" t="n">
        <f aca="false">IF(FM144=0,FK144,FK144/FL144)</f>
        <v>1</v>
      </c>
      <c r="FO144" s="15" t="n">
        <v>109</v>
      </c>
      <c r="FP144" s="15" t="n">
        <f aca="false">IF(FN144/FO144=INT(FN144/FO144),1,0)</f>
        <v>0</v>
      </c>
      <c r="FQ144" s="15" t="n">
        <f aca="false">IF(FP144=0,FN144,FN144/FO144)</f>
        <v>1</v>
      </c>
      <c r="FR144" s="15" t="n">
        <v>113</v>
      </c>
      <c r="FS144" s="15" t="n">
        <f aca="false">IF(FQ144/FR144=INT(FQ144/FR144),1,0)</f>
        <v>0</v>
      </c>
      <c r="FT144" s="15" t="n">
        <f aca="false">IF(FS144=0,FQ144,FQ144/FR144)</f>
        <v>1</v>
      </c>
      <c r="FU144" s="15" t="n">
        <v>127</v>
      </c>
      <c r="FV144" s="15" t="n">
        <f aca="false">IF(FT144/FU144=INT(FT144/FU144),1,0)</f>
        <v>0</v>
      </c>
      <c r="FW144" s="15" t="n">
        <f aca="false">IF(FV144=0,FT144,FT144/FU144)</f>
        <v>1</v>
      </c>
      <c r="FX144" s="15" t="n">
        <v>131</v>
      </c>
      <c r="FY144" s="15" t="n">
        <f aca="false">IF(FW144/FX144=INT(FW144/FX144),1,0)</f>
        <v>0</v>
      </c>
      <c r="FZ144" s="15" t="n">
        <f aca="false">IF(FY144=0,FW144,FW144/FX144)</f>
        <v>1</v>
      </c>
      <c r="GA144" s="15" t="n">
        <v>137</v>
      </c>
      <c r="GB144" s="15" t="n">
        <f aca="false">IF(FZ144/GA144=INT(FZ144/GA144),1,0)</f>
        <v>0</v>
      </c>
      <c r="GC144" s="15" t="n">
        <f aca="false">IF(GB144=0,FZ144,FZ144/GA144)</f>
        <v>1</v>
      </c>
      <c r="GD144" s="15" t="n">
        <v>139</v>
      </c>
      <c r="GE144" s="15" t="n">
        <f aca="false">IF(GC144/GD144=INT(GC144/GD144),1,0)</f>
        <v>0</v>
      </c>
      <c r="GF144" s="15" t="n">
        <f aca="false">IF(GE144=0,GC144,GC144/GD144)</f>
        <v>1</v>
      </c>
      <c r="GG144" s="15" t="n">
        <v>149</v>
      </c>
      <c r="GH144" s="15" t="n">
        <f aca="false">IF(GF144/GG144=INT(GF144/GG144),1,0)</f>
        <v>0</v>
      </c>
      <c r="GI144" s="15" t="n">
        <f aca="false">IF(GH144=0,GF144,GF144/GG144)</f>
        <v>1</v>
      </c>
      <c r="GJ144" s="15"/>
      <c r="GK144" s="15" t="n">
        <f aca="false">8*BI144+4*BL144+2*BO144+BR144</f>
        <v>2</v>
      </c>
      <c r="GL144" s="15" t="n">
        <f aca="false">4*BU144+2*BX144+CA144</f>
        <v>0</v>
      </c>
      <c r="GM144" s="15" t="n">
        <f aca="false">2*CD144+CG144</f>
        <v>0</v>
      </c>
      <c r="GN144" s="15" t="n">
        <f aca="false">2*CJ144+CM144</f>
        <v>0</v>
      </c>
      <c r="GO144" s="15" t="n">
        <f aca="false">2*CP144+CS144</f>
        <v>0</v>
      </c>
      <c r="GP144" s="15" t="n">
        <f aca="false">2*CV144+CY144</f>
        <v>0</v>
      </c>
      <c r="GQ144" s="15" t="n">
        <f aca="false">DB144</f>
        <v>0</v>
      </c>
      <c r="GR144" s="15" t="n">
        <f aca="false">DE144</f>
        <v>0</v>
      </c>
      <c r="GS144" s="15" t="n">
        <f aca="false">DH144</f>
        <v>0</v>
      </c>
      <c r="GT144" s="15" t="n">
        <f aca="false">DK144</f>
        <v>0</v>
      </c>
      <c r="GU144" s="15" t="n">
        <f aca="false">DN144</f>
        <v>0</v>
      </c>
      <c r="GV144" s="0" t="n">
        <f aca="false">DQ144</f>
        <v>0</v>
      </c>
      <c r="GW144" s="0" t="n">
        <f aca="false">DT144</f>
        <v>0</v>
      </c>
      <c r="GX144" s="0" t="n">
        <f aca="false">DW144</f>
        <v>0</v>
      </c>
      <c r="GY144" s="0" t="n">
        <f aca="false">DZ144</f>
        <v>0</v>
      </c>
      <c r="GZ144" s="0" t="n">
        <f aca="false">EC144</f>
        <v>0</v>
      </c>
      <c r="HA144" s="0" t="n">
        <f aca="false">EF144</f>
        <v>0</v>
      </c>
      <c r="HB144" s="0" t="n">
        <f aca="false">EI144</f>
        <v>0</v>
      </c>
      <c r="HC144" s="0" t="n">
        <f aca="false">EL144</f>
        <v>0</v>
      </c>
      <c r="HD144" s="0" t="n">
        <f aca="false">EO144</f>
        <v>0</v>
      </c>
      <c r="HE144" s="0" t="n">
        <f aca="false">ER144</f>
        <v>0</v>
      </c>
      <c r="HF144" s="0" t="n">
        <f aca="false">EU144</f>
        <v>0</v>
      </c>
      <c r="HG144" s="0" t="n">
        <f aca="false">EX144</f>
        <v>0</v>
      </c>
      <c r="HH144" s="0" t="n">
        <f aca="false">FA144</f>
        <v>0</v>
      </c>
      <c r="HI144" s="0" t="n">
        <f aca="false">FD144</f>
        <v>0</v>
      </c>
      <c r="HJ144" s="0" t="n">
        <f aca="false">FG144</f>
        <v>0</v>
      </c>
      <c r="HK144" s="0" t="n">
        <f aca="false">FJ144</f>
        <v>0</v>
      </c>
      <c r="HL144" s="0" t="n">
        <f aca="false">FM144</f>
        <v>0</v>
      </c>
      <c r="HM144" s="0" t="n">
        <f aca="false">FP144</f>
        <v>0</v>
      </c>
      <c r="HN144" s="0" t="n">
        <f aca="false">FS144</f>
        <v>0</v>
      </c>
      <c r="HO144" s="0" t="n">
        <f aca="false">FV144</f>
        <v>0</v>
      </c>
      <c r="HP144" s="0" t="n">
        <f aca="false">FY144</f>
        <v>0</v>
      </c>
      <c r="HQ144" s="0" t="n">
        <f aca="false">GB144</f>
        <v>0</v>
      </c>
      <c r="HR144" s="0" t="n">
        <f aca="false">GE144</f>
        <v>0</v>
      </c>
      <c r="HS144" s="0" t="n">
        <f aca="false">GH144</f>
        <v>0</v>
      </c>
      <c r="HT144" s="0" t="n">
        <f aca="false">BG144</f>
        <v>4</v>
      </c>
      <c r="HU144" s="0" t="n">
        <f aca="false">HT144/HS147</f>
        <v>4</v>
      </c>
      <c r="HV144" s="1" t="n">
        <f aca="false">BE145</f>
        <v>2</v>
      </c>
      <c r="HW144" s="0" t="n">
        <f aca="false">HV144*HU145+HU144</f>
        <v>14</v>
      </c>
      <c r="HX144" s="0" t="n">
        <f aca="false">HW144*HW140</f>
        <v>238</v>
      </c>
      <c r="HY144" s="1" t="n">
        <f aca="false">HU141*HU145</f>
        <v>15</v>
      </c>
      <c r="HZ144" s="1" t="n">
        <f aca="false">INT(HX144/HY144)</f>
        <v>15</v>
      </c>
      <c r="IA144" s="1" t="n">
        <f aca="false">HX144-HZ144*HY144</f>
        <v>13</v>
      </c>
      <c r="IB144" s="1" t="n">
        <f aca="false">HY144</f>
        <v>15</v>
      </c>
    </row>
    <row r="145" customFormat="false" ht="6" hidden="true" customHeight="true" outlineLevel="0" collapsed="false">
      <c r="A145" s="1"/>
      <c r="B145" s="80"/>
      <c r="C145" s="80"/>
      <c r="D145" s="80"/>
      <c r="E145" s="11"/>
      <c r="F145" s="61"/>
      <c r="G145" s="80"/>
      <c r="H145" s="11"/>
      <c r="I145" s="80"/>
      <c r="J145" s="80"/>
      <c r="K145" s="11"/>
      <c r="L145" s="61"/>
      <c r="M145" s="80"/>
      <c r="N145" s="80"/>
      <c r="O145" s="80"/>
      <c r="P145" s="80"/>
      <c r="Q145" s="80"/>
      <c r="R145" s="80"/>
      <c r="S145" s="11"/>
      <c r="T145" s="13"/>
      <c r="U145" s="13"/>
      <c r="V145" s="13"/>
      <c r="W145" s="78"/>
      <c r="X145" s="74"/>
      <c r="Y145" s="80"/>
      <c r="Z145" s="80"/>
      <c r="AW145" s="1"/>
      <c r="AX145" s="1"/>
      <c r="AY145" s="1"/>
      <c r="AZ145" s="1"/>
      <c r="BA145" s="1"/>
      <c r="BB145" s="1"/>
      <c r="BC145" s="1"/>
      <c r="BE145" s="0" t="n">
        <f aca="false">BE144+INT(BF144/BF145)</f>
        <v>2</v>
      </c>
      <c r="BF145" s="15" t="n">
        <f aca="true">IF(BB140&gt;BF144,INT((RAND()*(BC140-BB140+1)+BB140)),INT((RAND()*(BC140-BF144)+BF144+1)))</f>
        <v>5</v>
      </c>
      <c r="BG145" s="0" t="n">
        <f aca="false">BF145</f>
        <v>5</v>
      </c>
      <c r="BH145" s="0" t="n">
        <v>256</v>
      </c>
      <c r="BI145" s="15" t="n">
        <f aca="false">IF(BG145/BH145=INT(BG145/BH145),1,0)</f>
        <v>0</v>
      </c>
      <c r="BJ145" s="15" t="n">
        <f aca="false">IF(BI145=0,BG145,BG145/BH145)</f>
        <v>5</v>
      </c>
      <c r="BK145" s="15" t="n">
        <v>16</v>
      </c>
      <c r="BL145" s="15" t="n">
        <f aca="false">IF(BJ145/BK145=INT(BJ145/BK145),1,0)</f>
        <v>0</v>
      </c>
      <c r="BM145" s="15" t="n">
        <f aca="false">IF(BL145=0,BJ145,BJ145/BK145)</f>
        <v>5</v>
      </c>
      <c r="BN145" s="15" t="n">
        <v>4</v>
      </c>
      <c r="BO145" s="15" t="n">
        <f aca="false">IF(BM145/BN145=INT(BM145/BN145),1,0)</f>
        <v>0</v>
      </c>
      <c r="BP145" s="15" t="n">
        <f aca="false">IF(BO145=0,BM145,BM145/BN145)</f>
        <v>5</v>
      </c>
      <c r="BQ145" s="15" t="n">
        <v>2</v>
      </c>
      <c r="BR145" s="15" t="n">
        <f aca="false">IF(BP145/BQ145=INT(BP145/BQ145),1,0)</f>
        <v>0</v>
      </c>
      <c r="BS145" s="15" t="n">
        <f aca="false">IF(BR145=0,BP145,BP145/BQ145)</f>
        <v>5</v>
      </c>
      <c r="BT145" s="15" t="n">
        <v>81</v>
      </c>
      <c r="BU145" s="15" t="n">
        <f aca="false">IF(BS145/BT145=INT(BS145/BT145),1,0)</f>
        <v>0</v>
      </c>
      <c r="BV145" s="15" t="n">
        <f aca="false">IF(BU145=0,BS145,BS145/BT145)</f>
        <v>5</v>
      </c>
      <c r="BW145" s="15" t="n">
        <v>9</v>
      </c>
      <c r="BX145" s="15" t="n">
        <f aca="false">IF(BV145/BW145=INT(BV145/BW145),1,0)</f>
        <v>0</v>
      </c>
      <c r="BY145" s="15" t="n">
        <f aca="false">IF(BX145=0,BV145,BV145/BW145)</f>
        <v>5</v>
      </c>
      <c r="BZ145" s="15" t="n">
        <v>3</v>
      </c>
      <c r="CA145" s="15" t="n">
        <f aca="false">IF(BY145/BZ145=INT(BY145/BZ145),1,0)</f>
        <v>0</v>
      </c>
      <c r="CB145" s="15" t="n">
        <f aca="false">IF(CA145=0,BY145,BY145/BZ145)</f>
        <v>5</v>
      </c>
      <c r="CC145" s="15" t="n">
        <v>25</v>
      </c>
      <c r="CD145" s="15" t="n">
        <f aca="false">IF(CB145/CC145=INT(CB145/CC145),1,0)</f>
        <v>0</v>
      </c>
      <c r="CE145" s="15" t="n">
        <f aca="false">IF(CD145=0,CB145,CB145/CC145)</f>
        <v>5</v>
      </c>
      <c r="CF145" s="15" t="n">
        <v>5</v>
      </c>
      <c r="CG145" s="15" t="n">
        <f aca="false">IF(CE145/CF145=INT(CE145/CF145),1,0)</f>
        <v>1</v>
      </c>
      <c r="CH145" s="15" t="n">
        <f aca="false">IF(CG145=0,CE145,CE145/CF145)</f>
        <v>1</v>
      </c>
      <c r="CI145" s="15" t="n">
        <v>49</v>
      </c>
      <c r="CJ145" s="15" t="n">
        <f aca="false">IF(CH145/CI145=INT(CH145/CI145),1,0)</f>
        <v>0</v>
      </c>
      <c r="CK145" s="15" t="n">
        <f aca="false">IF(CJ145=0,CH145,CH145/CI145)</f>
        <v>1</v>
      </c>
      <c r="CL145" s="15" t="n">
        <v>7</v>
      </c>
      <c r="CM145" s="15" t="n">
        <f aca="false">IF(CK145/CL145=INT(CK145/CL145),1,0)</f>
        <v>0</v>
      </c>
      <c r="CN145" s="15" t="n">
        <f aca="false">IF(CM145=0,CK145,CK145/CL145)</f>
        <v>1</v>
      </c>
      <c r="CO145" s="15" t="n">
        <v>121</v>
      </c>
      <c r="CP145" s="15" t="n">
        <f aca="false">IF(CN145/CO145=INT(CN145/CO145),1,0)</f>
        <v>0</v>
      </c>
      <c r="CQ145" s="15" t="n">
        <f aca="false">IF(CP145=0,CN145,CN145/CO145)</f>
        <v>1</v>
      </c>
      <c r="CR145" s="15" t="n">
        <v>11</v>
      </c>
      <c r="CS145" s="15" t="n">
        <f aca="false">IF(CQ145/CR145=INT(CQ145/CR145),1,0)</f>
        <v>0</v>
      </c>
      <c r="CT145" s="15" t="n">
        <f aca="false">IF(CS145=0,CQ145,CQ145/CR145)</f>
        <v>1</v>
      </c>
      <c r="CU145" s="15" t="n">
        <v>169</v>
      </c>
      <c r="CV145" s="15" t="n">
        <f aca="false">IF(CT145/CU145=INT(CT145/CU145),1,0)</f>
        <v>0</v>
      </c>
      <c r="CW145" s="15" t="n">
        <f aca="false">IF(CV145=0,CT145,CT145/CU145)</f>
        <v>1</v>
      </c>
      <c r="CX145" s="15" t="n">
        <v>13</v>
      </c>
      <c r="CY145" s="15" t="n">
        <f aca="false">IF(CW145/CX145=INT(CW145/CX145),1,0)</f>
        <v>0</v>
      </c>
      <c r="CZ145" s="15" t="n">
        <f aca="false">IF(CY145=0,CW145,CW145/CX145)</f>
        <v>1</v>
      </c>
      <c r="DA145" s="15" t="n">
        <v>17</v>
      </c>
      <c r="DB145" s="15" t="n">
        <f aca="false">IF(CZ145/DA145=INT(CZ145/DA145),1,0)</f>
        <v>0</v>
      </c>
      <c r="DC145" s="15" t="n">
        <f aca="false">IF(DB145=0,CZ145,CZ145/DA145)</f>
        <v>1</v>
      </c>
      <c r="DD145" s="15" t="n">
        <v>19</v>
      </c>
      <c r="DE145" s="15" t="n">
        <f aca="false">IF(DC145/DD145=INT(DC145/DD145),1,0)</f>
        <v>0</v>
      </c>
      <c r="DF145" s="15" t="n">
        <f aca="false">IF(DE145=0,DC145,DC145/DD145)</f>
        <v>1</v>
      </c>
      <c r="DG145" s="15" t="n">
        <v>23</v>
      </c>
      <c r="DH145" s="15" t="n">
        <f aca="false">IF(DF145/DG145=INT(DF145/DG145),1,0)</f>
        <v>0</v>
      </c>
      <c r="DI145" s="15" t="n">
        <f aca="false">IF(DH145=0,DF145,DF145/DG145)</f>
        <v>1</v>
      </c>
      <c r="DJ145" s="15" t="n">
        <v>29</v>
      </c>
      <c r="DK145" s="15" t="n">
        <f aca="false">IF(DI145/DJ145=INT(DI145/DJ145),1,0)</f>
        <v>0</v>
      </c>
      <c r="DL145" s="15" t="n">
        <f aca="false">IF(DK145=0,DI145,DI145/DJ145)</f>
        <v>1</v>
      </c>
      <c r="DM145" s="15" t="n">
        <v>31</v>
      </c>
      <c r="DN145" s="15" t="n">
        <f aca="false">IF(DL145/DM145=INT(DL145/DM145),1,0)</f>
        <v>0</v>
      </c>
      <c r="DO145" s="15" t="n">
        <f aca="false">IF(DN145=0,DL145,DL145/DM145)</f>
        <v>1</v>
      </c>
      <c r="DP145" s="15" t="n">
        <v>37</v>
      </c>
      <c r="DQ145" s="15" t="n">
        <f aca="false">IF(DO145/DP145=INT(DO145/DP145),1,0)</f>
        <v>0</v>
      </c>
      <c r="DR145" s="15" t="n">
        <f aca="false">IF(DQ145=0,DO145,DO145/DP145)</f>
        <v>1</v>
      </c>
      <c r="DS145" s="15" t="n">
        <v>41</v>
      </c>
      <c r="DT145" s="15" t="n">
        <f aca="false">IF(DR145/DS145=INT(DR145/DS145),1,0)</f>
        <v>0</v>
      </c>
      <c r="DU145" s="15" t="n">
        <f aca="false">IF(DT145=0,DR145,DR145/DS145)</f>
        <v>1</v>
      </c>
      <c r="DV145" s="15" t="n">
        <v>43</v>
      </c>
      <c r="DW145" s="15" t="n">
        <f aca="false">IF(DU145/DV145=INT(DU145/DV145),1,0)</f>
        <v>0</v>
      </c>
      <c r="DX145" s="15" t="n">
        <f aca="false">IF(DW145=0,DU145,DU145/DV145)</f>
        <v>1</v>
      </c>
      <c r="DY145" s="15" t="n">
        <v>47</v>
      </c>
      <c r="DZ145" s="15" t="n">
        <f aca="false">IF(DX145/DY145=INT(DX145/DY145),1,0)</f>
        <v>0</v>
      </c>
      <c r="EA145" s="15" t="n">
        <f aca="false">IF(DZ145=0,DX145,DX145/DY145)</f>
        <v>1</v>
      </c>
      <c r="EB145" s="15" t="n">
        <v>53</v>
      </c>
      <c r="EC145" s="15" t="n">
        <f aca="false">IF(EA145/EB145=INT(EA145/EB145),1,0)</f>
        <v>0</v>
      </c>
      <c r="ED145" s="15" t="n">
        <f aca="false">IF(EC145=0,EA145,EA145/EB145)</f>
        <v>1</v>
      </c>
      <c r="EE145" s="15" t="n">
        <v>59</v>
      </c>
      <c r="EF145" s="15" t="n">
        <f aca="false">IF(ED145/EE145=INT(ED145/EE145),1,0)</f>
        <v>0</v>
      </c>
      <c r="EG145" s="15" t="n">
        <f aca="false">IF(EF145=0,ED145,ED145/EE145)</f>
        <v>1</v>
      </c>
      <c r="EH145" s="15" t="n">
        <v>61</v>
      </c>
      <c r="EI145" s="15" t="n">
        <f aca="false">IF(EG145/EH145=INT(EG145/EH145),1,0)</f>
        <v>0</v>
      </c>
      <c r="EJ145" s="15" t="n">
        <f aca="false">IF(EI145=0,EG145,EG145/EH145)</f>
        <v>1</v>
      </c>
      <c r="EK145" s="15" t="n">
        <v>67</v>
      </c>
      <c r="EL145" s="15" t="n">
        <f aca="false">IF(EJ145/EK145=INT(EJ145/EK145),1,0)</f>
        <v>0</v>
      </c>
      <c r="EM145" s="15" t="n">
        <f aca="false">IF(EL145=0,EJ145,EJ145/EK145)</f>
        <v>1</v>
      </c>
      <c r="EN145" s="15" t="n">
        <v>71</v>
      </c>
      <c r="EO145" s="15" t="n">
        <f aca="false">IF(EM145/EN145=INT(EM145/EN145),1,0)</f>
        <v>0</v>
      </c>
      <c r="EP145" s="15" t="n">
        <f aca="false">IF(EO145=0,EM145,EM145/EN145)</f>
        <v>1</v>
      </c>
      <c r="EQ145" s="15" t="n">
        <v>73</v>
      </c>
      <c r="ER145" s="15" t="n">
        <f aca="false">IF(EP145/EQ145=INT(EP145/EQ145),1,0)</f>
        <v>0</v>
      </c>
      <c r="ES145" s="15" t="n">
        <f aca="false">IF(ER145=0,EP145,EP145/EQ145)</f>
        <v>1</v>
      </c>
      <c r="ET145" s="15" t="n">
        <v>79</v>
      </c>
      <c r="EU145" s="15" t="n">
        <f aca="false">IF(ES145/ET145=INT(ES145/ET145),1,0)</f>
        <v>0</v>
      </c>
      <c r="EV145" s="15" t="n">
        <f aca="false">IF(EU145=0,ES145,ES145/ET145)</f>
        <v>1</v>
      </c>
      <c r="EW145" s="15" t="n">
        <v>83</v>
      </c>
      <c r="EX145" s="15" t="n">
        <f aca="false">IF(EV145/EW145=INT(EV145/EW145),1,0)</f>
        <v>0</v>
      </c>
      <c r="EY145" s="15" t="n">
        <f aca="false">IF(EX145=0,EV145,EV145/EW145)</f>
        <v>1</v>
      </c>
      <c r="EZ145" s="15" t="n">
        <v>89</v>
      </c>
      <c r="FA145" s="15" t="n">
        <f aca="false">IF(EY145/EZ145=INT(EY145/EZ145),1,0)</f>
        <v>0</v>
      </c>
      <c r="FB145" s="15" t="n">
        <f aca="false">IF(FA145=0,EY145,EY145/EZ145)</f>
        <v>1</v>
      </c>
      <c r="FC145" s="15" t="n">
        <v>97</v>
      </c>
      <c r="FD145" s="15" t="n">
        <f aca="false">IF(FB145/FC145=INT(FB145/FC145),1,0)</f>
        <v>0</v>
      </c>
      <c r="FE145" s="15" t="n">
        <f aca="false">IF(FD145=0,FB145,FB145/FC145)</f>
        <v>1</v>
      </c>
      <c r="FF145" s="15" t="n">
        <v>101</v>
      </c>
      <c r="FG145" s="15" t="n">
        <f aca="false">IF(FE145/FF145=INT(FE145/FF145),1,0)</f>
        <v>0</v>
      </c>
      <c r="FH145" s="15" t="n">
        <f aca="false">IF(FG145=0,FE145,FE145/FF145)</f>
        <v>1</v>
      </c>
      <c r="FI145" s="15" t="n">
        <v>103</v>
      </c>
      <c r="FJ145" s="15" t="n">
        <f aca="false">IF(FH145/FI145=INT(FH145/FI145),1,0)</f>
        <v>0</v>
      </c>
      <c r="FK145" s="15" t="n">
        <f aca="false">IF(FJ145=0,FH145,FH145/FI145)</f>
        <v>1</v>
      </c>
      <c r="FL145" s="15" t="n">
        <v>107</v>
      </c>
      <c r="FM145" s="15" t="n">
        <f aca="false">IF(FK145/FL145=INT(FK145/FL145),1,0)</f>
        <v>0</v>
      </c>
      <c r="FN145" s="15" t="n">
        <f aca="false">IF(FM145=0,FK145,FK145/FL145)</f>
        <v>1</v>
      </c>
      <c r="FO145" s="15" t="n">
        <v>109</v>
      </c>
      <c r="FP145" s="15" t="n">
        <f aca="false">IF(FN145/FO145=INT(FN145/FO145),1,0)</f>
        <v>0</v>
      </c>
      <c r="FQ145" s="15" t="n">
        <f aca="false">IF(FP145=0,FN145,FN145/FO145)</f>
        <v>1</v>
      </c>
      <c r="FR145" s="15" t="n">
        <v>113</v>
      </c>
      <c r="FS145" s="15" t="n">
        <f aca="false">IF(FQ145/FR145=INT(FQ145/FR145),1,0)</f>
        <v>0</v>
      </c>
      <c r="FT145" s="15" t="n">
        <f aca="false">IF(FS145=0,FQ145,FQ145/FR145)</f>
        <v>1</v>
      </c>
      <c r="FU145" s="15" t="n">
        <v>127</v>
      </c>
      <c r="FV145" s="15" t="n">
        <f aca="false">IF(FT145/FU145=INT(FT145/FU145),1,0)</f>
        <v>0</v>
      </c>
      <c r="FW145" s="15" t="n">
        <f aca="false">IF(FV145=0,FT145,FT145/FU145)</f>
        <v>1</v>
      </c>
      <c r="FX145" s="15" t="n">
        <v>131</v>
      </c>
      <c r="FY145" s="15" t="n">
        <f aca="false">IF(FW145/FX145=INT(FW145/FX145),1,0)</f>
        <v>0</v>
      </c>
      <c r="FZ145" s="15" t="n">
        <f aca="false">IF(FY145=0,FW145,FW145/FX145)</f>
        <v>1</v>
      </c>
      <c r="GA145" s="15" t="n">
        <v>137</v>
      </c>
      <c r="GB145" s="15" t="n">
        <f aca="false">IF(FZ145/GA145=INT(FZ145/GA145),1,0)</f>
        <v>0</v>
      </c>
      <c r="GC145" s="15" t="n">
        <f aca="false">IF(GB145=0,FZ145,FZ145/GA145)</f>
        <v>1</v>
      </c>
      <c r="GD145" s="15" t="n">
        <v>139</v>
      </c>
      <c r="GE145" s="15" t="n">
        <f aca="false">IF(GC145/GD145=INT(GC145/GD145),1,0)</f>
        <v>0</v>
      </c>
      <c r="GF145" s="15" t="n">
        <f aca="false">IF(GE145=0,GC145,GC145/GD145)</f>
        <v>1</v>
      </c>
      <c r="GG145" s="15" t="n">
        <v>149</v>
      </c>
      <c r="GH145" s="15" t="n">
        <f aca="false">IF(GF145/GG145=INT(GF145/GG145),1,0)</f>
        <v>0</v>
      </c>
      <c r="GI145" s="15" t="n">
        <f aca="false">IF(GH145=0,GF145,GF145/GG145)</f>
        <v>1</v>
      </c>
      <c r="GJ145" s="15"/>
      <c r="GK145" s="15" t="n">
        <f aca="false">8*BI145+4*BL145+2*BO145+BR145</f>
        <v>0</v>
      </c>
      <c r="GL145" s="15" t="n">
        <f aca="false">4*BU145+2*BX145+CA145</f>
        <v>0</v>
      </c>
      <c r="GM145" s="15" t="n">
        <f aca="false">2*CD145+CG145</f>
        <v>1</v>
      </c>
      <c r="GN145" s="15" t="n">
        <f aca="false">2*CJ145+CM145</f>
        <v>0</v>
      </c>
      <c r="GO145" s="15" t="n">
        <f aca="false">2*CP145+CS145</f>
        <v>0</v>
      </c>
      <c r="GP145" s="15" t="n">
        <f aca="false">2*CV145+CY145</f>
        <v>0</v>
      </c>
      <c r="GQ145" s="15" t="n">
        <f aca="false">DB145</f>
        <v>0</v>
      </c>
      <c r="GR145" s="15" t="n">
        <f aca="false">DE145</f>
        <v>0</v>
      </c>
      <c r="GS145" s="15" t="n">
        <f aca="false">DH145</f>
        <v>0</v>
      </c>
      <c r="GT145" s="15" t="n">
        <f aca="false">DK145</f>
        <v>0</v>
      </c>
      <c r="GU145" s="15" t="n">
        <f aca="false">DN145</f>
        <v>0</v>
      </c>
      <c r="GV145" s="0" t="n">
        <f aca="false">DQ145</f>
        <v>0</v>
      </c>
      <c r="GW145" s="0" t="n">
        <f aca="false">DT145</f>
        <v>0</v>
      </c>
      <c r="GX145" s="0" t="n">
        <f aca="false">DW145</f>
        <v>0</v>
      </c>
      <c r="GY145" s="0" t="n">
        <f aca="false">DZ145</f>
        <v>0</v>
      </c>
      <c r="GZ145" s="0" t="n">
        <f aca="false">EC145</f>
        <v>0</v>
      </c>
      <c r="HA145" s="0" t="n">
        <f aca="false">EF145</f>
        <v>0</v>
      </c>
      <c r="HB145" s="0" t="n">
        <f aca="false">EI145</f>
        <v>0</v>
      </c>
      <c r="HC145" s="0" t="n">
        <f aca="false">EL145</f>
        <v>0</v>
      </c>
      <c r="HD145" s="0" t="n">
        <f aca="false">EO145</f>
        <v>0</v>
      </c>
      <c r="HE145" s="0" t="n">
        <f aca="false">ER145</f>
        <v>0</v>
      </c>
      <c r="HF145" s="0" t="n">
        <f aca="false">EU145</f>
        <v>0</v>
      </c>
      <c r="HG145" s="0" t="n">
        <f aca="false">EX145</f>
        <v>0</v>
      </c>
      <c r="HH145" s="0" t="n">
        <f aca="false">FA145</f>
        <v>0</v>
      </c>
      <c r="HI145" s="0" t="n">
        <f aca="false">FD145</f>
        <v>0</v>
      </c>
      <c r="HJ145" s="0" t="n">
        <f aca="false">FG145</f>
        <v>0</v>
      </c>
      <c r="HK145" s="0" t="n">
        <f aca="false">FJ145</f>
        <v>0</v>
      </c>
      <c r="HL145" s="0" t="n">
        <f aca="false">FM145</f>
        <v>0</v>
      </c>
      <c r="HM145" s="0" t="n">
        <f aca="false">FP145</f>
        <v>0</v>
      </c>
      <c r="HN145" s="0" t="n">
        <f aca="false">FS145</f>
        <v>0</v>
      </c>
      <c r="HO145" s="0" t="n">
        <f aca="false">FV145</f>
        <v>0</v>
      </c>
      <c r="HP145" s="0" t="n">
        <f aca="false">FY145</f>
        <v>0</v>
      </c>
      <c r="HQ145" s="0" t="n">
        <f aca="false">GB145</f>
        <v>0</v>
      </c>
      <c r="HR145" s="0" t="n">
        <f aca="false">GE145</f>
        <v>0</v>
      </c>
      <c r="HS145" s="0" t="n">
        <f aca="false">GH145</f>
        <v>0</v>
      </c>
      <c r="HT145" s="0" t="n">
        <f aca="false">BG145</f>
        <v>5</v>
      </c>
      <c r="HU145" s="0" t="n">
        <f aca="false">HT145/HS147</f>
        <v>5</v>
      </c>
      <c r="HV145" s="1"/>
      <c r="HY145" s="1"/>
      <c r="HZ145" s="1"/>
      <c r="IA145" s="1"/>
      <c r="IB145" s="1"/>
    </row>
    <row r="146" customFormat="false" ht="6" hidden="true" customHeight="true" outlineLevel="0" collapsed="false">
      <c r="A146" s="1"/>
      <c r="B146" s="80"/>
      <c r="C146" s="80"/>
      <c r="D146" s="80"/>
      <c r="E146" s="11"/>
      <c r="F146" s="61"/>
      <c r="G146" s="80"/>
      <c r="H146" s="11"/>
      <c r="I146" s="80"/>
      <c r="J146" s="80"/>
      <c r="K146" s="11"/>
      <c r="L146" s="61"/>
      <c r="M146" s="80"/>
      <c r="N146" s="80"/>
      <c r="O146" s="80"/>
      <c r="P146" s="80"/>
      <c r="Q146" s="80"/>
      <c r="R146" s="80"/>
      <c r="S146" s="11"/>
      <c r="T146" s="13"/>
      <c r="U146" s="13"/>
      <c r="V146" s="13"/>
      <c r="W146" s="78"/>
      <c r="X146" s="74"/>
      <c r="Y146" s="80"/>
      <c r="Z146" s="80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5" t="n">
        <f aca="false">IF(GK144&lt;GK145,GK144,GK145)</f>
        <v>0</v>
      </c>
      <c r="GL146" s="15" t="n">
        <f aca="false">IF(GL144&lt;GL145,GL144,GL145)</f>
        <v>0</v>
      </c>
      <c r="GM146" s="15" t="n">
        <f aca="false">IF(GM144&lt;GM145,GM144,GM145)</f>
        <v>0</v>
      </c>
      <c r="GN146" s="15" t="n">
        <f aca="false">IF(GN144&lt;GN145,GN144,GN145)</f>
        <v>0</v>
      </c>
      <c r="GO146" s="15" t="n">
        <f aca="false">IF(GO144&lt;GO145,GO144,GO145)</f>
        <v>0</v>
      </c>
      <c r="GP146" s="15" t="n">
        <f aca="false">IF(GP144&lt;GP145,GP144,GP145)</f>
        <v>0</v>
      </c>
      <c r="GQ146" s="15" t="n">
        <f aca="false">IF(GQ144&lt;GQ145,GQ144,GQ145)</f>
        <v>0</v>
      </c>
      <c r="GR146" s="15" t="n">
        <f aca="false">IF(GR144&lt;GR145,GR144,GR145)</f>
        <v>0</v>
      </c>
      <c r="GS146" s="15" t="n">
        <f aca="false">IF(GS144&lt;GS145,GS144,GS145)</f>
        <v>0</v>
      </c>
      <c r="GT146" s="15" t="n">
        <f aca="false">IF(GT144&lt;GT145,GT144,GT145)</f>
        <v>0</v>
      </c>
      <c r="GU146" s="15" t="n">
        <f aca="false">IF(GU144&lt;GU145,GU144,GU145)</f>
        <v>0</v>
      </c>
      <c r="GV146" s="15" t="n">
        <f aca="false">IF(GV144&lt;GV145,GV144,GV145)</f>
        <v>0</v>
      </c>
      <c r="GW146" s="15" t="n">
        <f aca="false">IF(GW144&lt;GW145,GW144,GW145)</f>
        <v>0</v>
      </c>
      <c r="GX146" s="15" t="n">
        <f aca="false">IF(GX144&lt;GX145,GX144,GX145)</f>
        <v>0</v>
      </c>
      <c r="GY146" s="15" t="n">
        <f aca="false">IF(GY144&lt;GY145,GY144,GY145)</f>
        <v>0</v>
      </c>
      <c r="GZ146" s="15" t="n">
        <f aca="false">IF(GZ144&lt;GZ145,GZ144,GZ145)</f>
        <v>0</v>
      </c>
      <c r="HA146" s="15" t="n">
        <f aca="false">IF(HA144&lt;HA145,HA144,HA145)</f>
        <v>0</v>
      </c>
      <c r="HB146" s="15" t="n">
        <f aca="false">IF(HB144&lt;HB145,HB144,HB145)</f>
        <v>0</v>
      </c>
      <c r="HC146" s="15" t="n">
        <f aca="false">IF(HC144&lt;HC145,HC144,HC145)</f>
        <v>0</v>
      </c>
      <c r="HD146" s="15" t="n">
        <f aca="false">IF(HD144&lt;HD145,HD144,HD145)</f>
        <v>0</v>
      </c>
      <c r="HE146" s="15" t="n">
        <f aca="false">IF(HE144&lt;HE145,HE144,HE145)</f>
        <v>0</v>
      </c>
      <c r="HF146" s="15" t="n">
        <f aca="false">IF(HF144&lt;HF145,HF144,HF145)</f>
        <v>0</v>
      </c>
      <c r="HG146" s="15" t="n">
        <f aca="false">IF(HG144&lt;HG145,HG144,HG145)</f>
        <v>0</v>
      </c>
      <c r="HH146" s="15" t="n">
        <f aca="false">IF(HH144&lt;HH145,HH144,HH145)</f>
        <v>0</v>
      </c>
      <c r="HI146" s="15" t="n">
        <f aca="false">IF(HI144&lt;HI145,HI144,HI145)</f>
        <v>0</v>
      </c>
      <c r="HJ146" s="15" t="n">
        <f aca="false">IF(HJ144&lt;HJ145,HJ144,HJ145)</f>
        <v>0</v>
      </c>
      <c r="HK146" s="15" t="n">
        <f aca="false">IF(HK144&lt;HK145,HK144,HK145)</f>
        <v>0</v>
      </c>
      <c r="HL146" s="15" t="n">
        <f aca="false">IF(HL144&lt;HL145,HL144,HL145)</f>
        <v>0</v>
      </c>
      <c r="HM146" s="15" t="n">
        <f aca="false">IF(HM144&lt;HM145,HM144,HM145)</f>
        <v>0</v>
      </c>
      <c r="HN146" s="15" t="n">
        <f aca="false">IF(HN144&lt;HN145,HN144,HN145)</f>
        <v>0</v>
      </c>
      <c r="HO146" s="15" t="n">
        <f aca="false">IF(HO144&lt;HO145,HO144,HO145)</f>
        <v>0</v>
      </c>
      <c r="HP146" s="15" t="n">
        <f aca="false">IF(HP144&lt;HP145,HP144,HP145)</f>
        <v>0</v>
      </c>
      <c r="HQ146" s="15" t="n">
        <f aca="false">IF(HQ144&lt;HQ145,HQ144,HQ145)</f>
        <v>0</v>
      </c>
      <c r="HR146" s="15" t="n">
        <f aca="false">IF(HR144&lt;HR145,HR144,HR145)</f>
        <v>0</v>
      </c>
      <c r="HS146" s="15" t="n">
        <f aca="false">IF(HS144&lt;HS145,HS144,HS145)</f>
        <v>0</v>
      </c>
      <c r="HV146" s="1"/>
      <c r="HW146" s="1"/>
      <c r="HX146" s="1"/>
      <c r="HY146" s="1"/>
      <c r="HZ146" s="1"/>
      <c r="IA146" s="1"/>
      <c r="IB146" s="1"/>
    </row>
    <row r="147" customFormat="false" ht="6" hidden="true" customHeight="true" outlineLevel="0" collapsed="false">
      <c r="A147" s="1"/>
      <c r="B147" s="80"/>
      <c r="C147" s="80"/>
      <c r="D147" s="80"/>
      <c r="E147" s="11"/>
      <c r="F147" s="61"/>
      <c r="G147" s="80"/>
      <c r="H147" s="11"/>
      <c r="I147" s="80"/>
      <c r="J147" s="80"/>
      <c r="K147" s="11"/>
      <c r="L147" s="61"/>
      <c r="M147" s="80"/>
      <c r="N147" s="80"/>
      <c r="O147" s="80"/>
      <c r="P147" s="80"/>
      <c r="Q147" s="80"/>
      <c r="R147" s="80"/>
      <c r="S147" s="11"/>
      <c r="T147" s="13"/>
      <c r="U147" s="13"/>
      <c r="V147" s="13"/>
      <c r="W147" s="78"/>
      <c r="X147" s="74"/>
      <c r="Y147" s="80"/>
      <c r="Z147" s="80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0" t="n">
        <f aca="false">GK$8^GK146</f>
        <v>1</v>
      </c>
      <c r="GL147" s="0" t="n">
        <f aca="false">GL$8^GL146*GK147</f>
        <v>1</v>
      </c>
      <c r="GM147" s="0" t="n">
        <f aca="false">GM$8^GM146*GL147</f>
        <v>1</v>
      </c>
      <c r="GN147" s="0" t="n">
        <f aca="false">GN$8^GN146*GM147</f>
        <v>1</v>
      </c>
      <c r="GO147" s="0" t="n">
        <f aca="false">GO$8^GO146*GN147</f>
        <v>1</v>
      </c>
      <c r="GP147" s="0" t="n">
        <f aca="false">GP$8^GP146*GO147</f>
        <v>1</v>
      </c>
      <c r="GQ147" s="0" t="n">
        <f aca="false">GQ$8^GQ146*GP147</f>
        <v>1</v>
      </c>
      <c r="GR147" s="0" t="n">
        <f aca="false">GR$8^GR146*GQ147</f>
        <v>1</v>
      </c>
      <c r="GS147" s="0" t="n">
        <f aca="false">GS$8^GS146*GR147</f>
        <v>1</v>
      </c>
      <c r="GT147" s="0" t="n">
        <f aca="false">GT$8^GT146*GS147</f>
        <v>1</v>
      </c>
      <c r="GU147" s="0" t="n">
        <f aca="false">GU$8^GU146*GT147</f>
        <v>1</v>
      </c>
      <c r="GV147" s="0" t="n">
        <f aca="false">GV$8^GV146*GU147</f>
        <v>1</v>
      </c>
      <c r="GW147" s="0" t="n">
        <f aca="false">GW$8^GW146*GV147</f>
        <v>1</v>
      </c>
      <c r="GX147" s="0" t="n">
        <f aca="false">GX$8^GX146*GW147</f>
        <v>1</v>
      </c>
      <c r="GY147" s="0" t="n">
        <f aca="false">GY$8^GY146*GX147</f>
        <v>1</v>
      </c>
      <c r="GZ147" s="0" t="n">
        <f aca="false">GZ$8^GZ146*GY147</f>
        <v>1</v>
      </c>
      <c r="HA147" s="0" t="n">
        <f aca="false">HA$8^HA146*GZ147</f>
        <v>1</v>
      </c>
      <c r="HB147" s="0" t="n">
        <f aca="false">HB$8^HB146*HA147</f>
        <v>1</v>
      </c>
      <c r="HC147" s="0" t="n">
        <f aca="false">HC$8^HC146*HB147</f>
        <v>1</v>
      </c>
      <c r="HD147" s="0" t="n">
        <f aca="false">HD$8^HD146*HC147</f>
        <v>1</v>
      </c>
      <c r="HE147" s="0" t="n">
        <f aca="false">HE$8^HE146*HD147</f>
        <v>1</v>
      </c>
      <c r="HF147" s="0" t="n">
        <f aca="false">HF$8^HF146*HE147</f>
        <v>1</v>
      </c>
      <c r="HG147" s="0" t="n">
        <f aca="false">HG$8^HG146*HF147</f>
        <v>1</v>
      </c>
      <c r="HH147" s="0" t="n">
        <f aca="false">HH$8^HH146*HG147</f>
        <v>1</v>
      </c>
      <c r="HI147" s="0" t="n">
        <f aca="false">HI$8^HI146*HH147</f>
        <v>1</v>
      </c>
      <c r="HJ147" s="0" t="n">
        <f aca="false">HJ$8^HJ146*HI147</f>
        <v>1</v>
      </c>
      <c r="HK147" s="0" t="n">
        <f aca="false">HK$8^HK146*HJ147</f>
        <v>1</v>
      </c>
      <c r="HL147" s="0" t="n">
        <f aca="false">HL$8^HL146*HK147</f>
        <v>1</v>
      </c>
      <c r="HM147" s="0" t="n">
        <f aca="false">HM$8^HM146*HL147</f>
        <v>1</v>
      </c>
      <c r="HN147" s="0" t="n">
        <f aca="false">HN$8^HN146*HM147</f>
        <v>1</v>
      </c>
      <c r="HO147" s="0" t="n">
        <f aca="false">HO$8^HO146*HN147</f>
        <v>1</v>
      </c>
      <c r="HP147" s="0" t="n">
        <f aca="false">HP$8^HP146*HO147</f>
        <v>1</v>
      </c>
      <c r="HQ147" s="0" t="n">
        <f aca="false">HQ$8^HQ146*HP147</f>
        <v>1</v>
      </c>
      <c r="HR147" s="0" t="n">
        <f aca="false">HR$8^HR146*HQ147</f>
        <v>1</v>
      </c>
      <c r="HS147" s="0" t="n">
        <f aca="false">HS$8^HS146*HR147</f>
        <v>1</v>
      </c>
      <c r="HV147" s="1"/>
      <c r="HW147" s="1"/>
      <c r="HX147" s="1"/>
      <c r="HY147" s="1"/>
      <c r="HZ147" s="1"/>
      <c r="IA147" s="1"/>
      <c r="IB147" s="1"/>
    </row>
    <row r="148" customFormat="false" ht="6" hidden="true" customHeight="true" outlineLevel="0" collapsed="false">
      <c r="A148" s="1"/>
      <c r="B148" s="80"/>
      <c r="C148" s="80"/>
      <c r="D148" s="80"/>
      <c r="E148" s="11"/>
      <c r="F148" s="61"/>
      <c r="G148" s="80"/>
      <c r="H148" s="11"/>
      <c r="I148" s="80"/>
      <c r="J148" s="80"/>
      <c r="K148" s="11"/>
      <c r="L148" s="61"/>
      <c r="M148" s="80"/>
      <c r="N148" s="80"/>
      <c r="O148" s="80"/>
      <c r="P148" s="80"/>
      <c r="Q148" s="80"/>
      <c r="R148" s="80"/>
      <c r="S148" s="11"/>
      <c r="T148" s="13"/>
      <c r="U148" s="13"/>
      <c r="V148" s="13"/>
      <c r="W148" s="78"/>
      <c r="X148" s="74"/>
      <c r="Y148" s="80"/>
      <c r="Z148" s="80"/>
      <c r="AW148" s="1"/>
      <c r="AX148" s="1"/>
      <c r="AY148" s="1"/>
      <c r="AZ148" s="1"/>
      <c r="BA148" s="1"/>
      <c r="BB148" s="1"/>
      <c r="BC148" s="1"/>
      <c r="BD148" s="1" t="s">
        <v>65</v>
      </c>
      <c r="BE148" s="1" t="n">
        <f aca="false">HZ144</f>
        <v>15</v>
      </c>
      <c r="BF148" s="1" t="n">
        <f aca="false">IA144</f>
        <v>13</v>
      </c>
      <c r="BG148" s="0" t="n">
        <f aca="false">BF148-BF149*(BE149-BE148)</f>
        <v>13</v>
      </c>
      <c r="BH148" s="0" t="n">
        <v>256</v>
      </c>
      <c r="BI148" s="15" t="n">
        <f aca="false">IF(BG148/BH148=INT(BG148/BH148),1,0)</f>
        <v>0</v>
      </c>
      <c r="BJ148" s="15" t="n">
        <f aca="false">IF(BI148=0,BG148,BG148/BH148)</f>
        <v>13</v>
      </c>
      <c r="BK148" s="15" t="n">
        <v>16</v>
      </c>
      <c r="BL148" s="15" t="n">
        <f aca="false">IF(BJ148/BK148=INT(BJ148/BK148),1,0)</f>
        <v>0</v>
      </c>
      <c r="BM148" s="15" t="n">
        <f aca="false">IF(BL148=0,BJ148,BJ148/BK148)</f>
        <v>13</v>
      </c>
      <c r="BN148" s="15" t="n">
        <v>4</v>
      </c>
      <c r="BO148" s="15" t="n">
        <f aca="false">IF(BM148/BN148=INT(BM148/BN148),1,0)</f>
        <v>0</v>
      </c>
      <c r="BP148" s="15" t="n">
        <f aca="false">IF(BO148=0,BM148,BM148/BN148)</f>
        <v>13</v>
      </c>
      <c r="BQ148" s="15" t="n">
        <v>2</v>
      </c>
      <c r="BR148" s="15" t="n">
        <f aca="false">IF(BP148/BQ148=INT(BP148/BQ148),1,0)</f>
        <v>0</v>
      </c>
      <c r="BS148" s="15" t="n">
        <f aca="false">IF(BR148=0,BP148,BP148/BQ148)</f>
        <v>13</v>
      </c>
      <c r="BT148" s="15" t="n">
        <v>81</v>
      </c>
      <c r="BU148" s="15" t="n">
        <f aca="false">IF(BS148/BT148=INT(BS148/BT148),1,0)</f>
        <v>0</v>
      </c>
      <c r="BV148" s="15" t="n">
        <f aca="false">IF(BU148=0,BS148,BS148/BT148)</f>
        <v>13</v>
      </c>
      <c r="BW148" s="15" t="n">
        <v>9</v>
      </c>
      <c r="BX148" s="15" t="n">
        <f aca="false">IF(BV148/BW148=INT(BV148/BW148),1,0)</f>
        <v>0</v>
      </c>
      <c r="BY148" s="15" t="n">
        <f aca="false">IF(BX148=0,BV148,BV148/BW148)</f>
        <v>13</v>
      </c>
      <c r="BZ148" s="15" t="n">
        <v>3</v>
      </c>
      <c r="CA148" s="15" t="n">
        <f aca="false">IF(BY148/BZ148=INT(BY148/BZ148),1,0)</f>
        <v>0</v>
      </c>
      <c r="CB148" s="15" t="n">
        <f aca="false">IF(CA148=0,BY148,BY148/BZ148)</f>
        <v>13</v>
      </c>
      <c r="CC148" s="15" t="n">
        <v>25</v>
      </c>
      <c r="CD148" s="15" t="n">
        <f aca="false">IF(CB148/CC148=INT(CB148/CC148),1,0)</f>
        <v>0</v>
      </c>
      <c r="CE148" s="15" t="n">
        <f aca="false">IF(CD148=0,CB148,CB148/CC148)</f>
        <v>13</v>
      </c>
      <c r="CF148" s="15" t="n">
        <v>5</v>
      </c>
      <c r="CG148" s="15" t="n">
        <f aca="false">IF(CE148/CF148=INT(CE148/CF148),1,0)</f>
        <v>0</v>
      </c>
      <c r="CH148" s="15" t="n">
        <f aca="false">IF(CG148=0,CE148,CE148/CF148)</f>
        <v>13</v>
      </c>
      <c r="CI148" s="15" t="n">
        <v>49</v>
      </c>
      <c r="CJ148" s="15" t="n">
        <f aca="false">IF(CH148/CI148=INT(CH148/CI148),1,0)</f>
        <v>0</v>
      </c>
      <c r="CK148" s="15" t="n">
        <f aca="false">IF(CJ148=0,CH148,CH148/CI148)</f>
        <v>13</v>
      </c>
      <c r="CL148" s="15" t="n">
        <v>7</v>
      </c>
      <c r="CM148" s="15" t="n">
        <f aca="false">IF(CK148/CL148=INT(CK148/CL148),1,0)</f>
        <v>0</v>
      </c>
      <c r="CN148" s="15" t="n">
        <f aca="false">IF(CM148=0,CK148,CK148/CL148)</f>
        <v>13</v>
      </c>
      <c r="CO148" s="15" t="n">
        <v>121</v>
      </c>
      <c r="CP148" s="15" t="n">
        <f aca="false">IF(CN148/CO148=INT(CN148/CO148),1,0)</f>
        <v>0</v>
      </c>
      <c r="CQ148" s="15" t="n">
        <f aca="false">IF(CP148=0,CN148,CN148/CO148)</f>
        <v>13</v>
      </c>
      <c r="CR148" s="15" t="n">
        <v>11</v>
      </c>
      <c r="CS148" s="15" t="n">
        <f aca="false">IF(CQ148/CR148=INT(CQ148/CR148),1,0)</f>
        <v>0</v>
      </c>
      <c r="CT148" s="15" t="n">
        <f aca="false">IF(CS148=0,CQ148,CQ148/CR148)</f>
        <v>13</v>
      </c>
      <c r="CU148" s="15" t="n">
        <v>169</v>
      </c>
      <c r="CV148" s="15" t="n">
        <f aca="false">IF(CT148/CU148=INT(CT148/CU148),1,0)</f>
        <v>0</v>
      </c>
      <c r="CW148" s="15" t="n">
        <f aca="false">IF(CV148=0,CT148,CT148/CU148)</f>
        <v>13</v>
      </c>
      <c r="CX148" s="15" t="n">
        <v>13</v>
      </c>
      <c r="CY148" s="15" t="n">
        <f aca="false">IF(CW148/CX148=INT(CW148/CX148),1,0)</f>
        <v>1</v>
      </c>
      <c r="CZ148" s="15" t="n">
        <f aca="false">IF(CY148=0,CW148,CW148/CX148)</f>
        <v>1</v>
      </c>
      <c r="DA148" s="15" t="n">
        <v>17</v>
      </c>
      <c r="DB148" s="15" t="n">
        <f aca="false">IF(CZ148/DA148=INT(CZ148/DA148),1,0)</f>
        <v>0</v>
      </c>
      <c r="DC148" s="15" t="n">
        <f aca="false">IF(DB148=0,CZ148,CZ148/DA148)</f>
        <v>1</v>
      </c>
      <c r="DD148" s="15" t="n">
        <v>19</v>
      </c>
      <c r="DE148" s="15" t="n">
        <f aca="false">IF(DC148/DD148=INT(DC148/DD148),1,0)</f>
        <v>0</v>
      </c>
      <c r="DF148" s="15" t="n">
        <f aca="false">IF(DE148=0,DC148,DC148/DD148)</f>
        <v>1</v>
      </c>
      <c r="DG148" s="15" t="n">
        <v>23</v>
      </c>
      <c r="DH148" s="15" t="n">
        <f aca="false">IF(DF148/DG148=INT(DF148/DG148),1,0)</f>
        <v>0</v>
      </c>
      <c r="DI148" s="15" t="n">
        <f aca="false">IF(DH148=0,DF148,DF148/DG148)</f>
        <v>1</v>
      </c>
      <c r="DJ148" s="15" t="n">
        <v>29</v>
      </c>
      <c r="DK148" s="15" t="n">
        <f aca="false">IF(DI148/DJ148=INT(DI148/DJ148),1,0)</f>
        <v>0</v>
      </c>
      <c r="DL148" s="15" t="n">
        <f aca="false">IF(DK148=0,DI148,DI148/DJ148)</f>
        <v>1</v>
      </c>
      <c r="DM148" s="15" t="n">
        <v>31</v>
      </c>
      <c r="DN148" s="15" t="n">
        <f aca="false">IF(DL148/DM148=INT(DL148/DM148),1,0)</f>
        <v>0</v>
      </c>
      <c r="DO148" s="15" t="n">
        <f aca="false">IF(DN148=0,DL148,DL148/DM148)</f>
        <v>1</v>
      </c>
      <c r="DP148" s="15" t="n">
        <v>37</v>
      </c>
      <c r="DQ148" s="15" t="n">
        <f aca="false">IF(DO148/DP148=INT(DO148/DP148),1,0)</f>
        <v>0</v>
      </c>
      <c r="DR148" s="15" t="n">
        <f aca="false">IF(DQ148=0,DO148,DO148/DP148)</f>
        <v>1</v>
      </c>
      <c r="DS148" s="15" t="n">
        <v>41</v>
      </c>
      <c r="DT148" s="15" t="n">
        <f aca="false">IF(DR148/DS148=INT(DR148/DS148),1,0)</f>
        <v>0</v>
      </c>
      <c r="DU148" s="15" t="n">
        <f aca="false">IF(DT148=0,DR148,DR148/DS148)</f>
        <v>1</v>
      </c>
      <c r="DV148" s="15" t="n">
        <v>43</v>
      </c>
      <c r="DW148" s="15" t="n">
        <f aca="false">IF(DU148/DV148=INT(DU148/DV148),1,0)</f>
        <v>0</v>
      </c>
      <c r="DX148" s="15" t="n">
        <f aca="false">IF(DW148=0,DU148,DU148/DV148)</f>
        <v>1</v>
      </c>
      <c r="DY148" s="15" t="n">
        <v>47</v>
      </c>
      <c r="DZ148" s="15" t="n">
        <f aca="false">IF(DX148/DY148=INT(DX148/DY148),1,0)</f>
        <v>0</v>
      </c>
      <c r="EA148" s="15" t="n">
        <f aca="false">IF(DZ148=0,DX148,DX148/DY148)</f>
        <v>1</v>
      </c>
      <c r="EB148" s="15" t="n">
        <v>53</v>
      </c>
      <c r="EC148" s="15" t="n">
        <f aca="false">IF(EA148/EB148=INT(EA148/EB148),1,0)</f>
        <v>0</v>
      </c>
      <c r="ED148" s="15" t="n">
        <f aca="false">IF(EC148=0,EA148,EA148/EB148)</f>
        <v>1</v>
      </c>
      <c r="EE148" s="15" t="n">
        <v>59</v>
      </c>
      <c r="EF148" s="15" t="n">
        <f aca="false">IF(ED148/EE148=INT(ED148/EE148),1,0)</f>
        <v>0</v>
      </c>
      <c r="EG148" s="15" t="n">
        <f aca="false">IF(EF148=0,ED148,ED148/EE148)</f>
        <v>1</v>
      </c>
      <c r="EH148" s="15" t="n">
        <v>61</v>
      </c>
      <c r="EI148" s="15" t="n">
        <f aca="false">IF(EG148/EH148=INT(EG148/EH148),1,0)</f>
        <v>0</v>
      </c>
      <c r="EJ148" s="15" t="n">
        <f aca="false">IF(EI148=0,EG148,EG148/EH148)</f>
        <v>1</v>
      </c>
      <c r="EK148" s="15" t="n">
        <v>67</v>
      </c>
      <c r="EL148" s="15" t="n">
        <f aca="false">IF(EJ148/EK148=INT(EJ148/EK148),1,0)</f>
        <v>0</v>
      </c>
      <c r="EM148" s="15" t="n">
        <f aca="false">IF(EL148=0,EJ148,EJ148/EK148)</f>
        <v>1</v>
      </c>
      <c r="EN148" s="15" t="n">
        <v>71</v>
      </c>
      <c r="EO148" s="15" t="n">
        <f aca="false">IF(EM148/EN148=INT(EM148/EN148),1,0)</f>
        <v>0</v>
      </c>
      <c r="EP148" s="15" t="n">
        <f aca="false">IF(EO148=0,EM148,EM148/EN148)</f>
        <v>1</v>
      </c>
      <c r="EQ148" s="15" t="n">
        <v>73</v>
      </c>
      <c r="ER148" s="15" t="n">
        <f aca="false">IF(EP148/EQ148=INT(EP148/EQ148),1,0)</f>
        <v>0</v>
      </c>
      <c r="ES148" s="15" t="n">
        <f aca="false">IF(ER148=0,EP148,EP148/EQ148)</f>
        <v>1</v>
      </c>
      <c r="ET148" s="15" t="n">
        <v>79</v>
      </c>
      <c r="EU148" s="15" t="n">
        <f aca="false">IF(ES148/ET148=INT(ES148/ET148),1,0)</f>
        <v>0</v>
      </c>
      <c r="EV148" s="15" t="n">
        <f aca="false">IF(EU148=0,ES148,ES148/ET148)</f>
        <v>1</v>
      </c>
      <c r="EW148" s="15" t="n">
        <v>83</v>
      </c>
      <c r="EX148" s="15" t="n">
        <f aca="false">IF(EV148/EW148=INT(EV148/EW148),1,0)</f>
        <v>0</v>
      </c>
      <c r="EY148" s="15" t="n">
        <f aca="false">IF(EX148=0,EV148,EV148/EW148)</f>
        <v>1</v>
      </c>
      <c r="EZ148" s="15" t="n">
        <v>89</v>
      </c>
      <c r="FA148" s="15" t="n">
        <f aca="false">IF(EY148/EZ148=INT(EY148/EZ148),1,0)</f>
        <v>0</v>
      </c>
      <c r="FB148" s="15" t="n">
        <f aca="false">IF(FA148=0,EY148,EY148/EZ148)</f>
        <v>1</v>
      </c>
      <c r="FC148" s="15" t="n">
        <v>97</v>
      </c>
      <c r="FD148" s="15" t="n">
        <f aca="false">IF(FB148/FC148=INT(FB148/FC148),1,0)</f>
        <v>0</v>
      </c>
      <c r="FE148" s="15" t="n">
        <f aca="false">IF(FD148=0,FB148,FB148/FC148)</f>
        <v>1</v>
      </c>
      <c r="FF148" s="15" t="n">
        <v>101</v>
      </c>
      <c r="FG148" s="15" t="n">
        <f aca="false">IF(FE148/FF148=INT(FE148/FF148),1,0)</f>
        <v>0</v>
      </c>
      <c r="FH148" s="15" t="n">
        <f aca="false">IF(FG148=0,FE148,FE148/FF148)</f>
        <v>1</v>
      </c>
      <c r="FI148" s="15" t="n">
        <v>103</v>
      </c>
      <c r="FJ148" s="15" t="n">
        <f aca="false">IF(FH148/FI148=INT(FH148/FI148),1,0)</f>
        <v>0</v>
      </c>
      <c r="FK148" s="15" t="n">
        <f aca="false">IF(FJ148=0,FH148,FH148/FI148)</f>
        <v>1</v>
      </c>
      <c r="FL148" s="15" t="n">
        <v>107</v>
      </c>
      <c r="FM148" s="15" t="n">
        <f aca="false">IF(FK148/FL148=INT(FK148/FL148),1,0)</f>
        <v>0</v>
      </c>
      <c r="FN148" s="15" t="n">
        <f aca="false">IF(FM148=0,FK148,FK148/FL148)</f>
        <v>1</v>
      </c>
      <c r="FO148" s="15" t="n">
        <v>109</v>
      </c>
      <c r="FP148" s="15" t="n">
        <f aca="false">IF(FN148/FO148=INT(FN148/FO148),1,0)</f>
        <v>0</v>
      </c>
      <c r="FQ148" s="15" t="n">
        <f aca="false">IF(FP148=0,FN148,FN148/FO148)</f>
        <v>1</v>
      </c>
      <c r="FR148" s="15" t="n">
        <v>113</v>
      </c>
      <c r="FS148" s="15" t="n">
        <f aca="false">IF(FQ148/FR148=INT(FQ148/FR148),1,0)</f>
        <v>0</v>
      </c>
      <c r="FT148" s="15" t="n">
        <f aca="false">IF(FS148=0,FQ148,FQ148/FR148)</f>
        <v>1</v>
      </c>
      <c r="FU148" s="15" t="n">
        <v>127</v>
      </c>
      <c r="FV148" s="15" t="n">
        <f aca="false">IF(FT148/FU148=INT(FT148/FU148),1,0)</f>
        <v>0</v>
      </c>
      <c r="FW148" s="15" t="n">
        <f aca="false">IF(FV148=0,FT148,FT148/FU148)</f>
        <v>1</v>
      </c>
      <c r="FX148" s="15" t="n">
        <v>131</v>
      </c>
      <c r="FY148" s="15" t="n">
        <f aca="false">IF(FW148/FX148=INT(FW148/FX148),1,0)</f>
        <v>0</v>
      </c>
      <c r="FZ148" s="15" t="n">
        <f aca="false">IF(FY148=0,FW148,FW148/FX148)</f>
        <v>1</v>
      </c>
      <c r="GA148" s="15" t="n">
        <v>137</v>
      </c>
      <c r="GB148" s="15" t="n">
        <f aca="false">IF(FZ148/GA148=INT(FZ148/GA148),1,0)</f>
        <v>0</v>
      </c>
      <c r="GC148" s="15" t="n">
        <f aca="false">IF(GB148=0,FZ148,FZ148/GA148)</f>
        <v>1</v>
      </c>
      <c r="GD148" s="15" t="n">
        <v>139</v>
      </c>
      <c r="GE148" s="15" t="n">
        <f aca="false">IF(GC148/GD148=INT(GC148/GD148),1,0)</f>
        <v>0</v>
      </c>
      <c r="GF148" s="15" t="n">
        <f aca="false">IF(GE148=0,GC148,GC148/GD148)</f>
        <v>1</v>
      </c>
      <c r="GG148" s="15" t="n">
        <v>149</v>
      </c>
      <c r="GH148" s="15" t="n">
        <f aca="false">IF(GF148/GG148=INT(GF148/GG148),1,0)</f>
        <v>0</v>
      </c>
      <c r="GI148" s="15" t="n">
        <f aca="false">IF(GH148=0,GF148,GF148/GG148)</f>
        <v>1</v>
      </c>
      <c r="GJ148" s="15"/>
      <c r="GK148" s="15" t="n">
        <f aca="false">8*BI148+4*BL148+2*BO148+BR148</f>
        <v>0</v>
      </c>
      <c r="GL148" s="15" t="n">
        <f aca="false">4*BU148+2*BX148+CA148</f>
        <v>0</v>
      </c>
      <c r="GM148" s="15" t="n">
        <f aca="false">2*CD148+CG148</f>
        <v>0</v>
      </c>
      <c r="GN148" s="15" t="n">
        <f aca="false">2*CJ148+CM148</f>
        <v>0</v>
      </c>
      <c r="GO148" s="15" t="n">
        <f aca="false">2*CP148+CS148</f>
        <v>0</v>
      </c>
      <c r="GP148" s="15" t="n">
        <f aca="false">2*CV148+CY148</f>
        <v>1</v>
      </c>
      <c r="GQ148" s="15" t="n">
        <f aca="false">DB148</f>
        <v>0</v>
      </c>
      <c r="GR148" s="15" t="n">
        <f aca="false">DE148</f>
        <v>0</v>
      </c>
      <c r="GS148" s="15" t="n">
        <f aca="false">DH148</f>
        <v>0</v>
      </c>
      <c r="GT148" s="15" t="n">
        <f aca="false">DK148</f>
        <v>0</v>
      </c>
      <c r="GU148" s="15" t="n">
        <f aca="false">DN148</f>
        <v>0</v>
      </c>
      <c r="GV148" s="0" t="n">
        <f aca="false">DQ148</f>
        <v>0</v>
      </c>
      <c r="GW148" s="0" t="n">
        <f aca="false">DT148</f>
        <v>0</v>
      </c>
      <c r="GX148" s="0" t="n">
        <f aca="false">DW148</f>
        <v>0</v>
      </c>
      <c r="GY148" s="0" t="n">
        <f aca="false">DZ148</f>
        <v>0</v>
      </c>
      <c r="GZ148" s="0" t="n">
        <f aca="false">EC148</f>
        <v>0</v>
      </c>
      <c r="HA148" s="0" t="n">
        <f aca="false">EF148</f>
        <v>0</v>
      </c>
      <c r="HB148" s="0" t="n">
        <f aca="false">EI148</f>
        <v>0</v>
      </c>
      <c r="HC148" s="0" t="n">
        <f aca="false">EL148</f>
        <v>0</v>
      </c>
      <c r="HD148" s="0" t="n">
        <f aca="false">EO148</f>
        <v>0</v>
      </c>
      <c r="HE148" s="0" t="n">
        <f aca="false">ER148</f>
        <v>0</v>
      </c>
      <c r="HF148" s="0" t="n">
        <f aca="false">EU148</f>
        <v>0</v>
      </c>
      <c r="HG148" s="0" t="n">
        <f aca="false">EX148</f>
        <v>0</v>
      </c>
      <c r="HH148" s="0" t="n">
        <f aca="false">FA148</f>
        <v>0</v>
      </c>
      <c r="HI148" s="0" t="n">
        <f aca="false">FD148</f>
        <v>0</v>
      </c>
      <c r="HJ148" s="0" t="n">
        <f aca="false">FG148</f>
        <v>0</v>
      </c>
      <c r="HK148" s="0" t="n">
        <f aca="false">FJ148</f>
        <v>0</v>
      </c>
      <c r="HL148" s="0" t="n">
        <f aca="false">FM148</f>
        <v>0</v>
      </c>
      <c r="HM148" s="0" t="n">
        <f aca="false">FP148</f>
        <v>0</v>
      </c>
      <c r="HN148" s="0" t="n">
        <f aca="false">FS148</f>
        <v>0</v>
      </c>
      <c r="HO148" s="0" t="n">
        <f aca="false">FV148</f>
        <v>0</v>
      </c>
      <c r="HP148" s="0" t="n">
        <f aca="false">FY148</f>
        <v>0</v>
      </c>
      <c r="HQ148" s="0" t="n">
        <f aca="false">GB148</f>
        <v>0</v>
      </c>
      <c r="HR148" s="0" t="n">
        <f aca="false">GE148</f>
        <v>0</v>
      </c>
      <c r="HS148" s="0" t="n">
        <f aca="false">GH148</f>
        <v>0</v>
      </c>
      <c r="HT148" s="0" t="n">
        <f aca="false">BG148</f>
        <v>13</v>
      </c>
      <c r="HU148" s="0" t="n">
        <f aca="false">HT148/HS151</f>
        <v>13</v>
      </c>
      <c r="HV148" s="1" t="n">
        <f aca="false">HZ144</f>
        <v>15</v>
      </c>
      <c r="HW148" s="1"/>
      <c r="HX148" s="1"/>
      <c r="HY148" s="1"/>
      <c r="HZ148" s="1"/>
      <c r="IA148" s="1"/>
      <c r="IB148" s="1"/>
    </row>
    <row r="149" customFormat="false" ht="6" hidden="true" customHeight="true" outlineLevel="0" collapsed="false">
      <c r="A149" s="1"/>
      <c r="B149" s="80"/>
      <c r="C149" s="80"/>
      <c r="D149" s="80"/>
      <c r="E149" s="80"/>
      <c r="F149" s="61"/>
      <c r="G149" s="80"/>
      <c r="H149" s="80"/>
      <c r="I149" s="80"/>
      <c r="J149" s="80"/>
      <c r="K149" s="80"/>
      <c r="L149" s="61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78"/>
      <c r="X149" s="61"/>
      <c r="Y149" s="80"/>
      <c r="Z149" s="80"/>
      <c r="BD149" s="1"/>
      <c r="BE149" s="0" t="n">
        <f aca="false">BE148+INT(BF148/BF149)</f>
        <v>15</v>
      </c>
      <c r="BF149" s="0" t="n">
        <f aca="false">IB144</f>
        <v>15</v>
      </c>
      <c r="BG149" s="0" t="n">
        <f aca="false">BF149</f>
        <v>15</v>
      </c>
      <c r="BH149" s="0" t="n">
        <v>256</v>
      </c>
      <c r="BI149" s="15" t="n">
        <f aca="false">IF(BG149/BH149=INT(BG149/BH149),1,0)</f>
        <v>0</v>
      </c>
      <c r="BJ149" s="15" t="n">
        <f aca="false">IF(BI149=0,BG149,BG149/BH149)</f>
        <v>15</v>
      </c>
      <c r="BK149" s="15" t="n">
        <v>16</v>
      </c>
      <c r="BL149" s="15" t="n">
        <f aca="false">IF(BJ149/BK149=INT(BJ149/BK149),1,0)</f>
        <v>0</v>
      </c>
      <c r="BM149" s="15" t="n">
        <f aca="false">IF(BL149=0,BJ149,BJ149/BK149)</f>
        <v>15</v>
      </c>
      <c r="BN149" s="15" t="n">
        <v>4</v>
      </c>
      <c r="BO149" s="15" t="n">
        <f aca="false">IF(BM149/BN149=INT(BM149/BN149),1,0)</f>
        <v>0</v>
      </c>
      <c r="BP149" s="15" t="n">
        <f aca="false">IF(BO149=0,BM149,BM149/BN149)</f>
        <v>15</v>
      </c>
      <c r="BQ149" s="15" t="n">
        <v>2</v>
      </c>
      <c r="BR149" s="15" t="n">
        <f aca="false">IF(BP149/BQ149=INT(BP149/BQ149),1,0)</f>
        <v>0</v>
      </c>
      <c r="BS149" s="15" t="n">
        <f aca="false">IF(BR149=0,BP149,BP149/BQ149)</f>
        <v>15</v>
      </c>
      <c r="BT149" s="15" t="n">
        <v>81</v>
      </c>
      <c r="BU149" s="15" t="n">
        <f aca="false">IF(BS149/BT149=INT(BS149/BT149),1,0)</f>
        <v>0</v>
      </c>
      <c r="BV149" s="15" t="n">
        <f aca="false">IF(BU149=0,BS149,BS149/BT149)</f>
        <v>15</v>
      </c>
      <c r="BW149" s="15" t="n">
        <v>9</v>
      </c>
      <c r="BX149" s="15" t="n">
        <f aca="false">IF(BV149/BW149=INT(BV149/BW149),1,0)</f>
        <v>0</v>
      </c>
      <c r="BY149" s="15" t="n">
        <f aca="false">IF(BX149=0,BV149,BV149/BW149)</f>
        <v>15</v>
      </c>
      <c r="BZ149" s="15" t="n">
        <v>3</v>
      </c>
      <c r="CA149" s="15" t="n">
        <f aca="false">IF(BY149/BZ149=INT(BY149/BZ149),1,0)</f>
        <v>1</v>
      </c>
      <c r="CB149" s="15" t="n">
        <f aca="false">IF(CA149=0,BY149,BY149/BZ149)</f>
        <v>5</v>
      </c>
      <c r="CC149" s="15" t="n">
        <v>25</v>
      </c>
      <c r="CD149" s="15" t="n">
        <f aca="false">IF(CB149/CC149=INT(CB149/CC149),1,0)</f>
        <v>0</v>
      </c>
      <c r="CE149" s="15" t="n">
        <f aca="false">IF(CD149=0,CB149,CB149/CC149)</f>
        <v>5</v>
      </c>
      <c r="CF149" s="15" t="n">
        <v>5</v>
      </c>
      <c r="CG149" s="15" t="n">
        <f aca="false">IF(CE149/CF149=INT(CE149/CF149),1,0)</f>
        <v>1</v>
      </c>
      <c r="CH149" s="15" t="n">
        <f aca="false">IF(CG149=0,CE149,CE149/CF149)</f>
        <v>1</v>
      </c>
      <c r="CI149" s="15" t="n">
        <v>49</v>
      </c>
      <c r="CJ149" s="15" t="n">
        <f aca="false">IF(CH149/CI149=INT(CH149/CI149),1,0)</f>
        <v>0</v>
      </c>
      <c r="CK149" s="15" t="n">
        <f aca="false">IF(CJ149=0,CH149,CH149/CI149)</f>
        <v>1</v>
      </c>
      <c r="CL149" s="15" t="n">
        <v>7</v>
      </c>
      <c r="CM149" s="15" t="n">
        <f aca="false">IF(CK149/CL149=INT(CK149/CL149),1,0)</f>
        <v>0</v>
      </c>
      <c r="CN149" s="15" t="n">
        <f aca="false">IF(CM149=0,CK149,CK149/CL149)</f>
        <v>1</v>
      </c>
      <c r="CO149" s="15" t="n">
        <v>121</v>
      </c>
      <c r="CP149" s="15" t="n">
        <f aca="false">IF(CN149/CO149=INT(CN149/CO149),1,0)</f>
        <v>0</v>
      </c>
      <c r="CQ149" s="15" t="n">
        <f aca="false">IF(CP149=0,CN149,CN149/CO149)</f>
        <v>1</v>
      </c>
      <c r="CR149" s="15" t="n">
        <v>11</v>
      </c>
      <c r="CS149" s="15" t="n">
        <f aca="false">IF(CQ149/CR149=INT(CQ149/CR149),1,0)</f>
        <v>0</v>
      </c>
      <c r="CT149" s="15" t="n">
        <f aca="false">IF(CS149=0,CQ149,CQ149/CR149)</f>
        <v>1</v>
      </c>
      <c r="CU149" s="15" t="n">
        <v>169</v>
      </c>
      <c r="CV149" s="15" t="n">
        <f aca="false">IF(CT149/CU149=INT(CT149/CU149),1,0)</f>
        <v>0</v>
      </c>
      <c r="CW149" s="15" t="n">
        <f aca="false">IF(CV149=0,CT149,CT149/CU149)</f>
        <v>1</v>
      </c>
      <c r="CX149" s="15" t="n">
        <v>13</v>
      </c>
      <c r="CY149" s="15" t="n">
        <f aca="false">IF(CW149/CX149=INT(CW149/CX149),1,0)</f>
        <v>0</v>
      </c>
      <c r="CZ149" s="15" t="n">
        <f aca="false">IF(CY149=0,CW149,CW149/CX149)</f>
        <v>1</v>
      </c>
      <c r="DA149" s="15" t="n">
        <v>17</v>
      </c>
      <c r="DB149" s="15" t="n">
        <f aca="false">IF(CZ149/DA149=INT(CZ149/DA149),1,0)</f>
        <v>0</v>
      </c>
      <c r="DC149" s="15" t="n">
        <f aca="false">IF(DB149=0,CZ149,CZ149/DA149)</f>
        <v>1</v>
      </c>
      <c r="DD149" s="15" t="n">
        <v>19</v>
      </c>
      <c r="DE149" s="15" t="n">
        <f aca="false">IF(DC149/DD149=INT(DC149/DD149),1,0)</f>
        <v>0</v>
      </c>
      <c r="DF149" s="15" t="n">
        <f aca="false">IF(DE149=0,DC149,DC149/DD149)</f>
        <v>1</v>
      </c>
      <c r="DG149" s="15" t="n">
        <v>23</v>
      </c>
      <c r="DH149" s="15" t="n">
        <f aca="false">IF(DF149/DG149=INT(DF149/DG149),1,0)</f>
        <v>0</v>
      </c>
      <c r="DI149" s="15" t="n">
        <f aca="false">IF(DH149=0,DF149,DF149/DG149)</f>
        <v>1</v>
      </c>
      <c r="DJ149" s="15" t="n">
        <v>29</v>
      </c>
      <c r="DK149" s="15" t="n">
        <f aca="false">IF(DI149/DJ149=INT(DI149/DJ149),1,0)</f>
        <v>0</v>
      </c>
      <c r="DL149" s="15" t="n">
        <f aca="false">IF(DK149=0,DI149,DI149/DJ149)</f>
        <v>1</v>
      </c>
      <c r="DM149" s="15" t="n">
        <v>31</v>
      </c>
      <c r="DN149" s="15" t="n">
        <f aca="false">IF(DL149/DM149=INT(DL149/DM149),1,0)</f>
        <v>0</v>
      </c>
      <c r="DO149" s="15" t="n">
        <f aca="false">IF(DN149=0,DL149,DL149/DM149)</f>
        <v>1</v>
      </c>
      <c r="DP149" s="15" t="n">
        <v>37</v>
      </c>
      <c r="DQ149" s="15" t="n">
        <f aca="false">IF(DO149/DP149=INT(DO149/DP149),1,0)</f>
        <v>0</v>
      </c>
      <c r="DR149" s="15" t="n">
        <f aca="false">IF(DQ149=0,DO149,DO149/DP149)</f>
        <v>1</v>
      </c>
      <c r="DS149" s="15" t="n">
        <v>41</v>
      </c>
      <c r="DT149" s="15" t="n">
        <f aca="false">IF(DR149/DS149=INT(DR149/DS149),1,0)</f>
        <v>0</v>
      </c>
      <c r="DU149" s="15" t="n">
        <f aca="false">IF(DT149=0,DR149,DR149/DS149)</f>
        <v>1</v>
      </c>
      <c r="DV149" s="15" t="n">
        <v>43</v>
      </c>
      <c r="DW149" s="15" t="n">
        <f aca="false">IF(DU149/DV149=INT(DU149/DV149),1,0)</f>
        <v>0</v>
      </c>
      <c r="DX149" s="15" t="n">
        <f aca="false">IF(DW149=0,DU149,DU149/DV149)</f>
        <v>1</v>
      </c>
      <c r="DY149" s="15" t="n">
        <v>47</v>
      </c>
      <c r="DZ149" s="15" t="n">
        <f aca="false">IF(DX149/DY149=INT(DX149/DY149),1,0)</f>
        <v>0</v>
      </c>
      <c r="EA149" s="15" t="n">
        <f aca="false">IF(DZ149=0,DX149,DX149/DY149)</f>
        <v>1</v>
      </c>
      <c r="EB149" s="15" t="n">
        <v>53</v>
      </c>
      <c r="EC149" s="15" t="n">
        <f aca="false">IF(EA149/EB149=INT(EA149/EB149),1,0)</f>
        <v>0</v>
      </c>
      <c r="ED149" s="15" t="n">
        <f aca="false">IF(EC149=0,EA149,EA149/EB149)</f>
        <v>1</v>
      </c>
      <c r="EE149" s="15" t="n">
        <v>59</v>
      </c>
      <c r="EF149" s="15" t="n">
        <f aca="false">IF(ED149/EE149=INT(ED149/EE149),1,0)</f>
        <v>0</v>
      </c>
      <c r="EG149" s="15" t="n">
        <f aca="false">IF(EF149=0,ED149,ED149/EE149)</f>
        <v>1</v>
      </c>
      <c r="EH149" s="15" t="n">
        <v>61</v>
      </c>
      <c r="EI149" s="15" t="n">
        <f aca="false">IF(EG149/EH149=INT(EG149/EH149),1,0)</f>
        <v>0</v>
      </c>
      <c r="EJ149" s="15" t="n">
        <f aca="false">IF(EI149=0,EG149,EG149/EH149)</f>
        <v>1</v>
      </c>
      <c r="EK149" s="15" t="n">
        <v>67</v>
      </c>
      <c r="EL149" s="15" t="n">
        <f aca="false">IF(EJ149/EK149=INT(EJ149/EK149),1,0)</f>
        <v>0</v>
      </c>
      <c r="EM149" s="15" t="n">
        <f aca="false">IF(EL149=0,EJ149,EJ149/EK149)</f>
        <v>1</v>
      </c>
      <c r="EN149" s="15" t="n">
        <v>71</v>
      </c>
      <c r="EO149" s="15" t="n">
        <f aca="false">IF(EM149/EN149=INT(EM149/EN149),1,0)</f>
        <v>0</v>
      </c>
      <c r="EP149" s="15" t="n">
        <f aca="false">IF(EO149=0,EM149,EM149/EN149)</f>
        <v>1</v>
      </c>
      <c r="EQ149" s="15" t="n">
        <v>73</v>
      </c>
      <c r="ER149" s="15" t="n">
        <f aca="false">IF(EP149/EQ149=INT(EP149/EQ149),1,0)</f>
        <v>0</v>
      </c>
      <c r="ES149" s="15" t="n">
        <f aca="false">IF(ER149=0,EP149,EP149/EQ149)</f>
        <v>1</v>
      </c>
      <c r="ET149" s="15" t="n">
        <v>79</v>
      </c>
      <c r="EU149" s="15" t="n">
        <f aca="false">IF(ES149/ET149=INT(ES149/ET149),1,0)</f>
        <v>0</v>
      </c>
      <c r="EV149" s="15" t="n">
        <f aca="false">IF(EU149=0,ES149,ES149/ET149)</f>
        <v>1</v>
      </c>
      <c r="EW149" s="15" t="n">
        <v>83</v>
      </c>
      <c r="EX149" s="15" t="n">
        <f aca="false">IF(EV149/EW149=INT(EV149/EW149),1,0)</f>
        <v>0</v>
      </c>
      <c r="EY149" s="15" t="n">
        <f aca="false">IF(EX149=0,EV149,EV149/EW149)</f>
        <v>1</v>
      </c>
      <c r="EZ149" s="15" t="n">
        <v>89</v>
      </c>
      <c r="FA149" s="15" t="n">
        <f aca="false">IF(EY149/EZ149=INT(EY149/EZ149),1,0)</f>
        <v>0</v>
      </c>
      <c r="FB149" s="15" t="n">
        <f aca="false">IF(FA149=0,EY149,EY149/EZ149)</f>
        <v>1</v>
      </c>
      <c r="FC149" s="15" t="n">
        <v>97</v>
      </c>
      <c r="FD149" s="15" t="n">
        <f aca="false">IF(FB149/FC149=INT(FB149/FC149),1,0)</f>
        <v>0</v>
      </c>
      <c r="FE149" s="15" t="n">
        <f aca="false">IF(FD149=0,FB149,FB149/FC149)</f>
        <v>1</v>
      </c>
      <c r="FF149" s="15" t="n">
        <v>101</v>
      </c>
      <c r="FG149" s="15" t="n">
        <f aca="false">IF(FE149/FF149=INT(FE149/FF149),1,0)</f>
        <v>0</v>
      </c>
      <c r="FH149" s="15" t="n">
        <f aca="false">IF(FG149=0,FE149,FE149/FF149)</f>
        <v>1</v>
      </c>
      <c r="FI149" s="15" t="n">
        <v>103</v>
      </c>
      <c r="FJ149" s="15" t="n">
        <f aca="false">IF(FH149/FI149=INT(FH149/FI149),1,0)</f>
        <v>0</v>
      </c>
      <c r="FK149" s="15" t="n">
        <f aca="false">IF(FJ149=0,FH149,FH149/FI149)</f>
        <v>1</v>
      </c>
      <c r="FL149" s="15" t="n">
        <v>107</v>
      </c>
      <c r="FM149" s="15" t="n">
        <f aca="false">IF(FK149/FL149=INT(FK149/FL149),1,0)</f>
        <v>0</v>
      </c>
      <c r="FN149" s="15" t="n">
        <f aca="false">IF(FM149=0,FK149,FK149/FL149)</f>
        <v>1</v>
      </c>
      <c r="FO149" s="15" t="n">
        <v>109</v>
      </c>
      <c r="FP149" s="15" t="n">
        <f aca="false">IF(FN149/FO149=INT(FN149/FO149),1,0)</f>
        <v>0</v>
      </c>
      <c r="FQ149" s="15" t="n">
        <f aca="false">IF(FP149=0,FN149,FN149/FO149)</f>
        <v>1</v>
      </c>
      <c r="FR149" s="15" t="n">
        <v>113</v>
      </c>
      <c r="FS149" s="15" t="n">
        <f aca="false">IF(FQ149/FR149=INT(FQ149/FR149),1,0)</f>
        <v>0</v>
      </c>
      <c r="FT149" s="15" t="n">
        <f aca="false">IF(FS149=0,FQ149,FQ149/FR149)</f>
        <v>1</v>
      </c>
      <c r="FU149" s="15" t="n">
        <v>127</v>
      </c>
      <c r="FV149" s="15" t="n">
        <f aca="false">IF(FT149/FU149=INT(FT149/FU149),1,0)</f>
        <v>0</v>
      </c>
      <c r="FW149" s="15" t="n">
        <f aca="false">IF(FV149=0,FT149,FT149/FU149)</f>
        <v>1</v>
      </c>
      <c r="FX149" s="15" t="n">
        <v>131</v>
      </c>
      <c r="FY149" s="15" t="n">
        <f aca="false">IF(FW149/FX149=INT(FW149/FX149),1,0)</f>
        <v>0</v>
      </c>
      <c r="FZ149" s="15" t="n">
        <f aca="false">IF(FY149=0,FW149,FW149/FX149)</f>
        <v>1</v>
      </c>
      <c r="GA149" s="15" t="n">
        <v>137</v>
      </c>
      <c r="GB149" s="15" t="n">
        <f aca="false">IF(FZ149/GA149=INT(FZ149/GA149),1,0)</f>
        <v>0</v>
      </c>
      <c r="GC149" s="15" t="n">
        <f aca="false">IF(GB149=0,FZ149,FZ149/GA149)</f>
        <v>1</v>
      </c>
      <c r="GD149" s="15" t="n">
        <v>139</v>
      </c>
      <c r="GE149" s="15" t="n">
        <f aca="false">IF(GC149/GD149=INT(GC149/GD149),1,0)</f>
        <v>0</v>
      </c>
      <c r="GF149" s="15" t="n">
        <f aca="false">IF(GE149=0,GC149,GC149/GD149)</f>
        <v>1</v>
      </c>
      <c r="GG149" s="15" t="n">
        <v>149</v>
      </c>
      <c r="GH149" s="15" t="n">
        <f aca="false">IF(GF149/GG149=INT(GF149/GG149),1,0)</f>
        <v>0</v>
      </c>
      <c r="GI149" s="15" t="n">
        <f aca="false">IF(GH149=0,GF149,GF149/GG149)</f>
        <v>1</v>
      </c>
      <c r="GJ149" s="15"/>
      <c r="GK149" s="15" t="n">
        <f aca="false">8*BI149+4*BL149+2*BO149+BR149</f>
        <v>0</v>
      </c>
      <c r="GL149" s="15" t="n">
        <f aca="false">4*BU149+2*BX149+CA149</f>
        <v>1</v>
      </c>
      <c r="GM149" s="15" t="n">
        <f aca="false">2*CD149+CG149</f>
        <v>1</v>
      </c>
      <c r="GN149" s="15" t="n">
        <f aca="false">2*CJ149+CM149</f>
        <v>0</v>
      </c>
      <c r="GO149" s="15" t="n">
        <f aca="false">2*CP149+CS149</f>
        <v>0</v>
      </c>
      <c r="GP149" s="15" t="n">
        <f aca="false">2*CV149+CY149</f>
        <v>0</v>
      </c>
      <c r="GQ149" s="15" t="n">
        <f aca="false">DB149</f>
        <v>0</v>
      </c>
      <c r="GR149" s="15" t="n">
        <f aca="false">DE149</f>
        <v>0</v>
      </c>
      <c r="GS149" s="15" t="n">
        <f aca="false">DH149</f>
        <v>0</v>
      </c>
      <c r="GT149" s="15" t="n">
        <f aca="false">DK149</f>
        <v>0</v>
      </c>
      <c r="GU149" s="15" t="n">
        <f aca="false">DN149</f>
        <v>0</v>
      </c>
      <c r="GV149" s="0" t="n">
        <f aca="false">DQ149</f>
        <v>0</v>
      </c>
      <c r="GW149" s="0" t="n">
        <f aca="false">DT149</f>
        <v>0</v>
      </c>
      <c r="GX149" s="0" t="n">
        <f aca="false">DW149</f>
        <v>0</v>
      </c>
      <c r="GY149" s="0" t="n">
        <f aca="false">DZ149</f>
        <v>0</v>
      </c>
      <c r="GZ149" s="0" t="n">
        <f aca="false">EC149</f>
        <v>0</v>
      </c>
      <c r="HA149" s="0" t="n">
        <f aca="false">EF149</f>
        <v>0</v>
      </c>
      <c r="HB149" s="0" t="n">
        <f aca="false">EI149</f>
        <v>0</v>
      </c>
      <c r="HC149" s="0" t="n">
        <f aca="false">EL149</f>
        <v>0</v>
      </c>
      <c r="HD149" s="0" t="n">
        <f aca="false">EO149</f>
        <v>0</v>
      </c>
      <c r="HE149" s="0" t="n">
        <f aca="false">ER149</f>
        <v>0</v>
      </c>
      <c r="HF149" s="0" t="n">
        <f aca="false">EU149</f>
        <v>0</v>
      </c>
      <c r="HG149" s="0" t="n">
        <f aca="false">EX149</f>
        <v>0</v>
      </c>
      <c r="HH149" s="0" t="n">
        <f aca="false">FA149</f>
        <v>0</v>
      </c>
      <c r="HI149" s="0" t="n">
        <f aca="false">FD149</f>
        <v>0</v>
      </c>
      <c r="HJ149" s="0" t="n">
        <f aca="false">FG149</f>
        <v>0</v>
      </c>
      <c r="HK149" s="0" t="n">
        <f aca="false">FJ149</f>
        <v>0</v>
      </c>
      <c r="HL149" s="0" t="n">
        <f aca="false">FM149</f>
        <v>0</v>
      </c>
      <c r="HM149" s="0" t="n">
        <f aca="false">FP149</f>
        <v>0</v>
      </c>
      <c r="HN149" s="0" t="n">
        <f aca="false">FS149</f>
        <v>0</v>
      </c>
      <c r="HO149" s="0" t="n">
        <f aca="false">FV149</f>
        <v>0</v>
      </c>
      <c r="HP149" s="0" t="n">
        <f aca="false">FY149</f>
        <v>0</v>
      </c>
      <c r="HQ149" s="0" t="n">
        <f aca="false">GB149</f>
        <v>0</v>
      </c>
      <c r="HR149" s="0" t="n">
        <f aca="false">GE149</f>
        <v>0</v>
      </c>
      <c r="HS149" s="0" t="n">
        <f aca="false">GH149</f>
        <v>0</v>
      </c>
      <c r="HT149" s="0" t="n">
        <f aca="false">BG149</f>
        <v>15</v>
      </c>
      <c r="HU149" s="0" t="n">
        <f aca="false">HT149/HS151</f>
        <v>15</v>
      </c>
      <c r="HV149" s="1"/>
      <c r="HW149" s="1"/>
      <c r="HX149" s="1"/>
      <c r="HY149" s="1"/>
      <c r="HZ149" s="1"/>
      <c r="IA149" s="1"/>
      <c r="IB149" s="1"/>
    </row>
    <row r="150" customFormat="false" ht="6" hidden="true" customHeight="true" outlineLevel="0" collapsed="false">
      <c r="A150" s="1"/>
      <c r="B150" s="80"/>
      <c r="C150" s="80"/>
      <c r="D150" s="80"/>
      <c r="E150" s="80"/>
      <c r="F150" s="61"/>
      <c r="G150" s="80"/>
      <c r="H150" s="80"/>
      <c r="I150" s="80"/>
      <c r="J150" s="80"/>
      <c r="K150" s="80"/>
      <c r="L150" s="61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78"/>
      <c r="X150" s="61"/>
      <c r="Y150" s="80"/>
      <c r="Z150" s="80"/>
      <c r="BD150" s="1"/>
      <c r="BE150" s="1"/>
      <c r="BF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5" t="n">
        <f aca="false">IF(GK148&lt;GK149,GK148,GK149)</f>
        <v>0</v>
      </c>
      <c r="GL150" s="15" t="n">
        <f aca="false">IF(GL148&lt;GL149,GL148,GL149)</f>
        <v>0</v>
      </c>
      <c r="GM150" s="15" t="n">
        <f aca="false">IF(GM148&lt;GM149,GM148,GM149)</f>
        <v>0</v>
      </c>
      <c r="GN150" s="15" t="n">
        <f aca="false">IF(GN148&lt;GN149,GN148,GN149)</f>
        <v>0</v>
      </c>
      <c r="GO150" s="15" t="n">
        <f aca="false">IF(GO148&lt;GO149,GO148,GO149)</f>
        <v>0</v>
      </c>
      <c r="GP150" s="15" t="n">
        <f aca="false">IF(GP148&lt;GP149,GP148,GP149)</f>
        <v>0</v>
      </c>
      <c r="GQ150" s="15" t="n">
        <f aca="false">IF(GQ148&lt;GQ149,GQ148,GQ149)</f>
        <v>0</v>
      </c>
      <c r="GR150" s="15" t="n">
        <f aca="false">IF(GR148&lt;GR149,GR148,GR149)</f>
        <v>0</v>
      </c>
      <c r="GS150" s="15" t="n">
        <f aca="false">IF(GS148&lt;GS149,GS148,GS149)</f>
        <v>0</v>
      </c>
      <c r="GT150" s="15" t="n">
        <f aca="false">IF(GT148&lt;GT149,GT148,GT149)</f>
        <v>0</v>
      </c>
      <c r="GU150" s="15" t="n">
        <f aca="false">IF(GU148&lt;GU149,GU148,GU149)</f>
        <v>0</v>
      </c>
      <c r="GV150" s="15" t="n">
        <f aca="false">IF(GV148&lt;GV149,GV148,GV149)</f>
        <v>0</v>
      </c>
      <c r="GW150" s="15" t="n">
        <f aca="false">IF(GW148&lt;GW149,GW148,GW149)</f>
        <v>0</v>
      </c>
      <c r="GX150" s="15" t="n">
        <f aca="false">IF(GX148&lt;GX149,GX148,GX149)</f>
        <v>0</v>
      </c>
      <c r="GY150" s="15" t="n">
        <f aca="false">IF(GY148&lt;GY149,GY148,GY149)</f>
        <v>0</v>
      </c>
      <c r="GZ150" s="15" t="n">
        <f aca="false">IF(GZ148&lt;GZ149,GZ148,GZ149)</f>
        <v>0</v>
      </c>
      <c r="HA150" s="15" t="n">
        <f aca="false">IF(HA148&lt;HA149,HA148,HA149)</f>
        <v>0</v>
      </c>
      <c r="HB150" s="15" t="n">
        <f aca="false">IF(HB148&lt;HB149,HB148,HB149)</f>
        <v>0</v>
      </c>
      <c r="HC150" s="15" t="n">
        <f aca="false">IF(HC148&lt;HC149,HC148,HC149)</f>
        <v>0</v>
      </c>
      <c r="HD150" s="15" t="n">
        <f aca="false">IF(HD148&lt;HD149,HD148,HD149)</f>
        <v>0</v>
      </c>
      <c r="HE150" s="15" t="n">
        <f aca="false">IF(HE148&lt;HE149,HE148,HE149)</f>
        <v>0</v>
      </c>
      <c r="HF150" s="15" t="n">
        <f aca="false">IF(HF148&lt;HF149,HF148,HF149)</f>
        <v>0</v>
      </c>
      <c r="HG150" s="15" t="n">
        <f aca="false">IF(HG148&lt;HG149,HG148,HG149)</f>
        <v>0</v>
      </c>
      <c r="HH150" s="15" t="n">
        <f aca="false">IF(HH148&lt;HH149,HH148,HH149)</f>
        <v>0</v>
      </c>
      <c r="HI150" s="15" t="n">
        <f aca="false">IF(HI148&lt;HI149,HI148,HI149)</f>
        <v>0</v>
      </c>
      <c r="HJ150" s="15" t="n">
        <f aca="false">IF(HJ148&lt;HJ149,HJ148,HJ149)</f>
        <v>0</v>
      </c>
      <c r="HK150" s="15" t="n">
        <f aca="false">IF(HK148&lt;HK149,HK148,HK149)</f>
        <v>0</v>
      </c>
      <c r="HL150" s="15" t="n">
        <f aca="false">IF(HL148&lt;HL149,HL148,HL149)</f>
        <v>0</v>
      </c>
      <c r="HM150" s="15" t="n">
        <f aca="false">IF(HM148&lt;HM149,HM148,HM149)</f>
        <v>0</v>
      </c>
      <c r="HN150" s="15" t="n">
        <f aca="false">IF(HN148&lt;HN149,HN148,HN149)</f>
        <v>0</v>
      </c>
      <c r="HO150" s="15" t="n">
        <f aca="false">IF(HO148&lt;HO149,HO148,HO149)</f>
        <v>0</v>
      </c>
      <c r="HP150" s="15" t="n">
        <f aca="false">IF(HP148&lt;HP149,HP148,HP149)</f>
        <v>0</v>
      </c>
      <c r="HQ150" s="15" t="n">
        <f aca="false">IF(HQ148&lt;HQ149,HQ148,HQ149)</f>
        <v>0</v>
      </c>
      <c r="HR150" s="15" t="n">
        <f aca="false">IF(HR148&lt;HR149,HR148,HR149)</f>
        <v>0</v>
      </c>
      <c r="HS150" s="15" t="n">
        <f aca="false">IF(HS148&lt;HS149,HS148,HS149)</f>
        <v>0</v>
      </c>
      <c r="HV150" s="1"/>
      <c r="HW150" s="1"/>
      <c r="HX150" s="1"/>
      <c r="HY150" s="1"/>
      <c r="HZ150" s="1"/>
      <c r="IA150" s="1"/>
      <c r="IB150" s="1"/>
    </row>
    <row r="151" customFormat="false" ht="6" hidden="true" customHeight="true" outlineLevel="0" collapsed="false">
      <c r="A151" s="1"/>
      <c r="B151" s="80"/>
      <c r="C151" s="80"/>
      <c r="D151" s="80"/>
      <c r="E151" s="80"/>
      <c r="F151" s="61"/>
      <c r="G151" s="80"/>
      <c r="H151" s="80"/>
      <c r="I151" s="80"/>
      <c r="J151" s="80"/>
      <c r="K151" s="80"/>
      <c r="L151" s="61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78"/>
      <c r="X151" s="61"/>
      <c r="Y151" s="80"/>
      <c r="Z151" s="80"/>
      <c r="BD151" s="1"/>
      <c r="BE151" s="1"/>
      <c r="BF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0" t="n">
        <f aca="false">GK$8^GK150</f>
        <v>1</v>
      </c>
      <c r="GL151" s="0" t="n">
        <f aca="false">GL$8^GL150*GK151</f>
        <v>1</v>
      </c>
      <c r="GM151" s="0" t="n">
        <f aca="false">GM$8^GM150*GL151</f>
        <v>1</v>
      </c>
      <c r="GN151" s="0" t="n">
        <f aca="false">GN$8^GN150*GM151</f>
        <v>1</v>
      </c>
      <c r="GO151" s="0" t="n">
        <f aca="false">GO$8^GO150*GN151</f>
        <v>1</v>
      </c>
      <c r="GP151" s="0" t="n">
        <f aca="false">GP$8^GP150*GO151</f>
        <v>1</v>
      </c>
      <c r="GQ151" s="0" t="n">
        <f aca="false">GQ$8^GQ150*GP151</f>
        <v>1</v>
      </c>
      <c r="GR151" s="0" t="n">
        <f aca="false">GR$8^GR150*GQ151</f>
        <v>1</v>
      </c>
      <c r="GS151" s="0" t="n">
        <f aca="false">GS$8^GS150*GR151</f>
        <v>1</v>
      </c>
      <c r="GT151" s="0" t="n">
        <f aca="false">GT$8^GT150*GS151</f>
        <v>1</v>
      </c>
      <c r="GU151" s="0" t="n">
        <f aca="false">GU$8^GU150*GT151</f>
        <v>1</v>
      </c>
      <c r="GV151" s="0" t="n">
        <f aca="false">GV$8^GV150*GU151</f>
        <v>1</v>
      </c>
      <c r="GW151" s="0" t="n">
        <f aca="false">GW$8^GW150*GV151</f>
        <v>1</v>
      </c>
      <c r="GX151" s="0" t="n">
        <f aca="false">GX$8^GX150*GW151</f>
        <v>1</v>
      </c>
      <c r="GY151" s="0" t="n">
        <f aca="false">GY$8^GY150*GX151</f>
        <v>1</v>
      </c>
      <c r="GZ151" s="0" t="n">
        <f aca="false">GZ$8^GZ150*GY151</f>
        <v>1</v>
      </c>
      <c r="HA151" s="0" t="n">
        <f aca="false">HA$8^HA150*GZ151</f>
        <v>1</v>
      </c>
      <c r="HB151" s="0" t="n">
        <f aca="false">HB$8^HB150*HA151</f>
        <v>1</v>
      </c>
      <c r="HC151" s="0" t="n">
        <f aca="false">HC$8^HC150*HB151</f>
        <v>1</v>
      </c>
      <c r="HD151" s="0" t="n">
        <f aca="false">HD$8^HD150*HC151</f>
        <v>1</v>
      </c>
      <c r="HE151" s="0" t="n">
        <f aca="false">HE$8^HE150*HD151</f>
        <v>1</v>
      </c>
      <c r="HF151" s="0" t="n">
        <f aca="false">HF$8^HF150*HE151</f>
        <v>1</v>
      </c>
      <c r="HG151" s="0" t="n">
        <f aca="false">HG$8^HG150*HF151</f>
        <v>1</v>
      </c>
      <c r="HH151" s="0" t="n">
        <f aca="false">HH$8^HH150*HG151</f>
        <v>1</v>
      </c>
      <c r="HI151" s="0" t="n">
        <f aca="false">HI$8^HI150*HH151</f>
        <v>1</v>
      </c>
      <c r="HJ151" s="0" t="n">
        <f aca="false">HJ$8^HJ150*HI151</f>
        <v>1</v>
      </c>
      <c r="HK151" s="0" t="n">
        <f aca="false">HK$8^HK150*HJ151</f>
        <v>1</v>
      </c>
      <c r="HL151" s="0" t="n">
        <f aca="false">HL$8^HL150*HK151</f>
        <v>1</v>
      </c>
      <c r="HM151" s="0" t="n">
        <f aca="false">HM$8^HM150*HL151</f>
        <v>1</v>
      </c>
      <c r="HN151" s="0" t="n">
        <f aca="false">HN$8^HN150*HM151</f>
        <v>1</v>
      </c>
      <c r="HO151" s="0" t="n">
        <f aca="false">HO$8^HO150*HN151</f>
        <v>1</v>
      </c>
      <c r="HP151" s="0" t="n">
        <f aca="false">HP$8^HP150*HO151</f>
        <v>1</v>
      </c>
      <c r="HQ151" s="0" t="n">
        <f aca="false">HQ$8^HQ150*HP151</f>
        <v>1</v>
      </c>
      <c r="HR151" s="0" t="n">
        <f aca="false">HR$8^HR150*HQ151</f>
        <v>1</v>
      </c>
      <c r="HS151" s="0" t="n">
        <f aca="false">HS$8^HS150*HR151</f>
        <v>1</v>
      </c>
      <c r="HV151" s="1"/>
      <c r="HW151" s="1"/>
      <c r="HX151" s="1"/>
      <c r="HY151" s="1"/>
      <c r="HZ151" s="1"/>
      <c r="IA151" s="1"/>
      <c r="IB151" s="1"/>
    </row>
    <row r="152" customFormat="false" ht="8.25" hidden="false" customHeight="true" outlineLevel="0" collapsed="false">
      <c r="A152" s="1"/>
      <c r="B152" s="80"/>
      <c r="C152" s="80"/>
      <c r="D152" s="80"/>
      <c r="E152" s="80"/>
      <c r="F152" s="61"/>
      <c r="G152" s="80"/>
      <c r="H152" s="80"/>
      <c r="I152" s="80"/>
      <c r="J152" s="80"/>
      <c r="K152" s="80"/>
      <c r="L152" s="61"/>
      <c r="M152" s="80"/>
      <c r="N152" s="80"/>
      <c r="O152" s="80"/>
      <c r="P152" s="80"/>
      <c r="Q152" s="80"/>
      <c r="R152" s="80"/>
      <c r="S152" s="13"/>
      <c r="T152" s="80"/>
      <c r="U152" s="80"/>
      <c r="V152" s="80"/>
      <c r="W152" s="78"/>
      <c r="X152" s="61"/>
      <c r="Y152" s="80"/>
      <c r="Z152" s="80"/>
      <c r="BD152" s="1"/>
      <c r="BE152" s="1"/>
      <c r="BF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</row>
    <row r="153" customFormat="false" ht="20.25" hidden="false" customHeight="true" outlineLevel="0" collapsed="false">
      <c r="A153" s="1"/>
      <c r="B153" s="80" t="str">
        <f aca="false">IL153</f>
        <v>12  3/8  ÷  4  5/7</v>
      </c>
      <c r="C153" s="80"/>
      <c r="D153" s="80"/>
      <c r="E153" s="11"/>
      <c r="F153" s="61"/>
      <c r="G153" s="80"/>
      <c r="H153" s="11"/>
      <c r="I153" s="80"/>
      <c r="J153" s="80"/>
      <c r="K153" s="11"/>
      <c r="L153" s="14"/>
      <c r="M153" s="11"/>
      <c r="N153" s="61"/>
      <c r="O153" s="80"/>
      <c r="P153" s="80"/>
      <c r="Q153" s="80"/>
      <c r="R153" s="80"/>
      <c r="S153" s="11" t="s">
        <v>16</v>
      </c>
      <c r="T153" s="86"/>
      <c r="U153" s="86"/>
      <c r="V153" s="86"/>
      <c r="W153" s="66" t="str">
        <f aca="false">IU153</f>
        <v>2  5/8</v>
      </c>
      <c r="X153" s="87"/>
      <c r="Y153" s="80"/>
      <c r="Z153" s="80" t="n">
        <f aca="false">AI153+AB153</f>
        <v>8</v>
      </c>
      <c r="AB153" s="4" t="n">
        <v>3</v>
      </c>
      <c r="AH153" s="4" t="n">
        <f aca="false">AH140+1</f>
        <v>12</v>
      </c>
      <c r="AI153" s="4" t="n">
        <f aca="false">INT(0.5+(AJ$2/19*(AH153-1)))+AG$2</f>
        <v>5</v>
      </c>
      <c r="AK153" s="0" t="n">
        <f aca="false">IF(AI153=3,1,IF(AI153=4,1,IF(AI153=5,2,IF(AI153=6,3,IF(AI153=7,5,0)))))</f>
        <v>2</v>
      </c>
      <c r="AL153" s="0" t="n">
        <f aca="false">IF(AI153=8,10,IF(AI153=9,15,IF(AI153=10,25,IF(AI153=11,35,55))))</f>
        <v>55</v>
      </c>
      <c r="AM153" s="0" t="n">
        <f aca="false">IF(AI153=3,2,IF(AI153=4,3,IF(AI153=5,5,IF(AI153=6,9,IF(AI153=7,14,0)))))</f>
        <v>5</v>
      </c>
      <c r="AN153" s="0" t="n">
        <f aca="false">IF(AI153=8,20,IF(AI153=9,30,IF(AI153=10,40,IF(AI153=11,60,75))))</f>
        <v>75</v>
      </c>
      <c r="AO153" s="0" t="n">
        <f aca="false">IF(AI153=3,1,IF(AI153=4,3,IF(AI153=5,4,IF(AI153=6,7,IF(AI153=7,10,0)))))</f>
        <v>4</v>
      </c>
      <c r="AP153" s="0" t="n">
        <f aca="false">IF(AI153=8,15,IF(AI153=9,24,IF(AI153=10,40,IF(AI153=11,60,80))))</f>
        <v>80</v>
      </c>
      <c r="AQ153" s="0" t="n">
        <f aca="false">IF(AI153=3,4,IF(AI153=4,6,IF(AI153=5,7,IF(AI153=6,11,IF(AI153=7,17,0)))))</f>
        <v>7</v>
      </c>
      <c r="AR153" s="0" t="n">
        <f aca="false">IF(AI153=8,24,IF(AI153=9,39,IF(AI153=10,59,IF(AI153=11,79,99))))</f>
        <v>99</v>
      </c>
      <c r="AS153" s="0" t="n">
        <f aca="false">IF(AI153=3,2,IF(AI153=4,4,IF(AI153=5,5,IF(AI153=6,8,IF(AI153=7,11,0)))))</f>
        <v>5</v>
      </c>
      <c r="AT153" s="0" t="n">
        <f aca="false">IF(AI153=8,16,IF(AI153=9,25,IF(AI153=10,41,IF(AI153=11,61,81))))</f>
        <v>81</v>
      </c>
      <c r="AU153" s="0" t="n">
        <f aca="false">IF(AI153=3,5,IF(AI153=4,7,IF(AI153=5,8,IF(AI153=6,12,IF(AI153=7,18,0)))))</f>
        <v>8</v>
      </c>
      <c r="AV153" s="0" t="n">
        <f aca="false">IF(AI153=8,25,IF(AI153=9,40,IF(AI153=10,60,IF(AI153=11,80,100))))</f>
        <v>100</v>
      </c>
      <c r="AW153" s="1" t="n">
        <f aca="false">AI153</f>
        <v>5</v>
      </c>
      <c r="AX153" s="1" t="n">
        <f aca="false">IF(AK153&gt;0,AK153,AL153)</f>
        <v>2</v>
      </c>
      <c r="AY153" s="1" t="n">
        <f aca="false">IF(AM153&gt;0,AM153,AN153)</f>
        <v>5</v>
      </c>
      <c r="AZ153" s="1" t="n">
        <f aca="false">IF(AO153&gt;0,AO153,AP153)</f>
        <v>4</v>
      </c>
      <c r="BA153" s="1" t="n">
        <f aca="false">IF(AQ153&gt;0,AQ153,AR153)</f>
        <v>7</v>
      </c>
      <c r="BB153" s="1" t="n">
        <f aca="false">IF(AS153&gt;0,AS153,AT153)</f>
        <v>5</v>
      </c>
      <c r="BC153" s="1" t="n">
        <f aca="false">IF(AU153&gt;0,AU153,AV153)</f>
        <v>8</v>
      </c>
      <c r="BD153" s="0" t="s">
        <v>105</v>
      </c>
      <c r="BE153" s="15" t="n">
        <f aca="true">INT((RAND()*(AY153-AX153+1)+AX153))</f>
        <v>4</v>
      </c>
      <c r="BF153" s="15" t="n">
        <f aca="true">INT((RAND()*(BA153-AZ153+1)+AZ153))</f>
        <v>5</v>
      </c>
      <c r="BG153" s="0" t="n">
        <f aca="false">BF153-BF154*(BE154-BE153)</f>
        <v>5</v>
      </c>
      <c r="BH153" s="0" t="n">
        <v>256</v>
      </c>
      <c r="BI153" s="15" t="n">
        <f aca="false">IF(BG153/BH153=INT(BG153/BH153),1,0)</f>
        <v>0</v>
      </c>
      <c r="BJ153" s="15" t="n">
        <f aca="false">IF(BI153=0,BG153,BG153/BH153)</f>
        <v>5</v>
      </c>
      <c r="BK153" s="15" t="n">
        <v>16</v>
      </c>
      <c r="BL153" s="15" t="n">
        <f aca="false">IF(BJ153/BK153=INT(BJ153/BK153),1,0)</f>
        <v>0</v>
      </c>
      <c r="BM153" s="15" t="n">
        <f aca="false">IF(BL153=0,BJ153,BJ153/BK153)</f>
        <v>5</v>
      </c>
      <c r="BN153" s="15" t="n">
        <v>4</v>
      </c>
      <c r="BO153" s="15" t="n">
        <f aca="false">IF(BM153/BN153=INT(BM153/BN153),1,0)</f>
        <v>0</v>
      </c>
      <c r="BP153" s="15" t="n">
        <f aca="false">IF(BO153=0,BM153,BM153/BN153)</f>
        <v>5</v>
      </c>
      <c r="BQ153" s="15" t="n">
        <v>2</v>
      </c>
      <c r="BR153" s="15" t="n">
        <f aca="false">IF(BP153/BQ153=INT(BP153/BQ153),1,0)</f>
        <v>0</v>
      </c>
      <c r="BS153" s="15" t="n">
        <f aca="false">IF(BR153=0,BP153,BP153/BQ153)</f>
        <v>5</v>
      </c>
      <c r="BT153" s="15" t="n">
        <v>81</v>
      </c>
      <c r="BU153" s="15" t="n">
        <f aca="false">IF(BS153/BT153=INT(BS153/BT153),1,0)</f>
        <v>0</v>
      </c>
      <c r="BV153" s="15" t="n">
        <f aca="false">IF(BU153=0,BS153,BS153/BT153)</f>
        <v>5</v>
      </c>
      <c r="BW153" s="15" t="n">
        <v>9</v>
      </c>
      <c r="BX153" s="15" t="n">
        <f aca="false">IF(BV153/BW153=INT(BV153/BW153),1,0)</f>
        <v>0</v>
      </c>
      <c r="BY153" s="15" t="n">
        <f aca="false">IF(BX153=0,BV153,BV153/BW153)</f>
        <v>5</v>
      </c>
      <c r="BZ153" s="15" t="n">
        <v>3</v>
      </c>
      <c r="CA153" s="15" t="n">
        <f aca="false">IF(BY153/BZ153=INT(BY153/BZ153),1,0)</f>
        <v>0</v>
      </c>
      <c r="CB153" s="15" t="n">
        <f aca="false">IF(CA153=0,BY153,BY153/BZ153)</f>
        <v>5</v>
      </c>
      <c r="CC153" s="15" t="n">
        <v>25</v>
      </c>
      <c r="CD153" s="15" t="n">
        <f aca="false">IF(CB153/CC153=INT(CB153/CC153),1,0)</f>
        <v>0</v>
      </c>
      <c r="CE153" s="15" t="n">
        <f aca="false">IF(CD153=0,CB153,CB153/CC153)</f>
        <v>5</v>
      </c>
      <c r="CF153" s="15" t="n">
        <v>5</v>
      </c>
      <c r="CG153" s="15" t="n">
        <f aca="false">IF(CE153/CF153=INT(CE153/CF153),1,0)</f>
        <v>1</v>
      </c>
      <c r="CH153" s="15" t="n">
        <f aca="false">IF(CG153=0,CE153,CE153/CF153)</f>
        <v>1</v>
      </c>
      <c r="CI153" s="15" t="n">
        <v>49</v>
      </c>
      <c r="CJ153" s="15" t="n">
        <f aca="false">IF(CH153/CI153=INT(CH153/CI153),1,0)</f>
        <v>0</v>
      </c>
      <c r="CK153" s="15" t="n">
        <f aca="false">IF(CJ153=0,CH153,CH153/CI153)</f>
        <v>1</v>
      </c>
      <c r="CL153" s="15" t="n">
        <v>7</v>
      </c>
      <c r="CM153" s="15" t="n">
        <f aca="false">IF(CK153/CL153=INT(CK153/CL153),1,0)</f>
        <v>0</v>
      </c>
      <c r="CN153" s="15" t="n">
        <f aca="false">IF(CM153=0,CK153,CK153/CL153)</f>
        <v>1</v>
      </c>
      <c r="CO153" s="15" t="n">
        <v>121</v>
      </c>
      <c r="CP153" s="15" t="n">
        <f aca="false">IF(CN153/CO153=INT(CN153/CO153),1,0)</f>
        <v>0</v>
      </c>
      <c r="CQ153" s="15" t="n">
        <f aca="false">IF(CP153=0,CN153,CN153/CO153)</f>
        <v>1</v>
      </c>
      <c r="CR153" s="15" t="n">
        <v>11</v>
      </c>
      <c r="CS153" s="15" t="n">
        <f aca="false">IF(CQ153/CR153=INT(CQ153/CR153),1,0)</f>
        <v>0</v>
      </c>
      <c r="CT153" s="15" t="n">
        <f aca="false">IF(CS153=0,CQ153,CQ153/CR153)</f>
        <v>1</v>
      </c>
      <c r="CU153" s="15" t="n">
        <v>169</v>
      </c>
      <c r="CV153" s="15" t="n">
        <f aca="false">IF(CT153/CU153=INT(CT153/CU153),1,0)</f>
        <v>0</v>
      </c>
      <c r="CW153" s="15" t="n">
        <f aca="false">IF(CV153=0,CT153,CT153/CU153)</f>
        <v>1</v>
      </c>
      <c r="CX153" s="15" t="n">
        <v>13</v>
      </c>
      <c r="CY153" s="15" t="n">
        <f aca="false">IF(CW153/CX153=INT(CW153/CX153),1,0)</f>
        <v>0</v>
      </c>
      <c r="CZ153" s="15" t="n">
        <f aca="false">IF(CY153=0,CW153,CW153/CX153)</f>
        <v>1</v>
      </c>
      <c r="DA153" s="15" t="n">
        <v>17</v>
      </c>
      <c r="DB153" s="15" t="n">
        <f aca="false">IF(CZ153/DA153=INT(CZ153/DA153),1,0)</f>
        <v>0</v>
      </c>
      <c r="DC153" s="15" t="n">
        <f aca="false">IF(DB153=0,CZ153,CZ153/DA153)</f>
        <v>1</v>
      </c>
      <c r="DD153" s="15" t="n">
        <v>19</v>
      </c>
      <c r="DE153" s="15" t="n">
        <f aca="false">IF(DC153/DD153=INT(DC153/DD153),1,0)</f>
        <v>0</v>
      </c>
      <c r="DF153" s="15" t="n">
        <f aca="false">IF(DE153=0,DC153,DC153/DD153)</f>
        <v>1</v>
      </c>
      <c r="DG153" s="15" t="n">
        <v>23</v>
      </c>
      <c r="DH153" s="15" t="n">
        <f aca="false">IF(DF153/DG153=INT(DF153/DG153),1,0)</f>
        <v>0</v>
      </c>
      <c r="DI153" s="15" t="n">
        <f aca="false">IF(DH153=0,DF153,DF153/DG153)</f>
        <v>1</v>
      </c>
      <c r="DJ153" s="15" t="n">
        <v>29</v>
      </c>
      <c r="DK153" s="15" t="n">
        <f aca="false">IF(DI153/DJ153=INT(DI153/DJ153),1,0)</f>
        <v>0</v>
      </c>
      <c r="DL153" s="15" t="n">
        <f aca="false">IF(DK153=0,DI153,DI153/DJ153)</f>
        <v>1</v>
      </c>
      <c r="DM153" s="15" t="n">
        <v>31</v>
      </c>
      <c r="DN153" s="15" t="n">
        <f aca="false">IF(DL153/DM153=INT(DL153/DM153),1,0)</f>
        <v>0</v>
      </c>
      <c r="DO153" s="15" t="n">
        <f aca="false">IF(DN153=0,DL153,DL153/DM153)</f>
        <v>1</v>
      </c>
      <c r="DP153" s="15" t="n">
        <v>37</v>
      </c>
      <c r="DQ153" s="15" t="n">
        <f aca="false">IF(DO153/DP153=INT(DO153/DP153),1,0)</f>
        <v>0</v>
      </c>
      <c r="DR153" s="15" t="n">
        <f aca="false">IF(DQ153=0,DO153,DO153/DP153)</f>
        <v>1</v>
      </c>
      <c r="DS153" s="15" t="n">
        <v>41</v>
      </c>
      <c r="DT153" s="15" t="n">
        <f aca="false">IF(DR153/DS153=INT(DR153/DS153),1,0)</f>
        <v>0</v>
      </c>
      <c r="DU153" s="15" t="n">
        <f aca="false">IF(DT153=0,DR153,DR153/DS153)</f>
        <v>1</v>
      </c>
      <c r="DV153" s="15" t="n">
        <v>43</v>
      </c>
      <c r="DW153" s="15" t="n">
        <f aca="false">IF(DU153/DV153=INT(DU153/DV153),1,0)</f>
        <v>0</v>
      </c>
      <c r="DX153" s="15" t="n">
        <f aca="false">IF(DW153=0,DU153,DU153/DV153)</f>
        <v>1</v>
      </c>
      <c r="DY153" s="15" t="n">
        <v>47</v>
      </c>
      <c r="DZ153" s="15" t="n">
        <f aca="false">IF(DX153/DY153=INT(DX153/DY153),1,0)</f>
        <v>0</v>
      </c>
      <c r="EA153" s="15" t="n">
        <f aca="false">IF(DZ153=0,DX153,DX153/DY153)</f>
        <v>1</v>
      </c>
      <c r="EB153" s="15" t="n">
        <v>53</v>
      </c>
      <c r="EC153" s="15" t="n">
        <f aca="false">IF(EA153/EB153=INT(EA153/EB153),1,0)</f>
        <v>0</v>
      </c>
      <c r="ED153" s="15" t="n">
        <f aca="false">IF(EC153=0,EA153,EA153/EB153)</f>
        <v>1</v>
      </c>
      <c r="EE153" s="15" t="n">
        <v>59</v>
      </c>
      <c r="EF153" s="15" t="n">
        <f aca="false">IF(ED153/EE153=INT(ED153/EE153),1,0)</f>
        <v>0</v>
      </c>
      <c r="EG153" s="15" t="n">
        <f aca="false">IF(EF153=0,ED153,ED153/EE153)</f>
        <v>1</v>
      </c>
      <c r="EH153" s="15" t="n">
        <v>61</v>
      </c>
      <c r="EI153" s="15" t="n">
        <f aca="false">IF(EG153/EH153=INT(EG153/EH153),1,0)</f>
        <v>0</v>
      </c>
      <c r="EJ153" s="15" t="n">
        <f aca="false">IF(EI153=0,EG153,EG153/EH153)</f>
        <v>1</v>
      </c>
      <c r="EK153" s="15" t="n">
        <v>67</v>
      </c>
      <c r="EL153" s="15" t="n">
        <f aca="false">IF(EJ153/EK153=INT(EJ153/EK153),1,0)</f>
        <v>0</v>
      </c>
      <c r="EM153" s="15" t="n">
        <f aca="false">IF(EL153=0,EJ153,EJ153/EK153)</f>
        <v>1</v>
      </c>
      <c r="EN153" s="15" t="n">
        <v>71</v>
      </c>
      <c r="EO153" s="15" t="n">
        <f aca="false">IF(EM153/EN153=INT(EM153/EN153),1,0)</f>
        <v>0</v>
      </c>
      <c r="EP153" s="15" t="n">
        <f aca="false">IF(EO153=0,EM153,EM153/EN153)</f>
        <v>1</v>
      </c>
      <c r="EQ153" s="15" t="n">
        <v>73</v>
      </c>
      <c r="ER153" s="15" t="n">
        <f aca="false">IF(EP153/EQ153=INT(EP153/EQ153),1,0)</f>
        <v>0</v>
      </c>
      <c r="ES153" s="15" t="n">
        <f aca="false">IF(ER153=0,EP153,EP153/EQ153)</f>
        <v>1</v>
      </c>
      <c r="ET153" s="15" t="n">
        <v>79</v>
      </c>
      <c r="EU153" s="15" t="n">
        <f aca="false">IF(ES153/ET153=INT(ES153/ET153),1,0)</f>
        <v>0</v>
      </c>
      <c r="EV153" s="15" t="n">
        <f aca="false">IF(EU153=0,ES153,ES153/ET153)</f>
        <v>1</v>
      </c>
      <c r="EW153" s="15" t="n">
        <v>83</v>
      </c>
      <c r="EX153" s="15" t="n">
        <f aca="false">IF(EV153/EW153=INT(EV153/EW153),1,0)</f>
        <v>0</v>
      </c>
      <c r="EY153" s="15" t="n">
        <f aca="false">IF(EX153=0,EV153,EV153/EW153)</f>
        <v>1</v>
      </c>
      <c r="EZ153" s="15" t="n">
        <v>89</v>
      </c>
      <c r="FA153" s="15" t="n">
        <f aca="false">IF(EY153/EZ153=INT(EY153/EZ153),1,0)</f>
        <v>0</v>
      </c>
      <c r="FB153" s="15" t="n">
        <f aca="false">IF(FA153=0,EY153,EY153/EZ153)</f>
        <v>1</v>
      </c>
      <c r="FC153" s="15" t="n">
        <v>97</v>
      </c>
      <c r="FD153" s="15" t="n">
        <f aca="false">IF(FB153/FC153=INT(FB153/FC153),1,0)</f>
        <v>0</v>
      </c>
      <c r="FE153" s="15" t="n">
        <f aca="false">IF(FD153=0,FB153,FB153/FC153)</f>
        <v>1</v>
      </c>
      <c r="FF153" s="15" t="n">
        <v>101</v>
      </c>
      <c r="FG153" s="15" t="n">
        <f aca="false">IF(FE153/FF153=INT(FE153/FF153),1,0)</f>
        <v>0</v>
      </c>
      <c r="FH153" s="15" t="n">
        <f aca="false">IF(FG153=0,FE153,FE153/FF153)</f>
        <v>1</v>
      </c>
      <c r="FI153" s="15" t="n">
        <v>103</v>
      </c>
      <c r="FJ153" s="15" t="n">
        <f aca="false">IF(FH153/FI153=INT(FH153/FI153),1,0)</f>
        <v>0</v>
      </c>
      <c r="FK153" s="15" t="n">
        <f aca="false">IF(FJ153=0,FH153,FH153/FI153)</f>
        <v>1</v>
      </c>
      <c r="FL153" s="15" t="n">
        <v>107</v>
      </c>
      <c r="FM153" s="15" t="n">
        <f aca="false">IF(FK153/FL153=INT(FK153/FL153),1,0)</f>
        <v>0</v>
      </c>
      <c r="FN153" s="15" t="n">
        <f aca="false">IF(FM153=0,FK153,FK153/FL153)</f>
        <v>1</v>
      </c>
      <c r="FO153" s="15" t="n">
        <v>109</v>
      </c>
      <c r="FP153" s="15" t="n">
        <f aca="false">IF(FN153/FO153=INT(FN153/FO153),1,0)</f>
        <v>0</v>
      </c>
      <c r="FQ153" s="15" t="n">
        <f aca="false">IF(FP153=0,FN153,FN153/FO153)</f>
        <v>1</v>
      </c>
      <c r="FR153" s="15" t="n">
        <v>113</v>
      </c>
      <c r="FS153" s="15" t="n">
        <f aca="false">IF(FQ153/FR153=INT(FQ153/FR153),1,0)</f>
        <v>0</v>
      </c>
      <c r="FT153" s="15" t="n">
        <f aca="false">IF(FS153=0,FQ153,FQ153/FR153)</f>
        <v>1</v>
      </c>
      <c r="FU153" s="15" t="n">
        <v>127</v>
      </c>
      <c r="FV153" s="15" t="n">
        <f aca="false">IF(FT153/FU153=INT(FT153/FU153),1,0)</f>
        <v>0</v>
      </c>
      <c r="FW153" s="15" t="n">
        <f aca="false">IF(FV153=0,FT153,FT153/FU153)</f>
        <v>1</v>
      </c>
      <c r="FX153" s="15" t="n">
        <v>131</v>
      </c>
      <c r="FY153" s="15" t="n">
        <f aca="false">IF(FW153/FX153=INT(FW153/FX153),1,0)</f>
        <v>0</v>
      </c>
      <c r="FZ153" s="15" t="n">
        <f aca="false">IF(FY153=0,FW153,FW153/FX153)</f>
        <v>1</v>
      </c>
      <c r="GA153" s="15" t="n">
        <v>137</v>
      </c>
      <c r="GB153" s="15" t="n">
        <f aca="false">IF(FZ153/GA153=INT(FZ153/GA153),1,0)</f>
        <v>0</v>
      </c>
      <c r="GC153" s="15" t="n">
        <f aca="false">IF(GB153=0,FZ153,FZ153/GA153)</f>
        <v>1</v>
      </c>
      <c r="GD153" s="15" t="n">
        <v>139</v>
      </c>
      <c r="GE153" s="15" t="n">
        <f aca="false">IF(GC153/GD153=INT(GC153/GD153),1,0)</f>
        <v>0</v>
      </c>
      <c r="GF153" s="15" t="n">
        <f aca="false">IF(GE153=0,GC153,GC153/GD153)</f>
        <v>1</v>
      </c>
      <c r="GG153" s="15" t="n">
        <v>149</v>
      </c>
      <c r="GH153" s="15" t="n">
        <f aca="false">IF(GF153/GG153=INT(GF153/GG153),1,0)</f>
        <v>0</v>
      </c>
      <c r="GI153" s="15" t="n">
        <f aca="false">IF(GH153=0,GF153,GF153/GG153)</f>
        <v>1</v>
      </c>
      <c r="GJ153" s="15"/>
      <c r="GK153" s="15" t="n">
        <f aca="false">8*BI153+4*BL153+2*BO153+BR153</f>
        <v>0</v>
      </c>
      <c r="GL153" s="15" t="n">
        <f aca="false">4*BU153+2*BX153+CA153</f>
        <v>0</v>
      </c>
      <c r="GM153" s="15" t="n">
        <f aca="false">2*CD153+CG153</f>
        <v>1</v>
      </c>
      <c r="GN153" s="15" t="n">
        <f aca="false">2*CJ153+CM153</f>
        <v>0</v>
      </c>
      <c r="GO153" s="15" t="n">
        <f aca="false">2*CP153+CS153</f>
        <v>0</v>
      </c>
      <c r="GP153" s="15" t="n">
        <f aca="false">2*CV153+CY153</f>
        <v>0</v>
      </c>
      <c r="GQ153" s="15" t="n">
        <f aca="false">DB153</f>
        <v>0</v>
      </c>
      <c r="GR153" s="15" t="n">
        <f aca="false">DE153</f>
        <v>0</v>
      </c>
      <c r="GS153" s="15" t="n">
        <f aca="false">DH153</f>
        <v>0</v>
      </c>
      <c r="GT153" s="15" t="n">
        <f aca="false">DK153</f>
        <v>0</v>
      </c>
      <c r="GU153" s="15" t="n">
        <f aca="false">DN153</f>
        <v>0</v>
      </c>
      <c r="GV153" s="0" t="n">
        <f aca="false">DQ153</f>
        <v>0</v>
      </c>
      <c r="GW153" s="0" t="n">
        <f aca="false">DT153</f>
        <v>0</v>
      </c>
      <c r="GX153" s="0" t="n">
        <f aca="false">DW153</f>
        <v>0</v>
      </c>
      <c r="GY153" s="0" t="n">
        <f aca="false">DZ153</f>
        <v>0</v>
      </c>
      <c r="GZ153" s="0" t="n">
        <f aca="false">EC153</f>
        <v>0</v>
      </c>
      <c r="HA153" s="0" t="n">
        <f aca="false">EF153</f>
        <v>0</v>
      </c>
      <c r="HB153" s="0" t="n">
        <f aca="false">EI153</f>
        <v>0</v>
      </c>
      <c r="HC153" s="0" t="n">
        <f aca="false">EL153</f>
        <v>0</v>
      </c>
      <c r="HD153" s="0" t="n">
        <f aca="false">EO153</f>
        <v>0</v>
      </c>
      <c r="HE153" s="0" t="n">
        <f aca="false">ER153</f>
        <v>0</v>
      </c>
      <c r="HF153" s="0" t="n">
        <f aca="false">EU153</f>
        <v>0</v>
      </c>
      <c r="HG153" s="0" t="n">
        <f aca="false">EX153</f>
        <v>0</v>
      </c>
      <c r="HH153" s="0" t="n">
        <f aca="false">FA153</f>
        <v>0</v>
      </c>
      <c r="HI153" s="0" t="n">
        <f aca="false">FD153</f>
        <v>0</v>
      </c>
      <c r="HJ153" s="0" t="n">
        <f aca="false">FG153</f>
        <v>0</v>
      </c>
      <c r="HK153" s="0" t="n">
        <f aca="false">FJ153</f>
        <v>0</v>
      </c>
      <c r="HL153" s="0" t="n">
        <f aca="false">FM153</f>
        <v>0</v>
      </c>
      <c r="HM153" s="0" t="n">
        <f aca="false">FP153</f>
        <v>0</v>
      </c>
      <c r="HN153" s="0" t="n">
        <f aca="false">FS153</f>
        <v>0</v>
      </c>
      <c r="HO153" s="0" t="n">
        <f aca="false">FV153</f>
        <v>0</v>
      </c>
      <c r="HP153" s="0" t="n">
        <f aca="false">FY153</f>
        <v>0</v>
      </c>
      <c r="HQ153" s="0" t="n">
        <f aca="false">GB153</f>
        <v>0</v>
      </c>
      <c r="HR153" s="0" t="n">
        <f aca="false">GE153</f>
        <v>0</v>
      </c>
      <c r="HS153" s="0" t="n">
        <f aca="false">GH153</f>
        <v>0</v>
      </c>
      <c r="HT153" s="0" t="n">
        <f aca="false">BG153</f>
        <v>5</v>
      </c>
      <c r="HU153" s="0" t="n">
        <f aca="false">HT153/HS156</f>
        <v>5</v>
      </c>
      <c r="HV153" s="1" t="n">
        <f aca="false">BE154</f>
        <v>4</v>
      </c>
      <c r="HW153" s="0" t="n">
        <f aca="false">HV153*HU154+HU153</f>
        <v>33</v>
      </c>
      <c r="HY153" s="1" t="n">
        <f aca="false">HV161</f>
        <v>12</v>
      </c>
      <c r="HZ153" s="1" t="n">
        <f aca="false">HU161</f>
        <v>3</v>
      </c>
      <c r="IA153" s="1" t="n">
        <f aca="false">HU162</f>
        <v>8</v>
      </c>
      <c r="IB153" s="1" t="str">
        <f aca="false">HY153&amp;"  "&amp;HZ153&amp;"/"&amp;IA153</f>
        <v>12  3/8</v>
      </c>
      <c r="IC153" s="0" t="str">
        <f aca="false">HY153&amp;"   "</f>
        <v>12   </v>
      </c>
      <c r="ID153" s="0" t="str">
        <f aca="false">"   "&amp;HZ153&amp;"/"&amp;IA153</f>
        <v>   3/8</v>
      </c>
      <c r="IE153" s="0" t="str">
        <f aca="false">IF(HY153=0,ID153,IF(HZ153=0,IC153,IB153))</f>
        <v>12  3/8</v>
      </c>
      <c r="IG153" s="0" t="n">
        <f aca="false">HV153</f>
        <v>4</v>
      </c>
      <c r="IH153" s="0" t="n">
        <f aca="false">HU153</f>
        <v>5</v>
      </c>
      <c r="II153" s="0" t="n">
        <f aca="false">HU154</f>
        <v>7</v>
      </c>
      <c r="IJ153" s="0" t="str">
        <f aca="false">IG153&amp;"  "&amp;IH153&amp;"/"&amp;II153</f>
        <v>4  5/7</v>
      </c>
      <c r="IL153" s="0" t="str">
        <f aca="false">IE153&amp;$AD$10&amp;IJ153</f>
        <v>12  3/8  ÷  4  5/7</v>
      </c>
      <c r="IR153" s="0" t="n">
        <f aca="false">HV157</f>
        <v>2</v>
      </c>
      <c r="IS153" s="0" t="n">
        <f aca="false">HU157</f>
        <v>5</v>
      </c>
      <c r="IT153" s="0" t="n">
        <f aca="false">HU158</f>
        <v>8</v>
      </c>
      <c r="IU153" s="0" t="str">
        <f aca="false">IR153&amp;"  "&amp;IS153&amp;"/"&amp;IT153</f>
        <v>2  5/8</v>
      </c>
    </row>
    <row r="154" customFormat="false" ht="6" hidden="true" customHeight="true" outlineLevel="0" collapsed="false">
      <c r="A154" s="1"/>
      <c r="B154" s="80"/>
      <c r="C154" s="80"/>
      <c r="D154" s="80"/>
      <c r="E154" s="11"/>
      <c r="F154" s="61"/>
      <c r="G154" s="80"/>
      <c r="H154" s="11"/>
      <c r="I154" s="80"/>
      <c r="J154" s="80"/>
      <c r="K154" s="11"/>
      <c r="L154" s="61"/>
      <c r="M154" s="80"/>
      <c r="N154" s="80"/>
      <c r="O154" s="80"/>
      <c r="P154" s="80"/>
      <c r="Q154" s="80"/>
      <c r="R154" s="80"/>
      <c r="S154" s="11"/>
      <c r="T154" s="13"/>
      <c r="U154" s="13"/>
      <c r="V154" s="13"/>
      <c r="W154" s="78"/>
      <c r="X154" s="74"/>
      <c r="Y154" s="80"/>
      <c r="Z154" s="80"/>
      <c r="AW154" s="1"/>
      <c r="AX154" s="1"/>
      <c r="AY154" s="1"/>
      <c r="AZ154" s="1"/>
      <c r="BA154" s="1"/>
      <c r="BB154" s="1"/>
      <c r="BC154" s="1"/>
      <c r="BE154" s="0" t="n">
        <f aca="false">BE153+INT(BF153/BF154)</f>
        <v>4</v>
      </c>
      <c r="BF154" s="15" t="n">
        <f aca="true">IF(BB153&gt;BF153,INT((RAND()*(BC153-BB153+1)+BB153)),INT((RAND()*(BC153-BF153)+BF153+1)))</f>
        <v>7</v>
      </c>
      <c r="BG154" s="0" t="n">
        <f aca="false">BF154</f>
        <v>7</v>
      </c>
      <c r="BH154" s="0" t="n">
        <v>256</v>
      </c>
      <c r="BI154" s="15" t="n">
        <f aca="false">IF(BG154/BH154=INT(BG154/BH154),1,0)</f>
        <v>0</v>
      </c>
      <c r="BJ154" s="15" t="n">
        <f aca="false">IF(BI154=0,BG154,BG154/BH154)</f>
        <v>7</v>
      </c>
      <c r="BK154" s="15" t="n">
        <v>16</v>
      </c>
      <c r="BL154" s="15" t="n">
        <f aca="false">IF(BJ154/BK154=INT(BJ154/BK154),1,0)</f>
        <v>0</v>
      </c>
      <c r="BM154" s="15" t="n">
        <f aca="false">IF(BL154=0,BJ154,BJ154/BK154)</f>
        <v>7</v>
      </c>
      <c r="BN154" s="15" t="n">
        <v>4</v>
      </c>
      <c r="BO154" s="15" t="n">
        <f aca="false">IF(BM154/BN154=INT(BM154/BN154),1,0)</f>
        <v>0</v>
      </c>
      <c r="BP154" s="15" t="n">
        <f aca="false">IF(BO154=0,BM154,BM154/BN154)</f>
        <v>7</v>
      </c>
      <c r="BQ154" s="15" t="n">
        <v>2</v>
      </c>
      <c r="BR154" s="15" t="n">
        <f aca="false">IF(BP154/BQ154=INT(BP154/BQ154),1,0)</f>
        <v>0</v>
      </c>
      <c r="BS154" s="15" t="n">
        <f aca="false">IF(BR154=0,BP154,BP154/BQ154)</f>
        <v>7</v>
      </c>
      <c r="BT154" s="15" t="n">
        <v>81</v>
      </c>
      <c r="BU154" s="15" t="n">
        <f aca="false">IF(BS154/BT154=INT(BS154/BT154),1,0)</f>
        <v>0</v>
      </c>
      <c r="BV154" s="15" t="n">
        <f aca="false">IF(BU154=0,BS154,BS154/BT154)</f>
        <v>7</v>
      </c>
      <c r="BW154" s="15" t="n">
        <v>9</v>
      </c>
      <c r="BX154" s="15" t="n">
        <f aca="false">IF(BV154/BW154=INT(BV154/BW154),1,0)</f>
        <v>0</v>
      </c>
      <c r="BY154" s="15" t="n">
        <f aca="false">IF(BX154=0,BV154,BV154/BW154)</f>
        <v>7</v>
      </c>
      <c r="BZ154" s="15" t="n">
        <v>3</v>
      </c>
      <c r="CA154" s="15" t="n">
        <f aca="false">IF(BY154/BZ154=INT(BY154/BZ154),1,0)</f>
        <v>0</v>
      </c>
      <c r="CB154" s="15" t="n">
        <f aca="false">IF(CA154=0,BY154,BY154/BZ154)</f>
        <v>7</v>
      </c>
      <c r="CC154" s="15" t="n">
        <v>25</v>
      </c>
      <c r="CD154" s="15" t="n">
        <f aca="false">IF(CB154/CC154=INT(CB154/CC154),1,0)</f>
        <v>0</v>
      </c>
      <c r="CE154" s="15" t="n">
        <f aca="false">IF(CD154=0,CB154,CB154/CC154)</f>
        <v>7</v>
      </c>
      <c r="CF154" s="15" t="n">
        <v>5</v>
      </c>
      <c r="CG154" s="15" t="n">
        <f aca="false">IF(CE154/CF154=INT(CE154/CF154),1,0)</f>
        <v>0</v>
      </c>
      <c r="CH154" s="15" t="n">
        <f aca="false">IF(CG154=0,CE154,CE154/CF154)</f>
        <v>7</v>
      </c>
      <c r="CI154" s="15" t="n">
        <v>49</v>
      </c>
      <c r="CJ154" s="15" t="n">
        <f aca="false">IF(CH154/CI154=INT(CH154/CI154),1,0)</f>
        <v>0</v>
      </c>
      <c r="CK154" s="15" t="n">
        <f aca="false">IF(CJ154=0,CH154,CH154/CI154)</f>
        <v>7</v>
      </c>
      <c r="CL154" s="15" t="n">
        <v>7</v>
      </c>
      <c r="CM154" s="15" t="n">
        <f aca="false">IF(CK154/CL154=INT(CK154/CL154),1,0)</f>
        <v>1</v>
      </c>
      <c r="CN154" s="15" t="n">
        <f aca="false">IF(CM154=0,CK154,CK154/CL154)</f>
        <v>1</v>
      </c>
      <c r="CO154" s="15" t="n">
        <v>121</v>
      </c>
      <c r="CP154" s="15" t="n">
        <f aca="false">IF(CN154/CO154=INT(CN154/CO154),1,0)</f>
        <v>0</v>
      </c>
      <c r="CQ154" s="15" t="n">
        <f aca="false">IF(CP154=0,CN154,CN154/CO154)</f>
        <v>1</v>
      </c>
      <c r="CR154" s="15" t="n">
        <v>11</v>
      </c>
      <c r="CS154" s="15" t="n">
        <f aca="false">IF(CQ154/CR154=INT(CQ154/CR154),1,0)</f>
        <v>0</v>
      </c>
      <c r="CT154" s="15" t="n">
        <f aca="false">IF(CS154=0,CQ154,CQ154/CR154)</f>
        <v>1</v>
      </c>
      <c r="CU154" s="15" t="n">
        <v>169</v>
      </c>
      <c r="CV154" s="15" t="n">
        <f aca="false">IF(CT154/CU154=INT(CT154/CU154),1,0)</f>
        <v>0</v>
      </c>
      <c r="CW154" s="15" t="n">
        <f aca="false">IF(CV154=0,CT154,CT154/CU154)</f>
        <v>1</v>
      </c>
      <c r="CX154" s="15" t="n">
        <v>13</v>
      </c>
      <c r="CY154" s="15" t="n">
        <f aca="false">IF(CW154/CX154=INT(CW154/CX154),1,0)</f>
        <v>0</v>
      </c>
      <c r="CZ154" s="15" t="n">
        <f aca="false">IF(CY154=0,CW154,CW154/CX154)</f>
        <v>1</v>
      </c>
      <c r="DA154" s="15" t="n">
        <v>17</v>
      </c>
      <c r="DB154" s="15" t="n">
        <f aca="false">IF(CZ154/DA154=INT(CZ154/DA154),1,0)</f>
        <v>0</v>
      </c>
      <c r="DC154" s="15" t="n">
        <f aca="false">IF(DB154=0,CZ154,CZ154/DA154)</f>
        <v>1</v>
      </c>
      <c r="DD154" s="15" t="n">
        <v>19</v>
      </c>
      <c r="DE154" s="15" t="n">
        <f aca="false">IF(DC154/DD154=INT(DC154/DD154),1,0)</f>
        <v>0</v>
      </c>
      <c r="DF154" s="15" t="n">
        <f aca="false">IF(DE154=0,DC154,DC154/DD154)</f>
        <v>1</v>
      </c>
      <c r="DG154" s="15" t="n">
        <v>23</v>
      </c>
      <c r="DH154" s="15" t="n">
        <f aca="false">IF(DF154/DG154=INT(DF154/DG154),1,0)</f>
        <v>0</v>
      </c>
      <c r="DI154" s="15" t="n">
        <f aca="false">IF(DH154=0,DF154,DF154/DG154)</f>
        <v>1</v>
      </c>
      <c r="DJ154" s="15" t="n">
        <v>29</v>
      </c>
      <c r="DK154" s="15" t="n">
        <f aca="false">IF(DI154/DJ154=INT(DI154/DJ154),1,0)</f>
        <v>0</v>
      </c>
      <c r="DL154" s="15" t="n">
        <f aca="false">IF(DK154=0,DI154,DI154/DJ154)</f>
        <v>1</v>
      </c>
      <c r="DM154" s="15" t="n">
        <v>31</v>
      </c>
      <c r="DN154" s="15" t="n">
        <f aca="false">IF(DL154/DM154=INT(DL154/DM154),1,0)</f>
        <v>0</v>
      </c>
      <c r="DO154" s="15" t="n">
        <f aca="false">IF(DN154=0,DL154,DL154/DM154)</f>
        <v>1</v>
      </c>
      <c r="DP154" s="15" t="n">
        <v>37</v>
      </c>
      <c r="DQ154" s="15" t="n">
        <f aca="false">IF(DO154/DP154=INT(DO154/DP154),1,0)</f>
        <v>0</v>
      </c>
      <c r="DR154" s="15" t="n">
        <f aca="false">IF(DQ154=0,DO154,DO154/DP154)</f>
        <v>1</v>
      </c>
      <c r="DS154" s="15" t="n">
        <v>41</v>
      </c>
      <c r="DT154" s="15" t="n">
        <f aca="false">IF(DR154/DS154=INT(DR154/DS154),1,0)</f>
        <v>0</v>
      </c>
      <c r="DU154" s="15" t="n">
        <f aca="false">IF(DT154=0,DR154,DR154/DS154)</f>
        <v>1</v>
      </c>
      <c r="DV154" s="15" t="n">
        <v>43</v>
      </c>
      <c r="DW154" s="15" t="n">
        <f aca="false">IF(DU154/DV154=INT(DU154/DV154),1,0)</f>
        <v>0</v>
      </c>
      <c r="DX154" s="15" t="n">
        <f aca="false">IF(DW154=0,DU154,DU154/DV154)</f>
        <v>1</v>
      </c>
      <c r="DY154" s="15" t="n">
        <v>47</v>
      </c>
      <c r="DZ154" s="15" t="n">
        <f aca="false">IF(DX154/DY154=INT(DX154/DY154),1,0)</f>
        <v>0</v>
      </c>
      <c r="EA154" s="15" t="n">
        <f aca="false">IF(DZ154=0,DX154,DX154/DY154)</f>
        <v>1</v>
      </c>
      <c r="EB154" s="15" t="n">
        <v>53</v>
      </c>
      <c r="EC154" s="15" t="n">
        <f aca="false">IF(EA154/EB154=INT(EA154/EB154),1,0)</f>
        <v>0</v>
      </c>
      <c r="ED154" s="15" t="n">
        <f aca="false">IF(EC154=0,EA154,EA154/EB154)</f>
        <v>1</v>
      </c>
      <c r="EE154" s="15" t="n">
        <v>59</v>
      </c>
      <c r="EF154" s="15" t="n">
        <f aca="false">IF(ED154/EE154=INT(ED154/EE154),1,0)</f>
        <v>0</v>
      </c>
      <c r="EG154" s="15" t="n">
        <f aca="false">IF(EF154=0,ED154,ED154/EE154)</f>
        <v>1</v>
      </c>
      <c r="EH154" s="15" t="n">
        <v>61</v>
      </c>
      <c r="EI154" s="15" t="n">
        <f aca="false">IF(EG154/EH154=INT(EG154/EH154),1,0)</f>
        <v>0</v>
      </c>
      <c r="EJ154" s="15" t="n">
        <f aca="false">IF(EI154=0,EG154,EG154/EH154)</f>
        <v>1</v>
      </c>
      <c r="EK154" s="15" t="n">
        <v>67</v>
      </c>
      <c r="EL154" s="15" t="n">
        <f aca="false">IF(EJ154/EK154=INT(EJ154/EK154),1,0)</f>
        <v>0</v>
      </c>
      <c r="EM154" s="15" t="n">
        <f aca="false">IF(EL154=0,EJ154,EJ154/EK154)</f>
        <v>1</v>
      </c>
      <c r="EN154" s="15" t="n">
        <v>71</v>
      </c>
      <c r="EO154" s="15" t="n">
        <f aca="false">IF(EM154/EN154=INT(EM154/EN154),1,0)</f>
        <v>0</v>
      </c>
      <c r="EP154" s="15" t="n">
        <f aca="false">IF(EO154=0,EM154,EM154/EN154)</f>
        <v>1</v>
      </c>
      <c r="EQ154" s="15" t="n">
        <v>73</v>
      </c>
      <c r="ER154" s="15" t="n">
        <f aca="false">IF(EP154/EQ154=INT(EP154/EQ154),1,0)</f>
        <v>0</v>
      </c>
      <c r="ES154" s="15" t="n">
        <f aca="false">IF(ER154=0,EP154,EP154/EQ154)</f>
        <v>1</v>
      </c>
      <c r="ET154" s="15" t="n">
        <v>79</v>
      </c>
      <c r="EU154" s="15" t="n">
        <f aca="false">IF(ES154/ET154=INT(ES154/ET154),1,0)</f>
        <v>0</v>
      </c>
      <c r="EV154" s="15" t="n">
        <f aca="false">IF(EU154=0,ES154,ES154/ET154)</f>
        <v>1</v>
      </c>
      <c r="EW154" s="15" t="n">
        <v>83</v>
      </c>
      <c r="EX154" s="15" t="n">
        <f aca="false">IF(EV154/EW154=INT(EV154/EW154),1,0)</f>
        <v>0</v>
      </c>
      <c r="EY154" s="15" t="n">
        <f aca="false">IF(EX154=0,EV154,EV154/EW154)</f>
        <v>1</v>
      </c>
      <c r="EZ154" s="15" t="n">
        <v>89</v>
      </c>
      <c r="FA154" s="15" t="n">
        <f aca="false">IF(EY154/EZ154=INT(EY154/EZ154),1,0)</f>
        <v>0</v>
      </c>
      <c r="FB154" s="15" t="n">
        <f aca="false">IF(FA154=0,EY154,EY154/EZ154)</f>
        <v>1</v>
      </c>
      <c r="FC154" s="15" t="n">
        <v>97</v>
      </c>
      <c r="FD154" s="15" t="n">
        <f aca="false">IF(FB154/FC154=INT(FB154/FC154),1,0)</f>
        <v>0</v>
      </c>
      <c r="FE154" s="15" t="n">
        <f aca="false">IF(FD154=0,FB154,FB154/FC154)</f>
        <v>1</v>
      </c>
      <c r="FF154" s="15" t="n">
        <v>101</v>
      </c>
      <c r="FG154" s="15" t="n">
        <f aca="false">IF(FE154/FF154=INT(FE154/FF154),1,0)</f>
        <v>0</v>
      </c>
      <c r="FH154" s="15" t="n">
        <f aca="false">IF(FG154=0,FE154,FE154/FF154)</f>
        <v>1</v>
      </c>
      <c r="FI154" s="15" t="n">
        <v>103</v>
      </c>
      <c r="FJ154" s="15" t="n">
        <f aca="false">IF(FH154/FI154=INT(FH154/FI154),1,0)</f>
        <v>0</v>
      </c>
      <c r="FK154" s="15" t="n">
        <f aca="false">IF(FJ154=0,FH154,FH154/FI154)</f>
        <v>1</v>
      </c>
      <c r="FL154" s="15" t="n">
        <v>107</v>
      </c>
      <c r="FM154" s="15" t="n">
        <f aca="false">IF(FK154/FL154=INT(FK154/FL154),1,0)</f>
        <v>0</v>
      </c>
      <c r="FN154" s="15" t="n">
        <f aca="false">IF(FM154=0,FK154,FK154/FL154)</f>
        <v>1</v>
      </c>
      <c r="FO154" s="15" t="n">
        <v>109</v>
      </c>
      <c r="FP154" s="15" t="n">
        <f aca="false">IF(FN154/FO154=INT(FN154/FO154),1,0)</f>
        <v>0</v>
      </c>
      <c r="FQ154" s="15" t="n">
        <f aca="false">IF(FP154=0,FN154,FN154/FO154)</f>
        <v>1</v>
      </c>
      <c r="FR154" s="15" t="n">
        <v>113</v>
      </c>
      <c r="FS154" s="15" t="n">
        <f aca="false">IF(FQ154/FR154=INT(FQ154/FR154),1,0)</f>
        <v>0</v>
      </c>
      <c r="FT154" s="15" t="n">
        <f aca="false">IF(FS154=0,FQ154,FQ154/FR154)</f>
        <v>1</v>
      </c>
      <c r="FU154" s="15" t="n">
        <v>127</v>
      </c>
      <c r="FV154" s="15" t="n">
        <f aca="false">IF(FT154/FU154=INT(FT154/FU154),1,0)</f>
        <v>0</v>
      </c>
      <c r="FW154" s="15" t="n">
        <f aca="false">IF(FV154=0,FT154,FT154/FU154)</f>
        <v>1</v>
      </c>
      <c r="FX154" s="15" t="n">
        <v>131</v>
      </c>
      <c r="FY154" s="15" t="n">
        <f aca="false">IF(FW154/FX154=INT(FW154/FX154),1,0)</f>
        <v>0</v>
      </c>
      <c r="FZ154" s="15" t="n">
        <f aca="false">IF(FY154=0,FW154,FW154/FX154)</f>
        <v>1</v>
      </c>
      <c r="GA154" s="15" t="n">
        <v>137</v>
      </c>
      <c r="GB154" s="15" t="n">
        <f aca="false">IF(FZ154/GA154=INT(FZ154/GA154),1,0)</f>
        <v>0</v>
      </c>
      <c r="GC154" s="15" t="n">
        <f aca="false">IF(GB154=0,FZ154,FZ154/GA154)</f>
        <v>1</v>
      </c>
      <c r="GD154" s="15" t="n">
        <v>139</v>
      </c>
      <c r="GE154" s="15" t="n">
        <f aca="false">IF(GC154/GD154=INT(GC154/GD154),1,0)</f>
        <v>0</v>
      </c>
      <c r="GF154" s="15" t="n">
        <f aca="false">IF(GE154=0,GC154,GC154/GD154)</f>
        <v>1</v>
      </c>
      <c r="GG154" s="15" t="n">
        <v>149</v>
      </c>
      <c r="GH154" s="15" t="n">
        <f aca="false">IF(GF154/GG154=INT(GF154/GG154),1,0)</f>
        <v>0</v>
      </c>
      <c r="GI154" s="15" t="n">
        <f aca="false">IF(GH154=0,GF154,GF154/GG154)</f>
        <v>1</v>
      </c>
      <c r="GJ154" s="15"/>
      <c r="GK154" s="15" t="n">
        <f aca="false">8*BI154+4*BL154+2*BO154+BR154</f>
        <v>0</v>
      </c>
      <c r="GL154" s="15" t="n">
        <f aca="false">4*BU154+2*BX154+CA154</f>
        <v>0</v>
      </c>
      <c r="GM154" s="15" t="n">
        <f aca="false">2*CD154+CG154</f>
        <v>0</v>
      </c>
      <c r="GN154" s="15" t="n">
        <f aca="false">2*CJ154+CM154</f>
        <v>1</v>
      </c>
      <c r="GO154" s="15" t="n">
        <f aca="false">2*CP154+CS154</f>
        <v>0</v>
      </c>
      <c r="GP154" s="15" t="n">
        <f aca="false">2*CV154+CY154</f>
        <v>0</v>
      </c>
      <c r="GQ154" s="15" t="n">
        <f aca="false">DB154</f>
        <v>0</v>
      </c>
      <c r="GR154" s="15" t="n">
        <f aca="false">DE154</f>
        <v>0</v>
      </c>
      <c r="GS154" s="15" t="n">
        <f aca="false">DH154</f>
        <v>0</v>
      </c>
      <c r="GT154" s="15" t="n">
        <f aca="false">DK154</f>
        <v>0</v>
      </c>
      <c r="GU154" s="15" t="n">
        <f aca="false">DN154</f>
        <v>0</v>
      </c>
      <c r="GV154" s="0" t="n">
        <f aca="false">DQ154</f>
        <v>0</v>
      </c>
      <c r="GW154" s="0" t="n">
        <f aca="false">DT154</f>
        <v>0</v>
      </c>
      <c r="GX154" s="0" t="n">
        <f aca="false">DW154</f>
        <v>0</v>
      </c>
      <c r="GY154" s="0" t="n">
        <f aca="false">DZ154</f>
        <v>0</v>
      </c>
      <c r="GZ154" s="0" t="n">
        <f aca="false">EC154</f>
        <v>0</v>
      </c>
      <c r="HA154" s="0" t="n">
        <f aca="false">EF154</f>
        <v>0</v>
      </c>
      <c r="HB154" s="0" t="n">
        <f aca="false">EI154</f>
        <v>0</v>
      </c>
      <c r="HC154" s="0" t="n">
        <f aca="false">EL154</f>
        <v>0</v>
      </c>
      <c r="HD154" s="0" t="n">
        <f aca="false">EO154</f>
        <v>0</v>
      </c>
      <c r="HE154" s="0" t="n">
        <f aca="false">ER154</f>
        <v>0</v>
      </c>
      <c r="HF154" s="0" t="n">
        <f aca="false">EU154</f>
        <v>0</v>
      </c>
      <c r="HG154" s="0" t="n">
        <f aca="false">EX154</f>
        <v>0</v>
      </c>
      <c r="HH154" s="0" t="n">
        <f aca="false">FA154</f>
        <v>0</v>
      </c>
      <c r="HI154" s="0" t="n">
        <f aca="false">FD154</f>
        <v>0</v>
      </c>
      <c r="HJ154" s="0" t="n">
        <f aca="false">FG154</f>
        <v>0</v>
      </c>
      <c r="HK154" s="0" t="n">
        <f aca="false">FJ154</f>
        <v>0</v>
      </c>
      <c r="HL154" s="0" t="n">
        <f aca="false">FM154</f>
        <v>0</v>
      </c>
      <c r="HM154" s="0" t="n">
        <f aca="false">FP154</f>
        <v>0</v>
      </c>
      <c r="HN154" s="0" t="n">
        <f aca="false">FS154</f>
        <v>0</v>
      </c>
      <c r="HO154" s="0" t="n">
        <f aca="false">FV154</f>
        <v>0</v>
      </c>
      <c r="HP154" s="0" t="n">
        <f aca="false">FY154</f>
        <v>0</v>
      </c>
      <c r="HQ154" s="0" t="n">
        <f aca="false">GB154</f>
        <v>0</v>
      </c>
      <c r="HR154" s="0" t="n">
        <f aca="false">GE154</f>
        <v>0</v>
      </c>
      <c r="HS154" s="0" t="n">
        <f aca="false">GH154</f>
        <v>0</v>
      </c>
      <c r="HT154" s="0" t="n">
        <f aca="false">BG154</f>
        <v>7</v>
      </c>
      <c r="HU154" s="0" t="n">
        <f aca="false">HT154/HS156</f>
        <v>7</v>
      </c>
      <c r="HV154" s="1"/>
      <c r="HY154" s="1"/>
      <c r="HZ154" s="1"/>
      <c r="IA154" s="1"/>
      <c r="IB154" s="1"/>
    </row>
    <row r="155" customFormat="false" ht="6" hidden="true" customHeight="true" outlineLevel="0" collapsed="false">
      <c r="A155" s="1"/>
      <c r="B155" s="80"/>
      <c r="C155" s="80"/>
      <c r="D155" s="80"/>
      <c r="E155" s="11"/>
      <c r="F155" s="61"/>
      <c r="G155" s="80"/>
      <c r="H155" s="11"/>
      <c r="I155" s="80"/>
      <c r="J155" s="80"/>
      <c r="K155" s="11"/>
      <c r="L155" s="61"/>
      <c r="M155" s="80"/>
      <c r="N155" s="80"/>
      <c r="O155" s="80"/>
      <c r="P155" s="80"/>
      <c r="Q155" s="80"/>
      <c r="R155" s="80"/>
      <c r="S155" s="11"/>
      <c r="T155" s="13"/>
      <c r="U155" s="13"/>
      <c r="V155" s="13"/>
      <c r="W155" s="78"/>
      <c r="X155" s="74"/>
      <c r="Y155" s="80"/>
      <c r="Z155" s="80"/>
      <c r="AW155" s="1"/>
      <c r="AX155" s="1"/>
      <c r="AY155" s="1"/>
      <c r="AZ155" s="1"/>
      <c r="BA155" s="1"/>
      <c r="BB155" s="1"/>
      <c r="BC155" s="1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 t="n">
        <f aca="false">IF(GK153&lt;GK154,GK153,GK154)</f>
        <v>0</v>
      </c>
      <c r="GL155" s="15" t="n">
        <f aca="false">IF(GL153&lt;GL154,GL153,GL154)</f>
        <v>0</v>
      </c>
      <c r="GM155" s="15" t="n">
        <f aca="false">IF(GM153&lt;GM154,GM153,GM154)</f>
        <v>0</v>
      </c>
      <c r="GN155" s="15" t="n">
        <f aca="false">IF(GN153&lt;GN154,GN153,GN154)</f>
        <v>0</v>
      </c>
      <c r="GO155" s="15" t="n">
        <f aca="false">IF(GO153&lt;GO154,GO153,GO154)</f>
        <v>0</v>
      </c>
      <c r="GP155" s="15" t="n">
        <f aca="false">IF(GP153&lt;GP154,GP153,GP154)</f>
        <v>0</v>
      </c>
      <c r="GQ155" s="15" t="n">
        <f aca="false">IF(GQ153&lt;GQ154,GQ153,GQ154)</f>
        <v>0</v>
      </c>
      <c r="GR155" s="15" t="n">
        <f aca="false">IF(GR153&lt;GR154,GR153,GR154)</f>
        <v>0</v>
      </c>
      <c r="GS155" s="15" t="n">
        <f aca="false">IF(GS153&lt;GS154,GS153,GS154)</f>
        <v>0</v>
      </c>
      <c r="GT155" s="15" t="n">
        <f aca="false">IF(GT153&lt;GT154,GT153,GT154)</f>
        <v>0</v>
      </c>
      <c r="GU155" s="15" t="n">
        <f aca="false">IF(GU153&lt;GU154,GU153,GU154)</f>
        <v>0</v>
      </c>
      <c r="GV155" s="15" t="n">
        <f aca="false">IF(GV153&lt;GV154,GV153,GV154)</f>
        <v>0</v>
      </c>
      <c r="GW155" s="15" t="n">
        <f aca="false">IF(GW153&lt;GW154,GW153,GW154)</f>
        <v>0</v>
      </c>
      <c r="GX155" s="15" t="n">
        <f aca="false">IF(GX153&lt;GX154,GX153,GX154)</f>
        <v>0</v>
      </c>
      <c r="GY155" s="15" t="n">
        <f aca="false">IF(GY153&lt;GY154,GY153,GY154)</f>
        <v>0</v>
      </c>
      <c r="GZ155" s="15" t="n">
        <f aca="false">IF(GZ153&lt;GZ154,GZ153,GZ154)</f>
        <v>0</v>
      </c>
      <c r="HA155" s="15" t="n">
        <f aca="false">IF(HA153&lt;HA154,HA153,HA154)</f>
        <v>0</v>
      </c>
      <c r="HB155" s="15" t="n">
        <f aca="false">IF(HB153&lt;HB154,HB153,HB154)</f>
        <v>0</v>
      </c>
      <c r="HC155" s="15" t="n">
        <f aca="false">IF(HC153&lt;HC154,HC153,HC154)</f>
        <v>0</v>
      </c>
      <c r="HD155" s="15" t="n">
        <f aca="false">IF(HD153&lt;HD154,HD153,HD154)</f>
        <v>0</v>
      </c>
      <c r="HE155" s="15" t="n">
        <f aca="false">IF(HE153&lt;HE154,HE153,HE154)</f>
        <v>0</v>
      </c>
      <c r="HF155" s="15" t="n">
        <f aca="false">IF(HF153&lt;HF154,HF153,HF154)</f>
        <v>0</v>
      </c>
      <c r="HG155" s="15" t="n">
        <f aca="false">IF(HG153&lt;HG154,HG153,HG154)</f>
        <v>0</v>
      </c>
      <c r="HH155" s="15" t="n">
        <f aca="false">IF(HH153&lt;HH154,HH153,HH154)</f>
        <v>0</v>
      </c>
      <c r="HI155" s="15" t="n">
        <f aca="false">IF(HI153&lt;HI154,HI153,HI154)</f>
        <v>0</v>
      </c>
      <c r="HJ155" s="15" t="n">
        <f aca="false">IF(HJ153&lt;HJ154,HJ153,HJ154)</f>
        <v>0</v>
      </c>
      <c r="HK155" s="15" t="n">
        <f aca="false">IF(HK153&lt;HK154,HK153,HK154)</f>
        <v>0</v>
      </c>
      <c r="HL155" s="15" t="n">
        <f aca="false">IF(HL153&lt;HL154,HL153,HL154)</f>
        <v>0</v>
      </c>
      <c r="HM155" s="15" t="n">
        <f aca="false">IF(HM153&lt;HM154,HM153,HM154)</f>
        <v>0</v>
      </c>
      <c r="HN155" s="15" t="n">
        <f aca="false">IF(HN153&lt;HN154,HN153,HN154)</f>
        <v>0</v>
      </c>
      <c r="HO155" s="15" t="n">
        <f aca="false">IF(HO153&lt;HO154,HO153,HO154)</f>
        <v>0</v>
      </c>
      <c r="HP155" s="15" t="n">
        <f aca="false">IF(HP153&lt;HP154,HP153,HP154)</f>
        <v>0</v>
      </c>
      <c r="HQ155" s="15" t="n">
        <f aca="false">IF(HQ153&lt;HQ154,HQ153,HQ154)</f>
        <v>0</v>
      </c>
      <c r="HR155" s="15" t="n">
        <f aca="false">IF(HR153&lt;HR154,HR153,HR154)</f>
        <v>0</v>
      </c>
      <c r="HS155" s="15" t="n">
        <f aca="false">IF(HS153&lt;HS154,HS153,HS154)</f>
        <v>0</v>
      </c>
      <c r="HV155" s="1"/>
      <c r="HY155" s="1"/>
      <c r="HZ155" s="1"/>
      <c r="IA155" s="1"/>
      <c r="IB155" s="1"/>
    </row>
    <row r="156" customFormat="false" ht="6" hidden="true" customHeight="true" outlineLevel="0" collapsed="false">
      <c r="A156" s="1"/>
      <c r="B156" s="80"/>
      <c r="C156" s="80"/>
      <c r="D156" s="80"/>
      <c r="E156" s="11"/>
      <c r="F156" s="61"/>
      <c r="G156" s="80"/>
      <c r="H156" s="11"/>
      <c r="I156" s="80"/>
      <c r="J156" s="80"/>
      <c r="K156" s="11"/>
      <c r="L156" s="61"/>
      <c r="M156" s="80"/>
      <c r="N156" s="80"/>
      <c r="O156" s="80"/>
      <c r="P156" s="80"/>
      <c r="Q156" s="80"/>
      <c r="R156" s="80"/>
      <c r="S156" s="11"/>
      <c r="T156" s="13"/>
      <c r="U156" s="13"/>
      <c r="V156" s="13"/>
      <c r="W156" s="78"/>
      <c r="X156" s="74"/>
      <c r="Y156" s="80"/>
      <c r="Z156" s="80"/>
      <c r="AW156" s="1"/>
      <c r="AX156" s="1"/>
      <c r="AY156" s="1"/>
      <c r="AZ156" s="1"/>
      <c r="BA156" s="1"/>
      <c r="BB156" s="1"/>
      <c r="BC156" s="1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0" t="n">
        <f aca="false">GK$8^GK155</f>
        <v>1</v>
      </c>
      <c r="GL156" s="0" t="n">
        <f aca="false">GL$8^GL155*GK156</f>
        <v>1</v>
      </c>
      <c r="GM156" s="0" t="n">
        <f aca="false">GM$8^GM155*GL156</f>
        <v>1</v>
      </c>
      <c r="GN156" s="0" t="n">
        <f aca="false">GN$8^GN155*GM156</f>
        <v>1</v>
      </c>
      <c r="GO156" s="0" t="n">
        <f aca="false">GO$8^GO155*GN156</f>
        <v>1</v>
      </c>
      <c r="GP156" s="0" t="n">
        <f aca="false">GP$8^GP155*GO156</f>
        <v>1</v>
      </c>
      <c r="GQ156" s="0" t="n">
        <f aca="false">GQ$8^GQ155*GP156</f>
        <v>1</v>
      </c>
      <c r="GR156" s="0" t="n">
        <f aca="false">GR$8^GR155*GQ156</f>
        <v>1</v>
      </c>
      <c r="GS156" s="0" t="n">
        <f aca="false">GS$8^GS155*GR156</f>
        <v>1</v>
      </c>
      <c r="GT156" s="0" t="n">
        <f aca="false">GT$8^GT155*GS156</f>
        <v>1</v>
      </c>
      <c r="GU156" s="0" t="n">
        <f aca="false">GU$8^GU155*GT156</f>
        <v>1</v>
      </c>
      <c r="GV156" s="0" t="n">
        <f aca="false">GV$8^GV155*GU156</f>
        <v>1</v>
      </c>
      <c r="GW156" s="0" t="n">
        <f aca="false">GW$8^GW155*GV156</f>
        <v>1</v>
      </c>
      <c r="GX156" s="0" t="n">
        <f aca="false">GX$8^GX155*GW156</f>
        <v>1</v>
      </c>
      <c r="GY156" s="0" t="n">
        <f aca="false">GY$8^GY155*GX156</f>
        <v>1</v>
      </c>
      <c r="GZ156" s="0" t="n">
        <f aca="false">GZ$8^GZ155*GY156</f>
        <v>1</v>
      </c>
      <c r="HA156" s="0" t="n">
        <f aca="false">HA$8^HA155*GZ156</f>
        <v>1</v>
      </c>
      <c r="HB156" s="0" t="n">
        <f aca="false">HB$8^HB155*HA156</f>
        <v>1</v>
      </c>
      <c r="HC156" s="0" t="n">
        <f aca="false">HC$8^HC155*HB156</f>
        <v>1</v>
      </c>
      <c r="HD156" s="0" t="n">
        <f aca="false">HD$8^HD155*HC156</f>
        <v>1</v>
      </c>
      <c r="HE156" s="0" t="n">
        <f aca="false">HE$8^HE155*HD156</f>
        <v>1</v>
      </c>
      <c r="HF156" s="0" t="n">
        <f aca="false">HF$8^HF155*HE156</f>
        <v>1</v>
      </c>
      <c r="HG156" s="0" t="n">
        <f aca="false">HG$8^HG155*HF156</f>
        <v>1</v>
      </c>
      <c r="HH156" s="0" t="n">
        <f aca="false">HH$8^HH155*HG156</f>
        <v>1</v>
      </c>
      <c r="HI156" s="0" t="n">
        <f aca="false">HI$8^HI155*HH156</f>
        <v>1</v>
      </c>
      <c r="HJ156" s="0" t="n">
        <f aca="false">HJ$8^HJ155*HI156</f>
        <v>1</v>
      </c>
      <c r="HK156" s="0" t="n">
        <f aca="false">HK$8^HK155*HJ156</f>
        <v>1</v>
      </c>
      <c r="HL156" s="0" t="n">
        <f aca="false">HL$8^HL155*HK156</f>
        <v>1</v>
      </c>
      <c r="HM156" s="0" t="n">
        <f aca="false">HM$8^HM155*HL156</f>
        <v>1</v>
      </c>
      <c r="HN156" s="0" t="n">
        <f aca="false">HN$8^HN155*HM156</f>
        <v>1</v>
      </c>
      <c r="HO156" s="0" t="n">
        <f aca="false">HO$8^HO155*HN156</f>
        <v>1</v>
      </c>
      <c r="HP156" s="0" t="n">
        <f aca="false">HP$8^HP155*HO156</f>
        <v>1</v>
      </c>
      <c r="HQ156" s="0" t="n">
        <f aca="false">HQ$8^HQ155*HP156</f>
        <v>1</v>
      </c>
      <c r="HR156" s="0" t="n">
        <f aca="false">HR$8^HR155*HQ156</f>
        <v>1</v>
      </c>
      <c r="HS156" s="0" t="n">
        <f aca="false">HS$8^HS155*HR156</f>
        <v>1</v>
      </c>
      <c r="HV156" s="1"/>
      <c r="HY156" s="1"/>
      <c r="HZ156" s="1"/>
      <c r="IA156" s="1"/>
      <c r="IB156" s="1"/>
    </row>
    <row r="157" customFormat="false" ht="6" hidden="true" customHeight="true" outlineLevel="0" collapsed="false">
      <c r="A157" s="1"/>
      <c r="B157" s="80"/>
      <c r="C157" s="80"/>
      <c r="D157" s="80"/>
      <c r="E157" s="11"/>
      <c r="F157" s="61"/>
      <c r="G157" s="80"/>
      <c r="H157" s="11"/>
      <c r="I157" s="80"/>
      <c r="J157" s="80"/>
      <c r="K157" s="11"/>
      <c r="L157" s="61"/>
      <c r="M157" s="80"/>
      <c r="N157" s="80"/>
      <c r="O157" s="80"/>
      <c r="P157" s="80"/>
      <c r="Q157" s="80"/>
      <c r="R157" s="80"/>
      <c r="S157" s="11"/>
      <c r="T157" s="13"/>
      <c r="U157" s="13"/>
      <c r="V157" s="13"/>
      <c r="W157" s="78"/>
      <c r="X157" s="74"/>
      <c r="Y157" s="80"/>
      <c r="Z157" s="80"/>
      <c r="AW157" s="1"/>
      <c r="AX157" s="1"/>
      <c r="AY157" s="1"/>
      <c r="AZ157" s="1"/>
      <c r="BA157" s="1"/>
      <c r="BB157" s="1"/>
      <c r="BC157" s="1"/>
      <c r="BD157" s="0" t="s">
        <v>106</v>
      </c>
      <c r="BE157" s="15" t="n">
        <f aca="true">INT((RAND()*(AY153-AX153+1)+AX153))</f>
        <v>2</v>
      </c>
      <c r="BF157" s="15" t="n">
        <f aca="true">INT((RAND()*(BA153-AZ153+1)+AZ153))</f>
        <v>5</v>
      </c>
      <c r="BG157" s="0" t="n">
        <f aca="false">BF157-BF158*(BE158-BE157)</f>
        <v>5</v>
      </c>
      <c r="BH157" s="0" t="n">
        <v>256</v>
      </c>
      <c r="BI157" s="15" t="n">
        <f aca="false">IF(BG157/BH157=INT(BG157/BH157),1,0)</f>
        <v>0</v>
      </c>
      <c r="BJ157" s="15" t="n">
        <f aca="false">IF(BI157=0,BG157,BG157/BH157)</f>
        <v>5</v>
      </c>
      <c r="BK157" s="15" t="n">
        <v>16</v>
      </c>
      <c r="BL157" s="15" t="n">
        <f aca="false">IF(BJ157/BK157=INT(BJ157/BK157),1,0)</f>
        <v>0</v>
      </c>
      <c r="BM157" s="15" t="n">
        <f aca="false">IF(BL157=0,BJ157,BJ157/BK157)</f>
        <v>5</v>
      </c>
      <c r="BN157" s="15" t="n">
        <v>4</v>
      </c>
      <c r="BO157" s="15" t="n">
        <f aca="false">IF(BM157/BN157=INT(BM157/BN157),1,0)</f>
        <v>0</v>
      </c>
      <c r="BP157" s="15" t="n">
        <f aca="false">IF(BO157=0,BM157,BM157/BN157)</f>
        <v>5</v>
      </c>
      <c r="BQ157" s="15" t="n">
        <v>2</v>
      </c>
      <c r="BR157" s="15" t="n">
        <f aca="false">IF(BP157/BQ157=INT(BP157/BQ157),1,0)</f>
        <v>0</v>
      </c>
      <c r="BS157" s="15" t="n">
        <f aca="false">IF(BR157=0,BP157,BP157/BQ157)</f>
        <v>5</v>
      </c>
      <c r="BT157" s="15" t="n">
        <v>81</v>
      </c>
      <c r="BU157" s="15" t="n">
        <f aca="false">IF(BS157/BT157=INT(BS157/BT157),1,0)</f>
        <v>0</v>
      </c>
      <c r="BV157" s="15" t="n">
        <f aca="false">IF(BU157=0,BS157,BS157/BT157)</f>
        <v>5</v>
      </c>
      <c r="BW157" s="15" t="n">
        <v>9</v>
      </c>
      <c r="BX157" s="15" t="n">
        <f aca="false">IF(BV157/BW157=INT(BV157/BW157),1,0)</f>
        <v>0</v>
      </c>
      <c r="BY157" s="15" t="n">
        <f aca="false">IF(BX157=0,BV157,BV157/BW157)</f>
        <v>5</v>
      </c>
      <c r="BZ157" s="15" t="n">
        <v>3</v>
      </c>
      <c r="CA157" s="15" t="n">
        <f aca="false">IF(BY157/BZ157=INT(BY157/BZ157),1,0)</f>
        <v>0</v>
      </c>
      <c r="CB157" s="15" t="n">
        <f aca="false">IF(CA157=0,BY157,BY157/BZ157)</f>
        <v>5</v>
      </c>
      <c r="CC157" s="15" t="n">
        <v>25</v>
      </c>
      <c r="CD157" s="15" t="n">
        <f aca="false">IF(CB157/CC157=INT(CB157/CC157),1,0)</f>
        <v>0</v>
      </c>
      <c r="CE157" s="15" t="n">
        <f aca="false">IF(CD157=0,CB157,CB157/CC157)</f>
        <v>5</v>
      </c>
      <c r="CF157" s="15" t="n">
        <v>5</v>
      </c>
      <c r="CG157" s="15" t="n">
        <f aca="false">IF(CE157/CF157=INT(CE157/CF157),1,0)</f>
        <v>1</v>
      </c>
      <c r="CH157" s="15" t="n">
        <f aca="false">IF(CG157=0,CE157,CE157/CF157)</f>
        <v>1</v>
      </c>
      <c r="CI157" s="15" t="n">
        <v>49</v>
      </c>
      <c r="CJ157" s="15" t="n">
        <f aca="false">IF(CH157/CI157=INT(CH157/CI157),1,0)</f>
        <v>0</v>
      </c>
      <c r="CK157" s="15" t="n">
        <f aca="false">IF(CJ157=0,CH157,CH157/CI157)</f>
        <v>1</v>
      </c>
      <c r="CL157" s="15" t="n">
        <v>7</v>
      </c>
      <c r="CM157" s="15" t="n">
        <f aca="false">IF(CK157/CL157=INT(CK157/CL157),1,0)</f>
        <v>0</v>
      </c>
      <c r="CN157" s="15" t="n">
        <f aca="false">IF(CM157=0,CK157,CK157/CL157)</f>
        <v>1</v>
      </c>
      <c r="CO157" s="15" t="n">
        <v>121</v>
      </c>
      <c r="CP157" s="15" t="n">
        <f aca="false">IF(CN157/CO157=INT(CN157/CO157),1,0)</f>
        <v>0</v>
      </c>
      <c r="CQ157" s="15" t="n">
        <f aca="false">IF(CP157=0,CN157,CN157/CO157)</f>
        <v>1</v>
      </c>
      <c r="CR157" s="15" t="n">
        <v>11</v>
      </c>
      <c r="CS157" s="15" t="n">
        <f aca="false">IF(CQ157/CR157=INT(CQ157/CR157),1,0)</f>
        <v>0</v>
      </c>
      <c r="CT157" s="15" t="n">
        <f aca="false">IF(CS157=0,CQ157,CQ157/CR157)</f>
        <v>1</v>
      </c>
      <c r="CU157" s="15" t="n">
        <v>169</v>
      </c>
      <c r="CV157" s="15" t="n">
        <f aca="false">IF(CT157/CU157=INT(CT157/CU157),1,0)</f>
        <v>0</v>
      </c>
      <c r="CW157" s="15" t="n">
        <f aca="false">IF(CV157=0,CT157,CT157/CU157)</f>
        <v>1</v>
      </c>
      <c r="CX157" s="15" t="n">
        <v>13</v>
      </c>
      <c r="CY157" s="15" t="n">
        <f aca="false">IF(CW157/CX157=INT(CW157/CX157),1,0)</f>
        <v>0</v>
      </c>
      <c r="CZ157" s="15" t="n">
        <f aca="false">IF(CY157=0,CW157,CW157/CX157)</f>
        <v>1</v>
      </c>
      <c r="DA157" s="15" t="n">
        <v>17</v>
      </c>
      <c r="DB157" s="15" t="n">
        <f aca="false">IF(CZ157/DA157=INT(CZ157/DA157),1,0)</f>
        <v>0</v>
      </c>
      <c r="DC157" s="15" t="n">
        <f aca="false">IF(DB157=0,CZ157,CZ157/DA157)</f>
        <v>1</v>
      </c>
      <c r="DD157" s="15" t="n">
        <v>19</v>
      </c>
      <c r="DE157" s="15" t="n">
        <f aca="false">IF(DC157/DD157=INT(DC157/DD157),1,0)</f>
        <v>0</v>
      </c>
      <c r="DF157" s="15" t="n">
        <f aca="false">IF(DE157=0,DC157,DC157/DD157)</f>
        <v>1</v>
      </c>
      <c r="DG157" s="15" t="n">
        <v>23</v>
      </c>
      <c r="DH157" s="15" t="n">
        <f aca="false">IF(DF157/DG157=INT(DF157/DG157),1,0)</f>
        <v>0</v>
      </c>
      <c r="DI157" s="15" t="n">
        <f aca="false">IF(DH157=0,DF157,DF157/DG157)</f>
        <v>1</v>
      </c>
      <c r="DJ157" s="15" t="n">
        <v>29</v>
      </c>
      <c r="DK157" s="15" t="n">
        <f aca="false">IF(DI157/DJ157=INT(DI157/DJ157),1,0)</f>
        <v>0</v>
      </c>
      <c r="DL157" s="15" t="n">
        <f aca="false">IF(DK157=0,DI157,DI157/DJ157)</f>
        <v>1</v>
      </c>
      <c r="DM157" s="15" t="n">
        <v>31</v>
      </c>
      <c r="DN157" s="15" t="n">
        <f aca="false">IF(DL157/DM157=INT(DL157/DM157),1,0)</f>
        <v>0</v>
      </c>
      <c r="DO157" s="15" t="n">
        <f aca="false">IF(DN157=0,DL157,DL157/DM157)</f>
        <v>1</v>
      </c>
      <c r="DP157" s="15" t="n">
        <v>37</v>
      </c>
      <c r="DQ157" s="15" t="n">
        <f aca="false">IF(DO157/DP157=INT(DO157/DP157),1,0)</f>
        <v>0</v>
      </c>
      <c r="DR157" s="15" t="n">
        <f aca="false">IF(DQ157=0,DO157,DO157/DP157)</f>
        <v>1</v>
      </c>
      <c r="DS157" s="15" t="n">
        <v>41</v>
      </c>
      <c r="DT157" s="15" t="n">
        <f aca="false">IF(DR157/DS157=INT(DR157/DS157),1,0)</f>
        <v>0</v>
      </c>
      <c r="DU157" s="15" t="n">
        <f aca="false">IF(DT157=0,DR157,DR157/DS157)</f>
        <v>1</v>
      </c>
      <c r="DV157" s="15" t="n">
        <v>43</v>
      </c>
      <c r="DW157" s="15" t="n">
        <f aca="false">IF(DU157/DV157=INT(DU157/DV157),1,0)</f>
        <v>0</v>
      </c>
      <c r="DX157" s="15" t="n">
        <f aca="false">IF(DW157=0,DU157,DU157/DV157)</f>
        <v>1</v>
      </c>
      <c r="DY157" s="15" t="n">
        <v>47</v>
      </c>
      <c r="DZ157" s="15" t="n">
        <f aca="false">IF(DX157/DY157=INT(DX157/DY157),1,0)</f>
        <v>0</v>
      </c>
      <c r="EA157" s="15" t="n">
        <f aca="false">IF(DZ157=0,DX157,DX157/DY157)</f>
        <v>1</v>
      </c>
      <c r="EB157" s="15" t="n">
        <v>53</v>
      </c>
      <c r="EC157" s="15" t="n">
        <f aca="false">IF(EA157/EB157=INT(EA157/EB157),1,0)</f>
        <v>0</v>
      </c>
      <c r="ED157" s="15" t="n">
        <f aca="false">IF(EC157=0,EA157,EA157/EB157)</f>
        <v>1</v>
      </c>
      <c r="EE157" s="15" t="n">
        <v>59</v>
      </c>
      <c r="EF157" s="15" t="n">
        <f aca="false">IF(ED157/EE157=INT(ED157/EE157),1,0)</f>
        <v>0</v>
      </c>
      <c r="EG157" s="15" t="n">
        <f aca="false">IF(EF157=0,ED157,ED157/EE157)</f>
        <v>1</v>
      </c>
      <c r="EH157" s="15" t="n">
        <v>61</v>
      </c>
      <c r="EI157" s="15" t="n">
        <f aca="false">IF(EG157/EH157=INT(EG157/EH157),1,0)</f>
        <v>0</v>
      </c>
      <c r="EJ157" s="15" t="n">
        <f aca="false">IF(EI157=0,EG157,EG157/EH157)</f>
        <v>1</v>
      </c>
      <c r="EK157" s="15" t="n">
        <v>67</v>
      </c>
      <c r="EL157" s="15" t="n">
        <f aca="false">IF(EJ157/EK157=INT(EJ157/EK157),1,0)</f>
        <v>0</v>
      </c>
      <c r="EM157" s="15" t="n">
        <f aca="false">IF(EL157=0,EJ157,EJ157/EK157)</f>
        <v>1</v>
      </c>
      <c r="EN157" s="15" t="n">
        <v>71</v>
      </c>
      <c r="EO157" s="15" t="n">
        <f aca="false">IF(EM157/EN157=INT(EM157/EN157),1,0)</f>
        <v>0</v>
      </c>
      <c r="EP157" s="15" t="n">
        <f aca="false">IF(EO157=0,EM157,EM157/EN157)</f>
        <v>1</v>
      </c>
      <c r="EQ157" s="15" t="n">
        <v>73</v>
      </c>
      <c r="ER157" s="15" t="n">
        <f aca="false">IF(EP157/EQ157=INT(EP157/EQ157),1,0)</f>
        <v>0</v>
      </c>
      <c r="ES157" s="15" t="n">
        <f aca="false">IF(ER157=0,EP157,EP157/EQ157)</f>
        <v>1</v>
      </c>
      <c r="ET157" s="15" t="n">
        <v>79</v>
      </c>
      <c r="EU157" s="15" t="n">
        <f aca="false">IF(ES157/ET157=INT(ES157/ET157),1,0)</f>
        <v>0</v>
      </c>
      <c r="EV157" s="15" t="n">
        <f aca="false">IF(EU157=0,ES157,ES157/ET157)</f>
        <v>1</v>
      </c>
      <c r="EW157" s="15" t="n">
        <v>83</v>
      </c>
      <c r="EX157" s="15" t="n">
        <f aca="false">IF(EV157/EW157=INT(EV157/EW157),1,0)</f>
        <v>0</v>
      </c>
      <c r="EY157" s="15" t="n">
        <f aca="false">IF(EX157=0,EV157,EV157/EW157)</f>
        <v>1</v>
      </c>
      <c r="EZ157" s="15" t="n">
        <v>89</v>
      </c>
      <c r="FA157" s="15" t="n">
        <f aca="false">IF(EY157/EZ157=INT(EY157/EZ157),1,0)</f>
        <v>0</v>
      </c>
      <c r="FB157" s="15" t="n">
        <f aca="false">IF(FA157=0,EY157,EY157/EZ157)</f>
        <v>1</v>
      </c>
      <c r="FC157" s="15" t="n">
        <v>97</v>
      </c>
      <c r="FD157" s="15" t="n">
        <f aca="false">IF(FB157/FC157=INT(FB157/FC157),1,0)</f>
        <v>0</v>
      </c>
      <c r="FE157" s="15" t="n">
        <f aca="false">IF(FD157=0,FB157,FB157/FC157)</f>
        <v>1</v>
      </c>
      <c r="FF157" s="15" t="n">
        <v>101</v>
      </c>
      <c r="FG157" s="15" t="n">
        <f aca="false">IF(FE157/FF157=INT(FE157/FF157),1,0)</f>
        <v>0</v>
      </c>
      <c r="FH157" s="15" t="n">
        <f aca="false">IF(FG157=0,FE157,FE157/FF157)</f>
        <v>1</v>
      </c>
      <c r="FI157" s="15" t="n">
        <v>103</v>
      </c>
      <c r="FJ157" s="15" t="n">
        <f aca="false">IF(FH157/FI157=INT(FH157/FI157),1,0)</f>
        <v>0</v>
      </c>
      <c r="FK157" s="15" t="n">
        <f aca="false">IF(FJ157=0,FH157,FH157/FI157)</f>
        <v>1</v>
      </c>
      <c r="FL157" s="15" t="n">
        <v>107</v>
      </c>
      <c r="FM157" s="15" t="n">
        <f aca="false">IF(FK157/FL157=INT(FK157/FL157),1,0)</f>
        <v>0</v>
      </c>
      <c r="FN157" s="15" t="n">
        <f aca="false">IF(FM157=0,FK157,FK157/FL157)</f>
        <v>1</v>
      </c>
      <c r="FO157" s="15" t="n">
        <v>109</v>
      </c>
      <c r="FP157" s="15" t="n">
        <f aca="false">IF(FN157/FO157=INT(FN157/FO157),1,0)</f>
        <v>0</v>
      </c>
      <c r="FQ157" s="15" t="n">
        <f aca="false">IF(FP157=0,FN157,FN157/FO157)</f>
        <v>1</v>
      </c>
      <c r="FR157" s="15" t="n">
        <v>113</v>
      </c>
      <c r="FS157" s="15" t="n">
        <f aca="false">IF(FQ157/FR157=INT(FQ157/FR157),1,0)</f>
        <v>0</v>
      </c>
      <c r="FT157" s="15" t="n">
        <f aca="false">IF(FS157=0,FQ157,FQ157/FR157)</f>
        <v>1</v>
      </c>
      <c r="FU157" s="15" t="n">
        <v>127</v>
      </c>
      <c r="FV157" s="15" t="n">
        <f aca="false">IF(FT157/FU157=INT(FT157/FU157),1,0)</f>
        <v>0</v>
      </c>
      <c r="FW157" s="15" t="n">
        <f aca="false">IF(FV157=0,FT157,FT157/FU157)</f>
        <v>1</v>
      </c>
      <c r="FX157" s="15" t="n">
        <v>131</v>
      </c>
      <c r="FY157" s="15" t="n">
        <f aca="false">IF(FW157/FX157=INT(FW157/FX157),1,0)</f>
        <v>0</v>
      </c>
      <c r="FZ157" s="15" t="n">
        <f aca="false">IF(FY157=0,FW157,FW157/FX157)</f>
        <v>1</v>
      </c>
      <c r="GA157" s="15" t="n">
        <v>137</v>
      </c>
      <c r="GB157" s="15" t="n">
        <f aca="false">IF(FZ157/GA157=INT(FZ157/GA157),1,0)</f>
        <v>0</v>
      </c>
      <c r="GC157" s="15" t="n">
        <f aca="false">IF(GB157=0,FZ157,FZ157/GA157)</f>
        <v>1</v>
      </c>
      <c r="GD157" s="15" t="n">
        <v>139</v>
      </c>
      <c r="GE157" s="15" t="n">
        <f aca="false">IF(GC157/GD157=INT(GC157/GD157),1,0)</f>
        <v>0</v>
      </c>
      <c r="GF157" s="15" t="n">
        <f aca="false">IF(GE157=0,GC157,GC157/GD157)</f>
        <v>1</v>
      </c>
      <c r="GG157" s="15" t="n">
        <v>149</v>
      </c>
      <c r="GH157" s="15" t="n">
        <f aca="false">IF(GF157/GG157=INT(GF157/GG157),1,0)</f>
        <v>0</v>
      </c>
      <c r="GI157" s="15" t="n">
        <f aca="false">IF(GH157=0,GF157,GF157/GG157)</f>
        <v>1</v>
      </c>
      <c r="GJ157" s="15"/>
      <c r="GK157" s="15" t="n">
        <f aca="false">8*BI157+4*BL157+2*BO157+BR157</f>
        <v>0</v>
      </c>
      <c r="GL157" s="15" t="n">
        <f aca="false">4*BU157+2*BX157+CA157</f>
        <v>0</v>
      </c>
      <c r="GM157" s="15" t="n">
        <f aca="false">2*CD157+CG157</f>
        <v>1</v>
      </c>
      <c r="GN157" s="15" t="n">
        <f aca="false">2*CJ157+CM157</f>
        <v>0</v>
      </c>
      <c r="GO157" s="15" t="n">
        <f aca="false">2*CP157+CS157</f>
        <v>0</v>
      </c>
      <c r="GP157" s="15" t="n">
        <f aca="false">2*CV157+CY157</f>
        <v>0</v>
      </c>
      <c r="GQ157" s="15" t="n">
        <f aca="false">DB157</f>
        <v>0</v>
      </c>
      <c r="GR157" s="15" t="n">
        <f aca="false">DE157</f>
        <v>0</v>
      </c>
      <c r="GS157" s="15" t="n">
        <f aca="false">DH157</f>
        <v>0</v>
      </c>
      <c r="GT157" s="15" t="n">
        <f aca="false">DK157</f>
        <v>0</v>
      </c>
      <c r="GU157" s="15" t="n">
        <f aca="false">DN157</f>
        <v>0</v>
      </c>
      <c r="GV157" s="0" t="n">
        <f aca="false">DQ157</f>
        <v>0</v>
      </c>
      <c r="GW157" s="0" t="n">
        <f aca="false">DT157</f>
        <v>0</v>
      </c>
      <c r="GX157" s="0" t="n">
        <f aca="false">DW157</f>
        <v>0</v>
      </c>
      <c r="GY157" s="0" t="n">
        <f aca="false">DZ157</f>
        <v>0</v>
      </c>
      <c r="GZ157" s="0" t="n">
        <f aca="false">EC157</f>
        <v>0</v>
      </c>
      <c r="HA157" s="0" t="n">
        <f aca="false">EF157</f>
        <v>0</v>
      </c>
      <c r="HB157" s="0" t="n">
        <f aca="false">EI157</f>
        <v>0</v>
      </c>
      <c r="HC157" s="0" t="n">
        <f aca="false">EL157</f>
        <v>0</v>
      </c>
      <c r="HD157" s="0" t="n">
        <f aca="false">EO157</f>
        <v>0</v>
      </c>
      <c r="HE157" s="0" t="n">
        <f aca="false">ER157</f>
        <v>0</v>
      </c>
      <c r="HF157" s="0" t="n">
        <f aca="false">EU157</f>
        <v>0</v>
      </c>
      <c r="HG157" s="0" t="n">
        <f aca="false">EX157</f>
        <v>0</v>
      </c>
      <c r="HH157" s="0" t="n">
        <f aca="false">FA157</f>
        <v>0</v>
      </c>
      <c r="HI157" s="0" t="n">
        <f aca="false">FD157</f>
        <v>0</v>
      </c>
      <c r="HJ157" s="0" t="n">
        <f aca="false">FG157</f>
        <v>0</v>
      </c>
      <c r="HK157" s="0" t="n">
        <f aca="false">FJ157</f>
        <v>0</v>
      </c>
      <c r="HL157" s="0" t="n">
        <f aca="false">FM157</f>
        <v>0</v>
      </c>
      <c r="HM157" s="0" t="n">
        <f aca="false">FP157</f>
        <v>0</v>
      </c>
      <c r="HN157" s="0" t="n">
        <f aca="false">FS157</f>
        <v>0</v>
      </c>
      <c r="HO157" s="0" t="n">
        <f aca="false">FV157</f>
        <v>0</v>
      </c>
      <c r="HP157" s="0" t="n">
        <f aca="false">FY157</f>
        <v>0</v>
      </c>
      <c r="HQ157" s="0" t="n">
        <f aca="false">GB157</f>
        <v>0</v>
      </c>
      <c r="HR157" s="0" t="n">
        <f aca="false">GE157</f>
        <v>0</v>
      </c>
      <c r="HS157" s="0" t="n">
        <f aca="false">GH157</f>
        <v>0</v>
      </c>
      <c r="HT157" s="0" t="n">
        <f aca="false">BG157</f>
        <v>5</v>
      </c>
      <c r="HU157" s="0" t="n">
        <f aca="false">HT157/HS160</f>
        <v>5</v>
      </c>
      <c r="HV157" s="1" t="n">
        <f aca="false">BE158</f>
        <v>2</v>
      </c>
      <c r="HW157" s="0" t="n">
        <f aca="false">HV157*HU158+HU157</f>
        <v>21</v>
      </c>
      <c r="HX157" s="0" t="n">
        <f aca="false">HW157*HW153</f>
        <v>693</v>
      </c>
      <c r="HY157" s="1" t="n">
        <f aca="false">HU154*HU158</f>
        <v>56</v>
      </c>
      <c r="HZ157" s="1" t="n">
        <f aca="false">INT(HX157/HY157)</f>
        <v>12</v>
      </c>
      <c r="IA157" s="1" t="n">
        <f aca="false">HX157-HZ157*HY157</f>
        <v>21</v>
      </c>
      <c r="IB157" s="1" t="n">
        <f aca="false">HY157</f>
        <v>56</v>
      </c>
    </row>
    <row r="158" customFormat="false" ht="6" hidden="true" customHeight="true" outlineLevel="0" collapsed="false">
      <c r="A158" s="1"/>
      <c r="B158" s="80"/>
      <c r="C158" s="80"/>
      <c r="D158" s="80"/>
      <c r="E158" s="11"/>
      <c r="F158" s="61"/>
      <c r="G158" s="80"/>
      <c r="H158" s="11"/>
      <c r="I158" s="80"/>
      <c r="J158" s="80"/>
      <c r="K158" s="11"/>
      <c r="L158" s="61"/>
      <c r="M158" s="80"/>
      <c r="N158" s="80"/>
      <c r="O158" s="80"/>
      <c r="P158" s="80"/>
      <c r="Q158" s="80"/>
      <c r="R158" s="80"/>
      <c r="S158" s="11"/>
      <c r="T158" s="13"/>
      <c r="U158" s="13"/>
      <c r="V158" s="13"/>
      <c r="W158" s="78"/>
      <c r="X158" s="74"/>
      <c r="Y158" s="80"/>
      <c r="Z158" s="80"/>
      <c r="AW158" s="1"/>
      <c r="AX158" s="1"/>
      <c r="AY158" s="1"/>
      <c r="AZ158" s="1"/>
      <c r="BA158" s="1"/>
      <c r="BB158" s="1"/>
      <c r="BC158" s="1"/>
      <c r="BE158" s="0" t="n">
        <f aca="false">BE157+INT(BF157/BF158)</f>
        <v>2</v>
      </c>
      <c r="BF158" s="15" t="n">
        <f aca="true">IF(BB153&gt;BF157,INT((RAND()*(BC153-BB153+1)+BB153)),INT((RAND()*(BC153-BF157)+BF157+1)))</f>
        <v>8</v>
      </c>
      <c r="BG158" s="0" t="n">
        <f aca="false">BF158</f>
        <v>8</v>
      </c>
      <c r="BH158" s="0" t="n">
        <v>256</v>
      </c>
      <c r="BI158" s="15" t="n">
        <f aca="false">IF(BG158/BH158=INT(BG158/BH158),1,0)</f>
        <v>0</v>
      </c>
      <c r="BJ158" s="15" t="n">
        <f aca="false">IF(BI158=0,BG158,BG158/BH158)</f>
        <v>8</v>
      </c>
      <c r="BK158" s="15" t="n">
        <v>16</v>
      </c>
      <c r="BL158" s="15" t="n">
        <f aca="false">IF(BJ158/BK158=INT(BJ158/BK158),1,0)</f>
        <v>0</v>
      </c>
      <c r="BM158" s="15" t="n">
        <f aca="false">IF(BL158=0,BJ158,BJ158/BK158)</f>
        <v>8</v>
      </c>
      <c r="BN158" s="15" t="n">
        <v>4</v>
      </c>
      <c r="BO158" s="15" t="n">
        <f aca="false">IF(BM158/BN158=INT(BM158/BN158),1,0)</f>
        <v>1</v>
      </c>
      <c r="BP158" s="15" t="n">
        <f aca="false">IF(BO158=0,BM158,BM158/BN158)</f>
        <v>2</v>
      </c>
      <c r="BQ158" s="15" t="n">
        <v>2</v>
      </c>
      <c r="BR158" s="15" t="n">
        <f aca="false">IF(BP158/BQ158=INT(BP158/BQ158),1,0)</f>
        <v>1</v>
      </c>
      <c r="BS158" s="15" t="n">
        <f aca="false">IF(BR158=0,BP158,BP158/BQ158)</f>
        <v>1</v>
      </c>
      <c r="BT158" s="15" t="n">
        <v>81</v>
      </c>
      <c r="BU158" s="15" t="n">
        <f aca="false">IF(BS158/BT158=INT(BS158/BT158),1,0)</f>
        <v>0</v>
      </c>
      <c r="BV158" s="15" t="n">
        <f aca="false">IF(BU158=0,BS158,BS158/BT158)</f>
        <v>1</v>
      </c>
      <c r="BW158" s="15" t="n">
        <v>9</v>
      </c>
      <c r="BX158" s="15" t="n">
        <f aca="false">IF(BV158/BW158=INT(BV158/BW158),1,0)</f>
        <v>0</v>
      </c>
      <c r="BY158" s="15" t="n">
        <f aca="false">IF(BX158=0,BV158,BV158/BW158)</f>
        <v>1</v>
      </c>
      <c r="BZ158" s="15" t="n">
        <v>3</v>
      </c>
      <c r="CA158" s="15" t="n">
        <f aca="false">IF(BY158/BZ158=INT(BY158/BZ158),1,0)</f>
        <v>0</v>
      </c>
      <c r="CB158" s="15" t="n">
        <f aca="false">IF(CA158=0,BY158,BY158/BZ158)</f>
        <v>1</v>
      </c>
      <c r="CC158" s="15" t="n">
        <v>25</v>
      </c>
      <c r="CD158" s="15" t="n">
        <f aca="false">IF(CB158/CC158=INT(CB158/CC158),1,0)</f>
        <v>0</v>
      </c>
      <c r="CE158" s="15" t="n">
        <f aca="false">IF(CD158=0,CB158,CB158/CC158)</f>
        <v>1</v>
      </c>
      <c r="CF158" s="15" t="n">
        <v>5</v>
      </c>
      <c r="CG158" s="15" t="n">
        <f aca="false">IF(CE158/CF158=INT(CE158/CF158),1,0)</f>
        <v>0</v>
      </c>
      <c r="CH158" s="15" t="n">
        <f aca="false">IF(CG158=0,CE158,CE158/CF158)</f>
        <v>1</v>
      </c>
      <c r="CI158" s="15" t="n">
        <v>49</v>
      </c>
      <c r="CJ158" s="15" t="n">
        <f aca="false">IF(CH158/CI158=INT(CH158/CI158),1,0)</f>
        <v>0</v>
      </c>
      <c r="CK158" s="15" t="n">
        <f aca="false">IF(CJ158=0,CH158,CH158/CI158)</f>
        <v>1</v>
      </c>
      <c r="CL158" s="15" t="n">
        <v>7</v>
      </c>
      <c r="CM158" s="15" t="n">
        <f aca="false">IF(CK158/CL158=INT(CK158/CL158),1,0)</f>
        <v>0</v>
      </c>
      <c r="CN158" s="15" t="n">
        <f aca="false">IF(CM158=0,CK158,CK158/CL158)</f>
        <v>1</v>
      </c>
      <c r="CO158" s="15" t="n">
        <v>121</v>
      </c>
      <c r="CP158" s="15" t="n">
        <f aca="false">IF(CN158/CO158=INT(CN158/CO158),1,0)</f>
        <v>0</v>
      </c>
      <c r="CQ158" s="15" t="n">
        <f aca="false">IF(CP158=0,CN158,CN158/CO158)</f>
        <v>1</v>
      </c>
      <c r="CR158" s="15" t="n">
        <v>11</v>
      </c>
      <c r="CS158" s="15" t="n">
        <f aca="false">IF(CQ158/CR158=INT(CQ158/CR158),1,0)</f>
        <v>0</v>
      </c>
      <c r="CT158" s="15" t="n">
        <f aca="false">IF(CS158=0,CQ158,CQ158/CR158)</f>
        <v>1</v>
      </c>
      <c r="CU158" s="15" t="n">
        <v>169</v>
      </c>
      <c r="CV158" s="15" t="n">
        <f aca="false">IF(CT158/CU158=INT(CT158/CU158),1,0)</f>
        <v>0</v>
      </c>
      <c r="CW158" s="15" t="n">
        <f aca="false">IF(CV158=0,CT158,CT158/CU158)</f>
        <v>1</v>
      </c>
      <c r="CX158" s="15" t="n">
        <v>13</v>
      </c>
      <c r="CY158" s="15" t="n">
        <f aca="false">IF(CW158/CX158=INT(CW158/CX158),1,0)</f>
        <v>0</v>
      </c>
      <c r="CZ158" s="15" t="n">
        <f aca="false">IF(CY158=0,CW158,CW158/CX158)</f>
        <v>1</v>
      </c>
      <c r="DA158" s="15" t="n">
        <v>17</v>
      </c>
      <c r="DB158" s="15" t="n">
        <f aca="false">IF(CZ158/DA158=INT(CZ158/DA158),1,0)</f>
        <v>0</v>
      </c>
      <c r="DC158" s="15" t="n">
        <f aca="false">IF(DB158=0,CZ158,CZ158/DA158)</f>
        <v>1</v>
      </c>
      <c r="DD158" s="15" t="n">
        <v>19</v>
      </c>
      <c r="DE158" s="15" t="n">
        <f aca="false">IF(DC158/DD158=INT(DC158/DD158),1,0)</f>
        <v>0</v>
      </c>
      <c r="DF158" s="15" t="n">
        <f aca="false">IF(DE158=0,DC158,DC158/DD158)</f>
        <v>1</v>
      </c>
      <c r="DG158" s="15" t="n">
        <v>23</v>
      </c>
      <c r="DH158" s="15" t="n">
        <f aca="false">IF(DF158/DG158=INT(DF158/DG158),1,0)</f>
        <v>0</v>
      </c>
      <c r="DI158" s="15" t="n">
        <f aca="false">IF(DH158=0,DF158,DF158/DG158)</f>
        <v>1</v>
      </c>
      <c r="DJ158" s="15" t="n">
        <v>29</v>
      </c>
      <c r="DK158" s="15" t="n">
        <f aca="false">IF(DI158/DJ158=INT(DI158/DJ158),1,0)</f>
        <v>0</v>
      </c>
      <c r="DL158" s="15" t="n">
        <f aca="false">IF(DK158=0,DI158,DI158/DJ158)</f>
        <v>1</v>
      </c>
      <c r="DM158" s="15" t="n">
        <v>31</v>
      </c>
      <c r="DN158" s="15" t="n">
        <f aca="false">IF(DL158/DM158=INT(DL158/DM158),1,0)</f>
        <v>0</v>
      </c>
      <c r="DO158" s="15" t="n">
        <f aca="false">IF(DN158=0,DL158,DL158/DM158)</f>
        <v>1</v>
      </c>
      <c r="DP158" s="15" t="n">
        <v>37</v>
      </c>
      <c r="DQ158" s="15" t="n">
        <f aca="false">IF(DO158/DP158=INT(DO158/DP158),1,0)</f>
        <v>0</v>
      </c>
      <c r="DR158" s="15" t="n">
        <f aca="false">IF(DQ158=0,DO158,DO158/DP158)</f>
        <v>1</v>
      </c>
      <c r="DS158" s="15" t="n">
        <v>41</v>
      </c>
      <c r="DT158" s="15" t="n">
        <f aca="false">IF(DR158/DS158=INT(DR158/DS158),1,0)</f>
        <v>0</v>
      </c>
      <c r="DU158" s="15" t="n">
        <f aca="false">IF(DT158=0,DR158,DR158/DS158)</f>
        <v>1</v>
      </c>
      <c r="DV158" s="15" t="n">
        <v>43</v>
      </c>
      <c r="DW158" s="15" t="n">
        <f aca="false">IF(DU158/DV158=INT(DU158/DV158),1,0)</f>
        <v>0</v>
      </c>
      <c r="DX158" s="15" t="n">
        <f aca="false">IF(DW158=0,DU158,DU158/DV158)</f>
        <v>1</v>
      </c>
      <c r="DY158" s="15" t="n">
        <v>47</v>
      </c>
      <c r="DZ158" s="15" t="n">
        <f aca="false">IF(DX158/DY158=INT(DX158/DY158),1,0)</f>
        <v>0</v>
      </c>
      <c r="EA158" s="15" t="n">
        <f aca="false">IF(DZ158=0,DX158,DX158/DY158)</f>
        <v>1</v>
      </c>
      <c r="EB158" s="15" t="n">
        <v>53</v>
      </c>
      <c r="EC158" s="15" t="n">
        <f aca="false">IF(EA158/EB158=INT(EA158/EB158),1,0)</f>
        <v>0</v>
      </c>
      <c r="ED158" s="15" t="n">
        <f aca="false">IF(EC158=0,EA158,EA158/EB158)</f>
        <v>1</v>
      </c>
      <c r="EE158" s="15" t="n">
        <v>59</v>
      </c>
      <c r="EF158" s="15" t="n">
        <f aca="false">IF(ED158/EE158=INT(ED158/EE158),1,0)</f>
        <v>0</v>
      </c>
      <c r="EG158" s="15" t="n">
        <f aca="false">IF(EF158=0,ED158,ED158/EE158)</f>
        <v>1</v>
      </c>
      <c r="EH158" s="15" t="n">
        <v>61</v>
      </c>
      <c r="EI158" s="15" t="n">
        <f aca="false">IF(EG158/EH158=INT(EG158/EH158),1,0)</f>
        <v>0</v>
      </c>
      <c r="EJ158" s="15" t="n">
        <f aca="false">IF(EI158=0,EG158,EG158/EH158)</f>
        <v>1</v>
      </c>
      <c r="EK158" s="15" t="n">
        <v>67</v>
      </c>
      <c r="EL158" s="15" t="n">
        <f aca="false">IF(EJ158/EK158=INT(EJ158/EK158),1,0)</f>
        <v>0</v>
      </c>
      <c r="EM158" s="15" t="n">
        <f aca="false">IF(EL158=0,EJ158,EJ158/EK158)</f>
        <v>1</v>
      </c>
      <c r="EN158" s="15" t="n">
        <v>71</v>
      </c>
      <c r="EO158" s="15" t="n">
        <f aca="false">IF(EM158/EN158=INT(EM158/EN158),1,0)</f>
        <v>0</v>
      </c>
      <c r="EP158" s="15" t="n">
        <f aca="false">IF(EO158=0,EM158,EM158/EN158)</f>
        <v>1</v>
      </c>
      <c r="EQ158" s="15" t="n">
        <v>73</v>
      </c>
      <c r="ER158" s="15" t="n">
        <f aca="false">IF(EP158/EQ158=INT(EP158/EQ158),1,0)</f>
        <v>0</v>
      </c>
      <c r="ES158" s="15" t="n">
        <f aca="false">IF(ER158=0,EP158,EP158/EQ158)</f>
        <v>1</v>
      </c>
      <c r="ET158" s="15" t="n">
        <v>79</v>
      </c>
      <c r="EU158" s="15" t="n">
        <f aca="false">IF(ES158/ET158=INT(ES158/ET158),1,0)</f>
        <v>0</v>
      </c>
      <c r="EV158" s="15" t="n">
        <f aca="false">IF(EU158=0,ES158,ES158/ET158)</f>
        <v>1</v>
      </c>
      <c r="EW158" s="15" t="n">
        <v>83</v>
      </c>
      <c r="EX158" s="15" t="n">
        <f aca="false">IF(EV158/EW158=INT(EV158/EW158),1,0)</f>
        <v>0</v>
      </c>
      <c r="EY158" s="15" t="n">
        <f aca="false">IF(EX158=0,EV158,EV158/EW158)</f>
        <v>1</v>
      </c>
      <c r="EZ158" s="15" t="n">
        <v>89</v>
      </c>
      <c r="FA158" s="15" t="n">
        <f aca="false">IF(EY158/EZ158=INT(EY158/EZ158),1,0)</f>
        <v>0</v>
      </c>
      <c r="FB158" s="15" t="n">
        <f aca="false">IF(FA158=0,EY158,EY158/EZ158)</f>
        <v>1</v>
      </c>
      <c r="FC158" s="15" t="n">
        <v>97</v>
      </c>
      <c r="FD158" s="15" t="n">
        <f aca="false">IF(FB158/FC158=INT(FB158/FC158),1,0)</f>
        <v>0</v>
      </c>
      <c r="FE158" s="15" t="n">
        <f aca="false">IF(FD158=0,FB158,FB158/FC158)</f>
        <v>1</v>
      </c>
      <c r="FF158" s="15" t="n">
        <v>101</v>
      </c>
      <c r="FG158" s="15" t="n">
        <f aca="false">IF(FE158/FF158=INT(FE158/FF158),1,0)</f>
        <v>0</v>
      </c>
      <c r="FH158" s="15" t="n">
        <f aca="false">IF(FG158=0,FE158,FE158/FF158)</f>
        <v>1</v>
      </c>
      <c r="FI158" s="15" t="n">
        <v>103</v>
      </c>
      <c r="FJ158" s="15" t="n">
        <f aca="false">IF(FH158/FI158=INT(FH158/FI158),1,0)</f>
        <v>0</v>
      </c>
      <c r="FK158" s="15" t="n">
        <f aca="false">IF(FJ158=0,FH158,FH158/FI158)</f>
        <v>1</v>
      </c>
      <c r="FL158" s="15" t="n">
        <v>107</v>
      </c>
      <c r="FM158" s="15" t="n">
        <f aca="false">IF(FK158/FL158=INT(FK158/FL158),1,0)</f>
        <v>0</v>
      </c>
      <c r="FN158" s="15" t="n">
        <f aca="false">IF(FM158=0,FK158,FK158/FL158)</f>
        <v>1</v>
      </c>
      <c r="FO158" s="15" t="n">
        <v>109</v>
      </c>
      <c r="FP158" s="15" t="n">
        <f aca="false">IF(FN158/FO158=INT(FN158/FO158),1,0)</f>
        <v>0</v>
      </c>
      <c r="FQ158" s="15" t="n">
        <f aca="false">IF(FP158=0,FN158,FN158/FO158)</f>
        <v>1</v>
      </c>
      <c r="FR158" s="15" t="n">
        <v>113</v>
      </c>
      <c r="FS158" s="15" t="n">
        <f aca="false">IF(FQ158/FR158=INT(FQ158/FR158),1,0)</f>
        <v>0</v>
      </c>
      <c r="FT158" s="15" t="n">
        <f aca="false">IF(FS158=0,FQ158,FQ158/FR158)</f>
        <v>1</v>
      </c>
      <c r="FU158" s="15" t="n">
        <v>127</v>
      </c>
      <c r="FV158" s="15" t="n">
        <f aca="false">IF(FT158/FU158=INT(FT158/FU158),1,0)</f>
        <v>0</v>
      </c>
      <c r="FW158" s="15" t="n">
        <f aca="false">IF(FV158=0,FT158,FT158/FU158)</f>
        <v>1</v>
      </c>
      <c r="FX158" s="15" t="n">
        <v>131</v>
      </c>
      <c r="FY158" s="15" t="n">
        <f aca="false">IF(FW158/FX158=INT(FW158/FX158),1,0)</f>
        <v>0</v>
      </c>
      <c r="FZ158" s="15" t="n">
        <f aca="false">IF(FY158=0,FW158,FW158/FX158)</f>
        <v>1</v>
      </c>
      <c r="GA158" s="15" t="n">
        <v>137</v>
      </c>
      <c r="GB158" s="15" t="n">
        <f aca="false">IF(FZ158/GA158=INT(FZ158/GA158),1,0)</f>
        <v>0</v>
      </c>
      <c r="GC158" s="15" t="n">
        <f aca="false">IF(GB158=0,FZ158,FZ158/GA158)</f>
        <v>1</v>
      </c>
      <c r="GD158" s="15" t="n">
        <v>139</v>
      </c>
      <c r="GE158" s="15" t="n">
        <f aca="false">IF(GC158/GD158=INT(GC158/GD158),1,0)</f>
        <v>0</v>
      </c>
      <c r="GF158" s="15" t="n">
        <f aca="false">IF(GE158=0,GC158,GC158/GD158)</f>
        <v>1</v>
      </c>
      <c r="GG158" s="15" t="n">
        <v>149</v>
      </c>
      <c r="GH158" s="15" t="n">
        <f aca="false">IF(GF158/GG158=INT(GF158/GG158),1,0)</f>
        <v>0</v>
      </c>
      <c r="GI158" s="15" t="n">
        <f aca="false">IF(GH158=0,GF158,GF158/GG158)</f>
        <v>1</v>
      </c>
      <c r="GJ158" s="15"/>
      <c r="GK158" s="15" t="n">
        <f aca="false">8*BI158+4*BL158+2*BO158+BR158</f>
        <v>3</v>
      </c>
      <c r="GL158" s="15" t="n">
        <f aca="false">4*BU158+2*BX158+CA158</f>
        <v>0</v>
      </c>
      <c r="GM158" s="15" t="n">
        <f aca="false">2*CD158+CG158</f>
        <v>0</v>
      </c>
      <c r="GN158" s="15" t="n">
        <f aca="false">2*CJ158+CM158</f>
        <v>0</v>
      </c>
      <c r="GO158" s="15" t="n">
        <f aca="false">2*CP158+CS158</f>
        <v>0</v>
      </c>
      <c r="GP158" s="15" t="n">
        <f aca="false">2*CV158+CY158</f>
        <v>0</v>
      </c>
      <c r="GQ158" s="15" t="n">
        <f aca="false">DB158</f>
        <v>0</v>
      </c>
      <c r="GR158" s="15" t="n">
        <f aca="false">DE158</f>
        <v>0</v>
      </c>
      <c r="GS158" s="15" t="n">
        <f aca="false">DH158</f>
        <v>0</v>
      </c>
      <c r="GT158" s="15" t="n">
        <f aca="false">DK158</f>
        <v>0</v>
      </c>
      <c r="GU158" s="15" t="n">
        <f aca="false">DN158</f>
        <v>0</v>
      </c>
      <c r="GV158" s="0" t="n">
        <f aca="false">DQ158</f>
        <v>0</v>
      </c>
      <c r="GW158" s="0" t="n">
        <f aca="false">DT158</f>
        <v>0</v>
      </c>
      <c r="GX158" s="0" t="n">
        <f aca="false">DW158</f>
        <v>0</v>
      </c>
      <c r="GY158" s="0" t="n">
        <f aca="false">DZ158</f>
        <v>0</v>
      </c>
      <c r="GZ158" s="0" t="n">
        <f aca="false">EC158</f>
        <v>0</v>
      </c>
      <c r="HA158" s="0" t="n">
        <f aca="false">EF158</f>
        <v>0</v>
      </c>
      <c r="HB158" s="0" t="n">
        <f aca="false">EI158</f>
        <v>0</v>
      </c>
      <c r="HC158" s="0" t="n">
        <f aca="false">EL158</f>
        <v>0</v>
      </c>
      <c r="HD158" s="0" t="n">
        <f aca="false">EO158</f>
        <v>0</v>
      </c>
      <c r="HE158" s="0" t="n">
        <f aca="false">ER158</f>
        <v>0</v>
      </c>
      <c r="HF158" s="0" t="n">
        <f aca="false">EU158</f>
        <v>0</v>
      </c>
      <c r="HG158" s="0" t="n">
        <f aca="false">EX158</f>
        <v>0</v>
      </c>
      <c r="HH158" s="0" t="n">
        <f aca="false">FA158</f>
        <v>0</v>
      </c>
      <c r="HI158" s="0" t="n">
        <f aca="false">FD158</f>
        <v>0</v>
      </c>
      <c r="HJ158" s="0" t="n">
        <f aca="false">FG158</f>
        <v>0</v>
      </c>
      <c r="HK158" s="0" t="n">
        <f aca="false">FJ158</f>
        <v>0</v>
      </c>
      <c r="HL158" s="0" t="n">
        <f aca="false">FM158</f>
        <v>0</v>
      </c>
      <c r="HM158" s="0" t="n">
        <f aca="false">FP158</f>
        <v>0</v>
      </c>
      <c r="HN158" s="0" t="n">
        <f aca="false">FS158</f>
        <v>0</v>
      </c>
      <c r="HO158" s="0" t="n">
        <f aca="false">FV158</f>
        <v>0</v>
      </c>
      <c r="HP158" s="0" t="n">
        <f aca="false">FY158</f>
        <v>0</v>
      </c>
      <c r="HQ158" s="0" t="n">
        <f aca="false">GB158</f>
        <v>0</v>
      </c>
      <c r="HR158" s="0" t="n">
        <f aca="false">GE158</f>
        <v>0</v>
      </c>
      <c r="HS158" s="0" t="n">
        <f aca="false">GH158</f>
        <v>0</v>
      </c>
      <c r="HT158" s="0" t="n">
        <f aca="false">BG158</f>
        <v>8</v>
      </c>
      <c r="HU158" s="0" t="n">
        <f aca="false">HT158/HS160</f>
        <v>8</v>
      </c>
      <c r="HV158" s="1"/>
      <c r="HY158" s="1"/>
      <c r="HZ158" s="1"/>
      <c r="IA158" s="1"/>
      <c r="IB158" s="1"/>
    </row>
    <row r="159" customFormat="false" ht="6" hidden="true" customHeight="true" outlineLevel="0" collapsed="false">
      <c r="A159" s="1"/>
      <c r="B159" s="80"/>
      <c r="C159" s="80"/>
      <c r="D159" s="80"/>
      <c r="E159" s="11"/>
      <c r="F159" s="61"/>
      <c r="G159" s="80"/>
      <c r="H159" s="11"/>
      <c r="I159" s="80"/>
      <c r="J159" s="80"/>
      <c r="K159" s="11"/>
      <c r="L159" s="61"/>
      <c r="M159" s="80"/>
      <c r="N159" s="80"/>
      <c r="O159" s="80"/>
      <c r="P159" s="80"/>
      <c r="Q159" s="80"/>
      <c r="R159" s="80"/>
      <c r="S159" s="11"/>
      <c r="T159" s="13"/>
      <c r="U159" s="13"/>
      <c r="V159" s="13"/>
      <c r="W159" s="78"/>
      <c r="X159" s="74"/>
      <c r="Y159" s="80"/>
      <c r="Z159" s="80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5" t="n">
        <f aca="false">IF(GK157&lt;GK158,GK157,GK158)</f>
        <v>0</v>
      </c>
      <c r="GL159" s="15" t="n">
        <f aca="false">IF(GL157&lt;GL158,GL157,GL158)</f>
        <v>0</v>
      </c>
      <c r="GM159" s="15" t="n">
        <f aca="false">IF(GM157&lt;GM158,GM157,GM158)</f>
        <v>0</v>
      </c>
      <c r="GN159" s="15" t="n">
        <f aca="false">IF(GN157&lt;GN158,GN157,GN158)</f>
        <v>0</v>
      </c>
      <c r="GO159" s="15" t="n">
        <f aca="false">IF(GO157&lt;GO158,GO157,GO158)</f>
        <v>0</v>
      </c>
      <c r="GP159" s="15" t="n">
        <f aca="false">IF(GP157&lt;GP158,GP157,GP158)</f>
        <v>0</v>
      </c>
      <c r="GQ159" s="15" t="n">
        <f aca="false">IF(GQ157&lt;GQ158,GQ157,GQ158)</f>
        <v>0</v>
      </c>
      <c r="GR159" s="15" t="n">
        <f aca="false">IF(GR157&lt;GR158,GR157,GR158)</f>
        <v>0</v>
      </c>
      <c r="GS159" s="15" t="n">
        <f aca="false">IF(GS157&lt;GS158,GS157,GS158)</f>
        <v>0</v>
      </c>
      <c r="GT159" s="15" t="n">
        <f aca="false">IF(GT157&lt;GT158,GT157,GT158)</f>
        <v>0</v>
      </c>
      <c r="GU159" s="15" t="n">
        <f aca="false">IF(GU157&lt;GU158,GU157,GU158)</f>
        <v>0</v>
      </c>
      <c r="GV159" s="15" t="n">
        <f aca="false">IF(GV157&lt;GV158,GV157,GV158)</f>
        <v>0</v>
      </c>
      <c r="GW159" s="15" t="n">
        <f aca="false">IF(GW157&lt;GW158,GW157,GW158)</f>
        <v>0</v>
      </c>
      <c r="GX159" s="15" t="n">
        <f aca="false">IF(GX157&lt;GX158,GX157,GX158)</f>
        <v>0</v>
      </c>
      <c r="GY159" s="15" t="n">
        <f aca="false">IF(GY157&lt;GY158,GY157,GY158)</f>
        <v>0</v>
      </c>
      <c r="GZ159" s="15" t="n">
        <f aca="false">IF(GZ157&lt;GZ158,GZ157,GZ158)</f>
        <v>0</v>
      </c>
      <c r="HA159" s="15" t="n">
        <f aca="false">IF(HA157&lt;HA158,HA157,HA158)</f>
        <v>0</v>
      </c>
      <c r="HB159" s="15" t="n">
        <f aca="false">IF(HB157&lt;HB158,HB157,HB158)</f>
        <v>0</v>
      </c>
      <c r="HC159" s="15" t="n">
        <f aca="false">IF(HC157&lt;HC158,HC157,HC158)</f>
        <v>0</v>
      </c>
      <c r="HD159" s="15" t="n">
        <f aca="false">IF(HD157&lt;HD158,HD157,HD158)</f>
        <v>0</v>
      </c>
      <c r="HE159" s="15" t="n">
        <f aca="false">IF(HE157&lt;HE158,HE157,HE158)</f>
        <v>0</v>
      </c>
      <c r="HF159" s="15" t="n">
        <f aca="false">IF(HF157&lt;HF158,HF157,HF158)</f>
        <v>0</v>
      </c>
      <c r="HG159" s="15" t="n">
        <f aca="false">IF(HG157&lt;HG158,HG157,HG158)</f>
        <v>0</v>
      </c>
      <c r="HH159" s="15" t="n">
        <f aca="false">IF(HH157&lt;HH158,HH157,HH158)</f>
        <v>0</v>
      </c>
      <c r="HI159" s="15" t="n">
        <f aca="false">IF(HI157&lt;HI158,HI157,HI158)</f>
        <v>0</v>
      </c>
      <c r="HJ159" s="15" t="n">
        <f aca="false">IF(HJ157&lt;HJ158,HJ157,HJ158)</f>
        <v>0</v>
      </c>
      <c r="HK159" s="15" t="n">
        <f aca="false">IF(HK157&lt;HK158,HK157,HK158)</f>
        <v>0</v>
      </c>
      <c r="HL159" s="15" t="n">
        <f aca="false">IF(HL157&lt;HL158,HL157,HL158)</f>
        <v>0</v>
      </c>
      <c r="HM159" s="15" t="n">
        <f aca="false">IF(HM157&lt;HM158,HM157,HM158)</f>
        <v>0</v>
      </c>
      <c r="HN159" s="15" t="n">
        <f aca="false">IF(HN157&lt;HN158,HN157,HN158)</f>
        <v>0</v>
      </c>
      <c r="HO159" s="15" t="n">
        <f aca="false">IF(HO157&lt;HO158,HO157,HO158)</f>
        <v>0</v>
      </c>
      <c r="HP159" s="15" t="n">
        <f aca="false">IF(HP157&lt;HP158,HP157,HP158)</f>
        <v>0</v>
      </c>
      <c r="HQ159" s="15" t="n">
        <f aca="false">IF(HQ157&lt;HQ158,HQ157,HQ158)</f>
        <v>0</v>
      </c>
      <c r="HR159" s="15" t="n">
        <f aca="false">IF(HR157&lt;HR158,HR157,HR158)</f>
        <v>0</v>
      </c>
      <c r="HS159" s="15" t="n">
        <f aca="false">IF(HS157&lt;HS158,HS157,HS158)</f>
        <v>0</v>
      </c>
      <c r="HV159" s="1"/>
      <c r="HW159" s="1"/>
      <c r="HX159" s="1"/>
      <c r="HY159" s="1"/>
      <c r="HZ159" s="1"/>
      <c r="IA159" s="1"/>
      <c r="IB159" s="1"/>
    </row>
    <row r="160" customFormat="false" ht="6" hidden="true" customHeight="true" outlineLevel="0" collapsed="false">
      <c r="A160" s="1"/>
      <c r="B160" s="80"/>
      <c r="C160" s="80"/>
      <c r="D160" s="80"/>
      <c r="E160" s="11"/>
      <c r="F160" s="61"/>
      <c r="G160" s="80"/>
      <c r="H160" s="11"/>
      <c r="I160" s="80"/>
      <c r="J160" s="80"/>
      <c r="K160" s="11"/>
      <c r="L160" s="61"/>
      <c r="M160" s="80"/>
      <c r="N160" s="80"/>
      <c r="O160" s="80"/>
      <c r="P160" s="80"/>
      <c r="Q160" s="80"/>
      <c r="R160" s="80"/>
      <c r="S160" s="11"/>
      <c r="T160" s="13"/>
      <c r="U160" s="13"/>
      <c r="V160" s="13"/>
      <c r="W160" s="78"/>
      <c r="X160" s="74"/>
      <c r="Y160" s="80"/>
      <c r="Z160" s="80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0" t="n">
        <f aca="false">GK$8^GK159</f>
        <v>1</v>
      </c>
      <c r="GL160" s="0" t="n">
        <f aca="false">GL$8^GL159*GK160</f>
        <v>1</v>
      </c>
      <c r="GM160" s="0" t="n">
        <f aca="false">GM$8^GM159*GL160</f>
        <v>1</v>
      </c>
      <c r="GN160" s="0" t="n">
        <f aca="false">GN$8^GN159*GM160</f>
        <v>1</v>
      </c>
      <c r="GO160" s="0" t="n">
        <f aca="false">GO$8^GO159*GN160</f>
        <v>1</v>
      </c>
      <c r="GP160" s="0" t="n">
        <f aca="false">GP$8^GP159*GO160</f>
        <v>1</v>
      </c>
      <c r="GQ160" s="0" t="n">
        <f aca="false">GQ$8^GQ159*GP160</f>
        <v>1</v>
      </c>
      <c r="GR160" s="0" t="n">
        <f aca="false">GR$8^GR159*GQ160</f>
        <v>1</v>
      </c>
      <c r="GS160" s="0" t="n">
        <f aca="false">GS$8^GS159*GR160</f>
        <v>1</v>
      </c>
      <c r="GT160" s="0" t="n">
        <f aca="false">GT$8^GT159*GS160</f>
        <v>1</v>
      </c>
      <c r="GU160" s="0" t="n">
        <f aca="false">GU$8^GU159*GT160</f>
        <v>1</v>
      </c>
      <c r="GV160" s="0" t="n">
        <f aca="false">GV$8^GV159*GU160</f>
        <v>1</v>
      </c>
      <c r="GW160" s="0" t="n">
        <f aca="false">GW$8^GW159*GV160</f>
        <v>1</v>
      </c>
      <c r="GX160" s="0" t="n">
        <f aca="false">GX$8^GX159*GW160</f>
        <v>1</v>
      </c>
      <c r="GY160" s="0" t="n">
        <f aca="false">GY$8^GY159*GX160</f>
        <v>1</v>
      </c>
      <c r="GZ160" s="0" t="n">
        <f aca="false">GZ$8^GZ159*GY160</f>
        <v>1</v>
      </c>
      <c r="HA160" s="0" t="n">
        <f aca="false">HA$8^HA159*GZ160</f>
        <v>1</v>
      </c>
      <c r="HB160" s="0" t="n">
        <f aca="false">HB$8^HB159*HA160</f>
        <v>1</v>
      </c>
      <c r="HC160" s="0" t="n">
        <f aca="false">HC$8^HC159*HB160</f>
        <v>1</v>
      </c>
      <c r="HD160" s="0" t="n">
        <f aca="false">HD$8^HD159*HC160</f>
        <v>1</v>
      </c>
      <c r="HE160" s="0" t="n">
        <f aca="false">HE$8^HE159*HD160</f>
        <v>1</v>
      </c>
      <c r="HF160" s="0" t="n">
        <f aca="false">HF$8^HF159*HE160</f>
        <v>1</v>
      </c>
      <c r="HG160" s="0" t="n">
        <f aca="false">HG$8^HG159*HF160</f>
        <v>1</v>
      </c>
      <c r="HH160" s="0" t="n">
        <f aca="false">HH$8^HH159*HG160</f>
        <v>1</v>
      </c>
      <c r="HI160" s="0" t="n">
        <f aca="false">HI$8^HI159*HH160</f>
        <v>1</v>
      </c>
      <c r="HJ160" s="0" t="n">
        <f aca="false">HJ$8^HJ159*HI160</f>
        <v>1</v>
      </c>
      <c r="HK160" s="0" t="n">
        <f aca="false">HK$8^HK159*HJ160</f>
        <v>1</v>
      </c>
      <c r="HL160" s="0" t="n">
        <f aca="false">HL$8^HL159*HK160</f>
        <v>1</v>
      </c>
      <c r="HM160" s="0" t="n">
        <f aca="false">HM$8^HM159*HL160</f>
        <v>1</v>
      </c>
      <c r="HN160" s="0" t="n">
        <f aca="false">HN$8^HN159*HM160</f>
        <v>1</v>
      </c>
      <c r="HO160" s="0" t="n">
        <f aca="false">HO$8^HO159*HN160</f>
        <v>1</v>
      </c>
      <c r="HP160" s="0" t="n">
        <f aca="false">HP$8^HP159*HO160</f>
        <v>1</v>
      </c>
      <c r="HQ160" s="0" t="n">
        <f aca="false">HQ$8^HQ159*HP160</f>
        <v>1</v>
      </c>
      <c r="HR160" s="0" t="n">
        <f aca="false">HR$8^HR159*HQ160</f>
        <v>1</v>
      </c>
      <c r="HS160" s="0" t="n">
        <f aca="false">HS$8^HS159*HR160</f>
        <v>1</v>
      </c>
      <c r="HV160" s="1"/>
      <c r="HW160" s="1"/>
      <c r="HX160" s="1"/>
      <c r="HY160" s="1"/>
      <c r="HZ160" s="1"/>
      <c r="IA160" s="1"/>
      <c r="IB160" s="1"/>
    </row>
    <row r="161" customFormat="false" ht="6" hidden="true" customHeight="true" outlineLevel="0" collapsed="false">
      <c r="A161" s="1"/>
      <c r="B161" s="80"/>
      <c r="C161" s="80"/>
      <c r="D161" s="80"/>
      <c r="E161" s="11"/>
      <c r="F161" s="61"/>
      <c r="G161" s="80"/>
      <c r="H161" s="11"/>
      <c r="I161" s="80"/>
      <c r="J161" s="80"/>
      <c r="K161" s="11"/>
      <c r="L161" s="61"/>
      <c r="M161" s="80"/>
      <c r="N161" s="80"/>
      <c r="O161" s="80"/>
      <c r="P161" s="80"/>
      <c r="Q161" s="80"/>
      <c r="R161" s="80"/>
      <c r="S161" s="11"/>
      <c r="T161" s="13"/>
      <c r="U161" s="13"/>
      <c r="V161" s="13"/>
      <c r="W161" s="78"/>
      <c r="X161" s="74"/>
      <c r="Y161" s="80"/>
      <c r="Z161" s="80"/>
      <c r="AW161" s="1"/>
      <c r="AX161" s="1"/>
      <c r="AY161" s="1"/>
      <c r="AZ161" s="1"/>
      <c r="BA161" s="1"/>
      <c r="BB161" s="1"/>
      <c r="BC161" s="1"/>
      <c r="BD161" s="1" t="s">
        <v>65</v>
      </c>
      <c r="BE161" s="1" t="n">
        <f aca="false">HZ157</f>
        <v>12</v>
      </c>
      <c r="BF161" s="1" t="n">
        <f aca="false">IA157</f>
        <v>21</v>
      </c>
      <c r="BG161" s="0" t="n">
        <f aca="false">BF161-BF162*(BE162-BE161)</f>
        <v>21</v>
      </c>
      <c r="BH161" s="0" t="n">
        <v>256</v>
      </c>
      <c r="BI161" s="15" t="n">
        <f aca="false">IF(BG161/BH161=INT(BG161/BH161),1,0)</f>
        <v>0</v>
      </c>
      <c r="BJ161" s="15" t="n">
        <f aca="false">IF(BI161=0,BG161,BG161/BH161)</f>
        <v>21</v>
      </c>
      <c r="BK161" s="15" t="n">
        <v>16</v>
      </c>
      <c r="BL161" s="15" t="n">
        <f aca="false">IF(BJ161/BK161=INT(BJ161/BK161),1,0)</f>
        <v>0</v>
      </c>
      <c r="BM161" s="15" t="n">
        <f aca="false">IF(BL161=0,BJ161,BJ161/BK161)</f>
        <v>21</v>
      </c>
      <c r="BN161" s="15" t="n">
        <v>4</v>
      </c>
      <c r="BO161" s="15" t="n">
        <f aca="false">IF(BM161/BN161=INT(BM161/BN161),1,0)</f>
        <v>0</v>
      </c>
      <c r="BP161" s="15" t="n">
        <f aca="false">IF(BO161=0,BM161,BM161/BN161)</f>
        <v>21</v>
      </c>
      <c r="BQ161" s="15" t="n">
        <v>2</v>
      </c>
      <c r="BR161" s="15" t="n">
        <f aca="false">IF(BP161/BQ161=INT(BP161/BQ161),1,0)</f>
        <v>0</v>
      </c>
      <c r="BS161" s="15" t="n">
        <f aca="false">IF(BR161=0,BP161,BP161/BQ161)</f>
        <v>21</v>
      </c>
      <c r="BT161" s="15" t="n">
        <v>81</v>
      </c>
      <c r="BU161" s="15" t="n">
        <f aca="false">IF(BS161/BT161=INT(BS161/BT161),1,0)</f>
        <v>0</v>
      </c>
      <c r="BV161" s="15" t="n">
        <f aca="false">IF(BU161=0,BS161,BS161/BT161)</f>
        <v>21</v>
      </c>
      <c r="BW161" s="15" t="n">
        <v>9</v>
      </c>
      <c r="BX161" s="15" t="n">
        <f aca="false">IF(BV161/BW161=INT(BV161/BW161),1,0)</f>
        <v>0</v>
      </c>
      <c r="BY161" s="15" t="n">
        <f aca="false">IF(BX161=0,BV161,BV161/BW161)</f>
        <v>21</v>
      </c>
      <c r="BZ161" s="15" t="n">
        <v>3</v>
      </c>
      <c r="CA161" s="15" t="n">
        <f aca="false">IF(BY161/BZ161=INT(BY161/BZ161),1,0)</f>
        <v>1</v>
      </c>
      <c r="CB161" s="15" t="n">
        <f aca="false">IF(CA161=0,BY161,BY161/BZ161)</f>
        <v>7</v>
      </c>
      <c r="CC161" s="15" t="n">
        <v>25</v>
      </c>
      <c r="CD161" s="15" t="n">
        <f aca="false">IF(CB161/CC161=INT(CB161/CC161),1,0)</f>
        <v>0</v>
      </c>
      <c r="CE161" s="15" t="n">
        <f aca="false">IF(CD161=0,CB161,CB161/CC161)</f>
        <v>7</v>
      </c>
      <c r="CF161" s="15" t="n">
        <v>5</v>
      </c>
      <c r="CG161" s="15" t="n">
        <f aca="false">IF(CE161/CF161=INT(CE161/CF161),1,0)</f>
        <v>0</v>
      </c>
      <c r="CH161" s="15" t="n">
        <f aca="false">IF(CG161=0,CE161,CE161/CF161)</f>
        <v>7</v>
      </c>
      <c r="CI161" s="15" t="n">
        <v>49</v>
      </c>
      <c r="CJ161" s="15" t="n">
        <f aca="false">IF(CH161/CI161=INT(CH161/CI161),1,0)</f>
        <v>0</v>
      </c>
      <c r="CK161" s="15" t="n">
        <f aca="false">IF(CJ161=0,CH161,CH161/CI161)</f>
        <v>7</v>
      </c>
      <c r="CL161" s="15" t="n">
        <v>7</v>
      </c>
      <c r="CM161" s="15" t="n">
        <f aca="false">IF(CK161/CL161=INT(CK161/CL161),1,0)</f>
        <v>1</v>
      </c>
      <c r="CN161" s="15" t="n">
        <f aca="false">IF(CM161=0,CK161,CK161/CL161)</f>
        <v>1</v>
      </c>
      <c r="CO161" s="15" t="n">
        <v>121</v>
      </c>
      <c r="CP161" s="15" t="n">
        <f aca="false">IF(CN161/CO161=INT(CN161/CO161),1,0)</f>
        <v>0</v>
      </c>
      <c r="CQ161" s="15" t="n">
        <f aca="false">IF(CP161=0,CN161,CN161/CO161)</f>
        <v>1</v>
      </c>
      <c r="CR161" s="15" t="n">
        <v>11</v>
      </c>
      <c r="CS161" s="15" t="n">
        <f aca="false">IF(CQ161/CR161=INT(CQ161/CR161),1,0)</f>
        <v>0</v>
      </c>
      <c r="CT161" s="15" t="n">
        <f aca="false">IF(CS161=0,CQ161,CQ161/CR161)</f>
        <v>1</v>
      </c>
      <c r="CU161" s="15" t="n">
        <v>169</v>
      </c>
      <c r="CV161" s="15" t="n">
        <f aca="false">IF(CT161/CU161=INT(CT161/CU161),1,0)</f>
        <v>0</v>
      </c>
      <c r="CW161" s="15" t="n">
        <f aca="false">IF(CV161=0,CT161,CT161/CU161)</f>
        <v>1</v>
      </c>
      <c r="CX161" s="15" t="n">
        <v>13</v>
      </c>
      <c r="CY161" s="15" t="n">
        <f aca="false">IF(CW161/CX161=INT(CW161/CX161),1,0)</f>
        <v>0</v>
      </c>
      <c r="CZ161" s="15" t="n">
        <f aca="false">IF(CY161=0,CW161,CW161/CX161)</f>
        <v>1</v>
      </c>
      <c r="DA161" s="15" t="n">
        <v>17</v>
      </c>
      <c r="DB161" s="15" t="n">
        <f aca="false">IF(CZ161/DA161=INT(CZ161/DA161),1,0)</f>
        <v>0</v>
      </c>
      <c r="DC161" s="15" t="n">
        <f aca="false">IF(DB161=0,CZ161,CZ161/DA161)</f>
        <v>1</v>
      </c>
      <c r="DD161" s="15" t="n">
        <v>19</v>
      </c>
      <c r="DE161" s="15" t="n">
        <f aca="false">IF(DC161/DD161=INT(DC161/DD161),1,0)</f>
        <v>0</v>
      </c>
      <c r="DF161" s="15" t="n">
        <f aca="false">IF(DE161=0,DC161,DC161/DD161)</f>
        <v>1</v>
      </c>
      <c r="DG161" s="15" t="n">
        <v>23</v>
      </c>
      <c r="DH161" s="15" t="n">
        <f aca="false">IF(DF161/DG161=INT(DF161/DG161),1,0)</f>
        <v>0</v>
      </c>
      <c r="DI161" s="15" t="n">
        <f aca="false">IF(DH161=0,DF161,DF161/DG161)</f>
        <v>1</v>
      </c>
      <c r="DJ161" s="15" t="n">
        <v>29</v>
      </c>
      <c r="DK161" s="15" t="n">
        <f aca="false">IF(DI161/DJ161=INT(DI161/DJ161),1,0)</f>
        <v>0</v>
      </c>
      <c r="DL161" s="15" t="n">
        <f aca="false">IF(DK161=0,DI161,DI161/DJ161)</f>
        <v>1</v>
      </c>
      <c r="DM161" s="15" t="n">
        <v>31</v>
      </c>
      <c r="DN161" s="15" t="n">
        <f aca="false">IF(DL161/DM161=INT(DL161/DM161),1,0)</f>
        <v>0</v>
      </c>
      <c r="DO161" s="15" t="n">
        <f aca="false">IF(DN161=0,DL161,DL161/DM161)</f>
        <v>1</v>
      </c>
      <c r="DP161" s="15" t="n">
        <v>37</v>
      </c>
      <c r="DQ161" s="15" t="n">
        <f aca="false">IF(DO161/DP161=INT(DO161/DP161),1,0)</f>
        <v>0</v>
      </c>
      <c r="DR161" s="15" t="n">
        <f aca="false">IF(DQ161=0,DO161,DO161/DP161)</f>
        <v>1</v>
      </c>
      <c r="DS161" s="15" t="n">
        <v>41</v>
      </c>
      <c r="DT161" s="15" t="n">
        <f aca="false">IF(DR161/DS161=INT(DR161/DS161),1,0)</f>
        <v>0</v>
      </c>
      <c r="DU161" s="15" t="n">
        <f aca="false">IF(DT161=0,DR161,DR161/DS161)</f>
        <v>1</v>
      </c>
      <c r="DV161" s="15" t="n">
        <v>43</v>
      </c>
      <c r="DW161" s="15" t="n">
        <f aca="false">IF(DU161/DV161=INT(DU161/DV161),1,0)</f>
        <v>0</v>
      </c>
      <c r="DX161" s="15" t="n">
        <f aca="false">IF(DW161=0,DU161,DU161/DV161)</f>
        <v>1</v>
      </c>
      <c r="DY161" s="15" t="n">
        <v>47</v>
      </c>
      <c r="DZ161" s="15" t="n">
        <f aca="false">IF(DX161/DY161=INT(DX161/DY161),1,0)</f>
        <v>0</v>
      </c>
      <c r="EA161" s="15" t="n">
        <f aca="false">IF(DZ161=0,DX161,DX161/DY161)</f>
        <v>1</v>
      </c>
      <c r="EB161" s="15" t="n">
        <v>53</v>
      </c>
      <c r="EC161" s="15" t="n">
        <f aca="false">IF(EA161/EB161=INT(EA161/EB161),1,0)</f>
        <v>0</v>
      </c>
      <c r="ED161" s="15" t="n">
        <f aca="false">IF(EC161=0,EA161,EA161/EB161)</f>
        <v>1</v>
      </c>
      <c r="EE161" s="15" t="n">
        <v>59</v>
      </c>
      <c r="EF161" s="15" t="n">
        <f aca="false">IF(ED161/EE161=INT(ED161/EE161),1,0)</f>
        <v>0</v>
      </c>
      <c r="EG161" s="15" t="n">
        <f aca="false">IF(EF161=0,ED161,ED161/EE161)</f>
        <v>1</v>
      </c>
      <c r="EH161" s="15" t="n">
        <v>61</v>
      </c>
      <c r="EI161" s="15" t="n">
        <f aca="false">IF(EG161/EH161=INT(EG161/EH161),1,0)</f>
        <v>0</v>
      </c>
      <c r="EJ161" s="15" t="n">
        <f aca="false">IF(EI161=0,EG161,EG161/EH161)</f>
        <v>1</v>
      </c>
      <c r="EK161" s="15" t="n">
        <v>67</v>
      </c>
      <c r="EL161" s="15" t="n">
        <f aca="false">IF(EJ161/EK161=INT(EJ161/EK161),1,0)</f>
        <v>0</v>
      </c>
      <c r="EM161" s="15" t="n">
        <f aca="false">IF(EL161=0,EJ161,EJ161/EK161)</f>
        <v>1</v>
      </c>
      <c r="EN161" s="15" t="n">
        <v>71</v>
      </c>
      <c r="EO161" s="15" t="n">
        <f aca="false">IF(EM161/EN161=INT(EM161/EN161),1,0)</f>
        <v>0</v>
      </c>
      <c r="EP161" s="15" t="n">
        <f aca="false">IF(EO161=0,EM161,EM161/EN161)</f>
        <v>1</v>
      </c>
      <c r="EQ161" s="15" t="n">
        <v>73</v>
      </c>
      <c r="ER161" s="15" t="n">
        <f aca="false">IF(EP161/EQ161=INT(EP161/EQ161),1,0)</f>
        <v>0</v>
      </c>
      <c r="ES161" s="15" t="n">
        <f aca="false">IF(ER161=0,EP161,EP161/EQ161)</f>
        <v>1</v>
      </c>
      <c r="ET161" s="15" t="n">
        <v>79</v>
      </c>
      <c r="EU161" s="15" t="n">
        <f aca="false">IF(ES161/ET161=INT(ES161/ET161),1,0)</f>
        <v>0</v>
      </c>
      <c r="EV161" s="15" t="n">
        <f aca="false">IF(EU161=0,ES161,ES161/ET161)</f>
        <v>1</v>
      </c>
      <c r="EW161" s="15" t="n">
        <v>83</v>
      </c>
      <c r="EX161" s="15" t="n">
        <f aca="false">IF(EV161/EW161=INT(EV161/EW161),1,0)</f>
        <v>0</v>
      </c>
      <c r="EY161" s="15" t="n">
        <f aca="false">IF(EX161=0,EV161,EV161/EW161)</f>
        <v>1</v>
      </c>
      <c r="EZ161" s="15" t="n">
        <v>89</v>
      </c>
      <c r="FA161" s="15" t="n">
        <f aca="false">IF(EY161/EZ161=INT(EY161/EZ161),1,0)</f>
        <v>0</v>
      </c>
      <c r="FB161" s="15" t="n">
        <f aca="false">IF(FA161=0,EY161,EY161/EZ161)</f>
        <v>1</v>
      </c>
      <c r="FC161" s="15" t="n">
        <v>97</v>
      </c>
      <c r="FD161" s="15" t="n">
        <f aca="false">IF(FB161/FC161=INT(FB161/FC161),1,0)</f>
        <v>0</v>
      </c>
      <c r="FE161" s="15" t="n">
        <f aca="false">IF(FD161=0,FB161,FB161/FC161)</f>
        <v>1</v>
      </c>
      <c r="FF161" s="15" t="n">
        <v>101</v>
      </c>
      <c r="FG161" s="15" t="n">
        <f aca="false">IF(FE161/FF161=INT(FE161/FF161),1,0)</f>
        <v>0</v>
      </c>
      <c r="FH161" s="15" t="n">
        <f aca="false">IF(FG161=0,FE161,FE161/FF161)</f>
        <v>1</v>
      </c>
      <c r="FI161" s="15" t="n">
        <v>103</v>
      </c>
      <c r="FJ161" s="15" t="n">
        <f aca="false">IF(FH161/FI161=INT(FH161/FI161),1,0)</f>
        <v>0</v>
      </c>
      <c r="FK161" s="15" t="n">
        <f aca="false">IF(FJ161=0,FH161,FH161/FI161)</f>
        <v>1</v>
      </c>
      <c r="FL161" s="15" t="n">
        <v>107</v>
      </c>
      <c r="FM161" s="15" t="n">
        <f aca="false">IF(FK161/FL161=INT(FK161/FL161),1,0)</f>
        <v>0</v>
      </c>
      <c r="FN161" s="15" t="n">
        <f aca="false">IF(FM161=0,FK161,FK161/FL161)</f>
        <v>1</v>
      </c>
      <c r="FO161" s="15" t="n">
        <v>109</v>
      </c>
      <c r="FP161" s="15" t="n">
        <f aca="false">IF(FN161/FO161=INT(FN161/FO161),1,0)</f>
        <v>0</v>
      </c>
      <c r="FQ161" s="15" t="n">
        <f aca="false">IF(FP161=0,FN161,FN161/FO161)</f>
        <v>1</v>
      </c>
      <c r="FR161" s="15" t="n">
        <v>113</v>
      </c>
      <c r="FS161" s="15" t="n">
        <f aca="false">IF(FQ161/FR161=INT(FQ161/FR161),1,0)</f>
        <v>0</v>
      </c>
      <c r="FT161" s="15" t="n">
        <f aca="false">IF(FS161=0,FQ161,FQ161/FR161)</f>
        <v>1</v>
      </c>
      <c r="FU161" s="15" t="n">
        <v>127</v>
      </c>
      <c r="FV161" s="15" t="n">
        <f aca="false">IF(FT161/FU161=INT(FT161/FU161),1,0)</f>
        <v>0</v>
      </c>
      <c r="FW161" s="15" t="n">
        <f aca="false">IF(FV161=0,FT161,FT161/FU161)</f>
        <v>1</v>
      </c>
      <c r="FX161" s="15" t="n">
        <v>131</v>
      </c>
      <c r="FY161" s="15" t="n">
        <f aca="false">IF(FW161/FX161=INT(FW161/FX161),1,0)</f>
        <v>0</v>
      </c>
      <c r="FZ161" s="15" t="n">
        <f aca="false">IF(FY161=0,FW161,FW161/FX161)</f>
        <v>1</v>
      </c>
      <c r="GA161" s="15" t="n">
        <v>137</v>
      </c>
      <c r="GB161" s="15" t="n">
        <f aca="false">IF(FZ161/GA161=INT(FZ161/GA161),1,0)</f>
        <v>0</v>
      </c>
      <c r="GC161" s="15" t="n">
        <f aca="false">IF(GB161=0,FZ161,FZ161/GA161)</f>
        <v>1</v>
      </c>
      <c r="GD161" s="15" t="n">
        <v>139</v>
      </c>
      <c r="GE161" s="15" t="n">
        <f aca="false">IF(GC161/GD161=INT(GC161/GD161),1,0)</f>
        <v>0</v>
      </c>
      <c r="GF161" s="15" t="n">
        <f aca="false">IF(GE161=0,GC161,GC161/GD161)</f>
        <v>1</v>
      </c>
      <c r="GG161" s="15" t="n">
        <v>149</v>
      </c>
      <c r="GH161" s="15" t="n">
        <f aca="false">IF(GF161/GG161=INT(GF161/GG161),1,0)</f>
        <v>0</v>
      </c>
      <c r="GI161" s="15" t="n">
        <f aca="false">IF(GH161=0,GF161,GF161/GG161)</f>
        <v>1</v>
      </c>
      <c r="GJ161" s="15"/>
      <c r="GK161" s="15" t="n">
        <f aca="false">8*BI161+4*BL161+2*BO161+BR161</f>
        <v>0</v>
      </c>
      <c r="GL161" s="15" t="n">
        <f aca="false">4*BU161+2*BX161+CA161</f>
        <v>1</v>
      </c>
      <c r="GM161" s="15" t="n">
        <f aca="false">2*CD161+CG161</f>
        <v>0</v>
      </c>
      <c r="GN161" s="15" t="n">
        <f aca="false">2*CJ161+CM161</f>
        <v>1</v>
      </c>
      <c r="GO161" s="15" t="n">
        <f aca="false">2*CP161+CS161</f>
        <v>0</v>
      </c>
      <c r="GP161" s="15" t="n">
        <f aca="false">2*CV161+CY161</f>
        <v>0</v>
      </c>
      <c r="GQ161" s="15" t="n">
        <f aca="false">DB161</f>
        <v>0</v>
      </c>
      <c r="GR161" s="15" t="n">
        <f aca="false">DE161</f>
        <v>0</v>
      </c>
      <c r="GS161" s="15" t="n">
        <f aca="false">DH161</f>
        <v>0</v>
      </c>
      <c r="GT161" s="15" t="n">
        <f aca="false">DK161</f>
        <v>0</v>
      </c>
      <c r="GU161" s="15" t="n">
        <f aca="false">DN161</f>
        <v>0</v>
      </c>
      <c r="GV161" s="0" t="n">
        <f aca="false">DQ161</f>
        <v>0</v>
      </c>
      <c r="GW161" s="0" t="n">
        <f aca="false">DT161</f>
        <v>0</v>
      </c>
      <c r="GX161" s="0" t="n">
        <f aca="false">DW161</f>
        <v>0</v>
      </c>
      <c r="GY161" s="0" t="n">
        <f aca="false">DZ161</f>
        <v>0</v>
      </c>
      <c r="GZ161" s="0" t="n">
        <f aca="false">EC161</f>
        <v>0</v>
      </c>
      <c r="HA161" s="0" t="n">
        <f aca="false">EF161</f>
        <v>0</v>
      </c>
      <c r="HB161" s="0" t="n">
        <f aca="false">EI161</f>
        <v>0</v>
      </c>
      <c r="HC161" s="0" t="n">
        <f aca="false">EL161</f>
        <v>0</v>
      </c>
      <c r="HD161" s="0" t="n">
        <f aca="false">EO161</f>
        <v>0</v>
      </c>
      <c r="HE161" s="0" t="n">
        <f aca="false">ER161</f>
        <v>0</v>
      </c>
      <c r="HF161" s="0" t="n">
        <f aca="false">EU161</f>
        <v>0</v>
      </c>
      <c r="HG161" s="0" t="n">
        <f aca="false">EX161</f>
        <v>0</v>
      </c>
      <c r="HH161" s="0" t="n">
        <f aca="false">FA161</f>
        <v>0</v>
      </c>
      <c r="HI161" s="0" t="n">
        <f aca="false">FD161</f>
        <v>0</v>
      </c>
      <c r="HJ161" s="0" t="n">
        <f aca="false">FG161</f>
        <v>0</v>
      </c>
      <c r="HK161" s="0" t="n">
        <f aca="false">FJ161</f>
        <v>0</v>
      </c>
      <c r="HL161" s="0" t="n">
        <f aca="false">FM161</f>
        <v>0</v>
      </c>
      <c r="HM161" s="0" t="n">
        <f aca="false">FP161</f>
        <v>0</v>
      </c>
      <c r="HN161" s="0" t="n">
        <f aca="false">FS161</f>
        <v>0</v>
      </c>
      <c r="HO161" s="0" t="n">
        <f aca="false">FV161</f>
        <v>0</v>
      </c>
      <c r="HP161" s="0" t="n">
        <f aca="false">FY161</f>
        <v>0</v>
      </c>
      <c r="HQ161" s="0" t="n">
        <f aca="false">GB161</f>
        <v>0</v>
      </c>
      <c r="HR161" s="0" t="n">
        <f aca="false">GE161</f>
        <v>0</v>
      </c>
      <c r="HS161" s="0" t="n">
        <f aca="false">GH161</f>
        <v>0</v>
      </c>
      <c r="HT161" s="0" t="n">
        <f aca="false">BG161</f>
        <v>21</v>
      </c>
      <c r="HU161" s="0" t="n">
        <f aca="false">HT161/HS164</f>
        <v>3</v>
      </c>
      <c r="HV161" s="1" t="n">
        <f aca="false">HZ157</f>
        <v>12</v>
      </c>
      <c r="HW161" s="1"/>
      <c r="HX161" s="1"/>
      <c r="HY161" s="1"/>
      <c r="HZ161" s="1"/>
      <c r="IA161" s="1"/>
      <c r="IB161" s="1"/>
    </row>
    <row r="162" customFormat="false" ht="6" hidden="true" customHeight="true" outlineLevel="0" collapsed="false">
      <c r="A162" s="1"/>
      <c r="B162" s="80"/>
      <c r="C162" s="80"/>
      <c r="D162" s="80"/>
      <c r="E162" s="80"/>
      <c r="F162" s="61"/>
      <c r="G162" s="80"/>
      <c r="H162" s="80"/>
      <c r="I162" s="80"/>
      <c r="J162" s="80"/>
      <c r="K162" s="80"/>
      <c r="L162" s="61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78"/>
      <c r="X162" s="61"/>
      <c r="Y162" s="80"/>
      <c r="Z162" s="80"/>
      <c r="BD162" s="1"/>
      <c r="BE162" s="0" t="n">
        <f aca="false">BE161+INT(BF161/BF162)</f>
        <v>12</v>
      </c>
      <c r="BF162" s="0" t="n">
        <f aca="false">IB157</f>
        <v>56</v>
      </c>
      <c r="BG162" s="0" t="n">
        <f aca="false">BF162</f>
        <v>56</v>
      </c>
      <c r="BH162" s="0" t="n">
        <v>256</v>
      </c>
      <c r="BI162" s="15" t="n">
        <f aca="false">IF(BG162/BH162=INT(BG162/BH162),1,0)</f>
        <v>0</v>
      </c>
      <c r="BJ162" s="15" t="n">
        <f aca="false">IF(BI162=0,BG162,BG162/BH162)</f>
        <v>56</v>
      </c>
      <c r="BK162" s="15" t="n">
        <v>16</v>
      </c>
      <c r="BL162" s="15" t="n">
        <f aca="false">IF(BJ162/BK162=INT(BJ162/BK162),1,0)</f>
        <v>0</v>
      </c>
      <c r="BM162" s="15" t="n">
        <f aca="false">IF(BL162=0,BJ162,BJ162/BK162)</f>
        <v>56</v>
      </c>
      <c r="BN162" s="15" t="n">
        <v>4</v>
      </c>
      <c r="BO162" s="15" t="n">
        <f aca="false">IF(BM162/BN162=INT(BM162/BN162),1,0)</f>
        <v>1</v>
      </c>
      <c r="BP162" s="15" t="n">
        <f aca="false">IF(BO162=0,BM162,BM162/BN162)</f>
        <v>14</v>
      </c>
      <c r="BQ162" s="15" t="n">
        <v>2</v>
      </c>
      <c r="BR162" s="15" t="n">
        <f aca="false">IF(BP162/BQ162=INT(BP162/BQ162),1,0)</f>
        <v>1</v>
      </c>
      <c r="BS162" s="15" t="n">
        <f aca="false">IF(BR162=0,BP162,BP162/BQ162)</f>
        <v>7</v>
      </c>
      <c r="BT162" s="15" t="n">
        <v>81</v>
      </c>
      <c r="BU162" s="15" t="n">
        <f aca="false">IF(BS162/BT162=INT(BS162/BT162),1,0)</f>
        <v>0</v>
      </c>
      <c r="BV162" s="15" t="n">
        <f aca="false">IF(BU162=0,BS162,BS162/BT162)</f>
        <v>7</v>
      </c>
      <c r="BW162" s="15" t="n">
        <v>9</v>
      </c>
      <c r="BX162" s="15" t="n">
        <f aca="false">IF(BV162/BW162=INT(BV162/BW162),1,0)</f>
        <v>0</v>
      </c>
      <c r="BY162" s="15" t="n">
        <f aca="false">IF(BX162=0,BV162,BV162/BW162)</f>
        <v>7</v>
      </c>
      <c r="BZ162" s="15" t="n">
        <v>3</v>
      </c>
      <c r="CA162" s="15" t="n">
        <f aca="false">IF(BY162/BZ162=INT(BY162/BZ162),1,0)</f>
        <v>0</v>
      </c>
      <c r="CB162" s="15" t="n">
        <f aca="false">IF(CA162=0,BY162,BY162/BZ162)</f>
        <v>7</v>
      </c>
      <c r="CC162" s="15" t="n">
        <v>25</v>
      </c>
      <c r="CD162" s="15" t="n">
        <f aca="false">IF(CB162/CC162=INT(CB162/CC162),1,0)</f>
        <v>0</v>
      </c>
      <c r="CE162" s="15" t="n">
        <f aca="false">IF(CD162=0,CB162,CB162/CC162)</f>
        <v>7</v>
      </c>
      <c r="CF162" s="15" t="n">
        <v>5</v>
      </c>
      <c r="CG162" s="15" t="n">
        <f aca="false">IF(CE162/CF162=INT(CE162/CF162),1,0)</f>
        <v>0</v>
      </c>
      <c r="CH162" s="15" t="n">
        <f aca="false">IF(CG162=0,CE162,CE162/CF162)</f>
        <v>7</v>
      </c>
      <c r="CI162" s="15" t="n">
        <v>49</v>
      </c>
      <c r="CJ162" s="15" t="n">
        <f aca="false">IF(CH162/CI162=INT(CH162/CI162),1,0)</f>
        <v>0</v>
      </c>
      <c r="CK162" s="15" t="n">
        <f aca="false">IF(CJ162=0,CH162,CH162/CI162)</f>
        <v>7</v>
      </c>
      <c r="CL162" s="15" t="n">
        <v>7</v>
      </c>
      <c r="CM162" s="15" t="n">
        <f aca="false">IF(CK162/CL162=INT(CK162/CL162),1,0)</f>
        <v>1</v>
      </c>
      <c r="CN162" s="15" t="n">
        <f aca="false">IF(CM162=0,CK162,CK162/CL162)</f>
        <v>1</v>
      </c>
      <c r="CO162" s="15" t="n">
        <v>121</v>
      </c>
      <c r="CP162" s="15" t="n">
        <f aca="false">IF(CN162/CO162=INT(CN162/CO162),1,0)</f>
        <v>0</v>
      </c>
      <c r="CQ162" s="15" t="n">
        <f aca="false">IF(CP162=0,CN162,CN162/CO162)</f>
        <v>1</v>
      </c>
      <c r="CR162" s="15" t="n">
        <v>11</v>
      </c>
      <c r="CS162" s="15" t="n">
        <f aca="false">IF(CQ162/CR162=INT(CQ162/CR162),1,0)</f>
        <v>0</v>
      </c>
      <c r="CT162" s="15" t="n">
        <f aca="false">IF(CS162=0,CQ162,CQ162/CR162)</f>
        <v>1</v>
      </c>
      <c r="CU162" s="15" t="n">
        <v>169</v>
      </c>
      <c r="CV162" s="15" t="n">
        <f aca="false">IF(CT162/CU162=INT(CT162/CU162),1,0)</f>
        <v>0</v>
      </c>
      <c r="CW162" s="15" t="n">
        <f aca="false">IF(CV162=0,CT162,CT162/CU162)</f>
        <v>1</v>
      </c>
      <c r="CX162" s="15" t="n">
        <v>13</v>
      </c>
      <c r="CY162" s="15" t="n">
        <f aca="false">IF(CW162/CX162=INT(CW162/CX162),1,0)</f>
        <v>0</v>
      </c>
      <c r="CZ162" s="15" t="n">
        <f aca="false">IF(CY162=0,CW162,CW162/CX162)</f>
        <v>1</v>
      </c>
      <c r="DA162" s="15" t="n">
        <v>17</v>
      </c>
      <c r="DB162" s="15" t="n">
        <f aca="false">IF(CZ162/DA162=INT(CZ162/DA162),1,0)</f>
        <v>0</v>
      </c>
      <c r="DC162" s="15" t="n">
        <f aca="false">IF(DB162=0,CZ162,CZ162/DA162)</f>
        <v>1</v>
      </c>
      <c r="DD162" s="15" t="n">
        <v>19</v>
      </c>
      <c r="DE162" s="15" t="n">
        <f aca="false">IF(DC162/DD162=INT(DC162/DD162),1,0)</f>
        <v>0</v>
      </c>
      <c r="DF162" s="15" t="n">
        <f aca="false">IF(DE162=0,DC162,DC162/DD162)</f>
        <v>1</v>
      </c>
      <c r="DG162" s="15" t="n">
        <v>23</v>
      </c>
      <c r="DH162" s="15" t="n">
        <f aca="false">IF(DF162/DG162=INT(DF162/DG162),1,0)</f>
        <v>0</v>
      </c>
      <c r="DI162" s="15" t="n">
        <f aca="false">IF(DH162=0,DF162,DF162/DG162)</f>
        <v>1</v>
      </c>
      <c r="DJ162" s="15" t="n">
        <v>29</v>
      </c>
      <c r="DK162" s="15" t="n">
        <f aca="false">IF(DI162/DJ162=INT(DI162/DJ162),1,0)</f>
        <v>0</v>
      </c>
      <c r="DL162" s="15" t="n">
        <f aca="false">IF(DK162=0,DI162,DI162/DJ162)</f>
        <v>1</v>
      </c>
      <c r="DM162" s="15" t="n">
        <v>31</v>
      </c>
      <c r="DN162" s="15" t="n">
        <f aca="false">IF(DL162/DM162=INT(DL162/DM162),1,0)</f>
        <v>0</v>
      </c>
      <c r="DO162" s="15" t="n">
        <f aca="false">IF(DN162=0,DL162,DL162/DM162)</f>
        <v>1</v>
      </c>
      <c r="DP162" s="15" t="n">
        <v>37</v>
      </c>
      <c r="DQ162" s="15" t="n">
        <f aca="false">IF(DO162/DP162=INT(DO162/DP162),1,0)</f>
        <v>0</v>
      </c>
      <c r="DR162" s="15" t="n">
        <f aca="false">IF(DQ162=0,DO162,DO162/DP162)</f>
        <v>1</v>
      </c>
      <c r="DS162" s="15" t="n">
        <v>41</v>
      </c>
      <c r="DT162" s="15" t="n">
        <f aca="false">IF(DR162/DS162=INT(DR162/DS162),1,0)</f>
        <v>0</v>
      </c>
      <c r="DU162" s="15" t="n">
        <f aca="false">IF(DT162=0,DR162,DR162/DS162)</f>
        <v>1</v>
      </c>
      <c r="DV162" s="15" t="n">
        <v>43</v>
      </c>
      <c r="DW162" s="15" t="n">
        <f aca="false">IF(DU162/DV162=INT(DU162/DV162),1,0)</f>
        <v>0</v>
      </c>
      <c r="DX162" s="15" t="n">
        <f aca="false">IF(DW162=0,DU162,DU162/DV162)</f>
        <v>1</v>
      </c>
      <c r="DY162" s="15" t="n">
        <v>47</v>
      </c>
      <c r="DZ162" s="15" t="n">
        <f aca="false">IF(DX162/DY162=INT(DX162/DY162),1,0)</f>
        <v>0</v>
      </c>
      <c r="EA162" s="15" t="n">
        <f aca="false">IF(DZ162=0,DX162,DX162/DY162)</f>
        <v>1</v>
      </c>
      <c r="EB162" s="15" t="n">
        <v>53</v>
      </c>
      <c r="EC162" s="15" t="n">
        <f aca="false">IF(EA162/EB162=INT(EA162/EB162),1,0)</f>
        <v>0</v>
      </c>
      <c r="ED162" s="15" t="n">
        <f aca="false">IF(EC162=0,EA162,EA162/EB162)</f>
        <v>1</v>
      </c>
      <c r="EE162" s="15" t="n">
        <v>59</v>
      </c>
      <c r="EF162" s="15" t="n">
        <f aca="false">IF(ED162/EE162=INT(ED162/EE162),1,0)</f>
        <v>0</v>
      </c>
      <c r="EG162" s="15" t="n">
        <f aca="false">IF(EF162=0,ED162,ED162/EE162)</f>
        <v>1</v>
      </c>
      <c r="EH162" s="15" t="n">
        <v>61</v>
      </c>
      <c r="EI162" s="15" t="n">
        <f aca="false">IF(EG162/EH162=INT(EG162/EH162),1,0)</f>
        <v>0</v>
      </c>
      <c r="EJ162" s="15" t="n">
        <f aca="false">IF(EI162=0,EG162,EG162/EH162)</f>
        <v>1</v>
      </c>
      <c r="EK162" s="15" t="n">
        <v>67</v>
      </c>
      <c r="EL162" s="15" t="n">
        <f aca="false">IF(EJ162/EK162=INT(EJ162/EK162),1,0)</f>
        <v>0</v>
      </c>
      <c r="EM162" s="15" t="n">
        <f aca="false">IF(EL162=0,EJ162,EJ162/EK162)</f>
        <v>1</v>
      </c>
      <c r="EN162" s="15" t="n">
        <v>71</v>
      </c>
      <c r="EO162" s="15" t="n">
        <f aca="false">IF(EM162/EN162=INT(EM162/EN162),1,0)</f>
        <v>0</v>
      </c>
      <c r="EP162" s="15" t="n">
        <f aca="false">IF(EO162=0,EM162,EM162/EN162)</f>
        <v>1</v>
      </c>
      <c r="EQ162" s="15" t="n">
        <v>73</v>
      </c>
      <c r="ER162" s="15" t="n">
        <f aca="false">IF(EP162/EQ162=INT(EP162/EQ162),1,0)</f>
        <v>0</v>
      </c>
      <c r="ES162" s="15" t="n">
        <f aca="false">IF(ER162=0,EP162,EP162/EQ162)</f>
        <v>1</v>
      </c>
      <c r="ET162" s="15" t="n">
        <v>79</v>
      </c>
      <c r="EU162" s="15" t="n">
        <f aca="false">IF(ES162/ET162=INT(ES162/ET162),1,0)</f>
        <v>0</v>
      </c>
      <c r="EV162" s="15" t="n">
        <f aca="false">IF(EU162=0,ES162,ES162/ET162)</f>
        <v>1</v>
      </c>
      <c r="EW162" s="15" t="n">
        <v>83</v>
      </c>
      <c r="EX162" s="15" t="n">
        <f aca="false">IF(EV162/EW162=INT(EV162/EW162),1,0)</f>
        <v>0</v>
      </c>
      <c r="EY162" s="15" t="n">
        <f aca="false">IF(EX162=0,EV162,EV162/EW162)</f>
        <v>1</v>
      </c>
      <c r="EZ162" s="15" t="n">
        <v>89</v>
      </c>
      <c r="FA162" s="15" t="n">
        <f aca="false">IF(EY162/EZ162=INT(EY162/EZ162),1,0)</f>
        <v>0</v>
      </c>
      <c r="FB162" s="15" t="n">
        <f aca="false">IF(FA162=0,EY162,EY162/EZ162)</f>
        <v>1</v>
      </c>
      <c r="FC162" s="15" t="n">
        <v>97</v>
      </c>
      <c r="FD162" s="15" t="n">
        <f aca="false">IF(FB162/FC162=INT(FB162/FC162),1,0)</f>
        <v>0</v>
      </c>
      <c r="FE162" s="15" t="n">
        <f aca="false">IF(FD162=0,FB162,FB162/FC162)</f>
        <v>1</v>
      </c>
      <c r="FF162" s="15" t="n">
        <v>101</v>
      </c>
      <c r="FG162" s="15" t="n">
        <f aca="false">IF(FE162/FF162=INT(FE162/FF162),1,0)</f>
        <v>0</v>
      </c>
      <c r="FH162" s="15" t="n">
        <f aca="false">IF(FG162=0,FE162,FE162/FF162)</f>
        <v>1</v>
      </c>
      <c r="FI162" s="15" t="n">
        <v>103</v>
      </c>
      <c r="FJ162" s="15" t="n">
        <f aca="false">IF(FH162/FI162=INT(FH162/FI162),1,0)</f>
        <v>0</v>
      </c>
      <c r="FK162" s="15" t="n">
        <f aca="false">IF(FJ162=0,FH162,FH162/FI162)</f>
        <v>1</v>
      </c>
      <c r="FL162" s="15" t="n">
        <v>107</v>
      </c>
      <c r="FM162" s="15" t="n">
        <f aca="false">IF(FK162/FL162=INT(FK162/FL162),1,0)</f>
        <v>0</v>
      </c>
      <c r="FN162" s="15" t="n">
        <f aca="false">IF(FM162=0,FK162,FK162/FL162)</f>
        <v>1</v>
      </c>
      <c r="FO162" s="15" t="n">
        <v>109</v>
      </c>
      <c r="FP162" s="15" t="n">
        <f aca="false">IF(FN162/FO162=INT(FN162/FO162),1,0)</f>
        <v>0</v>
      </c>
      <c r="FQ162" s="15" t="n">
        <f aca="false">IF(FP162=0,FN162,FN162/FO162)</f>
        <v>1</v>
      </c>
      <c r="FR162" s="15" t="n">
        <v>113</v>
      </c>
      <c r="FS162" s="15" t="n">
        <f aca="false">IF(FQ162/FR162=INT(FQ162/FR162),1,0)</f>
        <v>0</v>
      </c>
      <c r="FT162" s="15" t="n">
        <f aca="false">IF(FS162=0,FQ162,FQ162/FR162)</f>
        <v>1</v>
      </c>
      <c r="FU162" s="15" t="n">
        <v>127</v>
      </c>
      <c r="FV162" s="15" t="n">
        <f aca="false">IF(FT162/FU162=INT(FT162/FU162),1,0)</f>
        <v>0</v>
      </c>
      <c r="FW162" s="15" t="n">
        <f aca="false">IF(FV162=0,FT162,FT162/FU162)</f>
        <v>1</v>
      </c>
      <c r="FX162" s="15" t="n">
        <v>131</v>
      </c>
      <c r="FY162" s="15" t="n">
        <f aca="false">IF(FW162/FX162=INT(FW162/FX162),1,0)</f>
        <v>0</v>
      </c>
      <c r="FZ162" s="15" t="n">
        <f aca="false">IF(FY162=0,FW162,FW162/FX162)</f>
        <v>1</v>
      </c>
      <c r="GA162" s="15" t="n">
        <v>137</v>
      </c>
      <c r="GB162" s="15" t="n">
        <f aca="false">IF(FZ162/GA162=INT(FZ162/GA162),1,0)</f>
        <v>0</v>
      </c>
      <c r="GC162" s="15" t="n">
        <f aca="false">IF(GB162=0,FZ162,FZ162/GA162)</f>
        <v>1</v>
      </c>
      <c r="GD162" s="15" t="n">
        <v>139</v>
      </c>
      <c r="GE162" s="15" t="n">
        <f aca="false">IF(GC162/GD162=INT(GC162/GD162),1,0)</f>
        <v>0</v>
      </c>
      <c r="GF162" s="15" t="n">
        <f aca="false">IF(GE162=0,GC162,GC162/GD162)</f>
        <v>1</v>
      </c>
      <c r="GG162" s="15" t="n">
        <v>149</v>
      </c>
      <c r="GH162" s="15" t="n">
        <f aca="false">IF(GF162/GG162=INT(GF162/GG162),1,0)</f>
        <v>0</v>
      </c>
      <c r="GI162" s="15" t="n">
        <f aca="false">IF(GH162=0,GF162,GF162/GG162)</f>
        <v>1</v>
      </c>
      <c r="GJ162" s="15"/>
      <c r="GK162" s="15" t="n">
        <f aca="false">8*BI162+4*BL162+2*BO162+BR162</f>
        <v>3</v>
      </c>
      <c r="GL162" s="15" t="n">
        <f aca="false">4*BU162+2*BX162+CA162</f>
        <v>0</v>
      </c>
      <c r="GM162" s="15" t="n">
        <f aca="false">2*CD162+CG162</f>
        <v>0</v>
      </c>
      <c r="GN162" s="15" t="n">
        <f aca="false">2*CJ162+CM162</f>
        <v>1</v>
      </c>
      <c r="GO162" s="15" t="n">
        <f aca="false">2*CP162+CS162</f>
        <v>0</v>
      </c>
      <c r="GP162" s="15" t="n">
        <f aca="false">2*CV162+CY162</f>
        <v>0</v>
      </c>
      <c r="GQ162" s="15" t="n">
        <f aca="false">DB162</f>
        <v>0</v>
      </c>
      <c r="GR162" s="15" t="n">
        <f aca="false">DE162</f>
        <v>0</v>
      </c>
      <c r="GS162" s="15" t="n">
        <f aca="false">DH162</f>
        <v>0</v>
      </c>
      <c r="GT162" s="15" t="n">
        <f aca="false">DK162</f>
        <v>0</v>
      </c>
      <c r="GU162" s="15" t="n">
        <f aca="false">DN162</f>
        <v>0</v>
      </c>
      <c r="GV162" s="0" t="n">
        <f aca="false">DQ162</f>
        <v>0</v>
      </c>
      <c r="GW162" s="0" t="n">
        <f aca="false">DT162</f>
        <v>0</v>
      </c>
      <c r="GX162" s="0" t="n">
        <f aca="false">DW162</f>
        <v>0</v>
      </c>
      <c r="GY162" s="0" t="n">
        <f aca="false">DZ162</f>
        <v>0</v>
      </c>
      <c r="GZ162" s="0" t="n">
        <f aca="false">EC162</f>
        <v>0</v>
      </c>
      <c r="HA162" s="0" t="n">
        <f aca="false">EF162</f>
        <v>0</v>
      </c>
      <c r="HB162" s="0" t="n">
        <f aca="false">EI162</f>
        <v>0</v>
      </c>
      <c r="HC162" s="0" t="n">
        <f aca="false">EL162</f>
        <v>0</v>
      </c>
      <c r="HD162" s="0" t="n">
        <f aca="false">EO162</f>
        <v>0</v>
      </c>
      <c r="HE162" s="0" t="n">
        <f aca="false">ER162</f>
        <v>0</v>
      </c>
      <c r="HF162" s="0" t="n">
        <f aca="false">EU162</f>
        <v>0</v>
      </c>
      <c r="HG162" s="0" t="n">
        <f aca="false">EX162</f>
        <v>0</v>
      </c>
      <c r="HH162" s="0" t="n">
        <f aca="false">FA162</f>
        <v>0</v>
      </c>
      <c r="HI162" s="0" t="n">
        <f aca="false">FD162</f>
        <v>0</v>
      </c>
      <c r="HJ162" s="0" t="n">
        <f aca="false">FG162</f>
        <v>0</v>
      </c>
      <c r="HK162" s="0" t="n">
        <f aca="false">FJ162</f>
        <v>0</v>
      </c>
      <c r="HL162" s="0" t="n">
        <f aca="false">FM162</f>
        <v>0</v>
      </c>
      <c r="HM162" s="0" t="n">
        <f aca="false">FP162</f>
        <v>0</v>
      </c>
      <c r="HN162" s="0" t="n">
        <f aca="false">FS162</f>
        <v>0</v>
      </c>
      <c r="HO162" s="0" t="n">
        <f aca="false">FV162</f>
        <v>0</v>
      </c>
      <c r="HP162" s="0" t="n">
        <f aca="false">FY162</f>
        <v>0</v>
      </c>
      <c r="HQ162" s="0" t="n">
        <f aca="false">GB162</f>
        <v>0</v>
      </c>
      <c r="HR162" s="0" t="n">
        <f aca="false">GE162</f>
        <v>0</v>
      </c>
      <c r="HS162" s="0" t="n">
        <f aca="false">GH162</f>
        <v>0</v>
      </c>
      <c r="HT162" s="0" t="n">
        <f aca="false">BG162</f>
        <v>56</v>
      </c>
      <c r="HU162" s="0" t="n">
        <f aca="false">HT162/HS164</f>
        <v>8</v>
      </c>
      <c r="HV162" s="1"/>
      <c r="HW162" s="1"/>
      <c r="HX162" s="1"/>
      <c r="HY162" s="1"/>
      <c r="HZ162" s="1"/>
      <c r="IA162" s="1"/>
      <c r="IB162" s="1"/>
    </row>
    <row r="163" customFormat="false" ht="6" hidden="true" customHeight="true" outlineLevel="0" collapsed="false">
      <c r="A163" s="1"/>
      <c r="B163" s="80"/>
      <c r="C163" s="80"/>
      <c r="D163" s="80"/>
      <c r="E163" s="80"/>
      <c r="F163" s="61"/>
      <c r="G163" s="80"/>
      <c r="H163" s="80"/>
      <c r="I163" s="80"/>
      <c r="J163" s="80"/>
      <c r="K163" s="80"/>
      <c r="L163" s="61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78"/>
      <c r="X163" s="61"/>
      <c r="Y163" s="80"/>
      <c r="Z163" s="80"/>
      <c r="BD163" s="1"/>
      <c r="BE163" s="1"/>
      <c r="BF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5" t="n">
        <f aca="false">IF(GK161&lt;GK162,GK161,GK162)</f>
        <v>0</v>
      </c>
      <c r="GL163" s="15" t="n">
        <f aca="false">IF(GL161&lt;GL162,GL161,GL162)</f>
        <v>0</v>
      </c>
      <c r="GM163" s="15" t="n">
        <f aca="false">IF(GM161&lt;GM162,GM161,GM162)</f>
        <v>0</v>
      </c>
      <c r="GN163" s="15" t="n">
        <f aca="false">IF(GN161&lt;GN162,GN161,GN162)</f>
        <v>1</v>
      </c>
      <c r="GO163" s="15" t="n">
        <f aca="false">IF(GO161&lt;GO162,GO161,GO162)</f>
        <v>0</v>
      </c>
      <c r="GP163" s="15" t="n">
        <f aca="false">IF(GP161&lt;GP162,GP161,GP162)</f>
        <v>0</v>
      </c>
      <c r="GQ163" s="15" t="n">
        <f aca="false">IF(GQ161&lt;GQ162,GQ161,GQ162)</f>
        <v>0</v>
      </c>
      <c r="GR163" s="15" t="n">
        <f aca="false">IF(GR161&lt;GR162,GR161,GR162)</f>
        <v>0</v>
      </c>
      <c r="GS163" s="15" t="n">
        <f aca="false">IF(GS161&lt;GS162,GS161,GS162)</f>
        <v>0</v>
      </c>
      <c r="GT163" s="15" t="n">
        <f aca="false">IF(GT161&lt;GT162,GT161,GT162)</f>
        <v>0</v>
      </c>
      <c r="GU163" s="15" t="n">
        <f aca="false">IF(GU161&lt;GU162,GU161,GU162)</f>
        <v>0</v>
      </c>
      <c r="GV163" s="15" t="n">
        <f aca="false">IF(GV161&lt;GV162,GV161,GV162)</f>
        <v>0</v>
      </c>
      <c r="GW163" s="15" t="n">
        <f aca="false">IF(GW161&lt;GW162,GW161,GW162)</f>
        <v>0</v>
      </c>
      <c r="GX163" s="15" t="n">
        <f aca="false">IF(GX161&lt;GX162,GX161,GX162)</f>
        <v>0</v>
      </c>
      <c r="GY163" s="15" t="n">
        <f aca="false">IF(GY161&lt;GY162,GY161,GY162)</f>
        <v>0</v>
      </c>
      <c r="GZ163" s="15" t="n">
        <f aca="false">IF(GZ161&lt;GZ162,GZ161,GZ162)</f>
        <v>0</v>
      </c>
      <c r="HA163" s="15" t="n">
        <f aca="false">IF(HA161&lt;HA162,HA161,HA162)</f>
        <v>0</v>
      </c>
      <c r="HB163" s="15" t="n">
        <f aca="false">IF(HB161&lt;HB162,HB161,HB162)</f>
        <v>0</v>
      </c>
      <c r="HC163" s="15" t="n">
        <f aca="false">IF(HC161&lt;HC162,HC161,HC162)</f>
        <v>0</v>
      </c>
      <c r="HD163" s="15" t="n">
        <f aca="false">IF(HD161&lt;HD162,HD161,HD162)</f>
        <v>0</v>
      </c>
      <c r="HE163" s="15" t="n">
        <f aca="false">IF(HE161&lt;HE162,HE161,HE162)</f>
        <v>0</v>
      </c>
      <c r="HF163" s="15" t="n">
        <f aca="false">IF(HF161&lt;HF162,HF161,HF162)</f>
        <v>0</v>
      </c>
      <c r="HG163" s="15" t="n">
        <f aca="false">IF(HG161&lt;HG162,HG161,HG162)</f>
        <v>0</v>
      </c>
      <c r="HH163" s="15" t="n">
        <f aca="false">IF(HH161&lt;HH162,HH161,HH162)</f>
        <v>0</v>
      </c>
      <c r="HI163" s="15" t="n">
        <f aca="false">IF(HI161&lt;HI162,HI161,HI162)</f>
        <v>0</v>
      </c>
      <c r="HJ163" s="15" t="n">
        <f aca="false">IF(HJ161&lt;HJ162,HJ161,HJ162)</f>
        <v>0</v>
      </c>
      <c r="HK163" s="15" t="n">
        <f aca="false">IF(HK161&lt;HK162,HK161,HK162)</f>
        <v>0</v>
      </c>
      <c r="HL163" s="15" t="n">
        <f aca="false">IF(HL161&lt;HL162,HL161,HL162)</f>
        <v>0</v>
      </c>
      <c r="HM163" s="15" t="n">
        <f aca="false">IF(HM161&lt;HM162,HM161,HM162)</f>
        <v>0</v>
      </c>
      <c r="HN163" s="15" t="n">
        <f aca="false">IF(HN161&lt;HN162,HN161,HN162)</f>
        <v>0</v>
      </c>
      <c r="HO163" s="15" t="n">
        <f aca="false">IF(HO161&lt;HO162,HO161,HO162)</f>
        <v>0</v>
      </c>
      <c r="HP163" s="15" t="n">
        <f aca="false">IF(HP161&lt;HP162,HP161,HP162)</f>
        <v>0</v>
      </c>
      <c r="HQ163" s="15" t="n">
        <f aca="false">IF(HQ161&lt;HQ162,HQ161,HQ162)</f>
        <v>0</v>
      </c>
      <c r="HR163" s="15" t="n">
        <f aca="false">IF(HR161&lt;HR162,HR161,HR162)</f>
        <v>0</v>
      </c>
      <c r="HS163" s="15" t="n">
        <f aca="false">IF(HS161&lt;HS162,HS161,HS162)</f>
        <v>0</v>
      </c>
      <c r="HV163" s="1"/>
      <c r="HW163" s="1"/>
      <c r="HX163" s="1"/>
      <c r="HY163" s="1"/>
      <c r="HZ163" s="1"/>
      <c r="IA163" s="1"/>
      <c r="IB163" s="1"/>
    </row>
    <row r="164" customFormat="false" ht="6" hidden="true" customHeight="true" outlineLevel="0" collapsed="false">
      <c r="A164" s="1"/>
      <c r="B164" s="80"/>
      <c r="C164" s="80"/>
      <c r="D164" s="80"/>
      <c r="E164" s="80"/>
      <c r="F164" s="61"/>
      <c r="G164" s="80"/>
      <c r="H164" s="80"/>
      <c r="I164" s="80"/>
      <c r="J164" s="80"/>
      <c r="K164" s="80"/>
      <c r="L164" s="61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78"/>
      <c r="X164" s="61"/>
      <c r="Y164" s="80"/>
      <c r="Z164" s="80"/>
      <c r="BD164" s="1"/>
      <c r="BE164" s="1"/>
      <c r="BF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0" t="n">
        <f aca="false">GK$8^GK163</f>
        <v>1</v>
      </c>
      <c r="GL164" s="0" t="n">
        <f aca="false">GL$8^GL163*GK164</f>
        <v>1</v>
      </c>
      <c r="GM164" s="0" t="n">
        <f aca="false">GM$8^GM163*GL164</f>
        <v>1</v>
      </c>
      <c r="GN164" s="0" t="n">
        <f aca="false">GN$8^GN163*GM164</f>
        <v>7</v>
      </c>
      <c r="GO164" s="0" t="n">
        <f aca="false">GO$8^GO163*GN164</f>
        <v>7</v>
      </c>
      <c r="GP164" s="0" t="n">
        <f aca="false">GP$8^GP163*GO164</f>
        <v>7</v>
      </c>
      <c r="GQ164" s="0" t="n">
        <f aca="false">GQ$8^GQ163*GP164</f>
        <v>7</v>
      </c>
      <c r="GR164" s="0" t="n">
        <f aca="false">GR$8^GR163*GQ164</f>
        <v>7</v>
      </c>
      <c r="GS164" s="0" t="n">
        <f aca="false">GS$8^GS163*GR164</f>
        <v>7</v>
      </c>
      <c r="GT164" s="0" t="n">
        <f aca="false">GT$8^GT163*GS164</f>
        <v>7</v>
      </c>
      <c r="GU164" s="0" t="n">
        <f aca="false">GU$8^GU163*GT164</f>
        <v>7</v>
      </c>
      <c r="GV164" s="0" t="n">
        <f aca="false">GV$8^GV163*GU164</f>
        <v>7</v>
      </c>
      <c r="GW164" s="0" t="n">
        <f aca="false">GW$8^GW163*GV164</f>
        <v>7</v>
      </c>
      <c r="GX164" s="0" t="n">
        <f aca="false">GX$8^GX163*GW164</f>
        <v>7</v>
      </c>
      <c r="GY164" s="0" t="n">
        <f aca="false">GY$8^GY163*GX164</f>
        <v>7</v>
      </c>
      <c r="GZ164" s="0" t="n">
        <f aca="false">GZ$8^GZ163*GY164</f>
        <v>7</v>
      </c>
      <c r="HA164" s="0" t="n">
        <f aca="false">HA$8^HA163*GZ164</f>
        <v>7</v>
      </c>
      <c r="HB164" s="0" t="n">
        <f aca="false">HB$8^HB163*HA164</f>
        <v>7</v>
      </c>
      <c r="HC164" s="0" t="n">
        <f aca="false">HC$8^HC163*HB164</f>
        <v>7</v>
      </c>
      <c r="HD164" s="0" t="n">
        <f aca="false">HD$8^HD163*HC164</f>
        <v>7</v>
      </c>
      <c r="HE164" s="0" t="n">
        <f aca="false">HE$8^HE163*HD164</f>
        <v>7</v>
      </c>
      <c r="HF164" s="0" t="n">
        <f aca="false">HF$8^HF163*HE164</f>
        <v>7</v>
      </c>
      <c r="HG164" s="0" t="n">
        <f aca="false">HG$8^HG163*HF164</f>
        <v>7</v>
      </c>
      <c r="HH164" s="0" t="n">
        <f aca="false">HH$8^HH163*HG164</f>
        <v>7</v>
      </c>
      <c r="HI164" s="0" t="n">
        <f aca="false">HI$8^HI163*HH164</f>
        <v>7</v>
      </c>
      <c r="HJ164" s="0" t="n">
        <f aca="false">HJ$8^HJ163*HI164</f>
        <v>7</v>
      </c>
      <c r="HK164" s="0" t="n">
        <f aca="false">HK$8^HK163*HJ164</f>
        <v>7</v>
      </c>
      <c r="HL164" s="0" t="n">
        <f aca="false">HL$8^HL163*HK164</f>
        <v>7</v>
      </c>
      <c r="HM164" s="0" t="n">
        <f aca="false">HM$8^HM163*HL164</f>
        <v>7</v>
      </c>
      <c r="HN164" s="0" t="n">
        <f aca="false">HN$8^HN163*HM164</f>
        <v>7</v>
      </c>
      <c r="HO164" s="0" t="n">
        <f aca="false">HO$8^HO163*HN164</f>
        <v>7</v>
      </c>
      <c r="HP164" s="0" t="n">
        <f aca="false">HP$8^HP163*HO164</f>
        <v>7</v>
      </c>
      <c r="HQ164" s="0" t="n">
        <f aca="false">HQ$8^HQ163*HP164</f>
        <v>7</v>
      </c>
      <c r="HR164" s="0" t="n">
        <f aca="false">HR$8^HR163*HQ164</f>
        <v>7</v>
      </c>
      <c r="HS164" s="0" t="n">
        <f aca="false">HS$8^HS163*HR164</f>
        <v>7</v>
      </c>
      <c r="HV164" s="1"/>
      <c r="HW164" s="1"/>
      <c r="HX164" s="1"/>
      <c r="HY164" s="1"/>
      <c r="HZ164" s="1"/>
      <c r="IA164" s="1"/>
      <c r="IB164" s="1"/>
    </row>
    <row r="165" customFormat="false" ht="8.25" hidden="false" customHeight="true" outlineLevel="0" collapsed="false">
      <c r="A165" s="1"/>
      <c r="B165" s="80"/>
      <c r="C165" s="80"/>
      <c r="D165" s="80"/>
      <c r="E165" s="80"/>
      <c r="F165" s="61"/>
      <c r="G165" s="80"/>
      <c r="H165" s="80"/>
      <c r="I165" s="80"/>
      <c r="J165" s="80"/>
      <c r="K165" s="80"/>
      <c r="L165" s="61"/>
      <c r="M165" s="80"/>
      <c r="N165" s="80"/>
      <c r="O165" s="80"/>
      <c r="P165" s="80"/>
      <c r="Q165" s="80"/>
      <c r="R165" s="80"/>
      <c r="S165" s="13"/>
      <c r="T165" s="80"/>
      <c r="U165" s="80"/>
      <c r="V165" s="80"/>
      <c r="W165" s="78"/>
      <c r="X165" s="61"/>
      <c r="Y165" s="80"/>
      <c r="Z165" s="80"/>
      <c r="BD165" s="1"/>
      <c r="BE165" s="1"/>
      <c r="BF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</row>
    <row r="166" customFormat="false" ht="20.25" hidden="false" customHeight="true" outlineLevel="0" collapsed="false">
      <c r="A166" s="1"/>
      <c r="B166" s="80" t="str">
        <f aca="false">IL166</f>
        <v>17  43/64  ÷  4  7/8</v>
      </c>
      <c r="C166" s="80"/>
      <c r="D166" s="80"/>
      <c r="E166" s="11"/>
      <c r="F166" s="61"/>
      <c r="G166" s="80"/>
      <c r="H166" s="11"/>
      <c r="I166" s="80"/>
      <c r="J166" s="80"/>
      <c r="K166" s="11"/>
      <c r="L166" s="14"/>
      <c r="M166" s="11"/>
      <c r="N166" s="61"/>
      <c r="O166" s="80"/>
      <c r="P166" s="80"/>
      <c r="Q166" s="80"/>
      <c r="R166" s="80"/>
      <c r="S166" s="11" t="s">
        <v>16</v>
      </c>
      <c r="T166" s="86"/>
      <c r="U166" s="86"/>
      <c r="V166" s="86"/>
      <c r="W166" s="66" t="str">
        <f aca="false">IU166</f>
        <v>3  5/8</v>
      </c>
      <c r="X166" s="87"/>
      <c r="Y166" s="80"/>
      <c r="Z166" s="80" t="n">
        <f aca="false">AI166+AB166</f>
        <v>8</v>
      </c>
      <c r="AB166" s="4" t="n">
        <v>3</v>
      </c>
      <c r="AH166" s="4" t="n">
        <f aca="false">AH153+1</f>
        <v>13</v>
      </c>
      <c r="AI166" s="4" t="n">
        <f aca="false">INT(0.5+(AJ$2/19*(AH166-1)))+AG$2</f>
        <v>5</v>
      </c>
      <c r="AK166" s="0" t="n">
        <f aca="false">IF(AI166=3,1,IF(AI166=4,1,IF(AI166=5,2,IF(AI166=6,3,IF(AI166=7,5,0)))))</f>
        <v>2</v>
      </c>
      <c r="AL166" s="0" t="n">
        <f aca="false">IF(AI166=8,10,IF(AI166=9,15,IF(AI166=10,25,IF(AI166=11,35,55))))</f>
        <v>55</v>
      </c>
      <c r="AM166" s="0" t="n">
        <f aca="false">IF(AI166=3,2,IF(AI166=4,3,IF(AI166=5,5,IF(AI166=6,9,IF(AI166=7,14,0)))))</f>
        <v>5</v>
      </c>
      <c r="AN166" s="0" t="n">
        <f aca="false">IF(AI166=8,20,IF(AI166=9,30,IF(AI166=10,40,IF(AI166=11,60,75))))</f>
        <v>75</v>
      </c>
      <c r="AO166" s="0" t="n">
        <f aca="false">IF(AI166=3,1,IF(AI166=4,3,IF(AI166=5,4,IF(AI166=6,7,IF(AI166=7,10,0)))))</f>
        <v>4</v>
      </c>
      <c r="AP166" s="0" t="n">
        <f aca="false">IF(AI166=8,15,IF(AI166=9,24,IF(AI166=10,40,IF(AI166=11,60,80))))</f>
        <v>80</v>
      </c>
      <c r="AQ166" s="0" t="n">
        <f aca="false">IF(AI166=3,4,IF(AI166=4,6,IF(AI166=5,7,IF(AI166=6,11,IF(AI166=7,17,0)))))</f>
        <v>7</v>
      </c>
      <c r="AR166" s="0" t="n">
        <f aca="false">IF(AI166=8,24,IF(AI166=9,39,IF(AI166=10,59,IF(AI166=11,79,99))))</f>
        <v>99</v>
      </c>
      <c r="AS166" s="0" t="n">
        <f aca="false">IF(AI166=3,2,IF(AI166=4,4,IF(AI166=5,5,IF(AI166=6,8,IF(AI166=7,11,0)))))</f>
        <v>5</v>
      </c>
      <c r="AT166" s="0" t="n">
        <f aca="false">IF(AI166=8,16,IF(AI166=9,25,IF(AI166=10,41,IF(AI166=11,61,81))))</f>
        <v>81</v>
      </c>
      <c r="AU166" s="0" t="n">
        <f aca="false">IF(AI166=3,5,IF(AI166=4,7,IF(AI166=5,8,IF(AI166=6,12,IF(AI166=7,18,0)))))</f>
        <v>8</v>
      </c>
      <c r="AV166" s="0" t="n">
        <f aca="false">IF(AI166=8,25,IF(AI166=9,40,IF(AI166=10,60,IF(AI166=11,80,100))))</f>
        <v>100</v>
      </c>
      <c r="AW166" s="1" t="n">
        <f aca="false">AI166</f>
        <v>5</v>
      </c>
      <c r="AX166" s="1" t="n">
        <f aca="false">IF(AK166&gt;0,AK166,AL166)</f>
        <v>2</v>
      </c>
      <c r="AY166" s="1" t="n">
        <f aca="false">IF(AM166&gt;0,AM166,AN166)</f>
        <v>5</v>
      </c>
      <c r="AZ166" s="1" t="n">
        <f aca="false">IF(AO166&gt;0,AO166,AP166)</f>
        <v>4</v>
      </c>
      <c r="BA166" s="1" t="n">
        <f aca="false">IF(AQ166&gt;0,AQ166,AR166)</f>
        <v>7</v>
      </c>
      <c r="BB166" s="1" t="n">
        <f aca="false">IF(AS166&gt;0,AS166,AT166)</f>
        <v>5</v>
      </c>
      <c r="BC166" s="1" t="n">
        <f aca="false">IF(AU166&gt;0,AU166,AV166)</f>
        <v>8</v>
      </c>
      <c r="BD166" s="0" t="s">
        <v>105</v>
      </c>
      <c r="BE166" s="15" t="n">
        <f aca="true">INT((RAND()*(AY166-AX166+1)+AX166))</f>
        <v>4</v>
      </c>
      <c r="BF166" s="15" t="n">
        <f aca="true">INT((RAND()*(BA166-AZ166+1)+AZ166))</f>
        <v>7</v>
      </c>
      <c r="BG166" s="0" t="n">
        <f aca="false">BF166-BF167*(BE167-BE166)</f>
        <v>7</v>
      </c>
      <c r="BH166" s="0" t="n">
        <v>256</v>
      </c>
      <c r="BI166" s="15" t="n">
        <f aca="false">IF(BG166/BH166=INT(BG166/BH166),1,0)</f>
        <v>0</v>
      </c>
      <c r="BJ166" s="15" t="n">
        <f aca="false">IF(BI166=0,BG166,BG166/BH166)</f>
        <v>7</v>
      </c>
      <c r="BK166" s="15" t="n">
        <v>16</v>
      </c>
      <c r="BL166" s="15" t="n">
        <f aca="false">IF(BJ166/BK166=INT(BJ166/BK166),1,0)</f>
        <v>0</v>
      </c>
      <c r="BM166" s="15" t="n">
        <f aca="false">IF(BL166=0,BJ166,BJ166/BK166)</f>
        <v>7</v>
      </c>
      <c r="BN166" s="15" t="n">
        <v>4</v>
      </c>
      <c r="BO166" s="15" t="n">
        <f aca="false">IF(BM166/BN166=INT(BM166/BN166),1,0)</f>
        <v>0</v>
      </c>
      <c r="BP166" s="15" t="n">
        <f aca="false">IF(BO166=0,BM166,BM166/BN166)</f>
        <v>7</v>
      </c>
      <c r="BQ166" s="15" t="n">
        <v>2</v>
      </c>
      <c r="BR166" s="15" t="n">
        <f aca="false">IF(BP166/BQ166=INT(BP166/BQ166),1,0)</f>
        <v>0</v>
      </c>
      <c r="BS166" s="15" t="n">
        <f aca="false">IF(BR166=0,BP166,BP166/BQ166)</f>
        <v>7</v>
      </c>
      <c r="BT166" s="15" t="n">
        <v>81</v>
      </c>
      <c r="BU166" s="15" t="n">
        <f aca="false">IF(BS166/BT166=INT(BS166/BT166),1,0)</f>
        <v>0</v>
      </c>
      <c r="BV166" s="15" t="n">
        <f aca="false">IF(BU166=0,BS166,BS166/BT166)</f>
        <v>7</v>
      </c>
      <c r="BW166" s="15" t="n">
        <v>9</v>
      </c>
      <c r="BX166" s="15" t="n">
        <f aca="false">IF(BV166/BW166=INT(BV166/BW166),1,0)</f>
        <v>0</v>
      </c>
      <c r="BY166" s="15" t="n">
        <f aca="false">IF(BX166=0,BV166,BV166/BW166)</f>
        <v>7</v>
      </c>
      <c r="BZ166" s="15" t="n">
        <v>3</v>
      </c>
      <c r="CA166" s="15" t="n">
        <f aca="false">IF(BY166/BZ166=INT(BY166/BZ166),1,0)</f>
        <v>0</v>
      </c>
      <c r="CB166" s="15" t="n">
        <f aca="false">IF(CA166=0,BY166,BY166/BZ166)</f>
        <v>7</v>
      </c>
      <c r="CC166" s="15" t="n">
        <v>25</v>
      </c>
      <c r="CD166" s="15" t="n">
        <f aca="false">IF(CB166/CC166=INT(CB166/CC166),1,0)</f>
        <v>0</v>
      </c>
      <c r="CE166" s="15" t="n">
        <f aca="false">IF(CD166=0,CB166,CB166/CC166)</f>
        <v>7</v>
      </c>
      <c r="CF166" s="15" t="n">
        <v>5</v>
      </c>
      <c r="CG166" s="15" t="n">
        <f aca="false">IF(CE166/CF166=INT(CE166/CF166),1,0)</f>
        <v>0</v>
      </c>
      <c r="CH166" s="15" t="n">
        <f aca="false">IF(CG166=0,CE166,CE166/CF166)</f>
        <v>7</v>
      </c>
      <c r="CI166" s="15" t="n">
        <v>49</v>
      </c>
      <c r="CJ166" s="15" t="n">
        <f aca="false">IF(CH166/CI166=INT(CH166/CI166),1,0)</f>
        <v>0</v>
      </c>
      <c r="CK166" s="15" t="n">
        <f aca="false">IF(CJ166=0,CH166,CH166/CI166)</f>
        <v>7</v>
      </c>
      <c r="CL166" s="15" t="n">
        <v>7</v>
      </c>
      <c r="CM166" s="15" t="n">
        <f aca="false">IF(CK166/CL166=INT(CK166/CL166),1,0)</f>
        <v>1</v>
      </c>
      <c r="CN166" s="15" t="n">
        <f aca="false">IF(CM166=0,CK166,CK166/CL166)</f>
        <v>1</v>
      </c>
      <c r="CO166" s="15" t="n">
        <v>121</v>
      </c>
      <c r="CP166" s="15" t="n">
        <f aca="false">IF(CN166/CO166=INT(CN166/CO166),1,0)</f>
        <v>0</v>
      </c>
      <c r="CQ166" s="15" t="n">
        <f aca="false">IF(CP166=0,CN166,CN166/CO166)</f>
        <v>1</v>
      </c>
      <c r="CR166" s="15" t="n">
        <v>11</v>
      </c>
      <c r="CS166" s="15" t="n">
        <f aca="false">IF(CQ166/CR166=INT(CQ166/CR166),1,0)</f>
        <v>0</v>
      </c>
      <c r="CT166" s="15" t="n">
        <f aca="false">IF(CS166=0,CQ166,CQ166/CR166)</f>
        <v>1</v>
      </c>
      <c r="CU166" s="15" t="n">
        <v>169</v>
      </c>
      <c r="CV166" s="15" t="n">
        <f aca="false">IF(CT166/CU166=INT(CT166/CU166),1,0)</f>
        <v>0</v>
      </c>
      <c r="CW166" s="15" t="n">
        <f aca="false">IF(CV166=0,CT166,CT166/CU166)</f>
        <v>1</v>
      </c>
      <c r="CX166" s="15" t="n">
        <v>13</v>
      </c>
      <c r="CY166" s="15" t="n">
        <f aca="false">IF(CW166/CX166=INT(CW166/CX166),1,0)</f>
        <v>0</v>
      </c>
      <c r="CZ166" s="15" t="n">
        <f aca="false">IF(CY166=0,CW166,CW166/CX166)</f>
        <v>1</v>
      </c>
      <c r="DA166" s="15" t="n">
        <v>17</v>
      </c>
      <c r="DB166" s="15" t="n">
        <f aca="false">IF(CZ166/DA166=INT(CZ166/DA166),1,0)</f>
        <v>0</v>
      </c>
      <c r="DC166" s="15" t="n">
        <f aca="false">IF(DB166=0,CZ166,CZ166/DA166)</f>
        <v>1</v>
      </c>
      <c r="DD166" s="15" t="n">
        <v>19</v>
      </c>
      <c r="DE166" s="15" t="n">
        <f aca="false">IF(DC166/DD166=INT(DC166/DD166),1,0)</f>
        <v>0</v>
      </c>
      <c r="DF166" s="15" t="n">
        <f aca="false">IF(DE166=0,DC166,DC166/DD166)</f>
        <v>1</v>
      </c>
      <c r="DG166" s="15" t="n">
        <v>23</v>
      </c>
      <c r="DH166" s="15" t="n">
        <f aca="false">IF(DF166/DG166=INT(DF166/DG166),1,0)</f>
        <v>0</v>
      </c>
      <c r="DI166" s="15" t="n">
        <f aca="false">IF(DH166=0,DF166,DF166/DG166)</f>
        <v>1</v>
      </c>
      <c r="DJ166" s="15" t="n">
        <v>29</v>
      </c>
      <c r="DK166" s="15" t="n">
        <f aca="false">IF(DI166/DJ166=INT(DI166/DJ166),1,0)</f>
        <v>0</v>
      </c>
      <c r="DL166" s="15" t="n">
        <f aca="false">IF(DK166=0,DI166,DI166/DJ166)</f>
        <v>1</v>
      </c>
      <c r="DM166" s="15" t="n">
        <v>31</v>
      </c>
      <c r="DN166" s="15" t="n">
        <f aca="false">IF(DL166/DM166=INT(DL166/DM166),1,0)</f>
        <v>0</v>
      </c>
      <c r="DO166" s="15" t="n">
        <f aca="false">IF(DN166=0,DL166,DL166/DM166)</f>
        <v>1</v>
      </c>
      <c r="DP166" s="15" t="n">
        <v>37</v>
      </c>
      <c r="DQ166" s="15" t="n">
        <f aca="false">IF(DO166/DP166=INT(DO166/DP166),1,0)</f>
        <v>0</v>
      </c>
      <c r="DR166" s="15" t="n">
        <f aca="false">IF(DQ166=0,DO166,DO166/DP166)</f>
        <v>1</v>
      </c>
      <c r="DS166" s="15" t="n">
        <v>41</v>
      </c>
      <c r="DT166" s="15" t="n">
        <f aca="false">IF(DR166/DS166=INT(DR166/DS166),1,0)</f>
        <v>0</v>
      </c>
      <c r="DU166" s="15" t="n">
        <f aca="false">IF(DT166=0,DR166,DR166/DS166)</f>
        <v>1</v>
      </c>
      <c r="DV166" s="15" t="n">
        <v>43</v>
      </c>
      <c r="DW166" s="15" t="n">
        <f aca="false">IF(DU166/DV166=INT(DU166/DV166),1,0)</f>
        <v>0</v>
      </c>
      <c r="DX166" s="15" t="n">
        <f aca="false">IF(DW166=0,DU166,DU166/DV166)</f>
        <v>1</v>
      </c>
      <c r="DY166" s="15" t="n">
        <v>47</v>
      </c>
      <c r="DZ166" s="15" t="n">
        <f aca="false">IF(DX166/DY166=INT(DX166/DY166),1,0)</f>
        <v>0</v>
      </c>
      <c r="EA166" s="15" t="n">
        <f aca="false">IF(DZ166=0,DX166,DX166/DY166)</f>
        <v>1</v>
      </c>
      <c r="EB166" s="15" t="n">
        <v>53</v>
      </c>
      <c r="EC166" s="15" t="n">
        <f aca="false">IF(EA166/EB166=INT(EA166/EB166),1,0)</f>
        <v>0</v>
      </c>
      <c r="ED166" s="15" t="n">
        <f aca="false">IF(EC166=0,EA166,EA166/EB166)</f>
        <v>1</v>
      </c>
      <c r="EE166" s="15" t="n">
        <v>59</v>
      </c>
      <c r="EF166" s="15" t="n">
        <f aca="false">IF(ED166/EE166=INT(ED166/EE166),1,0)</f>
        <v>0</v>
      </c>
      <c r="EG166" s="15" t="n">
        <f aca="false">IF(EF166=0,ED166,ED166/EE166)</f>
        <v>1</v>
      </c>
      <c r="EH166" s="15" t="n">
        <v>61</v>
      </c>
      <c r="EI166" s="15" t="n">
        <f aca="false">IF(EG166/EH166=INT(EG166/EH166),1,0)</f>
        <v>0</v>
      </c>
      <c r="EJ166" s="15" t="n">
        <f aca="false">IF(EI166=0,EG166,EG166/EH166)</f>
        <v>1</v>
      </c>
      <c r="EK166" s="15" t="n">
        <v>67</v>
      </c>
      <c r="EL166" s="15" t="n">
        <f aca="false">IF(EJ166/EK166=INT(EJ166/EK166),1,0)</f>
        <v>0</v>
      </c>
      <c r="EM166" s="15" t="n">
        <f aca="false">IF(EL166=0,EJ166,EJ166/EK166)</f>
        <v>1</v>
      </c>
      <c r="EN166" s="15" t="n">
        <v>71</v>
      </c>
      <c r="EO166" s="15" t="n">
        <f aca="false">IF(EM166/EN166=INT(EM166/EN166),1,0)</f>
        <v>0</v>
      </c>
      <c r="EP166" s="15" t="n">
        <f aca="false">IF(EO166=0,EM166,EM166/EN166)</f>
        <v>1</v>
      </c>
      <c r="EQ166" s="15" t="n">
        <v>73</v>
      </c>
      <c r="ER166" s="15" t="n">
        <f aca="false">IF(EP166/EQ166=INT(EP166/EQ166),1,0)</f>
        <v>0</v>
      </c>
      <c r="ES166" s="15" t="n">
        <f aca="false">IF(ER166=0,EP166,EP166/EQ166)</f>
        <v>1</v>
      </c>
      <c r="ET166" s="15" t="n">
        <v>79</v>
      </c>
      <c r="EU166" s="15" t="n">
        <f aca="false">IF(ES166/ET166=INT(ES166/ET166),1,0)</f>
        <v>0</v>
      </c>
      <c r="EV166" s="15" t="n">
        <f aca="false">IF(EU166=0,ES166,ES166/ET166)</f>
        <v>1</v>
      </c>
      <c r="EW166" s="15" t="n">
        <v>83</v>
      </c>
      <c r="EX166" s="15" t="n">
        <f aca="false">IF(EV166/EW166=INT(EV166/EW166),1,0)</f>
        <v>0</v>
      </c>
      <c r="EY166" s="15" t="n">
        <f aca="false">IF(EX166=0,EV166,EV166/EW166)</f>
        <v>1</v>
      </c>
      <c r="EZ166" s="15" t="n">
        <v>89</v>
      </c>
      <c r="FA166" s="15" t="n">
        <f aca="false">IF(EY166/EZ166=INT(EY166/EZ166),1,0)</f>
        <v>0</v>
      </c>
      <c r="FB166" s="15" t="n">
        <f aca="false">IF(FA166=0,EY166,EY166/EZ166)</f>
        <v>1</v>
      </c>
      <c r="FC166" s="15" t="n">
        <v>97</v>
      </c>
      <c r="FD166" s="15" t="n">
        <f aca="false">IF(FB166/FC166=INT(FB166/FC166),1,0)</f>
        <v>0</v>
      </c>
      <c r="FE166" s="15" t="n">
        <f aca="false">IF(FD166=0,FB166,FB166/FC166)</f>
        <v>1</v>
      </c>
      <c r="FF166" s="15" t="n">
        <v>101</v>
      </c>
      <c r="FG166" s="15" t="n">
        <f aca="false">IF(FE166/FF166=INT(FE166/FF166),1,0)</f>
        <v>0</v>
      </c>
      <c r="FH166" s="15" t="n">
        <f aca="false">IF(FG166=0,FE166,FE166/FF166)</f>
        <v>1</v>
      </c>
      <c r="FI166" s="15" t="n">
        <v>103</v>
      </c>
      <c r="FJ166" s="15" t="n">
        <f aca="false">IF(FH166/FI166=INT(FH166/FI166),1,0)</f>
        <v>0</v>
      </c>
      <c r="FK166" s="15" t="n">
        <f aca="false">IF(FJ166=0,FH166,FH166/FI166)</f>
        <v>1</v>
      </c>
      <c r="FL166" s="15" t="n">
        <v>107</v>
      </c>
      <c r="FM166" s="15" t="n">
        <f aca="false">IF(FK166/FL166=INT(FK166/FL166),1,0)</f>
        <v>0</v>
      </c>
      <c r="FN166" s="15" t="n">
        <f aca="false">IF(FM166=0,FK166,FK166/FL166)</f>
        <v>1</v>
      </c>
      <c r="FO166" s="15" t="n">
        <v>109</v>
      </c>
      <c r="FP166" s="15" t="n">
        <f aca="false">IF(FN166/FO166=INT(FN166/FO166),1,0)</f>
        <v>0</v>
      </c>
      <c r="FQ166" s="15" t="n">
        <f aca="false">IF(FP166=0,FN166,FN166/FO166)</f>
        <v>1</v>
      </c>
      <c r="FR166" s="15" t="n">
        <v>113</v>
      </c>
      <c r="FS166" s="15" t="n">
        <f aca="false">IF(FQ166/FR166=INT(FQ166/FR166),1,0)</f>
        <v>0</v>
      </c>
      <c r="FT166" s="15" t="n">
        <f aca="false">IF(FS166=0,FQ166,FQ166/FR166)</f>
        <v>1</v>
      </c>
      <c r="FU166" s="15" t="n">
        <v>127</v>
      </c>
      <c r="FV166" s="15" t="n">
        <f aca="false">IF(FT166/FU166=INT(FT166/FU166),1,0)</f>
        <v>0</v>
      </c>
      <c r="FW166" s="15" t="n">
        <f aca="false">IF(FV166=0,FT166,FT166/FU166)</f>
        <v>1</v>
      </c>
      <c r="FX166" s="15" t="n">
        <v>131</v>
      </c>
      <c r="FY166" s="15" t="n">
        <f aca="false">IF(FW166/FX166=INT(FW166/FX166),1,0)</f>
        <v>0</v>
      </c>
      <c r="FZ166" s="15" t="n">
        <f aca="false">IF(FY166=0,FW166,FW166/FX166)</f>
        <v>1</v>
      </c>
      <c r="GA166" s="15" t="n">
        <v>137</v>
      </c>
      <c r="GB166" s="15" t="n">
        <f aca="false">IF(FZ166/GA166=INT(FZ166/GA166),1,0)</f>
        <v>0</v>
      </c>
      <c r="GC166" s="15" t="n">
        <f aca="false">IF(GB166=0,FZ166,FZ166/GA166)</f>
        <v>1</v>
      </c>
      <c r="GD166" s="15" t="n">
        <v>139</v>
      </c>
      <c r="GE166" s="15" t="n">
        <f aca="false">IF(GC166/GD166=INT(GC166/GD166),1,0)</f>
        <v>0</v>
      </c>
      <c r="GF166" s="15" t="n">
        <f aca="false">IF(GE166=0,GC166,GC166/GD166)</f>
        <v>1</v>
      </c>
      <c r="GG166" s="15" t="n">
        <v>149</v>
      </c>
      <c r="GH166" s="15" t="n">
        <f aca="false">IF(GF166/GG166=INT(GF166/GG166),1,0)</f>
        <v>0</v>
      </c>
      <c r="GI166" s="15" t="n">
        <f aca="false">IF(GH166=0,GF166,GF166/GG166)</f>
        <v>1</v>
      </c>
      <c r="GJ166" s="15"/>
      <c r="GK166" s="15" t="n">
        <f aca="false">8*BI166+4*BL166+2*BO166+BR166</f>
        <v>0</v>
      </c>
      <c r="GL166" s="15" t="n">
        <f aca="false">4*BU166+2*BX166+CA166</f>
        <v>0</v>
      </c>
      <c r="GM166" s="15" t="n">
        <f aca="false">2*CD166+CG166</f>
        <v>0</v>
      </c>
      <c r="GN166" s="15" t="n">
        <f aca="false">2*CJ166+CM166</f>
        <v>1</v>
      </c>
      <c r="GO166" s="15" t="n">
        <f aca="false">2*CP166+CS166</f>
        <v>0</v>
      </c>
      <c r="GP166" s="15" t="n">
        <f aca="false">2*CV166+CY166</f>
        <v>0</v>
      </c>
      <c r="GQ166" s="15" t="n">
        <f aca="false">DB166</f>
        <v>0</v>
      </c>
      <c r="GR166" s="15" t="n">
        <f aca="false">DE166</f>
        <v>0</v>
      </c>
      <c r="GS166" s="15" t="n">
        <f aca="false">DH166</f>
        <v>0</v>
      </c>
      <c r="GT166" s="15" t="n">
        <f aca="false">DK166</f>
        <v>0</v>
      </c>
      <c r="GU166" s="15" t="n">
        <f aca="false">DN166</f>
        <v>0</v>
      </c>
      <c r="GV166" s="0" t="n">
        <f aca="false">DQ166</f>
        <v>0</v>
      </c>
      <c r="GW166" s="0" t="n">
        <f aca="false">DT166</f>
        <v>0</v>
      </c>
      <c r="GX166" s="0" t="n">
        <f aca="false">DW166</f>
        <v>0</v>
      </c>
      <c r="GY166" s="0" t="n">
        <f aca="false">DZ166</f>
        <v>0</v>
      </c>
      <c r="GZ166" s="0" t="n">
        <f aca="false">EC166</f>
        <v>0</v>
      </c>
      <c r="HA166" s="0" t="n">
        <f aca="false">EF166</f>
        <v>0</v>
      </c>
      <c r="HB166" s="0" t="n">
        <f aca="false">EI166</f>
        <v>0</v>
      </c>
      <c r="HC166" s="0" t="n">
        <f aca="false">EL166</f>
        <v>0</v>
      </c>
      <c r="HD166" s="0" t="n">
        <f aca="false">EO166</f>
        <v>0</v>
      </c>
      <c r="HE166" s="0" t="n">
        <f aca="false">ER166</f>
        <v>0</v>
      </c>
      <c r="HF166" s="0" t="n">
        <f aca="false">EU166</f>
        <v>0</v>
      </c>
      <c r="HG166" s="0" t="n">
        <f aca="false">EX166</f>
        <v>0</v>
      </c>
      <c r="HH166" s="0" t="n">
        <f aca="false">FA166</f>
        <v>0</v>
      </c>
      <c r="HI166" s="0" t="n">
        <f aca="false">FD166</f>
        <v>0</v>
      </c>
      <c r="HJ166" s="0" t="n">
        <f aca="false">FG166</f>
        <v>0</v>
      </c>
      <c r="HK166" s="0" t="n">
        <f aca="false">FJ166</f>
        <v>0</v>
      </c>
      <c r="HL166" s="0" t="n">
        <f aca="false">FM166</f>
        <v>0</v>
      </c>
      <c r="HM166" s="0" t="n">
        <f aca="false">FP166</f>
        <v>0</v>
      </c>
      <c r="HN166" s="0" t="n">
        <f aca="false">FS166</f>
        <v>0</v>
      </c>
      <c r="HO166" s="0" t="n">
        <f aca="false">FV166</f>
        <v>0</v>
      </c>
      <c r="HP166" s="0" t="n">
        <f aca="false">FY166</f>
        <v>0</v>
      </c>
      <c r="HQ166" s="0" t="n">
        <f aca="false">GB166</f>
        <v>0</v>
      </c>
      <c r="HR166" s="0" t="n">
        <f aca="false">GE166</f>
        <v>0</v>
      </c>
      <c r="HS166" s="0" t="n">
        <f aca="false">GH166</f>
        <v>0</v>
      </c>
      <c r="HT166" s="0" t="n">
        <f aca="false">BG166</f>
        <v>7</v>
      </c>
      <c r="HU166" s="0" t="n">
        <f aca="false">HT166/HS169</f>
        <v>7</v>
      </c>
      <c r="HV166" s="1" t="n">
        <f aca="false">BE167</f>
        <v>4</v>
      </c>
      <c r="HW166" s="0" t="n">
        <f aca="false">HV166*HU167+HU166</f>
        <v>39</v>
      </c>
      <c r="HY166" s="1" t="n">
        <f aca="false">HV174</f>
        <v>17</v>
      </c>
      <c r="HZ166" s="1" t="n">
        <f aca="false">HU174</f>
        <v>43</v>
      </c>
      <c r="IA166" s="1" t="n">
        <f aca="false">HU175</f>
        <v>64</v>
      </c>
      <c r="IB166" s="1" t="str">
        <f aca="false">HY166&amp;"  "&amp;HZ166&amp;"/"&amp;IA166</f>
        <v>17  43/64</v>
      </c>
      <c r="IC166" s="0" t="str">
        <f aca="false">HY166&amp;"   "</f>
        <v>17   </v>
      </c>
      <c r="ID166" s="0" t="str">
        <f aca="false">"   "&amp;HZ166&amp;"/"&amp;IA166</f>
        <v>   43/64</v>
      </c>
      <c r="IE166" s="0" t="str">
        <f aca="false">IF(HY166=0,ID166,IF(HZ166=0,IC166,IB166))</f>
        <v>17  43/64</v>
      </c>
      <c r="IG166" s="0" t="n">
        <f aca="false">HV166</f>
        <v>4</v>
      </c>
      <c r="IH166" s="0" t="n">
        <f aca="false">HU166</f>
        <v>7</v>
      </c>
      <c r="II166" s="0" t="n">
        <f aca="false">HU167</f>
        <v>8</v>
      </c>
      <c r="IJ166" s="0" t="str">
        <f aca="false">IG166&amp;"  "&amp;IH166&amp;"/"&amp;II166</f>
        <v>4  7/8</v>
      </c>
      <c r="IL166" s="0" t="str">
        <f aca="false">IE166&amp;$AD$10&amp;IJ166</f>
        <v>17  43/64  ÷  4  7/8</v>
      </c>
      <c r="IR166" s="0" t="n">
        <f aca="false">HV170</f>
        <v>3</v>
      </c>
      <c r="IS166" s="0" t="n">
        <f aca="false">HU170</f>
        <v>5</v>
      </c>
      <c r="IT166" s="0" t="n">
        <f aca="false">HU171</f>
        <v>8</v>
      </c>
      <c r="IU166" s="0" t="str">
        <f aca="false">IR166&amp;"  "&amp;IS166&amp;"/"&amp;IT166</f>
        <v>3  5/8</v>
      </c>
    </row>
    <row r="167" customFormat="false" ht="6" hidden="true" customHeight="true" outlineLevel="0" collapsed="false">
      <c r="A167" s="1"/>
      <c r="B167" s="80"/>
      <c r="C167" s="80"/>
      <c r="D167" s="80"/>
      <c r="E167" s="11"/>
      <c r="F167" s="61"/>
      <c r="G167" s="80"/>
      <c r="H167" s="11"/>
      <c r="I167" s="80"/>
      <c r="J167" s="80"/>
      <c r="K167" s="11"/>
      <c r="L167" s="61"/>
      <c r="M167" s="80"/>
      <c r="N167" s="80"/>
      <c r="O167" s="80"/>
      <c r="P167" s="80"/>
      <c r="Q167" s="80"/>
      <c r="R167" s="80"/>
      <c r="S167" s="11"/>
      <c r="T167" s="13"/>
      <c r="U167" s="13"/>
      <c r="V167" s="13"/>
      <c r="W167" s="78"/>
      <c r="X167" s="74"/>
      <c r="Y167" s="80"/>
      <c r="Z167" s="80"/>
      <c r="AW167" s="1"/>
      <c r="AX167" s="1"/>
      <c r="AY167" s="1"/>
      <c r="AZ167" s="1"/>
      <c r="BA167" s="1"/>
      <c r="BB167" s="1"/>
      <c r="BC167" s="1"/>
      <c r="BE167" s="0" t="n">
        <f aca="false">BE166+INT(BF166/BF167)</f>
        <v>4</v>
      </c>
      <c r="BF167" s="15" t="n">
        <f aca="true">IF(BB166&gt;BF166,INT((RAND()*(BC166-BB166+1)+BB166)),INT((RAND()*(BC166-BF166)+BF166+1)))</f>
        <v>8</v>
      </c>
      <c r="BG167" s="0" t="n">
        <f aca="false">BF167</f>
        <v>8</v>
      </c>
      <c r="BH167" s="0" t="n">
        <v>256</v>
      </c>
      <c r="BI167" s="15" t="n">
        <f aca="false">IF(BG167/BH167=INT(BG167/BH167),1,0)</f>
        <v>0</v>
      </c>
      <c r="BJ167" s="15" t="n">
        <f aca="false">IF(BI167=0,BG167,BG167/BH167)</f>
        <v>8</v>
      </c>
      <c r="BK167" s="15" t="n">
        <v>16</v>
      </c>
      <c r="BL167" s="15" t="n">
        <f aca="false">IF(BJ167/BK167=INT(BJ167/BK167),1,0)</f>
        <v>0</v>
      </c>
      <c r="BM167" s="15" t="n">
        <f aca="false">IF(BL167=0,BJ167,BJ167/BK167)</f>
        <v>8</v>
      </c>
      <c r="BN167" s="15" t="n">
        <v>4</v>
      </c>
      <c r="BO167" s="15" t="n">
        <f aca="false">IF(BM167/BN167=INT(BM167/BN167),1,0)</f>
        <v>1</v>
      </c>
      <c r="BP167" s="15" t="n">
        <f aca="false">IF(BO167=0,BM167,BM167/BN167)</f>
        <v>2</v>
      </c>
      <c r="BQ167" s="15" t="n">
        <v>2</v>
      </c>
      <c r="BR167" s="15" t="n">
        <f aca="false">IF(BP167/BQ167=INT(BP167/BQ167),1,0)</f>
        <v>1</v>
      </c>
      <c r="BS167" s="15" t="n">
        <f aca="false">IF(BR167=0,BP167,BP167/BQ167)</f>
        <v>1</v>
      </c>
      <c r="BT167" s="15" t="n">
        <v>81</v>
      </c>
      <c r="BU167" s="15" t="n">
        <f aca="false">IF(BS167/BT167=INT(BS167/BT167),1,0)</f>
        <v>0</v>
      </c>
      <c r="BV167" s="15" t="n">
        <f aca="false">IF(BU167=0,BS167,BS167/BT167)</f>
        <v>1</v>
      </c>
      <c r="BW167" s="15" t="n">
        <v>9</v>
      </c>
      <c r="BX167" s="15" t="n">
        <f aca="false">IF(BV167/BW167=INT(BV167/BW167),1,0)</f>
        <v>0</v>
      </c>
      <c r="BY167" s="15" t="n">
        <f aca="false">IF(BX167=0,BV167,BV167/BW167)</f>
        <v>1</v>
      </c>
      <c r="BZ167" s="15" t="n">
        <v>3</v>
      </c>
      <c r="CA167" s="15" t="n">
        <f aca="false">IF(BY167/BZ167=INT(BY167/BZ167),1,0)</f>
        <v>0</v>
      </c>
      <c r="CB167" s="15" t="n">
        <f aca="false">IF(CA167=0,BY167,BY167/BZ167)</f>
        <v>1</v>
      </c>
      <c r="CC167" s="15" t="n">
        <v>25</v>
      </c>
      <c r="CD167" s="15" t="n">
        <f aca="false">IF(CB167/CC167=INT(CB167/CC167),1,0)</f>
        <v>0</v>
      </c>
      <c r="CE167" s="15" t="n">
        <f aca="false">IF(CD167=0,CB167,CB167/CC167)</f>
        <v>1</v>
      </c>
      <c r="CF167" s="15" t="n">
        <v>5</v>
      </c>
      <c r="CG167" s="15" t="n">
        <f aca="false">IF(CE167/CF167=INT(CE167/CF167),1,0)</f>
        <v>0</v>
      </c>
      <c r="CH167" s="15" t="n">
        <f aca="false">IF(CG167=0,CE167,CE167/CF167)</f>
        <v>1</v>
      </c>
      <c r="CI167" s="15" t="n">
        <v>49</v>
      </c>
      <c r="CJ167" s="15" t="n">
        <f aca="false">IF(CH167/CI167=INT(CH167/CI167),1,0)</f>
        <v>0</v>
      </c>
      <c r="CK167" s="15" t="n">
        <f aca="false">IF(CJ167=0,CH167,CH167/CI167)</f>
        <v>1</v>
      </c>
      <c r="CL167" s="15" t="n">
        <v>7</v>
      </c>
      <c r="CM167" s="15" t="n">
        <f aca="false">IF(CK167/CL167=INT(CK167/CL167),1,0)</f>
        <v>0</v>
      </c>
      <c r="CN167" s="15" t="n">
        <f aca="false">IF(CM167=0,CK167,CK167/CL167)</f>
        <v>1</v>
      </c>
      <c r="CO167" s="15" t="n">
        <v>121</v>
      </c>
      <c r="CP167" s="15" t="n">
        <f aca="false">IF(CN167/CO167=INT(CN167/CO167),1,0)</f>
        <v>0</v>
      </c>
      <c r="CQ167" s="15" t="n">
        <f aca="false">IF(CP167=0,CN167,CN167/CO167)</f>
        <v>1</v>
      </c>
      <c r="CR167" s="15" t="n">
        <v>11</v>
      </c>
      <c r="CS167" s="15" t="n">
        <f aca="false">IF(CQ167/CR167=INT(CQ167/CR167),1,0)</f>
        <v>0</v>
      </c>
      <c r="CT167" s="15" t="n">
        <f aca="false">IF(CS167=0,CQ167,CQ167/CR167)</f>
        <v>1</v>
      </c>
      <c r="CU167" s="15" t="n">
        <v>169</v>
      </c>
      <c r="CV167" s="15" t="n">
        <f aca="false">IF(CT167/CU167=INT(CT167/CU167),1,0)</f>
        <v>0</v>
      </c>
      <c r="CW167" s="15" t="n">
        <f aca="false">IF(CV167=0,CT167,CT167/CU167)</f>
        <v>1</v>
      </c>
      <c r="CX167" s="15" t="n">
        <v>13</v>
      </c>
      <c r="CY167" s="15" t="n">
        <f aca="false">IF(CW167/CX167=INT(CW167/CX167),1,0)</f>
        <v>0</v>
      </c>
      <c r="CZ167" s="15" t="n">
        <f aca="false">IF(CY167=0,CW167,CW167/CX167)</f>
        <v>1</v>
      </c>
      <c r="DA167" s="15" t="n">
        <v>17</v>
      </c>
      <c r="DB167" s="15" t="n">
        <f aca="false">IF(CZ167/DA167=INT(CZ167/DA167),1,0)</f>
        <v>0</v>
      </c>
      <c r="DC167" s="15" t="n">
        <f aca="false">IF(DB167=0,CZ167,CZ167/DA167)</f>
        <v>1</v>
      </c>
      <c r="DD167" s="15" t="n">
        <v>19</v>
      </c>
      <c r="DE167" s="15" t="n">
        <f aca="false">IF(DC167/DD167=INT(DC167/DD167),1,0)</f>
        <v>0</v>
      </c>
      <c r="DF167" s="15" t="n">
        <f aca="false">IF(DE167=0,DC167,DC167/DD167)</f>
        <v>1</v>
      </c>
      <c r="DG167" s="15" t="n">
        <v>23</v>
      </c>
      <c r="DH167" s="15" t="n">
        <f aca="false">IF(DF167/DG167=INT(DF167/DG167),1,0)</f>
        <v>0</v>
      </c>
      <c r="DI167" s="15" t="n">
        <f aca="false">IF(DH167=0,DF167,DF167/DG167)</f>
        <v>1</v>
      </c>
      <c r="DJ167" s="15" t="n">
        <v>29</v>
      </c>
      <c r="DK167" s="15" t="n">
        <f aca="false">IF(DI167/DJ167=INT(DI167/DJ167),1,0)</f>
        <v>0</v>
      </c>
      <c r="DL167" s="15" t="n">
        <f aca="false">IF(DK167=0,DI167,DI167/DJ167)</f>
        <v>1</v>
      </c>
      <c r="DM167" s="15" t="n">
        <v>31</v>
      </c>
      <c r="DN167" s="15" t="n">
        <f aca="false">IF(DL167/DM167=INT(DL167/DM167),1,0)</f>
        <v>0</v>
      </c>
      <c r="DO167" s="15" t="n">
        <f aca="false">IF(DN167=0,DL167,DL167/DM167)</f>
        <v>1</v>
      </c>
      <c r="DP167" s="15" t="n">
        <v>37</v>
      </c>
      <c r="DQ167" s="15" t="n">
        <f aca="false">IF(DO167/DP167=INT(DO167/DP167),1,0)</f>
        <v>0</v>
      </c>
      <c r="DR167" s="15" t="n">
        <f aca="false">IF(DQ167=0,DO167,DO167/DP167)</f>
        <v>1</v>
      </c>
      <c r="DS167" s="15" t="n">
        <v>41</v>
      </c>
      <c r="DT167" s="15" t="n">
        <f aca="false">IF(DR167/DS167=INT(DR167/DS167),1,0)</f>
        <v>0</v>
      </c>
      <c r="DU167" s="15" t="n">
        <f aca="false">IF(DT167=0,DR167,DR167/DS167)</f>
        <v>1</v>
      </c>
      <c r="DV167" s="15" t="n">
        <v>43</v>
      </c>
      <c r="DW167" s="15" t="n">
        <f aca="false">IF(DU167/DV167=INT(DU167/DV167),1,0)</f>
        <v>0</v>
      </c>
      <c r="DX167" s="15" t="n">
        <f aca="false">IF(DW167=0,DU167,DU167/DV167)</f>
        <v>1</v>
      </c>
      <c r="DY167" s="15" t="n">
        <v>47</v>
      </c>
      <c r="DZ167" s="15" t="n">
        <f aca="false">IF(DX167/DY167=INT(DX167/DY167),1,0)</f>
        <v>0</v>
      </c>
      <c r="EA167" s="15" t="n">
        <f aca="false">IF(DZ167=0,DX167,DX167/DY167)</f>
        <v>1</v>
      </c>
      <c r="EB167" s="15" t="n">
        <v>53</v>
      </c>
      <c r="EC167" s="15" t="n">
        <f aca="false">IF(EA167/EB167=INT(EA167/EB167),1,0)</f>
        <v>0</v>
      </c>
      <c r="ED167" s="15" t="n">
        <f aca="false">IF(EC167=0,EA167,EA167/EB167)</f>
        <v>1</v>
      </c>
      <c r="EE167" s="15" t="n">
        <v>59</v>
      </c>
      <c r="EF167" s="15" t="n">
        <f aca="false">IF(ED167/EE167=INT(ED167/EE167),1,0)</f>
        <v>0</v>
      </c>
      <c r="EG167" s="15" t="n">
        <f aca="false">IF(EF167=0,ED167,ED167/EE167)</f>
        <v>1</v>
      </c>
      <c r="EH167" s="15" t="n">
        <v>61</v>
      </c>
      <c r="EI167" s="15" t="n">
        <f aca="false">IF(EG167/EH167=INT(EG167/EH167),1,0)</f>
        <v>0</v>
      </c>
      <c r="EJ167" s="15" t="n">
        <f aca="false">IF(EI167=0,EG167,EG167/EH167)</f>
        <v>1</v>
      </c>
      <c r="EK167" s="15" t="n">
        <v>67</v>
      </c>
      <c r="EL167" s="15" t="n">
        <f aca="false">IF(EJ167/EK167=INT(EJ167/EK167),1,0)</f>
        <v>0</v>
      </c>
      <c r="EM167" s="15" t="n">
        <f aca="false">IF(EL167=0,EJ167,EJ167/EK167)</f>
        <v>1</v>
      </c>
      <c r="EN167" s="15" t="n">
        <v>71</v>
      </c>
      <c r="EO167" s="15" t="n">
        <f aca="false">IF(EM167/EN167=INT(EM167/EN167),1,0)</f>
        <v>0</v>
      </c>
      <c r="EP167" s="15" t="n">
        <f aca="false">IF(EO167=0,EM167,EM167/EN167)</f>
        <v>1</v>
      </c>
      <c r="EQ167" s="15" t="n">
        <v>73</v>
      </c>
      <c r="ER167" s="15" t="n">
        <f aca="false">IF(EP167/EQ167=INT(EP167/EQ167),1,0)</f>
        <v>0</v>
      </c>
      <c r="ES167" s="15" t="n">
        <f aca="false">IF(ER167=0,EP167,EP167/EQ167)</f>
        <v>1</v>
      </c>
      <c r="ET167" s="15" t="n">
        <v>79</v>
      </c>
      <c r="EU167" s="15" t="n">
        <f aca="false">IF(ES167/ET167=INT(ES167/ET167),1,0)</f>
        <v>0</v>
      </c>
      <c r="EV167" s="15" t="n">
        <f aca="false">IF(EU167=0,ES167,ES167/ET167)</f>
        <v>1</v>
      </c>
      <c r="EW167" s="15" t="n">
        <v>83</v>
      </c>
      <c r="EX167" s="15" t="n">
        <f aca="false">IF(EV167/EW167=INT(EV167/EW167),1,0)</f>
        <v>0</v>
      </c>
      <c r="EY167" s="15" t="n">
        <f aca="false">IF(EX167=0,EV167,EV167/EW167)</f>
        <v>1</v>
      </c>
      <c r="EZ167" s="15" t="n">
        <v>89</v>
      </c>
      <c r="FA167" s="15" t="n">
        <f aca="false">IF(EY167/EZ167=INT(EY167/EZ167),1,0)</f>
        <v>0</v>
      </c>
      <c r="FB167" s="15" t="n">
        <f aca="false">IF(FA167=0,EY167,EY167/EZ167)</f>
        <v>1</v>
      </c>
      <c r="FC167" s="15" t="n">
        <v>97</v>
      </c>
      <c r="FD167" s="15" t="n">
        <f aca="false">IF(FB167/FC167=INT(FB167/FC167),1,0)</f>
        <v>0</v>
      </c>
      <c r="FE167" s="15" t="n">
        <f aca="false">IF(FD167=0,FB167,FB167/FC167)</f>
        <v>1</v>
      </c>
      <c r="FF167" s="15" t="n">
        <v>101</v>
      </c>
      <c r="FG167" s="15" t="n">
        <f aca="false">IF(FE167/FF167=INT(FE167/FF167),1,0)</f>
        <v>0</v>
      </c>
      <c r="FH167" s="15" t="n">
        <f aca="false">IF(FG167=0,FE167,FE167/FF167)</f>
        <v>1</v>
      </c>
      <c r="FI167" s="15" t="n">
        <v>103</v>
      </c>
      <c r="FJ167" s="15" t="n">
        <f aca="false">IF(FH167/FI167=INT(FH167/FI167),1,0)</f>
        <v>0</v>
      </c>
      <c r="FK167" s="15" t="n">
        <f aca="false">IF(FJ167=0,FH167,FH167/FI167)</f>
        <v>1</v>
      </c>
      <c r="FL167" s="15" t="n">
        <v>107</v>
      </c>
      <c r="FM167" s="15" t="n">
        <f aca="false">IF(FK167/FL167=INT(FK167/FL167),1,0)</f>
        <v>0</v>
      </c>
      <c r="FN167" s="15" t="n">
        <f aca="false">IF(FM167=0,FK167,FK167/FL167)</f>
        <v>1</v>
      </c>
      <c r="FO167" s="15" t="n">
        <v>109</v>
      </c>
      <c r="FP167" s="15" t="n">
        <f aca="false">IF(FN167/FO167=INT(FN167/FO167),1,0)</f>
        <v>0</v>
      </c>
      <c r="FQ167" s="15" t="n">
        <f aca="false">IF(FP167=0,FN167,FN167/FO167)</f>
        <v>1</v>
      </c>
      <c r="FR167" s="15" t="n">
        <v>113</v>
      </c>
      <c r="FS167" s="15" t="n">
        <f aca="false">IF(FQ167/FR167=INT(FQ167/FR167),1,0)</f>
        <v>0</v>
      </c>
      <c r="FT167" s="15" t="n">
        <f aca="false">IF(FS167=0,FQ167,FQ167/FR167)</f>
        <v>1</v>
      </c>
      <c r="FU167" s="15" t="n">
        <v>127</v>
      </c>
      <c r="FV167" s="15" t="n">
        <f aca="false">IF(FT167/FU167=INT(FT167/FU167),1,0)</f>
        <v>0</v>
      </c>
      <c r="FW167" s="15" t="n">
        <f aca="false">IF(FV167=0,FT167,FT167/FU167)</f>
        <v>1</v>
      </c>
      <c r="FX167" s="15" t="n">
        <v>131</v>
      </c>
      <c r="FY167" s="15" t="n">
        <f aca="false">IF(FW167/FX167=INT(FW167/FX167),1,0)</f>
        <v>0</v>
      </c>
      <c r="FZ167" s="15" t="n">
        <f aca="false">IF(FY167=0,FW167,FW167/FX167)</f>
        <v>1</v>
      </c>
      <c r="GA167" s="15" t="n">
        <v>137</v>
      </c>
      <c r="GB167" s="15" t="n">
        <f aca="false">IF(FZ167/GA167=INT(FZ167/GA167),1,0)</f>
        <v>0</v>
      </c>
      <c r="GC167" s="15" t="n">
        <f aca="false">IF(GB167=0,FZ167,FZ167/GA167)</f>
        <v>1</v>
      </c>
      <c r="GD167" s="15" t="n">
        <v>139</v>
      </c>
      <c r="GE167" s="15" t="n">
        <f aca="false">IF(GC167/GD167=INT(GC167/GD167),1,0)</f>
        <v>0</v>
      </c>
      <c r="GF167" s="15" t="n">
        <f aca="false">IF(GE167=0,GC167,GC167/GD167)</f>
        <v>1</v>
      </c>
      <c r="GG167" s="15" t="n">
        <v>149</v>
      </c>
      <c r="GH167" s="15" t="n">
        <f aca="false">IF(GF167/GG167=INT(GF167/GG167),1,0)</f>
        <v>0</v>
      </c>
      <c r="GI167" s="15" t="n">
        <f aca="false">IF(GH167=0,GF167,GF167/GG167)</f>
        <v>1</v>
      </c>
      <c r="GJ167" s="15"/>
      <c r="GK167" s="15" t="n">
        <f aca="false">8*BI167+4*BL167+2*BO167+BR167</f>
        <v>3</v>
      </c>
      <c r="GL167" s="15" t="n">
        <f aca="false">4*BU167+2*BX167+CA167</f>
        <v>0</v>
      </c>
      <c r="GM167" s="15" t="n">
        <f aca="false">2*CD167+CG167</f>
        <v>0</v>
      </c>
      <c r="GN167" s="15" t="n">
        <f aca="false">2*CJ167+CM167</f>
        <v>0</v>
      </c>
      <c r="GO167" s="15" t="n">
        <f aca="false">2*CP167+CS167</f>
        <v>0</v>
      </c>
      <c r="GP167" s="15" t="n">
        <f aca="false">2*CV167+CY167</f>
        <v>0</v>
      </c>
      <c r="GQ167" s="15" t="n">
        <f aca="false">DB167</f>
        <v>0</v>
      </c>
      <c r="GR167" s="15" t="n">
        <f aca="false">DE167</f>
        <v>0</v>
      </c>
      <c r="GS167" s="15" t="n">
        <f aca="false">DH167</f>
        <v>0</v>
      </c>
      <c r="GT167" s="15" t="n">
        <f aca="false">DK167</f>
        <v>0</v>
      </c>
      <c r="GU167" s="15" t="n">
        <f aca="false">DN167</f>
        <v>0</v>
      </c>
      <c r="GV167" s="0" t="n">
        <f aca="false">DQ167</f>
        <v>0</v>
      </c>
      <c r="GW167" s="0" t="n">
        <f aca="false">DT167</f>
        <v>0</v>
      </c>
      <c r="GX167" s="0" t="n">
        <f aca="false">DW167</f>
        <v>0</v>
      </c>
      <c r="GY167" s="0" t="n">
        <f aca="false">DZ167</f>
        <v>0</v>
      </c>
      <c r="GZ167" s="0" t="n">
        <f aca="false">EC167</f>
        <v>0</v>
      </c>
      <c r="HA167" s="0" t="n">
        <f aca="false">EF167</f>
        <v>0</v>
      </c>
      <c r="HB167" s="0" t="n">
        <f aca="false">EI167</f>
        <v>0</v>
      </c>
      <c r="HC167" s="0" t="n">
        <f aca="false">EL167</f>
        <v>0</v>
      </c>
      <c r="HD167" s="0" t="n">
        <f aca="false">EO167</f>
        <v>0</v>
      </c>
      <c r="HE167" s="0" t="n">
        <f aca="false">ER167</f>
        <v>0</v>
      </c>
      <c r="HF167" s="0" t="n">
        <f aca="false">EU167</f>
        <v>0</v>
      </c>
      <c r="HG167" s="0" t="n">
        <f aca="false">EX167</f>
        <v>0</v>
      </c>
      <c r="HH167" s="0" t="n">
        <f aca="false">FA167</f>
        <v>0</v>
      </c>
      <c r="HI167" s="0" t="n">
        <f aca="false">FD167</f>
        <v>0</v>
      </c>
      <c r="HJ167" s="0" t="n">
        <f aca="false">FG167</f>
        <v>0</v>
      </c>
      <c r="HK167" s="0" t="n">
        <f aca="false">FJ167</f>
        <v>0</v>
      </c>
      <c r="HL167" s="0" t="n">
        <f aca="false">FM167</f>
        <v>0</v>
      </c>
      <c r="HM167" s="0" t="n">
        <f aca="false">FP167</f>
        <v>0</v>
      </c>
      <c r="HN167" s="0" t="n">
        <f aca="false">FS167</f>
        <v>0</v>
      </c>
      <c r="HO167" s="0" t="n">
        <f aca="false">FV167</f>
        <v>0</v>
      </c>
      <c r="HP167" s="0" t="n">
        <f aca="false">FY167</f>
        <v>0</v>
      </c>
      <c r="HQ167" s="0" t="n">
        <f aca="false">GB167</f>
        <v>0</v>
      </c>
      <c r="HR167" s="0" t="n">
        <f aca="false">GE167</f>
        <v>0</v>
      </c>
      <c r="HS167" s="0" t="n">
        <f aca="false">GH167</f>
        <v>0</v>
      </c>
      <c r="HT167" s="0" t="n">
        <f aca="false">BG167</f>
        <v>8</v>
      </c>
      <c r="HU167" s="0" t="n">
        <f aca="false">HT167/HS169</f>
        <v>8</v>
      </c>
      <c r="HV167" s="1"/>
      <c r="HY167" s="1"/>
      <c r="HZ167" s="1"/>
      <c r="IA167" s="1"/>
      <c r="IB167" s="1"/>
    </row>
    <row r="168" customFormat="false" ht="6" hidden="true" customHeight="true" outlineLevel="0" collapsed="false">
      <c r="A168" s="1"/>
      <c r="B168" s="80"/>
      <c r="C168" s="80"/>
      <c r="D168" s="80"/>
      <c r="E168" s="11"/>
      <c r="F168" s="61"/>
      <c r="G168" s="80"/>
      <c r="H168" s="11"/>
      <c r="I168" s="80"/>
      <c r="J168" s="80"/>
      <c r="K168" s="11"/>
      <c r="L168" s="61"/>
      <c r="M168" s="80"/>
      <c r="N168" s="80"/>
      <c r="O168" s="80"/>
      <c r="P168" s="80"/>
      <c r="Q168" s="80"/>
      <c r="R168" s="80"/>
      <c r="S168" s="11"/>
      <c r="T168" s="13"/>
      <c r="U168" s="13"/>
      <c r="V168" s="13"/>
      <c r="W168" s="78"/>
      <c r="X168" s="74"/>
      <c r="Y168" s="80"/>
      <c r="Z168" s="80"/>
      <c r="AW168" s="1"/>
      <c r="AX168" s="1"/>
      <c r="AY168" s="1"/>
      <c r="AZ168" s="1"/>
      <c r="BA168" s="1"/>
      <c r="BB168" s="1"/>
      <c r="BC168" s="1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 t="n">
        <f aca="false">IF(GK166&lt;GK167,GK166,GK167)</f>
        <v>0</v>
      </c>
      <c r="GL168" s="15" t="n">
        <f aca="false">IF(GL166&lt;GL167,GL166,GL167)</f>
        <v>0</v>
      </c>
      <c r="GM168" s="15" t="n">
        <f aca="false">IF(GM166&lt;GM167,GM166,GM167)</f>
        <v>0</v>
      </c>
      <c r="GN168" s="15" t="n">
        <f aca="false">IF(GN166&lt;GN167,GN166,GN167)</f>
        <v>0</v>
      </c>
      <c r="GO168" s="15" t="n">
        <f aca="false">IF(GO166&lt;GO167,GO166,GO167)</f>
        <v>0</v>
      </c>
      <c r="GP168" s="15" t="n">
        <f aca="false">IF(GP166&lt;GP167,GP166,GP167)</f>
        <v>0</v>
      </c>
      <c r="GQ168" s="15" t="n">
        <f aca="false">IF(GQ166&lt;GQ167,GQ166,GQ167)</f>
        <v>0</v>
      </c>
      <c r="GR168" s="15" t="n">
        <f aca="false">IF(GR166&lt;GR167,GR166,GR167)</f>
        <v>0</v>
      </c>
      <c r="GS168" s="15" t="n">
        <f aca="false">IF(GS166&lt;GS167,GS166,GS167)</f>
        <v>0</v>
      </c>
      <c r="GT168" s="15" t="n">
        <f aca="false">IF(GT166&lt;GT167,GT166,GT167)</f>
        <v>0</v>
      </c>
      <c r="GU168" s="15" t="n">
        <f aca="false">IF(GU166&lt;GU167,GU166,GU167)</f>
        <v>0</v>
      </c>
      <c r="GV168" s="15" t="n">
        <f aca="false">IF(GV166&lt;GV167,GV166,GV167)</f>
        <v>0</v>
      </c>
      <c r="GW168" s="15" t="n">
        <f aca="false">IF(GW166&lt;GW167,GW166,GW167)</f>
        <v>0</v>
      </c>
      <c r="GX168" s="15" t="n">
        <f aca="false">IF(GX166&lt;GX167,GX166,GX167)</f>
        <v>0</v>
      </c>
      <c r="GY168" s="15" t="n">
        <f aca="false">IF(GY166&lt;GY167,GY166,GY167)</f>
        <v>0</v>
      </c>
      <c r="GZ168" s="15" t="n">
        <f aca="false">IF(GZ166&lt;GZ167,GZ166,GZ167)</f>
        <v>0</v>
      </c>
      <c r="HA168" s="15" t="n">
        <f aca="false">IF(HA166&lt;HA167,HA166,HA167)</f>
        <v>0</v>
      </c>
      <c r="HB168" s="15" t="n">
        <f aca="false">IF(HB166&lt;HB167,HB166,HB167)</f>
        <v>0</v>
      </c>
      <c r="HC168" s="15" t="n">
        <f aca="false">IF(HC166&lt;HC167,HC166,HC167)</f>
        <v>0</v>
      </c>
      <c r="HD168" s="15" t="n">
        <f aca="false">IF(HD166&lt;HD167,HD166,HD167)</f>
        <v>0</v>
      </c>
      <c r="HE168" s="15" t="n">
        <f aca="false">IF(HE166&lt;HE167,HE166,HE167)</f>
        <v>0</v>
      </c>
      <c r="HF168" s="15" t="n">
        <f aca="false">IF(HF166&lt;HF167,HF166,HF167)</f>
        <v>0</v>
      </c>
      <c r="HG168" s="15" t="n">
        <f aca="false">IF(HG166&lt;HG167,HG166,HG167)</f>
        <v>0</v>
      </c>
      <c r="HH168" s="15" t="n">
        <f aca="false">IF(HH166&lt;HH167,HH166,HH167)</f>
        <v>0</v>
      </c>
      <c r="HI168" s="15" t="n">
        <f aca="false">IF(HI166&lt;HI167,HI166,HI167)</f>
        <v>0</v>
      </c>
      <c r="HJ168" s="15" t="n">
        <f aca="false">IF(HJ166&lt;HJ167,HJ166,HJ167)</f>
        <v>0</v>
      </c>
      <c r="HK168" s="15" t="n">
        <f aca="false">IF(HK166&lt;HK167,HK166,HK167)</f>
        <v>0</v>
      </c>
      <c r="HL168" s="15" t="n">
        <f aca="false">IF(HL166&lt;HL167,HL166,HL167)</f>
        <v>0</v>
      </c>
      <c r="HM168" s="15" t="n">
        <f aca="false">IF(HM166&lt;HM167,HM166,HM167)</f>
        <v>0</v>
      </c>
      <c r="HN168" s="15" t="n">
        <f aca="false">IF(HN166&lt;HN167,HN166,HN167)</f>
        <v>0</v>
      </c>
      <c r="HO168" s="15" t="n">
        <f aca="false">IF(HO166&lt;HO167,HO166,HO167)</f>
        <v>0</v>
      </c>
      <c r="HP168" s="15" t="n">
        <f aca="false">IF(HP166&lt;HP167,HP166,HP167)</f>
        <v>0</v>
      </c>
      <c r="HQ168" s="15" t="n">
        <f aca="false">IF(HQ166&lt;HQ167,HQ166,HQ167)</f>
        <v>0</v>
      </c>
      <c r="HR168" s="15" t="n">
        <f aca="false">IF(HR166&lt;HR167,HR166,HR167)</f>
        <v>0</v>
      </c>
      <c r="HS168" s="15" t="n">
        <f aca="false">IF(HS166&lt;HS167,HS166,HS167)</f>
        <v>0</v>
      </c>
      <c r="HV168" s="1"/>
      <c r="HY168" s="1"/>
      <c r="HZ168" s="1"/>
      <c r="IA168" s="1"/>
      <c r="IB168" s="1"/>
    </row>
    <row r="169" customFormat="false" ht="6" hidden="true" customHeight="true" outlineLevel="0" collapsed="false">
      <c r="A169" s="1"/>
      <c r="B169" s="80"/>
      <c r="C169" s="80"/>
      <c r="D169" s="80"/>
      <c r="E169" s="11"/>
      <c r="F169" s="61"/>
      <c r="G169" s="80"/>
      <c r="H169" s="11"/>
      <c r="I169" s="80"/>
      <c r="J169" s="80"/>
      <c r="K169" s="11"/>
      <c r="L169" s="61"/>
      <c r="M169" s="80"/>
      <c r="N169" s="80"/>
      <c r="O169" s="80"/>
      <c r="P169" s="80"/>
      <c r="Q169" s="80"/>
      <c r="R169" s="80"/>
      <c r="S169" s="11"/>
      <c r="T169" s="13"/>
      <c r="U169" s="13"/>
      <c r="V169" s="13"/>
      <c r="W169" s="78"/>
      <c r="X169" s="74"/>
      <c r="Y169" s="80"/>
      <c r="Z169" s="80"/>
      <c r="AW169" s="1"/>
      <c r="AX169" s="1"/>
      <c r="AY169" s="1"/>
      <c r="AZ169" s="1"/>
      <c r="BA169" s="1"/>
      <c r="BB169" s="1"/>
      <c r="BC169" s="1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0" t="n">
        <f aca="false">GK$8^GK168</f>
        <v>1</v>
      </c>
      <c r="GL169" s="0" t="n">
        <f aca="false">GL$8^GL168*GK169</f>
        <v>1</v>
      </c>
      <c r="GM169" s="0" t="n">
        <f aca="false">GM$8^GM168*GL169</f>
        <v>1</v>
      </c>
      <c r="GN169" s="0" t="n">
        <f aca="false">GN$8^GN168*GM169</f>
        <v>1</v>
      </c>
      <c r="GO169" s="0" t="n">
        <f aca="false">GO$8^GO168*GN169</f>
        <v>1</v>
      </c>
      <c r="GP169" s="0" t="n">
        <f aca="false">GP$8^GP168*GO169</f>
        <v>1</v>
      </c>
      <c r="GQ169" s="0" t="n">
        <f aca="false">GQ$8^GQ168*GP169</f>
        <v>1</v>
      </c>
      <c r="GR169" s="0" t="n">
        <f aca="false">GR$8^GR168*GQ169</f>
        <v>1</v>
      </c>
      <c r="GS169" s="0" t="n">
        <f aca="false">GS$8^GS168*GR169</f>
        <v>1</v>
      </c>
      <c r="GT169" s="0" t="n">
        <f aca="false">GT$8^GT168*GS169</f>
        <v>1</v>
      </c>
      <c r="GU169" s="0" t="n">
        <f aca="false">GU$8^GU168*GT169</f>
        <v>1</v>
      </c>
      <c r="GV169" s="0" t="n">
        <f aca="false">GV$8^GV168*GU169</f>
        <v>1</v>
      </c>
      <c r="GW169" s="0" t="n">
        <f aca="false">GW$8^GW168*GV169</f>
        <v>1</v>
      </c>
      <c r="GX169" s="0" t="n">
        <f aca="false">GX$8^GX168*GW169</f>
        <v>1</v>
      </c>
      <c r="GY169" s="0" t="n">
        <f aca="false">GY$8^GY168*GX169</f>
        <v>1</v>
      </c>
      <c r="GZ169" s="0" t="n">
        <f aca="false">GZ$8^GZ168*GY169</f>
        <v>1</v>
      </c>
      <c r="HA169" s="0" t="n">
        <f aca="false">HA$8^HA168*GZ169</f>
        <v>1</v>
      </c>
      <c r="HB169" s="0" t="n">
        <f aca="false">HB$8^HB168*HA169</f>
        <v>1</v>
      </c>
      <c r="HC169" s="0" t="n">
        <f aca="false">HC$8^HC168*HB169</f>
        <v>1</v>
      </c>
      <c r="HD169" s="0" t="n">
        <f aca="false">HD$8^HD168*HC169</f>
        <v>1</v>
      </c>
      <c r="HE169" s="0" t="n">
        <f aca="false">HE$8^HE168*HD169</f>
        <v>1</v>
      </c>
      <c r="HF169" s="0" t="n">
        <f aca="false">HF$8^HF168*HE169</f>
        <v>1</v>
      </c>
      <c r="HG169" s="0" t="n">
        <f aca="false">HG$8^HG168*HF169</f>
        <v>1</v>
      </c>
      <c r="HH169" s="0" t="n">
        <f aca="false">HH$8^HH168*HG169</f>
        <v>1</v>
      </c>
      <c r="HI169" s="0" t="n">
        <f aca="false">HI$8^HI168*HH169</f>
        <v>1</v>
      </c>
      <c r="HJ169" s="0" t="n">
        <f aca="false">HJ$8^HJ168*HI169</f>
        <v>1</v>
      </c>
      <c r="HK169" s="0" t="n">
        <f aca="false">HK$8^HK168*HJ169</f>
        <v>1</v>
      </c>
      <c r="HL169" s="0" t="n">
        <f aca="false">HL$8^HL168*HK169</f>
        <v>1</v>
      </c>
      <c r="HM169" s="0" t="n">
        <f aca="false">HM$8^HM168*HL169</f>
        <v>1</v>
      </c>
      <c r="HN169" s="0" t="n">
        <f aca="false">HN$8^HN168*HM169</f>
        <v>1</v>
      </c>
      <c r="HO169" s="0" t="n">
        <f aca="false">HO$8^HO168*HN169</f>
        <v>1</v>
      </c>
      <c r="HP169" s="0" t="n">
        <f aca="false">HP$8^HP168*HO169</f>
        <v>1</v>
      </c>
      <c r="HQ169" s="0" t="n">
        <f aca="false">HQ$8^HQ168*HP169</f>
        <v>1</v>
      </c>
      <c r="HR169" s="0" t="n">
        <f aca="false">HR$8^HR168*HQ169</f>
        <v>1</v>
      </c>
      <c r="HS169" s="0" t="n">
        <f aca="false">HS$8^HS168*HR169</f>
        <v>1</v>
      </c>
      <c r="HV169" s="1"/>
      <c r="HY169" s="1"/>
      <c r="HZ169" s="1"/>
      <c r="IA169" s="1"/>
      <c r="IB169" s="1"/>
    </row>
    <row r="170" customFormat="false" ht="6" hidden="true" customHeight="true" outlineLevel="0" collapsed="false">
      <c r="A170" s="1"/>
      <c r="B170" s="80"/>
      <c r="C170" s="80"/>
      <c r="D170" s="80"/>
      <c r="E170" s="11"/>
      <c r="F170" s="61"/>
      <c r="G170" s="80"/>
      <c r="H170" s="11"/>
      <c r="I170" s="80"/>
      <c r="J170" s="80"/>
      <c r="K170" s="11"/>
      <c r="L170" s="61"/>
      <c r="M170" s="80"/>
      <c r="N170" s="80"/>
      <c r="O170" s="80"/>
      <c r="P170" s="80"/>
      <c r="Q170" s="80"/>
      <c r="R170" s="80"/>
      <c r="S170" s="11"/>
      <c r="T170" s="13"/>
      <c r="U170" s="13"/>
      <c r="V170" s="13"/>
      <c r="W170" s="78"/>
      <c r="X170" s="74"/>
      <c r="Y170" s="80"/>
      <c r="Z170" s="80"/>
      <c r="AW170" s="1"/>
      <c r="AX170" s="1"/>
      <c r="AY170" s="1"/>
      <c r="AZ170" s="1"/>
      <c r="BA170" s="1"/>
      <c r="BB170" s="1"/>
      <c r="BC170" s="1"/>
      <c r="BD170" s="0" t="s">
        <v>106</v>
      </c>
      <c r="BE170" s="15" t="n">
        <f aca="true">INT((RAND()*(AY166-AX166+1)+AX166))</f>
        <v>3</v>
      </c>
      <c r="BF170" s="15" t="n">
        <f aca="true">INT((RAND()*(BA166-AZ166+1)+AZ166))</f>
        <v>5</v>
      </c>
      <c r="BG170" s="0" t="n">
        <f aca="false">BF170-BF171*(BE171-BE170)</f>
        <v>5</v>
      </c>
      <c r="BH170" s="0" t="n">
        <v>256</v>
      </c>
      <c r="BI170" s="15" t="n">
        <f aca="false">IF(BG170/BH170=INT(BG170/BH170),1,0)</f>
        <v>0</v>
      </c>
      <c r="BJ170" s="15" t="n">
        <f aca="false">IF(BI170=0,BG170,BG170/BH170)</f>
        <v>5</v>
      </c>
      <c r="BK170" s="15" t="n">
        <v>16</v>
      </c>
      <c r="BL170" s="15" t="n">
        <f aca="false">IF(BJ170/BK170=INT(BJ170/BK170),1,0)</f>
        <v>0</v>
      </c>
      <c r="BM170" s="15" t="n">
        <f aca="false">IF(BL170=0,BJ170,BJ170/BK170)</f>
        <v>5</v>
      </c>
      <c r="BN170" s="15" t="n">
        <v>4</v>
      </c>
      <c r="BO170" s="15" t="n">
        <f aca="false">IF(BM170/BN170=INT(BM170/BN170),1,0)</f>
        <v>0</v>
      </c>
      <c r="BP170" s="15" t="n">
        <f aca="false">IF(BO170=0,BM170,BM170/BN170)</f>
        <v>5</v>
      </c>
      <c r="BQ170" s="15" t="n">
        <v>2</v>
      </c>
      <c r="BR170" s="15" t="n">
        <f aca="false">IF(BP170/BQ170=INT(BP170/BQ170),1,0)</f>
        <v>0</v>
      </c>
      <c r="BS170" s="15" t="n">
        <f aca="false">IF(BR170=0,BP170,BP170/BQ170)</f>
        <v>5</v>
      </c>
      <c r="BT170" s="15" t="n">
        <v>81</v>
      </c>
      <c r="BU170" s="15" t="n">
        <f aca="false">IF(BS170/BT170=INT(BS170/BT170),1,0)</f>
        <v>0</v>
      </c>
      <c r="BV170" s="15" t="n">
        <f aca="false">IF(BU170=0,BS170,BS170/BT170)</f>
        <v>5</v>
      </c>
      <c r="BW170" s="15" t="n">
        <v>9</v>
      </c>
      <c r="BX170" s="15" t="n">
        <f aca="false">IF(BV170/BW170=INT(BV170/BW170),1,0)</f>
        <v>0</v>
      </c>
      <c r="BY170" s="15" t="n">
        <f aca="false">IF(BX170=0,BV170,BV170/BW170)</f>
        <v>5</v>
      </c>
      <c r="BZ170" s="15" t="n">
        <v>3</v>
      </c>
      <c r="CA170" s="15" t="n">
        <f aca="false">IF(BY170/BZ170=INT(BY170/BZ170),1,0)</f>
        <v>0</v>
      </c>
      <c r="CB170" s="15" t="n">
        <f aca="false">IF(CA170=0,BY170,BY170/BZ170)</f>
        <v>5</v>
      </c>
      <c r="CC170" s="15" t="n">
        <v>25</v>
      </c>
      <c r="CD170" s="15" t="n">
        <f aca="false">IF(CB170/CC170=INT(CB170/CC170),1,0)</f>
        <v>0</v>
      </c>
      <c r="CE170" s="15" t="n">
        <f aca="false">IF(CD170=0,CB170,CB170/CC170)</f>
        <v>5</v>
      </c>
      <c r="CF170" s="15" t="n">
        <v>5</v>
      </c>
      <c r="CG170" s="15" t="n">
        <f aca="false">IF(CE170/CF170=INT(CE170/CF170),1,0)</f>
        <v>1</v>
      </c>
      <c r="CH170" s="15" t="n">
        <f aca="false">IF(CG170=0,CE170,CE170/CF170)</f>
        <v>1</v>
      </c>
      <c r="CI170" s="15" t="n">
        <v>49</v>
      </c>
      <c r="CJ170" s="15" t="n">
        <f aca="false">IF(CH170/CI170=INT(CH170/CI170),1,0)</f>
        <v>0</v>
      </c>
      <c r="CK170" s="15" t="n">
        <f aca="false">IF(CJ170=0,CH170,CH170/CI170)</f>
        <v>1</v>
      </c>
      <c r="CL170" s="15" t="n">
        <v>7</v>
      </c>
      <c r="CM170" s="15" t="n">
        <f aca="false">IF(CK170/CL170=INT(CK170/CL170),1,0)</f>
        <v>0</v>
      </c>
      <c r="CN170" s="15" t="n">
        <f aca="false">IF(CM170=0,CK170,CK170/CL170)</f>
        <v>1</v>
      </c>
      <c r="CO170" s="15" t="n">
        <v>121</v>
      </c>
      <c r="CP170" s="15" t="n">
        <f aca="false">IF(CN170/CO170=INT(CN170/CO170),1,0)</f>
        <v>0</v>
      </c>
      <c r="CQ170" s="15" t="n">
        <f aca="false">IF(CP170=0,CN170,CN170/CO170)</f>
        <v>1</v>
      </c>
      <c r="CR170" s="15" t="n">
        <v>11</v>
      </c>
      <c r="CS170" s="15" t="n">
        <f aca="false">IF(CQ170/CR170=INT(CQ170/CR170),1,0)</f>
        <v>0</v>
      </c>
      <c r="CT170" s="15" t="n">
        <f aca="false">IF(CS170=0,CQ170,CQ170/CR170)</f>
        <v>1</v>
      </c>
      <c r="CU170" s="15" t="n">
        <v>169</v>
      </c>
      <c r="CV170" s="15" t="n">
        <f aca="false">IF(CT170/CU170=INT(CT170/CU170),1,0)</f>
        <v>0</v>
      </c>
      <c r="CW170" s="15" t="n">
        <f aca="false">IF(CV170=0,CT170,CT170/CU170)</f>
        <v>1</v>
      </c>
      <c r="CX170" s="15" t="n">
        <v>13</v>
      </c>
      <c r="CY170" s="15" t="n">
        <f aca="false">IF(CW170/CX170=INT(CW170/CX170),1,0)</f>
        <v>0</v>
      </c>
      <c r="CZ170" s="15" t="n">
        <f aca="false">IF(CY170=0,CW170,CW170/CX170)</f>
        <v>1</v>
      </c>
      <c r="DA170" s="15" t="n">
        <v>17</v>
      </c>
      <c r="DB170" s="15" t="n">
        <f aca="false">IF(CZ170/DA170=INT(CZ170/DA170),1,0)</f>
        <v>0</v>
      </c>
      <c r="DC170" s="15" t="n">
        <f aca="false">IF(DB170=0,CZ170,CZ170/DA170)</f>
        <v>1</v>
      </c>
      <c r="DD170" s="15" t="n">
        <v>19</v>
      </c>
      <c r="DE170" s="15" t="n">
        <f aca="false">IF(DC170/DD170=INT(DC170/DD170),1,0)</f>
        <v>0</v>
      </c>
      <c r="DF170" s="15" t="n">
        <f aca="false">IF(DE170=0,DC170,DC170/DD170)</f>
        <v>1</v>
      </c>
      <c r="DG170" s="15" t="n">
        <v>23</v>
      </c>
      <c r="DH170" s="15" t="n">
        <f aca="false">IF(DF170/DG170=INT(DF170/DG170),1,0)</f>
        <v>0</v>
      </c>
      <c r="DI170" s="15" t="n">
        <f aca="false">IF(DH170=0,DF170,DF170/DG170)</f>
        <v>1</v>
      </c>
      <c r="DJ170" s="15" t="n">
        <v>29</v>
      </c>
      <c r="DK170" s="15" t="n">
        <f aca="false">IF(DI170/DJ170=INT(DI170/DJ170),1,0)</f>
        <v>0</v>
      </c>
      <c r="DL170" s="15" t="n">
        <f aca="false">IF(DK170=0,DI170,DI170/DJ170)</f>
        <v>1</v>
      </c>
      <c r="DM170" s="15" t="n">
        <v>31</v>
      </c>
      <c r="DN170" s="15" t="n">
        <f aca="false">IF(DL170/DM170=INT(DL170/DM170),1,0)</f>
        <v>0</v>
      </c>
      <c r="DO170" s="15" t="n">
        <f aca="false">IF(DN170=0,DL170,DL170/DM170)</f>
        <v>1</v>
      </c>
      <c r="DP170" s="15" t="n">
        <v>37</v>
      </c>
      <c r="DQ170" s="15" t="n">
        <f aca="false">IF(DO170/DP170=INT(DO170/DP170),1,0)</f>
        <v>0</v>
      </c>
      <c r="DR170" s="15" t="n">
        <f aca="false">IF(DQ170=0,DO170,DO170/DP170)</f>
        <v>1</v>
      </c>
      <c r="DS170" s="15" t="n">
        <v>41</v>
      </c>
      <c r="DT170" s="15" t="n">
        <f aca="false">IF(DR170/DS170=INT(DR170/DS170),1,0)</f>
        <v>0</v>
      </c>
      <c r="DU170" s="15" t="n">
        <f aca="false">IF(DT170=0,DR170,DR170/DS170)</f>
        <v>1</v>
      </c>
      <c r="DV170" s="15" t="n">
        <v>43</v>
      </c>
      <c r="DW170" s="15" t="n">
        <f aca="false">IF(DU170/DV170=INT(DU170/DV170),1,0)</f>
        <v>0</v>
      </c>
      <c r="DX170" s="15" t="n">
        <f aca="false">IF(DW170=0,DU170,DU170/DV170)</f>
        <v>1</v>
      </c>
      <c r="DY170" s="15" t="n">
        <v>47</v>
      </c>
      <c r="DZ170" s="15" t="n">
        <f aca="false">IF(DX170/DY170=INT(DX170/DY170),1,0)</f>
        <v>0</v>
      </c>
      <c r="EA170" s="15" t="n">
        <f aca="false">IF(DZ170=0,DX170,DX170/DY170)</f>
        <v>1</v>
      </c>
      <c r="EB170" s="15" t="n">
        <v>53</v>
      </c>
      <c r="EC170" s="15" t="n">
        <f aca="false">IF(EA170/EB170=INT(EA170/EB170),1,0)</f>
        <v>0</v>
      </c>
      <c r="ED170" s="15" t="n">
        <f aca="false">IF(EC170=0,EA170,EA170/EB170)</f>
        <v>1</v>
      </c>
      <c r="EE170" s="15" t="n">
        <v>59</v>
      </c>
      <c r="EF170" s="15" t="n">
        <f aca="false">IF(ED170/EE170=INT(ED170/EE170),1,0)</f>
        <v>0</v>
      </c>
      <c r="EG170" s="15" t="n">
        <f aca="false">IF(EF170=0,ED170,ED170/EE170)</f>
        <v>1</v>
      </c>
      <c r="EH170" s="15" t="n">
        <v>61</v>
      </c>
      <c r="EI170" s="15" t="n">
        <f aca="false">IF(EG170/EH170=INT(EG170/EH170),1,0)</f>
        <v>0</v>
      </c>
      <c r="EJ170" s="15" t="n">
        <f aca="false">IF(EI170=0,EG170,EG170/EH170)</f>
        <v>1</v>
      </c>
      <c r="EK170" s="15" t="n">
        <v>67</v>
      </c>
      <c r="EL170" s="15" t="n">
        <f aca="false">IF(EJ170/EK170=INT(EJ170/EK170),1,0)</f>
        <v>0</v>
      </c>
      <c r="EM170" s="15" t="n">
        <f aca="false">IF(EL170=0,EJ170,EJ170/EK170)</f>
        <v>1</v>
      </c>
      <c r="EN170" s="15" t="n">
        <v>71</v>
      </c>
      <c r="EO170" s="15" t="n">
        <f aca="false">IF(EM170/EN170=INT(EM170/EN170),1,0)</f>
        <v>0</v>
      </c>
      <c r="EP170" s="15" t="n">
        <f aca="false">IF(EO170=0,EM170,EM170/EN170)</f>
        <v>1</v>
      </c>
      <c r="EQ170" s="15" t="n">
        <v>73</v>
      </c>
      <c r="ER170" s="15" t="n">
        <f aca="false">IF(EP170/EQ170=INT(EP170/EQ170),1,0)</f>
        <v>0</v>
      </c>
      <c r="ES170" s="15" t="n">
        <f aca="false">IF(ER170=0,EP170,EP170/EQ170)</f>
        <v>1</v>
      </c>
      <c r="ET170" s="15" t="n">
        <v>79</v>
      </c>
      <c r="EU170" s="15" t="n">
        <f aca="false">IF(ES170/ET170=INT(ES170/ET170),1,0)</f>
        <v>0</v>
      </c>
      <c r="EV170" s="15" t="n">
        <f aca="false">IF(EU170=0,ES170,ES170/ET170)</f>
        <v>1</v>
      </c>
      <c r="EW170" s="15" t="n">
        <v>83</v>
      </c>
      <c r="EX170" s="15" t="n">
        <f aca="false">IF(EV170/EW170=INT(EV170/EW170),1,0)</f>
        <v>0</v>
      </c>
      <c r="EY170" s="15" t="n">
        <f aca="false">IF(EX170=0,EV170,EV170/EW170)</f>
        <v>1</v>
      </c>
      <c r="EZ170" s="15" t="n">
        <v>89</v>
      </c>
      <c r="FA170" s="15" t="n">
        <f aca="false">IF(EY170/EZ170=INT(EY170/EZ170),1,0)</f>
        <v>0</v>
      </c>
      <c r="FB170" s="15" t="n">
        <f aca="false">IF(FA170=0,EY170,EY170/EZ170)</f>
        <v>1</v>
      </c>
      <c r="FC170" s="15" t="n">
        <v>97</v>
      </c>
      <c r="FD170" s="15" t="n">
        <f aca="false">IF(FB170/FC170=INT(FB170/FC170),1,0)</f>
        <v>0</v>
      </c>
      <c r="FE170" s="15" t="n">
        <f aca="false">IF(FD170=0,FB170,FB170/FC170)</f>
        <v>1</v>
      </c>
      <c r="FF170" s="15" t="n">
        <v>101</v>
      </c>
      <c r="FG170" s="15" t="n">
        <f aca="false">IF(FE170/FF170=INT(FE170/FF170),1,0)</f>
        <v>0</v>
      </c>
      <c r="FH170" s="15" t="n">
        <f aca="false">IF(FG170=0,FE170,FE170/FF170)</f>
        <v>1</v>
      </c>
      <c r="FI170" s="15" t="n">
        <v>103</v>
      </c>
      <c r="FJ170" s="15" t="n">
        <f aca="false">IF(FH170/FI170=INT(FH170/FI170),1,0)</f>
        <v>0</v>
      </c>
      <c r="FK170" s="15" t="n">
        <f aca="false">IF(FJ170=0,FH170,FH170/FI170)</f>
        <v>1</v>
      </c>
      <c r="FL170" s="15" t="n">
        <v>107</v>
      </c>
      <c r="FM170" s="15" t="n">
        <f aca="false">IF(FK170/FL170=INT(FK170/FL170),1,0)</f>
        <v>0</v>
      </c>
      <c r="FN170" s="15" t="n">
        <f aca="false">IF(FM170=0,FK170,FK170/FL170)</f>
        <v>1</v>
      </c>
      <c r="FO170" s="15" t="n">
        <v>109</v>
      </c>
      <c r="FP170" s="15" t="n">
        <f aca="false">IF(FN170/FO170=INT(FN170/FO170),1,0)</f>
        <v>0</v>
      </c>
      <c r="FQ170" s="15" t="n">
        <f aca="false">IF(FP170=0,FN170,FN170/FO170)</f>
        <v>1</v>
      </c>
      <c r="FR170" s="15" t="n">
        <v>113</v>
      </c>
      <c r="FS170" s="15" t="n">
        <f aca="false">IF(FQ170/FR170=INT(FQ170/FR170),1,0)</f>
        <v>0</v>
      </c>
      <c r="FT170" s="15" t="n">
        <f aca="false">IF(FS170=0,FQ170,FQ170/FR170)</f>
        <v>1</v>
      </c>
      <c r="FU170" s="15" t="n">
        <v>127</v>
      </c>
      <c r="FV170" s="15" t="n">
        <f aca="false">IF(FT170/FU170=INT(FT170/FU170),1,0)</f>
        <v>0</v>
      </c>
      <c r="FW170" s="15" t="n">
        <f aca="false">IF(FV170=0,FT170,FT170/FU170)</f>
        <v>1</v>
      </c>
      <c r="FX170" s="15" t="n">
        <v>131</v>
      </c>
      <c r="FY170" s="15" t="n">
        <f aca="false">IF(FW170/FX170=INT(FW170/FX170),1,0)</f>
        <v>0</v>
      </c>
      <c r="FZ170" s="15" t="n">
        <f aca="false">IF(FY170=0,FW170,FW170/FX170)</f>
        <v>1</v>
      </c>
      <c r="GA170" s="15" t="n">
        <v>137</v>
      </c>
      <c r="GB170" s="15" t="n">
        <f aca="false">IF(FZ170/GA170=INT(FZ170/GA170),1,0)</f>
        <v>0</v>
      </c>
      <c r="GC170" s="15" t="n">
        <f aca="false">IF(GB170=0,FZ170,FZ170/GA170)</f>
        <v>1</v>
      </c>
      <c r="GD170" s="15" t="n">
        <v>139</v>
      </c>
      <c r="GE170" s="15" t="n">
        <f aca="false">IF(GC170/GD170=INT(GC170/GD170),1,0)</f>
        <v>0</v>
      </c>
      <c r="GF170" s="15" t="n">
        <f aca="false">IF(GE170=0,GC170,GC170/GD170)</f>
        <v>1</v>
      </c>
      <c r="GG170" s="15" t="n">
        <v>149</v>
      </c>
      <c r="GH170" s="15" t="n">
        <f aca="false">IF(GF170/GG170=INT(GF170/GG170),1,0)</f>
        <v>0</v>
      </c>
      <c r="GI170" s="15" t="n">
        <f aca="false">IF(GH170=0,GF170,GF170/GG170)</f>
        <v>1</v>
      </c>
      <c r="GJ170" s="15"/>
      <c r="GK170" s="15" t="n">
        <f aca="false">8*BI170+4*BL170+2*BO170+BR170</f>
        <v>0</v>
      </c>
      <c r="GL170" s="15" t="n">
        <f aca="false">4*BU170+2*BX170+CA170</f>
        <v>0</v>
      </c>
      <c r="GM170" s="15" t="n">
        <f aca="false">2*CD170+CG170</f>
        <v>1</v>
      </c>
      <c r="GN170" s="15" t="n">
        <f aca="false">2*CJ170+CM170</f>
        <v>0</v>
      </c>
      <c r="GO170" s="15" t="n">
        <f aca="false">2*CP170+CS170</f>
        <v>0</v>
      </c>
      <c r="GP170" s="15" t="n">
        <f aca="false">2*CV170+CY170</f>
        <v>0</v>
      </c>
      <c r="GQ170" s="15" t="n">
        <f aca="false">DB170</f>
        <v>0</v>
      </c>
      <c r="GR170" s="15" t="n">
        <f aca="false">DE170</f>
        <v>0</v>
      </c>
      <c r="GS170" s="15" t="n">
        <f aca="false">DH170</f>
        <v>0</v>
      </c>
      <c r="GT170" s="15" t="n">
        <f aca="false">DK170</f>
        <v>0</v>
      </c>
      <c r="GU170" s="15" t="n">
        <f aca="false">DN170</f>
        <v>0</v>
      </c>
      <c r="GV170" s="0" t="n">
        <f aca="false">DQ170</f>
        <v>0</v>
      </c>
      <c r="GW170" s="0" t="n">
        <f aca="false">DT170</f>
        <v>0</v>
      </c>
      <c r="GX170" s="0" t="n">
        <f aca="false">DW170</f>
        <v>0</v>
      </c>
      <c r="GY170" s="0" t="n">
        <f aca="false">DZ170</f>
        <v>0</v>
      </c>
      <c r="GZ170" s="0" t="n">
        <f aca="false">EC170</f>
        <v>0</v>
      </c>
      <c r="HA170" s="0" t="n">
        <f aca="false">EF170</f>
        <v>0</v>
      </c>
      <c r="HB170" s="0" t="n">
        <f aca="false">EI170</f>
        <v>0</v>
      </c>
      <c r="HC170" s="0" t="n">
        <f aca="false">EL170</f>
        <v>0</v>
      </c>
      <c r="HD170" s="0" t="n">
        <f aca="false">EO170</f>
        <v>0</v>
      </c>
      <c r="HE170" s="0" t="n">
        <f aca="false">ER170</f>
        <v>0</v>
      </c>
      <c r="HF170" s="0" t="n">
        <f aca="false">EU170</f>
        <v>0</v>
      </c>
      <c r="HG170" s="0" t="n">
        <f aca="false">EX170</f>
        <v>0</v>
      </c>
      <c r="HH170" s="0" t="n">
        <f aca="false">FA170</f>
        <v>0</v>
      </c>
      <c r="HI170" s="0" t="n">
        <f aca="false">FD170</f>
        <v>0</v>
      </c>
      <c r="HJ170" s="0" t="n">
        <f aca="false">FG170</f>
        <v>0</v>
      </c>
      <c r="HK170" s="0" t="n">
        <f aca="false">FJ170</f>
        <v>0</v>
      </c>
      <c r="HL170" s="0" t="n">
        <f aca="false">FM170</f>
        <v>0</v>
      </c>
      <c r="HM170" s="0" t="n">
        <f aca="false">FP170</f>
        <v>0</v>
      </c>
      <c r="HN170" s="0" t="n">
        <f aca="false">FS170</f>
        <v>0</v>
      </c>
      <c r="HO170" s="0" t="n">
        <f aca="false">FV170</f>
        <v>0</v>
      </c>
      <c r="HP170" s="0" t="n">
        <f aca="false">FY170</f>
        <v>0</v>
      </c>
      <c r="HQ170" s="0" t="n">
        <f aca="false">GB170</f>
        <v>0</v>
      </c>
      <c r="HR170" s="0" t="n">
        <f aca="false">GE170</f>
        <v>0</v>
      </c>
      <c r="HS170" s="0" t="n">
        <f aca="false">GH170</f>
        <v>0</v>
      </c>
      <c r="HT170" s="0" t="n">
        <f aca="false">BG170</f>
        <v>5</v>
      </c>
      <c r="HU170" s="0" t="n">
        <f aca="false">HT170/HS173</f>
        <v>5</v>
      </c>
      <c r="HV170" s="1" t="n">
        <f aca="false">BE171</f>
        <v>3</v>
      </c>
      <c r="HW170" s="0" t="n">
        <f aca="false">HV170*HU171+HU170</f>
        <v>29</v>
      </c>
      <c r="HX170" s="0" t="n">
        <f aca="false">HW170*HW166</f>
        <v>1131</v>
      </c>
      <c r="HY170" s="1" t="n">
        <f aca="false">HU167*HU171</f>
        <v>64</v>
      </c>
      <c r="HZ170" s="1" t="n">
        <f aca="false">INT(HX170/HY170)</f>
        <v>17</v>
      </c>
      <c r="IA170" s="1" t="n">
        <f aca="false">HX170-HZ170*HY170</f>
        <v>43</v>
      </c>
      <c r="IB170" s="1" t="n">
        <f aca="false">HY170</f>
        <v>64</v>
      </c>
    </row>
    <row r="171" customFormat="false" ht="6" hidden="true" customHeight="true" outlineLevel="0" collapsed="false">
      <c r="A171" s="1"/>
      <c r="B171" s="80"/>
      <c r="C171" s="80"/>
      <c r="D171" s="80"/>
      <c r="E171" s="11"/>
      <c r="F171" s="61"/>
      <c r="G171" s="80"/>
      <c r="H171" s="11"/>
      <c r="I171" s="80"/>
      <c r="J171" s="80"/>
      <c r="K171" s="11"/>
      <c r="L171" s="61"/>
      <c r="M171" s="80"/>
      <c r="N171" s="80"/>
      <c r="O171" s="80"/>
      <c r="P171" s="80"/>
      <c r="Q171" s="80"/>
      <c r="R171" s="80"/>
      <c r="S171" s="11"/>
      <c r="T171" s="13"/>
      <c r="U171" s="13"/>
      <c r="V171" s="13"/>
      <c r="W171" s="78"/>
      <c r="X171" s="74"/>
      <c r="Y171" s="80"/>
      <c r="Z171" s="80"/>
      <c r="AW171" s="1"/>
      <c r="AX171" s="1"/>
      <c r="AY171" s="1"/>
      <c r="AZ171" s="1"/>
      <c r="BA171" s="1"/>
      <c r="BB171" s="1"/>
      <c r="BC171" s="1"/>
      <c r="BE171" s="0" t="n">
        <f aca="false">BE170+INT(BF170/BF171)</f>
        <v>3</v>
      </c>
      <c r="BF171" s="15" t="n">
        <f aca="true">IF(BB166&gt;BF170,INT((RAND()*(BC166-BB166+1)+BB166)),INT((RAND()*(BC166-BF170)+BF170+1)))</f>
        <v>8</v>
      </c>
      <c r="BG171" s="0" t="n">
        <f aca="false">BF171</f>
        <v>8</v>
      </c>
      <c r="BH171" s="0" t="n">
        <v>256</v>
      </c>
      <c r="BI171" s="15" t="n">
        <f aca="false">IF(BG171/BH171=INT(BG171/BH171),1,0)</f>
        <v>0</v>
      </c>
      <c r="BJ171" s="15" t="n">
        <f aca="false">IF(BI171=0,BG171,BG171/BH171)</f>
        <v>8</v>
      </c>
      <c r="BK171" s="15" t="n">
        <v>16</v>
      </c>
      <c r="BL171" s="15" t="n">
        <f aca="false">IF(BJ171/BK171=INT(BJ171/BK171),1,0)</f>
        <v>0</v>
      </c>
      <c r="BM171" s="15" t="n">
        <f aca="false">IF(BL171=0,BJ171,BJ171/BK171)</f>
        <v>8</v>
      </c>
      <c r="BN171" s="15" t="n">
        <v>4</v>
      </c>
      <c r="BO171" s="15" t="n">
        <f aca="false">IF(BM171/BN171=INT(BM171/BN171),1,0)</f>
        <v>1</v>
      </c>
      <c r="BP171" s="15" t="n">
        <f aca="false">IF(BO171=0,BM171,BM171/BN171)</f>
        <v>2</v>
      </c>
      <c r="BQ171" s="15" t="n">
        <v>2</v>
      </c>
      <c r="BR171" s="15" t="n">
        <f aca="false">IF(BP171/BQ171=INT(BP171/BQ171),1,0)</f>
        <v>1</v>
      </c>
      <c r="BS171" s="15" t="n">
        <f aca="false">IF(BR171=0,BP171,BP171/BQ171)</f>
        <v>1</v>
      </c>
      <c r="BT171" s="15" t="n">
        <v>81</v>
      </c>
      <c r="BU171" s="15" t="n">
        <f aca="false">IF(BS171/BT171=INT(BS171/BT171),1,0)</f>
        <v>0</v>
      </c>
      <c r="BV171" s="15" t="n">
        <f aca="false">IF(BU171=0,BS171,BS171/BT171)</f>
        <v>1</v>
      </c>
      <c r="BW171" s="15" t="n">
        <v>9</v>
      </c>
      <c r="BX171" s="15" t="n">
        <f aca="false">IF(BV171/BW171=INT(BV171/BW171),1,0)</f>
        <v>0</v>
      </c>
      <c r="BY171" s="15" t="n">
        <f aca="false">IF(BX171=0,BV171,BV171/BW171)</f>
        <v>1</v>
      </c>
      <c r="BZ171" s="15" t="n">
        <v>3</v>
      </c>
      <c r="CA171" s="15" t="n">
        <f aca="false">IF(BY171/BZ171=INT(BY171/BZ171),1,0)</f>
        <v>0</v>
      </c>
      <c r="CB171" s="15" t="n">
        <f aca="false">IF(CA171=0,BY171,BY171/BZ171)</f>
        <v>1</v>
      </c>
      <c r="CC171" s="15" t="n">
        <v>25</v>
      </c>
      <c r="CD171" s="15" t="n">
        <f aca="false">IF(CB171/CC171=INT(CB171/CC171),1,0)</f>
        <v>0</v>
      </c>
      <c r="CE171" s="15" t="n">
        <f aca="false">IF(CD171=0,CB171,CB171/CC171)</f>
        <v>1</v>
      </c>
      <c r="CF171" s="15" t="n">
        <v>5</v>
      </c>
      <c r="CG171" s="15" t="n">
        <f aca="false">IF(CE171/CF171=INT(CE171/CF171),1,0)</f>
        <v>0</v>
      </c>
      <c r="CH171" s="15" t="n">
        <f aca="false">IF(CG171=0,CE171,CE171/CF171)</f>
        <v>1</v>
      </c>
      <c r="CI171" s="15" t="n">
        <v>49</v>
      </c>
      <c r="CJ171" s="15" t="n">
        <f aca="false">IF(CH171/CI171=INT(CH171/CI171),1,0)</f>
        <v>0</v>
      </c>
      <c r="CK171" s="15" t="n">
        <f aca="false">IF(CJ171=0,CH171,CH171/CI171)</f>
        <v>1</v>
      </c>
      <c r="CL171" s="15" t="n">
        <v>7</v>
      </c>
      <c r="CM171" s="15" t="n">
        <f aca="false">IF(CK171/CL171=INT(CK171/CL171),1,0)</f>
        <v>0</v>
      </c>
      <c r="CN171" s="15" t="n">
        <f aca="false">IF(CM171=0,CK171,CK171/CL171)</f>
        <v>1</v>
      </c>
      <c r="CO171" s="15" t="n">
        <v>121</v>
      </c>
      <c r="CP171" s="15" t="n">
        <f aca="false">IF(CN171/CO171=INT(CN171/CO171),1,0)</f>
        <v>0</v>
      </c>
      <c r="CQ171" s="15" t="n">
        <f aca="false">IF(CP171=0,CN171,CN171/CO171)</f>
        <v>1</v>
      </c>
      <c r="CR171" s="15" t="n">
        <v>11</v>
      </c>
      <c r="CS171" s="15" t="n">
        <f aca="false">IF(CQ171/CR171=INT(CQ171/CR171),1,0)</f>
        <v>0</v>
      </c>
      <c r="CT171" s="15" t="n">
        <f aca="false">IF(CS171=0,CQ171,CQ171/CR171)</f>
        <v>1</v>
      </c>
      <c r="CU171" s="15" t="n">
        <v>169</v>
      </c>
      <c r="CV171" s="15" t="n">
        <f aca="false">IF(CT171/CU171=INT(CT171/CU171),1,0)</f>
        <v>0</v>
      </c>
      <c r="CW171" s="15" t="n">
        <f aca="false">IF(CV171=0,CT171,CT171/CU171)</f>
        <v>1</v>
      </c>
      <c r="CX171" s="15" t="n">
        <v>13</v>
      </c>
      <c r="CY171" s="15" t="n">
        <f aca="false">IF(CW171/CX171=INT(CW171/CX171),1,0)</f>
        <v>0</v>
      </c>
      <c r="CZ171" s="15" t="n">
        <f aca="false">IF(CY171=0,CW171,CW171/CX171)</f>
        <v>1</v>
      </c>
      <c r="DA171" s="15" t="n">
        <v>17</v>
      </c>
      <c r="DB171" s="15" t="n">
        <f aca="false">IF(CZ171/DA171=INT(CZ171/DA171),1,0)</f>
        <v>0</v>
      </c>
      <c r="DC171" s="15" t="n">
        <f aca="false">IF(DB171=0,CZ171,CZ171/DA171)</f>
        <v>1</v>
      </c>
      <c r="DD171" s="15" t="n">
        <v>19</v>
      </c>
      <c r="DE171" s="15" t="n">
        <f aca="false">IF(DC171/DD171=INT(DC171/DD171),1,0)</f>
        <v>0</v>
      </c>
      <c r="DF171" s="15" t="n">
        <f aca="false">IF(DE171=0,DC171,DC171/DD171)</f>
        <v>1</v>
      </c>
      <c r="DG171" s="15" t="n">
        <v>23</v>
      </c>
      <c r="DH171" s="15" t="n">
        <f aca="false">IF(DF171/DG171=INT(DF171/DG171),1,0)</f>
        <v>0</v>
      </c>
      <c r="DI171" s="15" t="n">
        <f aca="false">IF(DH171=0,DF171,DF171/DG171)</f>
        <v>1</v>
      </c>
      <c r="DJ171" s="15" t="n">
        <v>29</v>
      </c>
      <c r="DK171" s="15" t="n">
        <f aca="false">IF(DI171/DJ171=INT(DI171/DJ171),1,0)</f>
        <v>0</v>
      </c>
      <c r="DL171" s="15" t="n">
        <f aca="false">IF(DK171=0,DI171,DI171/DJ171)</f>
        <v>1</v>
      </c>
      <c r="DM171" s="15" t="n">
        <v>31</v>
      </c>
      <c r="DN171" s="15" t="n">
        <f aca="false">IF(DL171/DM171=INT(DL171/DM171),1,0)</f>
        <v>0</v>
      </c>
      <c r="DO171" s="15" t="n">
        <f aca="false">IF(DN171=0,DL171,DL171/DM171)</f>
        <v>1</v>
      </c>
      <c r="DP171" s="15" t="n">
        <v>37</v>
      </c>
      <c r="DQ171" s="15" t="n">
        <f aca="false">IF(DO171/DP171=INT(DO171/DP171),1,0)</f>
        <v>0</v>
      </c>
      <c r="DR171" s="15" t="n">
        <f aca="false">IF(DQ171=0,DO171,DO171/DP171)</f>
        <v>1</v>
      </c>
      <c r="DS171" s="15" t="n">
        <v>41</v>
      </c>
      <c r="DT171" s="15" t="n">
        <f aca="false">IF(DR171/DS171=INT(DR171/DS171),1,0)</f>
        <v>0</v>
      </c>
      <c r="DU171" s="15" t="n">
        <f aca="false">IF(DT171=0,DR171,DR171/DS171)</f>
        <v>1</v>
      </c>
      <c r="DV171" s="15" t="n">
        <v>43</v>
      </c>
      <c r="DW171" s="15" t="n">
        <f aca="false">IF(DU171/DV171=INT(DU171/DV171),1,0)</f>
        <v>0</v>
      </c>
      <c r="DX171" s="15" t="n">
        <f aca="false">IF(DW171=0,DU171,DU171/DV171)</f>
        <v>1</v>
      </c>
      <c r="DY171" s="15" t="n">
        <v>47</v>
      </c>
      <c r="DZ171" s="15" t="n">
        <f aca="false">IF(DX171/DY171=INT(DX171/DY171),1,0)</f>
        <v>0</v>
      </c>
      <c r="EA171" s="15" t="n">
        <f aca="false">IF(DZ171=0,DX171,DX171/DY171)</f>
        <v>1</v>
      </c>
      <c r="EB171" s="15" t="n">
        <v>53</v>
      </c>
      <c r="EC171" s="15" t="n">
        <f aca="false">IF(EA171/EB171=INT(EA171/EB171),1,0)</f>
        <v>0</v>
      </c>
      <c r="ED171" s="15" t="n">
        <f aca="false">IF(EC171=0,EA171,EA171/EB171)</f>
        <v>1</v>
      </c>
      <c r="EE171" s="15" t="n">
        <v>59</v>
      </c>
      <c r="EF171" s="15" t="n">
        <f aca="false">IF(ED171/EE171=INT(ED171/EE171),1,0)</f>
        <v>0</v>
      </c>
      <c r="EG171" s="15" t="n">
        <f aca="false">IF(EF171=0,ED171,ED171/EE171)</f>
        <v>1</v>
      </c>
      <c r="EH171" s="15" t="n">
        <v>61</v>
      </c>
      <c r="EI171" s="15" t="n">
        <f aca="false">IF(EG171/EH171=INT(EG171/EH171),1,0)</f>
        <v>0</v>
      </c>
      <c r="EJ171" s="15" t="n">
        <f aca="false">IF(EI171=0,EG171,EG171/EH171)</f>
        <v>1</v>
      </c>
      <c r="EK171" s="15" t="n">
        <v>67</v>
      </c>
      <c r="EL171" s="15" t="n">
        <f aca="false">IF(EJ171/EK171=INT(EJ171/EK171),1,0)</f>
        <v>0</v>
      </c>
      <c r="EM171" s="15" t="n">
        <f aca="false">IF(EL171=0,EJ171,EJ171/EK171)</f>
        <v>1</v>
      </c>
      <c r="EN171" s="15" t="n">
        <v>71</v>
      </c>
      <c r="EO171" s="15" t="n">
        <f aca="false">IF(EM171/EN171=INT(EM171/EN171),1,0)</f>
        <v>0</v>
      </c>
      <c r="EP171" s="15" t="n">
        <f aca="false">IF(EO171=0,EM171,EM171/EN171)</f>
        <v>1</v>
      </c>
      <c r="EQ171" s="15" t="n">
        <v>73</v>
      </c>
      <c r="ER171" s="15" t="n">
        <f aca="false">IF(EP171/EQ171=INT(EP171/EQ171),1,0)</f>
        <v>0</v>
      </c>
      <c r="ES171" s="15" t="n">
        <f aca="false">IF(ER171=0,EP171,EP171/EQ171)</f>
        <v>1</v>
      </c>
      <c r="ET171" s="15" t="n">
        <v>79</v>
      </c>
      <c r="EU171" s="15" t="n">
        <f aca="false">IF(ES171/ET171=INT(ES171/ET171),1,0)</f>
        <v>0</v>
      </c>
      <c r="EV171" s="15" t="n">
        <f aca="false">IF(EU171=0,ES171,ES171/ET171)</f>
        <v>1</v>
      </c>
      <c r="EW171" s="15" t="n">
        <v>83</v>
      </c>
      <c r="EX171" s="15" t="n">
        <f aca="false">IF(EV171/EW171=INT(EV171/EW171),1,0)</f>
        <v>0</v>
      </c>
      <c r="EY171" s="15" t="n">
        <f aca="false">IF(EX171=0,EV171,EV171/EW171)</f>
        <v>1</v>
      </c>
      <c r="EZ171" s="15" t="n">
        <v>89</v>
      </c>
      <c r="FA171" s="15" t="n">
        <f aca="false">IF(EY171/EZ171=INT(EY171/EZ171),1,0)</f>
        <v>0</v>
      </c>
      <c r="FB171" s="15" t="n">
        <f aca="false">IF(FA171=0,EY171,EY171/EZ171)</f>
        <v>1</v>
      </c>
      <c r="FC171" s="15" t="n">
        <v>97</v>
      </c>
      <c r="FD171" s="15" t="n">
        <f aca="false">IF(FB171/FC171=INT(FB171/FC171),1,0)</f>
        <v>0</v>
      </c>
      <c r="FE171" s="15" t="n">
        <f aca="false">IF(FD171=0,FB171,FB171/FC171)</f>
        <v>1</v>
      </c>
      <c r="FF171" s="15" t="n">
        <v>101</v>
      </c>
      <c r="FG171" s="15" t="n">
        <f aca="false">IF(FE171/FF171=INT(FE171/FF171),1,0)</f>
        <v>0</v>
      </c>
      <c r="FH171" s="15" t="n">
        <f aca="false">IF(FG171=0,FE171,FE171/FF171)</f>
        <v>1</v>
      </c>
      <c r="FI171" s="15" t="n">
        <v>103</v>
      </c>
      <c r="FJ171" s="15" t="n">
        <f aca="false">IF(FH171/FI171=INT(FH171/FI171),1,0)</f>
        <v>0</v>
      </c>
      <c r="FK171" s="15" t="n">
        <f aca="false">IF(FJ171=0,FH171,FH171/FI171)</f>
        <v>1</v>
      </c>
      <c r="FL171" s="15" t="n">
        <v>107</v>
      </c>
      <c r="FM171" s="15" t="n">
        <f aca="false">IF(FK171/FL171=INT(FK171/FL171),1,0)</f>
        <v>0</v>
      </c>
      <c r="FN171" s="15" t="n">
        <f aca="false">IF(FM171=0,FK171,FK171/FL171)</f>
        <v>1</v>
      </c>
      <c r="FO171" s="15" t="n">
        <v>109</v>
      </c>
      <c r="FP171" s="15" t="n">
        <f aca="false">IF(FN171/FO171=INT(FN171/FO171),1,0)</f>
        <v>0</v>
      </c>
      <c r="FQ171" s="15" t="n">
        <f aca="false">IF(FP171=0,FN171,FN171/FO171)</f>
        <v>1</v>
      </c>
      <c r="FR171" s="15" t="n">
        <v>113</v>
      </c>
      <c r="FS171" s="15" t="n">
        <f aca="false">IF(FQ171/FR171=INT(FQ171/FR171),1,0)</f>
        <v>0</v>
      </c>
      <c r="FT171" s="15" t="n">
        <f aca="false">IF(FS171=0,FQ171,FQ171/FR171)</f>
        <v>1</v>
      </c>
      <c r="FU171" s="15" t="n">
        <v>127</v>
      </c>
      <c r="FV171" s="15" t="n">
        <f aca="false">IF(FT171/FU171=INT(FT171/FU171),1,0)</f>
        <v>0</v>
      </c>
      <c r="FW171" s="15" t="n">
        <f aca="false">IF(FV171=0,FT171,FT171/FU171)</f>
        <v>1</v>
      </c>
      <c r="FX171" s="15" t="n">
        <v>131</v>
      </c>
      <c r="FY171" s="15" t="n">
        <f aca="false">IF(FW171/FX171=INT(FW171/FX171),1,0)</f>
        <v>0</v>
      </c>
      <c r="FZ171" s="15" t="n">
        <f aca="false">IF(FY171=0,FW171,FW171/FX171)</f>
        <v>1</v>
      </c>
      <c r="GA171" s="15" t="n">
        <v>137</v>
      </c>
      <c r="GB171" s="15" t="n">
        <f aca="false">IF(FZ171/GA171=INT(FZ171/GA171),1,0)</f>
        <v>0</v>
      </c>
      <c r="GC171" s="15" t="n">
        <f aca="false">IF(GB171=0,FZ171,FZ171/GA171)</f>
        <v>1</v>
      </c>
      <c r="GD171" s="15" t="n">
        <v>139</v>
      </c>
      <c r="GE171" s="15" t="n">
        <f aca="false">IF(GC171/GD171=INT(GC171/GD171),1,0)</f>
        <v>0</v>
      </c>
      <c r="GF171" s="15" t="n">
        <f aca="false">IF(GE171=0,GC171,GC171/GD171)</f>
        <v>1</v>
      </c>
      <c r="GG171" s="15" t="n">
        <v>149</v>
      </c>
      <c r="GH171" s="15" t="n">
        <f aca="false">IF(GF171/GG171=INT(GF171/GG171),1,0)</f>
        <v>0</v>
      </c>
      <c r="GI171" s="15" t="n">
        <f aca="false">IF(GH171=0,GF171,GF171/GG171)</f>
        <v>1</v>
      </c>
      <c r="GJ171" s="15"/>
      <c r="GK171" s="15" t="n">
        <f aca="false">8*BI171+4*BL171+2*BO171+BR171</f>
        <v>3</v>
      </c>
      <c r="GL171" s="15" t="n">
        <f aca="false">4*BU171+2*BX171+CA171</f>
        <v>0</v>
      </c>
      <c r="GM171" s="15" t="n">
        <f aca="false">2*CD171+CG171</f>
        <v>0</v>
      </c>
      <c r="GN171" s="15" t="n">
        <f aca="false">2*CJ171+CM171</f>
        <v>0</v>
      </c>
      <c r="GO171" s="15" t="n">
        <f aca="false">2*CP171+CS171</f>
        <v>0</v>
      </c>
      <c r="GP171" s="15" t="n">
        <f aca="false">2*CV171+CY171</f>
        <v>0</v>
      </c>
      <c r="GQ171" s="15" t="n">
        <f aca="false">DB171</f>
        <v>0</v>
      </c>
      <c r="GR171" s="15" t="n">
        <f aca="false">DE171</f>
        <v>0</v>
      </c>
      <c r="GS171" s="15" t="n">
        <f aca="false">DH171</f>
        <v>0</v>
      </c>
      <c r="GT171" s="15" t="n">
        <f aca="false">DK171</f>
        <v>0</v>
      </c>
      <c r="GU171" s="15" t="n">
        <f aca="false">DN171</f>
        <v>0</v>
      </c>
      <c r="GV171" s="0" t="n">
        <f aca="false">DQ171</f>
        <v>0</v>
      </c>
      <c r="GW171" s="0" t="n">
        <f aca="false">DT171</f>
        <v>0</v>
      </c>
      <c r="GX171" s="0" t="n">
        <f aca="false">DW171</f>
        <v>0</v>
      </c>
      <c r="GY171" s="0" t="n">
        <f aca="false">DZ171</f>
        <v>0</v>
      </c>
      <c r="GZ171" s="0" t="n">
        <f aca="false">EC171</f>
        <v>0</v>
      </c>
      <c r="HA171" s="0" t="n">
        <f aca="false">EF171</f>
        <v>0</v>
      </c>
      <c r="HB171" s="0" t="n">
        <f aca="false">EI171</f>
        <v>0</v>
      </c>
      <c r="HC171" s="0" t="n">
        <f aca="false">EL171</f>
        <v>0</v>
      </c>
      <c r="HD171" s="0" t="n">
        <f aca="false">EO171</f>
        <v>0</v>
      </c>
      <c r="HE171" s="0" t="n">
        <f aca="false">ER171</f>
        <v>0</v>
      </c>
      <c r="HF171" s="0" t="n">
        <f aca="false">EU171</f>
        <v>0</v>
      </c>
      <c r="HG171" s="0" t="n">
        <f aca="false">EX171</f>
        <v>0</v>
      </c>
      <c r="HH171" s="0" t="n">
        <f aca="false">FA171</f>
        <v>0</v>
      </c>
      <c r="HI171" s="0" t="n">
        <f aca="false">FD171</f>
        <v>0</v>
      </c>
      <c r="HJ171" s="0" t="n">
        <f aca="false">FG171</f>
        <v>0</v>
      </c>
      <c r="HK171" s="0" t="n">
        <f aca="false">FJ171</f>
        <v>0</v>
      </c>
      <c r="HL171" s="0" t="n">
        <f aca="false">FM171</f>
        <v>0</v>
      </c>
      <c r="HM171" s="0" t="n">
        <f aca="false">FP171</f>
        <v>0</v>
      </c>
      <c r="HN171" s="0" t="n">
        <f aca="false">FS171</f>
        <v>0</v>
      </c>
      <c r="HO171" s="0" t="n">
        <f aca="false">FV171</f>
        <v>0</v>
      </c>
      <c r="HP171" s="0" t="n">
        <f aca="false">FY171</f>
        <v>0</v>
      </c>
      <c r="HQ171" s="0" t="n">
        <f aca="false">GB171</f>
        <v>0</v>
      </c>
      <c r="HR171" s="0" t="n">
        <f aca="false">GE171</f>
        <v>0</v>
      </c>
      <c r="HS171" s="0" t="n">
        <f aca="false">GH171</f>
        <v>0</v>
      </c>
      <c r="HT171" s="0" t="n">
        <f aca="false">BG171</f>
        <v>8</v>
      </c>
      <c r="HU171" s="0" t="n">
        <f aca="false">HT171/HS173</f>
        <v>8</v>
      </c>
      <c r="HV171" s="1"/>
      <c r="HY171" s="1"/>
      <c r="HZ171" s="1"/>
      <c r="IA171" s="1"/>
      <c r="IB171" s="1"/>
    </row>
    <row r="172" customFormat="false" ht="6" hidden="true" customHeight="true" outlineLevel="0" collapsed="false">
      <c r="A172" s="1"/>
      <c r="B172" s="80"/>
      <c r="C172" s="80"/>
      <c r="D172" s="80"/>
      <c r="E172" s="11"/>
      <c r="F172" s="61"/>
      <c r="G172" s="80"/>
      <c r="H172" s="11"/>
      <c r="I172" s="80"/>
      <c r="J172" s="80"/>
      <c r="K172" s="11"/>
      <c r="L172" s="61"/>
      <c r="M172" s="80"/>
      <c r="N172" s="80"/>
      <c r="O172" s="80"/>
      <c r="P172" s="80"/>
      <c r="Q172" s="80"/>
      <c r="R172" s="80"/>
      <c r="S172" s="11"/>
      <c r="T172" s="13"/>
      <c r="U172" s="13"/>
      <c r="V172" s="13"/>
      <c r="W172" s="78"/>
      <c r="X172" s="74"/>
      <c r="Y172" s="80"/>
      <c r="Z172" s="80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5" t="n">
        <f aca="false">IF(GK170&lt;GK171,GK170,GK171)</f>
        <v>0</v>
      </c>
      <c r="GL172" s="15" t="n">
        <f aca="false">IF(GL170&lt;GL171,GL170,GL171)</f>
        <v>0</v>
      </c>
      <c r="GM172" s="15" t="n">
        <f aca="false">IF(GM170&lt;GM171,GM170,GM171)</f>
        <v>0</v>
      </c>
      <c r="GN172" s="15" t="n">
        <f aca="false">IF(GN170&lt;GN171,GN170,GN171)</f>
        <v>0</v>
      </c>
      <c r="GO172" s="15" t="n">
        <f aca="false">IF(GO170&lt;GO171,GO170,GO171)</f>
        <v>0</v>
      </c>
      <c r="GP172" s="15" t="n">
        <f aca="false">IF(GP170&lt;GP171,GP170,GP171)</f>
        <v>0</v>
      </c>
      <c r="GQ172" s="15" t="n">
        <f aca="false">IF(GQ170&lt;GQ171,GQ170,GQ171)</f>
        <v>0</v>
      </c>
      <c r="GR172" s="15" t="n">
        <f aca="false">IF(GR170&lt;GR171,GR170,GR171)</f>
        <v>0</v>
      </c>
      <c r="GS172" s="15" t="n">
        <f aca="false">IF(GS170&lt;GS171,GS170,GS171)</f>
        <v>0</v>
      </c>
      <c r="GT172" s="15" t="n">
        <f aca="false">IF(GT170&lt;GT171,GT170,GT171)</f>
        <v>0</v>
      </c>
      <c r="GU172" s="15" t="n">
        <f aca="false">IF(GU170&lt;GU171,GU170,GU171)</f>
        <v>0</v>
      </c>
      <c r="GV172" s="15" t="n">
        <f aca="false">IF(GV170&lt;GV171,GV170,GV171)</f>
        <v>0</v>
      </c>
      <c r="GW172" s="15" t="n">
        <f aca="false">IF(GW170&lt;GW171,GW170,GW171)</f>
        <v>0</v>
      </c>
      <c r="GX172" s="15" t="n">
        <f aca="false">IF(GX170&lt;GX171,GX170,GX171)</f>
        <v>0</v>
      </c>
      <c r="GY172" s="15" t="n">
        <f aca="false">IF(GY170&lt;GY171,GY170,GY171)</f>
        <v>0</v>
      </c>
      <c r="GZ172" s="15" t="n">
        <f aca="false">IF(GZ170&lt;GZ171,GZ170,GZ171)</f>
        <v>0</v>
      </c>
      <c r="HA172" s="15" t="n">
        <f aca="false">IF(HA170&lt;HA171,HA170,HA171)</f>
        <v>0</v>
      </c>
      <c r="HB172" s="15" t="n">
        <f aca="false">IF(HB170&lt;HB171,HB170,HB171)</f>
        <v>0</v>
      </c>
      <c r="HC172" s="15" t="n">
        <f aca="false">IF(HC170&lt;HC171,HC170,HC171)</f>
        <v>0</v>
      </c>
      <c r="HD172" s="15" t="n">
        <f aca="false">IF(HD170&lt;HD171,HD170,HD171)</f>
        <v>0</v>
      </c>
      <c r="HE172" s="15" t="n">
        <f aca="false">IF(HE170&lt;HE171,HE170,HE171)</f>
        <v>0</v>
      </c>
      <c r="HF172" s="15" t="n">
        <f aca="false">IF(HF170&lt;HF171,HF170,HF171)</f>
        <v>0</v>
      </c>
      <c r="HG172" s="15" t="n">
        <f aca="false">IF(HG170&lt;HG171,HG170,HG171)</f>
        <v>0</v>
      </c>
      <c r="HH172" s="15" t="n">
        <f aca="false">IF(HH170&lt;HH171,HH170,HH171)</f>
        <v>0</v>
      </c>
      <c r="HI172" s="15" t="n">
        <f aca="false">IF(HI170&lt;HI171,HI170,HI171)</f>
        <v>0</v>
      </c>
      <c r="HJ172" s="15" t="n">
        <f aca="false">IF(HJ170&lt;HJ171,HJ170,HJ171)</f>
        <v>0</v>
      </c>
      <c r="HK172" s="15" t="n">
        <f aca="false">IF(HK170&lt;HK171,HK170,HK171)</f>
        <v>0</v>
      </c>
      <c r="HL172" s="15" t="n">
        <f aca="false">IF(HL170&lt;HL171,HL170,HL171)</f>
        <v>0</v>
      </c>
      <c r="HM172" s="15" t="n">
        <f aca="false">IF(HM170&lt;HM171,HM170,HM171)</f>
        <v>0</v>
      </c>
      <c r="HN172" s="15" t="n">
        <f aca="false">IF(HN170&lt;HN171,HN170,HN171)</f>
        <v>0</v>
      </c>
      <c r="HO172" s="15" t="n">
        <f aca="false">IF(HO170&lt;HO171,HO170,HO171)</f>
        <v>0</v>
      </c>
      <c r="HP172" s="15" t="n">
        <f aca="false">IF(HP170&lt;HP171,HP170,HP171)</f>
        <v>0</v>
      </c>
      <c r="HQ172" s="15" t="n">
        <f aca="false">IF(HQ170&lt;HQ171,HQ170,HQ171)</f>
        <v>0</v>
      </c>
      <c r="HR172" s="15" t="n">
        <f aca="false">IF(HR170&lt;HR171,HR170,HR171)</f>
        <v>0</v>
      </c>
      <c r="HS172" s="15" t="n">
        <f aca="false">IF(HS170&lt;HS171,HS170,HS171)</f>
        <v>0</v>
      </c>
      <c r="HV172" s="1"/>
      <c r="HW172" s="1"/>
      <c r="HX172" s="1"/>
      <c r="HY172" s="1"/>
      <c r="HZ172" s="1"/>
      <c r="IA172" s="1"/>
      <c r="IB172" s="1"/>
    </row>
    <row r="173" customFormat="false" ht="6" hidden="true" customHeight="true" outlineLevel="0" collapsed="false">
      <c r="A173" s="1"/>
      <c r="B173" s="80"/>
      <c r="C173" s="80"/>
      <c r="D173" s="80"/>
      <c r="E173" s="11"/>
      <c r="F173" s="61"/>
      <c r="G173" s="80"/>
      <c r="H173" s="11"/>
      <c r="I173" s="80"/>
      <c r="J173" s="80"/>
      <c r="K173" s="11"/>
      <c r="L173" s="61"/>
      <c r="M173" s="80"/>
      <c r="N173" s="80"/>
      <c r="O173" s="80"/>
      <c r="P173" s="80"/>
      <c r="Q173" s="80"/>
      <c r="R173" s="80"/>
      <c r="S173" s="11"/>
      <c r="T173" s="13"/>
      <c r="U173" s="13"/>
      <c r="V173" s="13"/>
      <c r="W173" s="78"/>
      <c r="X173" s="74"/>
      <c r="Y173" s="80"/>
      <c r="Z173" s="80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0" t="n">
        <f aca="false">GK$8^GK172</f>
        <v>1</v>
      </c>
      <c r="GL173" s="0" t="n">
        <f aca="false">GL$8^GL172*GK173</f>
        <v>1</v>
      </c>
      <c r="GM173" s="0" t="n">
        <f aca="false">GM$8^GM172*GL173</f>
        <v>1</v>
      </c>
      <c r="GN173" s="0" t="n">
        <f aca="false">GN$8^GN172*GM173</f>
        <v>1</v>
      </c>
      <c r="GO173" s="0" t="n">
        <f aca="false">GO$8^GO172*GN173</f>
        <v>1</v>
      </c>
      <c r="GP173" s="0" t="n">
        <f aca="false">GP$8^GP172*GO173</f>
        <v>1</v>
      </c>
      <c r="GQ173" s="0" t="n">
        <f aca="false">GQ$8^GQ172*GP173</f>
        <v>1</v>
      </c>
      <c r="GR173" s="0" t="n">
        <f aca="false">GR$8^GR172*GQ173</f>
        <v>1</v>
      </c>
      <c r="GS173" s="0" t="n">
        <f aca="false">GS$8^GS172*GR173</f>
        <v>1</v>
      </c>
      <c r="GT173" s="0" t="n">
        <f aca="false">GT$8^GT172*GS173</f>
        <v>1</v>
      </c>
      <c r="GU173" s="0" t="n">
        <f aca="false">GU$8^GU172*GT173</f>
        <v>1</v>
      </c>
      <c r="GV173" s="0" t="n">
        <f aca="false">GV$8^GV172*GU173</f>
        <v>1</v>
      </c>
      <c r="GW173" s="0" t="n">
        <f aca="false">GW$8^GW172*GV173</f>
        <v>1</v>
      </c>
      <c r="GX173" s="0" t="n">
        <f aca="false">GX$8^GX172*GW173</f>
        <v>1</v>
      </c>
      <c r="GY173" s="0" t="n">
        <f aca="false">GY$8^GY172*GX173</f>
        <v>1</v>
      </c>
      <c r="GZ173" s="0" t="n">
        <f aca="false">GZ$8^GZ172*GY173</f>
        <v>1</v>
      </c>
      <c r="HA173" s="0" t="n">
        <f aca="false">HA$8^HA172*GZ173</f>
        <v>1</v>
      </c>
      <c r="HB173" s="0" t="n">
        <f aca="false">HB$8^HB172*HA173</f>
        <v>1</v>
      </c>
      <c r="HC173" s="0" t="n">
        <f aca="false">HC$8^HC172*HB173</f>
        <v>1</v>
      </c>
      <c r="HD173" s="0" t="n">
        <f aca="false">HD$8^HD172*HC173</f>
        <v>1</v>
      </c>
      <c r="HE173" s="0" t="n">
        <f aca="false">HE$8^HE172*HD173</f>
        <v>1</v>
      </c>
      <c r="HF173" s="0" t="n">
        <f aca="false">HF$8^HF172*HE173</f>
        <v>1</v>
      </c>
      <c r="HG173" s="0" t="n">
        <f aca="false">HG$8^HG172*HF173</f>
        <v>1</v>
      </c>
      <c r="HH173" s="0" t="n">
        <f aca="false">HH$8^HH172*HG173</f>
        <v>1</v>
      </c>
      <c r="HI173" s="0" t="n">
        <f aca="false">HI$8^HI172*HH173</f>
        <v>1</v>
      </c>
      <c r="HJ173" s="0" t="n">
        <f aca="false">HJ$8^HJ172*HI173</f>
        <v>1</v>
      </c>
      <c r="HK173" s="0" t="n">
        <f aca="false">HK$8^HK172*HJ173</f>
        <v>1</v>
      </c>
      <c r="HL173" s="0" t="n">
        <f aca="false">HL$8^HL172*HK173</f>
        <v>1</v>
      </c>
      <c r="HM173" s="0" t="n">
        <f aca="false">HM$8^HM172*HL173</f>
        <v>1</v>
      </c>
      <c r="HN173" s="0" t="n">
        <f aca="false">HN$8^HN172*HM173</f>
        <v>1</v>
      </c>
      <c r="HO173" s="0" t="n">
        <f aca="false">HO$8^HO172*HN173</f>
        <v>1</v>
      </c>
      <c r="HP173" s="0" t="n">
        <f aca="false">HP$8^HP172*HO173</f>
        <v>1</v>
      </c>
      <c r="HQ173" s="0" t="n">
        <f aca="false">HQ$8^HQ172*HP173</f>
        <v>1</v>
      </c>
      <c r="HR173" s="0" t="n">
        <f aca="false">HR$8^HR172*HQ173</f>
        <v>1</v>
      </c>
      <c r="HS173" s="0" t="n">
        <f aca="false">HS$8^HS172*HR173</f>
        <v>1</v>
      </c>
      <c r="HV173" s="1"/>
      <c r="HW173" s="1"/>
      <c r="HX173" s="1"/>
      <c r="HY173" s="1"/>
      <c r="HZ173" s="1"/>
      <c r="IA173" s="1"/>
      <c r="IB173" s="1"/>
    </row>
    <row r="174" customFormat="false" ht="6" hidden="true" customHeight="true" outlineLevel="0" collapsed="false">
      <c r="A174" s="1"/>
      <c r="B174" s="80"/>
      <c r="C174" s="80"/>
      <c r="D174" s="80"/>
      <c r="E174" s="11"/>
      <c r="F174" s="61"/>
      <c r="G174" s="80"/>
      <c r="H174" s="11"/>
      <c r="I174" s="80"/>
      <c r="J174" s="80"/>
      <c r="K174" s="11"/>
      <c r="L174" s="61"/>
      <c r="M174" s="80"/>
      <c r="N174" s="80"/>
      <c r="O174" s="80"/>
      <c r="P174" s="80"/>
      <c r="Q174" s="80"/>
      <c r="R174" s="80"/>
      <c r="S174" s="11"/>
      <c r="T174" s="13"/>
      <c r="U174" s="13"/>
      <c r="V174" s="13"/>
      <c r="W174" s="78"/>
      <c r="X174" s="74"/>
      <c r="Y174" s="80"/>
      <c r="Z174" s="80"/>
      <c r="AW174" s="1"/>
      <c r="AX174" s="1"/>
      <c r="AY174" s="1"/>
      <c r="AZ174" s="1"/>
      <c r="BA174" s="1"/>
      <c r="BB174" s="1"/>
      <c r="BC174" s="1"/>
      <c r="BD174" s="1" t="s">
        <v>65</v>
      </c>
      <c r="BE174" s="1" t="n">
        <f aca="false">HZ170</f>
        <v>17</v>
      </c>
      <c r="BF174" s="1" t="n">
        <f aca="false">IA170</f>
        <v>43</v>
      </c>
      <c r="BG174" s="0" t="n">
        <f aca="false">BF174-BF175*(BE175-BE174)</f>
        <v>43</v>
      </c>
      <c r="BH174" s="0" t="n">
        <v>256</v>
      </c>
      <c r="BI174" s="15" t="n">
        <f aca="false">IF(BG174/BH174=INT(BG174/BH174),1,0)</f>
        <v>0</v>
      </c>
      <c r="BJ174" s="15" t="n">
        <f aca="false">IF(BI174=0,BG174,BG174/BH174)</f>
        <v>43</v>
      </c>
      <c r="BK174" s="15" t="n">
        <v>16</v>
      </c>
      <c r="BL174" s="15" t="n">
        <f aca="false">IF(BJ174/BK174=INT(BJ174/BK174),1,0)</f>
        <v>0</v>
      </c>
      <c r="BM174" s="15" t="n">
        <f aca="false">IF(BL174=0,BJ174,BJ174/BK174)</f>
        <v>43</v>
      </c>
      <c r="BN174" s="15" t="n">
        <v>4</v>
      </c>
      <c r="BO174" s="15" t="n">
        <f aca="false">IF(BM174/BN174=INT(BM174/BN174),1,0)</f>
        <v>0</v>
      </c>
      <c r="BP174" s="15" t="n">
        <f aca="false">IF(BO174=0,BM174,BM174/BN174)</f>
        <v>43</v>
      </c>
      <c r="BQ174" s="15" t="n">
        <v>2</v>
      </c>
      <c r="BR174" s="15" t="n">
        <f aca="false">IF(BP174/BQ174=INT(BP174/BQ174),1,0)</f>
        <v>0</v>
      </c>
      <c r="BS174" s="15" t="n">
        <f aca="false">IF(BR174=0,BP174,BP174/BQ174)</f>
        <v>43</v>
      </c>
      <c r="BT174" s="15" t="n">
        <v>81</v>
      </c>
      <c r="BU174" s="15" t="n">
        <f aca="false">IF(BS174/BT174=INT(BS174/BT174),1,0)</f>
        <v>0</v>
      </c>
      <c r="BV174" s="15" t="n">
        <f aca="false">IF(BU174=0,BS174,BS174/BT174)</f>
        <v>43</v>
      </c>
      <c r="BW174" s="15" t="n">
        <v>9</v>
      </c>
      <c r="BX174" s="15" t="n">
        <f aca="false">IF(BV174/BW174=INT(BV174/BW174),1,0)</f>
        <v>0</v>
      </c>
      <c r="BY174" s="15" t="n">
        <f aca="false">IF(BX174=0,BV174,BV174/BW174)</f>
        <v>43</v>
      </c>
      <c r="BZ174" s="15" t="n">
        <v>3</v>
      </c>
      <c r="CA174" s="15" t="n">
        <f aca="false">IF(BY174/BZ174=INT(BY174/BZ174),1,0)</f>
        <v>0</v>
      </c>
      <c r="CB174" s="15" t="n">
        <f aca="false">IF(CA174=0,BY174,BY174/BZ174)</f>
        <v>43</v>
      </c>
      <c r="CC174" s="15" t="n">
        <v>25</v>
      </c>
      <c r="CD174" s="15" t="n">
        <f aca="false">IF(CB174/CC174=INT(CB174/CC174),1,0)</f>
        <v>0</v>
      </c>
      <c r="CE174" s="15" t="n">
        <f aca="false">IF(CD174=0,CB174,CB174/CC174)</f>
        <v>43</v>
      </c>
      <c r="CF174" s="15" t="n">
        <v>5</v>
      </c>
      <c r="CG174" s="15" t="n">
        <f aca="false">IF(CE174/CF174=INT(CE174/CF174),1,0)</f>
        <v>0</v>
      </c>
      <c r="CH174" s="15" t="n">
        <f aca="false">IF(CG174=0,CE174,CE174/CF174)</f>
        <v>43</v>
      </c>
      <c r="CI174" s="15" t="n">
        <v>49</v>
      </c>
      <c r="CJ174" s="15" t="n">
        <f aca="false">IF(CH174/CI174=INT(CH174/CI174),1,0)</f>
        <v>0</v>
      </c>
      <c r="CK174" s="15" t="n">
        <f aca="false">IF(CJ174=0,CH174,CH174/CI174)</f>
        <v>43</v>
      </c>
      <c r="CL174" s="15" t="n">
        <v>7</v>
      </c>
      <c r="CM174" s="15" t="n">
        <f aca="false">IF(CK174/CL174=INT(CK174/CL174),1,0)</f>
        <v>0</v>
      </c>
      <c r="CN174" s="15" t="n">
        <f aca="false">IF(CM174=0,CK174,CK174/CL174)</f>
        <v>43</v>
      </c>
      <c r="CO174" s="15" t="n">
        <v>121</v>
      </c>
      <c r="CP174" s="15" t="n">
        <f aca="false">IF(CN174/CO174=INT(CN174/CO174),1,0)</f>
        <v>0</v>
      </c>
      <c r="CQ174" s="15" t="n">
        <f aca="false">IF(CP174=0,CN174,CN174/CO174)</f>
        <v>43</v>
      </c>
      <c r="CR174" s="15" t="n">
        <v>11</v>
      </c>
      <c r="CS174" s="15" t="n">
        <f aca="false">IF(CQ174/CR174=INT(CQ174/CR174),1,0)</f>
        <v>0</v>
      </c>
      <c r="CT174" s="15" t="n">
        <f aca="false">IF(CS174=0,CQ174,CQ174/CR174)</f>
        <v>43</v>
      </c>
      <c r="CU174" s="15" t="n">
        <v>169</v>
      </c>
      <c r="CV174" s="15" t="n">
        <f aca="false">IF(CT174/CU174=INT(CT174/CU174),1,0)</f>
        <v>0</v>
      </c>
      <c r="CW174" s="15" t="n">
        <f aca="false">IF(CV174=0,CT174,CT174/CU174)</f>
        <v>43</v>
      </c>
      <c r="CX174" s="15" t="n">
        <v>13</v>
      </c>
      <c r="CY174" s="15" t="n">
        <f aca="false">IF(CW174/CX174=INT(CW174/CX174),1,0)</f>
        <v>0</v>
      </c>
      <c r="CZ174" s="15" t="n">
        <f aca="false">IF(CY174=0,CW174,CW174/CX174)</f>
        <v>43</v>
      </c>
      <c r="DA174" s="15" t="n">
        <v>17</v>
      </c>
      <c r="DB174" s="15" t="n">
        <f aca="false">IF(CZ174/DA174=INT(CZ174/DA174),1,0)</f>
        <v>0</v>
      </c>
      <c r="DC174" s="15" t="n">
        <f aca="false">IF(DB174=0,CZ174,CZ174/DA174)</f>
        <v>43</v>
      </c>
      <c r="DD174" s="15" t="n">
        <v>19</v>
      </c>
      <c r="DE174" s="15" t="n">
        <f aca="false">IF(DC174/DD174=INT(DC174/DD174),1,0)</f>
        <v>0</v>
      </c>
      <c r="DF174" s="15" t="n">
        <f aca="false">IF(DE174=0,DC174,DC174/DD174)</f>
        <v>43</v>
      </c>
      <c r="DG174" s="15" t="n">
        <v>23</v>
      </c>
      <c r="DH174" s="15" t="n">
        <f aca="false">IF(DF174/DG174=INT(DF174/DG174),1,0)</f>
        <v>0</v>
      </c>
      <c r="DI174" s="15" t="n">
        <f aca="false">IF(DH174=0,DF174,DF174/DG174)</f>
        <v>43</v>
      </c>
      <c r="DJ174" s="15" t="n">
        <v>29</v>
      </c>
      <c r="DK174" s="15" t="n">
        <f aca="false">IF(DI174/DJ174=INT(DI174/DJ174),1,0)</f>
        <v>0</v>
      </c>
      <c r="DL174" s="15" t="n">
        <f aca="false">IF(DK174=0,DI174,DI174/DJ174)</f>
        <v>43</v>
      </c>
      <c r="DM174" s="15" t="n">
        <v>31</v>
      </c>
      <c r="DN174" s="15" t="n">
        <f aca="false">IF(DL174/DM174=INT(DL174/DM174),1,0)</f>
        <v>0</v>
      </c>
      <c r="DO174" s="15" t="n">
        <f aca="false">IF(DN174=0,DL174,DL174/DM174)</f>
        <v>43</v>
      </c>
      <c r="DP174" s="15" t="n">
        <v>37</v>
      </c>
      <c r="DQ174" s="15" t="n">
        <f aca="false">IF(DO174/DP174=INT(DO174/DP174),1,0)</f>
        <v>0</v>
      </c>
      <c r="DR174" s="15" t="n">
        <f aca="false">IF(DQ174=0,DO174,DO174/DP174)</f>
        <v>43</v>
      </c>
      <c r="DS174" s="15" t="n">
        <v>41</v>
      </c>
      <c r="DT174" s="15" t="n">
        <f aca="false">IF(DR174/DS174=INT(DR174/DS174),1,0)</f>
        <v>0</v>
      </c>
      <c r="DU174" s="15" t="n">
        <f aca="false">IF(DT174=0,DR174,DR174/DS174)</f>
        <v>43</v>
      </c>
      <c r="DV174" s="15" t="n">
        <v>43</v>
      </c>
      <c r="DW174" s="15" t="n">
        <f aca="false">IF(DU174/DV174=INT(DU174/DV174),1,0)</f>
        <v>1</v>
      </c>
      <c r="DX174" s="15" t="n">
        <f aca="false">IF(DW174=0,DU174,DU174/DV174)</f>
        <v>1</v>
      </c>
      <c r="DY174" s="15" t="n">
        <v>47</v>
      </c>
      <c r="DZ174" s="15" t="n">
        <f aca="false">IF(DX174/DY174=INT(DX174/DY174),1,0)</f>
        <v>0</v>
      </c>
      <c r="EA174" s="15" t="n">
        <f aca="false">IF(DZ174=0,DX174,DX174/DY174)</f>
        <v>1</v>
      </c>
      <c r="EB174" s="15" t="n">
        <v>53</v>
      </c>
      <c r="EC174" s="15" t="n">
        <f aca="false">IF(EA174/EB174=INT(EA174/EB174),1,0)</f>
        <v>0</v>
      </c>
      <c r="ED174" s="15" t="n">
        <f aca="false">IF(EC174=0,EA174,EA174/EB174)</f>
        <v>1</v>
      </c>
      <c r="EE174" s="15" t="n">
        <v>59</v>
      </c>
      <c r="EF174" s="15" t="n">
        <f aca="false">IF(ED174/EE174=INT(ED174/EE174),1,0)</f>
        <v>0</v>
      </c>
      <c r="EG174" s="15" t="n">
        <f aca="false">IF(EF174=0,ED174,ED174/EE174)</f>
        <v>1</v>
      </c>
      <c r="EH174" s="15" t="n">
        <v>61</v>
      </c>
      <c r="EI174" s="15" t="n">
        <f aca="false">IF(EG174/EH174=INT(EG174/EH174),1,0)</f>
        <v>0</v>
      </c>
      <c r="EJ174" s="15" t="n">
        <f aca="false">IF(EI174=0,EG174,EG174/EH174)</f>
        <v>1</v>
      </c>
      <c r="EK174" s="15" t="n">
        <v>67</v>
      </c>
      <c r="EL174" s="15" t="n">
        <f aca="false">IF(EJ174/EK174=INT(EJ174/EK174),1,0)</f>
        <v>0</v>
      </c>
      <c r="EM174" s="15" t="n">
        <f aca="false">IF(EL174=0,EJ174,EJ174/EK174)</f>
        <v>1</v>
      </c>
      <c r="EN174" s="15" t="n">
        <v>71</v>
      </c>
      <c r="EO174" s="15" t="n">
        <f aca="false">IF(EM174/EN174=INT(EM174/EN174),1,0)</f>
        <v>0</v>
      </c>
      <c r="EP174" s="15" t="n">
        <f aca="false">IF(EO174=0,EM174,EM174/EN174)</f>
        <v>1</v>
      </c>
      <c r="EQ174" s="15" t="n">
        <v>73</v>
      </c>
      <c r="ER174" s="15" t="n">
        <f aca="false">IF(EP174/EQ174=INT(EP174/EQ174),1,0)</f>
        <v>0</v>
      </c>
      <c r="ES174" s="15" t="n">
        <f aca="false">IF(ER174=0,EP174,EP174/EQ174)</f>
        <v>1</v>
      </c>
      <c r="ET174" s="15" t="n">
        <v>79</v>
      </c>
      <c r="EU174" s="15" t="n">
        <f aca="false">IF(ES174/ET174=INT(ES174/ET174),1,0)</f>
        <v>0</v>
      </c>
      <c r="EV174" s="15" t="n">
        <f aca="false">IF(EU174=0,ES174,ES174/ET174)</f>
        <v>1</v>
      </c>
      <c r="EW174" s="15" t="n">
        <v>83</v>
      </c>
      <c r="EX174" s="15" t="n">
        <f aca="false">IF(EV174/EW174=INT(EV174/EW174),1,0)</f>
        <v>0</v>
      </c>
      <c r="EY174" s="15" t="n">
        <f aca="false">IF(EX174=0,EV174,EV174/EW174)</f>
        <v>1</v>
      </c>
      <c r="EZ174" s="15" t="n">
        <v>89</v>
      </c>
      <c r="FA174" s="15" t="n">
        <f aca="false">IF(EY174/EZ174=INT(EY174/EZ174),1,0)</f>
        <v>0</v>
      </c>
      <c r="FB174" s="15" t="n">
        <f aca="false">IF(FA174=0,EY174,EY174/EZ174)</f>
        <v>1</v>
      </c>
      <c r="FC174" s="15" t="n">
        <v>97</v>
      </c>
      <c r="FD174" s="15" t="n">
        <f aca="false">IF(FB174/FC174=INT(FB174/FC174),1,0)</f>
        <v>0</v>
      </c>
      <c r="FE174" s="15" t="n">
        <f aca="false">IF(FD174=0,FB174,FB174/FC174)</f>
        <v>1</v>
      </c>
      <c r="FF174" s="15" t="n">
        <v>101</v>
      </c>
      <c r="FG174" s="15" t="n">
        <f aca="false">IF(FE174/FF174=INT(FE174/FF174),1,0)</f>
        <v>0</v>
      </c>
      <c r="FH174" s="15" t="n">
        <f aca="false">IF(FG174=0,FE174,FE174/FF174)</f>
        <v>1</v>
      </c>
      <c r="FI174" s="15" t="n">
        <v>103</v>
      </c>
      <c r="FJ174" s="15" t="n">
        <f aca="false">IF(FH174/FI174=INT(FH174/FI174),1,0)</f>
        <v>0</v>
      </c>
      <c r="FK174" s="15" t="n">
        <f aca="false">IF(FJ174=0,FH174,FH174/FI174)</f>
        <v>1</v>
      </c>
      <c r="FL174" s="15" t="n">
        <v>107</v>
      </c>
      <c r="FM174" s="15" t="n">
        <f aca="false">IF(FK174/FL174=INT(FK174/FL174),1,0)</f>
        <v>0</v>
      </c>
      <c r="FN174" s="15" t="n">
        <f aca="false">IF(FM174=0,FK174,FK174/FL174)</f>
        <v>1</v>
      </c>
      <c r="FO174" s="15" t="n">
        <v>109</v>
      </c>
      <c r="FP174" s="15" t="n">
        <f aca="false">IF(FN174/FO174=INT(FN174/FO174),1,0)</f>
        <v>0</v>
      </c>
      <c r="FQ174" s="15" t="n">
        <f aca="false">IF(FP174=0,FN174,FN174/FO174)</f>
        <v>1</v>
      </c>
      <c r="FR174" s="15" t="n">
        <v>113</v>
      </c>
      <c r="FS174" s="15" t="n">
        <f aca="false">IF(FQ174/FR174=INT(FQ174/FR174),1,0)</f>
        <v>0</v>
      </c>
      <c r="FT174" s="15" t="n">
        <f aca="false">IF(FS174=0,FQ174,FQ174/FR174)</f>
        <v>1</v>
      </c>
      <c r="FU174" s="15" t="n">
        <v>127</v>
      </c>
      <c r="FV174" s="15" t="n">
        <f aca="false">IF(FT174/FU174=INT(FT174/FU174),1,0)</f>
        <v>0</v>
      </c>
      <c r="FW174" s="15" t="n">
        <f aca="false">IF(FV174=0,FT174,FT174/FU174)</f>
        <v>1</v>
      </c>
      <c r="FX174" s="15" t="n">
        <v>131</v>
      </c>
      <c r="FY174" s="15" t="n">
        <f aca="false">IF(FW174/FX174=INT(FW174/FX174),1,0)</f>
        <v>0</v>
      </c>
      <c r="FZ174" s="15" t="n">
        <f aca="false">IF(FY174=0,FW174,FW174/FX174)</f>
        <v>1</v>
      </c>
      <c r="GA174" s="15" t="n">
        <v>137</v>
      </c>
      <c r="GB174" s="15" t="n">
        <f aca="false">IF(FZ174/GA174=INT(FZ174/GA174),1,0)</f>
        <v>0</v>
      </c>
      <c r="GC174" s="15" t="n">
        <f aca="false">IF(GB174=0,FZ174,FZ174/GA174)</f>
        <v>1</v>
      </c>
      <c r="GD174" s="15" t="n">
        <v>139</v>
      </c>
      <c r="GE174" s="15" t="n">
        <f aca="false">IF(GC174/GD174=INT(GC174/GD174),1,0)</f>
        <v>0</v>
      </c>
      <c r="GF174" s="15" t="n">
        <f aca="false">IF(GE174=0,GC174,GC174/GD174)</f>
        <v>1</v>
      </c>
      <c r="GG174" s="15" t="n">
        <v>149</v>
      </c>
      <c r="GH174" s="15" t="n">
        <f aca="false">IF(GF174/GG174=INT(GF174/GG174),1,0)</f>
        <v>0</v>
      </c>
      <c r="GI174" s="15" t="n">
        <f aca="false">IF(GH174=0,GF174,GF174/GG174)</f>
        <v>1</v>
      </c>
      <c r="GJ174" s="15"/>
      <c r="GK174" s="15" t="n">
        <f aca="false">8*BI174+4*BL174+2*BO174+BR174</f>
        <v>0</v>
      </c>
      <c r="GL174" s="15" t="n">
        <f aca="false">4*BU174+2*BX174+CA174</f>
        <v>0</v>
      </c>
      <c r="GM174" s="15" t="n">
        <f aca="false">2*CD174+CG174</f>
        <v>0</v>
      </c>
      <c r="GN174" s="15" t="n">
        <f aca="false">2*CJ174+CM174</f>
        <v>0</v>
      </c>
      <c r="GO174" s="15" t="n">
        <f aca="false">2*CP174+CS174</f>
        <v>0</v>
      </c>
      <c r="GP174" s="15" t="n">
        <f aca="false">2*CV174+CY174</f>
        <v>0</v>
      </c>
      <c r="GQ174" s="15" t="n">
        <f aca="false">DB174</f>
        <v>0</v>
      </c>
      <c r="GR174" s="15" t="n">
        <f aca="false">DE174</f>
        <v>0</v>
      </c>
      <c r="GS174" s="15" t="n">
        <f aca="false">DH174</f>
        <v>0</v>
      </c>
      <c r="GT174" s="15" t="n">
        <f aca="false">DK174</f>
        <v>0</v>
      </c>
      <c r="GU174" s="15" t="n">
        <f aca="false">DN174</f>
        <v>0</v>
      </c>
      <c r="GV174" s="0" t="n">
        <f aca="false">DQ174</f>
        <v>0</v>
      </c>
      <c r="GW174" s="0" t="n">
        <f aca="false">DT174</f>
        <v>0</v>
      </c>
      <c r="GX174" s="0" t="n">
        <f aca="false">DW174</f>
        <v>1</v>
      </c>
      <c r="GY174" s="0" t="n">
        <f aca="false">DZ174</f>
        <v>0</v>
      </c>
      <c r="GZ174" s="0" t="n">
        <f aca="false">EC174</f>
        <v>0</v>
      </c>
      <c r="HA174" s="0" t="n">
        <f aca="false">EF174</f>
        <v>0</v>
      </c>
      <c r="HB174" s="0" t="n">
        <f aca="false">EI174</f>
        <v>0</v>
      </c>
      <c r="HC174" s="0" t="n">
        <f aca="false">EL174</f>
        <v>0</v>
      </c>
      <c r="HD174" s="0" t="n">
        <f aca="false">EO174</f>
        <v>0</v>
      </c>
      <c r="HE174" s="0" t="n">
        <f aca="false">ER174</f>
        <v>0</v>
      </c>
      <c r="HF174" s="0" t="n">
        <f aca="false">EU174</f>
        <v>0</v>
      </c>
      <c r="HG174" s="0" t="n">
        <f aca="false">EX174</f>
        <v>0</v>
      </c>
      <c r="HH174" s="0" t="n">
        <f aca="false">FA174</f>
        <v>0</v>
      </c>
      <c r="HI174" s="0" t="n">
        <f aca="false">FD174</f>
        <v>0</v>
      </c>
      <c r="HJ174" s="0" t="n">
        <f aca="false">FG174</f>
        <v>0</v>
      </c>
      <c r="HK174" s="0" t="n">
        <f aca="false">FJ174</f>
        <v>0</v>
      </c>
      <c r="HL174" s="0" t="n">
        <f aca="false">FM174</f>
        <v>0</v>
      </c>
      <c r="HM174" s="0" t="n">
        <f aca="false">FP174</f>
        <v>0</v>
      </c>
      <c r="HN174" s="0" t="n">
        <f aca="false">FS174</f>
        <v>0</v>
      </c>
      <c r="HO174" s="0" t="n">
        <f aca="false">FV174</f>
        <v>0</v>
      </c>
      <c r="HP174" s="0" t="n">
        <f aca="false">FY174</f>
        <v>0</v>
      </c>
      <c r="HQ174" s="0" t="n">
        <f aca="false">GB174</f>
        <v>0</v>
      </c>
      <c r="HR174" s="0" t="n">
        <f aca="false">GE174</f>
        <v>0</v>
      </c>
      <c r="HS174" s="0" t="n">
        <f aca="false">GH174</f>
        <v>0</v>
      </c>
      <c r="HT174" s="0" t="n">
        <f aca="false">BG174</f>
        <v>43</v>
      </c>
      <c r="HU174" s="0" t="n">
        <f aca="false">HT174/HS177</f>
        <v>43</v>
      </c>
      <c r="HV174" s="1" t="n">
        <f aca="false">HZ170</f>
        <v>17</v>
      </c>
      <c r="HW174" s="1"/>
      <c r="HX174" s="1"/>
      <c r="HY174" s="1"/>
      <c r="HZ174" s="1"/>
      <c r="IA174" s="1"/>
      <c r="IB174" s="1"/>
    </row>
    <row r="175" customFormat="false" ht="6" hidden="true" customHeight="true" outlineLevel="0" collapsed="false">
      <c r="A175" s="1"/>
      <c r="B175" s="80"/>
      <c r="C175" s="80"/>
      <c r="D175" s="80"/>
      <c r="E175" s="80"/>
      <c r="F175" s="61"/>
      <c r="G175" s="80"/>
      <c r="H175" s="80"/>
      <c r="I175" s="80"/>
      <c r="J175" s="80"/>
      <c r="K175" s="80"/>
      <c r="L175" s="61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78"/>
      <c r="X175" s="61"/>
      <c r="Y175" s="80"/>
      <c r="Z175" s="80"/>
      <c r="BD175" s="1"/>
      <c r="BE175" s="0" t="n">
        <f aca="false">BE174+INT(BF174/BF175)</f>
        <v>17</v>
      </c>
      <c r="BF175" s="0" t="n">
        <f aca="false">IB170</f>
        <v>64</v>
      </c>
      <c r="BG175" s="0" t="n">
        <f aca="false">BF175</f>
        <v>64</v>
      </c>
      <c r="BH175" s="0" t="n">
        <v>256</v>
      </c>
      <c r="BI175" s="15" t="n">
        <f aca="false">IF(BG175/BH175=INT(BG175/BH175),1,0)</f>
        <v>0</v>
      </c>
      <c r="BJ175" s="15" t="n">
        <f aca="false">IF(BI175=0,BG175,BG175/BH175)</f>
        <v>64</v>
      </c>
      <c r="BK175" s="15" t="n">
        <v>16</v>
      </c>
      <c r="BL175" s="15" t="n">
        <f aca="false">IF(BJ175/BK175=INT(BJ175/BK175),1,0)</f>
        <v>1</v>
      </c>
      <c r="BM175" s="15" t="n">
        <f aca="false">IF(BL175=0,BJ175,BJ175/BK175)</f>
        <v>4</v>
      </c>
      <c r="BN175" s="15" t="n">
        <v>4</v>
      </c>
      <c r="BO175" s="15" t="n">
        <f aca="false">IF(BM175/BN175=INT(BM175/BN175),1,0)</f>
        <v>1</v>
      </c>
      <c r="BP175" s="15" t="n">
        <f aca="false">IF(BO175=0,BM175,BM175/BN175)</f>
        <v>1</v>
      </c>
      <c r="BQ175" s="15" t="n">
        <v>2</v>
      </c>
      <c r="BR175" s="15" t="n">
        <f aca="false">IF(BP175/BQ175=INT(BP175/BQ175),1,0)</f>
        <v>0</v>
      </c>
      <c r="BS175" s="15" t="n">
        <f aca="false">IF(BR175=0,BP175,BP175/BQ175)</f>
        <v>1</v>
      </c>
      <c r="BT175" s="15" t="n">
        <v>81</v>
      </c>
      <c r="BU175" s="15" t="n">
        <f aca="false">IF(BS175/BT175=INT(BS175/BT175),1,0)</f>
        <v>0</v>
      </c>
      <c r="BV175" s="15" t="n">
        <f aca="false">IF(BU175=0,BS175,BS175/BT175)</f>
        <v>1</v>
      </c>
      <c r="BW175" s="15" t="n">
        <v>9</v>
      </c>
      <c r="BX175" s="15" t="n">
        <f aca="false">IF(BV175/BW175=INT(BV175/BW175),1,0)</f>
        <v>0</v>
      </c>
      <c r="BY175" s="15" t="n">
        <f aca="false">IF(BX175=0,BV175,BV175/BW175)</f>
        <v>1</v>
      </c>
      <c r="BZ175" s="15" t="n">
        <v>3</v>
      </c>
      <c r="CA175" s="15" t="n">
        <f aca="false">IF(BY175/BZ175=INT(BY175/BZ175),1,0)</f>
        <v>0</v>
      </c>
      <c r="CB175" s="15" t="n">
        <f aca="false">IF(CA175=0,BY175,BY175/BZ175)</f>
        <v>1</v>
      </c>
      <c r="CC175" s="15" t="n">
        <v>25</v>
      </c>
      <c r="CD175" s="15" t="n">
        <f aca="false">IF(CB175/CC175=INT(CB175/CC175),1,0)</f>
        <v>0</v>
      </c>
      <c r="CE175" s="15" t="n">
        <f aca="false">IF(CD175=0,CB175,CB175/CC175)</f>
        <v>1</v>
      </c>
      <c r="CF175" s="15" t="n">
        <v>5</v>
      </c>
      <c r="CG175" s="15" t="n">
        <f aca="false">IF(CE175/CF175=INT(CE175/CF175),1,0)</f>
        <v>0</v>
      </c>
      <c r="CH175" s="15" t="n">
        <f aca="false">IF(CG175=0,CE175,CE175/CF175)</f>
        <v>1</v>
      </c>
      <c r="CI175" s="15" t="n">
        <v>49</v>
      </c>
      <c r="CJ175" s="15" t="n">
        <f aca="false">IF(CH175/CI175=INT(CH175/CI175),1,0)</f>
        <v>0</v>
      </c>
      <c r="CK175" s="15" t="n">
        <f aca="false">IF(CJ175=0,CH175,CH175/CI175)</f>
        <v>1</v>
      </c>
      <c r="CL175" s="15" t="n">
        <v>7</v>
      </c>
      <c r="CM175" s="15" t="n">
        <f aca="false">IF(CK175/CL175=INT(CK175/CL175),1,0)</f>
        <v>0</v>
      </c>
      <c r="CN175" s="15" t="n">
        <f aca="false">IF(CM175=0,CK175,CK175/CL175)</f>
        <v>1</v>
      </c>
      <c r="CO175" s="15" t="n">
        <v>121</v>
      </c>
      <c r="CP175" s="15" t="n">
        <f aca="false">IF(CN175/CO175=INT(CN175/CO175),1,0)</f>
        <v>0</v>
      </c>
      <c r="CQ175" s="15" t="n">
        <f aca="false">IF(CP175=0,CN175,CN175/CO175)</f>
        <v>1</v>
      </c>
      <c r="CR175" s="15" t="n">
        <v>11</v>
      </c>
      <c r="CS175" s="15" t="n">
        <f aca="false">IF(CQ175/CR175=INT(CQ175/CR175),1,0)</f>
        <v>0</v>
      </c>
      <c r="CT175" s="15" t="n">
        <f aca="false">IF(CS175=0,CQ175,CQ175/CR175)</f>
        <v>1</v>
      </c>
      <c r="CU175" s="15" t="n">
        <v>169</v>
      </c>
      <c r="CV175" s="15" t="n">
        <f aca="false">IF(CT175/CU175=INT(CT175/CU175),1,0)</f>
        <v>0</v>
      </c>
      <c r="CW175" s="15" t="n">
        <f aca="false">IF(CV175=0,CT175,CT175/CU175)</f>
        <v>1</v>
      </c>
      <c r="CX175" s="15" t="n">
        <v>13</v>
      </c>
      <c r="CY175" s="15" t="n">
        <f aca="false">IF(CW175/CX175=INT(CW175/CX175),1,0)</f>
        <v>0</v>
      </c>
      <c r="CZ175" s="15" t="n">
        <f aca="false">IF(CY175=0,CW175,CW175/CX175)</f>
        <v>1</v>
      </c>
      <c r="DA175" s="15" t="n">
        <v>17</v>
      </c>
      <c r="DB175" s="15" t="n">
        <f aca="false">IF(CZ175/DA175=INT(CZ175/DA175),1,0)</f>
        <v>0</v>
      </c>
      <c r="DC175" s="15" t="n">
        <f aca="false">IF(DB175=0,CZ175,CZ175/DA175)</f>
        <v>1</v>
      </c>
      <c r="DD175" s="15" t="n">
        <v>19</v>
      </c>
      <c r="DE175" s="15" t="n">
        <f aca="false">IF(DC175/DD175=INT(DC175/DD175),1,0)</f>
        <v>0</v>
      </c>
      <c r="DF175" s="15" t="n">
        <f aca="false">IF(DE175=0,DC175,DC175/DD175)</f>
        <v>1</v>
      </c>
      <c r="DG175" s="15" t="n">
        <v>23</v>
      </c>
      <c r="DH175" s="15" t="n">
        <f aca="false">IF(DF175/DG175=INT(DF175/DG175),1,0)</f>
        <v>0</v>
      </c>
      <c r="DI175" s="15" t="n">
        <f aca="false">IF(DH175=0,DF175,DF175/DG175)</f>
        <v>1</v>
      </c>
      <c r="DJ175" s="15" t="n">
        <v>29</v>
      </c>
      <c r="DK175" s="15" t="n">
        <f aca="false">IF(DI175/DJ175=INT(DI175/DJ175),1,0)</f>
        <v>0</v>
      </c>
      <c r="DL175" s="15" t="n">
        <f aca="false">IF(DK175=0,DI175,DI175/DJ175)</f>
        <v>1</v>
      </c>
      <c r="DM175" s="15" t="n">
        <v>31</v>
      </c>
      <c r="DN175" s="15" t="n">
        <f aca="false">IF(DL175/DM175=INT(DL175/DM175),1,0)</f>
        <v>0</v>
      </c>
      <c r="DO175" s="15" t="n">
        <f aca="false">IF(DN175=0,DL175,DL175/DM175)</f>
        <v>1</v>
      </c>
      <c r="DP175" s="15" t="n">
        <v>37</v>
      </c>
      <c r="DQ175" s="15" t="n">
        <f aca="false">IF(DO175/DP175=INT(DO175/DP175),1,0)</f>
        <v>0</v>
      </c>
      <c r="DR175" s="15" t="n">
        <f aca="false">IF(DQ175=0,DO175,DO175/DP175)</f>
        <v>1</v>
      </c>
      <c r="DS175" s="15" t="n">
        <v>41</v>
      </c>
      <c r="DT175" s="15" t="n">
        <f aca="false">IF(DR175/DS175=INT(DR175/DS175),1,0)</f>
        <v>0</v>
      </c>
      <c r="DU175" s="15" t="n">
        <f aca="false">IF(DT175=0,DR175,DR175/DS175)</f>
        <v>1</v>
      </c>
      <c r="DV175" s="15" t="n">
        <v>43</v>
      </c>
      <c r="DW175" s="15" t="n">
        <f aca="false">IF(DU175/DV175=INT(DU175/DV175),1,0)</f>
        <v>0</v>
      </c>
      <c r="DX175" s="15" t="n">
        <f aca="false">IF(DW175=0,DU175,DU175/DV175)</f>
        <v>1</v>
      </c>
      <c r="DY175" s="15" t="n">
        <v>47</v>
      </c>
      <c r="DZ175" s="15" t="n">
        <f aca="false">IF(DX175/DY175=INT(DX175/DY175),1,0)</f>
        <v>0</v>
      </c>
      <c r="EA175" s="15" t="n">
        <f aca="false">IF(DZ175=0,DX175,DX175/DY175)</f>
        <v>1</v>
      </c>
      <c r="EB175" s="15" t="n">
        <v>53</v>
      </c>
      <c r="EC175" s="15" t="n">
        <f aca="false">IF(EA175/EB175=INT(EA175/EB175),1,0)</f>
        <v>0</v>
      </c>
      <c r="ED175" s="15" t="n">
        <f aca="false">IF(EC175=0,EA175,EA175/EB175)</f>
        <v>1</v>
      </c>
      <c r="EE175" s="15" t="n">
        <v>59</v>
      </c>
      <c r="EF175" s="15" t="n">
        <f aca="false">IF(ED175/EE175=INT(ED175/EE175),1,0)</f>
        <v>0</v>
      </c>
      <c r="EG175" s="15" t="n">
        <f aca="false">IF(EF175=0,ED175,ED175/EE175)</f>
        <v>1</v>
      </c>
      <c r="EH175" s="15" t="n">
        <v>61</v>
      </c>
      <c r="EI175" s="15" t="n">
        <f aca="false">IF(EG175/EH175=INT(EG175/EH175),1,0)</f>
        <v>0</v>
      </c>
      <c r="EJ175" s="15" t="n">
        <f aca="false">IF(EI175=0,EG175,EG175/EH175)</f>
        <v>1</v>
      </c>
      <c r="EK175" s="15" t="n">
        <v>67</v>
      </c>
      <c r="EL175" s="15" t="n">
        <f aca="false">IF(EJ175/EK175=INT(EJ175/EK175),1,0)</f>
        <v>0</v>
      </c>
      <c r="EM175" s="15" t="n">
        <f aca="false">IF(EL175=0,EJ175,EJ175/EK175)</f>
        <v>1</v>
      </c>
      <c r="EN175" s="15" t="n">
        <v>71</v>
      </c>
      <c r="EO175" s="15" t="n">
        <f aca="false">IF(EM175/EN175=INT(EM175/EN175),1,0)</f>
        <v>0</v>
      </c>
      <c r="EP175" s="15" t="n">
        <f aca="false">IF(EO175=0,EM175,EM175/EN175)</f>
        <v>1</v>
      </c>
      <c r="EQ175" s="15" t="n">
        <v>73</v>
      </c>
      <c r="ER175" s="15" t="n">
        <f aca="false">IF(EP175/EQ175=INT(EP175/EQ175),1,0)</f>
        <v>0</v>
      </c>
      <c r="ES175" s="15" t="n">
        <f aca="false">IF(ER175=0,EP175,EP175/EQ175)</f>
        <v>1</v>
      </c>
      <c r="ET175" s="15" t="n">
        <v>79</v>
      </c>
      <c r="EU175" s="15" t="n">
        <f aca="false">IF(ES175/ET175=INT(ES175/ET175),1,0)</f>
        <v>0</v>
      </c>
      <c r="EV175" s="15" t="n">
        <f aca="false">IF(EU175=0,ES175,ES175/ET175)</f>
        <v>1</v>
      </c>
      <c r="EW175" s="15" t="n">
        <v>83</v>
      </c>
      <c r="EX175" s="15" t="n">
        <f aca="false">IF(EV175/EW175=INT(EV175/EW175),1,0)</f>
        <v>0</v>
      </c>
      <c r="EY175" s="15" t="n">
        <f aca="false">IF(EX175=0,EV175,EV175/EW175)</f>
        <v>1</v>
      </c>
      <c r="EZ175" s="15" t="n">
        <v>89</v>
      </c>
      <c r="FA175" s="15" t="n">
        <f aca="false">IF(EY175/EZ175=INT(EY175/EZ175),1,0)</f>
        <v>0</v>
      </c>
      <c r="FB175" s="15" t="n">
        <f aca="false">IF(FA175=0,EY175,EY175/EZ175)</f>
        <v>1</v>
      </c>
      <c r="FC175" s="15" t="n">
        <v>97</v>
      </c>
      <c r="FD175" s="15" t="n">
        <f aca="false">IF(FB175/FC175=INT(FB175/FC175),1,0)</f>
        <v>0</v>
      </c>
      <c r="FE175" s="15" t="n">
        <f aca="false">IF(FD175=0,FB175,FB175/FC175)</f>
        <v>1</v>
      </c>
      <c r="FF175" s="15" t="n">
        <v>101</v>
      </c>
      <c r="FG175" s="15" t="n">
        <f aca="false">IF(FE175/FF175=INT(FE175/FF175),1,0)</f>
        <v>0</v>
      </c>
      <c r="FH175" s="15" t="n">
        <f aca="false">IF(FG175=0,FE175,FE175/FF175)</f>
        <v>1</v>
      </c>
      <c r="FI175" s="15" t="n">
        <v>103</v>
      </c>
      <c r="FJ175" s="15" t="n">
        <f aca="false">IF(FH175/FI175=INT(FH175/FI175),1,0)</f>
        <v>0</v>
      </c>
      <c r="FK175" s="15" t="n">
        <f aca="false">IF(FJ175=0,FH175,FH175/FI175)</f>
        <v>1</v>
      </c>
      <c r="FL175" s="15" t="n">
        <v>107</v>
      </c>
      <c r="FM175" s="15" t="n">
        <f aca="false">IF(FK175/FL175=INT(FK175/FL175),1,0)</f>
        <v>0</v>
      </c>
      <c r="FN175" s="15" t="n">
        <f aca="false">IF(FM175=0,FK175,FK175/FL175)</f>
        <v>1</v>
      </c>
      <c r="FO175" s="15" t="n">
        <v>109</v>
      </c>
      <c r="FP175" s="15" t="n">
        <f aca="false">IF(FN175/FO175=INT(FN175/FO175),1,0)</f>
        <v>0</v>
      </c>
      <c r="FQ175" s="15" t="n">
        <f aca="false">IF(FP175=0,FN175,FN175/FO175)</f>
        <v>1</v>
      </c>
      <c r="FR175" s="15" t="n">
        <v>113</v>
      </c>
      <c r="FS175" s="15" t="n">
        <f aca="false">IF(FQ175/FR175=INT(FQ175/FR175),1,0)</f>
        <v>0</v>
      </c>
      <c r="FT175" s="15" t="n">
        <f aca="false">IF(FS175=0,FQ175,FQ175/FR175)</f>
        <v>1</v>
      </c>
      <c r="FU175" s="15" t="n">
        <v>127</v>
      </c>
      <c r="FV175" s="15" t="n">
        <f aca="false">IF(FT175/FU175=INT(FT175/FU175),1,0)</f>
        <v>0</v>
      </c>
      <c r="FW175" s="15" t="n">
        <f aca="false">IF(FV175=0,FT175,FT175/FU175)</f>
        <v>1</v>
      </c>
      <c r="FX175" s="15" t="n">
        <v>131</v>
      </c>
      <c r="FY175" s="15" t="n">
        <f aca="false">IF(FW175/FX175=INT(FW175/FX175),1,0)</f>
        <v>0</v>
      </c>
      <c r="FZ175" s="15" t="n">
        <f aca="false">IF(FY175=0,FW175,FW175/FX175)</f>
        <v>1</v>
      </c>
      <c r="GA175" s="15" t="n">
        <v>137</v>
      </c>
      <c r="GB175" s="15" t="n">
        <f aca="false">IF(FZ175/GA175=INT(FZ175/GA175),1,0)</f>
        <v>0</v>
      </c>
      <c r="GC175" s="15" t="n">
        <f aca="false">IF(GB175=0,FZ175,FZ175/GA175)</f>
        <v>1</v>
      </c>
      <c r="GD175" s="15" t="n">
        <v>139</v>
      </c>
      <c r="GE175" s="15" t="n">
        <f aca="false">IF(GC175/GD175=INT(GC175/GD175),1,0)</f>
        <v>0</v>
      </c>
      <c r="GF175" s="15" t="n">
        <f aca="false">IF(GE175=0,GC175,GC175/GD175)</f>
        <v>1</v>
      </c>
      <c r="GG175" s="15" t="n">
        <v>149</v>
      </c>
      <c r="GH175" s="15" t="n">
        <f aca="false">IF(GF175/GG175=INT(GF175/GG175),1,0)</f>
        <v>0</v>
      </c>
      <c r="GI175" s="15" t="n">
        <f aca="false">IF(GH175=0,GF175,GF175/GG175)</f>
        <v>1</v>
      </c>
      <c r="GJ175" s="15"/>
      <c r="GK175" s="15" t="n">
        <f aca="false">8*BI175+4*BL175+2*BO175+BR175</f>
        <v>6</v>
      </c>
      <c r="GL175" s="15" t="n">
        <f aca="false">4*BU175+2*BX175+CA175</f>
        <v>0</v>
      </c>
      <c r="GM175" s="15" t="n">
        <f aca="false">2*CD175+CG175</f>
        <v>0</v>
      </c>
      <c r="GN175" s="15" t="n">
        <f aca="false">2*CJ175+CM175</f>
        <v>0</v>
      </c>
      <c r="GO175" s="15" t="n">
        <f aca="false">2*CP175+CS175</f>
        <v>0</v>
      </c>
      <c r="GP175" s="15" t="n">
        <f aca="false">2*CV175+CY175</f>
        <v>0</v>
      </c>
      <c r="GQ175" s="15" t="n">
        <f aca="false">DB175</f>
        <v>0</v>
      </c>
      <c r="GR175" s="15" t="n">
        <f aca="false">DE175</f>
        <v>0</v>
      </c>
      <c r="GS175" s="15" t="n">
        <f aca="false">DH175</f>
        <v>0</v>
      </c>
      <c r="GT175" s="15" t="n">
        <f aca="false">DK175</f>
        <v>0</v>
      </c>
      <c r="GU175" s="15" t="n">
        <f aca="false">DN175</f>
        <v>0</v>
      </c>
      <c r="GV175" s="0" t="n">
        <f aca="false">DQ175</f>
        <v>0</v>
      </c>
      <c r="GW175" s="0" t="n">
        <f aca="false">DT175</f>
        <v>0</v>
      </c>
      <c r="GX175" s="0" t="n">
        <f aca="false">DW175</f>
        <v>0</v>
      </c>
      <c r="GY175" s="0" t="n">
        <f aca="false">DZ175</f>
        <v>0</v>
      </c>
      <c r="GZ175" s="0" t="n">
        <f aca="false">EC175</f>
        <v>0</v>
      </c>
      <c r="HA175" s="0" t="n">
        <f aca="false">EF175</f>
        <v>0</v>
      </c>
      <c r="HB175" s="0" t="n">
        <f aca="false">EI175</f>
        <v>0</v>
      </c>
      <c r="HC175" s="0" t="n">
        <f aca="false">EL175</f>
        <v>0</v>
      </c>
      <c r="HD175" s="0" t="n">
        <f aca="false">EO175</f>
        <v>0</v>
      </c>
      <c r="HE175" s="0" t="n">
        <f aca="false">ER175</f>
        <v>0</v>
      </c>
      <c r="HF175" s="0" t="n">
        <f aca="false">EU175</f>
        <v>0</v>
      </c>
      <c r="HG175" s="0" t="n">
        <f aca="false">EX175</f>
        <v>0</v>
      </c>
      <c r="HH175" s="0" t="n">
        <f aca="false">FA175</f>
        <v>0</v>
      </c>
      <c r="HI175" s="0" t="n">
        <f aca="false">FD175</f>
        <v>0</v>
      </c>
      <c r="HJ175" s="0" t="n">
        <f aca="false">FG175</f>
        <v>0</v>
      </c>
      <c r="HK175" s="0" t="n">
        <f aca="false">FJ175</f>
        <v>0</v>
      </c>
      <c r="HL175" s="0" t="n">
        <f aca="false">FM175</f>
        <v>0</v>
      </c>
      <c r="HM175" s="0" t="n">
        <f aca="false">FP175</f>
        <v>0</v>
      </c>
      <c r="HN175" s="0" t="n">
        <f aca="false">FS175</f>
        <v>0</v>
      </c>
      <c r="HO175" s="0" t="n">
        <f aca="false">FV175</f>
        <v>0</v>
      </c>
      <c r="HP175" s="0" t="n">
        <f aca="false">FY175</f>
        <v>0</v>
      </c>
      <c r="HQ175" s="0" t="n">
        <f aca="false">GB175</f>
        <v>0</v>
      </c>
      <c r="HR175" s="0" t="n">
        <f aca="false">GE175</f>
        <v>0</v>
      </c>
      <c r="HS175" s="0" t="n">
        <f aca="false">GH175</f>
        <v>0</v>
      </c>
      <c r="HT175" s="0" t="n">
        <f aca="false">BG175</f>
        <v>64</v>
      </c>
      <c r="HU175" s="0" t="n">
        <f aca="false">HT175/HS177</f>
        <v>64</v>
      </c>
      <c r="HV175" s="1"/>
      <c r="HW175" s="1"/>
      <c r="HX175" s="1"/>
      <c r="HY175" s="1"/>
      <c r="HZ175" s="1"/>
      <c r="IA175" s="1"/>
      <c r="IB175" s="1"/>
    </row>
    <row r="176" customFormat="false" ht="6" hidden="true" customHeight="true" outlineLevel="0" collapsed="false">
      <c r="A176" s="1"/>
      <c r="B176" s="80"/>
      <c r="C176" s="80"/>
      <c r="D176" s="80"/>
      <c r="E176" s="80"/>
      <c r="F176" s="61"/>
      <c r="G176" s="80"/>
      <c r="H176" s="80"/>
      <c r="I176" s="80"/>
      <c r="J176" s="80"/>
      <c r="K176" s="80"/>
      <c r="L176" s="61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78"/>
      <c r="X176" s="61"/>
      <c r="Y176" s="80"/>
      <c r="Z176" s="80"/>
      <c r="BD176" s="1"/>
      <c r="BE176" s="1"/>
      <c r="BF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5" t="n">
        <f aca="false">IF(GK174&lt;GK175,GK174,GK175)</f>
        <v>0</v>
      </c>
      <c r="GL176" s="15" t="n">
        <f aca="false">IF(GL174&lt;GL175,GL174,GL175)</f>
        <v>0</v>
      </c>
      <c r="GM176" s="15" t="n">
        <f aca="false">IF(GM174&lt;GM175,GM174,GM175)</f>
        <v>0</v>
      </c>
      <c r="GN176" s="15" t="n">
        <f aca="false">IF(GN174&lt;GN175,GN174,GN175)</f>
        <v>0</v>
      </c>
      <c r="GO176" s="15" t="n">
        <f aca="false">IF(GO174&lt;GO175,GO174,GO175)</f>
        <v>0</v>
      </c>
      <c r="GP176" s="15" t="n">
        <f aca="false">IF(GP174&lt;GP175,GP174,GP175)</f>
        <v>0</v>
      </c>
      <c r="GQ176" s="15" t="n">
        <f aca="false">IF(GQ174&lt;GQ175,GQ174,GQ175)</f>
        <v>0</v>
      </c>
      <c r="GR176" s="15" t="n">
        <f aca="false">IF(GR174&lt;GR175,GR174,GR175)</f>
        <v>0</v>
      </c>
      <c r="GS176" s="15" t="n">
        <f aca="false">IF(GS174&lt;GS175,GS174,GS175)</f>
        <v>0</v>
      </c>
      <c r="GT176" s="15" t="n">
        <f aca="false">IF(GT174&lt;GT175,GT174,GT175)</f>
        <v>0</v>
      </c>
      <c r="GU176" s="15" t="n">
        <f aca="false">IF(GU174&lt;GU175,GU174,GU175)</f>
        <v>0</v>
      </c>
      <c r="GV176" s="15" t="n">
        <f aca="false">IF(GV174&lt;GV175,GV174,GV175)</f>
        <v>0</v>
      </c>
      <c r="GW176" s="15" t="n">
        <f aca="false">IF(GW174&lt;GW175,GW174,GW175)</f>
        <v>0</v>
      </c>
      <c r="GX176" s="15" t="n">
        <f aca="false">IF(GX174&lt;GX175,GX174,GX175)</f>
        <v>0</v>
      </c>
      <c r="GY176" s="15" t="n">
        <f aca="false">IF(GY174&lt;GY175,GY174,GY175)</f>
        <v>0</v>
      </c>
      <c r="GZ176" s="15" t="n">
        <f aca="false">IF(GZ174&lt;GZ175,GZ174,GZ175)</f>
        <v>0</v>
      </c>
      <c r="HA176" s="15" t="n">
        <f aca="false">IF(HA174&lt;HA175,HA174,HA175)</f>
        <v>0</v>
      </c>
      <c r="HB176" s="15" t="n">
        <f aca="false">IF(HB174&lt;HB175,HB174,HB175)</f>
        <v>0</v>
      </c>
      <c r="HC176" s="15" t="n">
        <f aca="false">IF(HC174&lt;HC175,HC174,HC175)</f>
        <v>0</v>
      </c>
      <c r="HD176" s="15" t="n">
        <f aca="false">IF(HD174&lt;HD175,HD174,HD175)</f>
        <v>0</v>
      </c>
      <c r="HE176" s="15" t="n">
        <f aca="false">IF(HE174&lt;HE175,HE174,HE175)</f>
        <v>0</v>
      </c>
      <c r="HF176" s="15" t="n">
        <f aca="false">IF(HF174&lt;HF175,HF174,HF175)</f>
        <v>0</v>
      </c>
      <c r="HG176" s="15" t="n">
        <f aca="false">IF(HG174&lt;HG175,HG174,HG175)</f>
        <v>0</v>
      </c>
      <c r="HH176" s="15" t="n">
        <f aca="false">IF(HH174&lt;HH175,HH174,HH175)</f>
        <v>0</v>
      </c>
      <c r="HI176" s="15" t="n">
        <f aca="false">IF(HI174&lt;HI175,HI174,HI175)</f>
        <v>0</v>
      </c>
      <c r="HJ176" s="15" t="n">
        <f aca="false">IF(HJ174&lt;HJ175,HJ174,HJ175)</f>
        <v>0</v>
      </c>
      <c r="HK176" s="15" t="n">
        <f aca="false">IF(HK174&lt;HK175,HK174,HK175)</f>
        <v>0</v>
      </c>
      <c r="HL176" s="15" t="n">
        <f aca="false">IF(HL174&lt;HL175,HL174,HL175)</f>
        <v>0</v>
      </c>
      <c r="HM176" s="15" t="n">
        <f aca="false">IF(HM174&lt;HM175,HM174,HM175)</f>
        <v>0</v>
      </c>
      <c r="HN176" s="15" t="n">
        <f aca="false">IF(HN174&lt;HN175,HN174,HN175)</f>
        <v>0</v>
      </c>
      <c r="HO176" s="15" t="n">
        <f aca="false">IF(HO174&lt;HO175,HO174,HO175)</f>
        <v>0</v>
      </c>
      <c r="HP176" s="15" t="n">
        <f aca="false">IF(HP174&lt;HP175,HP174,HP175)</f>
        <v>0</v>
      </c>
      <c r="HQ176" s="15" t="n">
        <f aca="false">IF(HQ174&lt;HQ175,HQ174,HQ175)</f>
        <v>0</v>
      </c>
      <c r="HR176" s="15" t="n">
        <f aca="false">IF(HR174&lt;HR175,HR174,HR175)</f>
        <v>0</v>
      </c>
      <c r="HS176" s="15" t="n">
        <f aca="false">IF(HS174&lt;HS175,HS174,HS175)</f>
        <v>0</v>
      </c>
      <c r="HV176" s="1"/>
      <c r="HW176" s="1"/>
      <c r="HX176" s="1"/>
      <c r="HY176" s="1"/>
      <c r="HZ176" s="1"/>
      <c r="IA176" s="1"/>
      <c r="IB176" s="1"/>
    </row>
    <row r="177" customFormat="false" ht="6" hidden="true" customHeight="true" outlineLevel="0" collapsed="false">
      <c r="A177" s="1"/>
      <c r="B177" s="80"/>
      <c r="C177" s="80"/>
      <c r="D177" s="80"/>
      <c r="E177" s="80"/>
      <c r="F177" s="61"/>
      <c r="G177" s="80"/>
      <c r="H177" s="80"/>
      <c r="I177" s="80"/>
      <c r="J177" s="80"/>
      <c r="K177" s="80"/>
      <c r="L177" s="61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78"/>
      <c r="X177" s="61"/>
      <c r="Y177" s="80"/>
      <c r="Z177" s="80"/>
      <c r="BD177" s="1"/>
      <c r="BE177" s="1"/>
      <c r="BF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0" t="n">
        <f aca="false">GK$8^GK176</f>
        <v>1</v>
      </c>
      <c r="GL177" s="0" t="n">
        <f aca="false">GL$8^GL176*GK177</f>
        <v>1</v>
      </c>
      <c r="GM177" s="0" t="n">
        <f aca="false">GM$8^GM176*GL177</f>
        <v>1</v>
      </c>
      <c r="GN177" s="0" t="n">
        <f aca="false">GN$8^GN176*GM177</f>
        <v>1</v>
      </c>
      <c r="GO177" s="0" t="n">
        <f aca="false">GO$8^GO176*GN177</f>
        <v>1</v>
      </c>
      <c r="GP177" s="0" t="n">
        <f aca="false">GP$8^GP176*GO177</f>
        <v>1</v>
      </c>
      <c r="GQ177" s="0" t="n">
        <f aca="false">GQ$8^GQ176*GP177</f>
        <v>1</v>
      </c>
      <c r="GR177" s="0" t="n">
        <f aca="false">GR$8^GR176*GQ177</f>
        <v>1</v>
      </c>
      <c r="GS177" s="0" t="n">
        <f aca="false">GS$8^GS176*GR177</f>
        <v>1</v>
      </c>
      <c r="GT177" s="0" t="n">
        <f aca="false">GT$8^GT176*GS177</f>
        <v>1</v>
      </c>
      <c r="GU177" s="0" t="n">
        <f aca="false">GU$8^GU176*GT177</f>
        <v>1</v>
      </c>
      <c r="GV177" s="0" t="n">
        <f aca="false">GV$8^GV176*GU177</f>
        <v>1</v>
      </c>
      <c r="GW177" s="0" t="n">
        <f aca="false">GW$8^GW176*GV177</f>
        <v>1</v>
      </c>
      <c r="GX177" s="0" t="n">
        <f aca="false">GX$8^GX176*GW177</f>
        <v>1</v>
      </c>
      <c r="GY177" s="0" t="n">
        <f aca="false">GY$8^GY176*GX177</f>
        <v>1</v>
      </c>
      <c r="GZ177" s="0" t="n">
        <f aca="false">GZ$8^GZ176*GY177</f>
        <v>1</v>
      </c>
      <c r="HA177" s="0" t="n">
        <f aca="false">HA$8^HA176*GZ177</f>
        <v>1</v>
      </c>
      <c r="HB177" s="0" t="n">
        <f aca="false">HB$8^HB176*HA177</f>
        <v>1</v>
      </c>
      <c r="HC177" s="0" t="n">
        <f aca="false">HC$8^HC176*HB177</f>
        <v>1</v>
      </c>
      <c r="HD177" s="0" t="n">
        <f aca="false">HD$8^HD176*HC177</f>
        <v>1</v>
      </c>
      <c r="HE177" s="0" t="n">
        <f aca="false">HE$8^HE176*HD177</f>
        <v>1</v>
      </c>
      <c r="HF177" s="0" t="n">
        <f aca="false">HF$8^HF176*HE177</f>
        <v>1</v>
      </c>
      <c r="HG177" s="0" t="n">
        <f aca="false">HG$8^HG176*HF177</f>
        <v>1</v>
      </c>
      <c r="HH177" s="0" t="n">
        <f aca="false">HH$8^HH176*HG177</f>
        <v>1</v>
      </c>
      <c r="HI177" s="0" t="n">
        <f aca="false">HI$8^HI176*HH177</f>
        <v>1</v>
      </c>
      <c r="HJ177" s="0" t="n">
        <f aca="false">HJ$8^HJ176*HI177</f>
        <v>1</v>
      </c>
      <c r="HK177" s="0" t="n">
        <f aca="false">HK$8^HK176*HJ177</f>
        <v>1</v>
      </c>
      <c r="HL177" s="0" t="n">
        <f aca="false">HL$8^HL176*HK177</f>
        <v>1</v>
      </c>
      <c r="HM177" s="0" t="n">
        <f aca="false">HM$8^HM176*HL177</f>
        <v>1</v>
      </c>
      <c r="HN177" s="0" t="n">
        <f aca="false">HN$8^HN176*HM177</f>
        <v>1</v>
      </c>
      <c r="HO177" s="0" t="n">
        <f aca="false">HO$8^HO176*HN177</f>
        <v>1</v>
      </c>
      <c r="HP177" s="0" t="n">
        <f aca="false">HP$8^HP176*HO177</f>
        <v>1</v>
      </c>
      <c r="HQ177" s="0" t="n">
        <f aca="false">HQ$8^HQ176*HP177</f>
        <v>1</v>
      </c>
      <c r="HR177" s="0" t="n">
        <f aca="false">HR$8^HR176*HQ177</f>
        <v>1</v>
      </c>
      <c r="HS177" s="0" t="n">
        <f aca="false">HS$8^HS176*HR177</f>
        <v>1</v>
      </c>
      <c r="HV177" s="1"/>
      <c r="HW177" s="1"/>
      <c r="HX177" s="1"/>
      <c r="HY177" s="1"/>
      <c r="HZ177" s="1"/>
      <c r="IA177" s="1"/>
      <c r="IB177" s="1"/>
    </row>
    <row r="178" customFormat="false" ht="8.25" hidden="false" customHeight="true" outlineLevel="0" collapsed="false">
      <c r="A178" s="1"/>
      <c r="B178" s="80"/>
      <c r="C178" s="80"/>
      <c r="D178" s="80"/>
      <c r="E178" s="80"/>
      <c r="F178" s="61"/>
      <c r="G178" s="80"/>
      <c r="H178" s="80"/>
      <c r="I178" s="80"/>
      <c r="J178" s="80"/>
      <c r="K178" s="80"/>
      <c r="L178" s="61"/>
      <c r="M178" s="80"/>
      <c r="N178" s="80"/>
      <c r="O178" s="80"/>
      <c r="P178" s="80"/>
      <c r="Q178" s="80"/>
      <c r="R178" s="80"/>
      <c r="S178" s="13"/>
      <c r="T178" s="80"/>
      <c r="U178" s="80"/>
      <c r="V178" s="80"/>
      <c r="W178" s="78"/>
      <c r="X178" s="61"/>
      <c r="Y178" s="80"/>
      <c r="Z178" s="80"/>
      <c r="BD178" s="1"/>
      <c r="BE178" s="1"/>
      <c r="BF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</row>
    <row r="179" customFormat="false" ht="20.25" hidden="false" customHeight="true" outlineLevel="0" collapsed="false">
      <c r="A179" s="1"/>
      <c r="B179" s="80" t="str">
        <f aca="false">IL179</f>
        <v>10  31/36  ÷  2  5/6</v>
      </c>
      <c r="C179" s="80"/>
      <c r="D179" s="80"/>
      <c r="E179" s="11"/>
      <c r="F179" s="61"/>
      <c r="G179" s="80"/>
      <c r="H179" s="11"/>
      <c r="I179" s="80"/>
      <c r="J179" s="80"/>
      <c r="K179" s="11"/>
      <c r="L179" s="14"/>
      <c r="M179" s="11"/>
      <c r="N179" s="61"/>
      <c r="O179" s="80"/>
      <c r="P179" s="80"/>
      <c r="Q179" s="80"/>
      <c r="R179" s="80"/>
      <c r="S179" s="11" t="s">
        <v>16</v>
      </c>
      <c r="T179" s="86"/>
      <c r="U179" s="86"/>
      <c r="V179" s="86"/>
      <c r="W179" s="66" t="str">
        <f aca="false">IU179</f>
        <v>3  5/6</v>
      </c>
      <c r="X179" s="87"/>
      <c r="Y179" s="80"/>
      <c r="Z179" s="80" t="n">
        <f aca="false">AI179+AB179</f>
        <v>8</v>
      </c>
      <c r="AB179" s="4" t="n">
        <v>3</v>
      </c>
      <c r="AH179" s="4" t="n">
        <f aca="false">AH166+1</f>
        <v>14</v>
      </c>
      <c r="AI179" s="4" t="n">
        <f aca="false">INT(0.5+(AJ$2/19*(AH179-1)))+AG$2</f>
        <v>5</v>
      </c>
      <c r="AK179" s="0" t="n">
        <f aca="false">IF(AI179=3,1,IF(AI179=4,1,IF(AI179=5,2,IF(AI179=6,3,IF(AI179=7,5,0)))))</f>
        <v>2</v>
      </c>
      <c r="AL179" s="0" t="n">
        <f aca="false">IF(AI179=8,10,IF(AI179=9,15,IF(AI179=10,25,IF(AI179=11,35,55))))</f>
        <v>55</v>
      </c>
      <c r="AM179" s="0" t="n">
        <f aca="false">IF(AI179=3,2,IF(AI179=4,3,IF(AI179=5,5,IF(AI179=6,9,IF(AI179=7,14,0)))))</f>
        <v>5</v>
      </c>
      <c r="AN179" s="0" t="n">
        <f aca="false">IF(AI179=8,20,IF(AI179=9,30,IF(AI179=10,40,IF(AI179=11,60,75))))</f>
        <v>75</v>
      </c>
      <c r="AO179" s="0" t="n">
        <f aca="false">IF(AI179=3,1,IF(AI179=4,3,IF(AI179=5,4,IF(AI179=6,7,IF(AI179=7,10,0)))))</f>
        <v>4</v>
      </c>
      <c r="AP179" s="0" t="n">
        <f aca="false">IF(AI179=8,15,IF(AI179=9,24,IF(AI179=10,40,IF(AI179=11,60,80))))</f>
        <v>80</v>
      </c>
      <c r="AQ179" s="0" t="n">
        <f aca="false">IF(AI179=3,4,IF(AI179=4,6,IF(AI179=5,7,IF(AI179=6,11,IF(AI179=7,17,0)))))</f>
        <v>7</v>
      </c>
      <c r="AR179" s="0" t="n">
        <f aca="false">IF(AI179=8,24,IF(AI179=9,39,IF(AI179=10,59,IF(AI179=11,79,99))))</f>
        <v>99</v>
      </c>
      <c r="AS179" s="0" t="n">
        <f aca="false">IF(AI179=3,2,IF(AI179=4,4,IF(AI179=5,5,IF(AI179=6,8,IF(AI179=7,11,0)))))</f>
        <v>5</v>
      </c>
      <c r="AT179" s="0" t="n">
        <f aca="false">IF(AI179=8,16,IF(AI179=9,25,IF(AI179=10,41,IF(AI179=11,61,81))))</f>
        <v>81</v>
      </c>
      <c r="AU179" s="0" t="n">
        <f aca="false">IF(AI179=3,5,IF(AI179=4,7,IF(AI179=5,8,IF(AI179=6,12,IF(AI179=7,18,0)))))</f>
        <v>8</v>
      </c>
      <c r="AV179" s="0" t="n">
        <f aca="false">IF(AI179=8,25,IF(AI179=9,40,IF(AI179=10,60,IF(AI179=11,80,100))))</f>
        <v>100</v>
      </c>
      <c r="AW179" s="1" t="n">
        <f aca="false">AI179</f>
        <v>5</v>
      </c>
      <c r="AX179" s="1" t="n">
        <f aca="false">IF(AK179&gt;0,AK179,AL179)</f>
        <v>2</v>
      </c>
      <c r="AY179" s="1" t="n">
        <f aca="false">IF(AM179&gt;0,AM179,AN179)</f>
        <v>5</v>
      </c>
      <c r="AZ179" s="1" t="n">
        <f aca="false">IF(AO179&gt;0,AO179,AP179)</f>
        <v>4</v>
      </c>
      <c r="BA179" s="1" t="n">
        <f aca="false">IF(AQ179&gt;0,AQ179,AR179)</f>
        <v>7</v>
      </c>
      <c r="BB179" s="1" t="n">
        <f aca="false">IF(AS179&gt;0,AS179,AT179)</f>
        <v>5</v>
      </c>
      <c r="BC179" s="1" t="n">
        <f aca="false">IF(AU179&gt;0,AU179,AV179)</f>
        <v>8</v>
      </c>
      <c r="BD179" s="0" t="s">
        <v>105</v>
      </c>
      <c r="BE179" s="15" t="n">
        <f aca="true">INT((RAND()*(AY179-AX179+1)+AX179))</f>
        <v>2</v>
      </c>
      <c r="BF179" s="15" t="n">
        <f aca="true">INT((RAND()*(BA179-AZ179+1)+AZ179))</f>
        <v>5</v>
      </c>
      <c r="BG179" s="0" t="n">
        <f aca="false">BF179-BF180*(BE180-BE179)</f>
        <v>5</v>
      </c>
      <c r="BH179" s="0" t="n">
        <v>256</v>
      </c>
      <c r="BI179" s="15" t="n">
        <f aca="false">IF(BG179/BH179=INT(BG179/BH179),1,0)</f>
        <v>0</v>
      </c>
      <c r="BJ179" s="15" t="n">
        <f aca="false">IF(BI179=0,BG179,BG179/BH179)</f>
        <v>5</v>
      </c>
      <c r="BK179" s="15" t="n">
        <v>16</v>
      </c>
      <c r="BL179" s="15" t="n">
        <f aca="false">IF(BJ179/BK179=INT(BJ179/BK179),1,0)</f>
        <v>0</v>
      </c>
      <c r="BM179" s="15" t="n">
        <f aca="false">IF(BL179=0,BJ179,BJ179/BK179)</f>
        <v>5</v>
      </c>
      <c r="BN179" s="15" t="n">
        <v>4</v>
      </c>
      <c r="BO179" s="15" t="n">
        <f aca="false">IF(BM179/BN179=INT(BM179/BN179),1,0)</f>
        <v>0</v>
      </c>
      <c r="BP179" s="15" t="n">
        <f aca="false">IF(BO179=0,BM179,BM179/BN179)</f>
        <v>5</v>
      </c>
      <c r="BQ179" s="15" t="n">
        <v>2</v>
      </c>
      <c r="BR179" s="15" t="n">
        <f aca="false">IF(BP179/BQ179=INT(BP179/BQ179),1,0)</f>
        <v>0</v>
      </c>
      <c r="BS179" s="15" t="n">
        <f aca="false">IF(BR179=0,BP179,BP179/BQ179)</f>
        <v>5</v>
      </c>
      <c r="BT179" s="15" t="n">
        <v>81</v>
      </c>
      <c r="BU179" s="15" t="n">
        <f aca="false">IF(BS179/BT179=INT(BS179/BT179),1,0)</f>
        <v>0</v>
      </c>
      <c r="BV179" s="15" t="n">
        <f aca="false">IF(BU179=0,BS179,BS179/BT179)</f>
        <v>5</v>
      </c>
      <c r="BW179" s="15" t="n">
        <v>9</v>
      </c>
      <c r="BX179" s="15" t="n">
        <f aca="false">IF(BV179/BW179=INT(BV179/BW179),1,0)</f>
        <v>0</v>
      </c>
      <c r="BY179" s="15" t="n">
        <f aca="false">IF(BX179=0,BV179,BV179/BW179)</f>
        <v>5</v>
      </c>
      <c r="BZ179" s="15" t="n">
        <v>3</v>
      </c>
      <c r="CA179" s="15" t="n">
        <f aca="false">IF(BY179/BZ179=INT(BY179/BZ179),1,0)</f>
        <v>0</v>
      </c>
      <c r="CB179" s="15" t="n">
        <f aca="false">IF(CA179=0,BY179,BY179/BZ179)</f>
        <v>5</v>
      </c>
      <c r="CC179" s="15" t="n">
        <v>25</v>
      </c>
      <c r="CD179" s="15" t="n">
        <f aca="false">IF(CB179/CC179=INT(CB179/CC179),1,0)</f>
        <v>0</v>
      </c>
      <c r="CE179" s="15" t="n">
        <f aca="false">IF(CD179=0,CB179,CB179/CC179)</f>
        <v>5</v>
      </c>
      <c r="CF179" s="15" t="n">
        <v>5</v>
      </c>
      <c r="CG179" s="15" t="n">
        <f aca="false">IF(CE179/CF179=INT(CE179/CF179),1,0)</f>
        <v>1</v>
      </c>
      <c r="CH179" s="15" t="n">
        <f aca="false">IF(CG179=0,CE179,CE179/CF179)</f>
        <v>1</v>
      </c>
      <c r="CI179" s="15" t="n">
        <v>49</v>
      </c>
      <c r="CJ179" s="15" t="n">
        <f aca="false">IF(CH179/CI179=INT(CH179/CI179),1,0)</f>
        <v>0</v>
      </c>
      <c r="CK179" s="15" t="n">
        <f aca="false">IF(CJ179=0,CH179,CH179/CI179)</f>
        <v>1</v>
      </c>
      <c r="CL179" s="15" t="n">
        <v>7</v>
      </c>
      <c r="CM179" s="15" t="n">
        <f aca="false">IF(CK179/CL179=INT(CK179/CL179),1,0)</f>
        <v>0</v>
      </c>
      <c r="CN179" s="15" t="n">
        <f aca="false">IF(CM179=0,CK179,CK179/CL179)</f>
        <v>1</v>
      </c>
      <c r="CO179" s="15" t="n">
        <v>121</v>
      </c>
      <c r="CP179" s="15" t="n">
        <f aca="false">IF(CN179/CO179=INT(CN179/CO179),1,0)</f>
        <v>0</v>
      </c>
      <c r="CQ179" s="15" t="n">
        <f aca="false">IF(CP179=0,CN179,CN179/CO179)</f>
        <v>1</v>
      </c>
      <c r="CR179" s="15" t="n">
        <v>11</v>
      </c>
      <c r="CS179" s="15" t="n">
        <f aca="false">IF(CQ179/CR179=INT(CQ179/CR179),1,0)</f>
        <v>0</v>
      </c>
      <c r="CT179" s="15" t="n">
        <f aca="false">IF(CS179=0,CQ179,CQ179/CR179)</f>
        <v>1</v>
      </c>
      <c r="CU179" s="15" t="n">
        <v>169</v>
      </c>
      <c r="CV179" s="15" t="n">
        <f aca="false">IF(CT179/CU179=INT(CT179/CU179),1,0)</f>
        <v>0</v>
      </c>
      <c r="CW179" s="15" t="n">
        <f aca="false">IF(CV179=0,CT179,CT179/CU179)</f>
        <v>1</v>
      </c>
      <c r="CX179" s="15" t="n">
        <v>13</v>
      </c>
      <c r="CY179" s="15" t="n">
        <f aca="false">IF(CW179/CX179=INT(CW179/CX179),1,0)</f>
        <v>0</v>
      </c>
      <c r="CZ179" s="15" t="n">
        <f aca="false">IF(CY179=0,CW179,CW179/CX179)</f>
        <v>1</v>
      </c>
      <c r="DA179" s="15" t="n">
        <v>17</v>
      </c>
      <c r="DB179" s="15" t="n">
        <f aca="false">IF(CZ179/DA179=INT(CZ179/DA179),1,0)</f>
        <v>0</v>
      </c>
      <c r="DC179" s="15" t="n">
        <f aca="false">IF(DB179=0,CZ179,CZ179/DA179)</f>
        <v>1</v>
      </c>
      <c r="DD179" s="15" t="n">
        <v>19</v>
      </c>
      <c r="DE179" s="15" t="n">
        <f aca="false">IF(DC179/DD179=INT(DC179/DD179),1,0)</f>
        <v>0</v>
      </c>
      <c r="DF179" s="15" t="n">
        <f aca="false">IF(DE179=0,DC179,DC179/DD179)</f>
        <v>1</v>
      </c>
      <c r="DG179" s="15" t="n">
        <v>23</v>
      </c>
      <c r="DH179" s="15" t="n">
        <f aca="false">IF(DF179/DG179=INT(DF179/DG179),1,0)</f>
        <v>0</v>
      </c>
      <c r="DI179" s="15" t="n">
        <f aca="false">IF(DH179=0,DF179,DF179/DG179)</f>
        <v>1</v>
      </c>
      <c r="DJ179" s="15" t="n">
        <v>29</v>
      </c>
      <c r="DK179" s="15" t="n">
        <f aca="false">IF(DI179/DJ179=INT(DI179/DJ179),1,0)</f>
        <v>0</v>
      </c>
      <c r="DL179" s="15" t="n">
        <f aca="false">IF(DK179=0,DI179,DI179/DJ179)</f>
        <v>1</v>
      </c>
      <c r="DM179" s="15" t="n">
        <v>31</v>
      </c>
      <c r="DN179" s="15" t="n">
        <f aca="false">IF(DL179/DM179=INT(DL179/DM179),1,0)</f>
        <v>0</v>
      </c>
      <c r="DO179" s="15" t="n">
        <f aca="false">IF(DN179=0,DL179,DL179/DM179)</f>
        <v>1</v>
      </c>
      <c r="DP179" s="15" t="n">
        <v>37</v>
      </c>
      <c r="DQ179" s="15" t="n">
        <f aca="false">IF(DO179/DP179=INT(DO179/DP179),1,0)</f>
        <v>0</v>
      </c>
      <c r="DR179" s="15" t="n">
        <f aca="false">IF(DQ179=0,DO179,DO179/DP179)</f>
        <v>1</v>
      </c>
      <c r="DS179" s="15" t="n">
        <v>41</v>
      </c>
      <c r="DT179" s="15" t="n">
        <f aca="false">IF(DR179/DS179=INT(DR179/DS179),1,0)</f>
        <v>0</v>
      </c>
      <c r="DU179" s="15" t="n">
        <f aca="false">IF(DT179=0,DR179,DR179/DS179)</f>
        <v>1</v>
      </c>
      <c r="DV179" s="15" t="n">
        <v>43</v>
      </c>
      <c r="DW179" s="15" t="n">
        <f aca="false">IF(DU179/DV179=INT(DU179/DV179),1,0)</f>
        <v>0</v>
      </c>
      <c r="DX179" s="15" t="n">
        <f aca="false">IF(DW179=0,DU179,DU179/DV179)</f>
        <v>1</v>
      </c>
      <c r="DY179" s="15" t="n">
        <v>47</v>
      </c>
      <c r="DZ179" s="15" t="n">
        <f aca="false">IF(DX179/DY179=INT(DX179/DY179),1,0)</f>
        <v>0</v>
      </c>
      <c r="EA179" s="15" t="n">
        <f aca="false">IF(DZ179=0,DX179,DX179/DY179)</f>
        <v>1</v>
      </c>
      <c r="EB179" s="15" t="n">
        <v>53</v>
      </c>
      <c r="EC179" s="15" t="n">
        <f aca="false">IF(EA179/EB179=INT(EA179/EB179),1,0)</f>
        <v>0</v>
      </c>
      <c r="ED179" s="15" t="n">
        <f aca="false">IF(EC179=0,EA179,EA179/EB179)</f>
        <v>1</v>
      </c>
      <c r="EE179" s="15" t="n">
        <v>59</v>
      </c>
      <c r="EF179" s="15" t="n">
        <f aca="false">IF(ED179/EE179=INT(ED179/EE179),1,0)</f>
        <v>0</v>
      </c>
      <c r="EG179" s="15" t="n">
        <f aca="false">IF(EF179=0,ED179,ED179/EE179)</f>
        <v>1</v>
      </c>
      <c r="EH179" s="15" t="n">
        <v>61</v>
      </c>
      <c r="EI179" s="15" t="n">
        <f aca="false">IF(EG179/EH179=INT(EG179/EH179),1,0)</f>
        <v>0</v>
      </c>
      <c r="EJ179" s="15" t="n">
        <f aca="false">IF(EI179=0,EG179,EG179/EH179)</f>
        <v>1</v>
      </c>
      <c r="EK179" s="15" t="n">
        <v>67</v>
      </c>
      <c r="EL179" s="15" t="n">
        <f aca="false">IF(EJ179/EK179=INT(EJ179/EK179),1,0)</f>
        <v>0</v>
      </c>
      <c r="EM179" s="15" t="n">
        <f aca="false">IF(EL179=0,EJ179,EJ179/EK179)</f>
        <v>1</v>
      </c>
      <c r="EN179" s="15" t="n">
        <v>71</v>
      </c>
      <c r="EO179" s="15" t="n">
        <f aca="false">IF(EM179/EN179=INT(EM179/EN179),1,0)</f>
        <v>0</v>
      </c>
      <c r="EP179" s="15" t="n">
        <f aca="false">IF(EO179=0,EM179,EM179/EN179)</f>
        <v>1</v>
      </c>
      <c r="EQ179" s="15" t="n">
        <v>73</v>
      </c>
      <c r="ER179" s="15" t="n">
        <f aca="false">IF(EP179/EQ179=INT(EP179/EQ179),1,0)</f>
        <v>0</v>
      </c>
      <c r="ES179" s="15" t="n">
        <f aca="false">IF(ER179=0,EP179,EP179/EQ179)</f>
        <v>1</v>
      </c>
      <c r="ET179" s="15" t="n">
        <v>79</v>
      </c>
      <c r="EU179" s="15" t="n">
        <f aca="false">IF(ES179/ET179=INT(ES179/ET179),1,0)</f>
        <v>0</v>
      </c>
      <c r="EV179" s="15" t="n">
        <f aca="false">IF(EU179=0,ES179,ES179/ET179)</f>
        <v>1</v>
      </c>
      <c r="EW179" s="15" t="n">
        <v>83</v>
      </c>
      <c r="EX179" s="15" t="n">
        <f aca="false">IF(EV179/EW179=INT(EV179/EW179),1,0)</f>
        <v>0</v>
      </c>
      <c r="EY179" s="15" t="n">
        <f aca="false">IF(EX179=0,EV179,EV179/EW179)</f>
        <v>1</v>
      </c>
      <c r="EZ179" s="15" t="n">
        <v>89</v>
      </c>
      <c r="FA179" s="15" t="n">
        <f aca="false">IF(EY179/EZ179=INT(EY179/EZ179),1,0)</f>
        <v>0</v>
      </c>
      <c r="FB179" s="15" t="n">
        <f aca="false">IF(FA179=0,EY179,EY179/EZ179)</f>
        <v>1</v>
      </c>
      <c r="FC179" s="15" t="n">
        <v>97</v>
      </c>
      <c r="FD179" s="15" t="n">
        <f aca="false">IF(FB179/FC179=INT(FB179/FC179),1,0)</f>
        <v>0</v>
      </c>
      <c r="FE179" s="15" t="n">
        <f aca="false">IF(FD179=0,FB179,FB179/FC179)</f>
        <v>1</v>
      </c>
      <c r="FF179" s="15" t="n">
        <v>101</v>
      </c>
      <c r="FG179" s="15" t="n">
        <f aca="false">IF(FE179/FF179=INT(FE179/FF179),1,0)</f>
        <v>0</v>
      </c>
      <c r="FH179" s="15" t="n">
        <f aca="false">IF(FG179=0,FE179,FE179/FF179)</f>
        <v>1</v>
      </c>
      <c r="FI179" s="15" t="n">
        <v>103</v>
      </c>
      <c r="FJ179" s="15" t="n">
        <f aca="false">IF(FH179/FI179=INT(FH179/FI179),1,0)</f>
        <v>0</v>
      </c>
      <c r="FK179" s="15" t="n">
        <f aca="false">IF(FJ179=0,FH179,FH179/FI179)</f>
        <v>1</v>
      </c>
      <c r="FL179" s="15" t="n">
        <v>107</v>
      </c>
      <c r="FM179" s="15" t="n">
        <f aca="false">IF(FK179/FL179=INT(FK179/FL179),1,0)</f>
        <v>0</v>
      </c>
      <c r="FN179" s="15" t="n">
        <f aca="false">IF(FM179=0,FK179,FK179/FL179)</f>
        <v>1</v>
      </c>
      <c r="FO179" s="15" t="n">
        <v>109</v>
      </c>
      <c r="FP179" s="15" t="n">
        <f aca="false">IF(FN179/FO179=INT(FN179/FO179),1,0)</f>
        <v>0</v>
      </c>
      <c r="FQ179" s="15" t="n">
        <f aca="false">IF(FP179=0,FN179,FN179/FO179)</f>
        <v>1</v>
      </c>
      <c r="FR179" s="15" t="n">
        <v>113</v>
      </c>
      <c r="FS179" s="15" t="n">
        <f aca="false">IF(FQ179/FR179=INT(FQ179/FR179),1,0)</f>
        <v>0</v>
      </c>
      <c r="FT179" s="15" t="n">
        <f aca="false">IF(FS179=0,FQ179,FQ179/FR179)</f>
        <v>1</v>
      </c>
      <c r="FU179" s="15" t="n">
        <v>127</v>
      </c>
      <c r="FV179" s="15" t="n">
        <f aca="false">IF(FT179/FU179=INT(FT179/FU179),1,0)</f>
        <v>0</v>
      </c>
      <c r="FW179" s="15" t="n">
        <f aca="false">IF(FV179=0,FT179,FT179/FU179)</f>
        <v>1</v>
      </c>
      <c r="FX179" s="15" t="n">
        <v>131</v>
      </c>
      <c r="FY179" s="15" t="n">
        <f aca="false">IF(FW179/FX179=INT(FW179/FX179),1,0)</f>
        <v>0</v>
      </c>
      <c r="FZ179" s="15" t="n">
        <f aca="false">IF(FY179=0,FW179,FW179/FX179)</f>
        <v>1</v>
      </c>
      <c r="GA179" s="15" t="n">
        <v>137</v>
      </c>
      <c r="GB179" s="15" t="n">
        <f aca="false">IF(FZ179/GA179=INT(FZ179/GA179),1,0)</f>
        <v>0</v>
      </c>
      <c r="GC179" s="15" t="n">
        <f aca="false">IF(GB179=0,FZ179,FZ179/GA179)</f>
        <v>1</v>
      </c>
      <c r="GD179" s="15" t="n">
        <v>139</v>
      </c>
      <c r="GE179" s="15" t="n">
        <f aca="false">IF(GC179/GD179=INT(GC179/GD179),1,0)</f>
        <v>0</v>
      </c>
      <c r="GF179" s="15" t="n">
        <f aca="false">IF(GE179=0,GC179,GC179/GD179)</f>
        <v>1</v>
      </c>
      <c r="GG179" s="15" t="n">
        <v>149</v>
      </c>
      <c r="GH179" s="15" t="n">
        <f aca="false">IF(GF179/GG179=INT(GF179/GG179),1,0)</f>
        <v>0</v>
      </c>
      <c r="GI179" s="15" t="n">
        <f aca="false">IF(GH179=0,GF179,GF179/GG179)</f>
        <v>1</v>
      </c>
      <c r="GJ179" s="15"/>
      <c r="GK179" s="15" t="n">
        <f aca="false">8*BI179+4*BL179+2*BO179+BR179</f>
        <v>0</v>
      </c>
      <c r="GL179" s="15" t="n">
        <f aca="false">4*BU179+2*BX179+CA179</f>
        <v>0</v>
      </c>
      <c r="GM179" s="15" t="n">
        <f aca="false">2*CD179+CG179</f>
        <v>1</v>
      </c>
      <c r="GN179" s="15" t="n">
        <f aca="false">2*CJ179+CM179</f>
        <v>0</v>
      </c>
      <c r="GO179" s="15" t="n">
        <f aca="false">2*CP179+CS179</f>
        <v>0</v>
      </c>
      <c r="GP179" s="15" t="n">
        <f aca="false">2*CV179+CY179</f>
        <v>0</v>
      </c>
      <c r="GQ179" s="15" t="n">
        <f aca="false">DB179</f>
        <v>0</v>
      </c>
      <c r="GR179" s="15" t="n">
        <f aca="false">DE179</f>
        <v>0</v>
      </c>
      <c r="GS179" s="15" t="n">
        <f aca="false">DH179</f>
        <v>0</v>
      </c>
      <c r="GT179" s="15" t="n">
        <f aca="false">DK179</f>
        <v>0</v>
      </c>
      <c r="GU179" s="15" t="n">
        <f aca="false">DN179</f>
        <v>0</v>
      </c>
      <c r="GV179" s="0" t="n">
        <f aca="false">DQ179</f>
        <v>0</v>
      </c>
      <c r="GW179" s="0" t="n">
        <f aca="false">DT179</f>
        <v>0</v>
      </c>
      <c r="GX179" s="0" t="n">
        <f aca="false">DW179</f>
        <v>0</v>
      </c>
      <c r="GY179" s="0" t="n">
        <f aca="false">DZ179</f>
        <v>0</v>
      </c>
      <c r="GZ179" s="0" t="n">
        <f aca="false">EC179</f>
        <v>0</v>
      </c>
      <c r="HA179" s="0" t="n">
        <f aca="false">EF179</f>
        <v>0</v>
      </c>
      <c r="HB179" s="0" t="n">
        <f aca="false">EI179</f>
        <v>0</v>
      </c>
      <c r="HC179" s="0" t="n">
        <f aca="false">EL179</f>
        <v>0</v>
      </c>
      <c r="HD179" s="0" t="n">
        <f aca="false">EO179</f>
        <v>0</v>
      </c>
      <c r="HE179" s="0" t="n">
        <f aca="false">ER179</f>
        <v>0</v>
      </c>
      <c r="HF179" s="0" t="n">
        <f aca="false">EU179</f>
        <v>0</v>
      </c>
      <c r="HG179" s="0" t="n">
        <f aca="false">EX179</f>
        <v>0</v>
      </c>
      <c r="HH179" s="0" t="n">
        <f aca="false">FA179</f>
        <v>0</v>
      </c>
      <c r="HI179" s="0" t="n">
        <f aca="false">FD179</f>
        <v>0</v>
      </c>
      <c r="HJ179" s="0" t="n">
        <f aca="false">FG179</f>
        <v>0</v>
      </c>
      <c r="HK179" s="0" t="n">
        <f aca="false">FJ179</f>
        <v>0</v>
      </c>
      <c r="HL179" s="0" t="n">
        <f aca="false">FM179</f>
        <v>0</v>
      </c>
      <c r="HM179" s="0" t="n">
        <f aca="false">FP179</f>
        <v>0</v>
      </c>
      <c r="HN179" s="0" t="n">
        <f aca="false">FS179</f>
        <v>0</v>
      </c>
      <c r="HO179" s="0" t="n">
        <f aca="false">FV179</f>
        <v>0</v>
      </c>
      <c r="HP179" s="0" t="n">
        <f aca="false">FY179</f>
        <v>0</v>
      </c>
      <c r="HQ179" s="0" t="n">
        <f aca="false">GB179</f>
        <v>0</v>
      </c>
      <c r="HR179" s="0" t="n">
        <f aca="false">GE179</f>
        <v>0</v>
      </c>
      <c r="HS179" s="0" t="n">
        <f aca="false">GH179</f>
        <v>0</v>
      </c>
      <c r="HT179" s="0" t="n">
        <f aca="false">BG179</f>
        <v>5</v>
      </c>
      <c r="HU179" s="0" t="n">
        <f aca="false">HT179/HS182</f>
        <v>5</v>
      </c>
      <c r="HV179" s="1" t="n">
        <f aca="false">BE180</f>
        <v>2</v>
      </c>
      <c r="HW179" s="0" t="n">
        <f aca="false">HV179*HU180+HU179</f>
        <v>17</v>
      </c>
      <c r="HY179" s="1" t="n">
        <f aca="false">HV187</f>
        <v>10</v>
      </c>
      <c r="HZ179" s="1" t="n">
        <f aca="false">HU187</f>
        <v>31</v>
      </c>
      <c r="IA179" s="1" t="n">
        <f aca="false">HU188</f>
        <v>36</v>
      </c>
      <c r="IB179" s="1" t="str">
        <f aca="false">HY179&amp;"  "&amp;HZ179&amp;"/"&amp;IA179</f>
        <v>10  31/36</v>
      </c>
      <c r="IC179" s="0" t="str">
        <f aca="false">HY179&amp;"   "</f>
        <v>10   </v>
      </c>
      <c r="ID179" s="0" t="str">
        <f aca="false">"   "&amp;HZ179&amp;"/"&amp;IA179</f>
        <v>   31/36</v>
      </c>
      <c r="IE179" s="0" t="str">
        <f aca="false">IF(HY179=0,ID179,IF(HZ179=0,IC179,IB179))</f>
        <v>10  31/36</v>
      </c>
      <c r="IG179" s="0" t="n">
        <f aca="false">HV179</f>
        <v>2</v>
      </c>
      <c r="IH179" s="0" t="n">
        <f aca="false">HU179</f>
        <v>5</v>
      </c>
      <c r="II179" s="0" t="n">
        <f aca="false">HU180</f>
        <v>6</v>
      </c>
      <c r="IJ179" s="0" t="str">
        <f aca="false">IG179&amp;"  "&amp;IH179&amp;"/"&amp;II179</f>
        <v>2  5/6</v>
      </c>
      <c r="IL179" s="0" t="str">
        <f aca="false">IE179&amp;$AD$10&amp;IJ179</f>
        <v>10  31/36  ÷  2  5/6</v>
      </c>
      <c r="IR179" s="0" t="n">
        <f aca="false">HV183</f>
        <v>3</v>
      </c>
      <c r="IS179" s="0" t="n">
        <f aca="false">HU183</f>
        <v>5</v>
      </c>
      <c r="IT179" s="0" t="n">
        <f aca="false">HU184</f>
        <v>6</v>
      </c>
      <c r="IU179" s="0" t="str">
        <f aca="false">IR179&amp;"  "&amp;IS179&amp;"/"&amp;IT179</f>
        <v>3  5/6</v>
      </c>
    </row>
    <row r="180" customFormat="false" ht="6" hidden="true" customHeight="true" outlineLevel="0" collapsed="false">
      <c r="A180" s="1"/>
      <c r="B180" s="80"/>
      <c r="C180" s="80"/>
      <c r="D180" s="80"/>
      <c r="E180" s="11"/>
      <c r="F180" s="61"/>
      <c r="G180" s="80"/>
      <c r="H180" s="11"/>
      <c r="I180" s="80"/>
      <c r="J180" s="80"/>
      <c r="K180" s="11"/>
      <c r="L180" s="61"/>
      <c r="M180" s="80"/>
      <c r="N180" s="80"/>
      <c r="O180" s="80"/>
      <c r="P180" s="80"/>
      <c r="Q180" s="80"/>
      <c r="R180" s="80"/>
      <c r="S180" s="11"/>
      <c r="T180" s="13"/>
      <c r="U180" s="13"/>
      <c r="V180" s="13"/>
      <c r="W180" s="78"/>
      <c r="X180" s="74"/>
      <c r="Y180" s="80"/>
      <c r="Z180" s="80"/>
      <c r="AW180" s="1"/>
      <c r="AX180" s="1"/>
      <c r="AY180" s="1"/>
      <c r="AZ180" s="1"/>
      <c r="BA180" s="1"/>
      <c r="BB180" s="1"/>
      <c r="BC180" s="1"/>
      <c r="BE180" s="0" t="n">
        <f aca="false">BE179+INT(BF179/BF180)</f>
        <v>2</v>
      </c>
      <c r="BF180" s="15" t="n">
        <f aca="true">IF(BB179&gt;BF179,INT((RAND()*(BC179-BB179+1)+BB179)),INT((RAND()*(BC179-BF179)+BF179+1)))</f>
        <v>6</v>
      </c>
      <c r="BG180" s="0" t="n">
        <f aca="false">BF180</f>
        <v>6</v>
      </c>
      <c r="BH180" s="0" t="n">
        <v>256</v>
      </c>
      <c r="BI180" s="15" t="n">
        <f aca="false">IF(BG180/BH180=INT(BG180/BH180),1,0)</f>
        <v>0</v>
      </c>
      <c r="BJ180" s="15" t="n">
        <f aca="false">IF(BI180=0,BG180,BG180/BH180)</f>
        <v>6</v>
      </c>
      <c r="BK180" s="15" t="n">
        <v>16</v>
      </c>
      <c r="BL180" s="15" t="n">
        <f aca="false">IF(BJ180/BK180=INT(BJ180/BK180),1,0)</f>
        <v>0</v>
      </c>
      <c r="BM180" s="15" t="n">
        <f aca="false">IF(BL180=0,BJ180,BJ180/BK180)</f>
        <v>6</v>
      </c>
      <c r="BN180" s="15" t="n">
        <v>4</v>
      </c>
      <c r="BO180" s="15" t="n">
        <f aca="false">IF(BM180/BN180=INT(BM180/BN180),1,0)</f>
        <v>0</v>
      </c>
      <c r="BP180" s="15" t="n">
        <f aca="false">IF(BO180=0,BM180,BM180/BN180)</f>
        <v>6</v>
      </c>
      <c r="BQ180" s="15" t="n">
        <v>2</v>
      </c>
      <c r="BR180" s="15" t="n">
        <f aca="false">IF(BP180/BQ180=INT(BP180/BQ180),1,0)</f>
        <v>1</v>
      </c>
      <c r="BS180" s="15" t="n">
        <f aca="false">IF(BR180=0,BP180,BP180/BQ180)</f>
        <v>3</v>
      </c>
      <c r="BT180" s="15" t="n">
        <v>81</v>
      </c>
      <c r="BU180" s="15" t="n">
        <f aca="false">IF(BS180/BT180=INT(BS180/BT180),1,0)</f>
        <v>0</v>
      </c>
      <c r="BV180" s="15" t="n">
        <f aca="false">IF(BU180=0,BS180,BS180/BT180)</f>
        <v>3</v>
      </c>
      <c r="BW180" s="15" t="n">
        <v>9</v>
      </c>
      <c r="BX180" s="15" t="n">
        <f aca="false">IF(BV180/BW180=INT(BV180/BW180),1,0)</f>
        <v>0</v>
      </c>
      <c r="BY180" s="15" t="n">
        <f aca="false">IF(BX180=0,BV180,BV180/BW180)</f>
        <v>3</v>
      </c>
      <c r="BZ180" s="15" t="n">
        <v>3</v>
      </c>
      <c r="CA180" s="15" t="n">
        <f aca="false">IF(BY180/BZ180=INT(BY180/BZ180),1,0)</f>
        <v>1</v>
      </c>
      <c r="CB180" s="15" t="n">
        <f aca="false">IF(CA180=0,BY180,BY180/BZ180)</f>
        <v>1</v>
      </c>
      <c r="CC180" s="15" t="n">
        <v>25</v>
      </c>
      <c r="CD180" s="15" t="n">
        <f aca="false">IF(CB180/CC180=INT(CB180/CC180),1,0)</f>
        <v>0</v>
      </c>
      <c r="CE180" s="15" t="n">
        <f aca="false">IF(CD180=0,CB180,CB180/CC180)</f>
        <v>1</v>
      </c>
      <c r="CF180" s="15" t="n">
        <v>5</v>
      </c>
      <c r="CG180" s="15" t="n">
        <f aca="false">IF(CE180/CF180=INT(CE180/CF180),1,0)</f>
        <v>0</v>
      </c>
      <c r="CH180" s="15" t="n">
        <f aca="false">IF(CG180=0,CE180,CE180/CF180)</f>
        <v>1</v>
      </c>
      <c r="CI180" s="15" t="n">
        <v>49</v>
      </c>
      <c r="CJ180" s="15" t="n">
        <f aca="false">IF(CH180/CI180=INT(CH180/CI180),1,0)</f>
        <v>0</v>
      </c>
      <c r="CK180" s="15" t="n">
        <f aca="false">IF(CJ180=0,CH180,CH180/CI180)</f>
        <v>1</v>
      </c>
      <c r="CL180" s="15" t="n">
        <v>7</v>
      </c>
      <c r="CM180" s="15" t="n">
        <f aca="false">IF(CK180/CL180=INT(CK180/CL180),1,0)</f>
        <v>0</v>
      </c>
      <c r="CN180" s="15" t="n">
        <f aca="false">IF(CM180=0,CK180,CK180/CL180)</f>
        <v>1</v>
      </c>
      <c r="CO180" s="15" t="n">
        <v>121</v>
      </c>
      <c r="CP180" s="15" t="n">
        <f aca="false">IF(CN180/CO180=INT(CN180/CO180),1,0)</f>
        <v>0</v>
      </c>
      <c r="CQ180" s="15" t="n">
        <f aca="false">IF(CP180=0,CN180,CN180/CO180)</f>
        <v>1</v>
      </c>
      <c r="CR180" s="15" t="n">
        <v>11</v>
      </c>
      <c r="CS180" s="15" t="n">
        <f aca="false">IF(CQ180/CR180=INT(CQ180/CR180),1,0)</f>
        <v>0</v>
      </c>
      <c r="CT180" s="15" t="n">
        <f aca="false">IF(CS180=0,CQ180,CQ180/CR180)</f>
        <v>1</v>
      </c>
      <c r="CU180" s="15" t="n">
        <v>169</v>
      </c>
      <c r="CV180" s="15" t="n">
        <f aca="false">IF(CT180/CU180=INT(CT180/CU180),1,0)</f>
        <v>0</v>
      </c>
      <c r="CW180" s="15" t="n">
        <f aca="false">IF(CV180=0,CT180,CT180/CU180)</f>
        <v>1</v>
      </c>
      <c r="CX180" s="15" t="n">
        <v>13</v>
      </c>
      <c r="CY180" s="15" t="n">
        <f aca="false">IF(CW180/CX180=INT(CW180/CX180),1,0)</f>
        <v>0</v>
      </c>
      <c r="CZ180" s="15" t="n">
        <f aca="false">IF(CY180=0,CW180,CW180/CX180)</f>
        <v>1</v>
      </c>
      <c r="DA180" s="15" t="n">
        <v>17</v>
      </c>
      <c r="DB180" s="15" t="n">
        <f aca="false">IF(CZ180/DA180=INT(CZ180/DA180),1,0)</f>
        <v>0</v>
      </c>
      <c r="DC180" s="15" t="n">
        <f aca="false">IF(DB180=0,CZ180,CZ180/DA180)</f>
        <v>1</v>
      </c>
      <c r="DD180" s="15" t="n">
        <v>19</v>
      </c>
      <c r="DE180" s="15" t="n">
        <f aca="false">IF(DC180/DD180=INT(DC180/DD180),1,0)</f>
        <v>0</v>
      </c>
      <c r="DF180" s="15" t="n">
        <f aca="false">IF(DE180=0,DC180,DC180/DD180)</f>
        <v>1</v>
      </c>
      <c r="DG180" s="15" t="n">
        <v>23</v>
      </c>
      <c r="DH180" s="15" t="n">
        <f aca="false">IF(DF180/DG180=INT(DF180/DG180),1,0)</f>
        <v>0</v>
      </c>
      <c r="DI180" s="15" t="n">
        <f aca="false">IF(DH180=0,DF180,DF180/DG180)</f>
        <v>1</v>
      </c>
      <c r="DJ180" s="15" t="n">
        <v>29</v>
      </c>
      <c r="DK180" s="15" t="n">
        <f aca="false">IF(DI180/DJ180=INT(DI180/DJ180),1,0)</f>
        <v>0</v>
      </c>
      <c r="DL180" s="15" t="n">
        <f aca="false">IF(DK180=0,DI180,DI180/DJ180)</f>
        <v>1</v>
      </c>
      <c r="DM180" s="15" t="n">
        <v>31</v>
      </c>
      <c r="DN180" s="15" t="n">
        <f aca="false">IF(DL180/DM180=INT(DL180/DM180),1,0)</f>
        <v>0</v>
      </c>
      <c r="DO180" s="15" t="n">
        <f aca="false">IF(DN180=0,DL180,DL180/DM180)</f>
        <v>1</v>
      </c>
      <c r="DP180" s="15" t="n">
        <v>37</v>
      </c>
      <c r="DQ180" s="15" t="n">
        <f aca="false">IF(DO180/DP180=INT(DO180/DP180),1,0)</f>
        <v>0</v>
      </c>
      <c r="DR180" s="15" t="n">
        <f aca="false">IF(DQ180=0,DO180,DO180/DP180)</f>
        <v>1</v>
      </c>
      <c r="DS180" s="15" t="n">
        <v>41</v>
      </c>
      <c r="DT180" s="15" t="n">
        <f aca="false">IF(DR180/DS180=INT(DR180/DS180),1,0)</f>
        <v>0</v>
      </c>
      <c r="DU180" s="15" t="n">
        <f aca="false">IF(DT180=0,DR180,DR180/DS180)</f>
        <v>1</v>
      </c>
      <c r="DV180" s="15" t="n">
        <v>43</v>
      </c>
      <c r="DW180" s="15" t="n">
        <f aca="false">IF(DU180/DV180=INT(DU180/DV180),1,0)</f>
        <v>0</v>
      </c>
      <c r="DX180" s="15" t="n">
        <f aca="false">IF(DW180=0,DU180,DU180/DV180)</f>
        <v>1</v>
      </c>
      <c r="DY180" s="15" t="n">
        <v>47</v>
      </c>
      <c r="DZ180" s="15" t="n">
        <f aca="false">IF(DX180/DY180=INT(DX180/DY180),1,0)</f>
        <v>0</v>
      </c>
      <c r="EA180" s="15" t="n">
        <f aca="false">IF(DZ180=0,DX180,DX180/DY180)</f>
        <v>1</v>
      </c>
      <c r="EB180" s="15" t="n">
        <v>53</v>
      </c>
      <c r="EC180" s="15" t="n">
        <f aca="false">IF(EA180/EB180=INT(EA180/EB180),1,0)</f>
        <v>0</v>
      </c>
      <c r="ED180" s="15" t="n">
        <f aca="false">IF(EC180=0,EA180,EA180/EB180)</f>
        <v>1</v>
      </c>
      <c r="EE180" s="15" t="n">
        <v>59</v>
      </c>
      <c r="EF180" s="15" t="n">
        <f aca="false">IF(ED180/EE180=INT(ED180/EE180),1,0)</f>
        <v>0</v>
      </c>
      <c r="EG180" s="15" t="n">
        <f aca="false">IF(EF180=0,ED180,ED180/EE180)</f>
        <v>1</v>
      </c>
      <c r="EH180" s="15" t="n">
        <v>61</v>
      </c>
      <c r="EI180" s="15" t="n">
        <f aca="false">IF(EG180/EH180=INT(EG180/EH180),1,0)</f>
        <v>0</v>
      </c>
      <c r="EJ180" s="15" t="n">
        <f aca="false">IF(EI180=0,EG180,EG180/EH180)</f>
        <v>1</v>
      </c>
      <c r="EK180" s="15" t="n">
        <v>67</v>
      </c>
      <c r="EL180" s="15" t="n">
        <f aca="false">IF(EJ180/EK180=INT(EJ180/EK180),1,0)</f>
        <v>0</v>
      </c>
      <c r="EM180" s="15" t="n">
        <f aca="false">IF(EL180=0,EJ180,EJ180/EK180)</f>
        <v>1</v>
      </c>
      <c r="EN180" s="15" t="n">
        <v>71</v>
      </c>
      <c r="EO180" s="15" t="n">
        <f aca="false">IF(EM180/EN180=INT(EM180/EN180),1,0)</f>
        <v>0</v>
      </c>
      <c r="EP180" s="15" t="n">
        <f aca="false">IF(EO180=0,EM180,EM180/EN180)</f>
        <v>1</v>
      </c>
      <c r="EQ180" s="15" t="n">
        <v>73</v>
      </c>
      <c r="ER180" s="15" t="n">
        <f aca="false">IF(EP180/EQ180=INT(EP180/EQ180),1,0)</f>
        <v>0</v>
      </c>
      <c r="ES180" s="15" t="n">
        <f aca="false">IF(ER180=0,EP180,EP180/EQ180)</f>
        <v>1</v>
      </c>
      <c r="ET180" s="15" t="n">
        <v>79</v>
      </c>
      <c r="EU180" s="15" t="n">
        <f aca="false">IF(ES180/ET180=INT(ES180/ET180),1,0)</f>
        <v>0</v>
      </c>
      <c r="EV180" s="15" t="n">
        <f aca="false">IF(EU180=0,ES180,ES180/ET180)</f>
        <v>1</v>
      </c>
      <c r="EW180" s="15" t="n">
        <v>83</v>
      </c>
      <c r="EX180" s="15" t="n">
        <f aca="false">IF(EV180/EW180=INT(EV180/EW180),1,0)</f>
        <v>0</v>
      </c>
      <c r="EY180" s="15" t="n">
        <f aca="false">IF(EX180=0,EV180,EV180/EW180)</f>
        <v>1</v>
      </c>
      <c r="EZ180" s="15" t="n">
        <v>89</v>
      </c>
      <c r="FA180" s="15" t="n">
        <f aca="false">IF(EY180/EZ180=INT(EY180/EZ180),1,0)</f>
        <v>0</v>
      </c>
      <c r="FB180" s="15" t="n">
        <f aca="false">IF(FA180=0,EY180,EY180/EZ180)</f>
        <v>1</v>
      </c>
      <c r="FC180" s="15" t="n">
        <v>97</v>
      </c>
      <c r="FD180" s="15" t="n">
        <f aca="false">IF(FB180/FC180=INT(FB180/FC180),1,0)</f>
        <v>0</v>
      </c>
      <c r="FE180" s="15" t="n">
        <f aca="false">IF(FD180=0,FB180,FB180/FC180)</f>
        <v>1</v>
      </c>
      <c r="FF180" s="15" t="n">
        <v>101</v>
      </c>
      <c r="FG180" s="15" t="n">
        <f aca="false">IF(FE180/FF180=INT(FE180/FF180),1,0)</f>
        <v>0</v>
      </c>
      <c r="FH180" s="15" t="n">
        <f aca="false">IF(FG180=0,FE180,FE180/FF180)</f>
        <v>1</v>
      </c>
      <c r="FI180" s="15" t="n">
        <v>103</v>
      </c>
      <c r="FJ180" s="15" t="n">
        <f aca="false">IF(FH180/FI180=INT(FH180/FI180),1,0)</f>
        <v>0</v>
      </c>
      <c r="FK180" s="15" t="n">
        <f aca="false">IF(FJ180=0,FH180,FH180/FI180)</f>
        <v>1</v>
      </c>
      <c r="FL180" s="15" t="n">
        <v>107</v>
      </c>
      <c r="FM180" s="15" t="n">
        <f aca="false">IF(FK180/FL180=INT(FK180/FL180),1,0)</f>
        <v>0</v>
      </c>
      <c r="FN180" s="15" t="n">
        <f aca="false">IF(FM180=0,FK180,FK180/FL180)</f>
        <v>1</v>
      </c>
      <c r="FO180" s="15" t="n">
        <v>109</v>
      </c>
      <c r="FP180" s="15" t="n">
        <f aca="false">IF(FN180/FO180=INT(FN180/FO180),1,0)</f>
        <v>0</v>
      </c>
      <c r="FQ180" s="15" t="n">
        <f aca="false">IF(FP180=0,FN180,FN180/FO180)</f>
        <v>1</v>
      </c>
      <c r="FR180" s="15" t="n">
        <v>113</v>
      </c>
      <c r="FS180" s="15" t="n">
        <f aca="false">IF(FQ180/FR180=INT(FQ180/FR180),1,0)</f>
        <v>0</v>
      </c>
      <c r="FT180" s="15" t="n">
        <f aca="false">IF(FS180=0,FQ180,FQ180/FR180)</f>
        <v>1</v>
      </c>
      <c r="FU180" s="15" t="n">
        <v>127</v>
      </c>
      <c r="FV180" s="15" t="n">
        <f aca="false">IF(FT180/FU180=INT(FT180/FU180),1,0)</f>
        <v>0</v>
      </c>
      <c r="FW180" s="15" t="n">
        <f aca="false">IF(FV180=0,FT180,FT180/FU180)</f>
        <v>1</v>
      </c>
      <c r="FX180" s="15" t="n">
        <v>131</v>
      </c>
      <c r="FY180" s="15" t="n">
        <f aca="false">IF(FW180/FX180=INT(FW180/FX180),1,0)</f>
        <v>0</v>
      </c>
      <c r="FZ180" s="15" t="n">
        <f aca="false">IF(FY180=0,FW180,FW180/FX180)</f>
        <v>1</v>
      </c>
      <c r="GA180" s="15" t="n">
        <v>137</v>
      </c>
      <c r="GB180" s="15" t="n">
        <f aca="false">IF(FZ180/GA180=INT(FZ180/GA180),1,0)</f>
        <v>0</v>
      </c>
      <c r="GC180" s="15" t="n">
        <f aca="false">IF(GB180=0,FZ180,FZ180/GA180)</f>
        <v>1</v>
      </c>
      <c r="GD180" s="15" t="n">
        <v>139</v>
      </c>
      <c r="GE180" s="15" t="n">
        <f aca="false">IF(GC180/GD180=INT(GC180/GD180),1,0)</f>
        <v>0</v>
      </c>
      <c r="GF180" s="15" t="n">
        <f aca="false">IF(GE180=0,GC180,GC180/GD180)</f>
        <v>1</v>
      </c>
      <c r="GG180" s="15" t="n">
        <v>149</v>
      </c>
      <c r="GH180" s="15" t="n">
        <f aca="false">IF(GF180/GG180=INT(GF180/GG180),1,0)</f>
        <v>0</v>
      </c>
      <c r="GI180" s="15" t="n">
        <f aca="false">IF(GH180=0,GF180,GF180/GG180)</f>
        <v>1</v>
      </c>
      <c r="GJ180" s="15"/>
      <c r="GK180" s="15" t="n">
        <f aca="false">8*BI180+4*BL180+2*BO180+BR180</f>
        <v>1</v>
      </c>
      <c r="GL180" s="15" t="n">
        <f aca="false">4*BU180+2*BX180+CA180</f>
        <v>1</v>
      </c>
      <c r="GM180" s="15" t="n">
        <f aca="false">2*CD180+CG180</f>
        <v>0</v>
      </c>
      <c r="GN180" s="15" t="n">
        <f aca="false">2*CJ180+CM180</f>
        <v>0</v>
      </c>
      <c r="GO180" s="15" t="n">
        <f aca="false">2*CP180+CS180</f>
        <v>0</v>
      </c>
      <c r="GP180" s="15" t="n">
        <f aca="false">2*CV180+CY180</f>
        <v>0</v>
      </c>
      <c r="GQ180" s="15" t="n">
        <f aca="false">DB180</f>
        <v>0</v>
      </c>
      <c r="GR180" s="15" t="n">
        <f aca="false">DE180</f>
        <v>0</v>
      </c>
      <c r="GS180" s="15" t="n">
        <f aca="false">DH180</f>
        <v>0</v>
      </c>
      <c r="GT180" s="15" t="n">
        <f aca="false">DK180</f>
        <v>0</v>
      </c>
      <c r="GU180" s="15" t="n">
        <f aca="false">DN180</f>
        <v>0</v>
      </c>
      <c r="GV180" s="0" t="n">
        <f aca="false">DQ180</f>
        <v>0</v>
      </c>
      <c r="GW180" s="0" t="n">
        <f aca="false">DT180</f>
        <v>0</v>
      </c>
      <c r="GX180" s="0" t="n">
        <f aca="false">DW180</f>
        <v>0</v>
      </c>
      <c r="GY180" s="0" t="n">
        <f aca="false">DZ180</f>
        <v>0</v>
      </c>
      <c r="GZ180" s="0" t="n">
        <f aca="false">EC180</f>
        <v>0</v>
      </c>
      <c r="HA180" s="0" t="n">
        <f aca="false">EF180</f>
        <v>0</v>
      </c>
      <c r="HB180" s="0" t="n">
        <f aca="false">EI180</f>
        <v>0</v>
      </c>
      <c r="HC180" s="0" t="n">
        <f aca="false">EL180</f>
        <v>0</v>
      </c>
      <c r="HD180" s="0" t="n">
        <f aca="false">EO180</f>
        <v>0</v>
      </c>
      <c r="HE180" s="0" t="n">
        <f aca="false">ER180</f>
        <v>0</v>
      </c>
      <c r="HF180" s="0" t="n">
        <f aca="false">EU180</f>
        <v>0</v>
      </c>
      <c r="HG180" s="0" t="n">
        <f aca="false">EX180</f>
        <v>0</v>
      </c>
      <c r="HH180" s="0" t="n">
        <f aca="false">FA180</f>
        <v>0</v>
      </c>
      <c r="HI180" s="0" t="n">
        <f aca="false">FD180</f>
        <v>0</v>
      </c>
      <c r="HJ180" s="0" t="n">
        <f aca="false">FG180</f>
        <v>0</v>
      </c>
      <c r="HK180" s="0" t="n">
        <f aca="false">FJ180</f>
        <v>0</v>
      </c>
      <c r="HL180" s="0" t="n">
        <f aca="false">FM180</f>
        <v>0</v>
      </c>
      <c r="HM180" s="0" t="n">
        <f aca="false">FP180</f>
        <v>0</v>
      </c>
      <c r="HN180" s="0" t="n">
        <f aca="false">FS180</f>
        <v>0</v>
      </c>
      <c r="HO180" s="0" t="n">
        <f aca="false">FV180</f>
        <v>0</v>
      </c>
      <c r="HP180" s="0" t="n">
        <f aca="false">FY180</f>
        <v>0</v>
      </c>
      <c r="HQ180" s="0" t="n">
        <f aca="false">GB180</f>
        <v>0</v>
      </c>
      <c r="HR180" s="0" t="n">
        <f aca="false">GE180</f>
        <v>0</v>
      </c>
      <c r="HS180" s="0" t="n">
        <f aca="false">GH180</f>
        <v>0</v>
      </c>
      <c r="HT180" s="0" t="n">
        <f aca="false">BG180</f>
        <v>6</v>
      </c>
      <c r="HU180" s="0" t="n">
        <f aca="false">HT180/HS182</f>
        <v>6</v>
      </c>
      <c r="HV180" s="1"/>
      <c r="HY180" s="1"/>
      <c r="HZ180" s="1"/>
      <c r="IA180" s="1"/>
      <c r="IB180" s="1"/>
    </row>
    <row r="181" customFormat="false" ht="6" hidden="true" customHeight="true" outlineLevel="0" collapsed="false">
      <c r="A181" s="1"/>
      <c r="B181" s="80"/>
      <c r="C181" s="80"/>
      <c r="D181" s="80"/>
      <c r="E181" s="11"/>
      <c r="F181" s="61"/>
      <c r="G181" s="80"/>
      <c r="H181" s="11"/>
      <c r="I181" s="80"/>
      <c r="J181" s="80"/>
      <c r="K181" s="11"/>
      <c r="L181" s="61"/>
      <c r="M181" s="80"/>
      <c r="N181" s="80"/>
      <c r="O181" s="80"/>
      <c r="P181" s="80"/>
      <c r="Q181" s="80"/>
      <c r="R181" s="80"/>
      <c r="S181" s="11"/>
      <c r="T181" s="13"/>
      <c r="U181" s="13"/>
      <c r="V181" s="13"/>
      <c r="W181" s="78"/>
      <c r="X181" s="74"/>
      <c r="Y181" s="80"/>
      <c r="Z181" s="80"/>
      <c r="AW181" s="1"/>
      <c r="AX181" s="1"/>
      <c r="AY181" s="1"/>
      <c r="AZ181" s="1"/>
      <c r="BA181" s="1"/>
      <c r="BB181" s="1"/>
      <c r="BC181" s="1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 t="n">
        <f aca="false">IF(GK179&lt;GK180,GK179,GK180)</f>
        <v>0</v>
      </c>
      <c r="GL181" s="15" t="n">
        <f aca="false">IF(GL179&lt;GL180,GL179,GL180)</f>
        <v>0</v>
      </c>
      <c r="GM181" s="15" t="n">
        <f aca="false">IF(GM179&lt;GM180,GM179,GM180)</f>
        <v>0</v>
      </c>
      <c r="GN181" s="15" t="n">
        <f aca="false">IF(GN179&lt;GN180,GN179,GN180)</f>
        <v>0</v>
      </c>
      <c r="GO181" s="15" t="n">
        <f aca="false">IF(GO179&lt;GO180,GO179,GO180)</f>
        <v>0</v>
      </c>
      <c r="GP181" s="15" t="n">
        <f aca="false">IF(GP179&lt;GP180,GP179,GP180)</f>
        <v>0</v>
      </c>
      <c r="GQ181" s="15" t="n">
        <f aca="false">IF(GQ179&lt;GQ180,GQ179,GQ180)</f>
        <v>0</v>
      </c>
      <c r="GR181" s="15" t="n">
        <f aca="false">IF(GR179&lt;GR180,GR179,GR180)</f>
        <v>0</v>
      </c>
      <c r="GS181" s="15" t="n">
        <f aca="false">IF(GS179&lt;GS180,GS179,GS180)</f>
        <v>0</v>
      </c>
      <c r="GT181" s="15" t="n">
        <f aca="false">IF(GT179&lt;GT180,GT179,GT180)</f>
        <v>0</v>
      </c>
      <c r="GU181" s="15" t="n">
        <f aca="false">IF(GU179&lt;GU180,GU179,GU180)</f>
        <v>0</v>
      </c>
      <c r="GV181" s="15" t="n">
        <f aca="false">IF(GV179&lt;GV180,GV179,GV180)</f>
        <v>0</v>
      </c>
      <c r="GW181" s="15" t="n">
        <f aca="false">IF(GW179&lt;GW180,GW179,GW180)</f>
        <v>0</v>
      </c>
      <c r="GX181" s="15" t="n">
        <f aca="false">IF(GX179&lt;GX180,GX179,GX180)</f>
        <v>0</v>
      </c>
      <c r="GY181" s="15" t="n">
        <f aca="false">IF(GY179&lt;GY180,GY179,GY180)</f>
        <v>0</v>
      </c>
      <c r="GZ181" s="15" t="n">
        <f aca="false">IF(GZ179&lt;GZ180,GZ179,GZ180)</f>
        <v>0</v>
      </c>
      <c r="HA181" s="15" t="n">
        <f aca="false">IF(HA179&lt;HA180,HA179,HA180)</f>
        <v>0</v>
      </c>
      <c r="HB181" s="15" t="n">
        <f aca="false">IF(HB179&lt;HB180,HB179,HB180)</f>
        <v>0</v>
      </c>
      <c r="HC181" s="15" t="n">
        <f aca="false">IF(HC179&lt;HC180,HC179,HC180)</f>
        <v>0</v>
      </c>
      <c r="HD181" s="15" t="n">
        <f aca="false">IF(HD179&lt;HD180,HD179,HD180)</f>
        <v>0</v>
      </c>
      <c r="HE181" s="15" t="n">
        <f aca="false">IF(HE179&lt;HE180,HE179,HE180)</f>
        <v>0</v>
      </c>
      <c r="HF181" s="15" t="n">
        <f aca="false">IF(HF179&lt;HF180,HF179,HF180)</f>
        <v>0</v>
      </c>
      <c r="HG181" s="15" t="n">
        <f aca="false">IF(HG179&lt;HG180,HG179,HG180)</f>
        <v>0</v>
      </c>
      <c r="HH181" s="15" t="n">
        <f aca="false">IF(HH179&lt;HH180,HH179,HH180)</f>
        <v>0</v>
      </c>
      <c r="HI181" s="15" t="n">
        <f aca="false">IF(HI179&lt;HI180,HI179,HI180)</f>
        <v>0</v>
      </c>
      <c r="HJ181" s="15" t="n">
        <f aca="false">IF(HJ179&lt;HJ180,HJ179,HJ180)</f>
        <v>0</v>
      </c>
      <c r="HK181" s="15" t="n">
        <f aca="false">IF(HK179&lt;HK180,HK179,HK180)</f>
        <v>0</v>
      </c>
      <c r="HL181" s="15" t="n">
        <f aca="false">IF(HL179&lt;HL180,HL179,HL180)</f>
        <v>0</v>
      </c>
      <c r="HM181" s="15" t="n">
        <f aca="false">IF(HM179&lt;HM180,HM179,HM180)</f>
        <v>0</v>
      </c>
      <c r="HN181" s="15" t="n">
        <f aca="false">IF(HN179&lt;HN180,HN179,HN180)</f>
        <v>0</v>
      </c>
      <c r="HO181" s="15" t="n">
        <f aca="false">IF(HO179&lt;HO180,HO179,HO180)</f>
        <v>0</v>
      </c>
      <c r="HP181" s="15" t="n">
        <f aca="false">IF(HP179&lt;HP180,HP179,HP180)</f>
        <v>0</v>
      </c>
      <c r="HQ181" s="15" t="n">
        <f aca="false">IF(HQ179&lt;HQ180,HQ179,HQ180)</f>
        <v>0</v>
      </c>
      <c r="HR181" s="15" t="n">
        <f aca="false">IF(HR179&lt;HR180,HR179,HR180)</f>
        <v>0</v>
      </c>
      <c r="HS181" s="15" t="n">
        <f aca="false">IF(HS179&lt;HS180,HS179,HS180)</f>
        <v>0</v>
      </c>
      <c r="HV181" s="1"/>
      <c r="HY181" s="1"/>
      <c r="HZ181" s="1"/>
      <c r="IA181" s="1"/>
      <c r="IB181" s="1"/>
    </row>
    <row r="182" customFormat="false" ht="6" hidden="true" customHeight="true" outlineLevel="0" collapsed="false">
      <c r="A182" s="1"/>
      <c r="B182" s="80"/>
      <c r="C182" s="80"/>
      <c r="D182" s="80"/>
      <c r="E182" s="11"/>
      <c r="F182" s="61"/>
      <c r="G182" s="80"/>
      <c r="H182" s="11"/>
      <c r="I182" s="80"/>
      <c r="J182" s="80"/>
      <c r="K182" s="11"/>
      <c r="L182" s="61"/>
      <c r="M182" s="80"/>
      <c r="N182" s="80"/>
      <c r="O182" s="80"/>
      <c r="P182" s="80"/>
      <c r="Q182" s="80"/>
      <c r="R182" s="80"/>
      <c r="S182" s="11"/>
      <c r="T182" s="13"/>
      <c r="U182" s="13"/>
      <c r="V182" s="13"/>
      <c r="W182" s="78"/>
      <c r="X182" s="74"/>
      <c r="Y182" s="80"/>
      <c r="Z182" s="80"/>
      <c r="AW182" s="1"/>
      <c r="AX182" s="1"/>
      <c r="AY182" s="1"/>
      <c r="AZ182" s="1"/>
      <c r="BA182" s="1"/>
      <c r="BB182" s="1"/>
      <c r="BC182" s="1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0" t="n">
        <f aca="false">GK$8^GK181</f>
        <v>1</v>
      </c>
      <c r="GL182" s="0" t="n">
        <f aca="false">GL$8^GL181*GK182</f>
        <v>1</v>
      </c>
      <c r="GM182" s="0" t="n">
        <f aca="false">GM$8^GM181*GL182</f>
        <v>1</v>
      </c>
      <c r="GN182" s="0" t="n">
        <f aca="false">GN$8^GN181*GM182</f>
        <v>1</v>
      </c>
      <c r="GO182" s="0" t="n">
        <f aca="false">GO$8^GO181*GN182</f>
        <v>1</v>
      </c>
      <c r="GP182" s="0" t="n">
        <f aca="false">GP$8^GP181*GO182</f>
        <v>1</v>
      </c>
      <c r="GQ182" s="0" t="n">
        <f aca="false">GQ$8^GQ181*GP182</f>
        <v>1</v>
      </c>
      <c r="GR182" s="0" t="n">
        <f aca="false">GR$8^GR181*GQ182</f>
        <v>1</v>
      </c>
      <c r="GS182" s="0" t="n">
        <f aca="false">GS$8^GS181*GR182</f>
        <v>1</v>
      </c>
      <c r="GT182" s="0" t="n">
        <f aca="false">GT$8^GT181*GS182</f>
        <v>1</v>
      </c>
      <c r="GU182" s="0" t="n">
        <f aca="false">GU$8^GU181*GT182</f>
        <v>1</v>
      </c>
      <c r="GV182" s="0" t="n">
        <f aca="false">GV$8^GV181*GU182</f>
        <v>1</v>
      </c>
      <c r="GW182" s="0" t="n">
        <f aca="false">GW$8^GW181*GV182</f>
        <v>1</v>
      </c>
      <c r="GX182" s="0" t="n">
        <f aca="false">GX$8^GX181*GW182</f>
        <v>1</v>
      </c>
      <c r="GY182" s="0" t="n">
        <f aca="false">GY$8^GY181*GX182</f>
        <v>1</v>
      </c>
      <c r="GZ182" s="0" t="n">
        <f aca="false">GZ$8^GZ181*GY182</f>
        <v>1</v>
      </c>
      <c r="HA182" s="0" t="n">
        <f aca="false">HA$8^HA181*GZ182</f>
        <v>1</v>
      </c>
      <c r="HB182" s="0" t="n">
        <f aca="false">HB$8^HB181*HA182</f>
        <v>1</v>
      </c>
      <c r="HC182" s="0" t="n">
        <f aca="false">HC$8^HC181*HB182</f>
        <v>1</v>
      </c>
      <c r="HD182" s="0" t="n">
        <f aca="false">HD$8^HD181*HC182</f>
        <v>1</v>
      </c>
      <c r="HE182" s="0" t="n">
        <f aca="false">HE$8^HE181*HD182</f>
        <v>1</v>
      </c>
      <c r="HF182" s="0" t="n">
        <f aca="false">HF$8^HF181*HE182</f>
        <v>1</v>
      </c>
      <c r="HG182" s="0" t="n">
        <f aca="false">HG$8^HG181*HF182</f>
        <v>1</v>
      </c>
      <c r="HH182" s="0" t="n">
        <f aca="false">HH$8^HH181*HG182</f>
        <v>1</v>
      </c>
      <c r="HI182" s="0" t="n">
        <f aca="false">HI$8^HI181*HH182</f>
        <v>1</v>
      </c>
      <c r="HJ182" s="0" t="n">
        <f aca="false">HJ$8^HJ181*HI182</f>
        <v>1</v>
      </c>
      <c r="HK182" s="0" t="n">
        <f aca="false">HK$8^HK181*HJ182</f>
        <v>1</v>
      </c>
      <c r="HL182" s="0" t="n">
        <f aca="false">HL$8^HL181*HK182</f>
        <v>1</v>
      </c>
      <c r="HM182" s="0" t="n">
        <f aca="false">HM$8^HM181*HL182</f>
        <v>1</v>
      </c>
      <c r="HN182" s="0" t="n">
        <f aca="false">HN$8^HN181*HM182</f>
        <v>1</v>
      </c>
      <c r="HO182" s="0" t="n">
        <f aca="false">HO$8^HO181*HN182</f>
        <v>1</v>
      </c>
      <c r="HP182" s="0" t="n">
        <f aca="false">HP$8^HP181*HO182</f>
        <v>1</v>
      </c>
      <c r="HQ182" s="0" t="n">
        <f aca="false">HQ$8^HQ181*HP182</f>
        <v>1</v>
      </c>
      <c r="HR182" s="0" t="n">
        <f aca="false">HR$8^HR181*HQ182</f>
        <v>1</v>
      </c>
      <c r="HS182" s="0" t="n">
        <f aca="false">HS$8^HS181*HR182</f>
        <v>1</v>
      </c>
      <c r="HV182" s="1"/>
      <c r="HY182" s="1"/>
      <c r="HZ182" s="1"/>
      <c r="IA182" s="1"/>
      <c r="IB182" s="1"/>
    </row>
    <row r="183" customFormat="false" ht="6" hidden="true" customHeight="true" outlineLevel="0" collapsed="false">
      <c r="A183" s="1"/>
      <c r="B183" s="80"/>
      <c r="C183" s="80"/>
      <c r="D183" s="80"/>
      <c r="E183" s="11"/>
      <c r="F183" s="61"/>
      <c r="G183" s="80"/>
      <c r="H183" s="11"/>
      <c r="I183" s="80"/>
      <c r="J183" s="80"/>
      <c r="K183" s="11"/>
      <c r="L183" s="61"/>
      <c r="M183" s="80"/>
      <c r="N183" s="80"/>
      <c r="O183" s="80"/>
      <c r="P183" s="80"/>
      <c r="Q183" s="80"/>
      <c r="R183" s="80"/>
      <c r="S183" s="11"/>
      <c r="T183" s="13"/>
      <c r="U183" s="13"/>
      <c r="V183" s="13"/>
      <c r="W183" s="78"/>
      <c r="X183" s="74"/>
      <c r="Y183" s="80"/>
      <c r="Z183" s="80"/>
      <c r="AW183" s="1"/>
      <c r="AX183" s="1"/>
      <c r="AY183" s="1"/>
      <c r="AZ183" s="1"/>
      <c r="BA183" s="1"/>
      <c r="BB183" s="1"/>
      <c r="BC183" s="1"/>
      <c r="BD183" s="0" t="s">
        <v>106</v>
      </c>
      <c r="BE183" s="15" t="n">
        <f aca="true">INT((RAND()*(AY179-AX179+1)+AX179))</f>
        <v>3</v>
      </c>
      <c r="BF183" s="15" t="n">
        <f aca="true">INT((RAND()*(BA179-AZ179+1)+AZ179))</f>
        <v>5</v>
      </c>
      <c r="BG183" s="0" t="n">
        <f aca="false">BF183-BF184*(BE184-BE183)</f>
        <v>5</v>
      </c>
      <c r="BH183" s="0" t="n">
        <v>256</v>
      </c>
      <c r="BI183" s="15" t="n">
        <f aca="false">IF(BG183/BH183=INT(BG183/BH183),1,0)</f>
        <v>0</v>
      </c>
      <c r="BJ183" s="15" t="n">
        <f aca="false">IF(BI183=0,BG183,BG183/BH183)</f>
        <v>5</v>
      </c>
      <c r="BK183" s="15" t="n">
        <v>16</v>
      </c>
      <c r="BL183" s="15" t="n">
        <f aca="false">IF(BJ183/BK183=INT(BJ183/BK183),1,0)</f>
        <v>0</v>
      </c>
      <c r="BM183" s="15" t="n">
        <f aca="false">IF(BL183=0,BJ183,BJ183/BK183)</f>
        <v>5</v>
      </c>
      <c r="BN183" s="15" t="n">
        <v>4</v>
      </c>
      <c r="BO183" s="15" t="n">
        <f aca="false">IF(BM183/BN183=INT(BM183/BN183),1,0)</f>
        <v>0</v>
      </c>
      <c r="BP183" s="15" t="n">
        <f aca="false">IF(BO183=0,BM183,BM183/BN183)</f>
        <v>5</v>
      </c>
      <c r="BQ183" s="15" t="n">
        <v>2</v>
      </c>
      <c r="BR183" s="15" t="n">
        <f aca="false">IF(BP183/BQ183=INT(BP183/BQ183),1,0)</f>
        <v>0</v>
      </c>
      <c r="BS183" s="15" t="n">
        <f aca="false">IF(BR183=0,BP183,BP183/BQ183)</f>
        <v>5</v>
      </c>
      <c r="BT183" s="15" t="n">
        <v>81</v>
      </c>
      <c r="BU183" s="15" t="n">
        <f aca="false">IF(BS183/BT183=INT(BS183/BT183),1,0)</f>
        <v>0</v>
      </c>
      <c r="BV183" s="15" t="n">
        <f aca="false">IF(BU183=0,BS183,BS183/BT183)</f>
        <v>5</v>
      </c>
      <c r="BW183" s="15" t="n">
        <v>9</v>
      </c>
      <c r="BX183" s="15" t="n">
        <f aca="false">IF(BV183/BW183=INT(BV183/BW183),1,0)</f>
        <v>0</v>
      </c>
      <c r="BY183" s="15" t="n">
        <f aca="false">IF(BX183=0,BV183,BV183/BW183)</f>
        <v>5</v>
      </c>
      <c r="BZ183" s="15" t="n">
        <v>3</v>
      </c>
      <c r="CA183" s="15" t="n">
        <f aca="false">IF(BY183/BZ183=INT(BY183/BZ183),1,0)</f>
        <v>0</v>
      </c>
      <c r="CB183" s="15" t="n">
        <f aca="false">IF(CA183=0,BY183,BY183/BZ183)</f>
        <v>5</v>
      </c>
      <c r="CC183" s="15" t="n">
        <v>25</v>
      </c>
      <c r="CD183" s="15" t="n">
        <f aca="false">IF(CB183/CC183=INT(CB183/CC183),1,0)</f>
        <v>0</v>
      </c>
      <c r="CE183" s="15" t="n">
        <f aca="false">IF(CD183=0,CB183,CB183/CC183)</f>
        <v>5</v>
      </c>
      <c r="CF183" s="15" t="n">
        <v>5</v>
      </c>
      <c r="CG183" s="15" t="n">
        <f aca="false">IF(CE183/CF183=INT(CE183/CF183),1,0)</f>
        <v>1</v>
      </c>
      <c r="CH183" s="15" t="n">
        <f aca="false">IF(CG183=0,CE183,CE183/CF183)</f>
        <v>1</v>
      </c>
      <c r="CI183" s="15" t="n">
        <v>49</v>
      </c>
      <c r="CJ183" s="15" t="n">
        <f aca="false">IF(CH183/CI183=INT(CH183/CI183),1,0)</f>
        <v>0</v>
      </c>
      <c r="CK183" s="15" t="n">
        <f aca="false">IF(CJ183=0,CH183,CH183/CI183)</f>
        <v>1</v>
      </c>
      <c r="CL183" s="15" t="n">
        <v>7</v>
      </c>
      <c r="CM183" s="15" t="n">
        <f aca="false">IF(CK183/CL183=INT(CK183/CL183),1,0)</f>
        <v>0</v>
      </c>
      <c r="CN183" s="15" t="n">
        <f aca="false">IF(CM183=0,CK183,CK183/CL183)</f>
        <v>1</v>
      </c>
      <c r="CO183" s="15" t="n">
        <v>121</v>
      </c>
      <c r="CP183" s="15" t="n">
        <f aca="false">IF(CN183/CO183=INT(CN183/CO183),1,0)</f>
        <v>0</v>
      </c>
      <c r="CQ183" s="15" t="n">
        <f aca="false">IF(CP183=0,CN183,CN183/CO183)</f>
        <v>1</v>
      </c>
      <c r="CR183" s="15" t="n">
        <v>11</v>
      </c>
      <c r="CS183" s="15" t="n">
        <f aca="false">IF(CQ183/CR183=INT(CQ183/CR183),1,0)</f>
        <v>0</v>
      </c>
      <c r="CT183" s="15" t="n">
        <f aca="false">IF(CS183=0,CQ183,CQ183/CR183)</f>
        <v>1</v>
      </c>
      <c r="CU183" s="15" t="n">
        <v>169</v>
      </c>
      <c r="CV183" s="15" t="n">
        <f aca="false">IF(CT183/CU183=INT(CT183/CU183),1,0)</f>
        <v>0</v>
      </c>
      <c r="CW183" s="15" t="n">
        <f aca="false">IF(CV183=0,CT183,CT183/CU183)</f>
        <v>1</v>
      </c>
      <c r="CX183" s="15" t="n">
        <v>13</v>
      </c>
      <c r="CY183" s="15" t="n">
        <f aca="false">IF(CW183/CX183=INT(CW183/CX183),1,0)</f>
        <v>0</v>
      </c>
      <c r="CZ183" s="15" t="n">
        <f aca="false">IF(CY183=0,CW183,CW183/CX183)</f>
        <v>1</v>
      </c>
      <c r="DA183" s="15" t="n">
        <v>17</v>
      </c>
      <c r="DB183" s="15" t="n">
        <f aca="false">IF(CZ183/DA183=INT(CZ183/DA183),1,0)</f>
        <v>0</v>
      </c>
      <c r="DC183" s="15" t="n">
        <f aca="false">IF(DB183=0,CZ183,CZ183/DA183)</f>
        <v>1</v>
      </c>
      <c r="DD183" s="15" t="n">
        <v>19</v>
      </c>
      <c r="DE183" s="15" t="n">
        <f aca="false">IF(DC183/DD183=INT(DC183/DD183),1,0)</f>
        <v>0</v>
      </c>
      <c r="DF183" s="15" t="n">
        <f aca="false">IF(DE183=0,DC183,DC183/DD183)</f>
        <v>1</v>
      </c>
      <c r="DG183" s="15" t="n">
        <v>23</v>
      </c>
      <c r="DH183" s="15" t="n">
        <f aca="false">IF(DF183/DG183=INT(DF183/DG183),1,0)</f>
        <v>0</v>
      </c>
      <c r="DI183" s="15" t="n">
        <f aca="false">IF(DH183=0,DF183,DF183/DG183)</f>
        <v>1</v>
      </c>
      <c r="DJ183" s="15" t="n">
        <v>29</v>
      </c>
      <c r="DK183" s="15" t="n">
        <f aca="false">IF(DI183/DJ183=INT(DI183/DJ183),1,0)</f>
        <v>0</v>
      </c>
      <c r="DL183" s="15" t="n">
        <f aca="false">IF(DK183=0,DI183,DI183/DJ183)</f>
        <v>1</v>
      </c>
      <c r="DM183" s="15" t="n">
        <v>31</v>
      </c>
      <c r="DN183" s="15" t="n">
        <f aca="false">IF(DL183/DM183=INT(DL183/DM183),1,0)</f>
        <v>0</v>
      </c>
      <c r="DO183" s="15" t="n">
        <f aca="false">IF(DN183=0,DL183,DL183/DM183)</f>
        <v>1</v>
      </c>
      <c r="DP183" s="15" t="n">
        <v>37</v>
      </c>
      <c r="DQ183" s="15" t="n">
        <f aca="false">IF(DO183/DP183=INT(DO183/DP183),1,0)</f>
        <v>0</v>
      </c>
      <c r="DR183" s="15" t="n">
        <f aca="false">IF(DQ183=0,DO183,DO183/DP183)</f>
        <v>1</v>
      </c>
      <c r="DS183" s="15" t="n">
        <v>41</v>
      </c>
      <c r="DT183" s="15" t="n">
        <f aca="false">IF(DR183/DS183=INT(DR183/DS183),1,0)</f>
        <v>0</v>
      </c>
      <c r="DU183" s="15" t="n">
        <f aca="false">IF(DT183=0,DR183,DR183/DS183)</f>
        <v>1</v>
      </c>
      <c r="DV183" s="15" t="n">
        <v>43</v>
      </c>
      <c r="DW183" s="15" t="n">
        <f aca="false">IF(DU183/DV183=INT(DU183/DV183),1,0)</f>
        <v>0</v>
      </c>
      <c r="DX183" s="15" t="n">
        <f aca="false">IF(DW183=0,DU183,DU183/DV183)</f>
        <v>1</v>
      </c>
      <c r="DY183" s="15" t="n">
        <v>47</v>
      </c>
      <c r="DZ183" s="15" t="n">
        <f aca="false">IF(DX183/DY183=INT(DX183/DY183),1,0)</f>
        <v>0</v>
      </c>
      <c r="EA183" s="15" t="n">
        <f aca="false">IF(DZ183=0,DX183,DX183/DY183)</f>
        <v>1</v>
      </c>
      <c r="EB183" s="15" t="n">
        <v>53</v>
      </c>
      <c r="EC183" s="15" t="n">
        <f aca="false">IF(EA183/EB183=INT(EA183/EB183),1,0)</f>
        <v>0</v>
      </c>
      <c r="ED183" s="15" t="n">
        <f aca="false">IF(EC183=0,EA183,EA183/EB183)</f>
        <v>1</v>
      </c>
      <c r="EE183" s="15" t="n">
        <v>59</v>
      </c>
      <c r="EF183" s="15" t="n">
        <f aca="false">IF(ED183/EE183=INT(ED183/EE183),1,0)</f>
        <v>0</v>
      </c>
      <c r="EG183" s="15" t="n">
        <f aca="false">IF(EF183=0,ED183,ED183/EE183)</f>
        <v>1</v>
      </c>
      <c r="EH183" s="15" t="n">
        <v>61</v>
      </c>
      <c r="EI183" s="15" t="n">
        <f aca="false">IF(EG183/EH183=INT(EG183/EH183),1,0)</f>
        <v>0</v>
      </c>
      <c r="EJ183" s="15" t="n">
        <f aca="false">IF(EI183=0,EG183,EG183/EH183)</f>
        <v>1</v>
      </c>
      <c r="EK183" s="15" t="n">
        <v>67</v>
      </c>
      <c r="EL183" s="15" t="n">
        <f aca="false">IF(EJ183/EK183=INT(EJ183/EK183),1,0)</f>
        <v>0</v>
      </c>
      <c r="EM183" s="15" t="n">
        <f aca="false">IF(EL183=0,EJ183,EJ183/EK183)</f>
        <v>1</v>
      </c>
      <c r="EN183" s="15" t="n">
        <v>71</v>
      </c>
      <c r="EO183" s="15" t="n">
        <f aca="false">IF(EM183/EN183=INT(EM183/EN183),1,0)</f>
        <v>0</v>
      </c>
      <c r="EP183" s="15" t="n">
        <f aca="false">IF(EO183=0,EM183,EM183/EN183)</f>
        <v>1</v>
      </c>
      <c r="EQ183" s="15" t="n">
        <v>73</v>
      </c>
      <c r="ER183" s="15" t="n">
        <f aca="false">IF(EP183/EQ183=INT(EP183/EQ183),1,0)</f>
        <v>0</v>
      </c>
      <c r="ES183" s="15" t="n">
        <f aca="false">IF(ER183=0,EP183,EP183/EQ183)</f>
        <v>1</v>
      </c>
      <c r="ET183" s="15" t="n">
        <v>79</v>
      </c>
      <c r="EU183" s="15" t="n">
        <f aca="false">IF(ES183/ET183=INT(ES183/ET183),1,0)</f>
        <v>0</v>
      </c>
      <c r="EV183" s="15" t="n">
        <f aca="false">IF(EU183=0,ES183,ES183/ET183)</f>
        <v>1</v>
      </c>
      <c r="EW183" s="15" t="n">
        <v>83</v>
      </c>
      <c r="EX183" s="15" t="n">
        <f aca="false">IF(EV183/EW183=INT(EV183/EW183),1,0)</f>
        <v>0</v>
      </c>
      <c r="EY183" s="15" t="n">
        <f aca="false">IF(EX183=0,EV183,EV183/EW183)</f>
        <v>1</v>
      </c>
      <c r="EZ183" s="15" t="n">
        <v>89</v>
      </c>
      <c r="FA183" s="15" t="n">
        <f aca="false">IF(EY183/EZ183=INT(EY183/EZ183),1,0)</f>
        <v>0</v>
      </c>
      <c r="FB183" s="15" t="n">
        <f aca="false">IF(FA183=0,EY183,EY183/EZ183)</f>
        <v>1</v>
      </c>
      <c r="FC183" s="15" t="n">
        <v>97</v>
      </c>
      <c r="FD183" s="15" t="n">
        <f aca="false">IF(FB183/FC183=INT(FB183/FC183),1,0)</f>
        <v>0</v>
      </c>
      <c r="FE183" s="15" t="n">
        <f aca="false">IF(FD183=0,FB183,FB183/FC183)</f>
        <v>1</v>
      </c>
      <c r="FF183" s="15" t="n">
        <v>101</v>
      </c>
      <c r="FG183" s="15" t="n">
        <f aca="false">IF(FE183/FF183=INT(FE183/FF183),1,0)</f>
        <v>0</v>
      </c>
      <c r="FH183" s="15" t="n">
        <f aca="false">IF(FG183=0,FE183,FE183/FF183)</f>
        <v>1</v>
      </c>
      <c r="FI183" s="15" t="n">
        <v>103</v>
      </c>
      <c r="FJ183" s="15" t="n">
        <f aca="false">IF(FH183/FI183=INT(FH183/FI183),1,0)</f>
        <v>0</v>
      </c>
      <c r="FK183" s="15" t="n">
        <f aca="false">IF(FJ183=0,FH183,FH183/FI183)</f>
        <v>1</v>
      </c>
      <c r="FL183" s="15" t="n">
        <v>107</v>
      </c>
      <c r="FM183" s="15" t="n">
        <f aca="false">IF(FK183/FL183=INT(FK183/FL183),1,0)</f>
        <v>0</v>
      </c>
      <c r="FN183" s="15" t="n">
        <f aca="false">IF(FM183=0,FK183,FK183/FL183)</f>
        <v>1</v>
      </c>
      <c r="FO183" s="15" t="n">
        <v>109</v>
      </c>
      <c r="FP183" s="15" t="n">
        <f aca="false">IF(FN183/FO183=INT(FN183/FO183),1,0)</f>
        <v>0</v>
      </c>
      <c r="FQ183" s="15" t="n">
        <f aca="false">IF(FP183=0,FN183,FN183/FO183)</f>
        <v>1</v>
      </c>
      <c r="FR183" s="15" t="n">
        <v>113</v>
      </c>
      <c r="FS183" s="15" t="n">
        <f aca="false">IF(FQ183/FR183=INT(FQ183/FR183),1,0)</f>
        <v>0</v>
      </c>
      <c r="FT183" s="15" t="n">
        <f aca="false">IF(FS183=0,FQ183,FQ183/FR183)</f>
        <v>1</v>
      </c>
      <c r="FU183" s="15" t="n">
        <v>127</v>
      </c>
      <c r="FV183" s="15" t="n">
        <f aca="false">IF(FT183/FU183=INT(FT183/FU183),1,0)</f>
        <v>0</v>
      </c>
      <c r="FW183" s="15" t="n">
        <f aca="false">IF(FV183=0,FT183,FT183/FU183)</f>
        <v>1</v>
      </c>
      <c r="FX183" s="15" t="n">
        <v>131</v>
      </c>
      <c r="FY183" s="15" t="n">
        <f aca="false">IF(FW183/FX183=INT(FW183/FX183),1,0)</f>
        <v>0</v>
      </c>
      <c r="FZ183" s="15" t="n">
        <f aca="false">IF(FY183=0,FW183,FW183/FX183)</f>
        <v>1</v>
      </c>
      <c r="GA183" s="15" t="n">
        <v>137</v>
      </c>
      <c r="GB183" s="15" t="n">
        <f aca="false">IF(FZ183/GA183=INT(FZ183/GA183),1,0)</f>
        <v>0</v>
      </c>
      <c r="GC183" s="15" t="n">
        <f aca="false">IF(GB183=0,FZ183,FZ183/GA183)</f>
        <v>1</v>
      </c>
      <c r="GD183" s="15" t="n">
        <v>139</v>
      </c>
      <c r="GE183" s="15" t="n">
        <f aca="false">IF(GC183/GD183=INT(GC183/GD183),1,0)</f>
        <v>0</v>
      </c>
      <c r="GF183" s="15" t="n">
        <f aca="false">IF(GE183=0,GC183,GC183/GD183)</f>
        <v>1</v>
      </c>
      <c r="GG183" s="15" t="n">
        <v>149</v>
      </c>
      <c r="GH183" s="15" t="n">
        <f aca="false">IF(GF183/GG183=INT(GF183/GG183),1,0)</f>
        <v>0</v>
      </c>
      <c r="GI183" s="15" t="n">
        <f aca="false">IF(GH183=0,GF183,GF183/GG183)</f>
        <v>1</v>
      </c>
      <c r="GJ183" s="15"/>
      <c r="GK183" s="15" t="n">
        <f aca="false">8*BI183+4*BL183+2*BO183+BR183</f>
        <v>0</v>
      </c>
      <c r="GL183" s="15" t="n">
        <f aca="false">4*BU183+2*BX183+CA183</f>
        <v>0</v>
      </c>
      <c r="GM183" s="15" t="n">
        <f aca="false">2*CD183+CG183</f>
        <v>1</v>
      </c>
      <c r="GN183" s="15" t="n">
        <f aca="false">2*CJ183+CM183</f>
        <v>0</v>
      </c>
      <c r="GO183" s="15" t="n">
        <f aca="false">2*CP183+CS183</f>
        <v>0</v>
      </c>
      <c r="GP183" s="15" t="n">
        <f aca="false">2*CV183+CY183</f>
        <v>0</v>
      </c>
      <c r="GQ183" s="15" t="n">
        <f aca="false">DB183</f>
        <v>0</v>
      </c>
      <c r="GR183" s="15" t="n">
        <f aca="false">DE183</f>
        <v>0</v>
      </c>
      <c r="GS183" s="15" t="n">
        <f aca="false">DH183</f>
        <v>0</v>
      </c>
      <c r="GT183" s="15" t="n">
        <f aca="false">DK183</f>
        <v>0</v>
      </c>
      <c r="GU183" s="15" t="n">
        <f aca="false">DN183</f>
        <v>0</v>
      </c>
      <c r="GV183" s="0" t="n">
        <f aca="false">DQ183</f>
        <v>0</v>
      </c>
      <c r="GW183" s="0" t="n">
        <f aca="false">DT183</f>
        <v>0</v>
      </c>
      <c r="GX183" s="0" t="n">
        <f aca="false">DW183</f>
        <v>0</v>
      </c>
      <c r="GY183" s="0" t="n">
        <f aca="false">DZ183</f>
        <v>0</v>
      </c>
      <c r="GZ183" s="0" t="n">
        <f aca="false">EC183</f>
        <v>0</v>
      </c>
      <c r="HA183" s="0" t="n">
        <f aca="false">EF183</f>
        <v>0</v>
      </c>
      <c r="HB183" s="0" t="n">
        <f aca="false">EI183</f>
        <v>0</v>
      </c>
      <c r="HC183" s="0" t="n">
        <f aca="false">EL183</f>
        <v>0</v>
      </c>
      <c r="HD183" s="0" t="n">
        <f aca="false">EO183</f>
        <v>0</v>
      </c>
      <c r="HE183" s="0" t="n">
        <f aca="false">ER183</f>
        <v>0</v>
      </c>
      <c r="HF183" s="0" t="n">
        <f aca="false">EU183</f>
        <v>0</v>
      </c>
      <c r="HG183" s="0" t="n">
        <f aca="false">EX183</f>
        <v>0</v>
      </c>
      <c r="HH183" s="0" t="n">
        <f aca="false">FA183</f>
        <v>0</v>
      </c>
      <c r="HI183" s="0" t="n">
        <f aca="false">FD183</f>
        <v>0</v>
      </c>
      <c r="HJ183" s="0" t="n">
        <f aca="false">FG183</f>
        <v>0</v>
      </c>
      <c r="HK183" s="0" t="n">
        <f aca="false">FJ183</f>
        <v>0</v>
      </c>
      <c r="HL183" s="0" t="n">
        <f aca="false">FM183</f>
        <v>0</v>
      </c>
      <c r="HM183" s="0" t="n">
        <f aca="false">FP183</f>
        <v>0</v>
      </c>
      <c r="HN183" s="0" t="n">
        <f aca="false">FS183</f>
        <v>0</v>
      </c>
      <c r="HO183" s="0" t="n">
        <f aca="false">FV183</f>
        <v>0</v>
      </c>
      <c r="HP183" s="0" t="n">
        <f aca="false">FY183</f>
        <v>0</v>
      </c>
      <c r="HQ183" s="0" t="n">
        <f aca="false">GB183</f>
        <v>0</v>
      </c>
      <c r="HR183" s="0" t="n">
        <f aca="false">GE183</f>
        <v>0</v>
      </c>
      <c r="HS183" s="0" t="n">
        <f aca="false">GH183</f>
        <v>0</v>
      </c>
      <c r="HT183" s="0" t="n">
        <f aca="false">BG183</f>
        <v>5</v>
      </c>
      <c r="HU183" s="0" t="n">
        <f aca="false">HT183/HS186</f>
        <v>5</v>
      </c>
      <c r="HV183" s="1" t="n">
        <f aca="false">BE184</f>
        <v>3</v>
      </c>
      <c r="HW183" s="0" t="n">
        <f aca="false">HV183*HU184+HU183</f>
        <v>23</v>
      </c>
      <c r="HX183" s="0" t="n">
        <f aca="false">HW183*HW179</f>
        <v>391</v>
      </c>
      <c r="HY183" s="1" t="n">
        <f aca="false">HU180*HU184</f>
        <v>36</v>
      </c>
      <c r="HZ183" s="1" t="n">
        <f aca="false">INT(HX183/HY183)</f>
        <v>10</v>
      </c>
      <c r="IA183" s="1" t="n">
        <f aca="false">HX183-HZ183*HY183</f>
        <v>31</v>
      </c>
      <c r="IB183" s="1" t="n">
        <f aca="false">HY183</f>
        <v>36</v>
      </c>
    </row>
    <row r="184" customFormat="false" ht="6" hidden="true" customHeight="true" outlineLevel="0" collapsed="false">
      <c r="A184" s="1"/>
      <c r="B184" s="80"/>
      <c r="C184" s="80"/>
      <c r="D184" s="80"/>
      <c r="E184" s="11"/>
      <c r="F184" s="61"/>
      <c r="G184" s="80"/>
      <c r="H184" s="11"/>
      <c r="I184" s="80"/>
      <c r="J184" s="80"/>
      <c r="K184" s="11"/>
      <c r="L184" s="61"/>
      <c r="M184" s="80"/>
      <c r="N184" s="80"/>
      <c r="O184" s="80"/>
      <c r="P184" s="80"/>
      <c r="Q184" s="80"/>
      <c r="R184" s="80"/>
      <c r="S184" s="11"/>
      <c r="T184" s="13"/>
      <c r="U184" s="13"/>
      <c r="V184" s="13"/>
      <c r="W184" s="78"/>
      <c r="X184" s="74"/>
      <c r="Y184" s="80"/>
      <c r="Z184" s="80"/>
      <c r="AW184" s="1"/>
      <c r="AX184" s="1"/>
      <c r="AY184" s="1"/>
      <c r="AZ184" s="1"/>
      <c r="BA184" s="1"/>
      <c r="BB184" s="1"/>
      <c r="BC184" s="1"/>
      <c r="BE184" s="0" t="n">
        <f aca="false">BE183+INT(BF183/BF184)</f>
        <v>3</v>
      </c>
      <c r="BF184" s="15" t="n">
        <f aca="true">IF(BB179&gt;BF183,INT((RAND()*(BC179-BB179+1)+BB179)),INT((RAND()*(BC179-BF183)+BF183+1)))</f>
        <v>6</v>
      </c>
      <c r="BG184" s="0" t="n">
        <f aca="false">BF184</f>
        <v>6</v>
      </c>
      <c r="BH184" s="0" t="n">
        <v>256</v>
      </c>
      <c r="BI184" s="15" t="n">
        <f aca="false">IF(BG184/BH184=INT(BG184/BH184),1,0)</f>
        <v>0</v>
      </c>
      <c r="BJ184" s="15" t="n">
        <f aca="false">IF(BI184=0,BG184,BG184/BH184)</f>
        <v>6</v>
      </c>
      <c r="BK184" s="15" t="n">
        <v>16</v>
      </c>
      <c r="BL184" s="15" t="n">
        <f aca="false">IF(BJ184/BK184=INT(BJ184/BK184),1,0)</f>
        <v>0</v>
      </c>
      <c r="BM184" s="15" t="n">
        <f aca="false">IF(BL184=0,BJ184,BJ184/BK184)</f>
        <v>6</v>
      </c>
      <c r="BN184" s="15" t="n">
        <v>4</v>
      </c>
      <c r="BO184" s="15" t="n">
        <f aca="false">IF(BM184/BN184=INT(BM184/BN184),1,0)</f>
        <v>0</v>
      </c>
      <c r="BP184" s="15" t="n">
        <f aca="false">IF(BO184=0,BM184,BM184/BN184)</f>
        <v>6</v>
      </c>
      <c r="BQ184" s="15" t="n">
        <v>2</v>
      </c>
      <c r="BR184" s="15" t="n">
        <f aca="false">IF(BP184/BQ184=INT(BP184/BQ184),1,0)</f>
        <v>1</v>
      </c>
      <c r="BS184" s="15" t="n">
        <f aca="false">IF(BR184=0,BP184,BP184/BQ184)</f>
        <v>3</v>
      </c>
      <c r="BT184" s="15" t="n">
        <v>81</v>
      </c>
      <c r="BU184" s="15" t="n">
        <f aca="false">IF(BS184/BT184=INT(BS184/BT184),1,0)</f>
        <v>0</v>
      </c>
      <c r="BV184" s="15" t="n">
        <f aca="false">IF(BU184=0,BS184,BS184/BT184)</f>
        <v>3</v>
      </c>
      <c r="BW184" s="15" t="n">
        <v>9</v>
      </c>
      <c r="BX184" s="15" t="n">
        <f aca="false">IF(BV184/BW184=INT(BV184/BW184),1,0)</f>
        <v>0</v>
      </c>
      <c r="BY184" s="15" t="n">
        <f aca="false">IF(BX184=0,BV184,BV184/BW184)</f>
        <v>3</v>
      </c>
      <c r="BZ184" s="15" t="n">
        <v>3</v>
      </c>
      <c r="CA184" s="15" t="n">
        <f aca="false">IF(BY184/BZ184=INT(BY184/BZ184),1,0)</f>
        <v>1</v>
      </c>
      <c r="CB184" s="15" t="n">
        <f aca="false">IF(CA184=0,BY184,BY184/BZ184)</f>
        <v>1</v>
      </c>
      <c r="CC184" s="15" t="n">
        <v>25</v>
      </c>
      <c r="CD184" s="15" t="n">
        <f aca="false">IF(CB184/CC184=INT(CB184/CC184),1,0)</f>
        <v>0</v>
      </c>
      <c r="CE184" s="15" t="n">
        <f aca="false">IF(CD184=0,CB184,CB184/CC184)</f>
        <v>1</v>
      </c>
      <c r="CF184" s="15" t="n">
        <v>5</v>
      </c>
      <c r="CG184" s="15" t="n">
        <f aca="false">IF(CE184/CF184=INT(CE184/CF184),1,0)</f>
        <v>0</v>
      </c>
      <c r="CH184" s="15" t="n">
        <f aca="false">IF(CG184=0,CE184,CE184/CF184)</f>
        <v>1</v>
      </c>
      <c r="CI184" s="15" t="n">
        <v>49</v>
      </c>
      <c r="CJ184" s="15" t="n">
        <f aca="false">IF(CH184/CI184=INT(CH184/CI184),1,0)</f>
        <v>0</v>
      </c>
      <c r="CK184" s="15" t="n">
        <f aca="false">IF(CJ184=0,CH184,CH184/CI184)</f>
        <v>1</v>
      </c>
      <c r="CL184" s="15" t="n">
        <v>7</v>
      </c>
      <c r="CM184" s="15" t="n">
        <f aca="false">IF(CK184/CL184=INT(CK184/CL184),1,0)</f>
        <v>0</v>
      </c>
      <c r="CN184" s="15" t="n">
        <f aca="false">IF(CM184=0,CK184,CK184/CL184)</f>
        <v>1</v>
      </c>
      <c r="CO184" s="15" t="n">
        <v>121</v>
      </c>
      <c r="CP184" s="15" t="n">
        <f aca="false">IF(CN184/CO184=INT(CN184/CO184),1,0)</f>
        <v>0</v>
      </c>
      <c r="CQ184" s="15" t="n">
        <f aca="false">IF(CP184=0,CN184,CN184/CO184)</f>
        <v>1</v>
      </c>
      <c r="CR184" s="15" t="n">
        <v>11</v>
      </c>
      <c r="CS184" s="15" t="n">
        <f aca="false">IF(CQ184/CR184=INT(CQ184/CR184),1,0)</f>
        <v>0</v>
      </c>
      <c r="CT184" s="15" t="n">
        <f aca="false">IF(CS184=0,CQ184,CQ184/CR184)</f>
        <v>1</v>
      </c>
      <c r="CU184" s="15" t="n">
        <v>169</v>
      </c>
      <c r="CV184" s="15" t="n">
        <f aca="false">IF(CT184/CU184=INT(CT184/CU184),1,0)</f>
        <v>0</v>
      </c>
      <c r="CW184" s="15" t="n">
        <f aca="false">IF(CV184=0,CT184,CT184/CU184)</f>
        <v>1</v>
      </c>
      <c r="CX184" s="15" t="n">
        <v>13</v>
      </c>
      <c r="CY184" s="15" t="n">
        <f aca="false">IF(CW184/CX184=INT(CW184/CX184),1,0)</f>
        <v>0</v>
      </c>
      <c r="CZ184" s="15" t="n">
        <f aca="false">IF(CY184=0,CW184,CW184/CX184)</f>
        <v>1</v>
      </c>
      <c r="DA184" s="15" t="n">
        <v>17</v>
      </c>
      <c r="DB184" s="15" t="n">
        <f aca="false">IF(CZ184/DA184=INT(CZ184/DA184),1,0)</f>
        <v>0</v>
      </c>
      <c r="DC184" s="15" t="n">
        <f aca="false">IF(DB184=0,CZ184,CZ184/DA184)</f>
        <v>1</v>
      </c>
      <c r="DD184" s="15" t="n">
        <v>19</v>
      </c>
      <c r="DE184" s="15" t="n">
        <f aca="false">IF(DC184/DD184=INT(DC184/DD184),1,0)</f>
        <v>0</v>
      </c>
      <c r="DF184" s="15" t="n">
        <f aca="false">IF(DE184=0,DC184,DC184/DD184)</f>
        <v>1</v>
      </c>
      <c r="DG184" s="15" t="n">
        <v>23</v>
      </c>
      <c r="DH184" s="15" t="n">
        <f aca="false">IF(DF184/DG184=INT(DF184/DG184),1,0)</f>
        <v>0</v>
      </c>
      <c r="DI184" s="15" t="n">
        <f aca="false">IF(DH184=0,DF184,DF184/DG184)</f>
        <v>1</v>
      </c>
      <c r="DJ184" s="15" t="n">
        <v>29</v>
      </c>
      <c r="DK184" s="15" t="n">
        <f aca="false">IF(DI184/DJ184=INT(DI184/DJ184),1,0)</f>
        <v>0</v>
      </c>
      <c r="DL184" s="15" t="n">
        <f aca="false">IF(DK184=0,DI184,DI184/DJ184)</f>
        <v>1</v>
      </c>
      <c r="DM184" s="15" t="n">
        <v>31</v>
      </c>
      <c r="DN184" s="15" t="n">
        <f aca="false">IF(DL184/DM184=INT(DL184/DM184),1,0)</f>
        <v>0</v>
      </c>
      <c r="DO184" s="15" t="n">
        <f aca="false">IF(DN184=0,DL184,DL184/DM184)</f>
        <v>1</v>
      </c>
      <c r="DP184" s="15" t="n">
        <v>37</v>
      </c>
      <c r="DQ184" s="15" t="n">
        <f aca="false">IF(DO184/DP184=INT(DO184/DP184),1,0)</f>
        <v>0</v>
      </c>
      <c r="DR184" s="15" t="n">
        <f aca="false">IF(DQ184=0,DO184,DO184/DP184)</f>
        <v>1</v>
      </c>
      <c r="DS184" s="15" t="n">
        <v>41</v>
      </c>
      <c r="DT184" s="15" t="n">
        <f aca="false">IF(DR184/DS184=INT(DR184/DS184),1,0)</f>
        <v>0</v>
      </c>
      <c r="DU184" s="15" t="n">
        <f aca="false">IF(DT184=0,DR184,DR184/DS184)</f>
        <v>1</v>
      </c>
      <c r="DV184" s="15" t="n">
        <v>43</v>
      </c>
      <c r="DW184" s="15" t="n">
        <f aca="false">IF(DU184/DV184=INT(DU184/DV184),1,0)</f>
        <v>0</v>
      </c>
      <c r="DX184" s="15" t="n">
        <f aca="false">IF(DW184=0,DU184,DU184/DV184)</f>
        <v>1</v>
      </c>
      <c r="DY184" s="15" t="n">
        <v>47</v>
      </c>
      <c r="DZ184" s="15" t="n">
        <f aca="false">IF(DX184/DY184=INT(DX184/DY184),1,0)</f>
        <v>0</v>
      </c>
      <c r="EA184" s="15" t="n">
        <f aca="false">IF(DZ184=0,DX184,DX184/DY184)</f>
        <v>1</v>
      </c>
      <c r="EB184" s="15" t="n">
        <v>53</v>
      </c>
      <c r="EC184" s="15" t="n">
        <f aca="false">IF(EA184/EB184=INT(EA184/EB184),1,0)</f>
        <v>0</v>
      </c>
      <c r="ED184" s="15" t="n">
        <f aca="false">IF(EC184=0,EA184,EA184/EB184)</f>
        <v>1</v>
      </c>
      <c r="EE184" s="15" t="n">
        <v>59</v>
      </c>
      <c r="EF184" s="15" t="n">
        <f aca="false">IF(ED184/EE184=INT(ED184/EE184),1,0)</f>
        <v>0</v>
      </c>
      <c r="EG184" s="15" t="n">
        <f aca="false">IF(EF184=0,ED184,ED184/EE184)</f>
        <v>1</v>
      </c>
      <c r="EH184" s="15" t="n">
        <v>61</v>
      </c>
      <c r="EI184" s="15" t="n">
        <f aca="false">IF(EG184/EH184=INT(EG184/EH184),1,0)</f>
        <v>0</v>
      </c>
      <c r="EJ184" s="15" t="n">
        <f aca="false">IF(EI184=0,EG184,EG184/EH184)</f>
        <v>1</v>
      </c>
      <c r="EK184" s="15" t="n">
        <v>67</v>
      </c>
      <c r="EL184" s="15" t="n">
        <f aca="false">IF(EJ184/EK184=INT(EJ184/EK184),1,0)</f>
        <v>0</v>
      </c>
      <c r="EM184" s="15" t="n">
        <f aca="false">IF(EL184=0,EJ184,EJ184/EK184)</f>
        <v>1</v>
      </c>
      <c r="EN184" s="15" t="n">
        <v>71</v>
      </c>
      <c r="EO184" s="15" t="n">
        <f aca="false">IF(EM184/EN184=INT(EM184/EN184),1,0)</f>
        <v>0</v>
      </c>
      <c r="EP184" s="15" t="n">
        <f aca="false">IF(EO184=0,EM184,EM184/EN184)</f>
        <v>1</v>
      </c>
      <c r="EQ184" s="15" t="n">
        <v>73</v>
      </c>
      <c r="ER184" s="15" t="n">
        <f aca="false">IF(EP184/EQ184=INT(EP184/EQ184),1,0)</f>
        <v>0</v>
      </c>
      <c r="ES184" s="15" t="n">
        <f aca="false">IF(ER184=0,EP184,EP184/EQ184)</f>
        <v>1</v>
      </c>
      <c r="ET184" s="15" t="n">
        <v>79</v>
      </c>
      <c r="EU184" s="15" t="n">
        <f aca="false">IF(ES184/ET184=INT(ES184/ET184),1,0)</f>
        <v>0</v>
      </c>
      <c r="EV184" s="15" t="n">
        <f aca="false">IF(EU184=0,ES184,ES184/ET184)</f>
        <v>1</v>
      </c>
      <c r="EW184" s="15" t="n">
        <v>83</v>
      </c>
      <c r="EX184" s="15" t="n">
        <f aca="false">IF(EV184/EW184=INT(EV184/EW184),1,0)</f>
        <v>0</v>
      </c>
      <c r="EY184" s="15" t="n">
        <f aca="false">IF(EX184=0,EV184,EV184/EW184)</f>
        <v>1</v>
      </c>
      <c r="EZ184" s="15" t="n">
        <v>89</v>
      </c>
      <c r="FA184" s="15" t="n">
        <f aca="false">IF(EY184/EZ184=INT(EY184/EZ184),1,0)</f>
        <v>0</v>
      </c>
      <c r="FB184" s="15" t="n">
        <f aca="false">IF(FA184=0,EY184,EY184/EZ184)</f>
        <v>1</v>
      </c>
      <c r="FC184" s="15" t="n">
        <v>97</v>
      </c>
      <c r="FD184" s="15" t="n">
        <f aca="false">IF(FB184/FC184=INT(FB184/FC184),1,0)</f>
        <v>0</v>
      </c>
      <c r="FE184" s="15" t="n">
        <f aca="false">IF(FD184=0,FB184,FB184/FC184)</f>
        <v>1</v>
      </c>
      <c r="FF184" s="15" t="n">
        <v>101</v>
      </c>
      <c r="FG184" s="15" t="n">
        <f aca="false">IF(FE184/FF184=INT(FE184/FF184),1,0)</f>
        <v>0</v>
      </c>
      <c r="FH184" s="15" t="n">
        <f aca="false">IF(FG184=0,FE184,FE184/FF184)</f>
        <v>1</v>
      </c>
      <c r="FI184" s="15" t="n">
        <v>103</v>
      </c>
      <c r="FJ184" s="15" t="n">
        <f aca="false">IF(FH184/FI184=INT(FH184/FI184),1,0)</f>
        <v>0</v>
      </c>
      <c r="FK184" s="15" t="n">
        <f aca="false">IF(FJ184=0,FH184,FH184/FI184)</f>
        <v>1</v>
      </c>
      <c r="FL184" s="15" t="n">
        <v>107</v>
      </c>
      <c r="FM184" s="15" t="n">
        <f aca="false">IF(FK184/FL184=INT(FK184/FL184),1,0)</f>
        <v>0</v>
      </c>
      <c r="FN184" s="15" t="n">
        <f aca="false">IF(FM184=0,FK184,FK184/FL184)</f>
        <v>1</v>
      </c>
      <c r="FO184" s="15" t="n">
        <v>109</v>
      </c>
      <c r="FP184" s="15" t="n">
        <f aca="false">IF(FN184/FO184=INT(FN184/FO184),1,0)</f>
        <v>0</v>
      </c>
      <c r="FQ184" s="15" t="n">
        <f aca="false">IF(FP184=0,FN184,FN184/FO184)</f>
        <v>1</v>
      </c>
      <c r="FR184" s="15" t="n">
        <v>113</v>
      </c>
      <c r="FS184" s="15" t="n">
        <f aca="false">IF(FQ184/FR184=INT(FQ184/FR184),1,0)</f>
        <v>0</v>
      </c>
      <c r="FT184" s="15" t="n">
        <f aca="false">IF(FS184=0,FQ184,FQ184/FR184)</f>
        <v>1</v>
      </c>
      <c r="FU184" s="15" t="n">
        <v>127</v>
      </c>
      <c r="FV184" s="15" t="n">
        <f aca="false">IF(FT184/FU184=INT(FT184/FU184),1,0)</f>
        <v>0</v>
      </c>
      <c r="FW184" s="15" t="n">
        <f aca="false">IF(FV184=0,FT184,FT184/FU184)</f>
        <v>1</v>
      </c>
      <c r="FX184" s="15" t="n">
        <v>131</v>
      </c>
      <c r="FY184" s="15" t="n">
        <f aca="false">IF(FW184/FX184=INT(FW184/FX184),1,0)</f>
        <v>0</v>
      </c>
      <c r="FZ184" s="15" t="n">
        <f aca="false">IF(FY184=0,FW184,FW184/FX184)</f>
        <v>1</v>
      </c>
      <c r="GA184" s="15" t="n">
        <v>137</v>
      </c>
      <c r="GB184" s="15" t="n">
        <f aca="false">IF(FZ184/GA184=INT(FZ184/GA184),1,0)</f>
        <v>0</v>
      </c>
      <c r="GC184" s="15" t="n">
        <f aca="false">IF(GB184=0,FZ184,FZ184/GA184)</f>
        <v>1</v>
      </c>
      <c r="GD184" s="15" t="n">
        <v>139</v>
      </c>
      <c r="GE184" s="15" t="n">
        <f aca="false">IF(GC184/GD184=INT(GC184/GD184),1,0)</f>
        <v>0</v>
      </c>
      <c r="GF184" s="15" t="n">
        <f aca="false">IF(GE184=0,GC184,GC184/GD184)</f>
        <v>1</v>
      </c>
      <c r="GG184" s="15" t="n">
        <v>149</v>
      </c>
      <c r="GH184" s="15" t="n">
        <f aca="false">IF(GF184/GG184=INT(GF184/GG184),1,0)</f>
        <v>0</v>
      </c>
      <c r="GI184" s="15" t="n">
        <f aca="false">IF(GH184=0,GF184,GF184/GG184)</f>
        <v>1</v>
      </c>
      <c r="GJ184" s="15"/>
      <c r="GK184" s="15" t="n">
        <f aca="false">8*BI184+4*BL184+2*BO184+BR184</f>
        <v>1</v>
      </c>
      <c r="GL184" s="15" t="n">
        <f aca="false">4*BU184+2*BX184+CA184</f>
        <v>1</v>
      </c>
      <c r="GM184" s="15" t="n">
        <f aca="false">2*CD184+CG184</f>
        <v>0</v>
      </c>
      <c r="GN184" s="15" t="n">
        <f aca="false">2*CJ184+CM184</f>
        <v>0</v>
      </c>
      <c r="GO184" s="15" t="n">
        <f aca="false">2*CP184+CS184</f>
        <v>0</v>
      </c>
      <c r="GP184" s="15" t="n">
        <f aca="false">2*CV184+CY184</f>
        <v>0</v>
      </c>
      <c r="GQ184" s="15" t="n">
        <f aca="false">DB184</f>
        <v>0</v>
      </c>
      <c r="GR184" s="15" t="n">
        <f aca="false">DE184</f>
        <v>0</v>
      </c>
      <c r="GS184" s="15" t="n">
        <f aca="false">DH184</f>
        <v>0</v>
      </c>
      <c r="GT184" s="15" t="n">
        <f aca="false">DK184</f>
        <v>0</v>
      </c>
      <c r="GU184" s="15" t="n">
        <f aca="false">DN184</f>
        <v>0</v>
      </c>
      <c r="GV184" s="0" t="n">
        <f aca="false">DQ184</f>
        <v>0</v>
      </c>
      <c r="GW184" s="0" t="n">
        <f aca="false">DT184</f>
        <v>0</v>
      </c>
      <c r="GX184" s="0" t="n">
        <f aca="false">DW184</f>
        <v>0</v>
      </c>
      <c r="GY184" s="0" t="n">
        <f aca="false">DZ184</f>
        <v>0</v>
      </c>
      <c r="GZ184" s="0" t="n">
        <f aca="false">EC184</f>
        <v>0</v>
      </c>
      <c r="HA184" s="0" t="n">
        <f aca="false">EF184</f>
        <v>0</v>
      </c>
      <c r="HB184" s="0" t="n">
        <f aca="false">EI184</f>
        <v>0</v>
      </c>
      <c r="HC184" s="0" t="n">
        <f aca="false">EL184</f>
        <v>0</v>
      </c>
      <c r="HD184" s="0" t="n">
        <f aca="false">EO184</f>
        <v>0</v>
      </c>
      <c r="HE184" s="0" t="n">
        <f aca="false">ER184</f>
        <v>0</v>
      </c>
      <c r="HF184" s="0" t="n">
        <f aca="false">EU184</f>
        <v>0</v>
      </c>
      <c r="HG184" s="0" t="n">
        <f aca="false">EX184</f>
        <v>0</v>
      </c>
      <c r="HH184" s="0" t="n">
        <f aca="false">FA184</f>
        <v>0</v>
      </c>
      <c r="HI184" s="0" t="n">
        <f aca="false">FD184</f>
        <v>0</v>
      </c>
      <c r="HJ184" s="0" t="n">
        <f aca="false">FG184</f>
        <v>0</v>
      </c>
      <c r="HK184" s="0" t="n">
        <f aca="false">FJ184</f>
        <v>0</v>
      </c>
      <c r="HL184" s="0" t="n">
        <f aca="false">FM184</f>
        <v>0</v>
      </c>
      <c r="HM184" s="0" t="n">
        <f aca="false">FP184</f>
        <v>0</v>
      </c>
      <c r="HN184" s="0" t="n">
        <f aca="false">FS184</f>
        <v>0</v>
      </c>
      <c r="HO184" s="0" t="n">
        <f aca="false">FV184</f>
        <v>0</v>
      </c>
      <c r="HP184" s="0" t="n">
        <f aca="false">FY184</f>
        <v>0</v>
      </c>
      <c r="HQ184" s="0" t="n">
        <f aca="false">GB184</f>
        <v>0</v>
      </c>
      <c r="HR184" s="0" t="n">
        <f aca="false">GE184</f>
        <v>0</v>
      </c>
      <c r="HS184" s="0" t="n">
        <f aca="false">GH184</f>
        <v>0</v>
      </c>
      <c r="HT184" s="0" t="n">
        <f aca="false">BG184</f>
        <v>6</v>
      </c>
      <c r="HU184" s="0" t="n">
        <f aca="false">HT184/HS186</f>
        <v>6</v>
      </c>
      <c r="HV184" s="1"/>
      <c r="HY184" s="1"/>
      <c r="HZ184" s="1"/>
      <c r="IA184" s="1"/>
      <c r="IB184" s="1"/>
    </row>
    <row r="185" customFormat="false" ht="6" hidden="true" customHeight="true" outlineLevel="0" collapsed="false">
      <c r="A185" s="1"/>
      <c r="B185" s="80"/>
      <c r="C185" s="80"/>
      <c r="D185" s="80"/>
      <c r="E185" s="11"/>
      <c r="F185" s="61"/>
      <c r="G185" s="80"/>
      <c r="H185" s="11"/>
      <c r="I185" s="80"/>
      <c r="J185" s="80"/>
      <c r="K185" s="11"/>
      <c r="L185" s="61"/>
      <c r="M185" s="80"/>
      <c r="N185" s="80"/>
      <c r="O185" s="80"/>
      <c r="P185" s="80"/>
      <c r="Q185" s="80"/>
      <c r="R185" s="80"/>
      <c r="S185" s="11"/>
      <c r="T185" s="13"/>
      <c r="U185" s="13"/>
      <c r="V185" s="13"/>
      <c r="W185" s="78"/>
      <c r="X185" s="74"/>
      <c r="Y185" s="80"/>
      <c r="Z185" s="80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5" t="n">
        <f aca="false">IF(GK183&lt;GK184,GK183,GK184)</f>
        <v>0</v>
      </c>
      <c r="GL185" s="15" t="n">
        <f aca="false">IF(GL183&lt;GL184,GL183,GL184)</f>
        <v>0</v>
      </c>
      <c r="GM185" s="15" t="n">
        <f aca="false">IF(GM183&lt;GM184,GM183,GM184)</f>
        <v>0</v>
      </c>
      <c r="GN185" s="15" t="n">
        <f aca="false">IF(GN183&lt;GN184,GN183,GN184)</f>
        <v>0</v>
      </c>
      <c r="GO185" s="15" t="n">
        <f aca="false">IF(GO183&lt;GO184,GO183,GO184)</f>
        <v>0</v>
      </c>
      <c r="GP185" s="15" t="n">
        <f aca="false">IF(GP183&lt;GP184,GP183,GP184)</f>
        <v>0</v>
      </c>
      <c r="GQ185" s="15" t="n">
        <f aca="false">IF(GQ183&lt;GQ184,GQ183,GQ184)</f>
        <v>0</v>
      </c>
      <c r="GR185" s="15" t="n">
        <f aca="false">IF(GR183&lt;GR184,GR183,GR184)</f>
        <v>0</v>
      </c>
      <c r="GS185" s="15" t="n">
        <f aca="false">IF(GS183&lt;GS184,GS183,GS184)</f>
        <v>0</v>
      </c>
      <c r="GT185" s="15" t="n">
        <f aca="false">IF(GT183&lt;GT184,GT183,GT184)</f>
        <v>0</v>
      </c>
      <c r="GU185" s="15" t="n">
        <f aca="false">IF(GU183&lt;GU184,GU183,GU184)</f>
        <v>0</v>
      </c>
      <c r="GV185" s="15" t="n">
        <f aca="false">IF(GV183&lt;GV184,GV183,GV184)</f>
        <v>0</v>
      </c>
      <c r="GW185" s="15" t="n">
        <f aca="false">IF(GW183&lt;GW184,GW183,GW184)</f>
        <v>0</v>
      </c>
      <c r="GX185" s="15" t="n">
        <f aca="false">IF(GX183&lt;GX184,GX183,GX184)</f>
        <v>0</v>
      </c>
      <c r="GY185" s="15" t="n">
        <f aca="false">IF(GY183&lt;GY184,GY183,GY184)</f>
        <v>0</v>
      </c>
      <c r="GZ185" s="15" t="n">
        <f aca="false">IF(GZ183&lt;GZ184,GZ183,GZ184)</f>
        <v>0</v>
      </c>
      <c r="HA185" s="15" t="n">
        <f aca="false">IF(HA183&lt;HA184,HA183,HA184)</f>
        <v>0</v>
      </c>
      <c r="HB185" s="15" t="n">
        <f aca="false">IF(HB183&lt;HB184,HB183,HB184)</f>
        <v>0</v>
      </c>
      <c r="HC185" s="15" t="n">
        <f aca="false">IF(HC183&lt;HC184,HC183,HC184)</f>
        <v>0</v>
      </c>
      <c r="HD185" s="15" t="n">
        <f aca="false">IF(HD183&lt;HD184,HD183,HD184)</f>
        <v>0</v>
      </c>
      <c r="HE185" s="15" t="n">
        <f aca="false">IF(HE183&lt;HE184,HE183,HE184)</f>
        <v>0</v>
      </c>
      <c r="HF185" s="15" t="n">
        <f aca="false">IF(HF183&lt;HF184,HF183,HF184)</f>
        <v>0</v>
      </c>
      <c r="HG185" s="15" t="n">
        <f aca="false">IF(HG183&lt;HG184,HG183,HG184)</f>
        <v>0</v>
      </c>
      <c r="HH185" s="15" t="n">
        <f aca="false">IF(HH183&lt;HH184,HH183,HH184)</f>
        <v>0</v>
      </c>
      <c r="HI185" s="15" t="n">
        <f aca="false">IF(HI183&lt;HI184,HI183,HI184)</f>
        <v>0</v>
      </c>
      <c r="HJ185" s="15" t="n">
        <f aca="false">IF(HJ183&lt;HJ184,HJ183,HJ184)</f>
        <v>0</v>
      </c>
      <c r="HK185" s="15" t="n">
        <f aca="false">IF(HK183&lt;HK184,HK183,HK184)</f>
        <v>0</v>
      </c>
      <c r="HL185" s="15" t="n">
        <f aca="false">IF(HL183&lt;HL184,HL183,HL184)</f>
        <v>0</v>
      </c>
      <c r="HM185" s="15" t="n">
        <f aca="false">IF(HM183&lt;HM184,HM183,HM184)</f>
        <v>0</v>
      </c>
      <c r="HN185" s="15" t="n">
        <f aca="false">IF(HN183&lt;HN184,HN183,HN184)</f>
        <v>0</v>
      </c>
      <c r="HO185" s="15" t="n">
        <f aca="false">IF(HO183&lt;HO184,HO183,HO184)</f>
        <v>0</v>
      </c>
      <c r="HP185" s="15" t="n">
        <f aca="false">IF(HP183&lt;HP184,HP183,HP184)</f>
        <v>0</v>
      </c>
      <c r="HQ185" s="15" t="n">
        <f aca="false">IF(HQ183&lt;HQ184,HQ183,HQ184)</f>
        <v>0</v>
      </c>
      <c r="HR185" s="15" t="n">
        <f aca="false">IF(HR183&lt;HR184,HR183,HR184)</f>
        <v>0</v>
      </c>
      <c r="HS185" s="15" t="n">
        <f aca="false">IF(HS183&lt;HS184,HS183,HS184)</f>
        <v>0</v>
      </c>
      <c r="HV185" s="1"/>
      <c r="HW185" s="1"/>
      <c r="HX185" s="1"/>
      <c r="HY185" s="1"/>
      <c r="HZ185" s="1"/>
      <c r="IA185" s="1"/>
      <c r="IB185" s="1"/>
    </row>
    <row r="186" customFormat="false" ht="6" hidden="true" customHeight="true" outlineLevel="0" collapsed="false">
      <c r="A186" s="1"/>
      <c r="B186" s="80"/>
      <c r="C186" s="80"/>
      <c r="D186" s="80"/>
      <c r="E186" s="11"/>
      <c r="F186" s="61"/>
      <c r="G186" s="80"/>
      <c r="H186" s="11"/>
      <c r="I186" s="80"/>
      <c r="J186" s="80"/>
      <c r="K186" s="11"/>
      <c r="L186" s="61"/>
      <c r="M186" s="80"/>
      <c r="N186" s="80"/>
      <c r="O186" s="80"/>
      <c r="P186" s="80"/>
      <c r="Q186" s="80"/>
      <c r="R186" s="80"/>
      <c r="S186" s="11"/>
      <c r="T186" s="13"/>
      <c r="U186" s="13"/>
      <c r="V186" s="13"/>
      <c r="W186" s="78"/>
      <c r="X186" s="74"/>
      <c r="Y186" s="80"/>
      <c r="Z186" s="80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0" t="n">
        <f aca="false">GK$8^GK185</f>
        <v>1</v>
      </c>
      <c r="GL186" s="0" t="n">
        <f aca="false">GL$8^GL185*GK186</f>
        <v>1</v>
      </c>
      <c r="GM186" s="0" t="n">
        <f aca="false">GM$8^GM185*GL186</f>
        <v>1</v>
      </c>
      <c r="GN186" s="0" t="n">
        <f aca="false">GN$8^GN185*GM186</f>
        <v>1</v>
      </c>
      <c r="GO186" s="0" t="n">
        <f aca="false">GO$8^GO185*GN186</f>
        <v>1</v>
      </c>
      <c r="GP186" s="0" t="n">
        <f aca="false">GP$8^GP185*GO186</f>
        <v>1</v>
      </c>
      <c r="GQ186" s="0" t="n">
        <f aca="false">GQ$8^GQ185*GP186</f>
        <v>1</v>
      </c>
      <c r="GR186" s="0" t="n">
        <f aca="false">GR$8^GR185*GQ186</f>
        <v>1</v>
      </c>
      <c r="GS186" s="0" t="n">
        <f aca="false">GS$8^GS185*GR186</f>
        <v>1</v>
      </c>
      <c r="GT186" s="0" t="n">
        <f aca="false">GT$8^GT185*GS186</f>
        <v>1</v>
      </c>
      <c r="GU186" s="0" t="n">
        <f aca="false">GU$8^GU185*GT186</f>
        <v>1</v>
      </c>
      <c r="GV186" s="0" t="n">
        <f aca="false">GV$8^GV185*GU186</f>
        <v>1</v>
      </c>
      <c r="GW186" s="0" t="n">
        <f aca="false">GW$8^GW185*GV186</f>
        <v>1</v>
      </c>
      <c r="GX186" s="0" t="n">
        <f aca="false">GX$8^GX185*GW186</f>
        <v>1</v>
      </c>
      <c r="GY186" s="0" t="n">
        <f aca="false">GY$8^GY185*GX186</f>
        <v>1</v>
      </c>
      <c r="GZ186" s="0" t="n">
        <f aca="false">GZ$8^GZ185*GY186</f>
        <v>1</v>
      </c>
      <c r="HA186" s="0" t="n">
        <f aca="false">HA$8^HA185*GZ186</f>
        <v>1</v>
      </c>
      <c r="HB186" s="0" t="n">
        <f aca="false">HB$8^HB185*HA186</f>
        <v>1</v>
      </c>
      <c r="HC186" s="0" t="n">
        <f aca="false">HC$8^HC185*HB186</f>
        <v>1</v>
      </c>
      <c r="HD186" s="0" t="n">
        <f aca="false">HD$8^HD185*HC186</f>
        <v>1</v>
      </c>
      <c r="HE186" s="0" t="n">
        <f aca="false">HE$8^HE185*HD186</f>
        <v>1</v>
      </c>
      <c r="HF186" s="0" t="n">
        <f aca="false">HF$8^HF185*HE186</f>
        <v>1</v>
      </c>
      <c r="HG186" s="0" t="n">
        <f aca="false">HG$8^HG185*HF186</f>
        <v>1</v>
      </c>
      <c r="HH186" s="0" t="n">
        <f aca="false">HH$8^HH185*HG186</f>
        <v>1</v>
      </c>
      <c r="HI186" s="0" t="n">
        <f aca="false">HI$8^HI185*HH186</f>
        <v>1</v>
      </c>
      <c r="HJ186" s="0" t="n">
        <f aca="false">HJ$8^HJ185*HI186</f>
        <v>1</v>
      </c>
      <c r="HK186" s="0" t="n">
        <f aca="false">HK$8^HK185*HJ186</f>
        <v>1</v>
      </c>
      <c r="HL186" s="0" t="n">
        <f aca="false">HL$8^HL185*HK186</f>
        <v>1</v>
      </c>
      <c r="HM186" s="0" t="n">
        <f aca="false">HM$8^HM185*HL186</f>
        <v>1</v>
      </c>
      <c r="HN186" s="0" t="n">
        <f aca="false">HN$8^HN185*HM186</f>
        <v>1</v>
      </c>
      <c r="HO186" s="0" t="n">
        <f aca="false">HO$8^HO185*HN186</f>
        <v>1</v>
      </c>
      <c r="HP186" s="0" t="n">
        <f aca="false">HP$8^HP185*HO186</f>
        <v>1</v>
      </c>
      <c r="HQ186" s="0" t="n">
        <f aca="false">HQ$8^HQ185*HP186</f>
        <v>1</v>
      </c>
      <c r="HR186" s="0" t="n">
        <f aca="false">HR$8^HR185*HQ186</f>
        <v>1</v>
      </c>
      <c r="HS186" s="0" t="n">
        <f aca="false">HS$8^HS185*HR186</f>
        <v>1</v>
      </c>
      <c r="HV186" s="1"/>
      <c r="HW186" s="1"/>
      <c r="HX186" s="1"/>
      <c r="HY186" s="1"/>
      <c r="HZ186" s="1"/>
      <c r="IA186" s="1"/>
      <c r="IB186" s="1"/>
    </row>
    <row r="187" customFormat="false" ht="6" hidden="true" customHeight="true" outlineLevel="0" collapsed="false">
      <c r="A187" s="1"/>
      <c r="B187" s="80"/>
      <c r="C187" s="80"/>
      <c r="D187" s="80"/>
      <c r="E187" s="11"/>
      <c r="F187" s="61"/>
      <c r="G187" s="80"/>
      <c r="H187" s="11"/>
      <c r="I187" s="80"/>
      <c r="J187" s="80"/>
      <c r="K187" s="11"/>
      <c r="L187" s="61"/>
      <c r="M187" s="80"/>
      <c r="N187" s="80"/>
      <c r="O187" s="80"/>
      <c r="P187" s="80"/>
      <c r="Q187" s="80"/>
      <c r="R187" s="80"/>
      <c r="S187" s="11"/>
      <c r="T187" s="13"/>
      <c r="U187" s="13"/>
      <c r="V187" s="13"/>
      <c r="W187" s="78"/>
      <c r="X187" s="74"/>
      <c r="Y187" s="80"/>
      <c r="Z187" s="80"/>
      <c r="AW187" s="1"/>
      <c r="AX187" s="1"/>
      <c r="AY187" s="1"/>
      <c r="AZ187" s="1"/>
      <c r="BA187" s="1"/>
      <c r="BB187" s="1"/>
      <c r="BC187" s="1"/>
      <c r="BD187" s="1" t="s">
        <v>65</v>
      </c>
      <c r="BE187" s="1" t="n">
        <f aca="false">HZ183</f>
        <v>10</v>
      </c>
      <c r="BF187" s="1" t="n">
        <f aca="false">IA183</f>
        <v>31</v>
      </c>
      <c r="BG187" s="0" t="n">
        <f aca="false">BF187-BF188*(BE188-BE187)</f>
        <v>31</v>
      </c>
      <c r="BH187" s="0" t="n">
        <v>256</v>
      </c>
      <c r="BI187" s="15" t="n">
        <f aca="false">IF(BG187/BH187=INT(BG187/BH187),1,0)</f>
        <v>0</v>
      </c>
      <c r="BJ187" s="15" t="n">
        <f aca="false">IF(BI187=0,BG187,BG187/BH187)</f>
        <v>31</v>
      </c>
      <c r="BK187" s="15" t="n">
        <v>16</v>
      </c>
      <c r="BL187" s="15" t="n">
        <f aca="false">IF(BJ187/BK187=INT(BJ187/BK187),1,0)</f>
        <v>0</v>
      </c>
      <c r="BM187" s="15" t="n">
        <f aca="false">IF(BL187=0,BJ187,BJ187/BK187)</f>
        <v>31</v>
      </c>
      <c r="BN187" s="15" t="n">
        <v>4</v>
      </c>
      <c r="BO187" s="15" t="n">
        <f aca="false">IF(BM187/BN187=INT(BM187/BN187),1,0)</f>
        <v>0</v>
      </c>
      <c r="BP187" s="15" t="n">
        <f aca="false">IF(BO187=0,BM187,BM187/BN187)</f>
        <v>31</v>
      </c>
      <c r="BQ187" s="15" t="n">
        <v>2</v>
      </c>
      <c r="BR187" s="15" t="n">
        <f aca="false">IF(BP187/BQ187=INT(BP187/BQ187),1,0)</f>
        <v>0</v>
      </c>
      <c r="BS187" s="15" t="n">
        <f aca="false">IF(BR187=0,BP187,BP187/BQ187)</f>
        <v>31</v>
      </c>
      <c r="BT187" s="15" t="n">
        <v>81</v>
      </c>
      <c r="BU187" s="15" t="n">
        <f aca="false">IF(BS187/BT187=INT(BS187/BT187),1,0)</f>
        <v>0</v>
      </c>
      <c r="BV187" s="15" t="n">
        <f aca="false">IF(BU187=0,BS187,BS187/BT187)</f>
        <v>31</v>
      </c>
      <c r="BW187" s="15" t="n">
        <v>9</v>
      </c>
      <c r="BX187" s="15" t="n">
        <f aca="false">IF(BV187/BW187=INT(BV187/BW187),1,0)</f>
        <v>0</v>
      </c>
      <c r="BY187" s="15" t="n">
        <f aca="false">IF(BX187=0,BV187,BV187/BW187)</f>
        <v>31</v>
      </c>
      <c r="BZ187" s="15" t="n">
        <v>3</v>
      </c>
      <c r="CA187" s="15" t="n">
        <f aca="false">IF(BY187/BZ187=INT(BY187/BZ187),1,0)</f>
        <v>0</v>
      </c>
      <c r="CB187" s="15" t="n">
        <f aca="false">IF(CA187=0,BY187,BY187/BZ187)</f>
        <v>31</v>
      </c>
      <c r="CC187" s="15" t="n">
        <v>25</v>
      </c>
      <c r="CD187" s="15" t="n">
        <f aca="false">IF(CB187/CC187=INT(CB187/CC187),1,0)</f>
        <v>0</v>
      </c>
      <c r="CE187" s="15" t="n">
        <f aca="false">IF(CD187=0,CB187,CB187/CC187)</f>
        <v>31</v>
      </c>
      <c r="CF187" s="15" t="n">
        <v>5</v>
      </c>
      <c r="CG187" s="15" t="n">
        <f aca="false">IF(CE187/CF187=INT(CE187/CF187),1,0)</f>
        <v>0</v>
      </c>
      <c r="CH187" s="15" t="n">
        <f aca="false">IF(CG187=0,CE187,CE187/CF187)</f>
        <v>31</v>
      </c>
      <c r="CI187" s="15" t="n">
        <v>49</v>
      </c>
      <c r="CJ187" s="15" t="n">
        <f aca="false">IF(CH187/CI187=INT(CH187/CI187),1,0)</f>
        <v>0</v>
      </c>
      <c r="CK187" s="15" t="n">
        <f aca="false">IF(CJ187=0,CH187,CH187/CI187)</f>
        <v>31</v>
      </c>
      <c r="CL187" s="15" t="n">
        <v>7</v>
      </c>
      <c r="CM187" s="15" t="n">
        <f aca="false">IF(CK187/CL187=INT(CK187/CL187),1,0)</f>
        <v>0</v>
      </c>
      <c r="CN187" s="15" t="n">
        <f aca="false">IF(CM187=0,CK187,CK187/CL187)</f>
        <v>31</v>
      </c>
      <c r="CO187" s="15" t="n">
        <v>121</v>
      </c>
      <c r="CP187" s="15" t="n">
        <f aca="false">IF(CN187/CO187=INT(CN187/CO187),1,0)</f>
        <v>0</v>
      </c>
      <c r="CQ187" s="15" t="n">
        <f aca="false">IF(CP187=0,CN187,CN187/CO187)</f>
        <v>31</v>
      </c>
      <c r="CR187" s="15" t="n">
        <v>11</v>
      </c>
      <c r="CS187" s="15" t="n">
        <f aca="false">IF(CQ187/CR187=INT(CQ187/CR187),1,0)</f>
        <v>0</v>
      </c>
      <c r="CT187" s="15" t="n">
        <f aca="false">IF(CS187=0,CQ187,CQ187/CR187)</f>
        <v>31</v>
      </c>
      <c r="CU187" s="15" t="n">
        <v>169</v>
      </c>
      <c r="CV187" s="15" t="n">
        <f aca="false">IF(CT187/CU187=INT(CT187/CU187),1,0)</f>
        <v>0</v>
      </c>
      <c r="CW187" s="15" t="n">
        <f aca="false">IF(CV187=0,CT187,CT187/CU187)</f>
        <v>31</v>
      </c>
      <c r="CX187" s="15" t="n">
        <v>13</v>
      </c>
      <c r="CY187" s="15" t="n">
        <f aca="false">IF(CW187/CX187=INT(CW187/CX187),1,0)</f>
        <v>0</v>
      </c>
      <c r="CZ187" s="15" t="n">
        <f aca="false">IF(CY187=0,CW187,CW187/CX187)</f>
        <v>31</v>
      </c>
      <c r="DA187" s="15" t="n">
        <v>17</v>
      </c>
      <c r="DB187" s="15" t="n">
        <f aca="false">IF(CZ187/DA187=INT(CZ187/DA187),1,0)</f>
        <v>0</v>
      </c>
      <c r="DC187" s="15" t="n">
        <f aca="false">IF(DB187=0,CZ187,CZ187/DA187)</f>
        <v>31</v>
      </c>
      <c r="DD187" s="15" t="n">
        <v>19</v>
      </c>
      <c r="DE187" s="15" t="n">
        <f aca="false">IF(DC187/DD187=INT(DC187/DD187),1,0)</f>
        <v>0</v>
      </c>
      <c r="DF187" s="15" t="n">
        <f aca="false">IF(DE187=0,DC187,DC187/DD187)</f>
        <v>31</v>
      </c>
      <c r="DG187" s="15" t="n">
        <v>23</v>
      </c>
      <c r="DH187" s="15" t="n">
        <f aca="false">IF(DF187/DG187=INT(DF187/DG187),1,0)</f>
        <v>0</v>
      </c>
      <c r="DI187" s="15" t="n">
        <f aca="false">IF(DH187=0,DF187,DF187/DG187)</f>
        <v>31</v>
      </c>
      <c r="DJ187" s="15" t="n">
        <v>29</v>
      </c>
      <c r="DK187" s="15" t="n">
        <f aca="false">IF(DI187/DJ187=INT(DI187/DJ187),1,0)</f>
        <v>0</v>
      </c>
      <c r="DL187" s="15" t="n">
        <f aca="false">IF(DK187=0,DI187,DI187/DJ187)</f>
        <v>31</v>
      </c>
      <c r="DM187" s="15" t="n">
        <v>31</v>
      </c>
      <c r="DN187" s="15" t="n">
        <f aca="false">IF(DL187/DM187=INT(DL187/DM187),1,0)</f>
        <v>1</v>
      </c>
      <c r="DO187" s="15" t="n">
        <f aca="false">IF(DN187=0,DL187,DL187/DM187)</f>
        <v>1</v>
      </c>
      <c r="DP187" s="15" t="n">
        <v>37</v>
      </c>
      <c r="DQ187" s="15" t="n">
        <f aca="false">IF(DO187/DP187=INT(DO187/DP187),1,0)</f>
        <v>0</v>
      </c>
      <c r="DR187" s="15" t="n">
        <f aca="false">IF(DQ187=0,DO187,DO187/DP187)</f>
        <v>1</v>
      </c>
      <c r="DS187" s="15" t="n">
        <v>41</v>
      </c>
      <c r="DT187" s="15" t="n">
        <f aca="false">IF(DR187/DS187=INT(DR187/DS187),1,0)</f>
        <v>0</v>
      </c>
      <c r="DU187" s="15" t="n">
        <f aca="false">IF(DT187=0,DR187,DR187/DS187)</f>
        <v>1</v>
      </c>
      <c r="DV187" s="15" t="n">
        <v>43</v>
      </c>
      <c r="DW187" s="15" t="n">
        <f aca="false">IF(DU187/DV187=INT(DU187/DV187),1,0)</f>
        <v>0</v>
      </c>
      <c r="DX187" s="15" t="n">
        <f aca="false">IF(DW187=0,DU187,DU187/DV187)</f>
        <v>1</v>
      </c>
      <c r="DY187" s="15" t="n">
        <v>47</v>
      </c>
      <c r="DZ187" s="15" t="n">
        <f aca="false">IF(DX187/DY187=INT(DX187/DY187),1,0)</f>
        <v>0</v>
      </c>
      <c r="EA187" s="15" t="n">
        <f aca="false">IF(DZ187=0,DX187,DX187/DY187)</f>
        <v>1</v>
      </c>
      <c r="EB187" s="15" t="n">
        <v>53</v>
      </c>
      <c r="EC187" s="15" t="n">
        <f aca="false">IF(EA187/EB187=INT(EA187/EB187),1,0)</f>
        <v>0</v>
      </c>
      <c r="ED187" s="15" t="n">
        <f aca="false">IF(EC187=0,EA187,EA187/EB187)</f>
        <v>1</v>
      </c>
      <c r="EE187" s="15" t="n">
        <v>59</v>
      </c>
      <c r="EF187" s="15" t="n">
        <f aca="false">IF(ED187/EE187=INT(ED187/EE187),1,0)</f>
        <v>0</v>
      </c>
      <c r="EG187" s="15" t="n">
        <f aca="false">IF(EF187=0,ED187,ED187/EE187)</f>
        <v>1</v>
      </c>
      <c r="EH187" s="15" t="n">
        <v>61</v>
      </c>
      <c r="EI187" s="15" t="n">
        <f aca="false">IF(EG187/EH187=INT(EG187/EH187),1,0)</f>
        <v>0</v>
      </c>
      <c r="EJ187" s="15" t="n">
        <f aca="false">IF(EI187=0,EG187,EG187/EH187)</f>
        <v>1</v>
      </c>
      <c r="EK187" s="15" t="n">
        <v>67</v>
      </c>
      <c r="EL187" s="15" t="n">
        <f aca="false">IF(EJ187/EK187=INT(EJ187/EK187),1,0)</f>
        <v>0</v>
      </c>
      <c r="EM187" s="15" t="n">
        <f aca="false">IF(EL187=0,EJ187,EJ187/EK187)</f>
        <v>1</v>
      </c>
      <c r="EN187" s="15" t="n">
        <v>71</v>
      </c>
      <c r="EO187" s="15" t="n">
        <f aca="false">IF(EM187/EN187=INT(EM187/EN187),1,0)</f>
        <v>0</v>
      </c>
      <c r="EP187" s="15" t="n">
        <f aca="false">IF(EO187=0,EM187,EM187/EN187)</f>
        <v>1</v>
      </c>
      <c r="EQ187" s="15" t="n">
        <v>73</v>
      </c>
      <c r="ER187" s="15" t="n">
        <f aca="false">IF(EP187/EQ187=INT(EP187/EQ187),1,0)</f>
        <v>0</v>
      </c>
      <c r="ES187" s="15" t="n">
        <f aca="false">IF(ER187=0,EP187,EP187/EQ187)</f>
        <v>1</v>
      </c>
      <c r="ET187" s="15" t="n">
        <v>79</v>
      </c>
      <c r="EU187" s="15" t="n">
        <f aca="false">IF(ES187/ET187=INT(ES187/ET187),1,0)</f>
        <v>0</v>
      </c>
      <c r="EV187" s="15" t="n">
        <f aca="false">IF(EU187=0,ES187,ES187/ET187)</f>
        <v>1</v>
      </c>
      <c r="EW187" s="15" t="n">
        <v>83</v>
      </c>
      <c r="EX187" s="15" t="n">
        <f aca="false">IF(EV187/EW187=INT(EV187/EW187),1,0)</f>
        <v>0</v>
      </c>
      <c r="EY187" s="15" t="n">
        <f aca="false">IF(EX187=0,EV187,EV187/EW187)</f>
        <v>1</v>
      </c>
      <c r="EZ187" s="15" t="n">
        <v>89</v>
      </c>
      <c r="FA187" s="15" t="n">
        <f aca="false">IF(EY187/EZ187=INT(EY187/EZ187),1,0)</f>
        <v>0</v>
      </c>
      <c r="FB187" s="15" t="n">
        <f aca="false">IF(FA187=0,EY187,EY187/EZ187)</f>
        <v>1</v>
      </c>
      <c r="FC187" s="15" t="n">
        <v>97</v>
      </c>
      <c r="FD187" s="15" t="n">
        <f aca="false">IF(FB187/FC187=INT(FB187/FC187),1,0)</f>
        <v>0</v>
      </c>
      <c r="FE187" s="15" t="n">
        <f aca="false">IF(FD187=0,FB187,FB187/FC187)</f>
        <v>1</v>
      </c>
      <c r="FF187" s="15" t="n">
        <v>101</v>
      </c>
      <c r="FG187" s="15" t="n">
        <f aca="false">IF(FE187/FF187=INT(FE187/FF187),1,0)</f>
        <v>0</v>
      </c>
      <c r="FH187" s="15" t="n">
        <f aca="false">IF(FG187=0,FE187,FE187/FF187)</f>
        <v>1</v>
      </c>
      <c r="FI187" s="15" t="n">
        <v>103</v>
      </c>
      <c r="FJ187" s="15" t="n">
        <f aca="false">IF(FH187/FI187=INT(FH187/FI187),1,0)</f>
        <v>0</v>
      </c>
      <c r="FK187" s="15" t="n">
        <f aca="false">IF(FJ187=0,FH187,FH187/FI187)</f>
        <v>1</v>
      </c>
      <c r="FL187" s="15" t="n">
        <v>107</v>
      </c>
      <c r="FM187" s="15" t="n">
        <f aca="false">IF(FK187/FL187=INT(FK187/FL187),1,0)</f>
        <v>0</v>
      </c>
      <c r="FN187" s="15" t="n">
        <f aca="false">IF(FM187=0,FK187,FK187/FL187)</f>
        <v>1</v>
      </c>
      <c r="FO187" s="15" t="n">
        <v>109</v>
      </c>
      <c r="FP187" s="15" t="n">
        <f aca="false">IF(FN187/FO187=INT(FN187/FO187),1,0)</f>
        <v>0</v>
      </c>
      <c r="FQ187" s="15" t="n">
        <f aca="false">IF(FP187=0,FN187,FN187/FO187)</f>
        <v>1</v>
      </c>
      <c r="FR187" s="15" t="n">
        <v>113</v>
      </c>
      <c r="FS187" s="15" t="n">
        <f aca="false">IF(FQ187/FR187=INT(FQ187/FR187),1,0)</f>
        <v>0</v>
      </c>
      <c r="FT187" s="15" t="n">
        <f aca="false">IF(FS187=0,FQ187,FQ187/FR187)</f>
        <v>1</v>
      </c>
      <c r="FU187" s="15" t="n">
        <v>127</v>
      </c>
      <c r="FV187" s="15" t="n">
        <f aca="false">IF(FT187/FU187=INT(FT187/FU187),1,0)</f>
        <v>0</v>
      </c>
      <c r="FW187" s="15" t="n">
        <f aca="false">IF(FV187=0,FT187,FT187/FU187)</f>
        <v>1</v>
      </c>
      <c r="FX187" s="15" t="n">
        <v>131</v>
      </c>
      <c r="FY187" s="15" t="n">
        <f aca="false">IF(FW187/FX187=INT(FW187/FX187),1,0)</f>
        <v>0</v>
      </c>
      <c r="FZ187" s="15" t="n">
        <f aca="false">IF(FY187=0,FW187,FW187/FX187)</f>
        <v>1</v>
      </c>
      <c r="GA187" s="15" t="n">
        <v>137</v>
      </c>
      <c r="GB187" s="15" t="n">
        <f aca="false">IF(FZ187/GA187=INT(FZ187/GA187),1,0)</f>
        <v>0</v>
      </c>
      <c r="GC187" s="15" t="n">
        <f aca="false">IF(GB187=0,FZ187,FZ187/GA187)</f>
        <v>1</v>
      </c>
      <c r="GD187" s="15" t="n">
        <v>139</v>
      </c>
      <c r="GE187" s="15" t="n">
        <f aca="false">IF(GC187/GD187=INT(GC187/GD187),1,0)</f>
        <v>0</v>
      </c>
      <c r="GF187" s="15" t="n">
        <f aca="false">IF(GE187=0,GC187,GC187/GD187)</f>
        <v>1</v>
      </c>
      <c r="GG187" s="15" t="n">
        <v>149</v>
      </c>
      <c r="GH187" s="15" t="n">
        <f aca="false">IF(GF187/GG187=INT(GF187/GG187),1,0)</f>
        <v>0</v>
      </c>
      <c r="GI187" s="15" t="n">
        <f aca="false">IF(GH187=0,GF187,GF187/GG187)</f>
        <v>1</v>
      </c>
      <c r="GJ187" s="15"/>
      <c r="GK187" s="15" t="n">
        <f aca="false">8*BI187+4*BL187+2*BO187+BR187</f>
        <v>0</v>
      </c>
      <c r="GL187" s="15" t="n">
        <f aca="false">4*BU187+2*BX187+CA187</f>
        <v>0</v>
      </c>
      <c r="GM187" s="15" t="n">
        <f aca="false">2*CD187+CG187</f>
        <v>0</v>
      </c>
      <c r="GN187" s="15" t="n">
        <f aca="false">2*CJ187+CM187</f>
        <v>0</v>
      </c>
      <c r="GO187" s="15" t="n">
        <f aca="false">2*CP187+CS187</f>
        <v>0</v>
      </c>
      <c r="GP187" s="15" t="n">
        <f aca="false">2*CV187+CY187</f>
        <v>0</v>
      </c>
      <c r="GQ187" s="15" t="n">
        <f aca="false">DB187</f>
        <v>0</v>
      </c>
      <c r="GR187" s="15" t="n">
        <f aca="false">DE187</f>
        <v>0</v>
      </c>
      <c r="GS187" s="15" t="n">
        <f aca="false">DH187</f>
        <v>0</v>
      </c>
      <c r="GT187" s="15" t="n">
        <f aca="false">DK187</f>
        <v>0</v>
      </c>
      <c r="GU187" s="15" t="n">
        <f aca="false">DN187</f>
        <v>1</v>
      </c>
      <c r="GV187" s="0" t="n">
        <f aca="false">DQ187</f>
        <v>0</v>
      </c>
      <c r="GW187" s="0" t="n">
        <f aca="false">DT187</f>
        <v>0</v>
      </c>
      <c r="GX187" s="0" t="n">
        <f aca="false">DW187</f>
        <v>0</v>
      </c>
      <c r="GY187" s="0" t="n">
        <f aca="false">DZ187</f>
        <v>0</v>
      </c>
      <c r="GZ187" s="0" t="n">
        <f aca="false">EC187</f>
        <v>0</v>
      </c>
      <c r="HA187" s="0" t="n">
        <f aca="false">EF187</f>
        <v>0</v>
      </c>
      <c r="HB187" s="0" t="n">
        <f aca="false">EI187</f>
        <v>0</v>
      </c>
      <c r="HC187" s="0" t="n">
        <f aca="false">EL187</f>
        <v>0</v>
      </c>
      <c r="HD187" s="0" t="n">
        <f aca="false">EO187</f>
        <v>0</v>
      </c>
      <c r="HE187" s="0" t="n">
        <f aca="false">ER187</f>
        <v>0</v>
      </c>
      <c r="HF187" s="0" t="n">
        <f aca="false">EU187</f>
        <v>0</v>
      </c>
      <c r="HG187" s="0" t="n">
        <f aca="false">EX187</f>
        <v>0</v>
      </c>
      <c r="HH187" s="0" t="n">
        <f aca="false">FA187</f>
        <v>0</v>
      </c>
      <c r="HI187" s="0" t="n">
        <f aca="false">FD187</f>
        <v>0</v>
      </c>
      <c r="HJ187" s="0" t="n">
        <f aca="false">FG187</f>
        <v>0</v>
      </c>
      <c r="HK187" s="0" t="n">
        <f aca="false">FJ187</f>
        <v>0</v>
      </c>
      <c r="HL187" s="0" t="n">
        <f aca="false">FM187</f>
        <v>0</v>
      </c>
      <c r="HM187" s="0" t="n">
        <f aca="false">FP187</f>
        <v>0</v>
      </c>
      <c r="HN187" s="0" t="n">
        <f aca="false">FS187</f>
        <v>0</v>
      </c>
      <c r="HO187" s="0" t="n">
        <f aca="false">FV187</f>
        <v>0</v>
      </c>
      <c r="HP187" s="0" t="n">
        <f aca="false">FY187</f>
        <v>0</v>
      </c>
      <c r="HQ187" s="0" t="n">
        <f aca="false">GB187</f>
        <v>0</v>
      </c>
      <c r="HR187" s="0" t="n">
        <f aca="false">GE187</f>
        <v>0</v>
      </c>
      <c r="HS187" s="0" t="n">
        <f aca="false">GH187</f>
        <v>0</v>
      </c>
      <c r="HT187" s="0" t="n">
        <f aca="false">BG187</f>
        <v>31</v>
      </c>
      <c r="HU187" s="0" t="n">
        <f aca="false">HT187/HS190</f>
        <v>31</v>
      </c>
      <c r="HV187" s="1" t="n">
        <f aca="false">HZ183</f>
        <v>10</v>
      </c>
      <c r="HW187" s="1"/>
      <c r="HX187" s="1"/>
      <c r="HY187" s="1"/>
      <c r="HZ187" s="1"/>
      <c r="IA187" s="1"/>
      <c r="IB187" s="1"/>
    </row>
    <row r="188" customFormat="false" ht="6" hidden="true" customHeight="true" outlineLevel="0" collapsed="false">
      <c r="A188" s="1"/>
      <c r="B188" s="80"/>
      <c r="C188" s="80"/>
      <c r="D188" s="80"/>
      <c r="E188" s="80"/>
      <c r="F188" s="61"/>
      <c r="G188" s="80"/>
      <c r="H188" s="80"/>
      <c r="I188" s="80"/>
      <c r="J188" s="80"/>
      <c r="K188" s="80"/>
      <c r="L188" s="61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78"/>
      <c r="X188" s="61"/>
      <c r="Y188" s="80"/>
      <c r="Z188" s="80"/>
      <c r="BD188" s="1"/>
      <c r="BE188" s="0" t="n">
        <f aca="false">BE187+INT(BF187/BF188)</f>
        <v>10</v>
      </c>
      <c r="BF188" s="0" t="n">
        <f aca="false">IB183</f>
        <v>36</v>
      </c>
      <c r="BG188" s="0" t="n">
        <f aca="false">BF188</f>
        <v>36</v>
      </c>
      <c r="BH188" s="0" t="n">
        <v>256</v>
      </c>
      <c r="BI188" s="15" t="n">
        <f aca="false">IF(BG188/BH188=INT(BG188/BH188),1,0)</f>
        <v>0</v>
      </c>
      <c r="BJ188" s="15" t="n">
        <f aca="false">IF(BI188=0,BG188,BG188/BH188)</f>
        <v>36</v>
      </c>
      <c r="BK188" s="15" t="n">
        <v>16</v>
      </c>
      <c r="BL188" s="15" t="n">
        <f aca="false">IF(BJ188/BK188=INT(BJ188/BK188),1,0)</f>
        <v>0</v>
      </c>
      <c r="BM188" s="15" t="n">
        <f aca="false">IF(BL188=0,BJ188,BJ188/BK188)</f>
        <v>36</v>
      </c>
      <c r="BN188" s="15" t="n">
        <v>4</v>
      </c>
      <c r="BO188" s="15" t="n">
        <f aca="false">IF(BM188/BN188=INT(BM188/BN188),1,0)</f>
        <v>1</v>
      </c>
      <c r="BP188" s="15" t="n">
        <f aca="false">IF(BO188=0,BM188,BM188/BN188)</f>
        <v>9</v>
      </c>
      <c r="BQ188" s="15" t="n">
        <v>2</v>
      </c>
      <c r="BR188" s="15" t="n">
        <f aca="false">IF(BP188/BQ188=INT(BP188/BQ188),1,0)</f>
        <v>0</v>
      </c>
      <c r="BS188" s="15" t="n">
        <f aca="false">IF(BR188=0,BP188,BP188/BQ188)</f>
        <v>9</v>
      </c>
      <c r="BT188" s="15" t="n">
        <v>81</v>
      </c>
      <c r="BU188" s="15" t="n">
        <f aca="false">IF(BS188/BT188=INT(BS188/BT188),1,0)</f>
        <v>0</v>
      </c>
      <c r="BV188" s="15" t="n">
        <f aca="false">IF(BU188=0,BS188,BS188/BT188)</f>
        <v>9</v>
      </c>
      <c r="BW188" s="15" t="n">
        <v>9</v>
      </c>
      <c r="BX188" s="15" t="n">
        <f aca="false">IF(BV188/BW188=INT(BV188/BW188),1,0)</f>
        <v>1</v>
      </c>
      <c r="BY188" s="15" t="n">
        <f aca="false">IF(BX188=0,BV188,BV188/BW188)</f>
        <v>1</v>
      </c>
      <c r="BZ188" s="15" t="n">
        <v>3</v>
      </c>
      <c r="CA188" s="15" t="n">
        <f aca="false">IF(BY188/BZ188=INT(BY188/BZ188),1,0)</f>
        <v>0</v>
      </c>
      <c r="CB188" s="15" t="n">
        <f aca="false">IF(CA188=0,BY188,BY188/BZ188)</f>
        <v>1</v>
      </c>
      <c r="CC188" s="15" t="n">
        <v>25</v>
      </c>
      <c r="CD188" s="15" t="n">
        <f aca="false">IF(CB188/CC188=INT(CB188/CC188),1,0)</f>
        <v>0</v>
      </c>
      <c r="CE188" s="15" t="n">
        <f aca="false">IF(CD188=0,CB188,CB188/CC188)</f>
        <v>1</v>
      </c>
      <c r="CF188" s="15" t="n">
        <v>5</v>
      </c>
      <c r="CG188" s="15" t="n">
        <f aca="false">IF(CE188/CF188=INT(CE188/CF188),1,0)</f>
        <v>0</v>
      </c>
      <c r="CH188" s="15" t="n">
        <f aca="false">IF(CG188=0,CE188,CE188/CF188)</f>
        <v>1</v>
      </c>
      <c r="CI188" s="15" t="n">
        <v>49</v>
      </c>
      <c r="CJ188" s="15" t="n">
        <f aca="false">IF(CH188/CI188=INT(CH188/CI188),1,0)</f>
        <v>0</v>
      </c>
      <c r="CK188" s="15" t="n">
        <f aca="false">IF(CJ188=0,CH188,CH188/CI188)</f>
        <v>1</v>
      </c>
      <c r="CL188" s="15" t="n">
        <v>7</v>
      </c>
      <c r="CM188" s="15" t="n">
        <f aca="false">IF(CK188/CL188=INT(CK188/CL188),1,0)</f>
        <v>0</v>
      </c>
      <c r="CN188" s="15" t="n">
        <f aca="false">IF(CM188=0,CK188,CK188/CL188)</f>
        <v>1</v>
      </c>
      <c r="CO188" s="15" t="n">
        <v>121</v>
      </c>
      <c r="CP188" s="15" t="n">
        <f aca="false">IF(CN188/CO188=INT(CN188/CO188),1,0)</f>
        <v>0</v>
      </c>
      <c r="CQ188" s="15" t="n">
        <f aca="false">IF(CP188=0,CN188,CN188/CO188)</f>
        <v>1</v>
      </c>
      <c r="CR188" s="15" t="n">
        <v>11</v>
      </c>
      <c r="CS188" s="15" t="n">
        <f aca="false">IF(CQ188/CR188=INT(CQ188/CR188),1,0)</f>
        <v>0</v>
      </c>
      <c r="CT188" s="15" t="n">
        <f aca="false">IF(CS188=0,CQ188,CQ188/CR188)</f>
        <v>1</v>
      </c>
      <c r="CU188" s="15" t="n">
        <v>169</v>
      </c>
      <c r="CV188" s="15" t="n">
        <f aca="false">IF(CT188/CU188=INT(CT188/CU188),1,0)</f>
        <v>0</v>
      </c>
      <c r="CW188" s="15" t="n">
        <f aca="false">IF(CV188=0,CT188,CT188/CU188)</f>
        <v>1</v>
      </c>
      <c r="CX188" s="15" t="n">
        <v>13</v>
      </c>
      <c r="CY188" s="15" t="n">
        <f aca="false">IF(CW188/CX188=INT(CW188/CX188),1,0)</f>
        <v>0</v>
      </c>
      <c r="CZ188" s="15" t="n">
        <f aca="false">IF(CY188=0,CW188,CW188/CX188)</f>
        <v>1</v>
      </c>
      <c r="DA188" s="15" t="n">
        <v>17</v>
      </c>
      <c r="DB188" s="15" t="n">
        <f aca="false">IF(CZ188/DA188=INT(CZ188/DA188),1,0)</f>
        <v>0</v>
      </c>
      <c r="DC188" s="15" t="n">
        <f aca="false">IF(DB188=0,CZ188,CZ188/DA188)</f>
        <v>1</v>
      </c>
      <c r="DD188" s="15" t="n">
        <v>19</v>
      </c>
      <c r="DE188" s="15" t="n">
        <f aca="false">IF(DC188/DD188=INT(DC188/DD188),1,0)</f>
        <v>0</v>
      </c>
      <c r="DF188" s="15" t="n">
        <f aca="false">IF(DE188=0,DC188,DC188/DD188)</f>
        <v>1</v>
      </c>
      <c r="DG188" s="15" t="n">
        <v>23</v>
      </c>
      <c r="DH188" s="15" t="n">
        <f aca="false">IF(DF188/DG188=INT(DF188/DG188),1,0)</f>
        <v>0</v>
      </c>
      <c r="DI188" s="15" t="n">
        <f aca="false">IF(DH188=0,DF188,DF188/DG188)</f>
        <v>1</v>
      </c>
      <c r="DJ188" s="15" t="n">
        <v>29</v>
      </c>
      <c r="DK188" s="15" t="n">
        <f aca="false">IF(DI188/DJ188=INT(DI188/DJ188),1,0)</f>
        <v>0</v>
      </c>
      <c r="DL188" s="15" t="n">
        <f aca="false">IF(DK188=0,DI188,DI188/DJ188)</f>
        <v>1</v>
      </c>
      <c r="DM188" s="15" t="n">
        <v>31</v>
      </c>
      <c r="DN188" s="15" t="n">
        <f aca="false">IF(DL188/DM188=INT(DL188/DM188),1,0)</f>
        <v>0</v>
      </c>
      <c r="DO188" s="15" t="n">
        <f aca="false">IF(DN188=0,DL188,DL188/DM188)</f>
        <v>1</v>
      </c>
      <c r="DP188" s="15" t="n">
        <v>37</v>
      </c>
      <c r="DQ188" s="15" t="n">
        <f aca="false">IF(DO188/DP188=INT(DO188/DP188),1,0)</f>
        <v>0</v>
      </c>
      <c r="DR188" s="15" t="n">
        <f aca="false">IF(DQ188=0,DO188,DO188/DP188)</f>
        <v>1</v>
      </c>
      <c r="DS188" s="15" t="n">
        <v>41</v>
      </c>
      <c r="DT188" s="15" t="n">
        <f aca="false">IF(DR188/DS188=INT(DR188/DS188),1,0)</f>
        <v>0</v>
      </c>
      <c r="DU188" s="15" t="n">
        <f aca="false">IF(DT188=0,DR188,DR188/DS188)</f>
        <v>1</v>
      </c>
      <c r="DV188" s="15" t="n">
        <v>43</v>
      </c>
      <c r="DW188" s="15" t="n">
        <f aca="false">IF(DU188/DV188=INT(DU188/DV188),1,0)</f>
        <v>0</v>
      </c>
      <c r="DX188" s="15" t="n">
        <f aca="false">IF(DW188=0,DU188,DU188/DV188)</f>
        <v>1</v>
      </c>
      <c r="DY188" s="15" t="n">
        <v>47</v>
      </c>
      <c r="DZ188" s="15" t="n">
        <f aca="false">IF(DX188/DY188=INT(DX188/DY188),1,0)</f>
        <v>0</v>
      </c>
      <c r="EA188" s="15" t="n">
        <f aca="false">IF(DZ188=0,DX188,DX188/DY188)</f>
        <v>1</v>
      </c>
      <c r="EB188" s="15" t="n">
        <v>53</v>
      </c>
      <c r="EC188" s="15" t="n">
        <f aca="false">IF(EA188/EB188=INT(EA188/EB188),1,0)</f>
        <v>0</v>
      </c>
      <c r="ED188" s="15" t="n">
        <f aca="false">IF(EC188=0,EA188,EA188/EB188)</f>
        <v>1</v>
      </c>
      <c r="EE188" s="15" t="n">
        <v>59</v>
      </c>
      <c r="EF188" s="15" t="n">
        <f aca="false">IF(ED188/EE188=INT(ED188/EE188),1,0)</f>
        <v>0</v>
      </c>
      <c r="EG188" s="15" t="n">
        <f aca="false">IF(EF188=0,ED188,ED188/EE188)</f>
        <v>1</v>
      </c>
      <c r="EH188" s="15" t="n">
        <v>61</v>
      </c>
      <c r="EI188" s="15" t="n">
        <f aca="false">IF(EG188/EH188=INT(EG188/EH188),1,0)</f>
        <v>0</v>
      </c>
      <c r="EJ188" s="15" t="n">
        <f aca="false">IF(EI188=0,EG188,EG188/EH188)</f>
        <v>1</v>
      </c>
      <c r="EK188" s="15" t="n">
        <v>67</v>
      </c>
      <c r="EL188" s="15" t="n">
        <f aca="false">IF(EJ188/EK188=INT(EJ188/EK188),1,0)</f>
        <v>0</v>
      </c>
      <c r="EM188" s="15" t="n">
        <f aca="false">IF(EL188=0,EJ188,EJ188/EK188)</f>
        <v>1</v>
      </c>
      <c r="EN188" s="15" t="n">
        <v>71</v>
      </c>
      <c r="EO188" s="15" t="n">
        <f aca="false">IF(EM188/EN188=INT(EM188/EN188),1,0)</f>
        <v>0</v>
      </c>
      <c r="EP188" s="15" t="n">
        <f aca="false">IF(EO188=0,EM188,EM188/EN188)</f>
        <v>1</v>
      </c>
      <c r="EQ188" s="15" t="n">
        <v>73</v>
      </c>
      <c r="ER188" s="15" t="n">
        <f aca="false">IF(EP188/EQ188=INT(EP188/EQ188),1,0)</f>
        <v>0</v>
      </c>
      <c r="ES188" s="15" t="n">
        <f aca="false">IF(ER188=0,EP188,EP188/EQ188)</f>
        <v>1</v>
      </c>
      <c r="ET188" s="15" t="n">
        <v>79</v>
      </c>
      <c r="EU188" s="15" t="n">
        <f aca="false">IF(ES188/ET188=INT(ES188/ET188),1,0)</f>
        <v>0</v>
      </c>
      <c r="EV188" s="15" t="n">
        <f aca="false">IF(EU188=0,ES188,ES188/ET188)</f>
        <v>1</v>
      </c>
      <c r="EW188" s="15" t="n">
        <v>83</v>
      </c>
      <c r="EX188" s="15" t="n">
        <f aca="false">IF(EV188/EW188=INT(EV188/EW188),1,0)</f>
        <v>0</v>
      </c>
      <c r="EY188" s="15" t="n">
        <f aca="false">IF(EX188=0,EV188,EV188/EW188)</f>
        <v>1</v>
      </c>
      <c r="EZ188" s="15" t="n">
        <v>89</v>
      </c>
      <c r="FA188" s="15" t="n">
        <f aca="false">IF(EY188/EZ188=INT(EY188/EZ188),1,0)</f>
        <v>0</v>
      </c>
      <c r="FB188" s="15" t="n">
        <f aca="false">IF(FA188=0,EY188,EY188/EZ188)</f>
        <v>1</v>
      </c>
      <c r="FC188" s="15" t="n">
        <v>97</v>
      </c>
      <c r="FD188" s="15" t="n">
        <f aca="false">IF(FB188/FC188=INT(FB188/FC188),1,0)</f>
        <v>0</v>
      </c>
      <c r="FE188" s="15" t="n">
        <f aca="false">IF(FD188=0,FB188,FB188/FC188)</f>
        <v>1</v>
      </c>
      <c r="FF188" s="15" t="n">
        <v>101</v>
      </c>
      <c r="FG188" s="15" t="n">
        <f aca="false">IF(FE188/FF188=INT(FE188/FF188),1,0)</f>
        <v>0</v>
      </c>
      <c r="FH188" s="15" t="n">
        <f aca="false">IF(FG188=0,FE188,FE188/FF188)</f>
        <v>1</v>
      </c>
      <c r="FI188" s="15" t="n">
        <v>103</v>
      </c>
      <c r="FJ188" s="15" t="n">
        <f aca="false">IF(FH188/FI188=INT(FH188/FI188),1,0)</f>
        <v>0</v>
      </c>
      <c r="FK188" s="15" t="n">
        <f aca="false">IF(FJ188=0,FH188,FH188/FI188)</f>
        <v>1</v>
      </c>
      <c r="FL188" s="15" t="n">
        <v>107</v>
      </c>
      <c r="FM188" s="15" t="n">
        <f aca="false">IF(FK188/FL188=INT(FK188/FL188),1,0)</f>
        <v>0</v>
      </c>
      <c r="FN188" s="15" t="n">
        <f aca="false">IF(FM188=0,FK188,FK188/FL188)</f>
        <v>1</v>
      </c>
      <c r="FO188" s="15" t="n">
        <v>109</v>
      </c>
      <c r="FP188" s="15" t="n">
        <f aca="false">IF(FN188/FO188=INT(FN188/FO188),1,0)</f>
        <v>0</v>
      </c>
      <c r="FQ188" s="15" t="n">
        <f aca="false">IF(FP188=0,FN188,FN188/FO188)</f>
        <v>1</v>
      </c>
      <c r="FR188" s="15" t="n">
        <v>113</v>
      </c>
      <c r="FS188" s="15" t="n">
        <f aca="false">IF(FQ188/FR188=INT(FQ188/FR188),1,0)</f>
        <v>0</v>
      </c>
      <c r="FT188" s="15" t="n">
        <f aca="false">IF(FS188=0,FQ188,FQ188/FR188)</f>
        <v>1</v>
      </c>
      <c r="FU188" s="15" t="n">
        <v>127</v>
      </c>
      <c r="FV188" s="15" t="n">
        <f aca="false">IF(FT188/FU188=INT(FT188/FU188),1,0)</f>
        <v>0</v>
      </c>
      <c r="FW188" s="15" t="n">
        <f aca="false">IF(FV188=0,FT188,FT188/FU188)</f>
        <v>1</v>
      </c>
      <c r="FX188" s="15" t="n">
        <v>131</v>
      </c>
      <c r="FY188" s="15" t="n">
        <f aca="false">IF(FW188/FX188=INT(FW188/FX188),1,0)</f>
        <v>0</v>
      </c>
      <c r="FZ188" s="15" t="n">
        <f aca="false">IF(FY188=0,FW188,FW188/FX188)</f>
        <v>1</v>
      </c>
      <c r="GA188" s="15" t="n">
        <v>137</v>
      </c>
      <c r="GB188" s="15" t="n">
        <f aca="false">IF(FZ188/GA188=INT(FZ188/GA188),1,0)</f>
        <v>0</v>
      </c>
      <c r="GC188" s="15" t="n">
        <f aca="false">IF(GB188=0,FZ188,FZ188/GA188)</f>
        <v>1</v>
      </c>
      <c r="GD188" s="15" t="n">
        <v>139</v>
      </c>
      <c r="GE188" s="15" t="n">
        <f aca="false">IF(GC188/GD188=INT(GC188/GD188),1,0)</f>
        <v>0</v>
      </c>
      <c r="GF188" s="15" t="n">
        <f aca="false">IF(GE188=0,GC188,GC188/GD188)</f>
        <v>1</v>
      </c>
      <c r="GG188" s="15" t="n">
        <v>149</v>
      </c>
      <c r="GH188" s="15" t="n">
        <f aca="false">IF(GF188/GG188=INT(GF188/GG188),1,0)</f>
        <v>0</v>
      </c>
      <c r="GI188" s="15" t="n">
        <f aca="false">IF(GH188=0,GF188,GF188/GG188)</f>
        <v>1</v>
      </c>
      <c r="GJ188" s="15"/>
      <c r="GK188" s="15" t="n">
        <f aca="false">8*BI188+4*BL188+2*BO188+BR188</f>
        <v>2</v>
      </c>
      <c r="GL188" s="15" t="n">
        <f aca="false">4*BU188+2*BX188+CA188</f>
        <v>2</v>
      </c>
      <c r="GM188" s="15" t="n">
        <f aca="false">2*CD188+CG188</f>
        <v>0</v>
      </c>
      <c r="GN188" s="15" t="n">
        <f aca="false">2*CJ188+CM188</f>
        <v>0</v>
      </c>
      <c r="GO188" s="15" t="n">
        <f aca="false">2*CP188+CS188</f>
        <v>0</v>
      </c>
      <c r="GP188" s="15" t="n">
        <f aca="false">2*CV188+CY188</f>
        <v>0</v>
      </c>
      <c r="GQ188" s="15" t="n">
        <f aca="false">DB188</f>
        <v>0</v>
      </c>
      <c r="GR188" s="15" t="n">
        <f aca="false">DE188</f>
        <v>0</v>
      </c>
      <c r="GS188" s="15" t="n">
        <f aca="false">DH188</f>
        <v>0</v>
      </c>
      <c r="GT188" s="15" t="n">
        <f aca="false">DK188</f>
        <v>0</v>
      </c>
      <c r="GU188" s="15" t="n">
        <f aca="false">DN188</f>
        <v>0</v>
      </c>
      <c r="GV188" s="0" t="n">
        <f aca="false">DQ188</f>
        <v>0</v>
      </c>
      <c r="GW188" s="0" t="n">
        <f aca="false">DT188</f>
        <v>0</v>
      </c>
      <c r="GX188" s="0" t="n">
        <f aca="false">DW188</f>
        <v>0</v>
      </c>
      <c r="GY188" s="0" t="n">
        <f aca="false">DZ188</f>
        <v>0</v>
      </c>
      <c r="GZ188" s="0" t="n">
        <f aca="false">EC188</f>
        <v>0</v>
      </c>
      <c r="HA188" s="0" t="n">
        <f aca="false">EF188</f>
        <v>0</v>
      </c>
      <c r="HB188" s="0" t="n">
        <f aca="false">EI188</f>
        <v>0</v>
      </c>
      <c r="HC188" s="0" t="n">
        <f aca="false">EL188</f>
        <v>0</v>
      </c>
      <c r="HD188" s="0" t="n">
        <f aca="false">EO188</f>
        <v>0</v>
      </c>
      <c r="HE188" s="0" t="n">
        <f aca="false">ER188</f>
        <v>0</v>
      </c>
      <c r="HF188" s="0" t="n">
        <f aca="false">EU188</f>
        <v>0</v>
      </c>
      <c r="HG188" s="0" t="n">
        <f aca="false">EX188</f>
        <v>0</v>
      </c>
      <c r="HH188" s="0" t="n">
        <f aca="false">FA188</f>
        <v>0</v>
      </c>
      <c r="HI188" s="0" t="n">
        <f aca="false">FD188</f>
        <v>0</v>
      </c>
      <c r="HJ188" s="0" t="n">
        <f aca="false">FG188</f>
        <v>0</v>
      </c>
      <c r="HK188" s="0" t="n">
        <f aca="false">FJ188</f>
        <v>0</v>
      </c>
      <c r="HL188" s="0" t="n">
        <f aca="false">FM188</f>
        <v>0</v>
      </c>
      <c r="HM188" s="0" t="n">
        <f aca="false">FP188</f>
        <v>0</v>
      </c>
      <c r="HN188" s="0" t="n">
        <f aca="false">FS188</f>
        <v>0</v>
      </c>
      <c r="HO188" s="0" t="n">
        <f aca="false">FV188</f>
        <v>0</v>
      </c>
      <c r="HP188" s="0" t="n">
        <f aca="false">FY188</f>
        <v>0</v>
      </c>
      <c r="HQ188" s="0" t="n">
        <f aca="false">GB188</f>
        <v>0</v>
      </c>
      <c r="HR188" s="0" t="n">
        <f aca="false">GE188</f>
        <v>0</v>
      </c>
      <c r="HS188" s="0" t="n">
        <f aca="false">GH188</f>
        <v>0</v>
      </c>
      <c r="HT188" s="0" t="n">
        <f aca="false">BG188</f>
        <v>36</v>
      </c>
      <c r="HU188" s="0" t="n">
        <f aca="false">HT188/HS190</f>
        <v>36</v>
      </c>
      <c r="HV188" s="1"/>
      <c r="HW188" s="1"/>
      <c r="HX188" s="1"/>
      <c r="HY188" s="1"/>
      <c r="HZ188" s="1"/>
      <c r="IA188" s="1"/>
      <c r="IB188" s="1"/>
    </row>
    <row r="189" customFormat="false" ht="6" hidden="true" customHeight="true" outlineLevel="0" collapsed="false">
      <c r="A189" s="1"/>
      <c r="B189" s="80"/>
      <c r="C189" s="80"/>
      <c r="D189" s="80"/>
      <c r="E189" s="80"/>
      <c r="F189" s="61"/>
      <c r="G189" s="80"/>
      <c r="H189" s="80"/>
      <c r="I189" s="80"/>
      <c r="J189" s="80"/>
      <c r="K189" s="80"/>
      <c r="L189" s="61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78"/>
      <c r="X189" s="61"/>
      <c r="Y189" s="80"/>
      <c r="Z189" s="80"/>
      <c r="BD189" s="1"/>
      <c r="BE189" s="1"/>
      <c r="BF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5" t="n">
        <f aca="false">IF(GK187&lt;GK188,GK187,GK188)</f>
        <v>0</v>
      </c>
      <c r="GL189" s="15" t="n">
        <f aca="false">IF(GL187&lt;GL188,GL187,GL188)</f>
        <v>0</v>
      </c>
      <c r="GM189" s="15" t="n">
        <f aca="false">IF(GM187&lt;GM188,GM187,GM188)</f>
        <v>0</v>
      </c>
      <c r="GN189" s="15" t="n">
        <f aca="false">IF(GN187&lt;GN188,GN187,GN188)</f>
        <v>0</v>
      </c>
      <c r="GO189" s="15" t="n">
        <f aca="false">IF(GO187&lt;GO188,GO187,GO188)</f>
        <v>0</v>
      </c>
      <c r="GP189" s="15" t="n">
        <f aca="false">IF(GP187&lt;GP188,GP187,GP188)</f>
        <v>0</v>
      </c>
      <c r="GQ189" s="15" t="n">
        <f aca="false">IF(GQ187&lt;GQ188,GQ187,GQ188)</f>
        <v>0</v>
      </c>
      <c r="GR189" s="15" t="n">
        <f aca="false">IF(GR187&lt;GR188,GR187,GR188)</f>
        <v>0</v>
      </c>
      <c r="GS189" s="15" t="n">
        <f aca="false">IF(GS187&lt;GS188,GS187,GS188)</f>
        <v>0</v>
      </c>
      <c r="GT189" s="15" t="n">
        <f aca="false">IF(GT187&lt;GT188,GT187,GT188)</f>
        <v>0</v>
      </c>
      <c r="GU189" s="15" t="n">
        <f aca="false">IF(GU187&lt;GU188,GU187,GU188)</f>
        <v>0</v>
      </c>
      <c r="GV189" s="15" t="n">
        <f aca="false">IF(GV187&lt;GV188,GV187,GV188)</f>
        <v>0</v>
      </c>
      <c r="GW189" s="15" t="n">
        <f aca="false">IF(GW187&lt;GW188,GW187,GW188)</f>
        <v>0</v>
      </c>
      <c r="GX189" s="15" t="n">
        <f aca="false">IF(GX187&lt;GX188,GX187,GX188)</f>
        <v>0</v>
      </c>
      <c r="GY189" s="15" t="n">
        <f aca="false">IF(GY187&lt;GY188,GY187,GY188)</f>
        <v>0</v>
      </c>
      <c r="GZ189" s="15" t="n">
        <f aca="false">IF(GZ187&lt;GZ188,GZ187,GZ188)</f>
        <v>0</v>
      </c>
      <c r="HA189" s="15" t="n">
        <f aca="false">IF(HA187&lt;HA188,HA187,HA188)</f>
        <v>0</v>
      </c>
      <c r="HB189" s="15" t="n">
        <f aca="false">IF(HB187&lt;HB188,HB187,HB188)</f>
        <v>0</v>
      </c>
      <c r="HC189" s="15" t="n">
        <f aca="false">IF(HC187&lt;HC188,HC187,HC188)</f>
        <v>0</v>
      </c>
      <c r="HD189" s="15" t="n">
        <f aca="false">IF(HD187&lt;HD188,HD187,HD188)</f>
        <v>0</v>
      </c>
      <c r="HE189" s="15" t="n">
        <f aca="false">IF(HE187&lt;HE188,HE187,HE188)</f>
        <v>0</v>
      </c>
      <c r="HF189" s="15" t="n">
        <f aca="false">IF(HF187&lt;HF188,HF187,HF188)</f>
        <v>0</v>
      </c>
      <c r="HG189" s="15" t="n">
        <f aca="false">IF(HG187&lt;HG188,HG187,HG188)</f>
        <v>0</v>
      </c>
      <c r="HH189" s="15" t="n">
        <f aca="false">IF(HH187&lt;HH188,HH187,HH188)</f>
        <v>0</v>
      </c>
      <c r="HI189" s="15" t="n">
        <f aca="false">IF(HI187&lt;HI188,HI187,HI188)</f>
        <v>0</v>
      </c>
      <c r="HJ189" s="15" t="n">
        <f aca="false">IF(HJ187&lt;HJ188,HJ187,HJ188)</f>
        <v>0</v>
      </c>
      <c r="HK189" s="15" t="n">
        <f aca="false">IF(HK187&lt;HK188,HK187,HK188)</f>
        <v>0</v>
      </c>
      <c r="HL189" s="15" t="n">
        <f aca="false">IF(HL187&lt;HL188,HL187,HL188)</f>
        <v>0</v>
      </c>
      <c r="HM189" s="15" t="n">
        <f aca="false">IF(HM187&lt;HM188,HM187,HM188)</f>
        <v>0</v>
      </c>
      <c r="HN189" s="15" t="n">
        <f aca="false">IF(HN187&lt;HN188,HN187,HN188)</f>
        <v>0</v>
      </c>
      <c r="HO189" s="15" t="n">
        <f aca="false">IF(HO187&lt;HO188,HO187,HO188)</f>
        <v>0</v>
      </c>
      <c r="HP189" s="15" t="n">
        <f aca="false">IF(HP187&lt;HP188,HP187,HP188)</f>
        <v>0</v>
      </c>
      <c r="HQ189" s="15" t="n">
        <f aca="false">IF(HQ187&lt;HQ188,HQ187,HQ188)</f>
        <v>0</v>
      </c>
      <c r="HR189" s="15" t="n">
        <f aca="false">IF(HR187&lt;HR188,HR187,HR188)</f>
        <v>0</v>
      </c>
      <c r="HS189" s="15" t="n">
        <f aca="false">IF(HS187&lt;HS188,HS187,HS188)</f>
        <v>0</v>
      </c>
      <c r="HV189" s="1"/>
      <c r="HW189" s="1"/>
      <c r="HX189" s="1"/>
      <c r="HY189" s="1"/>
      <c r="HZ189" s="1"/>
      <c r="IA189" s="1"/>
      <c r="IB189" s="1"/>
    </row>
    <row r="190" customFormat="false" ht="6" hidden="true" customHeight="true" outlineLevel="0" collapsed="false">
      <c r="A190" s="1"/>
      <c r="B190" s="80"/>
      <c r="C190" s="80"/>
      <c r="D190" s="80"/>
      <c r="E190" s="80"/>
      <c r="F190" s="61"/>
      <c r="G190" s="80"/>
      <c r="H190" s="80"/>
      <c r="I190" s="80"/>
      <c r="J190" s="80"/>
      <c r="K190" s="80"/>
      <c r="L190" s="61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78"/>
      <c r="X190" s="61"/>
      <c r="Y190" s="80"/>
      <c r="Z190" s="80"/>
      <c r="BD190" s="1"/>
      <c r="BE190" s="1"/>
      <c r="BF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0" t="n">
        <f aca="false">GK$8^GK189</f>
        <v>1</v>
      </c>
      <c r="GL190" s="0" t="n">
        <f aca="false">GL$8^GL189*GK190</f>
        <v>1</v>
      </c>
      <c r="GM190" s="0" t="n">
        <f aca="false">GM$8^GM189*GL190</f>
        <v>1</v>
      </c>
      <c r="GN190" s="0" t="n">
        <f aca="false">GN$8^GN189*GM190</f>
        <v>1</v>
      </c>
      <c r="GO190" s="0" t="n">
        <f aca="false">GO$8^GO189*GN190</f>
        <v>1</v>
      </c>
      <c r="GP190" s="0" t="n">
        <f aca="false">GP$8^GP189*GO190</f>
        <v>1</v>
      </c>
      <c r="GQ190" s="0" t="n">
        <f aca="false">GQ$8^GQ189*GP190</f>
        <v>1</v>
      </c>
      <c r="GR190" s="0" t="n">
        <f aca="false">GR$8^GR189*GQ190</f>
        <v>1</v>
      </c>
      <c r="GS190" s="0" t="n">
        <f aca="false">GS$8^GS189*GR190</f>
        <v>1</v>
      </c>
      <c r="GT190" s="0" t="n">
        <f aca="false">GT$8^GT189*GS190</f>
        <v>1</v>
      </c>
      <c r="GU190" s="0" t="n">
        <f aca="false">GU$8^GU189*GT190</f>
        <v>1</v>
      </c>
      <c r="GV190" s="0" t="n">
        <f aca="false">GV$8^GV189*GU190</f>
        <v>1</v>
      </c>
      <c r="GW190" s="0" t="n">
        <f aca="false">GW$8^GW189*GV190</f>
        <v>1</v>
      </c>
      <c r="GX190" s="0" t="n">
        <f aca="false">GX$8^GX189*GW190</f>
        <v>1</v>
      </c>
      <c r="GY190" s="0" t="n">
        <f aca="false">GY$8^GY189*GX190</f>
        <v>1</v>
      </c>
      <c r="GZ190" s="0" t="n">
        <f aca="false">GZ$8^GZ189*GY190</f>
        <v>1</v>
      </c>
      <c r="HA190" s="0" t="n">
        <f aca="false">HA$8^HA189*GZ190</f>
        <v>1</v>
      </c>
      <c r="HB190" s="0" t="n">
        <f aca="false">HB$8^HB189*HA190</f>
        <v>1</v>
      </c>
      <c r="HC190" s="0" t="n">
        <f aca="false">HC$8^HC189*HB190</f>
        <v>1</v>
      </c>
      <c r="HD190" s="0" t="n">
        <f aca="false">HD$8^HD189*HC190</f>
        <v>1</v>
      </c>
      <c r="HE190" s="0" t="n">
        <f aca="false">HE$8^HE189*HD190</f>
        <v>1</v>
      </c>
      <c r="HF190" s="0" t="n">
        <f aca="false">HF$8^HF189*HE190</f>
        <v>1</v>
      </c>
      <c r="HG190" s="0" t="n">
        <f aca="false">HG$8^HG189*HF190</f>
        <v>1</v>
      </c>
      <c r="HH190" s="0" t="n">
        <f aca="false">HH$8^HH189*HG190</f>
        <v>1</v>
      </c>
      <c r="HI190" s="0" t="n">
        <f aca="false">HI$8^HI189*HH190</f>
        <v>1</v>
      </c>
      <c r="HJ190" s="0" t="n">
        <f aca="false">HJ$8^HJ189*HI190</f>
        <v>1</v>
      </c>
      <c r="HK190" s="0" t="n">
        <f aca="false">HK$8^HK189*HJ190</f>
        <v>1</v>
      </c>
      <c r="HL190" s="0" t="n">
        <f aca="false">HL$8^HL189*HK190</f>
        <v>1</v>
      </c>
      <c r="HM190" s="0" t="n">
        <f aca="false">HM$8^HM189*HL190</f>
        <v>1</v>
      </c>
      <c r="HN190" s="0" t="n">
        <f aca="false">HN$8^HN189*HM190</f>
        <v>1</v>
      </c>
      <c r="HO190" s="0" t="n">
        <f aca="false">HO$8^HO189*HN190</f>
        <v>1</v>
      </c>
      <c r="HP190" s="0" t="n">
        <f aca="false">HP$8^HP189*HO190</f>
        <v>1</v>
      </c>
      <c r="HQ190" s="0" t="n">
        <f aca="false">HQ$8^HQ189*HP190</f>
        <v>1</v>
      </c>
      <c r="HR190" s="0" t="n">
        <f aca="false">HR$8^HR189*HQ190</f>
        <v>1</v>
      </c>
      <c r="HS190" s="0" t="n">
        <f aca="false">HS$8^HS189*HR190</f>
        <v>1</v>
      </c>
      <c r="HV190" s="1"/>
      <c r="HW190" s="1"/>
      <c r="HX190" s="1"/>
      <c r="HY190" s="1"/>
      <c r="HZ190" s="1"/>
      <c r="IA190" s="1"/>
      <c r="IB190" s="1"/>
    </row>
    <row r="191" customFormat="false" ht="8.25" hidden="false" customHeight="true" outlineLevel="0" collapsed="false">
      <c r="A191" s="1"/>
      <c r="B191" s="80"/>
      <c r="C191" s="80"/>
      <c r="D191" s="80"/>
      <c r="E191" s="80"/>
      <c r="F191" s="61"/>
      <c r="G191" s="80"/>
      <c r="H191" s="80"/>
      <c r="I191" s="80"/>
      <c r="J191" s="80"/>
      <c r="K191" s="80"/>
      <c r="L191" s="61"/>
      <c r="M191" s="80"/>
      <c r="N191" s="80"/>
      <c r="O191" s="80"/>
      <c r="P191" s="80"/>
      <c r="Q191" s="80"/>
      <c r="R191" s="80"/>
      <c r="S191" s="13"/>
      <c r="T191" s="80"/>
      <c r="U191" s="80"/>
      <c r="V191" s="80"/>
      <c r="W191" s="78"/>
      <c r="X191" s="61"/>
      <c r="Y191" s="80"/>
      <c r="Z191" s="80"/>
      <c r="BD191" s="1"/>
      <c r="BE191" s="1"/>
      <c r="BF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</row>
    <row r="192" customFormat="false" ht="20.25" hidden="false" customHeight="true" outlineLevel="0" collapsed="false">
      <c r="A192" s="1"/>
      <c r="B192" s="80" t="str">
        <f aca="false">IL192</f>
        <v>16  2/3  ÷  5  5/6</v>
      </c>
      <c r="C192" s="80"/>
      <c r="D192" s="80"/>
      <c r="E192" s="11"/>
      <c r="F192" s="61"/>
      <c r="G192" s="80"/>
      <c r="H192" s="11"/>
      <c r="I192" s="80"/>
      <c r="J192" s="80"/>
      <c r="K192" s="11"/>
      <c r="L192" s="14"/>
      <c r="M192" s="11"/>
      <c r="N192" s="61"/>
      <c r="O192" s="80"/>
      <c r="P192" s="80"/>
      <c r="Q192" s="80"/>
      <c r="R192" s="80"/>
      <c r="S192" s="11" t="s">
        <v>16</v>
      </c>
      <c r="T192" s="86"/>
      <c r="U192" s="86"/>
      <c r="V192" s="86"/>
      <c r="W192" s="66" t="str">
        <f aca="false">IU192</f>
        <v>2  6/7</v>
      </c>
      <c r="X192" s="87"/>
      <c r="Y192" s="80"/>
      <c r="Z192" s="80" t="n">
        <f aca="false">AI192+AB192</f>
        <v>5</v>
      </c>
      <c r="AB192" s="4" t="n">
        <v>0</v>
      </c>
      <c r="AH192" s="4" t="n">
        <f aca="false">AH179+1</f>
        <v>15</v>
      </c>
      <c r="AI192" s="4" t="n">
        <f aca="false">INT(0.5+(AJ$2/19*(AH192-1)))+AG$2-1</f>
        <v>5</v>
      </c>
      <c r="AK192" s="0" t="n">
        <f aca="false">IF(AI192=3,1,IF(AI192=4,1,IF(AI192=5,2,IF(AI192=6,3,IF(AI192=7,5,0)))))</f>
        <v>2</v>
      </c>
      <c r="AL192" s="0" t="n">
        <f aca="false">IF(AI192=8,10,IF(AI192=9,15,IF(AI192=10,25,IF(AI192=11,35,55))))</f>
        <v>55</v>
      </c>
      <c r="AM192" s="0" t="n">
        <f aca="false">IF(AI192=3,2,IF(AI192=4,3,IF(AI192=5,5,IF(AI192=6,9,IF(AI192=7,14,0)))))</f>
        <v>5</v>
      </c>
      <c r="AN192" s="0" t="n">
        <f aca="false">IF(AI192=8,20,IF(AI192=9,30,IF(AI192=10,40,IF(AI192=11,60,75))))</f>
        <v>75</v>
      </c>
      <c r="AO192" s="0" t="n">
        <f aca="false">IF(AI192=3,1,IF(AI192=4,3,IF(AI192=5,4,IF(AI192=6,7,IF(AI192=7,10,0)))))</f>
        <v>4</v>
      </c>
      <c r="AP192" s="0" t="n">
        <f aca="false">IF(AI192=8,15,IF(AI192=9,24,IF(AI192=10,40,IF(AI192=11,60,80))))</f>
        <v>80</v>
      </c>
      <c r="AQ192" s="0" t="n">
        <f aca="false">IF(AI192=3,4,IF(AI192=4,6,IF(AI192=5,7,IF(AI192=6,11,IF(AI192=7,17,0)))))</f>
        <v>7</v>
      </c>
      <c r="AR192" s="0" t="n">
        <f aca="false">IF(AI192=8,24,IF(AI192=9,39,IF(AI192=10,59,IF(AI192=11,79,99))))</f>
        <v>99</v>
      </c>
      <c r="AS192" s="0" t="n">
        <f aca="false">IF(AI192=3,2,IF(AI192=4,4,IF(AI192=5,5,IF(AI192=6,8,IF(AI192=7,11,0)))))</f>
        <v>5</v>
      </c>
      <c r="AT192" s="0" t="n">
        <f aca="false">IF(AI192=8,16,IF(AI192=9,25,IF(AI192=10,41,IF(AI192=11,61,81))))</f>
        <v>81</v>
      </c>
      <c r="AU192" s="0" t="n">
        <f aca="false">IF(AI192=3,5,IF(AI192=4,7,IF(AI192=5,8,IF(AI192=6,12,IF(AI192=7,18,0)))))</f>
        <v>8</v>
      </c>
      <c r="AV192" s="0" t="n">
        <f aca="false">IF(AI192=8,25,IF(AI192=9,40,IF(AI192=10,60,IF(AI192=11,80,100))))</f>
        <v>100</v>
      </c>
      <c r="AW192" s="1" t="n">
        <f aca="false">AI192</f>
        <v>5</v>
      </c>
      <c r="AX192" s="1" t="n">
        <f aca="false">IF(AK192&gt;0,AK192,AL192)</f>
        <v>2</v>
      </c>
      <c r="AY192" s="1" t="n">
        <f aca="false">IF(AM192&gt;0,AM192,AN192)</f>
        <v>5</v>
      </c>
      <c r="AZ192" s="1" t="n">
        <f aca="false">IF(AO192&gt;0,AO192,AP192)</f>
        <v>4</v>
      </c>
      <c r="BA192" s="1" t="n">
        <f aca="false">IF(AQ192&gt;0,AQ192,AR192)</f>
        <v>7</v>
      </c>
      <c r="BB192" s="1" t="n">
        <f aca="false">IF(AS192&gt;0,AS192,AT192)</f>
        <v>5</v>
      </c>
      <c r="BC192" s="1" t="n">
        <f aca="false">IF(AU192&gt;0,AU192,AV192)</f>
        <v>8</v>
      </c>
      <c r="BD192" s="0" t="s">
        <v>105</v>
      </c>
      <c r="BE192" s="15" t="n">
        <f aca="true">INT((RAND()*(AY192-AX192+1)+AX192))</f>
        <v>5</v>
      </c>
      <c r="BF192" s="15" t="n">
        <f aca="true">INT((RAND()*(BA192-AZ192+1)+AZ192))</f>
        <v>5</v>
      </c>
      <c r="BG192" s="0" t="n">
        <f aca="false">BF192-BF193*(BE193-BE192)</f>
        <v>5</v>
      </c>
      <c r="BH192" s="0" t="n">
        <v>256</v>
      </c>
      <c r="BI192" s="15" t="n">
        <f aca="false">IF(BG192/BH192=INT(BG192/BH192),1,0)</f>
        <v>0</v>
      </c>
      <c r="BJ192" s="15" t="n">
        <f aca="false">IF(BI192=0,BG192,BG192/BH192)</f>
        <v>5</v>
      </c>
      <c r="BK192" s="15" t="n">
        <v>16</v>
      </c>
      <c r="BL192" s="15" t="n">
        <f aca="false">IF(BJ192/BK192=INT(BJ192/BK192),1,0)</f>
        <v>0</v>
      </c>
      <c r="BM192" s="15" t="n">
        <f aca="false">IF(BL192=0,BJ192,BJ192/BK192)</f>
        <v>5</v>
      </c>
      <c r="BN192" s="15" t="n">
        <v>4</v>
      </c>
      <c r="BO192" s="15" t="n">
        <f aca="false">IF(BM192/BN192=INT(BM192/BN192),1,0)</f>
        <v>0</v>
      </c>
      <c r="BP192" s="15" t="n">
        <f aca="false">IF(BO192=0,BM192,BM192/BN192)</f>
        <v>5</v>
      </c>
      <c r="BQ192" s="15" t="n">
        <v>2</v>
      </c>
      <c r="BR192" s="15" t="n">
        <f aca="false">IF(BP192/BQ192=INT(BP192/BQ192),1,0)</f>
        <v>0</v>
      </c>
      <c r="BS192" s="15" t="n">
        <f aca="false">IF(BR192=0,BP192,BP192/BQ192)</f>
        <v>5</v>
      </c>
      <c r="BT192" s="15" t="n">
        <v>81</v>
      </c>
      <c r="BU192" s="15" t="n">
        <f aca="false">IF(BS192/BT192=INT(BS192/BT192),1,0)</f>
        <v>0</v>
      </c>
      <c r="BV192" s="15" t="n">
        <f aca="false">IF(BU192=0,BS192,BS192/BT192)</f>
        <v>5</v>
      </c>
      <c r="BW192" s="15" t="n">
        <v>9</v>
      </c>
      <c r="BX192" s="15" t="n">
        <f aca="false">IF(BV192/BW192=INT(BV192/BW192),1,0)</f>
        <v>0</v>
      </c>
      <c r="BY192" s="15" t="n">
        <f aca="false">IF(BX192=0,BV192,BV192/BW192)</f>
        <v>5</v>
      </c>
      <c r="BZ192" s="15" t="n">
        <v>3</v>
      </c>
      <c r="CA192" s="15" t="n">
        <f aca="false">IF(BY192/BZ192=INT(BY192/BZ192),1,0)</f>
        <v>0</v>
      </c>
      <c r="CB192" s="15" t="n">
        <f aca="false">IF(CA192=0,BY192,BY192/BZ192)</f>
        <v>5</v>
      </c>
      <c r="CC192" s="15" t="n">
        <v>25</v>
      </c>
      <c r="CD192" s="15" t="n">
        <f aca="false">IF(CB192/CC192=INT(CB192/CC192),1,0)</f>
        <v>0</v>
      </c>
      <c r="CE192" s="15" t="n">
        <f aca="false">IF(CD192=0,CB192,CB192/CC192)</f>
        <v>5</v>
      </c>
      <c r="CF192" s="15" t="n">
        <v>5</v>
      </c>
      <c r="CG192" s="15" t="n">
        <f aca="false">IF(CE192/CF192=INT(CE192/CF192),1,0)</f>
        <v>1</v>
      </c>
      <c r="CH192" s="15" t="n">
        <f aca="false">IF(CG192=0,CE192,CE192/CF192)</f>
        <v>1</v>
      </c>
      <c r="CI192" s="15" t="n">
        <v>49</v>
      </c>
      <c r="CJ192" s="15" t="n">
        <f aca="false">IF(CH192/CI192=INT(CH192/CI192),1,0)</f>
        <v>0</v>
      </c>
      <c r="CK192" s="15" t="n">
        <f aca="false">IF(CJ192=0,CH192,CH192/CI192)</f>
        <v>1</v>
      </c>
      <c r="CL192" s="15" t="n">
        <v>7</v>
      </c>
      <c r="CM192" s="15" t="n">
        <f aca="false">IF(CK192/CL192=INT(CK192/CL192),1,0)</f>
        <v>0</v>
      </c>
      <c r="CN192" s="15" t="n">
        <f aca="false">IF(CM192=0,CK192,CK192/CL192)</f>
        <v>1</v>
      </c>
      <c r="CO192" s="15" t="n">
        <v>121</v>
      </c>
      <c r="CP192" s="15" t="n">
        <f aca="false">IF(CN192/CO192=INT(CN192/CO192),1,0)</f>
        <v>0</v>
      </c>
      <c r="CQ192" s="15" t="n">
        <f aca="false">IF(CP192=0,CN192,CN192/CO192)</f>
        <v>1</v>
      </c>
      <c r="CR192" s="15" t="n">
        <v>11</v>
      </c>
      <c r="CS192" s="15" t="n">
        <f aca="false">IF(CQ192/CR192=INT(CQ192/CR192),1,0)</f>
        <v>0</v>
      </c>
      <c r="CT192" s="15" t="n">
        <f aca="false">IF(CS192=0,CQ192,CQ192/CR192)</f>
        <v>1</v>
      </c>
      <c r="CU192" s="15" t="n">
        <v>169</v>
      </c>
      <c r="CV192" s="15" t="n">
        <f aca="false">IF(CT192/CU192=INT(CT192/CU192),1,0)</f>
        <v>0</v>
      </c>
      <c r="CW192" s="15" t="n">
        <f aca="false">IF(CV192=0,CT192,CT192/CU192)</f>
        <v>1</v>
      </c>
      <c r="CX192" s="15" t="n">
        <v>13</v>
      </c>
      <c r="CY192" s="15" t="n">
        <f aca="false">IF(CW192/CX192=INT(CW192/CX192),1,0)</f>
        <v>0</v>
      </c>
      <c r="CZ192" s="15" t="n">
        <f aca="false">IF(CY192=0,CW192,CW192/CX192)</f>
        <v>1</v>
      </c>
      <c r="DA192" s="15" t="n">
        <v>17</v>
      </c>
      <c r="DB192" s="15" t="n">
        <f aca="false">IF(CZ192/DA192=INT(CZ192/DA192),1,0)</f>
        <v>0</v>
      </c>
      <c r="DC192" s="15" t="n">
        <f aca="false">IF(DB192=0,CZ192,CZ192/DA192)</f>
        <v>1</v>
      </c>
      <c r="DD192" s="15" t="n">
        <v>19</v>
      </c>
      <c r="DE192" s="15" t="n">
        <f aca="false">IF(DC192/DD192=INT(DC192/DD192),1,0)</f>
        <v>0</v>
      </c>
      <c r="DF192" s="15" t="n">
        <f aca="false">IF(DE192=0,DC192,DC192/DD192)</f>
        <v>1</v>
      </c>
      <c r="DG192" s="15" t="n">
        <v>23</v>
      </c>
      <c r="DH192" s="15" t="n">
        <f aca="false">IF(DF192/DG192=INT(DF192/DG192),1,0)</f>
        <v>0</v>
      </c>
      <c r="DI192" s="15" t="n">
        <f aca="false">IF(DH192=0,DF192,DF192/DG192)</f>
        <v>1</v>
      </c>
      <c r="DJ192" s="15" t="n">
        <v>29</v>
      </c>
      <c r="DK192" s="15" t="n">
        <f aca="false">IF(DI192/DJ192=INT(DI192/DJ192),1,0)</f>
        <v>0</v>
      </c>
      <c r="DL192" s="15" t="n">
        <f aca="false">IF(DK192=0,DI192,DI192/DJ192)</f>
        <v>1</v>
      </c>
      <c r="DM192" s="15" t="n">
        <v>31</v>
      </c>
      <c r="DN192" s="15" t="n">
        <f aca="false">IF(DL192/DM192=INT(DL192/DM192),1,0)</f>
        <v>0</v>
      </c>
      <c r="DO192" s="15" t="n">
        <f aca="false">IF(DN192=0,DL192,DL192/DM192)</f>
        <v>1</v>
      </c>
      <c r="DP192" s="15" t="n">
        <v>37</v>
      </c>
      <c r="DQ192" s="15" t="n">
        <f aca="false">IF(DO192/DP192=INT(DO192/DP192),1,0)</f>
        <v>0</v>
      </c>
      <c r="DR192" s="15" t="n">
        <f aca="false">IF(DQ192=0,DO192,DO192/DP192)</f>
        <v>1</v>
      </c>
      <c r="DS192" s="15" t="n">
        <v>41</v>
      </c>
      <c r="DT192" s="15" t="n">
        <f aca="false">IF(DR192/DS192=INT(DR192/DS192),1,0)</f>
        <v>0</v>
      </c>
      <c r="DU192" s="15" t="n">
        <f aca="false">IF(DT192=0,DR192,DR192/DS192)</f>
        <v>1</v>
      </c>
      <c r="DV192" s="15" t="n">
        <v>43</v>
      </c>
      <c r="DW192" s="15" t="n">
        <f aca="false">IF(DU192/DV192=INT(DU192/DV192),1,0)</f>
        <v>0</v>
      </c>
      <c r="DX192" s="15" t="n">
        <f aca="false">IF(DW192=0,DU192,DU192/DV192)</f>
        <v>1</v>
      </c>
      <c r="DY192" s="15" t="n">
        <v>47</v>
      </c>
      <c r="DZ192" s="15" t="n">
        <f aca="false">IF(DX192/DY192=INT(DX192/DY192),1,0)</f>
        <v>0</v>
      </c>
      <c r="EA192" s="15" t="n">
        <f aca="false">IF(DZ192=0,DX192,DX192/DY192)</f>
        <v>1</v>
      </c>
      <c r="EB192" s="15" t="n">
        <v>53</v>
      </c>
      <c r="EC192" s="15" t="n">
        <f aca="false">IF(EA192/EB192=INT(EA192/EB192),1,0)</f>
        <v>0</v>
      </c>
      <c r="ED192" s="15" t="n">
        <f aca="false">IF(EC192=0,EA192,EA192/EB192)</f>
        <v>1</v>
      </c>
      <c r="EE192" s="15" t="n">
        <v>59</v>
      </c>
      <c r="EF192" s="15" t="n">
        <f aca="false">IF(ED192/EE192=INT(ED192/EE192),1,0)</f>
        <v>0</v>
      </c>
      <c r="EG192" s="15" t="n">
        <f aca="false">IF(EF192=0,ED192,ED192/EE192)</f>
        <v>1</v>
      </c>
      <c r="EH192" s="15" t="n">
        <v>61</v>
      </c>
      <c r="EI192" s="15" t="n">
        <f aca="false">IF(EG192/EH192=INT(EG192/EH192),1,0)</f>
        <v>0</v>
      </c>
      <c r="EJ192" s="15" t="n">
        <f aca="false">IF(EI192=0,EG192,EG192/EH192)</f>
        <v>1</v>
      </c>
      <c r="EK192" s="15" t="n">
        <v>67</v>
      </c>
      <c r="EL192" s="15" t="n">
        <f aca="false">IF(EJ192/EK192=INT(EJ192/EK192),1,0)</f>
        <v>0</v>
      </c>
      <c r="EM192" s="15" t="n">
        <f aca="false">IF(EL192=0,EJ192,EJ192/EK192)</f>
        <v>1</v>
      </c>
      <c r="EN192" s="15" t="n">
        <v>71</v>
      </c>
      <c r="EO192" s="15" t="n">
        <f aca="false">IF(EM192/EN192=INT(EM192/EN192),1,0)</f>
        <v>0</v>
      </c>
      <c r="EP192" s="15" t="n">
        <f aca="false">IF(EO192=0,EM192,EM192/EN192)</f>
        <v>1</v>
      </c>
      <c r="EQ192" s="15" t="n">
        <v>73</v>
      </c>
      <c r="ER192" s="15" t="n">
        <f aca="false">IF(EP192/EQ192=INT(EP192/EQ192),1,0)</f>
        <v>0</v>
      </c>
      <c r="ES192" s="15" t="n">
        <f aca="false">IF(ER192=0,EP192,EP192/EQ192)</f>
        <v>1</v>
      </c>
      <c r="ET192" s="15" t="n">
        <v>79</v>
      </c>
      <c r="EU192" s="15" t="n">
        <f aca="false">IF(ES192/ET192=INT(ES192/ET192),1,0)</f>
        <v>0</v>
      </c>
      <c r="EV192" s="15" t="n">
        <f aca="false">IF(EU192=0,ES192,ES192/ET192)</f>
        <v>1</v>
      </c>
      <c r="EW192" s="15" t="n">
        <v>83</v>
      </c>
      <c r="EX192" s="15" t="n">
        <f aca="false">IF(EV192/EW192=INT(EV192/EW192),1,0)</f>
        <v>0</v>
      </c>
      <c r="EY192" s="15" t="n">
        <f aca="false">IF(EX192=0,EV192,EV192/EW192)</f>
        <v>1</v>
      </c>
      <c r="EZ192" s="15" t="n">
        <v>89</v>
      </c>
      <c r="FA192" s="15" t="n">
        <f aca="false">IF(EY192/EZ192=INT(EY192/EZ192),1,0)</f>
        <v>0</v>
      </c>
      <c r="FB192" s="15" t="n">
        <f aca="false">IF(FA192=0,EY192,EY192/EZ192)</f>
        <v>1</v>
      </c>
      <c r="FC192" s="15" t="n">
        <v>97</v>
      </c>
      <c r="FD192" s="15" t="n">
        <f aca="false">IF(FB192/FC192=INT(FB192/FC192),1,0)</f>
        <v>0</v>
      </c>
      <c r="FE192" s="15" t="n">
        <f aca="false">IF(FD192=0,FB192,FB192/FC192)</f>
        <v>1</v>
      </c>
      <c r="FF192" s="15" t="n">
        <v>101</v>
      </c>
      <c r="FG192" s="15" t="n">
        <f aca="false">IF(FE192/FF192=INT(FE192/FF192),1,0)</f>
        <v>0</v>
      </c>
      <c r="FH192" s="15" t="n">
        <f aca="false">IF(FG192=0,FE192,FE192/FF192)</f>
        <v>1</v>
      </c>
      <c r="FI192" s="15" t="n">
        <v>103</v>
      </c>
      <c r="FJ192" s="15" t="n">
        <f aca="false">IF(FH192/FI192=INT(FH192/FI192),1,0)</f>
        <v>0</v>
      </c>
      <c r="FK192" s="15" t="n">
        <f aca="false">IF(FJ192=0,FH192,FH192/FI192)</f>
        <v>1</v>
      </c>
      <c r="FL192" s="15" t="n">
        <v>107</v>
      </c>
      <c r="FM192" s="15" t="n">
        <f aca="false">IF(FK192/FL192=INT(FK192/FL192),1,0)</f>
        <v>0</v>
      </c>
      <c r="FN192" s="15" t="n">
        <f aca="false">IF(FM192=0,FK192,FK192/FL192)</f>
        <v>1</v>
      </c>
      <c r="FO192" s="15" t="n">
        <v>109</v>
      </c>
      <c r="FP192" s="15" t="n">
        <f aca="false">IF(FN192/FO192=INT(FN192/FO192),1,0)</f>
        <v>0</v>
      </c>
      <c r="FQ192" s="15" t="n">
        <f aca="false">IF(FP192=0,FN192,FN192/FO192)</f>
        <v>1</v>
      </c>
      <c r="FR192" s="15" t="n">
        <v>113</v>
      </c>
      <c r="FS192" s="15" t="n">
        <f aca="false">IF(FQ192/FR192=INT(FQ192/FR192),1,0)</f>
        <v>0</v>
      </c>
      <c r="FT192" s="15" t="n">
        <f aca="false">IF(FS192=0,FQ192,FQ192/FR192)</f>
        <v>1</v>
      </c>
      <c r="FU192" s="15" t="n">
        <v>127</v>
      </c>
      <c r="FV192" s="15" t="n">
        <f aca="false">IF(FT192/FU192=INT(FT192/FU192),1,0)</f>
        <v>0</v>
      </c>
      <c r="FW192" s="15" t="n">
        <f aca="false">IF(FV192=0,FT192,FT192/FU192)</f>
        <v>1</v>
      </c>
      <c r="FX192" s="15" t="n">
        <v>131</v>
      </c>
      <c r="FY192" s="15" t="n">
        <f aca="false">IF(FW192/FX192=INT(FW192/FX192),1,0)</f>
        <v>0</v>
      </c>
      <c r="FZ192" s="15" t="n">
        <f aca="false">IF(FY192=0,FW192,FW192/FX192)</f>
        <v>1</v>
      </c>
      <c r="GA192" s="15" t="n">
        <v>137</v>
      </c>
      <c r="GB192" s="15" t="n">
        <f aca="false">IF(FZ192/GA192=INT(FZ192/GA192),1,0)</f>
        <v>0</v>
      </c>
      <c r="GC192" s="15" t="n">
        <f aca="false">IF(GB192=0,FZ192,FZ192/GA192)</f>
        <v>1</v>
      </c>
      <c r="GD192" s="15" t="n">
        <v>139</v>
      </c>
      <c r="GE192" s="15" t="n">
        <f aca="false">IF(GC192/GD192=INT(GC192/GD192),1,0)</f>
        <v>0</v>
      </c>
      <c r="GF192" s="15" t="n">
        <f aca="false">IF(GE192=0,GC192,GC192/GD192)</f>
        <v>1</v>
      </c>
      <c r="GG192" s="15" t="n">
        <v>149</v>
      </c>
      <c r="GH192" s="15" t="n">
        <f aca="false">IF(GF192/GG192=INT(GF192/GG192),1,0)</f>
        <v>0</v>
      </c>
      <c r="GI192" s="15" t="n">
        <f aca="false">IF(GH192=0,GF192,GF192/GG192)</f>
        <v>1</v>
      </c>
      <c r="GJ192" s="15"/>
      <c r="GK192" s="15" t="n">
        <f aca="false">8*BI192+4*BL192+2*BO192+BR192</f>
        <v>0</v>
      </c>
      <c r="GL192" s="15" t="n">
        <f aca="false">4*BU192+2*BX192+CA192</f>
        <v>0</v>
      </c>
      <c r="GM192" s="15" t="n">
        <f aca="false">2*CD192+CG192</f>
        <v>1</v>
      </c>
      <c r="GN192" s="15" t="n">
        <f aca="false">2*CJ192+CM192</f>
        <v>0</v>
      </c>
      <c r="GO192" s="15" t="n">
        <f aca="false">2*CP192+CS192</f>
        <v>0</v>
      </c>
      <c r="GP192" s="15" t="n">
        <f aca="false">2*CV192+CY192</f>
        <v>0</v>
      </c>
      <c r="GQ192" s="15" t="n">
        <f aca="false">DB192</f>
        <v>0</v>
      </c>
      <c r="GR192" s="15" t="n">
        <f aca="false">DE192</f>
        <v>0</v>
      </c>
      <c r="GS192" s="15" t="n">
        <f aca="false">DH192</f>
        <v>0</v>
      </c>
      <c r="GT192" s="15" t="n">
        <f aca="false">DK192</f>
        <v>0</v>
      </c>
      <c r="GU192" s="15" t="n">
        <f aca="false">DN192</f>
        <v>0</v>
      </c>
      <c r="GV192" s="0" t="n">
        <f aca="false">DQ192</f>
        <v>0</v>
      </c>
      <c r="GW192" s="0" t="n">
        <f aca="false">DT192</f>
        <v>0</v>
      </c>
      <c r="GX192" s="0" t="n">
        <f aca="false">DW192</f>
        <v>0</v>
      </c>
      <c r="GY192" s="0" t="n">
        <f aca="false">DZ192</f>
        <v>0</v>
      </c>
      <c r="GZ192" s="0" t="n">
        <f aca="false">EC192</f>
        <v>0</v>
      </c>
      <c r="HA192" s="0" t="n">
        <f aca="false">EF192</f>
        <v>0</v>
      </c>
      <c r="HB192" s="0" t="n">
        <f aca="false">EI192</f>
        <v>0</v>
      </c>
      <c r="HC192" s="0" t="n">
        <f aca="false">EL192</f>
        <v>0</v>
      </c>
      <c r="HD192" s="0" t="n">
        <f aca="false">EO192</f>
        <v>0</v>
      </c>
      <c r="HE192" s="0" t="n">
        <f aca="false">ER192</f>
        <v>0</v>
      </c>
      <c r="HF192" s="0" t="n">
        <f aca="false">EU192</f>
        <v>0</v>
      </c>
      <c r="HG192" s="0" t="n">
        <f aca="false">EX192</f>
        <v>0</v>
      </c>
      <c r="HH192" s="0" t="n">
        <f aca="false">FA192</f>
        <v>0</v>
      </c>
      <c r="HI192" s="0" t="n">
        <f aca="false">FD192</f>
        <v>0</v>
      </c>
      <c r="HJ192" s="0" t="n">
        <f aca="false">FG192</f>
        <v>0</v>
      </c>
      <c r="HK192" s="0" t="n">
        <f aca="false">FJ192</f>
        <v>0</v>
      </c>
      <c r="HL192" s="0" t="n">
        <f aca="false">FM192</f>
        <v>0</v>
      </c>
      <c r="HM192" s="0" t="n">
        <f aca="false">FP192</f>
        <v>0</v>
      </c>
      <c r="HN192" s="0" t="n">
        <f aca="false">FS192</f>
        <v>0</v>
      </c>
      <c r="HO192" s="0" t="n">
        <f aca="false">FV192</f>
        <v>0</v>
      </c>
      <c r="HP192" s="0" t="n">
        <f aca="false">FY192</f>
        <v>0</v>
      </c>
      <c r="HQ192" s="0" t="n">
        <f aca="false">GB192</f>
        <v>0</v>
      </c>
      <c r="HR192" s="0" t="n">
        <f aca="false">GE192</f>
        <v>0</v>
      </c>
      <c r="HS192" s="0" t="n">
        <f aca="false">GH192</f>
        <v>0</v>
      </c>
      <c r="HT192" s="0" t="n">
        <f aca="false">BG192</f>
        <v>5</v>
      </c>
      <c r="HU192" s="0" t="n">
        <f aca="false">HT192/HS195</f>
        <v>5</v>
      </c>
      <c r="HV192" s="1" t="n">
        <f aca="false">BE193</f>
        <v>5</v>
      </c>
      <c r="HW192" s="0" t="n">
        <f aca="false">HV192*HU193+HU192</f>
        <v>35</v>
      </c>
      <c r="HY192" s="1" t="n">
        <f aca="false">HV200</f>
        <v>16</v>
      </c>
      <c r="HZ192" s="1" t="n">
        <f aca="false">HU200</f>
        <v>2</v>
      </c>
      <c r="IA192" s="1" t="n">
        <f aca="false">HU201</f>
        <v>3</v>
      </c>
      <c r="IB192" s="1" t="str">
        <f aca="false">HY192&amp;"  "&amp;HZ192&amp;"/"&amp;IA192</f>
        <v>16  2/3</v>
      </c>
      <c r="IC192" s="0" t="str">
        <f aca="false">HY192&amp;"   "</f>
        <v>16   </v>
      </c>
      <c r="ID192" s="0" t="str">
        <f aca="false">"   "&amp;HZ192&amp;"/"&amp;IA192</f>
        <v>   2/3</v>
      </c>
      <c r="IE192" s="0" t="str">
        <f aca="false">IF(HY192=0,ID192,IF(HZ192=0,IC192,IB192))</f>
        <v>16  2/3</v>
      </c>
      <c r="IG192" s="0" t="n">
        <f aca="false">HV192</f>
        <v>5</v>
      </c>
      <c r="IH192" s="0" t="n">
        <f aca="false">HU192</f>
        <v>5</v>
      </c>
      <c r="II192" s="0" t="n">
        <f aca="false">HU193</f>
        <v>6</v>
      </c>
      <c r="IJ192" s="0" t="str">
        <f aca="false">IG192&amp;"  "&amp;IH192&amp;"/"&amp;II192</f>
        <v>5  5/6</v>
      </c>
      <c r="IL192" s="0" t="str">
        <f aca="false">IE192&amp;$AD$10&amp;IJ192</f>
        <v>16  2/3  ÷  5  5/6</v>
      </c>
      <c r="IR192" s="0" t="n">
        <f aca="false">HV196</f>
        <v>2</v>
      </c>
      <c r="IS192" s="0" t="n">
        <f aca="false">HU196</f>
        <v>6</v>
      </c>
      <c r="IT192" s="0" t="n">
        <f aca="false">HU197</f>
        <v>7</v>
      </c>
      <c r="IU192" s="0" t="str">
        <f aca="false">IR192&amp;"  "&amp;IS192&amp;"/"&amp;IT192</f>
        <v>2  6/7</v>
      </c>
    </row>
    <row r="193" customFormat="false" ht="6" hidden="true" customHeight="true" outlineLevel="0" collapsed="false">
      <c r="A193" s="1"/>
      <c r="B193" s="80"/>
      <c r="C193" s="80"/>
      <c r="D193" s="80"/>
      <c r="E193" s="11"/>
      <c r="F193" s="61"/>
      <c r="G193" s="80"/>
      <c r="H193" s="11"/>
      <c r="I193" s="80"/>
      <c r="J193" s="80"/>
      <c r="K193" s="11"/>
      <c r="L193" s="61"/>
      <c r="M193" s="80"/>
      <c r="N193" s="80"/>
      <c r="O193" s="80"/>
      <c r="P193" s="80"/>
      <c r="Q193" s="80"/>
      <c r="R193" s="80"/>
      <c r="S193" s="11"/>
      <c r="T193" s="13"/>
      <c r="U193" s="13"/>
      <c r="V193" s="13"/>
      <c r="W193" s="78"/>
      <c r="X193" s="74"/>
      <c r="Y193" s="80"/>
      <c r="Z193" s="80"/>
      <c r="AW193" s="1"/>
      <c r="AX193" s="1"/>
      <c r="AY193" s="1"/>
      <c r="AZ193" s="1"/>
      <c r="BA193" s="1"/>
      <c r="BB193" s="1"/>
      <c r="BC193" s="1"/>
      <c r="BE193" s="0" t="n">
        <f aca="false">BE192+INT(BF192/BF193)</f>
        <v>5</v>
      </c>
      <c r="BF193" s="15" t="n">
        <f aca="true">IF(BB192&gt;BF192,INT((RAND()*(BC192-BB192+1)+BB192)),INT((RAND()*(BC192-BF192)+BF192+1)))</f>
        <v>6</v>
      </c>
      <c r="BG193" s="0" t="n">
        <f aca="false">BF193</f>
        <v>6</v>
      </c>
      <c r="BH193" s="0" t="n">
        <v>256</v>
      </c>
      <c r="BI193" s="15" t="n">
        <f aca="false">IF(BG193/BH193=INT(BG193/BH193),1,0)</f>
        <v>0</v>
      </c>
      <c r="BJ193" s="15" t="n">
        <f aca="false">IF(BI193=0,BG193,BG193/BH193)</f>
        <v>6</v>
      </c>
      <c r="BK193" s="15" t="n">
        <v>16</v>
      </c>
      <c r="BL193" s="15" t="n">
        <f aca="false">IF(BJ193/BK193=INT(BJ193/BK193),1,0)</f>
        <v>0</v>
      </c>
      <c r="BM193" s="15" t="n">
        <f aca="false">IF(BL193=0,BJ193,BJ193/BK193)</f>
        <v>6</v>
      </c>
      <c r="BN193" s="15" t="n">
        <v>4</v>
      </c>
      <c r="BO193" s="15" t="n">
        <f aca="false">IF(BM193/BN193=INT(BM193/BN193),1,0)</f>
        <v>0</v>
      </c>
      <c r="BP193" s="15" t="n">
        <f aca="false">IF(BO193=0,BM193,BM193/BN193)</f>
        <v>6</v>
      </c>
      <c r="BQ193" s="15" t="n">
        <v>2</v>
      </c>
      <c r="BR193" s="15" t="n">
        <f aca="false">IF(BP193/BQ193=INT(BP193/BQ193),1,0)</f>
        <v>1</v>
      </c>
      <c r="BS193" s="15" t="n">
        <f aca="false">IF(BR193=0,BP193,BP193/BQ193)</f>
        <v>3</v>
      </c>
      <c r="BT193" s="15" t="n">
        <v>81</v>
      </c>
      <c r="BU193" s="15" t="n">
        <f aca="false">IF(BS193/BT193=INT(BS193/BT193),1,0)</f>
        <v>0</v>
      </c>
      <c r="BV193" s="15" t="n">
        <f aca="false">IF(BU193=0,BS193,BS193/BT193)</f>
        <v>3</v>
      </c>
      <c r="BW193" s="15" t="n">
        <v>9</v>
      </c>
      <c r="BX193" s="15" t="n">
        <f aca="false">IF(BV193/BW193=INT(BV193/BW193),1,0)</f>
        <v>0</v>
      </c>
      <c r="BY193" s="15" t="n">
        <f aca="false">IF(BX193=0,BV193,BV193/BW193)</f>
        <v>3</v>
      </c>
      <c r="BZ193" s="15" t="n">
        <v>3</v>
      </c>
      <c r="CA193" s="15" t="n">
        <f aca="false">IF(BY193/BZ193=INT(BY193/BZ193),1,0)</f>
        <v>1</v>
      </c>
      <c r="CB193" s="15" t="n">
        <f aca="false">IF(CA193=0,BY193,BY193/BZ193)</f>
        <v>1</v>
      </c>
      <c r="CC193" s="15" t="n">
        <v>25</v>
      </c>
      <c r="CD193" s="15" t="n">
        <f aca="false">IF(CB193/CC193=INT(CB193/CC193),1,0)</f>
        <v>0</v>
      </c>
      <c r="CE193" s="15" t="n">
        <f aca="false">IF(CD193=0,CB193,CB193/CC193)</f>
        <v>1</v>
      </c>
      <c r="CF193" s="15" t="n">
        <v>5</v>
      </c>
      <c r="CG193" s="15" t="n">
        <f aca="false">IF(CE193/CF193=INT(CE193/CF193),1,0)</f>
        <v>0</v>
      </c>
      <c r="CH193" s="15" t="n">
        <f aca="false">IF(CG193=0,CE193,CE193/CF193)</f>
        <v>1</v>
      </c>
      <c r="CI193" s="15" t="n">
        <v>49</v>
      </c>
      <c r="CJ193" s="15" t="n">
        <f aca="false">IF(CH193/CI193=INT(CH193/CI193),1,0)</f>
        <v>0</v>
      </c>
      <c r="CK193" s="15" t="n">
        <f aca="false">IF(CJ193=0,CH193,CH193/CI193)</f>
        <v>1</v>
      </c>
      <c r="CL193" s="15" t="n">
        <v>7</v>
      </c>
      <c r="CM193" s="15" t="n">
        <f aca="false">IF(CK193/CL193=INT(CK193/CL193),1,0)</f>
        <v>0</v>
      </c>
      <c r="CN193" s="15" t="n">
        <f aca="false">IF(CM193=0,CK193,CK193/CL193)</f>
        <v>1</v>
      </c>
      <c r="CO193" s="15" t="n">
        <v>121</v>
      </c>
      <c r="CP193" s="15" t="n">
        <f aca="false">IF(CN193/CO193=INT(CN193/CO193),1,0)</f>
        <v>0</v>
      </c>
      <c r="CQ193" s="15" t="n">
        <f aca="false">IF(CP193=0,CN193,CN193/CO193)</f>
        <v>1</v>
      </c>
      <c r="CR193" s="15" t="n">
        <v>11</v>
      </c>
      <c r="CS193" s="15" t="n">
        <f aca="false">IF(CQ193/CR193=INT(CQ193/CR193),1,0)</f>
        <v>0</v>
      </c>
      <c r="CT193" s="15" t="n">
        <f aca="false">IF(CS193=0,CQ193,CQ193/CR193)</f>
        <v>1</v>
      </c>
      <c r="CU193" s="15" t="n">
        <v>169</v>
      </c>
      <c r="CV193" s="15" t="n">
        <f aca="false">IF(CT193/CU193=INT(CT193/CU193),1,0)</f>
        <v>0</v>
      </c>
      <c r="CW193" s="15" t="n">
        <f aca="false">IF(CV193=0,CT193,CT193/CU193)</f>
        <v>1</v>
      </c>
      <c r="CX193" s="15" t="n">
        <v>13</v>
      </c>
      <c r="CY193" s="15" t="n">
        <f aca="false">IF(CW193/CX193=INT(CW193/CX193),1,0)</f>
        <v>0</v>
      </c>
      <c r="CZ193" s="15" t="n">
        <f aca="false">IF(CY193=0,CW193,CW193/CX193)</f>
        <v>1</v>
      </c>
      <c r="DA193" s="15" t="n">
        <v>17</v>
      </c>
      <c r="DB193" s="15" t="n">
        <f aca="false">IF(CZ193/DA193=INT(CZ193/DA193),1,0)</f>
        <v>0</v>
      </c>
      <c r="DC193" s="15" t="n">
        <f aca="false">IF(DB193=0,CZ193,CZ193/DA193)</f>
        <v>1</v>
      </c>
      <c r="DD193" s="15" t="n">
        <v>19</v>
      </c>
      <c r="DE193" s="15" t="n">
        <f aca="false">IF(DC193/DD193=INT(DC193/DD193),1,0)</f>
        <v>0</v>
      </c>
      <c r="DF193" s="15" t="n">
        <f aca="false">IF(DE193=0,DC193,DC193/DD193)</f>
        <v>1</v>
      </c>
      <c r="DG193" s="15" t="n">
        <v>23</v>
      </c>
      <c r="DH193" s="15" t="n">
        <f aca="false">IF(DF193/DG193=INT(DF193/DG193),1,0)</f>
        <v>0</v>
      </c>
      <c r="DI193" s="15" t="n">
        <f aca="false">IF(DH193=0,DF193,DF193/DG193)</f>
        <v>1</v>
      </c>
      <c r="DJ193" s="15" t="n">
        <v>29</v>
      </c>
      <c r="DK193" s="15" t="n">
        <f aca="false">IF(DI193/DJ193=INT(DI193/DJ193),1,0)</f>
        <v>0</v>
      </c>
      <c r="DL193" s="15" t="n">
        <f aca="false">IF(DK193=0,DI193,DI193/DJ193)</f>
        <v>1</v>
      </c>
      <c r="DM193" s="15" t="n">
        <v>31</v>
      </c>
      <c r="DN193" s="15" t="n">
        <f aca="false">IF(DL193/DM193=INT(DL193/DM193),1,0)</f>
        <v>0</v>
      </c>
      <c r="DO193" s="15" t="n">
        <f aca="false">IF(DN193=0,DL193,DL193/DM193)</f>
        <v>1</v>
      </c>
      <c r="DP193" s="15" t="n">
        <v>37</v>
      </c>
      <c r="DQ193" s="15" t="n">
        <f aca="false">IF(DO193/DP193=INT(DO193/DP193),1,0)</f>
        <v>0</v>
      </c>
      <c r="DR193" s="15" t="n">
        <f aca="false">IF(DQ193=0,DO193,DO193/DP193)</f>
        <v>1</v>
      </c>
      <c r="DS193" s="15" t="n">
        <v>41</v>
      </c>
      <c r="DT193" s="15" t="n">
        <f aca="false">IF(DR193/DS193=INT(DR193/DS193),1,0)</f>
        <v>0</v>
      </c>
      <c r="DU193" s="15" t="n">
        <f aca="false">IF(DT193=0,DR193,DR193/DS193)</f>
        <v>1</v>
      </c>
      <c r="DV193" s="15" t="n">
        <v>43</v>
      </c>
      <c r="DW193" s="15" t="n">
        <f aca="false">IF(DU193/DV193=INT(DU193/DV193),1,0)</f>
        <v>0</v>
      </c>
      <c r="DX193" s="15" t="n">
        <f aca="false">IF(DW193=0,DU193,DU193/DV193)</f>
        <v>1</v>
      </c>
      <c r="DY193" s="15" t="n">
        <v>47</v>
      </c>
      <c r="DZ193" s="15" t="n">
        <f aca="false">IF(DX193/DY193=INT(DX193/DY193),1,0)</f>
        <v>0</v>
      </c>
      <c r="EA193" s="15" t="n">
        <f aca="false">IF(DZ193=0,DX193,DX193/DY193)</f>
        <v>1</v>
      </c>
      <c r="EB193" s="15" t="n">
        <v>53</v>
      </c>
      <c r="EC193" s="15" t="n">
        <f aca="false">IF(EA193/EB193=INT(EA193/EB193),1,0)</f>
        <v>0</v>
      </c>
      <c r="ED193" s="15" t="n">
        <f aca="false">IF(EC193=0,EA193,EA193/EB193)</f>
        <v>1</v>
      </c>
      <c r="EE193" s="15" t="n">
        <v>59</v>
      </c>
      <c r="EF193" s="15" t="n">
        <f aca="false">IF(ED193/EE193=INT(ED193/EE193),1,0)</f>
        <v>0</v>
      </c>
      <c r="EG193" s="15" t="n">
        <f aca="false">IF(EF193=0,ED193,ED193/EE193)</f>
        <v>1</v>
      </c>
      <c r="EH193" s="15" t="n">
        <v>61</v>
      </c>
      <c r="EI193" s="15" t="n">
        <f aca="false">IF(EG193/EH193=INT(EG193/EH193),1,0)</f>
        <v>0</v>
      </c>
      <c r="EJ193" s="15" t="n">
        <f aca="false">IF(EI193=0,EG193,EG193/EH193)</f>
        <v>1</v>
      </c>
      <c r="EK193" s="15" t="n">
        <v>67</v>
      </c>
      <c r="EL193" s="15" t="n">
        <f aca="false">IF(EJ193/EK193=INT(EJ193/EK193),1,0)</f>
        <v>0</v>
      </c>
      <c r="EM193" s="15" t="n">
        <f aca="false">IF(EL193=0,EJ193,EJ193/EK193)</f>
        <v>1</v>
      </c>
      <c r="EN193" s="15" t="n">
        <v>71</v>
      </c>
      <c r="EO193" s="15" t="n">
        <f aca="false">IF(EM193/EN193=INT(EM193/EN193),1,0)</f>
        <v>0</v>
      </c>
      <c r="EP193" s="15" t="n">
        <f aca="false">IF(EO193=0,EM193,EM193/EN193)</f>
        <v>1</v>
      </c>
      <c r="EQ193" s="15" t="n">
        <v>73</v>
      </c>
      <c r="ER193" s="15" t="n">
        <f aca="false">IF(EP193/EQ193=INT(EP193/EQ193),1,0)</f>
        <v>0</v>
      </c>
      <c r="ES193" s="15" t="n">
        <f aca="false">IF(ER193=0,EP193,EP193/EQ193)</f>
        <v>1</v>
      </c>
      <c r="ET193" s="15" t="n">
        <v>79</v>
      </c>
      <c r="EU193" s="15" t="n">
        <f aca="false">IF(ES193/ET193=INT(ES193/ET193),1,0)</f>
        <v>0</v>
      </c>
      <c r="EV193" s="15" t="n">
        <f aca="false">IF(EU193=0,ES193,ES193/ET193)</f>
        <v>1</v>
      </c>
      <c r="EW193" s="15" t="n">
        <v>83</v>
      </c>
      <c r="EX193" s="15" t="n">
        <f aca="false">IF(EV193/EW193=INT(EV193/EW193),1,0)</f>
        <v>0</v>
      </c>
      <c r="EY193" s="15" t="n">
        <f aca="false">IF(EX193=0,EV193,EV193/EW193)</f>
        <v>1</v>
      </c>
      <c r="EZ193" s="15" t="n">
        <v>89</v>
      </c>
      <c r="FA193" s="15" t="n">
        <f aca="false">IF(EY193/EZ193=INT(EY193/EZ193),1,0)</f>
        <v>0</v>
      </c>
      <c r="FB193" s="15" t="n">
        <f aca="false">IF(FA193=0,EY193,EY193/EZ193)</f>
        <v>1</v>
      </c>
      <c r="FC193" s="15" t="n">
        <v>97</v>
      </c>
      <c r="FD193" s="15" t="n">
        <f aca="false">IF(FB193/FC193=INT(FB193/FC193),1,0)</f>
        <v>0</v>
      </c>
      <c r="FE193" s="15" t="n">
        <f aca="false">IF(FD193=0,FB193,FB193/FC193)</f>
        <v>1</v>
      </c>
      <c r="FF193" s="15" t="n">
        <v>101</v>
      </c>
      <c r="FG193" s="15" t="n">
        <f aca="false">IF(FE193/FF193=INT(FE193/FF193),1,0)</f>
        <v>0</v>
      </c>
      <c r="FH193" s="15" t="n">
        <f aca="false">IF(FG193=0,FE193,FE193/FF193)</f>
        <v>1</v>
      </c>
      <c r="FI193" s="15" t="n">
        <v>103</v>
      </c>
      <c r="FJ193" s="15" t="n">
        <f aca="false">IF(FH193/FI193=INT(FH193/FI193),1,0)</f>
        <v>0</v>
      </c>
      <c r="FK193" s="15" t="n">
        <f aca="false">IF(FJ193=0,FH193,FH193/FI193)</f>
        <v>1</v>
      </c>
      <c r="FL193" s="15" t="n">
        <v>107</v>
      </c>
      <c r="FM193" s="15" t="n">
        <f aca="false">IF(FK193/FL193=INT(FK193/FL193),1,0)</f>
        <v>0</v>
      </c>
      <c r="FN193" s="15" t="n">
        <f aca="false">IF(FM193=0,FK193,FK193/FL193)</f>
        <v>1</v>
      </c>
      <c r="FO193" s="15" t="n">
        <v>109</v>
      </c>
      <c r="FP193" s="15" t="n">
        <f aca="false">IF(FN193/FO193=INT(FN193/FO193),1,0)</f>
        <v>0</v>
      </c>
      <c r="FQ193" s="15" t="n">
        <f aca="false">IF(FP193=0,FN193,FN193/FO193)</f>
        <v>1</v>
      </c>
      <c r="FR193" s="15" t="n">
        <v>113</v>
      </c>
      <c r="FS193" s="15" t="n">
        <f aca="false">IF(FQ193/FR193=INT(FQ193/FR193),1,0)</f>
        <v>0</v>
      </c>
      <c r="FT193" s="15" t="n">
        <f aca="false">IF(FS193=0,FQ193,FQ193/FR193)</f>
        <v>1</v>
      </c>
      <c r="FU193" s="15" t="n">
        <v>127</v>
      </c>
      <c r="FV193" s="15" t="n">
        <f aca="false">IF(FT193/FU193=INT(FT193/FU193),1,0)</f>
        <v>0</v>
      </c>
      <c r="FW193" s="15" t="n">
        <f aca="false">IF(FV193=0,FT193,FT193/FU193)</f>
        <v>1</v>
      </c>
      <c r="FX193" s="15" t="n">
        <v>131</v>
      </c>
      <c r="FY193" s="15" t="n">
        <f aca="false">IF(FW193/FX193=INT(FW193/FX193),1,0)</f>
        <v>0</v>
      </c>
      <c r="FZ193" s="15" t="n">
        <f aca="false">IF(FY193=0,FW193,FW193/FX193)</f>
        <v>1</v>
      </c>
      <c r="GA193" s="15" t="n">
        <v>137</v>
      </c>
      <c r="GB193" s="15" t="n">
        <f aca="false">IF(FZ193/GA193=INT(FZ193/GA193),1,0)</f>
        <v>0</v>
      </c>
      <c r="GC193" s="15" t="n">
        <f aca="false">IF(GB193=0,FZ193,FZ193/GA193)</f>
        <v>1</v>
      </c>
      <c r="GD193" s="15" t="n">
        <v>139</v>
      </c>
      <c r="GE193" s="15" t="n">
        <f aca="false">IF(GC193/GD193=INT(GC193/GD193),1,0)</f>
        <v>0</v>
      </c>
      <c r="GF193" s="15" t="n">
        <f aca="false">IF(GE193=0,GC193,GC193/GD193)</f>
        <v>1</v>
      </c>
      <c r="GG193" s="15" t="n">
        <v>149</v>
      </c>
      <c r="GH193" s="15" t="n">
        <f aca="false">IF(GF193/GG193=INT(GF193/GG193),1,0)</f>
        <v>0</v>
      </c>
      <c r="GI193" s="15" t="n">
        <f aca="false">IF(GH193=0,GF193,GF193/GG193)</f>
        <v>1</v>
      </c>
      <c r="GJ193" s="15"/>
      <c r="GK193" s="15" t="n">
        <f aca="false">8*BI193+4*BL193+2*BO193+BR193</f>
        <v>1</v>
      </c>
      <c r="GL193" s="15" t="n">
        <f aca="false">4*BU193+2*BX193+CA193</f>
        <v>1</v>
      </c>
      <c r="GM193" s="15" t="n">
        <f aca="false">2*CD193+CG193</f>
        <v>0</v>
      </c>
      <c r="GN193" s="15" t="n">
        <f aca="false">2*CJ193+CM193</f>
        <v>0</v>
      </c>
      <c r="GO193" s="15" t="n">
        <f aca="false">2*CP193+CS193</f>
        <v>0</v>
      </c>
      <c r="GP193" s="15" t="n">
        <f aca="false">2*CV193+CY193</f>
        <v>0</v>
      </c>
      <c r="GQ193" s="15" t="n">
        <f aca="false">DB193</f>
        <v>0</v>
      </c>
      <c r="GR193" s="15" t="n">
        <f aca="false">DE193</f>
        <v>0</v>
      </c>
      <c r="GS193" s="15" t="n">
        <f aca="false">DH193</f>
        <v>0</v>
      </c>
      <c r="GT193" s="15" t="n">
        <f aca="false">DK193</f>
        <v>0</v>
      </c>
      <c r="GU193" s="15" t="n">
        <f aca="false">DN193</f>
        <v>0</v>
      </c>
      <c r="GV193" s="0" t="n">
        <f aca="false">DQ193</f>
        <v>0</v>
      </c>
      <c r="GW193" s="0" t="n">
        <f aca="false">DT193</f>
        <v>0</v>
      </c>
      <c r="GX193" s="0" t="n">
        <f aca="false">DW193</f>
        <v>0</v>
      </c>
      <c r="GY193" s="0" t="n">
        <f aca="false">DZ193</f>
        <v>0</v>
      </c>
      <c r="GZ193" s="0" t="n">
        <f aca="false">EC193</f>
        <v>0</v>
      </c>
      <c r="HA193" s="0" t="n">
        <f aca="false">EF193</f>
        <v>0</v>
      </c>
      <c r="HB193" s="0" t="n">
        <f aca="false">EI193</f>
        <v>0</v>
      </c>
      <c r="HC193" s="0" t="n">
        <f aca="false">EL193</f>
        <v>0</v>
      </c>
      <c r="HD193" s="0" t="n">
        <f aca="false">EO193</f>
        <v>0</v>
      </c>
      <c r="HE193" s="0" t="n">
        <f aca="false">ER193</f>
        <v>0</v>
      </c>
      <c r="HF193" s="0" t="n">
        <f aca="false">EU193</f>
        <v>0</v>
      </c>
      <c r="HG193" s="0" t="n">
        <f aca="false">EX193</f>
        <v>0</v>
      </c>
      <c r="HH193" s="0" t="n">
        <f aca="false">FA193</f>
        <v>0</v>
      </c>
      <c r="HI193" s="0" t="n">
        <f aca="false">FD193</f>
        <v>0</v>
      </c>
      <c r="HJ193" s="0" t="n">
        <f aca="false">FG193</f>
        <v>0</v>
      </c>
      <c r="HK193" s="0" t="n">
        <f aca="false">FJ193</f>
        <v>0</v>
      </c>
      <c r="HL193" s="0" t="n">
        <f aca="false">FM193</f>
        <v>0</v>
      </c>
      <c r="HM193" s="0" t="n">
        <f aca="false">FP193</f>
        <v>0</v>
      </c>
      <c r="HN193" s="0" t="n">
        <f aca="false">FS193</f>
        <v>0</v>
      </c>
      <c r="HO193" s="0" t="n">
        <f aca="false">FV193</f>
        <v>0</v>
      </c>
      <c r="HP193" s="0" t="n">
        <f aca="false">FY193</f>
        <v>0</v>
      </c>
      <c r="HQ193" s="0" t="n">
        <f aca="false">GB193</f>
        <v>0</v>
      </c>
      <c r="HR193" s="0" t="n">
        <f aca="false">GE193</f>
        <v>0</v>
      </c>
      <c r="HS193" s="0" t="n">
        <f aca="false">GH193</f>
        <v>0</v>
      </c>
      <c r="HT193" s="0" t="n">
        <f aca="false">BG193</f>
        <v>6</v>
      </c>
      <c r="HU193" s="0" t="n">
        <f aca="false">HT193/HS195</f>
        <v>6</v>
      </c>
      <c r="HV193" s="1"/>
      <c r="HY193" s="1"/>
      <c r="HZ193" s="1"/>
      <c r="IA193" s="1"/>
      <c r="IB193" s="1"/>
    </row>
    <row r="194" customFormat="false" ht="6" hidden="true" customHeight="true" outlineLevel="0" collapsed="false">
      <c r="A194" s="1"/>
      <c r="B194" s="80"/>
      <c r="C194" s="80"/>
      <c r="D194" s="80"/>
      <c r="E194" s="11"/>
      <c r="F194" s="61"/>
      <c r="G194" s="80"/>
      <c r="H194" s="11"/>
      <c r="I194" s="80"/>
      <c r="J194" s="80"/>
      <c r="K194" s="11"/>
      <c r="L194" s="61"/>
      <c r="M194" s="80"/>
      <c r="N194" s="80"/>
      <c r="O194" s="80"/>
      <c r="P194" s="80"/>
      <c r="Q194" s="80"/>
      <c r="R194" s="80"/>
      <c r="S194" s="11"/>
      <c r="T194" s="13"/>
      <c r="U194" s="13"/>
      <c r="V194" s="13"/>
      <c r="W194" s="78"/>
      <c r="X194" s="74"/>
      <c r="Y194" s="80"/>
      <c r="Z194" s="80"/>
      <c r="AW194" s="1"/>
      <c r="AX194" s="1"/>
      <c r="AY194" s="1"/>
      <c r="AZ194" s="1"/>
      <c r="BA194" s="1"/>
      <c r="BB194" s="1"/>
      <c r="BC194" s="1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 t="n">
        <f aca="false">IF(GK192&lt;GK193,GK192,GK193)</f>
        <v>0</v>
      </c>
      <c r="GL194" s="15" t="n">
        <f aca="false">IF(GL192&lt;GL193,GL192,GL193)</f>
        <v>0</v>
      </c>
      <c r="GM194" s="15" t="n">
        <f aca="false">IF(GM192&lt;GM193,GM192,GM193)</f>
        <v>0</v>
      </c>
      <c r="GN194" s="15" t="n">
        <f aca="false">IF(GN192&lt;GN193,GN192,GN193)</f>
        <v>0</v>
      </c>
      <c r="GO194" s="15" t="n">
        <f aca="false">IF(GO192&lt;GO193,GO192,GO193)</f>
        <v>0</v>
      </c>
      <c r="GP194" s="15" t="n">
        <f aca="false">IF(GP192&lt;GP193,GP192,GP193)</f>
        <v>0</v>
      </c>
      <c r="GQ194" s="15" t="n">
        <f aca="false">IF(GQ192&lt;GQ193,GQ192,GQ193)</f>
        <v>0</v>
      </c>
      <c r="GR194" s="15" t="n">
        <f aca="false">IF(GR192&lt;GR193,GR192,GR193)</f>
        <v>0</v>
      </c>
      <c r="GS194" s="15" t="n">
        <f aca="false">IF(GS192&lt;GS193,GS192,GS193)</f>
        <v>0</v>
      </c>
      <c r="GT194" s="15" t="n">
        <f aca="false">IF(GT192&lt;GT193,GT192,GT193)</f>
        <v>0</v>
      </c>
      <c r="GU194" s="15" t="n">
        <f aca="false">IF(GU192&lt;GU193,GU192,GU193)</f>
        <v>0</v>
      </c>
      <c r="GV194" s="15" t="n">
        <f aca="false">IF(GV192&lt;GV193,GV192,GV193)</f>
        <v>0</v>
      </c>
      <c r="GW194" s="15" t="n">
        <f aca="false">IF(GW192&lt;GW193,GW192,GW193)</f>
        <v>0</v>
      </c>
      <c r="GX194" s="15" t="n">
        <f aca="false">IF(GX192&lt;GX193,GX192,GX193)</f>
        <v>0</v>
      </c>
      <c r="GY194" s="15" t="n">
        <f aca="false">IF(GY192&lt;GY193,GY192,GY193)</f>
        <v>0</v>
      </c>
      <c r="GZ194" s="15" t="n">
        <f aca="false">IF(GZ192&lt;GZ193,GZ192,GZ193)</f>
        <v>0</v>
      </c>
      <c r="HA194" s="15" t="n">
        <f aca="false">IF(HA192&lt;HA193,HA192,HA193)</f>
        <v>0</v>
      </c>
      <c r="HB194" s="15" t="n">
        <f aca="false">IF(HB192&lt;HB193,HB192,HB193)</f>
        <v>0</v>
      </c>
      <c r="HC194" s="15" t="n">
        <f aca="false">IF(HC192&lt;HC193,HC192,HC193)</f>
        <v>0</v>
      </c>
      <c r="HD194" s="15" t="n">
        <f aca="false">IF(HD192&lt;HD193,HD192,HD193)</f>
        <v>0</v>
      </c>
      <c r="HE194" s="15" t="n">
        <f aca="false">IF(HE192&lt;HE193,HE192,HE193)</f>
        <v>0</v>
      </c>
      <c r="HF194" s="15" t="n">
        <f aca="false">IF(HF192&lt;HF193,HF192,HF193)</f>
        <v>0</v>
      </c>
      <c r="HG194" s="15" t="n">
        <f aca="false">IF(HG192&lt;HG193,HG192,HG193)</f>
        <v>0</v>
      </c>
      <c r="HH194" s="15" t="n">
        <f aca="false">IF(HH192&lt;HH193,HH192,HH193)</f>
        <v>0</v>
      </c>
      <c r="HI194" s="15" t="n">
        <f aca="false">IF(HI192&lt;HI193,HI192,HI193)</f>
        <v>0</v>
      </c>
      <c r="HJ194" s="15" t="n">
        <f aca="false">IF(HJ192&lt;HJ193,HJ192,HJ193)</f>
        <v>0</v>
      </c>
      <c r="HK194" s="15" t="n">
        <f aca="false">IF(HK192&lt;HK193,HK192,HK193)</f>
        <v>0</v>
      </c>
      <c r="HL194" s="15" t="n">
        <f aca="false">IF(HL192&lt;HL193,HL192,HL193)</f>
        <v>0</v>
      </c>
      <c r="HM194" s="15" t="n">
        <f aca="false">IF(HM192&lt;HM193,HM192,HM193)</f>
        <v>0</v>
      </c>
      <c r="HN194" s="15" t="n">
        <f aca="false">IF(HN192&lt;HN193,HN192,HN193)</f>
        <v>0</v>
      </c>
      <c r="HO194" s="15" t="n">
        <f aca="false">IF(HO192&lt;HO193,HO192,HO193)</f>
        <v>0</v>
      </c>
      <c r="HP194" s="15" t="n">
        <f aca="false">IF(HP192&lt;HP193,HP192,HP193)</f>
        <v>0</v>
      </c>
      <c r="HQ194" s="15" t="n">
        <f aca="false">IF(HQ192&lt;HQ193,HQ192,HQ193)</f>
        <v>0</v>
      </c>
      <c r="HR194" s="15" t="n">
        <f aca="false">IF(HR192&lt;HR193,HR192,HR193)</f>
        <v>0</v>
      </c>
      <c r="HS194" s="15" t="n">
        <f aca="false">IF(HS192&lt;HS193,HS192,HS193)</f>
        <v>0</v>
      </c>
      <c r="HV194" s="1"/>
      <c r="HY194" s="1"/>
      <c r="HZ194" s="1"/>
      <c r="IA194" s="1"/>
      <c r="IB194" s="1"/>
    </row>
    <row r="195" customFormat="false" ht="6" hidden="true" customHeight="true" outlineLevel="0" collapsed="false">
      <c r="A195" s="1"/>
      <c r="B195" s="80"/>
      <c r="C195" s="80"/>
      <c r="D195" s="80"/>
      <c r="E195" s="11"/>
      <c r="F195" s="61"/>
      <c r="G195" s="80"/>
      <c r="H195" s="11"/>
      <c r="I195" s="80"/>
      <c r="J195" s="80"/>
      <c r="K195" s="11"/>
      <c r="L195" s="61"/>
      <c r="M195" s="80"/>
      <c r="N195" s="80"/>
      <c r="O195" s="80"/>
      <c r="P195" s="80"/>
      <c r="Q195" s="80"/>
      <c r="R195" s="80"/>
      <c r="S195" s="11"/>
      <c r="T195" s="13"/>
      <c r="U195" s="13"/>
      <c r="V195" s="13"/>
      <c r="W195" s="78"/>
      <c r="X195" s="74"/>
      <c r="Y195" s="80"/>
      <c r="Z195" s="80"/>
      <c r="AW195" s="1"/>
      <c r="AX195" s="1"/>
      <c r="AY195" s="1"/>
      <c r="AZ195" s="1"/>
      <c r="BA195" s="1"/>
      <c r="BB195" s="1"/>
      <c r="BC195" s="1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0" t="n">
        <f aca="false">GK$8^GK194</f>
        <v>1</v>
      </c>
      <c r="GL195" s="0" t="n">
        <f aca="false">GL$8^GL194*GK195</f>
        <v>1</v>
      </c>
      <c r="GM195" s="0" t="n">
        <f aca="false">GM$8^GM194*GL195</f>
        <v>1</v>
      </c>
      <c r="GN195" s="0" t="n">
        <f aca="false">GN$8^GN194*GM195</f>
        <v>1</v>
      </c>
      <c r="GO195" s="0" t="n">
        <f aca="false">GO$8^GO194*GN195</f>
        <v>1</v>
      </c>
      <c r="GP195" s="0" t="n">
        <f aca="false">GP$8^GP194*GO195</f>
        <v>1</v>
      </c>
      <c r="GQ195" s="0" t="n">
        <f aca="false">GQ$8^GQ194*GP195</f>
        <v>1</v>
      </c>
      <c r="GR195" s="0" t="n">
        <f aca="false">GR$8^GR194*GQ195</f>
        <v>1</v>
      </c>
      <c r="GS195" s="0" t="n">
        <f aca="false">GS$8^GS194*GR195</f>
        <v>1</v>
      </c>
      <c r="GT195" s="0" t="n">
        <f aca="false">GT$8^GT194*GS195</f>
        <v>1</v>
      </c>
      <c r="GU195" s="0" t="n">
        <f aca="false">GU$8^GU194*GT195</f>
        <v>1</v>
      </c>
      <c r="GV195" s="0" t="n">
        <f aca="false">GV$8^GV194*GU195</f>
        <v>1</v>
      </c>
      <c r="GW195" s="0" t="n">
        <f aca="false">GW$8^GW194*GV195</f>
        <v>1</v>
      </c>
      <c r="GX195" s="0" t="n">
        <f aca="false">GX$8^GX194*GW195</f>
        <v>1</v>
      </c>
      <c r="GY195" s="0" t="n">
        <f aca="false">GY$8^GY194*GX195</f>
        <v>1</v>
      </c>
      <c r="GZ195" s="0" t="n">
        <f aca="false">GZ$8^GZ194*GY195</f>
        <v>1</v>
      </c>
      <c r="HA195" s="0" t="n">
        <f aca="false">HA$8^HA194*GZ195</f>
        <v>1</v>
      </c>
      <c r="HB195" s="0" t="n">
        <f aca="false">HB$8^HB194*HA195</f>
        <v>1</v>
      </c>
      <c r="HC195" s="0" t="n">
        <f aca="false">HC$8^HC194*HB195</f>
        <v>1</v>
      </c>
      <c r="HD195" s="0" t="n">
        <f aca="false">HD$8^HD194*HC195</f>
        <v>1</v>
      </c>
      <c r="HE195" s="0" t="n">
        <f aca="false">HE$8^HE194*HD195</f>
        <v>1</v>
      </c>
      <c r="HF195" s="0" t="n">
        <f aca="false">HF$8^HF194*HE195</f>
        <v>1</v>
      </c>
      <c r="HG195" s="0" t="n">
        <f aca="false">HG$8^HG194*HF195</f>
        <v>1</v>
      </c>
      <c r="HH195" s="0" t="n">
        <f aca="false">HH$8^HH194*HG195</f>
        <v>1</v>
      </c>
      <c r="HI195" s="0" t="n">
        <f aca="false">HI$8^HI194*HH195</f>
        <v>1</v>
      </c>
      <c r="HJ195" s="0" t="n">
        <f aca="false">HJ$8^HJ194*HI195</f>
        <v>1</v>
      </c>
      <c r="HK195" s="0" t="n">
        <f aca="false">HK$8^HK194*HJ195</f>
        <v>1</v>
      </c>
      <c r="HL195" s="0" t="n">
        <f aca="false">HL$8^HL194*HK195</f>
        <v>1</v>
      </c>
      <c r="HM195" s="0" t="n">
        <f aca="false">HM$8^HM194*HL195</f>
        <v>1</v>
      </c>
      <c r="HN195" s="0" t="n">
        <f aca="false">HN$8^HN194*HM195</f>
        <v>1</v>
      </c>
      <c r="HO195" s="0" t="n">
        <f aca="false">HO$8^HO194*HN195</f>
        <v>1</v>
      </c>
      <c r="HP195" s="0" t="n">
        <f aca="false">HP$8^HP194*HO195</f>
        <v>1</v>
      </c>
      <c r="HQ195" s="0" t="n">
        <f aca="false">HQ$8^HQ194*HP195</f>
        <v>1</v>
      </c>
      <c r="HR195" s="0" t="n">
        <f aca="false">HR$8^HR194*HQ195</f>
        <v>1</v>
      </c>
      <c r="HS195" s="0" t="n">
        <f aca="false">HS$8^HS194*HR195</f>
        <v>1</v>
      </c>
      <c r="HV195" s="1"/>
      <c r="HY195" s="1"/>
      <c r="HZ195" s="1"/>
      <c r="IA195" s="1"/>
      <c r="IB195" s="1"/>
    </row>
    <row r="196" customFormat="false" ht="6" hidden="true" customHeight="true" outlineLevel="0" collapsed="false">
      <c r="A196" s="1"/>
      <c r="B196" s="80"/>
      <c r="C196" s="80"/>
      <c r="D196" s="80"/>
      <c r="E196" s="11"/>
      <c r="F196" s="61"/>
      <c r="G196" s="80"/>
      <c r="H196" s="11"/>
      <c r="I196" s="80"/>
      <c r="J196" s="80"/>
      <c r="K196" s="11"/>
      <c r="L196" s="61"/>
      <c r="M196" s="80"/>
      <c r="N196" s="80"/>
      <c r="O196" s="80"/>
      <c r="P196" s="80"/>
      <c r="Q196" s="80"/>
      <c r="R196" s="80"/>
      <c r="S196" s="11"/>
      <c r="T196" s="13"/>
      <c r="U196" s="13"/>
      <c r="V196" s="13"/>
      <c r="W196" s="78"/>
      <c r="X196" s="74"/>
      <c r="Y196" s="80"/>
      <c r="Z196" s="80"/>
      <c r="AW196" s="1"/>
      <c r="AX196" s="1"/>
      <c r="AY196" s="1"/>
      <c r="AZ196" s="1"/>
      <c r="BA196" s="1"/>
      <c r="BB196" s="1"/>
      <c r="BC196" s="1"/>
      <c r="BD196" s="0" t="s">
        <v>106</v>
      </c>
      <c r="BE196" s="15" t="n">
        <f aca="true">INT((RAND()*(AY192-AX192+1)+AX192))</f>
        <v>2</v>
      </c>
      <c r="BF196" s="15" t="n">
        <f aca="true">INT((RAND()*(BA192-AZ192+1)+AZ192))</f>
        <v>6</v>
      </c>
      <c r="BG196" s="0" t="n">
        <f aca="false">BF196-BF197*(BE197-BE196)</f>
        <v>6</v>
      </c>
      <c r="BH196" s="0" t="n">
        <v>256</v>
      </c>
      <c r="BI196" s="15" t="n">
        <f aca="false">IF(BG196/BH196=INT(BG196/BH196),1,0)</f>
        <v>0</v>
      </c>
      <c r="BJ196" s="15" t="n">
        <f aca="false">IF(BI196=0,BG196,BG196/BH196)</f>
        <v>6</v>
      </c>
      <c r="BK196" s="15" t="n">
        <v>16</v>
      </c>
      <c r="BL196" s="15" t="n">
        <f aca="false">IF(BJ196/BK196=INT(BJ196/BK196),1,0)</f>
        <v>0</v>
      </c>
      <c r="BM196" s="15" t="n">
        <f aca="false">IF(BL196=0,BJ196,BJ196/BK196)</f>
        <v>6</v>
      </c>
      <c r="BN196" s="15" t="n">
        <v>4</v>
      </c>
      <c r="BO196" s="15" t="n">
        <f aca="false">IF(BM196/BN196=INT(BM196/BN196),1,0)</f>
        <v>0</v>
      </c>
      <c r="BP196" s="15" t="n">
        <f aca="false">IF(BO196=0,BM196,BM196/BN196)</f>
        <v>6</v>
      </c>
      <c r="BQ196" s="15" t="n">
        <v>2</v>
      </c>
      <c r="BR196" s="15" t="n">
        <f aca="false">IF(BP196/BQ196=INT(BP196/BQ196),1,0)</f>
        <v>1</v>
      </c>
      <c r="BS196" s="15" t="n">
        <f aca="false">IF(BR196=0,BP196,BP196/BQ196)</f>
        <v>3</v>
      </c>
      <c r="BT196" s="15" t="n">
        <v>81</v>
      </c>
      <c r="BU196" s="15" t="n">
        <f aca="false">IF(BS196/BT196=INT(BS196/BT196),1,0)</f>
        <v>0</v>
      </c>
      <c r="BV196" s="15" t="n">
        <f aca="false">IF(BU196=0,BS196,BS196/BT196)</f>
        <v>3</v>
      </c>
      <c r="BW196" s="15" t="n">
        <v>9</v>
      </c>
      <c r="BX196" s="15" t="n">
        <f aca="false">IF(BV196/BW196=INT(BV196/BW196),1,0)</f>
        <v>0</v>
      </c>
      <c r="BY196" s="15" t="n">
        <f aca="false">IF(BX196=0,BV196,BV196/BW196)</f>
        <v>3</v>
      </c>
      <c r="BZ196" s="15" t="n">
        <v>3</v>
      </c>
      <c r="CA196" s="15" t="n">
        <f aca="false">IF(BY196/BZ196=INT(BY196/BZ196),1,0)</f>
        <v>1</v>
      </c>
      <c r="CB196" s="15" t="n">
        <f aca="false">IF(CA196=0,BY196,BY196/BZ196)</f>
        <v>1</v>
      </c>
      <c r="CC196" s="15" t="n">
        <v>25</v>
      </c>
      <c r="CD196" s="15" t="n">
        <f aca="false">IF(CB196/CC196=INT(CB196/CC196),1,0)</f>
        <v>0</v>
      </c>
      <c r="CE196" s="15" t="n">
        <f aca="false">IF(CD196=0,CB196,CB196/CC196)</f>
        <v>1</v>
      </c>
      <c r="CF196" s="15" t="n">
        <v>5</v>
      </c>
      <c r="CG196" s="15" t="n">
        <f aca="false">IF(CE196/CF196=INT(CE196/CF196),1,0)</f>
        <v>0</v>
      </c>
      <c r="CH196" s="15" t="n">
        <f aca="false">IF(CG196=0,CE196,CE196/CF196)</f>
        <v>1</v>
      </c>
      <c r="CI196" s="15" t="n">
        <v>49</v>
      </c>
      <c r="CJ196" s="15" t="n">
        <f aca="false">IF(CH196/CI196=INT(CH196/CI196),1,0)</f>
        <v>0</v>
      </c>
      <c r="CK196" s="15" t="n">
        <f aca="false">IF(CJ196=0,CH196,CH196/CI196)</f>
        <v>1</v>
      </c>
      <c r="CL196" s="15" t="n">
        <v>7</v>
      </c>
      <c r="CM196" s="15" t="n">
        <f aca="false">IF(CK196/CL196=INT(CK196/CL196),1,0)</f>
        <v>0</v>
      </c>
      <c r="CN196" s="15" t="n">
        <f aca="false">IF(CM196=0,CK196,CK196/CL196)</f>
        <v>1</v>
      </c>
      <c r="CO196" s="15" t="n">
        <v>121</v>
      </c>
      <c r="CP196" s="15" t="n">
        <f aca="false">IF(CN196/CO196=INT(CN196/CO196),1,0)</f>
        <v>0</v>
      </c>
      <c r="CQ196" s="15" t="n">
        <f aca="false">IF(CP196=0,CN196,CN196/CO196)</f>
        <v>1</v>
      </c>
      <c r="CR196" s="15" t="n">
        <v>11</v>
      </c>
      <c r="CS196" s="15" t="n">
        <f aca="false">IF(CQ196/CR196=INT(CQ196/CR196),1,0)</f>
        <v>0</v>
      </c>
      <c r="CT196" s="15" t="n">
        <f aca="false">IF(CS196=0,CQ196,CQ196/CR196)</f>
        <v>1</v>
      </c>
      <c r="CU196" s="15" t="n">
        <v>169</v>
      </c>
      <c r="CV196" s="15" t="n">
        <f aca="false">IF(CT196/CU196=INT(CT196/CU196),1,0)</f>
        <v>0</v>
      </c>
      <c r="CW196" s="15" t="n">
        <f aca="false">IF(CV196=0,CT196,CT196/CU196)</f>
        <v>1</v>
      </c>
      <c r="CX196" s="15" t="n">
        <v>13</v>
      </c>
      <c r="CY196" s="15" t="n">
        <f aca="false">IF(CW196/CX196=INT(CW196/CX196),1,0)</f>
        <v>0</v>
      </c>
      <c r="CZ196" s="15" t="n">
        <f aca="false">IF(CY196=0,CW196,CW196/CX196)</f>
        <v>1</v>
      </c>
      <c r="DA196" s="15" t="n">
        <v>17</v>
      </c>
      <c r="DB196" s="15" t="n">
        <f aca="false">IF(CZ196/DA196=INT(CZ196/DA196),1,0)</f>
        <v>0</v>
      </c>
      <c r="DC196" s="15" t="n">
        <f aca="false">IF(DB196=0,CZ196,CZ196/DA196)</f>
        <v>1</v>
      </c>
      <c r="DD196" s="15" t="n">
        <v>19</v>
      </c>
      <c r="DE196" s="15" t="n">
        <f aca="false">IF(DC196/DD196=INT(DC196/DD196),1,0)</f>
        <v>0</v>
      </c>
      <c r="DF196" s="15" t="n">
        <f aca="false">IF(DE196=0,DC196,DC196/DD196)</f>
        <v>1</v>
      </c>
      <c r="DG196" s="15" t="n">
        <v>23</v>
      </c>
      <c r="DH196" s="15" t="n">
        <f aca="false">IF(DF196/DG196=INT(DF196/DG196),1,0)</f>
        <v>0</v>
      </c>
      <c r="DI196" s="15" t="n">
        <f aca="false">IF(DH196=0,DF196,DF196/DG196)</f>
        <v>1</v>
      </c>
      <c r="DJ196" s="15" t="n">
        <v>29</v>
      </c>
      <c r="DK196" s="15" t="n">
        <f aca="false">IF(DI196/DJ196=INT(DI196/DJ196),1,0)</f>
        <v>0</v>
      </c>
      <c r="DL196" s="15" t="n">
        <f aca="false">IF(DK196=0,DI196,DI196/DJ196)</f>
        <v>1</v>
      </c>
      <c r="DM196" s="15" t="n">
        <v>31</v>
      </c>
      <c r="DN196" s="15" t="n">
        <f aca="false">IF(DL196/DM196=INT(DL196/DM196),1,0)</f>
        <v>0</v>
      </c>
      <c r="DO196" s="15" t="n">
        <f aca="false">IF(DN196=0,DL196,DL196/DM196)</f>
        <v>1</v>
      </c>
      <c r="DP196" s="15" t="n">
        <v>37</v>
      </c>
      <c r="DQ196" s="15" t="n">
        <f aca="false">IF(DO196/DP196=INT(DO196/DP196),1,0)</f>
        <v>0</v>
      </c>
      <c r="DR196" s="15" t="n">
        <f aca="false">IF(DQ196=0,DO196,DO196/DP196)</f>
        <v>1</v>
      </c>
      <c r="DS196" s="15" t="n">
        <v>41</v>
      </c>
      <c r="DT196" s="15" t="n">
        <f aca="false">IF(DR196/DS196=INT(DR196/DS196),1,0)</f>
        <v>0</v>
      </c>
      <c r="DU196" s="15" t="n">
        <f aca="false">IF(DT196=0,DR196,DR196/DS196)</f>
        <v>1</v>
      </c>
      <c r="DV196" s="15" t="n">
        <v>43</v>
      </c>
      <c r="DW196" s="15" t="n">
        <f aca="false">IF(DU196/DV196=INT(DU196/DV196),1,0)</f>
        <v>0</v>
      </c>
      <c r="DX196" s="15" t="n">
        <f aca="false">IF(DW196=0,DU196,DU196/DV196)</f>
        <v>1</v>
      </c>
      <c r="DY196" s="15" t="n">
        <v>47</v>
      </c>
      <c r="DZ196" s="15" t="n">
        <f aca="false">IF(DX196/DY196=INT(DX196/DY196),1,0)</f>
        <v>0</v>
      </c>
      <c r="EA196" s="15" t="n">
        <f aca="false">IF(DZ196=0,DX196,DX196/DY196)</f>
        <v>1</v>
      </c>
      <c r="EB196" s="15" t="n">
        <v>53</v>
      </c>
      <c r="EC196" s="15" t="n">
        <f aca="false">IF(EA196/EB196=INT(EA196/EB196),1,0)</f>
        <v>0</v>
      </c>
      <c r="ED196" s="15" t="n">
        <f aca="false">IF(EC196=0,EA196,EA196/EB196)</f>
        <v>1</v>
      </c>
      <c r="EE196" s="15" t="n">
        <v>59</v>
      </c>
      <c r="EF196" s="15" t="n">
        <f aca="false">IF(ED196/EE196=INT(ED196/EE196),1,0)</f>
        <v>0</v>
      </c>
      <c r="EG196" s="15" t="n">
        <f aca="false">IF(EF196=0,ED196,ED196/EE196)</f>
        <v>1</v>
      </c>
      <c r="EH196" s="15" t="n">
        <v>61</v>
      </c>
      <c r="EI196" s="15" t="n">
        <f aca="false">IF(EG196/EH196=INT(EG196/EH196),1,0)</f>
        <v>0</v>
      </c>
      <c r="EJ196" s="15" t="n">
        <f aca="false">IF(EI196=0,EG196,EG196/EH196)</f>
        <v>1</v>
      </c>
      <c r="EK196" s="15" t="n">
        <v>67</v>
      </c>
      <c r="EL196" s="15" t="n">
        <f aca="false">IF(EJ196/EK196=INT(EJ196/EK196),1,0)</f>
        <v>0</v>
      </c>
      <c r="EM196" s="15" t="n">
        <f aca="false">IF(EL196=0,EJ196,EJ196/EK196)</f>
        <v>1</v>
      </c>
      <c r="EN196" s="15" t="n">
        <v>71</v>
      </c>
      <c r="EO196" s="15" t="n">
        <f aca="false">IF(EM196/EN196=INT(EM196/EN196),1,0)</f>
        <v>0</v>
      </c>
      <c r="EP196" s="15" t="n">
        <f aca="false">IF(EO196=0,EM196,EM196/EN196)</f>
        <v>1</v>
      </c>
      <c r="EQ196" s="15" t="n">
        <v>73</v>
      </c>
      <c r="ER196" s="15" t="n">
        <f aca="false">IF(EP196/EQ196=INT(EP196/EQ196),1,0)</f>
        <v>0</v>
      </c>
      <c r="ES196" s="15" t="n">
        <f aca="false">IF(ER196=0,EP196,EP196/EQ196)</f>
        <v>1</v>
      </c>
      <c r="ET196" s="15" t="n">
        <v>79</v>
      </c>
      <c r="EU196" s="15" t="n">
        <f aca="false">IF(ES196/ET196=INT(ES196/ET196),1,0)</f>
        <v>0</v>
      </c>
      <c r="EV196" s="15" t="n">
        <f aca="false">IF(EU196=0,ES196,ES196/ET196)</f>
        <v>1</v>
      </c>
      <c r="EW196" s="15" t="n">
        <v>83</v>
      </c>
      <c r="EX196" s="15" t="n">
        <f aca="false">IF(EV196/EW196=INT(EV196/EW196),1,0)</f>
        <v>0</v>
      </c>
      <c r="EY196" s="15" t="n">
        <f aca="false">IF(EX196=0,EV196,EV196/EW196)</f>
        <v>1</v>
      </c>
      <c r="EZ196" s="15" t="n">
        <v>89</v>
      </c>
      <c r="FA196" s="15" t="n">
        <f aca="false">IF(EY196/EZ196=INT(EY196/EZ196),1,0)</f>
        <v>0</v>
      </c>
      <c r="FB196" s="15" t="n">
        <f aca="false">IF(FA196=0,EY196,EY196/EZ196)</f>
        <v>1</v>
      </c>
      <c r="FC196" s="15" t="n">
        <v>97</v>
      </c>
      <c r="FD196" s="15" t="n">
        <f aca="false">IF(FB196/FC196=INT(FB196/FC196),1,0)</f>
        <v>0</v>
      </c>
      <c r="FE196" s="15" t="n">
        <f aca="false">IF(FD196=0,FB196,FB196/FC196)</f>
        <v>1</v>
      </c>
      <c r="FF196" s="15" t="n">
        <v>101</v>
      </c>
      <c r="FG196" s="15" t="n">
        <f aca="false">IF(FE196/FF196=INT(FE196/FF196),1,0)</f>
        <v>0</v>
      </c>
      <c r="FH196" s="15" t="n">
        <f aca="false">IF(FG196=0,FE196,FE196/FF196)</f>
        <v>1</v>
      </c>
      <c r="FI196" s="15" t="n">
        <v>103</v>
      </c>
      <c r="FJ196" s="15" t="n">
        <f aca="false">IF(FH196/FI196=INT(FH196/FI196),1,0)</f>
        <v>0</v>
      </c>
      <c r="FK196" s="15" t="n">
        <f aca="false">IF(FJ196=0,FH196,FH196/FI196)</f>
        <v>1</v>
      </c>
      <c r="FL196" s="15" t="n">
        <v>107</v>
      </c>
      <c r="FM196" s="15" t="n">
        <f aca="false">IF(FK196/FL196=INT(FK196/FL196),1,0)</f>
        <v>0</v>
      </c>
      <c r="FN196" s="15" t="n">
        <f aca="false">IF(FM196=0,FK196,FK196/FL196)</f>
        <v>1</v>
      </c>
      <c r="FO196" s="15" t="n">
        <v>109</v>
      </c>
      <c r="FP196" s="15" t="n">
        <f aca="false">IF(FN196/FO196=INT(FN196/FO196),1,0)</f>
        <v>0</v>
      </c>
      <c r="FQ196" s="15" t="n">
        <f aca="false">IF(FP196=0,FN196,FN196/FO196)</f>
        <v>1</v>
      </c>
      <c r="FR196" s="15" t="n">
        <v>113</v>
      </c>
      <c r="FS196" s="15" t="n">
        <f aca="false">IF(FQ196/FR196=INT(FQ196/FR196),1,0)</f>
        <v>0</v>
      </c>
      <c r="FT196" s="15" t="n">
        <f aca="false">IF(FS196=0,FQ196,FQ196/FR196)</f>
        <v>1</v>
      </c>
      <c r="FU196" s="15" t="n">
        <v>127</v>
      </c>
      <c r="FV196" s="15" t="n">
        <f aca="false">IF(FT196/FU196=INT(FT196/FU196),1,0)</f>
        <v>0</v>
      </c>
      <c r="FW196" s="15" t="n">
        <f aca="false">IF(FV196=0,FT196,FT196/FU196)</f>
        <v>1</v>
      </c>
      <c r="FX196" s="15" t="n">
        <v>131</v>
      </c>
      <c r="FY196" s="15" t="n">
        <f aca="false">IF(FW196/FX196=INT(FW196/FX196),1,0)</f>
        <v>0</v>
      </c>
      <c r="FZ196" s="15" t="n">
        <f aca="false">IF(FY196=0,FW196,FW196/FX196)</f>
        <v>1</v>
      </c>
      <c r="GA196" s="15" t="n">
        <v>137</v>
      </c>
      <c r="GB196" s="15" t="n">
        <f aca="false">IF(FZ196/GA196=INT(FZ196/GA196),1,0)</f>
        <v>0</v>
      </c>
      <c r="GC196" s="15" t="n">
        <f aca="false">IF(GB196=0,FZ196,FZ196/GA196)</f>
        <v>1</v>
      </c>
      <c r="GD196" s="15" t="n">
        <v>139</v>
      </c>
      <c r="GE196" s="15" t="n">
        <f aca="false">IF(GC196/GD196=INT(GC196/GD196),1,0)</f>
        <v>0</v>
      </c>
      <c r="GF196" s="15" t="n">
        <f aca="false">IF(GE196=0,GC196,GC196/GD196)</f>
        <v>1</v>
      </c>
      <c r="GG196" s="15" t="n">
        <v>149</v>
      </c>
      <c r="GH196" s="15" t="n">
        <f aca="false">IF(GF196/GG196=INT(GF196/GG196),1,0)</f>
        <v>0</v>
      </c>
      <c r="GI196" s="15" t="n">
        <f aca="false">IF(GH196=0,GF196,GF196/GG196)</f>
        <v>1</v>
      </c>
      <c r="GJ196" s="15"/>
      <c r="GK196" s="15" t="n">
        <f aca="false">8*BI196+4*BL196+2*BO196+BR196</f>
        <v>1</v>
      </c>
      <c r="GL196" s="15" t="n">
        <f aca="false">4*BU196+2*BX196+CA196</f>
        <v>1</v>
      </c>
      <c r="GM196" s="15" t="n">
        <f aca="false">2*CD196+CG196</f>
        <v>0</v>
      </c>
      <c r="GN196" s="15" t="n">
        <f aca="false">2*CJ196+CM196</f>
        <v>0</v>
      </c>
      <c r="GO196" s="15" t="n">
        <f aca="false">2*CP196+CS196</f>
        <v>0</v>
      </c>
      <c r="GP196" s="15" t="n">
        <f aca="false">2*CV196+CY196</f>
        <v>0</v>
      </c>
      <c r="GQ196" s="15" t="n">
        <f aca="false">DB196</f>
        <v>0</v>
      </c>
      <c r="GR196" s="15" t="n">
        <f aca="false">DE196</f>
        <v>0</v>
      </c>
      <c r="GS196" s="15" t="n">
        <f aca="false">DH196</f>
        <v>0</v>
      </c>
      <c r="GT196" s="15" t="n">
        <f aca="false">DK196</f>
        <v>0</v>
      </c>
      <c r="GU196" s="15" t="n">
        <f aca="false">DN196</f>
        <v>0</v>
      </c>
      <c r="GV196" s="0" t="n">
        <f aca="false">DQ196</f>
        <v>0</v>
      </c>
      <c r="GW196" s="0" t="n">
        <f aca="false">DT196</f>
        <v>0</v>
      </c>
      <c r="GX196" s="0" t="n">
        <f aca="false">DW196</f>
        <v>0</v>
      </c>
      <c r="GY196" s="0" t="n">
        <f aca="false">DZ196</f>
        <v>0</v>
      </c>
      <c r="GZ196" s="0" t="n">
        <f aca="false">EC196</f>
        <v>0</v>
      </c>
      <c r="HA196" s="0" t="n">
        <f aca="false">EF196</f>
        <v>0</v>
      </c>
      <c r="HB196" s="0" t="n">
        <f aca="false">EI196</f>
        <v>0</v>
      </c>
      <c r="HC196" s="0" t="n">
        <f aca="false">EL196</f>
        <v>0</v>
      </c>
      <c r="HD196" s="0" t="n">
        <f aca="false">EO196</f>
        <v>0</v>
      </c>
      <c r="HE196" s="0" t="n">
        <f aca="false">ER196</f>
        <v>0</v>
      </c>
      <c r="HF196" s="0" t="n">
        <f aca="false">EU196</f>
        <v>0</v>
      </c>
      <c r="HG196" s="0" t="n">
        <f aca="false">EX196</f>
        <v>0</v>
      </c>
      <c r="HH196" s="0" t="n">
        <f aca="false">FA196</f>
        <v>0</v>
      </c>
      <c r="HI196" s="0" t="n">
        <f aca="false">FD196</f>
        <v>0</v>
      </c>
      <c r="HJ196" s="0" t="n">
        <f aca="false">FG196</f>
        <v>0</v>
      </c>
      <c r="HK196" s="0" t="n">
        <f aca="false">FJ196</f>
        <v>0</v>
      </c>
      <c r="HL196" s="0" t="n">
        <f aca="false">FM196</f>
        <v>0</v>
      </c>
      <c r="HM196" s="0" t="n">
        <f aca="false">FP196</f>
        <v>0</v>
      </c>
      <c r="HN196" s="0" t="n">
        <f aca="false">FS196</f>
        <v>0</v>
      </c>
      <c r="HO196" s="0" t="n">
        <f aca="false">FV196</f>
        <v>0</v>
      </c>
      <c r="HP196" s="0" t="n">
        <f aca="false">FY196</f>
        <v>0</v>
      </c>
      <c r="HQ196" s="0" t="n">
        <f aca="false">GB196</f>
        <v>0</v>
      </c>
      <c r="HR196" s="0" t="n">
        <f aca="false">GE196</f>
        <v>0</v>
      </c>
      <c r="HS196" s="0" t="n">
        <f aca="false">GH196</f>
        <v>0</v>
      </c>
      <c r="HT196" s="0" t="n">
        <f aca="false">BG196</f>
        <v>6</v>
      </c>
      <c r="HU196" s="0" t="n">
        <f aca="false">HT196/HS199</f>
        <v>6</v>
      </c>
      <c r="HV196" s="1" t="n">
        <f aca="false">BE197</f>
        <v>2</v>
      </c>
      <c r="HW196" s="0" t="n">
        <f aca="false">HV196*HU197+HU196</f>
        <v>20</v>
      </c>
      <c r="HX196" s="0" t="n">
        <f aca="false">HW196*HW192</f>
        <v>700</v>
      </c>
      <c r="HY196" s="1" t="n">
        <f aca="false">HU193*HU197</f>
        <v>42</v>
      </c>
      <c r="HZ196" s="1" t="n">
        <f aca="false">INT(HX196/HY196)</f>
        <v>16</v>
      </c>
      <c r="IA196" s="1" t="n">
        <f aca="false">HX196-HZ196*HY196</f>
        <v>28</v>
      </c>
      <c r="IB196" s="1" t="n">
        <f aca="false">HY196</f>
        <v>42</v>
      </c>
    </row>
    <row r="197" customFormat="false" ht="6" hidden="true" customHeight="true" outlineLevel="0" collapsed="false">
      <c r="A197" s="1"/>
      <c r="B197" s="80"/>
      <c r="C197" s="80"/>
      <c r="D197" s="80"/>
      <c r="E197" s="11"/>
      <c r="F197" s="61"/>
      <c r="G197" s="80"/>
      <c r="H197" s="11"/>
      <c r="I197" s="80"/>
      <c r="J197" s="80"/>
      <c r="K197" s="11"/>
      <c r="L197" s="61"/>
      <c r="M197" s="80"/>
      <c r="N197" s="80"/>
      <c r="O197" s="80"/>
      <c r="P197" s="80"/>
      <c r="Q197" s="80"/>
      <c r="R197" s="80"/>
      <c r="S197" s="11"/>
      <c r="T197" s="13"/>
      <c r="U197" s="13"/>
      <c r="V197" s="13"/>
      <c r="W197" s="78"/>
      <c r="X197" s="74"/>
      <c r="Y197" s="80"/>
      <c r="Z197" s="80"/>
      <c r="AW197" s="1"/>
      <c r="AX197" s="1"/>
      <c r="AY197" s="1"/>
      <c r="AZ197" s="1"/>
      <c r="BA197" s="1"/>
      <c r="BB197" s="1"/>
      <c r="BC197" s="1"/>
      <c r="BE197" s="0" t="n">
        <f aca="false">BE196+INT(BF196/BF197)</f>
        <v>2</v>
      </c>
      <c r="BF197" s="15" t="n">
        <f aca="true">IF(BB192&gt;BF196,INT((RAND()*(BC192-BB192+1)+BB192)),INT((RAND()*(BC192-BF196)+BF196+1)))</f>
        <v>7</v>
      </c>
      <c r="BG197" s="0" t="n">
        <f aca="false">BF197</f>
        <v>7</v>
      </c>
      <c r="BH197" s="0" t="n">
        <v>256</v>
      </c>
      <c r="BI197" s="15" t="n">
        <f aca="false">IF(BG197/BH197=INT(BG197/BH197),1,0)</f>
        <v>0</v>
      </c>
      <c r="BJ197" s="15" t="n">
        <f aca="false">IF(BI197=0,BG197,BG197/BH197)</f>
        <v>7</v>
      </c>
      <c r="BK197" s="15" t="n">
        <v>16</v>
      </c>
      <c r="BL197" s="15" t="n">
        <f aca="false">IF(BJ197/BK197=INT(BJ197/BK197),1,0)</f>
        <v>0</v>
      </c>
      <c r="BM197" s="15" t="n">
        <f aca="false">IF(BL197=0,BJ197,BJ197/BK197)</f>
        <v>7</v>
      </c>
      <c r="BN197" s="15" t="n">
        <v>4</v>
      </c>
      <c r="BO197" s="15" t="n">
        <f aca="false">IF(BM197/BN197=INT(BM197/BN197),1,0)</f>
        <v>0</v>
      </c>
      <c r="BP197" s="15" t="n">
        <f aca="false">IF(BO197=0,BM197,BM197/BN197)</f>
        <v>7</v>
      </c>
      <c r="BQ197" s="15" t="n">
        <v>2</v>
      </c>
      <c r="BR197" s="15" t="n">
        <f aca="false">IF(BP197/BQ197=INT(BP197/BQ197),1,0)</f>
        <v>0</v>
      </c>
      <c r="BS197" s="15" t="n">
        <f aca="false">IF(BR197=0,BP197,BP197/BQ197)</f>
        <v>7</v>
      </c>
      <c r="BT197" s="15" t="n">
        <v>81</v>
      </c>
      <c r="BU197" s="15" t="n">
        <f aca="false">IF(BS197/BT197=INT(BS197/BT197),1,0)</f>
        <v>0</v>
      </c>
      <c r="BV197" s="15" t="n">
        <f aca="false">IF(BU197=0,BS197,BS197/BT197)</f>
        <v>7</v>
      </c>
      <c r="BW197" s="15" t="n">
        <v>9</v>
      </c>
      <c r="BX197" s="15" t="n">
        <f aca="false">IF(BV197/BW197=INT(BV197/BW197),1,0)</f>
        <v>0</v>
      </c>
      <c r="BY197" s="15" t="n">
        <f aca="false">IF(BX197=0,BV197,BV197/BW197)</f>
        <v>7</v>
      </c>
      <c r="BZ197" s="15" t="n">
        <v>3</v>
      </c>
      <c r="CA197" s="15" t="n">
        <f aca="false">IF(BY197/BZ197=INT(BY197/BZ197),1,0)</f>
        <v>0</v>
      </c>
      <c r="CB197" s="15" t="n">
        <f aca="false">IF(CA197=0,BY197,BY197/BZ197)</f>
        <v>7</v>
      </c>
      <c r="CC197" s="15" t="n">
        <v>25</v>
      </c>
      <c r="CD197" s="15" t="n">
        <f aca="false">IF(CB197/CC197=INT(CB197/CC197),1,0)</f>
        <v>0</v>
      </c>
      <c r="CE197" s="15" t="n">
        <f aca="false">IF(CD197=0,CB197,CB197/CC197)</f>
        <v>7</v>
      </c>
      <c r="CF197" s="15" t="n">
        <v>5</v>
      </c>
      <c r="CG197" s="15" t="n">
        <f aca="false">IF(CE197/CF197=INT(CE197/CF197),1,0)</f>
        <v>0</v>
      </c>
      <c r="CH197" s="15" t="n">
        <f aca="false">IF(CG197=0,CE197,CE197/CF197)</f>
        <v>7</v>
      </c>
      <c r="CI197" s="15" t="n">
        <v>49</v>
      </c>
      <c r="CJ197" s="15" t="n">
        <f aca="false">IF(CH197/CI197=INT(CH197/CI197),1,0)</f>
        <v>0</v>
      </c>
      <c r="CK197" s="15" t="n">
        <f aca="false">IF(CJ197=0,CH197,CH197/CI197)</f>
        <v>7</v>
      </c>
      <c r="CL197" s="15" t="n">
        <v>7</v>
      </c>
      <c r="CM197" s="15" t="n">
        <f aca="false">IF(CK197/CL197=INT(CK197/CL197),1,0)</f>
        <v>1</v>
      </c>
      <c r="CN197" s="15" t="n">
        <f aca="false">IF(CM197=0,CK197,CK197/CL197)</f>
        <v>1</v>
      </c>
      <c r="CO197" s="15" t="n">
        <v>121</v>
      </c>
      <c r="CP197" s="15" t="n">
        <f aca="false">IF(CN197/CO197=INT(CN197/CO197),1,0)</f>
        <v>0</v>
      </c>
      <c r="CQ197" s="15" t="n">
        <f aca="false">IF(CP197=0,CN197,CN197/CO197)</f>
        <v>1</v>
      </c>
      <c r="CR197" s="15" t="n">
        <v>11</v>
      </c>
      <c r="CS197" s="15" t="n">
        <f aca="false">IF(CQ197/CR197=INT(CQ197/CR197),1,0)</f>
        <v>0</v>
      </c>
      <c r="CT197" s="15" t="n">
        <f aca="false">IF(CS197=0,CQ197,CQ197/CR197)</f>
        <v>1</v>
      </c>
      <c r="CU197" s="15" t="n">
        <v>169</v>
      </c>
      <c r="CV197" s="15" t="n">
        <f aca="false">IF(CT197/CU197=INT(CT197/CU197),1,0)</f>
        <v>0</v>
      </c>
      <c r="CW197" s="15" t="n">
        <f aca="false">IF(CV197=0,CT197,CT197/CU197)</f>
        <v>1</v>
      </c>
      <c r="CX197" s="15" t="n">
        <v>13</v>
      </c>
      <c r="CY197" s="15" t="n">
        <f aca="false">IF(CW197/CX197=INT(CW197/CX197),1,0)</f>
        <v>0</v>
      </c>
      <c r="CZ197" s="15" t="n">
        <f aca="false">IF(CY197=0,CW197,CW197/CX197)</f>
        <v>1</v>
      </c>
      <c r="DA197" s="15" t="n">
        <v>17</v>
      </c>
      <c r="DB197" s="15" t="n">
        <f aca="false">IF(CZ197/DA197=INT(CZ197/DA197),1,0)</f>
        <v>0</v>
      </c>
      <c r="DC197" s="15" t="n">
        <f aca="false">IF(DB197=0,CZ197,CZ197/DA197)</f>
        <v>1</v>
      </c>
      <c r="DD197" s="15" t="n">
        <v>19</v>
      </c>
      <c r="DE197" s="15" t="n">
        <f aca="false">IF(DC197/DD197=INT(DC197/DD197),1,0)</f>
        <v>0</v>
      </c>
      <c r="DF197" s="15" t="n">
        <f aca="false">IF(DE197=0,DC197,DC197/DD197)</f>
        <v>1</v>
      </c>
      <c r="DG197" s="15" t="n">
        <v>23</v>
      </c>
      <c r="DH197" s="15" t="n">
        <f aca="false">IF(DF197/DG197=INT(DF197/DG197),1,0)</f>
        <v>0</v>
      </c>
      <c r="DI197" s="15" t="n">
        <f aca="false">IF(DH197=0,DF197,DF197/DG197)</f>
        <v>1</v>
      </c>
      <c r="DJ197" s="15" t="n">
        <v>29</v>
      </c>
      <c r="DK197" s="15" t="n">
        <f aca="false">IF(DI197/DJ197=INT(DI197/DJ197),1,0)</f>
        <v>0</v>
      </c>
      <c r="DL197" s="15" t="n">
        <f aca="false">IF(DK197=0,DI197,DI197/DJ197)</f>
        <v>1</v>
      </c>
      <c r="DM197" s="15" t="n">
        <v>31</v>
      </c>
      <c r="DN197" s="15" t="n">
        <f aca="false">IF(DL197/DM197=INT(DL197/DM197),1,0)</f>
        <v>0</v>
      </c>
      <c r="DO197" s="15" t="n">
        <f aca="false">IF(DN197=0,DL197,DL197/DM197)</f>
        <v>1</v>
      </c>
      <c r="DP197" s="15" t="n">
        <v>37</v>
      </c>
      <c r="DQ197" s="15" t="n">
        <f aca="false">IF(DO197/DP197=INT(DO197/DP197),1,0)</f>
        <v>0</v>
      </c>
      <c r="DR197" s="15" t="n">
        <f aca="false">IF(DQ197=0,DO197,DO197/DP197)</f>
        <v>1</v>
      </c>
      <c r="DS197" s="15" t="n">
        <v>41</v>
      </c>
      <c r="DT197" s="15" t="n">
        <f aca="false">IF(DR197/DS197=INT(DR197/DS197),1,0)</f>
        <v>0</v>
      </c>
      <c r="DU197" s="15" t="n">
        <f aca="false">IF(DT197=0,DR197,DR197/DS197)</f>
        <v>1</v>
      </c>
      <c r="DV197" s="15" t="n">
        <v>43</v>
      </c>
      <c r="DW197" s="15" t="n">
        <f aca="false">IF(DU197/DV197=INT(DU197/DV197),1,0)</f>
        <v>0</v>
      </c>
      <c r="DX197" s="15" t="n">
        <f aca="false">IF(DW197=0,DU197,DU197/DV197)</f>
        <v>1</v>
      </c>
      <c r="DY197" s="15" t="n">
        <v>47</v>
      </c>
      <c r="DZ197" s="15" t="n">
        <f aca="false">IF(DX197/DY197=INT(DX197/DY197),1,0)</f>
        <v>0</v>
      </c>
      <c r="EA197" s="15" t="n">
        <f aca="false">IF(DZ197=0,DX197,DX197/DY197)</f>
        <v>1</v>
      </c>
      <c r="EB197" s="15" t="n">
        <v>53</v>
      </c>
      <c r="EC197" s="15" t="n">
        <f aca="false">IF(EA197/EB197=INT(EA197/EB197),1,0)</f>
        <v>0</v>
      </c>
      <c r="ED197" s="15" t="n">
        <f aca="false">IF(EC197=0,EA197,EA197/EB197)</f>
        <v>1</v>
      </c>
      <c r="EE197" s="15" t="n">
        <v>59</v>
      </c>
      <c r="EF197" s="15" t="n">
        <f aca="false">IF(ED197/EE197=INT(ED197/EE197),1,0)</f>
        <v>0</v>
      </c>
      <c r="EG197" s="15" t="n">
        <f aca="false">IF(EF197=0,ED197,ED197/EE197)</f>
        <v>1</v>
      </c>
      <c r="EH197" s="15" t="n">
        <v>61</v>
      </c>
      <c r="EI197" s="15" t="n">
        <f aca="false">IF(EG197/EH197=INT(EG197/EH197),1,0)</f>
        <v>0</v>
      </c>
      <c r="EJ197" s="15" t="n">
        <f aca="false">IF(EI197=0,EG197,EG197/EH197)</f>
        <v>1</v>
      </c>
      <c r="EK197" s="15" t="n">
        <v>67</v>
      </c>
      <c r="EL197" s="15" t="n">
        <f aca="false">IF(EJ197/EK197=INT(EJ197/EK197),1,0)</f>
        <v>0</v>
      </c>
      <c r="EM197" s="15" t="n">
        <f aca="false">IF(EL197=0,EJ197,EJ197/EK197)</f>
        <v>1</v>
      </c>
      <c r="EN197" s="15" t="n">
        <v>71</v>
      </c>
      <c r="EO197" s="15" t="n">
        <f aca="false">IF(EM197/EN197=INT(EM197/EN197),1,0)</f>
        <v>0</v>
      </c>
      <c r="EP197" s="15" t="n">
        <f aca="false">IF(EO197=0,EM197,EM197/EN197)</f>
        <v>1</v>
      </c>
      <c r="EQ197" s="15" t="n">
        <v>73</v>
      </c>
      <c r="ER197" s="15" t="n">
        <f aca="false">IF(EP197/EQ197=INT(EP197/EQ197),1,0)</f>
        <v>0</v>
      </c>
      <c r="ES197" s="15" t="n">
        <f aca="false">IF(ER197=0,EP197,EP197/EQ197)</f>
        <v>1</v>
      </c>
      <c r="ET197" s="15" t="n">
        <v>79</v>
      </c>
      <c r="EU197" s="15" t="n">
        <f aca="false">IF(ES197/ET197=INT(ES197/ET197),1,0)</f>
        <v>0</v>
      </c>
      <c r="EV197" s="15" t="n">
        <f aca="false">IF(EU197=0,ES197,ES197/ET197)</f>
        <v>1</v>
      </c>
      <c r="EW197" s="15" t="n">
        <v>83</v>
      </c>
      <c r="EX197" s="15" t="n">
        <f aca="false">IF(EV197/EW197=INT(EV197/EW197),1,0)</f>
        <v>0</v>
      </c>
      <c r="EY197" s="15" t="n">
        <f aca="false">IF(EX197=0,EV197,EV197/EW197)</f>
        <v>1</v>
      </c>
      <c r="EZ197" s="15" t="n">
        <v>89</v>
      </c>
      <c r="FA197" s="15" t="n">
        <f aca="false">IF(EY197/EZ197=INT(EY197/EZ197),1,0)</f>
        <v>0</v>
      </c>
      <c r="FB197" s="15" t="n">
        <f aca="false">IF(FA197=0,EY197,EY197/EZ197)</f>
        <v>1</v>
      </c>
      <c r="FC197" s="15" t="n">
        <v>97</v>
      </c>
      <c r="FD197" s="15" t="n">
        <f aca="false">IF(FB197/FC197=INT(FB197/FC197),1,0)</f>
        <v>0</v>
      </c>
      <c r="FE197" s="15" t="n">
        <f aca="false">IF(FD197=0,FB197,FB197/FC197)</f>
        <v>1</v>
      </c>
      <c r="FF197" s="15" t="n">
        <v>101</v>
      </c>
      <c r="FG197" s="15" t="n">
        <f aca="false">IF(FE197/FF197=INT(FE197/FF197),1,0)</f>
        <v>0</v>
      </c>
      <c r="FH197" s="15" t="n">
        <f aca="false">IF(FG197=0,FE197,FE197/FF197)</f>
        <v>1</v>
      </c>
      <c r="FI197" s="15" t="n">
        <v>103</v>
      </c>
      <c r="FJ197" s="15" t="n">
        <f aca="false">IF(FH197/FI197=INT(FH197/FI197),1,0)</f>
        <v>0</v>
      </c>
      <c r="FK197" s="15" t="n">
        <f aca="false">IF(FJ197=0,FH197,FH197/FI197)</f>
        <v>1</v>
      </c>
      <c r="FL197" s="15" t="n">
        <v>107</v>
      </c>
      <c r="FM197" s="15" t="n">
        <f aca="false">IF(FK197/FL197=INT(FK197/FL197),1,0)</f>
        <v>0</v>
      </c>
      <c r="FN197" s="15" t="n">
        <f aca="false">IF(FM197=0,FK197,FK197/FL197)</f>
        <v>1</v>
      </c>
      <c r="FO197" s="15" t="n">
        <v>109</v>
      </c>
      <c r="FP197" s="15" t="n">
        <f aca="false">IF(FN197/FO197=INT(FN197/FO197),1,0)</f>
        <v>0</v>
      </c>
      <c r="FQ197" s="15" t="n">
        <f aca="false">IF(FP197=0,FN197,FN197/FO197)</f>
        <v>1</v>
      </c>
      <c r="FR197" s="15" t="n">
        <v>113</v>
      </c>
      <c r="FS197" s="15" t="n">
        <f aca="false">IF(FQ197/FR197=INT(FQ197/FR197),1,0)</f>
        <v>0</v>
      </c>
      <c r="FT197" s="15" t="n">
        <f aca="false">IF(FS197=0,FQ197,FQ197/FR197)</f>
        <v>1</v>
      </c>
      <c r="FU197" s="15" t="n">
        <v>127</v>
      </c>
      <c r="FV197" s="15" t="n">
        <f aca="false">IF(FT197/FU197=INT(FT197/FU197),1,0)</f>
        <v>0</v>
      </c>
      <c r="FW197" s="15" t="n">
        <f aca="false">IF(FV197=0,FT197,FT197/FU197)</f>
        <v>1</v>
      </c>
      <c r="FX197" s="15" t="n">
        <v>131</v>
      </c>
      <c r="FY197" s="15" t="n">
        <f aca="false">IF(FW197/FX197=INT(FW197/FX197),1,0)</f>
        <v>0</v>
      </c>
      <c r="FZ197" s="15" t="n">
        <f aca="false">IF(FY197=0,FW197,FW197/FX197)</f>
        <v>1</v>
      </c>
      <c r="GA197" s="15" t="n">
        <v>137</v>
      </c>
      <c r="GB197" s="15" t="n">
        <f aca="false">IF(FZ197/GA197=INT(FZ197/GA197),1,0)</f>
        <v>0</v>
      </c>
      <c r="GC197" s="15" t="n">
        <f aca="false">IF(GB197=0,FZ197,FZ197/GA197)</f>
        <v>1</v>
      </c>
      <c r="GD197" s="15" t="n">
        <v>139</v>
      </c>
      <c r="GE197" s="15" t="n">
        <f aca="false">IF(GC197/GD197=INT(GC197/GD197),1,0)</f>
        <v>0</v>
      </c>
      <c r="GF197" s="15" t="n">
        <f aca="false">IF(GE197=0,GC197,GC197/GD197)</f>
        <v>1</v>
      </c>
      <c r="GG197" s="15" t="n">
        <v>149</v>
      </c>
      <c r="GH197" s="15" t="n">
        <f aca="false">IF(GF197/GG197=INT(GF197/GG197),1,0)</f>
        <v>0</v>
      </c>
      <c r="GI197" s="15" t="n">
        <f aca="false">IF(GH197=0,GF197,GF197/GG197)</f>
        <v>1</v>
      </c>
      <c r="GJ197" s="15"/>
      <c r="GK197" s="15" t="n">
        <f aca="false">8*BI197+4*BL197+2*BO197+BR197</f>
        <v>0</v>
      </c>
      <c r="GL197" s="15" t="n">
        <f aca="false">4*BU197+2*BX197+CA197</f>
        <v>0</v>
      </c>
      <c r="GM197" s="15" t="n">
        <f aca="false">2*CD197+CG197</f>
        <v>0</v>
      </c>
      <c r="GN197" s="15" t="n">
        <f aca="false">2*CJ197+CM197</f>
        <v>1</v>
      </c>
      <c r="GO197" s="15" t="n">
        <f aca="false">2*CP197+CS197</f>
        <v>0</v>
      </c>
      <c r="GP197" s="15" t="n">
        <f aca="false">2*CV197+CY197</f>
        <v>0</v>
      </c>
      <c r="GQ197" s="15" t="n">
        <f aca="false">DB197</f>
        <v>0</v>
      </c>
      <c r="GR197" s="15" t="n">
        <f aca="false">DE197</f>
        <v>0</v>
      </c>
      <c r="GS197" s="15" t="n">
        <f aca="false">DH197</f>
        <v>0</v>
      </c>
      <c r="GT197" s="15" t="n">
        <f aca="false">DK197</f>
        <v>0</v>
      </c>
      <c r="GU197" s="15" t="n">
        <f aca="false">DN197</f>
        <v>0</v>
      </c>
      <c r="GV197" s="0" t="n">
        <f aca="false">DQ197</f>
        <v>0</v>
      </c>
      <c r="GW197" s="0" t="n">
        <f aca="false">DT197</f>
        <v>0</v>
      </c>
      <c r="GX197" s="0" t="n">
        <f aca="false">DW197</f>
        <v>0</v>
      </c>
      <c r="GY197" s="0" t="n">
        <f aca="false">DZ197</f>
        <v>0</v>
      </c>
      <c r="GZ197" s="0" t="n">
        <f aca="false">EC197</f>
        <v>0</v>
      </c>
      <c r="HA197" s="0" t="n">
        <f aca="false">EF197</f>
        <v>0</v>
      </c>
      <c r="HB197" s="0" t="n">
        <f aca="false">EI197</f>
        <v>0</v>
      </c>
      <c r="HC197" s="0" t="n">
        <f aca="false">EL197</f>
        <v>0</v>
      </c>
      <c r="HD197" s="0" t="n">
        <f aca="false">EO197</f>
        <v>0</v>
      </c>
      <c r="HE197" s="0" t="n">
        <f aca="false">ER197</f>
        <v>0</v>
      </c>
      <c r="HF197" s="0" t="n">
        <f aca="false">EU197</f>
        <v>0</v>
      </c>
      <c r="HG197" s="0" t="n">
        <f aca="false">EX197</f>
        <v>0</v>
      </c>
      <c r="HH197" s="0" t="n">
        <f aca="false">FA197</f>
        <v>0</v>
      </c>
      <c r="HI197" s="0" t="n">
        <f aca="false">FD197</f>
        <v>0</v>
      </c>
      <c r="HJ197" s="0" t="n">
        <f aca="false">FG197</f>
        <v>0</v>
      </c>
      <c r="HK197" s="0" t="n">
        <f aca="false">FJ197</f>
        <v>0</v>
      </c>
      <c r="HL197" s="0" t="n">
        <f aca="false">FM197</f>
        <v>0</v>
      </c>
      <c r="HM197" s="0" t="n">
        <f aca="false">FP197</f>
        <v>0</v>
      </c>
      <c r="HN197" s="0" t="n">
        <f aca="false">FS197</f>
        <v>0</v>
      </c>
      <c r="HO197" s="0" t="n">
        <f aca="false">FV197</f>
        <v>0</v>
      </c>
      <c r="HP197" s="0" t="n">
        <f aca="false">FY197</f>
        <v>0</v>
      </c>
      <c r="HQ197" s="0" t="n">
        <f aca="false">GB197</f>
        <v>0</v>
      </c>
      <c r="HR197" s="0" t="n">
        <f aca="false">GE197</f>
        <v>0</v>
      </c>
      <c r="HS197" s="0" t="n">
        <f aca="false">GH197</f>
        <v>0</v>
      </c>
      <c r="HT197" s="0" t="n">
        <f aca="false">BG197</f>
        <v>7</v>
      </c>
      <c r="HU197" s="0" t="n">
        <f aca="false">HT197/HS199</f>
        <v>7</v>
      </c>
      <c r="HV197" s="1"/>
      <c r="HY197" s="1"/>
      <c r="HZ197" s="1"/>
      <c r="IA197" s="1"/>
      <c r="IB197" s="1"/>
    </row>
    <row r="198" customFormat="false" ht="6" hidden="true" customHeight="true" outlineLevel="0" collapsed="false">
      <c r="A198" s="1"/>
      <c r="B198" s="80"/>
      <c r="C198" s="80"/>
      <c r="D198" s="80"/>
      <c r="E198" s="11"/>
      <c r="F198" s="61"/>
      <c r="G198" s="80"/>
      <c r="H198" s="11"/>
      <c r="I198" s="80"/>
      <c r="J198" s="80"/>
      <c r="K198" s="11"/>
      <c r="L198" s="61"/>
      <c r="M198" s="80"/>
      <c r="N198" s="80"/>
      <c r="O198" s="80"/>
      <c r="P198" s="80"/>
      <c r="Q198" s="80"/>
      <c r="R198" s="80"/>
      <c r="S198" s="11"/>
      <c r="T198" s="13"/>
      <c r="U198" s="13"/>
      <c r="V198" s="13"/>
      <c r="W198" s="78"/>
      <c r="X198" s="74"/>
      <c r="Y198" s="80"/>
      <c r="Z198" s="80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5" t="n">
        <f aca="false">IF(GK196&lt;GK197,GK196,GK197)</f>
        <v>0</v>
      </c>
      <c r="GL198" s="15" t="n">
        <f aca="false">IF(GL196&lt;GL197,GL196,GL197)</f>
        <v>0</v>
      </c>
      <c r="GM198" s="15" t="n">
        <f aca="false">IF(GM196&lt;GM197,GM196,GM197)</f>
        <v>0</v>
      </c>
      <c r="GN198" s="15" t="n">
        <f aca="false">IF(GN196&lt;GN197,GN196,GN197)</f>
        <v>0</v>
      </c>
      <c r="GO198" s="15" t="n">
        <f aca="false">IF(GO196&lt;GO197,GO196,GO197)</f>
        <v>0</v>
      </c>
      <c r="GP198" s="15" t="n">
        <f aca="false">IF(GP196&lt;GP197,GP196,GP197)</f>
        <v>0</v>
      </c>
      <c r="GQ198" s="15" t="n">
        <f aca="false">IF(GQ196&lt;GQ197,GQ196,GQ197)</f>
        <v>0</v>
      </c>
      <c r="GR198" s="15" t="n">
        <f aca="false">IF(GR196&lt;GR197,GR196,GR197)</f>
        <v>0</v>
      </c>
      <c r="GS198" s="15" t="n">
        <f aca="false">IF(GS196&lt;GS197,GS196,GS197)</f>
        <v>0</v>
      </c>
      <c r="GT198" s="15" t="n">
        <f aca="false">IF(GT196&lt;GT197,GT196,GT197)</f>
        <v>0</v>
      </c>
      <c r="GU198" s="15" t="n">
        <f aca="false">IF(GU196&lt;GU197,GU196,GU197)</f>
        <v>0</v>
      </c>
      <c r="GV198" s="15" t="n">
        <f aca="false">IF(GV196&lt;GV197,GV196,GV197)</f>
        <v>0</v>
      </c>
      <c r="GW198" s="15" t="n">
        <f aca="false">IF(GW196&lt;GW197,GW196,GW197)</f>
        <v>0</v>
      </c>
      <c r="GX198" s="15" t="n">
        <f aca="false">IF(GX196&lt;GX197,GX196,GX197)</f>
        <v>0</v>
      </c>
      <c r="GY198" s="15" t="n">
        <f aca="false">IF(GY196&lt;GY197,GY196,GY197)</f>
        <v>0</v>
      </c>
      <c r="GZ198" s="15" t="n">
        <f aca="false">IF(GZ196&lt;GZ197,GZ196,GZ197)</f>
        <v>0</v>
      </c>
      <c r="HA198" s="15" t="n">
        <f aca="false">IF(HA196&lt;HA197,HA196,HA197)</f>
        <v>0</v>
      </c>
      <c r="HB198" s="15" t="n">
        <f aca="false">IF(HB196&lt;HB197,HB196,HB197)</f>
        <v>0</v>
      </c>
      <c r="HC198" s="15" t="n">
        <f aca="false">IF(HC196&lt;HC197,HC196,HC197)</f>
        <v>0</v>
      </c>
      <c r="HD198" s="15" t="n">
        <f aca="false">IF(HD196&lt;HD197,HD196,HD197)</f>
        <v>0</v>
      </c>
      <c r="HE198" s="15" t="n">
        <f aca="false">IF(HE196&lt;HE197,HE196,HE197)</f>
        <v>0</v>
      </c>
      <c r="HF198" s="15" t="n">
        <f aca="false">IF(HF196&lt;HF197,HF196,HF197)</f>
        <v>0</v>
      </c>
      <c r="HG198" s="15" t="n">
        <f aca="false">IF(HG196&lt;HG197,HG196,HG197)</f>
        <v>0</v>
      </c>
      <c r="HH198" s="15" t="n">
        <f aca="false">IF(HH196&lt;HH197,HH196,HH197)</f>
        <v>0</v>
      </c>
      <c r="HI198" s="15" t="n">
        <f aca="false">IF(HI196&lt;HI197,HI196,HI197)</f>
        <v>0</v>
      </c>
      <c r="HJ198" s="15" t="n">
        <f aca="false">IF(HJ196&lt;HJ197,HJ196,HJ197)</f>
        <v>0</v>
      </c>
      <c r="HK198" s="15" t="n">
        <f aca="false">IF(HK196&lt;HK197,HK196,HK197)</f>
        <v>0</v>
      </c>
      <c r="HL198" s="15" t="n">
        <f aca="false">IF(HL196&lt;HL197,HL196,HL197)</f>
        <v>0</v>
      </c>
      <c r="HM198" s="15" t="n">
        <f aca="false">IF(HM196&lt;HM197,HM196,HM197)</f>
        <v>0</v>
      </c>
      <c r="HN198" s="15" t="n">
        <f aca="false">IF(HN196&lt;HN197,HN196,HN197)</f>
        <v>0</v>
      </c>
      <c r="HO198" s="15" t="n">
        <f aca="false">IF(HO196&lt;HO197,HO196,HO197)</f>
        <v>0</v>
      </c>
      <c r="HP198" s="15" t="n">
        <f aca="false">IF(HP196&lt;HP197,HP196,HP197)</f>
        <v>0</v>
      </c>
      <c r="HQ198" s="15" t="n">
        <f aca="false">IF(HQ196&lt;HQ197,HQ196,HQ197)</f>
        <v>0</v>
      </c>
      <c r="HR198" s="15" t="n">
        <f aca="false">IF(HR196&lt;HR197,HR196,HR197)</f>
        <v>0</v>
      </c>
      <c r="HS198" s="15" t="n">
        <f aca="false">IF(HS196&lt;HS197,HS196,HS197)</f>
        <v>0</v>
      </c>
      <c r="HV198" s="1"/>
      <c r="HW198" s="1"/>
      <c r="HX198" s="1"/>
      <c r="HY198" s="1"/>
      <c r="HZ198" s="1"/>
      <c r="IA198" s="1"/>
      <c r="IB198" s="1"/>
    </row>
    <row r="199" customFormat="false" ht="6" hidden="true" customHeight="true" outlineLevel="0" collapsed="false">
      <c r="A199" s="1"/>
      <c r="B199" s="80"/>
      <c r="C199" s="80"/>
      <c r="D199" s="80"/>
      <c r="E199" s="11"/>
      <c r="F199" s="61"/>
      <c r="G199" s="80"/>
      <c r="H199" s="11"/>
      <c r="I199" s="80"/>
      <c r="J199" s="80"/>
      <c r="K199" s="11"/>
      <c r="L199" s="61"/>
      <c r="M199" s="80"/>
      <c r="N199" s="80"/>
      <c r="O199" s="80"/>
      <c r="P199" s="80"/>
      <c r="Q199" s="80"/>
      <c r="R199" s="80"/>
      <c r="S199" s="11"/>
      <c r="T199" s="13"/>
      <c r="U199" s="13"/>
      <c r="V199" s="13"/>
      <c r="W199" s="78"/>
      <c r="X199" s="74"/>
      <c r="Y199" s="80"/>
      <c r="Z199" s="80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0" t="n">
        <f aca="false">GK$8^GK198</f>
        <v>1</v>
      </c>
      <c r="GL199" s="0" t="n">
        <f aca="false">GL$8^GL198*GK199</f>
        <v>1</v>
      </c>
      <c r="GM199" s="0" t="n">
        <f aca="false">GM$8^GM198*GL199</f>
        <v>1</v>
      </c>
      <c r="GN199" s="0" t="n">
        <f aca="false">GN$8^GN198*GM199</f>
        <v>1</v>
      </c>
      <c r="GO199" s="0" t="n">
        <f aca="false">GO$8^GO198*GN199</f>
        <v>1</v>
      </c>
      <c r="GP199" s="0" t="n">
        <f aca="false">GP$8^GP198*GO199</f>
        <v>1</v>
      </c>
      <c r="GQ199" s="0" t="n">
        <f aca="false">GQ$8^GQ198*GP199</f>
        <v>1</v>
      </c>
      <c r="GR199" s="0" t="n">
        <f aca="false">GR$8^GR198*GQ199</f>
        <v>1</v>
      </c>
      <c r="GS199" s="0" t="n">
        <f aca="false">GS$8^GS198*GR199</f>
        <v>1</v>
      </c>
      <c r="GT199" s="0" t="n">
        <f aca="false">GT$8^GT198*GS199</f>
        <v>1</v>
      </c>
      <c r="GU199" s="0" t="n">
        <f aca="false">GU$8^GU198*GT199</f>
        <v>1</v>
      </c>
      <c r="GV199" s="0" t="n">
        <f aca="false">GV$8^GV198*GU199</f>
        <v>1</v>
      </c>
      <c r="GW199" s="0" t="n">
        <f aca="false">GW$8^GW198*GV199</f>
        <v>1</v>
      </c>
      <c r="GX199" s="0" t="n">
        <f aca="false">GX$8^GX198*GW199</f>
        <v>1</v>
      </c>
      <c r="GY199" s="0" t="n">
        <f aca="false">GY$8^GY198*GX199</f>
        <v>1</v>
      </c>
      <c r="GZ199" s="0" t="n">
        <f aca="false">GZ$8^GZ198*GY199</f>
        <v>1</v>
      </c>
      <c r="HA199" s="0" t="n">
        <f aca="false">HA$8^HA198*GZ199</f>
        <v>1</v>
      </c>
      <c r="HB199" s="0" t="n">
        <f aca="false">HB$8^HB198*HA199</f>
        <v>1</v>
      </c>
      <c r="HC199" s="0" t="n">
        <f aca="false">HC$8^HC198*HB199</f>
        <v>1</v>
      </c>
      <c r="HD199" s="0" t="n">
        <f aca="false">HD$8^HD198*HC199</f>
        <v>1</v>
      </c>
      <c r="HE199" s="0" t="n">
        <f aca="false">HE$8^HE198*HD199</f>
        <v>1</v>
      </c>
      <c r="HF199" s="0" t="n">
        <f aca="false">HF$8^HF198*HE199</f>
        <v>1</v>
      </c>
      <c r="HG199" s="0" t="n">
        <f aca="false">HG$8^HG198*HF199</f>
        <v>1</v>
      </c>
      <c r="HH199" s="0" t="n">
        <f aca="false">HH$8^HH198*HG199</f>
        <v>1</v>
      </c>
      <c r="HI199" s="0" t="n">
        <f aca="false">HI$8^HI198*HH199</f>
        <v>1</v>
      </c>
      <c r="HJ199" s="0" t="n">
        <f aca="false">HJ$8^HJ198*HI199</f>
        <v>1</v>
      </c>
      <c r="HK199" s="0" t="n">
        <f aca="false">HK$8^HK198*HJ199</f>
        <v>1</v>
      </c>
      <c r="HL199" s="0" t="n">
        <f aca="false">HL$8^HL198*HK199</f>
        <v>1</v>
      </c>
      <c r="HM199" s="0" t="n">
        <f aca="false">HM$8^HM198*HL199</f>
        <v>1</v>
      </c>
      <c r="HN199" s="0" t="n">
        <f aca="false">HN$8^HN198*HM199</f>
        <v>1</v>
      </c>
      <c r="HO199" s="0" t="n">
        <f aca="false">HO$8^HO198*HN199</f>
        <v>1</v>
      </c>
      <c r="HP199" s="0" t="n">
        <f aca="false">HP$8^HP198*HO199</f>
        <v>1</v>
      </c>
      <c r="HQ199" s="0" t="n">
        <f aca="false">HQ$8^HQ198*HP199</f>
        <v>1</v>
      </c>
      <c r="HR199" s="0" t="n">
        <f aca="false">HR$8^HR198*HQ199</f>
        <v>1</v>
      </c>
      <c r="HS199" s="0" t="n">
        <f aca="false">HS$8^HS198*HR199</f>
        <v>1</v>
      </c>
      <c r="HV199" s="1"/>
      <c r="HW199" s="1"/>
      <c r="HX199" s="1"/>
      <c r="HY199" s="1"/>
      <c r="HZ199" s="1"/>
      <c r="IA199" s="1"/>
      <c r="IB199" s="1"/>
    </row>
    <row r="200" customFormat="false" ht="6" hidden="true" customHeight="true" outlineLevel="0" collapsed="false">
      <c r="A200" s="1"/>
      <c r="B200" s="80"/>
      <c r="C200" s="80"/>
      <c r="D200" s="80"/>
      <c r="E200" s="11"/>
      <c r="F200" s="61"/>
      <c r="G200" s="80"/>
      <c r="H200" s="11"/>
      <c r="I200" s="80"/>
      <c r="J200" s="80"/>
      <c r="K200" s="11"/>
      <c r="L200" s="61"/>
      <c r="M200" s="80"/>
      <c r="N200" s="80"/>
      <c r="O200" s="80"/>
      <c r="P200" s="80"/>
      <c r="Q200" s="80"/>
      <c r="R200" s="80"/>
      <c r="S200" s="11"/>
      <c r="T200" s="13"/>
      <c r="U200" s="13"/>
      <c r="V200" s="13"/>
      <c r="W200" s="78"/>
      <c r="X200" s="74"/>
      <c r="Y200" s="80"/>
      <c r="Z200" s="80"/>
      <c r="AW200" s="1"/>
      <c r="AX200" s="1"/>
      <c r="AY200" s="1"/>
      <c r="AZ200" s="1"/>
      <c r="BA200" s="1"/>
      <c r="BB200" s="1"/>
      <c r="BC200" s="1"/>
      <c r="BD200" s="1" t="s">
        <v>65</v>
      </c>
      <c r="BE200" s="1" t="n">
        <f aca="false">HZ196</f>
        <v>16</v>
      </c>
      <c r="BF200" s="1" t="n">
        <f aca="false">IA196</f>
        <v>28</v>
      </c>
      <c r="BG200" s="0" t="n">
        <f aca="false">BF200-BF201*(BE201-BE200)</f>
        <v>28</v>
      </c>
      <c r="BH200" s="0" t="n">
        <v>256</v>
      </c>
      <c r="BI200" s="15" t="n">
        <f aca="false">IF(BG200/BH200=INT(BG200/BH200),1,0)</f>
        <v>0</v>
      </c>
      <c r="BJ200" s="15" t="n">
        <f aca="false">IF(BI200=0,BG200,BG200/BH200)</f>
        <v>28</v>
      </c>
      <c r="BK200" s="15" t="n">
        <v>16</v>
      </c>
      <c r="BL200" s="15" t="n">
        <f aca="false">IF(BJ200/BK200=INT(BJ200/BK200),1,0)</f>
        <v>0</v>
      </c>
      <c r="BM200" s="15" t="n">
        <f aca="false">IF(BL200=0,BJ200,BJ200/BK200)</f>
        <v>28</v>
      </c>
      <c r="BN200" s="15" t="n">
        <v>4</v>
      </c>
      <c r="BO200" s="15" t="n">
        <f aca="false">IF(BM200/BN200=INT(BM200/BN200),1,0)</f>
        <v>1</v>
      </c>
      <c r="BP200" s="15" t="n">
        <f aca="false">IF(BO200=0,BM200,BM200/BN200)</f>
        <v>7</v>
      </c>
      <c r="BQ200" s="15" t="n">
        <v>2</v>
      </c>
      <c r="BR200" s="15" t="n">
        <f aca="false">IF(BP200/BQ200=INT(BP200/BQ200),1,0)</f>
        <v>0</v>
      </c>
      <c r="BS200" s="15" t="n">
        <f aca="false">IF(BR200=0,BP200,BP200/BQ200)</f>
        <v>7</v>
      </c>
      <c r="BT200" s="15" t="n">
        <v>81</v>
      </c>
      <c r="BU200" s="15" t="n">
        <f aca="false">IF(BS200/BT200=INT(BS200/BT200),1,0)</f>
        <v>0</v>
      </c>
      <c r="BV200" s="15" t="n">
        <f aca="false">IF(BU200=0,BS200,BS200/BT200)</f>
        <v>7</v>
      </c>
      <c r="BW200" s="15" t="n">
        <v>9</v>
      </c>
      <c r="BX200" s="15" t="n">
        <f aca="false">IF(BV200/BW200=INT(BV200/BW200),1,0)</f>
        <v>0</v>
      </c>
      <c r="BY200" s="15" t="n">
        <f aca="false">IF(BX200=0,BV200,BV200/BW200)</f>
        <v>7</v>
      </c>
      <c r="BZ200" s="15" t="n">
        <v>3</v>
      </c>
      <c r="CA200" s="15" t="n">
        <f aca="false">IF(BY200/BZ200=INT(BY200/BZ200),1,0)</f>
        <v>0</v>
      </c>
      <c r="CB200" s="15" t="n">
        <f aca="false">IF(CA200=0,BY200,BY200/BZ200)</f>
        <v>7</v>
      </c>
      <c r="CC200" s="15" t="n">
        <v>25</v>
      </c>
      <c r="CD200" s="15" t="n">
        <f aca="false">IF(CB200/CC200=INT(CB200/CC200),1,0)</f>
        <v>0</v>
      </c>
      <c r="CE200" s="15" t="n">
        <f aca="false">IF(CD200=0,CB200,CB200/CC200)</f>
        <v>7</v>
      </c>
      <c r="CF200" s="15" t="n">
        <v>5</v>
      </c>
      <c r="CG200" s="15" t="n">
        <f aca="false">IF(CE200/CF200=INT(CE200/CF200),1,0)</f>
        <v>0</v>
      </c>
      <c r="CH200" s="15" t="n">
        <f aca="false">IF(CG200=0,CE200,CE200/CF200)</f>
        <v>7</v>
      </c>
      <c r="CI200" s="15" t="n">
        <v>49</v>
      </c>
      <c r="CJ200" s="15" t="n">
        <f aca="false">IF(CH200/CI200=INT(CH200/CI200),1,0)</f>
        <v>0</v>
      </c>
      <c r="CK200" s="15" t="n">
        <f aca="false">IF(CJ200=0,CH200,CH200/CI200)</f>
        <v>7</v>
      </c>
      <c r="CL200" s="15" t="n">
        <v>7</v>
      </c>
      <c r="CM200" s="15" t="n">
        <f aca="false">IF(CK200/CL200=INT(CK200/CL200),1,0)</f>
        <v>1</v>
      </c>
      <c r="CN200" s="15" t="n">
        <f aca="false">IF(CM200=0,CK200,CK200/CL200)</f>
        <v>1</v>
      </c>
      <c r="CO200" s="15" t="n">
        <v>121</v>
      </c>
      <c r="CP200" s="15" t="n">
        <f aca="false">IF(CN200/CO200=INT(CN200/CO200),1,0)</f>
        <v>0</v>
      </c>
      <c r="CQ200" s="15" t="n">
        <f aca="false">IF(CP200=0,CN200,CN200/CO200)</f>
        <v>1</v>
      </c>
      <c r="CR200" s="15" t="n">
        <v>11</v>
      </c>
      <c r="CS200" s="15" t="n">
        <f aca="false">IF(CQ200/CR200=INT(CQ200/CR200),1,0)</f>
        <v>0</v>
      </c>
      <c r="CT200" s="15" t="n">
        <f aca="false">IF(CS200=0,CQ200,CQ200/CR200)</f>
        <v>1</v>
      </c>
      <c r="CU200" s="15" t="n">
        <v>169</v>
      </c>
      <c r="CV200" s="15" t="n">
        <f aca="false">IF(CT200/CU200=INT(CT200/CU200),1,0)</f>
        <v>0</v>
      </c>
      <c r="CW200" s="15" t="n">
        <f aca="false">IF(CV200=0,CT200,CT200/CU200)</f>
        <v>1</v>
      </c>
      <c r="CX200" s="15" t="n">
        <v>13</v>
      </c>
      <c r="CY200" s="15" t="n">
        <f aca="false">IF(CW200/CX200=INT(CW200/CX200),1,0)</f>
        <v>0</v>
      </c>
      <c r="CZ200" s="15" t="n">
        <f aca="false">IF(CY200=0,CW200,CW200/CX200)</f>
        <v>1</v>
      </c>
      <c r="DA200" s="15" t="n">
        <v>17</v>
      </c>
      <c r="DB200" s="15" t="n">
        <f aca="false">IF(CZ200/DA200=INT(CZ200/DA200),1,0)</f>
        <v>0</v>
      </c>
      <c r="DC200" s="15" t="n">
        <f aca="false">IF(DB200=0,CZ200,CZ200/DA200)</f>
        <v>1</v>
      </c>
      <c r="DD200" s="15" t="n">
        <v>19</v>
      </c>
      <c r="DE200" s="15" t="n">
        <f aca="false">IF(DC200/DD200=INT(DC200/DD200),1,0)</f>
        <v>0</v>
      </c>
      <c r="DF200" s="15" t="n">
        <f aca="false">IF(DE200=0,DC200,DC200/DD200)</f>
        <v>1</v>
      </c>
      <c r="DG200" s="15" t="n">
        <v>23</v>
      </c>
      <c r="DH200" s="15" t="n">
        <f aca="false">IF(DF200/DG200=INT(DF200/DG200),1,0)</f>
        <v>0</v>
      </c>
      <c r="DI200" s="15" t="n">
        <f aca="false">IF(DH200=0,DF200,DF200/DG200)</f>
        <v>1</v>
      </c>
      <c r="DJ200" s="15" t="n">
        <v>29</v>
      </c>
      <c r="DK200" s="15" t="n">
        <f aca="false">IF(DI200/DJ200=INT(DI200/DJ200),1,0)</f>
        <v>0</v>
      </c>
      <c r="DL200" s="15" t="n">
        <f aca="false">IF(DK200=0,DI200,DI200/DJ200)</f>
        <v>1</v>
      </c>
      <c r="DM200" s="15" t="n">
        <v>31</v>
      </c>
      <c r="DN200" s="15" t="n">
        <f aca="false">IF(DL200/DM200=INT(DL200/DM200),1,0)</f>
        <v>0</v>
      </c>
      <c r="DO200" s="15" t="n">
        <f aca="false">IF(DN200=0,DL200,DL200/DM200)</f>
        <v>1</v>
      </c>
      <c r="DP200" s="15" t="n">
        <v>37</v>
      </c>
      <c r="DQ200" s="15" t="n">
        <f aca="false">IF(DO200/DP200=INT(DO200/DP200),1,0)</f>
        <v>0</v>
      </c>
      <c r="DR200" s="15" t="n">
        <f aca="false">IF(DQ200=0,DO200,DO200/DP200)</f>
        <v>1</v>
      </c>
      <c r="DS200" s="15" t="n">
        <v>41</v>
      </c>
      <c r="DT200" s="15" t="n">
        <f aca="false">IF(DR200/DS200=INT(DR200/DS200),1,0)</f>
        <v>0</v>
      </c>
      <c r="DU200" s="15" t="n">
        <f aca="false">IF(DT200=0,DR200,DR200/DS200)</f>
        <v>1</v>
      </c>
      <c r="DV200" s="15" t="n">
        <v>43</v>
      </c>
      <c r="DW200" s="15" t="n">
        <f aca="false">IF(DU200/DV200=INT(DU200/DV200),1,0)</f>
        <v>0</v>
      </c>
      <c r="DX200" s="15" t="n">
        <f aca="false">IF(DW200=0,DU200,DU200/DV200)</f>
        <v>1</v>
      </c>
      <c r="DY200" s="15" t="n">
        <v>47</v>
      </c>
      <c r="DZ200" s="15" t="n">
        <f aca="false">IF(DX200/DY200=INT(DX200/DY200),1,0)</f>
        <v>0</v>
      </c>
      <c r="EA200" s="15" t="n">
        <f aca="false">IF(DZ200=0,DX200,DX200/DY200)</f>
        <v>1</v>
      </c>
      <c r="EB200" s="15" t="n">
        <v>53</v>
      </c>
      <c r="EC200" s="15" t="n">
        <f aca="false">IF(EA200/EB200=INT(EA200/EB200),1,0)</f>
        <v>0</v>
      </c>
      <c r="ED200" s="15" t="n">
        <f aca="false">IF(EC200=0,EA200,EA200/EB200)</f>
        <v>1</v>
      </c>
      <c r="EE200" s="15" t="n">
        <v>59</v>
      </c>
      <c r="EF200" s="15" t="n">
        <f aca="false">IF(ED200/EE200=INT(ED200/EE200),1,0)</f>
        <v>0</v>
      </c>
      <c r="EG200" s="15" t="n">
        <f aca="false">IF(EF200=0,ED200,ED200/EE200)</f>
        <v>1</v>
      </c>
      <c r="EH200" s="15" t="n">
        <v>61</v>
      </c>
      <c r="EI200" s="15" t="n">
        <f aca="false">IF(EG200/EH200=INT(EG200/EH200),1,0)</f>
        <v>0</v>
      </c>
      <c r="EJ200" s="15" t="n">
        <f aca="false">IF(EI200=0,EG200,EG200/EH200)</f>
        <v>1</v>
      </c>
      <c r="EK200" s="15" t="n">
        <v>67</v>
      </c>
      <c r="EL200" s="15" t="n">
        <f aca="false">IF(EJ200/EK200=INT(EJ200/EK200),1,0)</f>
        <v>0</v>
      </c>
      <c r="EM200" s="15" t="n">
        <f aca="false">IF(EL200=0,EJ200,EJ200/EK200)</f>
        <v>1</v>
      </c>
      <c r="EN200" s="15" t="n">
        <v>71</v>
      </c>
      <c r="EO200" s="15" t="n">
        <f aca="false">IF(EM200/EN200=INT(EM200/EN200),1,0)</f>
        <v>0</v>
      </c>
      <c r="EP200" s="15" t="n">
        <f aca="false">IF(EO200=0,EM200,EM200/EN200)</f>
        <v>1</v>
      </c>
      <c r="EQ200" s="15" t="n">
        <v>73</v>
      </c>
      <c r="ER200" s="15" t="n">
        <f aca="false">IF(EP200/EQ200=INT(EP200/EQ200),1,0)</f>
        <v>0</v>
      </c>
      <c r="ES200" s="15" t="n">
        <f aca="false">IF(ER200=0,EP200,EP200/EQ200)</f>
        <v>1</v>
      </c>
      <c r="ET200" s="15" t="n">
        <v>79</v>
      </c>
      <c r="EU200" s="15" t="n">
        <f aca="false">IF(ES200/ET200=INT(ES200/ET200),1,0)</f>
        <v>0</v>
      </c>
      <c r="EV200" s="15" t="n">
        <f aca="false">IF(EU200=0,ES200,ES200/ET200)</f>
        <v>1</v>
      </c>
      <c r="EW200" s="15" t="n">
        <v>83</v>
      </c>
      <c r="EX200" s="15" t="n">
        <f aca="false">IF(EV200/EW200=INT(EV200/EW200),1,0)</f>
        <v>0</v>
      </c>
      <c r="EY200" s="15" t="n">
        <f aca="false">IF(EX200=0,EV200,EV200/EW200)</f>
        <v>1</v>
      </c>
      <c r="EZ200" s="15" t="n">
        <v>89</v>
      </c>
      <c r="FA200" s="15" t="n">
        <f aca="false">IF(EY200/EZ200=INT(EY200/EZ200),1,0)</f>
        <v>0</v>
      </c>
      <c r="FB200" s="15" t="n">
        <f aca="false">IF(FA200=0,EY200,EY200/EZ200)</f>
        <v>1</v>
      </c>
      <c r="FC200" s="15" t="n">
        <v>97</v>
      </c>
      <c r="FD200" s="15" t="n">
        <f aca="false">IF(FB200/FC200=INT(FB200/FC200),1,0)</f>
        <v>0</v>
      </c>
      <c r="FE200" s="15" t="n">
        <f aca="false">IF(FD200=0,FB200,FB200/FC200)</f>
        <v>1</v>
      </c>
      <c r="FF200" s="15" t="n">
        <v>101</v>
      </c>
      <c r="FG200" s="15" t="n">
        <f aca="false">IF(FE200/FF200=INT(FE200/FF200),1,0)</f>
        <v>0</v>
      </c>
      <c r="FH200" s="15" t="n">
        <f aca="false">IF(FG200=0,FE200,FE200/FF200)</f>
        <v>1</v>
      </c>
      <c r="FI200" s="15" t="n">
        <v>103</v>
      </c>
      <c r="FJ200" s="15" t="n">
        <f aca="false">IF(FH200/FI200=INT(FH200/FI200),1,0)</f>
        <v>0</v>
      </c>
      <c r="FK200" s="15" t="n">
        <f aca="false">IF(FJ200=0,FH200,FH200/FI200)</f>
        <v>1</v>
      </c>
      <c r="FL200" s="15" t="n">
        <v>107</v>
      </c>
      <c r="FM200" s="15" t="n">
        <f aca="false">IF(FK200/FL200=INT(FK200/FL200),1,0)</f>
        <v>0</v>
      </c>
      <c r="FN200" s="15" t="n">
        <f aca="false">IF(FM200=0,FK200,FK200/FL200)</f>
        <v>1</v>
      </c>
      <c r="FO200" s="15" t="n">
        <v>109</v>
      </c>
      <c r="FP200" s="15" t="n">
        <f aca="false">IF(FN200/FO200=INT(FN200/FO200),1,0)</f>
        <v>0</v>
      </c>
      <c r="FQ200" s="15" t="n">
        <f aca="false">IF(FP200=0,FN200,FN200/FO200)</f>
        <v>1</v>
      </c>
      <c r="FR200" s="15" t="n">
        <v>113</v>
      </c>
      <c r="FS200" s="15" t="n">
        <f aca="false">IF(FQ200/FR200=INT(FQ200/FR200),1,0)</f>
        <v>0</v>
      </c>
      <c r="FT200" s="15" t="n">
        <f aca="false">IF(FS200=0,FQ200,FQ200/FR200)</f>
        <v>1</v>
      </c>
      <c r="FU200" s="15" t="n">
        <v>127</v>
      </c>
      <c r="FV200" s="15" t="n">
        <f aca="false">IF(FT200/FU200=INT(FT200/FU200),1,0)</f>
        <v>0</v>
      </c>
      <c r="FW200" s="15" t="n">
        <f aca="false">IF(FV200=0,FT200,FT200/FU200)</f>
        <v>1</v>
      </c>
      <c r="FX200" s="15" t="n">
        <v>131</v>
      </c>
      <c r="FY200" s="15" t="n">
        <f aca="false">IF(FW200/FX200=INT(FW200/FX200),1,0)</f>
        <v>0</v>
      </c>
      <c r="FZ200" s="15" t="n">
        <f aca="false">IF(FY200=0,FW200,FW200/FX200)</f>
        <v>1</v>
      </c>
      <c r="GA200" s="15" t="n">
        <v>137</v>
      </c>
      <c r="GB200" s="15" t="n">
        <f aca="false">IF(FZ200/GA200=INT(FZ200/GA200),1,0)</f>
        <v>0</v>
      </c>
      <c r="GC200" s="15" t="n">
        <f aca="false">IF(GB200=0,FZ200,FZ200/GA200)</f>
        <v>1</v>
      </c>
      <c r="GD200" s="15" t="n">
        <v>139</v>
      </c>
      <c r="GE200" s="15" t="n">
        <f aca="false">IF(GC200/GD200=INT(GC200/GD200),1,0)</f>
        <v>0</v>
      </c>
      <c r="GF200" s="15" t="n">
        <f aca="false">IF(GE200=0,GC200,GC200/GD200)</f>
        <v>1</v>
      </c>
      <c r="GG200" s="15" t="n">
        <v>149</v>
      </c>
      <c r="GH200" s="15" t="n">
        <f aca="false">IF(GF200/GG200=INT(GF200/GG200),1,0)</f>
        <v>0</v>
      </c>
      <c r="GI200" s="15" t="n">
        <f aca="false">IF(GH200=0,GF200,GF200/GG200)</f>
        <v>1</v>
      </c>
      <c r="GJ200" s="15"/>
      <c r="GK200" s="15" t="n">
        <f aca="false">8*BI200+4*BL200+2*BO200+BR200</f>
        <v>2</v>
      </c>
      <c r="GL200" s="15" t="n">
        <f aca="false">4*BU200+2*BX200+CA200</f>
        <v>0</v>
      </c>
      <c r="GM200" s="15" t="n">
        <f aca="false">2*CD200+CG200</f>
        <v>0</v>
      </c>
      <c r="GN200" s="15" t="n">
        <f aca="false">2*CJ200+CM200</f>
        <v>1</v>
      </c>
      <c r="GO200" s="15" t="n">
        <f aca="false">2*CP200+CS200</f>
        <v>0</v>
      </c>
      <c r="GP200" s="15" t="n">
        <f aca="false">2*CV200+CY200</f>
        <v>0</v>
      </c>
      <c r="GQ200" s="15" t="n">
        <f aca="false">DB200</f>
        <v>0</v>
      </c>
      <c r="GR200" s="15" t="n">
        <f aca="false">DE200</f>
        <v>0</v>
      </c>
      <c r="GS200" s="15" t="n">
        <f aca="false">DH200</f>
        <v>0</v>
      </c>
      <c r="GT200" s="15" t="n">
        <f aca="false">DK200</f>
        <v>0</v>
      </c>
      <c r="GU200" s="15" t="n">
        <f aca="false">DN200</f>
        <v>0</v>
      </c>
      <c r="GV200" s="0" t="n">
        <f aca="false">DQ200</f>
        <v>0</v>
      </c>
      <c r="GW200" s="0" t="n">
        <f aca="false">DT200</f>
        <v>0</v>
      </c>
      <c r="GX200" s="0" t="n">
        <f aca="false">DW200</f>
        <v>0</v>
      </c>
      <c r="GY200" s="0" t="n">
        <f aca="false">DZ200</f>
        <v>0</v>
      </c>
      <c r="GZ200" s="0" t="n">
        <f aca="false">EC200</f>
        <v>0</v>
      </c>
      <c r="HA200" s="0" t="n">
        <f aca="false">EF200</f>
        <v>0</v>
      </c>
      <c r="HB200" s="0" t="n">
        <f aca="false">EI200</f>
        <v>0</v>
      </c>
      <c r="HC200" s="0" t="n">
        <f aca="false">EL200</f>
        <v>0</v>
      </c>
      <c r="HD200" s="0" t="n">
        <f aca="false">EO200</f>
        <v>0</v>
      </c>
      <c r="HE200" s="0" t="n">
        <f aca="false">ER200</f>
        <v>0</v>
      </c>
      <c r="HF200" s="0" t="n">
        <f aca="false">EU200</f>
        <v>0</v>
      </c>
      <c r="HG200" s="0" t="n">
        <f aca="false">EX200</f>
        <v>0</v>
      </c>
      <c r="HH200" s="0" t="n">
        <f aca="false">FA200</f>
        <v>0</v>
      </c>
      <c r="HI200" s="0" t="n">
        <f aca="false">FD200</f>
        <v>0</v>
      </c>
      <c r="HJ200" s="0" t="n">
        <f aca="false">FG200</f>
        <v>0</v>
      </c>
      <c r="HK200" s="0" t="n">
        <f aca="false">FJ200</f>
        <v>0</v>
      </c>
      <c r="HL200" s="0" t="n">
        <f aca="false">FM200</f>
        <v>0</v>
      </c>
      <c r="HM200" s="0" t="n">
        <f aca="false">FP200</f>
        <v>0</v>
      </c>
      <c r="HN200" s="0" t="n">
        <f aca="false">FS200</f>
        <v>0</v>
      </c>
      <c r="HO200" s="0" t="n">
        <f aca="false">FV200</f>
        <v>0</v>
      </c>
      <c r="HP200" s="0" t="n">
        <f aca="false">FY200</f>
        <v>0</v>
      </c>
      <c r="HQ200" s="0" t="n">
        <f aca="false">GB200</f>
        <v>0</v>
      </c>
      <c r="HR200" s="0" t="n">
        <f aca="false">GE200</f>
        <v>0</v>
      </c>
      <c r="HS200" s="0" t="n">
        <f aca="false">GH200</f>
        <v>0</v>
      </c>
      <c r="HT200" s="0" t="n">
        <f aca="false">BG200</f>
        <v>28</v>
      </c>
      <c r="HU200" s="0" t="n">
        <f aca="false">HT200/HS203</f>
        <v>2</v>
      </c>
      <c r="HV200" s="1" t="n">
        <f aca="false">HZ196</f>
        <v>16</v>
      </c>
      <c r="HW200" s="1"/>
      <c r="HX200" s="1"/>
      <c r="HY200" s="1"/>
      <c r="HZ200" s="1"/>
      <c r="IA200" s="1"/>
      <c r="IB200" s="1"/>
    </row>
    <row r="201" customFormat="false" ht="6" hidden="true" customHeight="true" outlineLevel="0" collapsed="false">
      <c r="A201" s="1"/>
      <c r="B201" s="80"/>
      <c r="C201" s="80"/>
      <c r="D201" s="80"/>
      <c r="E201" s="80"/>
      <c r="F201" s="61"/>
      <c r="G201" s="80"/>
      <c r="H201" s="80"/>
      <c r="I201" s="80"/>
      <c r="J201" s="80"/>
      <c r="K201" s="80"/>
      <c r="L201" s="61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78"/>
      <c r="X201" s="61"/>
      <c r="Y201" s="80"/>
      <c r="Z201" s="80"/>
      <c r="BD201" s="1"/>
      <c r="BE201" s="0" t="n">
        <f aca="false">BE200+INT(BF200/BF201)</f>
        <v>16</v>
      </c>
      <c r="BF201" s="0" t="n">
        <f aca="false">IB196</f>
        <v>42</v>
      </c>
      <c r="BG201" s="0" t="n">
        <f aca="false">BF201</f>
        <v>42</v>
      </c>
      <c r="BH201" s="0" t="n">
        <v>256</v>
      </c>
      <c r="BI201" s="15" t="n">
        <f aca="false">IF(BG201/BH201=INT(BG201/BH201),1,0)</f>
        <v>0</v>
      </c>
      <c r="BJ201" s="15" t="n">
        <f aca="false">IF(BI201=0,BG201,BG201/BH201)</f>
        <v>42</v>
      </c>
      <c r="BK201" s="15" t="n">
        <v>16</v>
      </c>
      <c r="BL201" s="15" t="n">
        <f aca="false">IF(BJ201/BK201=INT(BJ201/BK201),1,0)</f>
        <v>0</v>
      </c>
      <c r="BM201" s="15" t="n">
        <f aca="false">IF(BL201=0,BJ201,BJ201/BK201)</f>
        <v>42</v>
      </c>
      <c r="BN201" s="15" t="n">
        <v>4</v>
      </c>
      <c r="BO201" s="15" t="n">
        <f aca="false">IF(BM201/BN201=INT(BM201/BN201),1,0)</f>
        <v>0</v>
      </c>
      <c r="BP201" s="15" t="n">
        <f aca="false">IF(BO201=0,BM201,BM201/BN201)</f>
        <v>42</v>
      </c>
      <c r="BQ201" s="15" t="n">
        <v>2</v>
      </c>
      <c r="BR201" s="15" t="n">
        <f aca="false">IF(BP201/BQ201=INT(BP201/BQ201),1,0)</f>
        <v>1</v>
      </c>
      <c r="BS201" s="15" t="n">
        <f aca="false">IF(BR201=0,BP201,BP201/BQ201)</f>
        <v>21</v>
      </c>
      <c r="BT201" s="15" t="n">
        <v>81</v>
      </c>
      <c r="BU201" s="15" t="n">
        <f aca="false">IF(BS201/BT201=INT(BS201/BT201),1,0)</f>
        <v>0</v>
      </c>
      <c r="BV201" s="15" t="n">
        <f aca="false">IF(BU201=0,BS201,BS201/BT201)</f>
        <v>21</v>
      </c>
      <c r="BW201" s="15" t="n">
        <v>9</v>
      </c>
      <c r="BX201" s="15" t="n">
        <f aca="false">IF(BV201/BW201=INT(BV201/BW201),1,0)</f>
        <v>0</v>
      </c>
      <c r="BY201" s="15" t="n">
        <f aca="false">IF(BX201=0,BV201,BV201/BW201)</f>
        <v>21</v>
      </c>
      <c r="BZ201" s="15" t="n">
        <v>3</v>
      </c>
      <c r="CA201" s="15" t="n">
        <f aca="false">IF(BY201/BZ201=INT(BY201/BZ201),1,0)</f>
        <v>1</v>
      </c>
      <c r="CB201" s="15" t="n">
        <f aca="false">IF(CA201=0,BY201,BY201/BZ201)</f>
        <v>7</v>
      </c>
      <c r="CC201" s="15" t="n">
        <v>25</v>
      </c>
      <c r="CD201" s="15" t="n">
        <f aca="false">IF(CB201/CC201=INT(CB201/CC201),1,0)</f>
        <v>0</v>
      </c>
      <c r="CE201" s="15" t="n">
        <f aca="false">IF(CD201=0,CB201,CB201/CC201)</f>
        <v>7</v>
      </c>
      <c r="CF201" s="15" t="n">
        <v>5</v>
      </c>
      <c r="CG201" s="15" t="n">
        <f aca="false">IF(CE201/CF201=INT(CE201/CF201),1,0)</f>
        <v>0</v>
      </c>
      <c r="CH201" s="15" t="n">
        <f aca="false">IF(CG201=0,CE201,CE201/CF201)</f>
        <v>7</v>
      </c>
      <c r="CI201" s="15" t="n">
        <v>49</v>
      </c>
      <c r="CJ201" s="15" t="n">
        <f aca="false">IF(CH201/CI201=INT(CH201/CI201),1,0)</f>
        <v>0</v>
      </c>
      <c r="CK201" s="15" t="n">
        <f aca="false">IF(CJ201=0,CH201,CH201/CI201)</f>
        <v>7</v>
      </c>
      <c r="CL201" s="15" t="n">
        <v>7</v>
      </c>
      <c r="CM201" s="15" t="n">
        <f aca="false">IF(CK201/CL201=INT(CK201/CL201),1,0)</f>
        <v>1</v>
      </c>
      <c r="CN201" s="15" t="n">
        <f aca="false">IF(CM201=0,CK201,CK201/CL201)</f>
        <v>1</v>
      </c>
      <c r="CO201" s="15" t="n">
        <v>121</v>
      </c>
      <c r="CP201" s="15" t="n">
        <f aca="false">IF(CN201/CO201=INT(CN201/CO201),1,0)</f>
        <v>0</v>
      </c>
      <c r="CQ201" s="15" t="n">
        <f aca="false">IF(CP201=0,CN201,CN201/CO201)</f>
        <v>1</v>
      </c>
      <c r="CR201" s="15" t="n">
        <v>11</v>
      </c>
      <c r="CS201" s="15" t="n">
        <f aca="false">IF(CQ201/CR201=INT(CQ201/CR201),1,0)</f>
        <v>0</v>
      </c>
      <c r="CT201" s="15" t="n">
        <f aca="false">IF(CS201=0,CQ201,CQ201/CR201)</f>
        <v>1</v>
      </c>
      <c r="CU201" s="15" t="n">
        <v>169</v>
      </c>
      <c r="CV201" s="15" t="n">
        <f aca="false">IF(CT201/CU201=INT(CT201/CU201),1,0)</f>
        <v>0</v>
      </c>
      <c r="CW201" s="15" t="n">
        <f aca="false">IF(CV201=0,CT201,CT201/CU201)</f>
        <v>1</v>
      </c>
      <c r="CX201" s="15" t="n">
        <v>13</v>
      </c>
      <c r="CY201" s="15" t="n">
        <f aca="false">IF(CW201/CX201=INT(CW201/CX201),1,0)</f>
        <v>0</v>
      </c>
      <c r="CZ201" s="15" t="n">
        <f aca="false">IF(CY201=0,CW201,CW201/CX201)</f>
        <v>1</v>
      </c>
      <c r="DA201" s="15" t="n">
        <v>17</v>
      </c>
      <c r="DB201" s="15" t="n">
        <f aca="false">IF(CZ201/DA201=INT(CZ201/DA201),1,0)</f>
        <v>0</v>
      </c>
      <c r="DC201" s="15" t="n">
        <f aca="false">IF(DB201=0,CZ201,CZ201/DA201)</f>
        <v>1</v>
      </c>
      <c r="DD201" s="15" t="n">
        <v>19</v>
      </c>
      <c r="DE201" s="15" t="n">
        <f aca="false">IF(DC201/DD201=INT(DC201/DD201),1,0)</f>
        <v>0</v>
      </c>
      <c r="DF201" s="15" t="n">
        <f aca="false">IF(DE201=0,DC201,DC201/DD201)</f>
        <v>1</v>
      </c>
      <c r="DG201" s="15" t="n">
        <v>23</v>
      </c>
      <c r="DH201" s="15" t="n">
        <f aca="false">IF(DF201/DG201=INT(DF201/DG201),1,0)</f>
        <v>0</v>
      </c>
      <c r="DI201" s="15" t="n">
        <f aca="false">IF(DH201=0,DF201,DF201/DG201)</f>
        <v>1</v>
      </c>
      <c r="DJ201" s="15" t="n">
        <v>29</v>
      </c>
      <c r="DK201" s="15" t="n">
        <f aca="false">IF(DI201/DJ201=INT(DI201/DJ201),1,0)</f>
        <v>0</v>
      </c>
      <c r="DL201" s="15" t="n">
        <f aca="false">IF(DK201=0,DI201,DI201/DJ201)</f>
        <v>1</v>
      </c>
      <c r="DM201" s="15" t="n">
        <v>31</v>
      </c>
      <c r="DN201" s="15" t="n">
        <f aca="false">IF(DL201/DM201=INT(DL201/DM201),1,0)</f>
        <v>0</v>
      </c>
      <c r="DO201" s="15" t="n">
        <f aca="false">IF(DN201=0,DL201,DL201/DM201)</f>
        <v>1</v>
      </c>
      <c r="DP201" s="15" t="n">
        <v>37</v>
      </c>
      <c r="DQ201" s="15" t="n">
        <f aca="false">IF(DO201/DP201=INT(DO201/DP201),1,0)</f>
        <v>0</v>
      </c>
      <c r="DR201" s="15" t="n">
        <f aca="false">IF(DQ201=0,DO201,DO201/DP201)</f>
        <v>1</v>
      </c>
      <c r="DS201" s="15" t="n">
        <v>41</v>
      </c>
      <c r="DT201" s="15" t="n">
        <f aca="false">IF(DR201/DS201=INT(DR201/DS201),1,0)</f>
        <v>0</v>
      </c>
      <c r="DU201" s="15" t="n">
        <f aca="false">IF(DT201=0,DR201,DR201/DS201)</f>
        <v>1</v>
      </c>
      <c r="DV201" s="15" t="n">
        <v>43</v>
      </c>
      <c r="DW201" s="15" t="n">
        <f aca="false">IF(DU201/DV201=INT(DU201/DV201),1,0)</f>
        <v>0</v>
      </c>
      <c r="DX201" s="15" t="n">
        <f aca="false">IF(DW201=0,DU201,DU201/DV201)</f>
        <v>1</v>
      </c>
      <c r="DY201" s="15" t="n">
        <v>47</v>
      </c>
      <c r="DZ201" s="15" t="n">
        <f aca="false">IF(DX201/DY201=INT(DX201/DY201),1,0)</f>
        <v>0</v>
      </c>
      <c r="EA201" s="15" t="n">
        <f aca="false">IF(DZ201=0,DX201,DX201/DY201)</f>
        <v>1</v>
      </c>
      <c r="EB201" s="15" t="n">
        <v>53</v>
      </c>
      <c r="EC201" s="15" t="n">
        <f aca="false">IF(EA201/EB201=INT(EA201/EB201),1,0)</f>
        <v>0</v>
      </c>
      <c r="ED201" s="15" t="n">
        <f aca="false">IF(EC201=0,EA201,EA201/EB201)</f>
        <v>1</v>
      </c>
      <c r="EE201" s="15" t="n">
        <v>59</v>
      </c>
      <c r="EF201" s="15" t="n">
        <f aca="false">IF(ED201/EE201=INT(ED201/EE201),1,0)</f>
        <v>0</v>
      </c>
      <c r="EG201" s="15" t="n">
        <f aca="false">IF(EF201=0,ED201,ED201/EE201)</f>
        <v>1</v>
      </c>
      <c r="EH201" s="15" t="n">
        <v>61</v>
      </c>
      <c r="EI201" s="15" t="n">
        <f aca="false">IF(EG201/EH201=INT(EG201/EH201),1,0)</f>
        <v>0</v>
      </c>
      <c r="EJ201" s="15" t="n">
        <f aca="false">IF(EI201=0,EG201,EG201/EH201)</f>
        <v>1</v>
      </c>
      <c r="EK201" s="15" t="n">
        <v>67</v>
      </c>
      <c r="EL201" s="15" t="n">
        <f aca="false">IF(EJ201/EK201=INT(EJ201/EK201),1,0)</f>
        <v>0</v>
      </c>
      <c r="EM201" s="15" t="n">
        <f aca="false">IF(EL201=0,EJ201,EJ201/EK201)</f>
        <v>1</v>
      </c>
      <c r="EN201" s="15" t="n">
        <v>71</v>
      </c>
      <c r="EO201" s="15" t="n">
        <f aca="false">IF(EM201/EN201=INT(EM201/EN201),1,0)</f>
        <v>0</v>
      </c>
      <c r="EP201" s="15" t="n">
        <f aca="false">IF(EO201=0,EM201,EM201/EN201)</f>
        <v>1</v>
      </c>
      <c r="EQ201" s="15" t="n">
        <v>73</v>
      </c>
      <c r="ER201" s="15" t="n">
        <f aca="false">IF(EP201/EQ201=INT(EP201/EQ201),1,0)</f>
        <v>0</v>
      </c>
      <c r="ES201" s="15" t="n">
        <f aca="false">IF(ER201=0,EP201,EP201/EQ201)</f>
        <v>1</v>
      </c>
      <c r="ET201" s="15" t="n">
        <v>79</v>
      </c>
      <c r="EU201" s="15" t="n">
        <f aca="false">IF(ES201/ET201=INT(ES201/ET201),1,0)</f>
        <v>0</v>
      </c>
      <c r="EV201" s="15" t="n">
        <f aca="false">IF(EU201=0,ES201,ES201/ET201)</f>
        <v>1</v>
      </c>
      <c r="EW201" s="15" t="n">
        <v>83</v>
      </c>
      <c r="EX201" s="15" t="n">
        <f aca="false">IF(EV201/EW201=INT(EV201/EW201),1,0)</f>
        <v>0</v>
      </c>
      <c r="EY201" s="15" t="n">
        <f aca="false">IF(EX201=0,EV201,EV201/EW201)</f>
        <v>1</v>
      </c>
      <c r="EZ201" s="15" t="n">
        <v>89</v>
      </c>
      <c r="FA201" s="15" t="n">
        <f aca="false">IF(EY201/EZ201=INT(EY201/EZ201),1,0)</f>
        <v>0</v>
      </c>
      <c r="FB201" s="15" t="n">
        <f aca="false">IF(FA201=0,EY201,EY201/EZ201)</f>
        <v>1</v>
      </c>
      <c r="FC201" s="15" t="n">
        <v>97</v>
      </c>
      <c r="FD201" s="15" t="n">
        <f aca="false">IF(FB201/FC201=INT(FB201/FC201),1,0)</f>
        <v>0</v>
      </c>
      <c r="FE201" s="15" t="n">
        <f aca="false">IF(FD201=0,FB201,FB201/FC201)</f>
        <v>1</v>
      </c>
      <c r="FF201" s="15" t="n">
        <v>101</v>
      </c>
      <c r="FG201" s="15" t="n">
        <f aca="false">IF(FE201/FF201=INT(FE201/FF201),1,0)</f>
        <v>0</v>
      </c>
      <c r="FH201" s="15" t="n">
        <f aca="false">IF(FG201=0,FE201,FE201/FF201)</f>
        <v>1</v>
      </c>
      <c r="FI201" s="15" t="n">
        <v>103</v>
      </c>
      <c r="FJ201" s="15" t="n">
        <f aca="false">IF(FH201/FI201=INT(FH201/FI201),1,0)</f>
        <v>0</v>
      </c>
      <c r="FK201" s="15" t="n">
        <f aca="false">IF(FJ201=0,FH201,FH201/FI201)</f>
        <v>1</v>
      </c>
      <c r="FL201" s="15" t="n">
        <v>107</v>
      </c>
      <c r="FM201" s="15" t="n">
        <f aca="false">IF(FK201/FL201=INT(FK201/FL201),1,0)</f>
        <v>0</v>
      </c>
      <c r="FN201" s="15" t="n">
        <f aca="false">IF(FM201=0,FK201,FK201/FL201)</f>
        <v>1</v>
      </c>
      <c r="FO201" s="15" t="n">
        <v>109</v>
      </c>
      <c r="FP201" s="15" t="n">
        <f aca="false">IF(FN201/FO201=INT(FN201/FO201),1,0)</f>
        <v>0</v>
      </c>
      <c r="FQ201" s="15" t="n">
        <f aca="false">IF(FP201=0,FN201,FN201/FO201)</f>
        <v>1</v>
      </c>
      <c r="FR201" s="15" t="n">
        <v>113</v>
      </c>
      <c r="FS201" s="15" t="n">
        <f aca="false">IF(FQ201/FR201=INT(FQ201/FR201),1,0)</f>
        <v>0</v>
      </c>
      <c r="FT201" s="15" t="n">
        <f aca="false">IF(FS201=0,FQ201,FQ201/FR201)</f>
        <v>1</v>
      </c>
      <c r="FU201" s="15" t="n">
        <v>127</v>
      </c>
      <c r="FV201" s="15" t="n">
        <f aca="false">IF(FT201/FU201=INT(FT201/FU201),1,0)</f>
        <v>0</v>
      </c>
      <c r="FW201" s="15" t="n">
        <f aca="false">IF(FV201=0,FT201,FT201/FU201)</f>
        <v>1</v>
      </c>
      <c r="FX201" s="15" t="n">
        <v>131</v>
      </c>
      <c r="FY201" s="15" t="n">
        <f aca="false">IF(FW201/FX201=INT(FW201/FX201),1,0)</f>
        <v>0</v>
      </c>
      <c r="FZ201" s="15" t="n">
        <f aca="false">IF(FY201=0,FW201,FW201/FX201)</f>
        <v>1</v>
      </c>
      <c r="GA201" s="15" t="n">
        <v>137</v>
      </c>
      <c r="GB201" s="15" t="n">
        <f aca="false">IF(FZ201/GA201=INT(FZ201/GA201),1,0)</f>
        <v>0</v>
      </c>
      <c r="GC201" s="15" t="n">
        <f aca="false">IF(GB201=0,FZ201,FZ201/GA201)</f>
        <v>1</v>
      </c>
      <c r="GD201" s="15" t="n">
        <v>139</v>
      </c>
      <c r="GE201" s="15" t="n">
        <f aca="false">IF(GC201/GD201=INT(GC201/GD201),1,0)</f>
        <v>0</v>
      </c>
      <c r="GF201" s="15" t="n">
        <f aca="false">IF(GE201=0,GC201,GC201/GD201)</f>
        <v>1</v>
      </c>
      <c r="GG201" s="15" t="n">
        <v>149</v>
      </c>
      <c r="GH201" s="15" t="n">
        <f aca="false">IF(GF201/GG201=INT(GF201/GG201),1,0)</f>
        <v>0</v>
      </c>
      <c r="GI201" s="15" t="n">
        <f aca="false">IF(GH201=0,GF201,GF201/GG201)</f>
        <v>1</v>
      </c>
      <c r="GJ201" s="15"/>
      <c r="GK201" s="15" t="n">
        <f aca="false">8*BI201+4*BL201+2*BO201+BR201</f>
        <v>1</v>
      </c>
      <c r="GL201" s="15" t="n">
        <f aca="false">4*BU201+2*BX201+CA201</f>
        <v>1</v>
      </c>
      <c r="GM201" s="15" t="n">
        <f aca="false">2*CD201+CG201</f>
        <v>0</v>
      </c>
      <c r="GN201" s="15" t="n">
        <f aca="false">2*CJ201+CM201</f>
        <v>1</v>
      </c>
      <c r="GO201" s="15" t="n">
        <f aca="false">2*CP201+CS201</f>
        <v>0</v>
      </c>
      <c r="GP201" s="15" t="n">
        <f aca="false">2*CV201+CY201</f>
        <v>0</v>
      </c>
      <c r="GQ201" s="15" t="n">
        <f aca="false">DB201</f>
        <v>0</v>
      </c>
      <c r="GR201" s="15" t="n">
        <f aca="false">DE201</f>
        <v>0</v>
      </c>
      <c r="GS201" s="15" t="n">
        <f aca="false">DH201</f>
        <v>0</v>
      </c>
      <c r="GT201" s="15" t="n">
        <f aca="false">DK201</f>
        <v>0</v>
      </c>
      <c r="GU201" s="15" t="n">
        <f aca="false">DN201</f>
        <v>0</v>
      </c>
      <c r="GV201" s="0" t="n">
        <f aca="false">DQ201</f>
        <v>0</v>
      </c>
      <c r="GW201" s="0" t="n">
        <f aca="false">DT201</f>
        <v>0</v>
      </c>
      <c r="GX201" s="0" t="n">
        <f aca="false">DW201</f>
        <v>0</v>
      </c>
      <c r="GY201" s="0" t="n">
        <f aca="false">DZ201</f>
        <v>0</v>
      </c>
      <c r="GZ201" s="0" t="n">
        <f aca="false">EC201</f>
        <v>0</v>
      </c>
      <c r="HA201" s="0" t="n">
        <f aca="false">EF201</f>
        <v>0</v>
      </c>
      <c r="HB201" s="0" t="n">
        <f aca="false">EI201</f>
        <v>0</v>
      </c>
      <c r="HC201" s="0" t="n">
        <f aca="false">EL201</f>
        <v>0</v>
      </c>
      <c r="HD201" s="0" t="n">
        <f aca="false">EO201</f>
        <v>0</v>
      </c>
      <c r="HE201" s="0" t="n">
        <f aca="false">ER201</f>
        <v>0</v>
      </c>
      <c r="HF201" s="0" t="n">
        <f aca="false">EU201</f>
        <v>0</v>
      </c>
      <c r="HG201" s="0" t="n">
        <f aca="false">EX201</f>
        <v>0</v>
      </c>
      <c r="HH201" s="0" t="n">
        <f aca="false">FA201</f>
        <v>0</v>
      </c>
      <c r="HI201" s="0" t="n">
        <f aca="false">FD201</f>
        <v>0</v>
      </c>
      <c r="HJ201" s="0" t="n">
        <f aca="false">FG201</f>
        <v>0</v>
      </c>
      <c r="HK201" s="0" t="n">
        <f aca="false">FJ201</f>
        <v>0</v>
      </c>
      <c r="HL201" s="0" t="n">
        <f aca="false">FM201</f>
        <v>0</v>
      </c>
      <c r="HM201" s="0" t="n">
        <f aca="false">FP201</f>
        <v>0</v>
      </c>
      <c r="HN201" s="0" t="n">
        <f aca="false">FS201</f>
        <v>0</v>
      </c>
      <c r="HO201" s="0" t="n">
        <f aca="false">FV201</f>
        <v>0</v>
      </c>
      <c r="HP201" s="0" t="n">
        <f aca="false">FY201</f>
        <v>0</v>
      </c>
      <c r="HQ201" s="0" t="n">
        <f aca="false">GB201</f>
        <v>0</v>
      </c>
      <c r="HR201" s="0" t="n">
        <f aca="false">GE201</f>
        <v>0</v>
      </c>
      <c r="HS201" s="0" t="n">
        <f aca="false">GH201</f>
        <v>0</v>
      </c>
      <c r="HT201" s="0" t="n">
        <f aca="false">BG201</f>
        <v>42</v>
      </c>
      <c r="HU201" s="0" t="n">
        <f aca="false">HT201/HS203</f>
        <v>3</v>
      </c>
      <c r="HV201" s="1"/>
      <c r="HW201" s="1"/>
      <c r="HX201" s="1"/>
      <c r="HY201" s="1"/>
      <c r="HZ201" s="1"/>
      <c r="IA201" s="1"/>
      <c r="IB201" s="1"/>
    </row>
    <row r="202" customFormat="false" ht="6" hidden="true" customHeight="true" outlineLevel="0" collapsed="false">
      <c r="A202" s="1"/>
      <c r="B202" s="80"/>
      <c r="C202" s="80"/>
      <c r="D202" s="80"/>
      <c r="E202" s="80"/>
      <c r="F202" s="61"/>
      <c r="G202" s="80"/>
      <c r="H202" s="80"/>
      <c r="I202" s="80"/>
      <c r="J202" s="80"/>
      <c r="K202" s="80"/>
      <c r="L202" s="61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78"/>
      <c r="X202" s="61"/>
      <c r="Y202" s="80"/>
      <c r="Z202" s="80"/>
      <c r="BD202" s="1"/>
      <c r="BE202" s="1"/>
      <c r="BF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5" t="n">
        <f aca="false">IF(GK200&lt;GK201,GK200,GK201)</f>
        <v>1</v>
      </c>
      <c r="GL202" s="15" t="n">
        <f aca="false">IF(GL200&lt;GL201,GL200,GL201)</f>
        <v>0</v>
      </c>
      <c r="GM202" s="15" t="n">
        <f aca="false">IF(GM200&lt;GM201,GM200,GM201)</f>
        <v>0</v>
      </c>
      <c r="GN202" s="15" t="n">
        <f aca="false">IF(GN200&lt;GN201,GN200,GN201)</f>
        <v>1</v>
      </c>
      <c r="GO202" s="15" t="n">
        <f aca="false">IF(GO200&lt;GO201,GO200,GO201)</f>
        <v>0</v>
      </c>
      <c r="GP202" s="15" t="n">
        <f aca="false">IF(GP200&lt;GP201,GP200,GP201)</f>
        <v>0</v>
      </c>
      <c r="GQ202" s="15" t="n">
        <f aca="false">IF(GQ200&lt;GQ201,GQ200,GQ201)</f>
        <v>0</v>
      </c>
      <c r="GR202" s="15" t="n">
        <f aca="false">IF(GR200&lt;GR201,GR200,GR201)</f>
        <v>0</v>
      </c>
      <c r="GS202" s="15" t="n">
        <f aca="false">IF(GS200&lt;GS201,GS200,GS201)</f>
        <v>0</v>
      </c>
      <c r="GT202" s="15" t="n">
        <f aca="false">IF(GT200&lt;GT201,GT200,GT201)</f>
        <v>0</v>
      </c>
      <c r="GU202" s="15" t="n">
        <f aca="false">IF(GU200&lt;GU201,GU200,GU201)</f>
        <v>0</v>
      </c>
      <c r="GV202" s="15" t="n">
        <f aca="false">IF(GV200&lt;GV201,GV200,GV201)</f>
        <v>0</v>
      </c>
      <c r="GW202" s="15" t="n">
        <f aca="false">IF(GW200&lt;GW201,GW200,GW201)</f>
        <v>0</v>
      </c>
      <c r="GX202" s="15" t="n">
        <f aca="false">IF(GX200&lt;GX201,GX200,GX201)</f>
        <v>0</v>
      </c>
      <c r="GY202" s="15" t="n">
        <f aca="false">IF(GY200&lt;GY201,GY200,GY201)</f>
        <v>0</v>
      </c>
      <c r="GZ202" s="15" t="n">
        <f aca="false">IF(GZ200&lt;GZ201,GZ200,GZ201)</f>
        <v>0</v>
      </c>
      <c r="HA202" s="15" t="n">
        <f aca="false">IF(HA200&lt;HA201,HA200,HA201)</f>
        <v>0</v>
      </c>
      <c r="HB202" s="15" t="n">
        <f aca="false">IF(HB200&lt;HB201,HB200,HB201)</f>
        <v>0</v>
      </c>
      <c r="HC202" s="15" t="n">
        <f aca="false">IF(HC200&lt;HC201,HC200,HC201)</f>
        <v>0</v>
      </c>
      <c r="HD202" s="15" t="n">
        <f aca="false">IF(HD200&lt;HD201,HD200,HD201)</f>
        <v>0</v>
      </c>
      <c r="HE202" s="15" t="n">
        <f aca="false">IF(HE200&lt;HE201,HE200,HE201)</f>
        <v>0</v>
      </c>
      <c r="HF202" s="15" t="n">
        <f aca="false">IF(HF200&lt;HF201,HF200,HF201)</f>
        <v>0</v>
      </c>
      <c r="HG202" s="15" t="n">
        <f aca="false">IF(HG200&lt;HG201,HG200,HG201)</f>
        <v>0</v>
      </c>
      <c r="HH202" s="15" t="n">
        <f aca="false">IF(HH200&lt;HH201,HH200,HH201)</f>
        <v>0</v>
      </c>
      <c r="HI202" s="15" t="n">
        <f aca="false">IF(HI200&lt;HI201,HI200,HI201)</f>
        <v>0</v>
      </c>
      <c r="HJ202" s="15" t="n">
        <f aca="false">IF(HJ200&lt;HJ201,HJ200,HJ201)</f>
        <v>0</v>
      </c>
      <c r="HK202" s="15" t="n">
        <f aca="false">IF(HK200&lt;HK201,HK200,HK201)</f>
        <v>0</v>
      </c>
      <c r="HL202" s="15" t="n">
        <f aca="false">IF(HL200&lt;HL201,HL200,HL201)</f>
        <v>0</v>
      </c>
      <c r="HM202" s="15" t="n">
        <f aca="false">IF(HM200&lt;HM201,HM200,HM201)</f>
        <v>0</v>
      </c>
      <c r="HN202" s="15" t="n">
        <f aca="false">IF(HN200&lt;HN201,HN200,HN201)</f>
        <v>0</v>
      </c>
      <c r="HO202" s="15" t="n">
        <f aca="false">IF(HO200&lt;HO201,HO200,HO201)</f>
        <v>0</v>
      </c>
      <c r="HP202" s="15" t="n">
        <f aca="false">IF(HP200&lt;HP201,HP200,HP201)</f>
        <v>0</v>
      </c>
      <c r="HQ202" s="15" t="n">
        <f aca="false">IF(HQ200&lt;HQ201,HQ200,HQ201)</f>
        <v>0</v>
      </c>
      <c r="HR202" s="15" t="n">
        <f aca="false">IF(HR200&lt;HR201,HR200,HR201)</f>
        <v>0</v>
      </c>
      <c r="HS202" s="15" t="n">
        <f aca="false">IF(HS200&lt;HS201,HS200,HS201)</f>
        <v>0</v>
      </c>
      <c r="HV202" s="1"/>
      <c r="HW202" s="1"/>
      <c r="HX202" s="1"/>
      <c r="HY202" s="1"/>
      <c r="HZ202" s="1"/>
      <c r="IA202" s="1"/>
      <c r="IB202" s="1"/>
    </row>
    <row r="203" customFormat="false" ht="6" hidden="true" customHeight="true" outlineLevel="0" collapsed="false">
      <c r="A203" s="1"/>
      <c r="B203" s="80"/>
      <c r="C203" s="80"/>
      <c r="D203" s="80"/>
      <c r="E203" s="80"/>
      <c r="F203" s="61"/>
      <c r="G203" s="80"/>
      <c r="H203" s="80"/>
      <c r="I203" s="80"/>
      <c r="J203" s="80"/>
      <c r="K203" s="80"/>
      <c r="L203" s="61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78"/>
      <c r="X203" s="61"/>
      <c r="Y203" s="80"/>
      <c r="Z203" s="80"/>
      <c r="BD203" s="1"/>
      <c r="BE203" s="1"/>
      <c r="BF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0" t="n">
        <f aca="false">GK$8^GK202</f>
        <v>2</v>
      </c>
      <c r="GL203" s="0" t="n">
        <f aca="false">GL$8^GL202*GK203</f>
        <v>2</v>
      </c>
      <c r="GM203" s="0" t="n">
        <f aca="false">GM$8^GM202*GL203</f>
        <v>2</v>
      </c>
      <c r="GN203" s="0" t="n">
        <f aca="false">GN$8^GN202*GM203</f>
        <v>14</v>
      </c>
      <c r="GO203" s="0" t="n">
        <f aca="false">GO$8^GO202*GN203</f>
        <v>14</v>
      </c>
      <c r="GP203" s="0" t="n">
        <f aca="false">GP$8^GP202*GO203</f>
        <v>14</v>
      </c>
      <c r="GQ203" s="0" t="n">
        <f aca="false">GQ$8^GQ202*GP203</f>
        <v>14</v>
      </c>
      <c r="GR203" s="0" t="n">
        <f aca="false">GR$8^GR202*GQ203</f>
        <v>14</v>
      </c>
      <c r="GS203" s="0" t="n">
        <f aca="false">GS$8^GS202*GR203</f>
        <v>14</v>
      </c>
      <c r="GT203" s="0" t="n">
        <f aca="false">GT$8^GT202*GS203</f>
        <v>14</v>
      </c>
      <c r="GU203" s="0" t="n">
        <f aca="false">GU$8^GU202*GT203</f>
        <v>14</v>
      </c>
      <c r="GV203" s="0" t="n">
        <f aca="false">GV$8^GV202*GU203</f>
        <v>14</v>
      </c>
      <c r="GW203" s="0" t="n">
        <f aca="false">GW$8^GW202*GV203</f>
        <v>14</v>
      </c>
      <c r="GX203" s="0" t="n">
        <f aca="false">GX$8^GX202*GW203</f>
        <v>14</v>
      </c>
      <c r="GY203" s="0" t="n">
        <f aca="false">GY$8^GY202*GX203</f>
        <v>14</v>
      </c>
      <c r="GZ203" s="0" t="n">
        <f aca="false">GZ$8^GZ202*GY203</f>
        <v>14</v>
      </c>
      <c r="HA203" s="0" t="n">
        <f aca="false">HA$8^HA202*GZ203</f>
        <v>14</v>
      </c>
      <c r="HB203" s="0" t="n">
        <f aca="false">HB$8^HB202*HA203</f>
        <v>14</v>
      </c>
      <c r="HC203" s="0" t="n">
        <f aca="false">HC$8^HC202*HB203</f>
        <v>14</v>
      </c>
      <c r="HD203" s="0" t="n">
        <f aca="false">HD$8^HD202*HC203</f>
        <v>14</v>
      </c>
      <c r="HE203" s="0" t="n">
        <f aca="false">HE$8^HE202*HD203</f>
        <v>14</v>
      </c>
      <c r="HF203" s="0" t="n">
        <f aca="false">HF$8^HF202*HE203</f>
        <v>14</v>
      </c>
      <c r="HG203" s="0" t="n">
        <f aca="false">HG$8^HG202*HF203</f>
        <v>14</v>
      </c>
      <c r="HH203" s="0" t="n">
        <f aca="false">HH$8^HH202*HG203</f>
        <v>14</v>
      </c>
      <c r="HI203" s="0" t="n">
        <f aca="false">HI$8^HI202*HH203</f>
        <v>14</v>
      </c>
      <c r="HJ203" s="0" t="n">
        <f aca="false">HJ$8^HJ202*HI203</f>
        <v>14</v>
      </c>
      <c r="HK203" s="0" t="n">
        <f aca="false">HK$8^HK202*HJ203</f>
        <v>14</v>
      </c>
      <c r="HL203" s="0" t="n">
        <f aca="false">HL$8^HL202*HK203</f>
        <v>14</v>
      </c>
      <c r="HM203" s="0" t="n">
        <f aca="false">HM$8^HM202*HL203</f>
        <v>14</v>
      </c>
      <c r="HN203" s="0" t="n">
        <f aca="false">HN$8^HN202*HM203</f>
        <v>14</v>
      </c>
      <c r="HO203" s="0" t="n">
        <f aca="false">HO$8^HO202*HN203</f>
        <v>14</v>
      </c>
      <c r="HP203" s="0" t="n">
        <f aca="false">HP$8^HP202*HO203</f>
        <v>14</v>
      </c>
      <c r="HQ203" s="0" t="n">
        <f aca="false">HQ$8^HQ202*HP203</f>
        <v>14</v>
      </c>
      <c r="HR203" s="0" t="n">
        <f aca="false">HR$8^HR202*HQ203</f>
        <v>14</v>
      </c>
      <c r="HS203" s="0" t="n">
        <f aca="false">HS$8^HS202*HR203</f>
        <v>14</v>
      </c>
      <c r="HV203" s="1"/>
      <c r="HW203" s="1"/>
      <c r="HX203" s="1"/>
      <c r="HY203" s="1"/>
      <c r="HZ203" s="1"/>
      <c r="IA203" s="1"/>
      <c r="IB203" s="1"/>
    </row>
    <row r="204" customFormat="false" ht="8.25" hidden="false" customHeight="true" outlineLevel="0" collapsed="false">
      <c r="A204" s="1"/>
      <c r="B204" s="80"/>
      <c r="C204" s="80"/>
      <c r="D204" s="80"/>
      <c r="E204" s="80"/>
      <c r="F204" s="61"/>
      <c r="G204" s="80"/>
      <c r="H204" s="80"/>
      <c r="I204" s="80"/>
      <c r="J204" s="80"/>
      <c r="K204" s="80"/>
      <c r="L204" s="61"/>
      <c r="M204" s="80"/>
      <c r="N204" s="80"/>
      <c r="O204" s="80"/>
      <c r="P204" s="80"/>
      <c r="Q204" s="80"/>
      <c r="R204" s="80"/>
      <c r="S204" s="13"/>
      <c r="T204" s="80"/>
      <c r="U204" s="80"/>
      <c r="V204" s="80"/>
      <c r="W204" s="78"/>
      <c r="X204" s="61"/>
      <c r="Y204" s="80"/>
      <c r="Z204" s="80"/>
      <c r="BD204" s="1"/>
      <c r="BE204" s="1"/>
      <c r="BF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</row>
    <row r="205" customFormat="false" ht="20.25" hidden="false" customHeight="true" outlineLevel="0" collapsed="false">
      <c r="A205" s="1"/>
      <c r="B205" s="80" t="str">
        <f aca="false">IL205</f>
        <v>16  57/64  ÷  5  7/8</v>
      </c>
      <c r="C205" s="80"/>
      <c r="D205" s="80"/>
      <c r="E205" s="11"/>
      <c r="F205" s="61"/>
      <c r="G205" s="80"/>
      <c r="H205" s="11"/>
      <c r="I205" s="80"/>
      <c r="J205" s="80"/>
      <c r="K205" s="11"/>
      <c r="L205" s="14"/>
      <c r="M205" s="11"/>
      <c r="N205" s="61"/>
      <c r="O205" s="80"/>
      <c r="P205" s="80"/>
      <c r="Q205" s="80"/>
      <c r="R205" s="80"/>
      <c r="S205" s="11" t="s">
        <v>16</v>
      </c>
      <c r="T205" s="86"/>
      <c r="U205" s="86"/>
      <c r="V205" s="86"/>
      <c r="W205" s="66" t="str">
        <f aca="false">IU205</f>
        <v>2  7/8</v>
      </c>
      <c r="X205" s="87"/>
      <c r="Y205" s="80"/>
      <c r="Z205" s="80" t="n">
        <f aca="false">AI205+AB205</f>
        <v>6</v>
      </c>
      <c r="AB205" s="4" t="n">
        <v>1</v>
      </c>
      <c r="AH205" s="4" t="n">
        <f aca="false">AH192+1</f>
        <v>16</v>
      </c>
      <c r="AI205" s="4" t="n">
        <v>5</v>
      </c>
      <c r="AK205" s="0" t="n">
        <f aca="false">IF(AI205=3,1,IF(AI205=4,1,IF(AI205=5,2,IF(AI205=6,3,IF(AI205=7,5,0)))))</f>
        <v>2</v>
      </c>
      <c r="AL205" s="0" t="n">
        <f aca="false">IF(AI205=8,10,IF(AI205=9,15,IF(AI205=10,25,IF(AI205=11,35,55))))</f>
        <v>55</v>
      </c>
      <c r="AM205" s="0" t="n">
        <f aca="false">IF(AI205=3,2,IF(AI205=4,3,IF(AI205=5,5,IF(AI205=6,9,IF(AI205=7,14,0)))))</f>
        <v>5</v>
      </c>
      <c r="AN205" s="0" t="n">
        <f aca="false">IF(AI205=8,20,IF(AI205=9,30,IF(AI205=10,40,IF(AI205=11,60,75))))</f>
        <v>75</v>
      </c>
      <c r="AO205" s="0" t="n">
        <f aca="false">IF(AI205=3,1,IF(AI205=4,3,IF(AI205=5,4,IF(AI205=6,7,IF(AI205=7,10,0)))))</f>
        <v>4</v>
      </c>
      <c r="AP205" s="0" t="n">
        <f aca="false">IF(AI205=8,15,IF(AI205=9,24,IF(AI205=10,40,IF(AI205=11,60,80))))</f>
        <v>80</v>
      </c>
      <c r="AQ205" s="0" t="n">
        <f aca="false">IF(AI205=3,4,IF(AI205=4,6,IF(AI205=5,7,IF(AI205=6,11,IF(AI205=7,17,0)))))</f>
        <v>7</v>
      </c>
      <c r="AR205" s="0" t="n">
        <f aca="false">IF(AI205=8,24,IF(AI205=9,39,IF(AI205=10,59,IF(AI205=11,79,99))))</f>
        <v>99</v>
      </c>
      <c r="AS205" s="0" t="n">
        <f aca="false">IF(AI205=3,2,IF(AI205=4,4,IF(AI205=5,5,IF(AI205=6,8,IF(AI205=7,11,0)))))</f>
        <v>5</v>
      </c>
      <c r="AT205" s="0" t="n">
        <f aca="false">IF(AI205=8,16,IF(AI205=9,25,IF(AI205=10,41,IF(AI205=11,61,81))))</f>
        <v>81</v>
      </c>
      <c r="AU205" s="0" t="n">
        <f aca="false">IF(AI205=3,5,IF(AI205=4,7,IF(AI205=5,8,IF(AI205=6,12,IF(AI205=7,18,0)))))</f>
        <v>8</v>
      </c>
      <c r="AV205" s="0" t="n">
        <f aca="false">IF(AI205=8,25,IF(AI205=9,40,IF(AI205=10,60,IF(AI205=11,80,100))))</f>
        <v>100</v>
      </c>
      <c r="AW205" s="1" t="n">
        <f aca="false">AI205</f>
        <v>5</v>
      </c>
      <c r="AX205" s="1" t="n">
        <f aca="false">IF(AK205&gt;0,AK205,AL205)</f>
        <v>2</v>
      </c>
      <c r="AY205" s="1" t="n">
        <f aca="false">IF(AM205&gt;0,AM205,AN205)</f>
        <v>5</v>
      </c>
      <c r="AZ205" s="1" t="n">
        <f aca="false">IF(AO205&gt;0,AO205,AP205)</f>
        <v>4</v>
      </c>
      <c r="BA205" s="1" t="n">
        <f aca="false">IF(AQ205&gt;0,AQ205,AR205)</f>
        <v>7</v>
      </c>
      <c r="BB205" s="1" t="n">
        <f aca="false">IF(AS205&gt;0,AS205,AT205)</f>
        <v>5</v>
      </c>
      <c r="BC205" s="1" t="n">
        <f aca="false">IF(AU205&gt;0,AU205,AV205)</f>
        <v>8</v>
      </c>
      <c r="BD205" s="0" t="s">
        <v>105</v>
      </c>
      <c r="BE205" s="15" t="n">
        <f aca="true">INT((RAND()*(AY205-AX205+1)+AX205))</f>
        <v>5</v>
      </c>
      <c r="BF205" s="15" t="n">
        <f aca="true">INT((RAND()*(BA205-AZ205+1)+AZ205))</f>
        <v>7</v>
      </c>
      <c r="BG205" s="0" t="n">
        <f aca="false">BF205-BF206*(BE206-BE205)</f>
        <v>7</v>
      </c>
      <c r="BH205" s="0" t="n">
        <v>256</v>
      </c>
      <c r="BI205" s="15" t="n">
        <f aca="false">IF(BG205/BH205=INT(BG205/BH205),1,0)</f>
        <v>0</v>
      </c>
      <c r="BJ205" s="15" t="n">
        <f aca="false">IF(BI205=0,BG205,BG205/BH205)</f>
        <v>7</v>
      </c>
      <c r="BK205" s="15" t="n">
        <v>16</v>
      </c>
      <c r="BL205" s="15" t="n">
        <f aca="false">IF(BJ205/BK205=INT(BJ205/BK205),1,0)</f>
        <v>0</v>
      </c>
      <c r="BM205" s="15" t="n">
        <f aca="false">IF(BL205=0,BJ205,BJ205/BK205)</f>
        <v>7</v>
      </c>
      <c r="BN205" s="15" t="n">
        <v>4</v>
      </c>
      <c r="BO205" s="15" t="n">
        <f aca="false">IF(BM205/BN205=INT(BM205/BN205),1,0)</f>
        <v>0</v>
      </c>
      <c r="BP205" s="15" t="n">
        <f aca="false">IF(BO205=0,BM205,BM205/BN205)</f>
        <v>7</v>
      </c>
      <c r="BQ205" s="15" t="n">
        <v>2</v>
      </c>
      <c r="BR205" s="15" t="n">
        <f aca="false">IF(BP205/BQ205=INT(BP205/BQ205),1,0)</f>
        <v>0</v>
      </c>
      <c r="BS205" s="15" t="n">
        <f aca="false">IF(BR205=0,BP205,BP205/BQ205)</f>
        <v>7</v>
      </c>
      <c r="BT205" s="15" t="n">
        <v>81</v>
      </c>
      <c r="BU205" s="15" t="n">
        <f aca="false">IF(BS205/BT205=INT(BS205/BT205),1,0)</f>
        <v>0</v>
      </c>
      <c r="BV205" s="15" t="n">
        <f aca="false">IF(BU205=0,BS205,BS205/BT205)</f>
        <v>7</v>
      </c>
      <c r="BW205" s="15" t="n">
        <v>9</v>
      </c>
      <c r="BX205" s="15" t="n">
        <f aca="false">IF(BV205/BW205=INT(BV205/BW205),1,0)</f>
        <v>0</v>
      </c>
      <c r="BY205" s="15" t="n">
        <f aca="false">IF(BX205=0,BV205,BV205/BW205)</f>
        <v>7</v>
      </c>
      <c r="BZ205" s="15" t="n">
        <v>3</v>
      </c>
      <c r="CA205" s="15" t="n">
        <f aca="false">IF(BY205/BZ205=INT(BY205/BZ205),1,0)</f>
        <v>0</v>
      </c>
      <c r="CB205" s="15" t="n">
        <f aca="false">IF(CA205=0,BY205,BY205/BZ205)</f>
        <v>7</v>
      </c>
      <c r="CC205" s="15" t="n">
        <v>25</v>
      </c>
      <c r="CD205" s="15" t="n">
        <f aca="false">IF(CB205/CC205=INT(CB205/CC205),1,0)</f>
        <v>0</v>
      </c>
      <c r="CE205" s="15" t="n">
        <f aca="false">IF(CD205=0,CB205,CB205/CC205)</f>
        <v>7</v>
      </c>
      <c r="CF205" s="15" t="n">
        <v>5</v>
      </c>
      <c r="CG205" s="15" t="n">
        <f aca="false">IF(CE205/CF205=INT(CE205/CF205),1,0)</f>
        <v>0</v>
      </c>
      <c r="CH205" s="15" t="n">
        <f aca="false">IF(CG205=0,CE205,CE205/CF205)</f>
        <v>7</v>
      </c>
      <c r="CI205" s="15" t="n">
        <v>49</v>
      </c>
      <c r="CJ205" s="15" t="n">
        <f aca="false">IF(CH205/CI205=INT(CH205/CI205),1,0)</f>
        <v>0</v>
      </c>
      <c r="CK205" s="15" t="n">
        <f aca="false">IF(CJ205=0,CH205,CH205/CI205)</f>
        <v>7</v>
      </c>
      <c r="CL205" s="15" t="n">
        <v>7</v>
      </c>
      <c r="CM205" s="15" t="n">
        <f aca="false">IF(CK205/CL205=INT(CK205/CL205),1,0)</f>
        <v>1</v>
      </c>
      <c r="CN205" s="15" t="n">
        <f aca="false">IF(CM205=0,CK205,CK205/CL205)</f>
        <v>1</v>
      </c>
      <c r="CO205" s="15" t="n">
        <v>121</v>
      </c>
      <c r="CP205" s="15" t="n">
        <f aca="false">IF(CN205/CO205=INT(CN205/CO205),1,0)</f>
        <v>0</v>
      </c>
      <c r="CQ205" s="15" t="n">
        <f aca="false">IF(CP205=0,CN205,CN205/CO205)</f>
        <v>1</v>
      </c>
      <c r="CR205" s="15" t="n">
        <v>11</v>
      </c>
      <c r="CS205" s="15" t="n">
        <f aca="false">IF(CQ205/CR205=INT(CQ205/CR205),1,0)</f>
        <v>0</v>
      </c>
      <c r="CT205" s="15" t="n">
        <f aca="false">IF(CS205=0,CQ205,CQ205/CR205)</f>
        <v>1</v>
      </c>
      <c r="CU205" s="15" t="n">
        <v>169</v>
      </c>
      <c r="CV205" s="15" t="n">
        <f aca="false">IF(CT205/CU205=INT(CT205/CU205),1,0)</f>
        <v>0</v>
      </c>
      <c r="CW205" s="15" t="n">
        <f aca="false">IF(CV205=0,CT205,CT205/CU205)</f>
        <v>1</v>
      </c>
      <c r="CX205" s="15" t="n">
        <v>13</v>
      </c>
      <c r="CY205" s="15" t="n">
        <f aca="false">IF(CW205/CX205=INT(CW205/CX205),1,0)</f>
        <v>0</v>
      </c>
      <c r="CZ205" s="15" t="n">
        <f aca="false">IF(CY205=0,CW205,CW205/CX205)</f>
        <v>1</v>
      </c>
      <c r="DA205" s="15" t="n">
        <v>17</v>
      </c>
      <c r="DB205" s="15" t="n">
        <f aca="false">IF(CZ205/DA205=INT(CZ205/DA205),1,0)</f>
        <v>0</v>
      </c>
      <c r="DC205" s="15" t="n">
        <f aca="false">IF(DB205=0,CZ205,CZ205/DA205)</f>
        <v>1</v>
      </c>
      <c r="DD205" s="15" t="n">
        <v>19</v>
      </c>
      <c r="DE205" s="15" t="n">
        <f aca="false">IF(DC205/DD205=INT(DC205/DD205),1,0)</f>
        <v>0</v>
      </c>
      <c r="DF205" s="15" t="n">
        <f aca="false">IF(DE205=0,DC205,DC205/DD205)</f>
        <v>1</v>
      </c>
      <c r="DG205" s="15" t="n">
        <v>23</v>
      </c>
      <c r="DH205" s="15" t="n">
        <f aca="false">IF(DF205/DG205=INT(DF205/DG205),1,0)</f>
        <v>0</v>
      </c>
      <c r="DI205" s="15" t="n">
        <f aca="false">IF(DH205=0,DF205,DF205/DG205)</f>
        <v>1</v>
      </c>
      <c r="DJ205" s="15" t="n">
        <v>29</v>
      </c>
      <c r="DK205" s="15" t="n">
        <f aca="false">IF(DI205/DJ205=INT(DI205/DJ205),1,0)</f>
        <v>0</v>
      </c>
      <c r="DL205" s="15" t="n">
        <f aca="false">IF(DK205=0,DI205,DI205/DJ205)</f>
        <v>1</v>
      </c>
      <c r="DM205" s="15" t="n">
        <v>31</v>
      </c>
      <c r="DN205" s="15" t="n">
        <f aca="false">IF(DL205/DM205=INT(DL205/DM205),1,0)</f>
        <v>0</v>
      </c>
      <c r="DO205" s="15" t="n">
        <f aca="false">IF(DN205=0,DL205,DL205/DM205)</f>
        <v>1</v>
      </c>
      <c r="DP205" s="15" t="n">
        <v>37</v>
      </c>
      <c r="DQ205" s="15" t="n">
        <f aca="false">IF(DO205/DP205=INT(DO205/DP205),1,0)</f>
        <v>0</v>
      </c>
      <c r="DR205" s="15" t="n">
        <f aca="false">IF(DQ205=0,DO205,DO205/DP205)</f>
        <v>1</v>
      </c>
      <c r="DS205" s="15" t="n">
        <v>41</v>
      </c>
      <c r="DT205" s="15" t="n">
        <f aca="false">IF(DR205/DS205=INT(DR205/DS205),1,0)</f>
        <v>0</v>
      </c>
      <c r="DU205" s="15" t="n">
        <f aca="false">IF(DT205=0,DR205,DR205/DS205)</f>
        <v>1</v>
      </c>
      <c r="DV205" s="15" t="n">
        <v>43</v>
      </c>
      <c r="DW205" s="15" t="n">
        <f aca="false">IF(DU205/DV205=INT(DU205/DV205),1,0)</f>
        <v>0</v>
      </c>
      <c r="DX205" s="15" t="n">
        <f aca="false">IF(DW205=0,DU205,DU205/DV205)</f>
        <v>1</v>
      </c>
      <c r="DY205" s="15" t="n">
        <v>47</v>
      </c>
      <c r="DZ205" s="15" t="n">
        <f aca="false">IF(DX205/DY205=INT(DX205/DY205),1,0)</f>
        <v>0</v>
      </c>
      <c r="EA205" s="15" t="n">
        <f aca="false">IF(DZ205=0,DX205,DX205/DY205)</f>
        <v>1</v>
      </c>
      <c r="EB205" s="15" t="n">
        <v>53</v>
      </c>
      <c r="EC205" s="15" t="n">
        <f aca="false">IF(EA205/EB205=INT(EA205/EB205),1,0)</f>
        <v>0</v>
      </c>
      <c r="ED205" s="15" t="n">
        <f aca="false">IF(EC205=0,EA205,EA205/EB205)</f>
        <v>1</v>
      </c>
      <c r="EE205" s="15" t="n">
        <v>59</v>
      </c>
      <c r="EF205" s="15" t="n">
        <f aca="false">IF(ED205/EE205=INT(ED205/EE205),1,0)</f>
        <v>0</v>
      </c>
      <c r="EG205" s="15" t="n">
        <f aca="false">IF(EF205=0,ED205,ED205/EE205)</f>
        <v>1</v>
      </c>
      <c r="EH205" s="15" t="n">
        <v>61</v>
      </c>
      <c r="EI205" s="15" t="n">
        <f aca="false">IF(EG205/EH205=INT(EG205/EH205),1,0)</f>
        <v>0</v>
      </c>
      <c r="EJ205" s="15" t="n">
        <f aca="false">IF(EI205=0,EG205,EG205/EH205)</f>
        <v>1</v>
      </c>
      <c r="EK205" s="15" t="n">
        <v>67</v>
      </c>
      <c r="EL205" s="15" t="n">
        <f aca="false">IF(EJ205/EK205=INT(EJ205/EK205),1,0)</f>
        <v>0</v>
      </c>
      <c r="EM205" s="15" t="n">
        <f aca="false">IF(EL205=0,EJ205,EJ205/EK205)</f>
        <v>1</v>
      </c>
      <c r="EN205" s="15" t="n">
        <v>71</v>
      </c>
      <c r="EO205" s="15" t="n">
        <f aca="false">IF(EM205/EN205=INT(EM205/EN205),1,0)</f>
        <v>0</v>
      </c>
      <c r="EP205" s="15" t="n">
        <f aca="false">IF(EO205=0,EM205,EM205/EN205)</f>
        <v>1</v>
      </c>
      <c r="EQ205" s="15" t="n">
        <v>73</v>
      </c>
      <c r="ER205" s="15" t="n">
        <f aca="false">IF(EP205/EQ205=INT(EP205/EQ205),1,0)</f>
        <v>0</v>
      </c>
      <c r="ES205" s="15" t="n">
        <f aca="false">IF(ER205=0,EP205,EP205/EQ205)</f>
        <v>1</v>
      </c>
      <c r="ET205" s="15" t="n">
        <v>79</v>
      </c>
      <c r="EU205" s="15" t="n">
        <f aca="false">IF(ES205/ET205=INT(ES205/ET205),1,0)</f>
        <v>0</v>
      </c>
      <c r="EV205" s="15" t="n">
        <f aca="false">IF(EU205=0,ES205,ES205/ET205)</f>
        <v>1</v>
      </c>
      <c r="EW205" s="15" t="n">
        <v>83</v>
      </c>
      <c r="EX205" s="15" t="n">
        <f aca="false">IF(EV205/EW205=INT(EV205/EW205),1,0)</f>
        <v>0</v>
      </c>
      <c r="EY205" s="15" t="n">
        <f aca="false">IF(EX205=0,EV205,EV205/EW205)</f>
        <v>1</v>
      </c>
      <c r="EZ205" s="15" t="n">
        <v>89</v>
      </c>
      <c r="FA205" s="15" t="n">
        <f aca="false">IF(EY205/EZ205=INT(EY205/EZ205),1,0)</f>
        <v>0</v>
      </c>
      <c r="FB205" s="15" t="n">
        <f aca="false">IF(FA205=0,EY205,EY205/EZ205)</f>
        <v>1</v>
      </c>
      <c r="FC205" s="15" t="n">
        <v>97</v>
      </c>
      <c r="FD205" s="15" t="n">
        <f aca="false">IF(FB205/FC205=INT(FB205/FC205),1,0)</f>
        <v>0</v>
      </c>
      <c r="FE205" s="15" t="n">
        <f aca="false">IF(FD205=0,FB205,FB205/FC205)</f>
        <v>1</v>
      </c>
      <c r="FF205" s="15" t="n">
        <v>101</v>
      </c>
      <c r="FG205" s="15" t="n">
        <f aca="false">IF(FE205/FF205=INT(FE205/FF205),1,0)</f>
        <v>0</v>
      </c>
      <c r="FH205" s="15" t="n">
        <f aca="false">IF(FG205=0,FE205,FE205/FF205)</f>
        <v>1</v>
      </c>
      <c r="FI205" s="15" t="n">
        <v>103</v>
      </c>
      <c r="FJ205" s="15" t="n">
        <f aca="false">IF(FH205/FI205=INT(FH205/FI205),1,0)</f>
        <v>0</v>
      </c>
      <c r="FK205" s="15" t="n">
        <f aca="false">IF(FJ205=0,FH205,FH205/FI205)</f>
        <v>1</v>
      </c>
      <c r="FL205" s="15" t="n">
        <v>107</v>
      </c>
      <c r="FM205" s="15" t="n">
        <f aca="false">IF(FK205/FL205=INT(FK205/FL205),1,0)</f>
        <v>0</v>
      </c>
      <c r="FN205" s="15" t="n">
        <f aca="false">IF(FM205=0,FK205,FK205/FL205)</f>
        <v>1</v>
      </c>
      <c r="FO205" s="15" t="n">
        <v>109</v>
      </c>
      <c r="FP205" s="15" t="n">
        <f aca="false">IF(FN205/FO205=INT(FN205/FO205),1,0)</f>
        <v>0</v>
      </c>
      <c r="FQ205" s="15" t="n">
        <f aca="false">IF(FP205=0,FN205,FN205/FO205)</f>
        <v>1</v>
      </c>
      <c r="FR205" s="15" t="n">
        <v>113</v>
      </c>
      <c r="FS205" s="15" t="n">
        <f aca="false">IF(FQ205/FR205=INT(FQ205/FR205),1,0)</f>
        <v>0</v>
      </c>
      <c r="FT205" s="15" t="n">
        <f aca="false">IF(FS205=0,FQ205,FQ205/FR205)</f>
        <v>1</v>
      </c>
      <c r="FU205" s="15" t="n">
        <v>127</v>
      </c>
      <c r="FV205" s="15" t="n">
        <f aca="false">IF(FT205/FU205=INT(FT205/FU205),1,0)</f>
        <v>0</v>
      </c>
      <c r="FW205" s="15" t="n">
        <f aca="false">IF(FV205=0,FT205,FT205/FU205)</f>
        <v>1</v>
      </c>
      <c r="FX205" s="15" t="n">
        <v>131</v>
      </c>
      <c r="FY205" s="15" t="n">
        <f aca="false">IF(FW205/FX205=INT(FW205/FX205),1,0)</f>
        <v>0</v>
      </c>
      <c r="FZ205" s="15" t="n">
        <f aca="false">IF(FY205=0,FW205,FW205/FX205)</f>
        <v>1</v>
      </c>
      <c r="GA205" s="15" t="n">
        <v>137</v>
      </c>
      <c r="GB205" s="15" t="n">
        <f aca="false">IF(FZ205/GA205=INT(FZ205/GA205),1,0)</f>
        <v>0</v>
      </c>
      <c r="GC205" s="15" t="n">
        <f aca="false">IF(GB205=0,FZ205,FZ205/GA205)</f>
        <v>1</v>
      </c>
      <c r="GD205" s="15" t="n">
        <v>139</v>
      </c>
      <c r="GE205" s="15" t="n">
        <f aca="false">IF(GC205/GD205=INT(GC205/GD205),1,0)</f>
        <v>0</v>
      </c>
      <c r="GF205" s="15" t="n">
        <f aca="false">IF(GE205=0,GC205,GC205/GD205)</f>
        <v>1</v>
      </c>
      <c r="GG205" s="15" t="n">
        <v>149</v>
      </c>
      <c r="GH205" s="15" t="n">
        <f aca="false">IF(GF205/GG205=INT(GF205/GG205),1,0)</f>
        <v>0</v>
      </c>
      <c r="GI205" s="15" t="n">
        <f aca="false">IF(GH205=0,GF205,GF205/GG205)</f>
        <v>1</v>
      </c>
      <c r="GJ205" s="15"/>
      <c r="GK205" s="15" t="n">
        <f aca="false">8*BI205+4*BL205+2*BO205+BR205</f>
        <v>0</v>
      </c>
      <c r="GL205" s="15" t="n">
        <f aca="false">4*BU205+2*BX205+CA205</f>
        <v>0</v>
      </c>
      <c r="GM205" s="15" t="n">
        <f aca="false">2*CD205+CG205</f>
        <v>0</v>
      </c>
      <c r="GN205" s="15" t="n">
        <f aca="false">2*CJ205+CM205</f>
        <v>1</v>
      </c>
      <c r="GO205" s="15" t="n">
        <f aca="false">2*CP205+CS205</f>
        <v>0</v>
      </c>
      <c r="GP205" s="15" t="n">
        <f aca="false">2*CV205+CY205</f>
        <v>0</v>
      </c>
      <c r="GQ205" s="15" t="n">
        <f aca="false">DB205</f>
        <v>0</v>
      </c>
      <c r="GR205" s="15" t="n">
        <f aca="false">DE205</f>
        <v>0</v>
      </c>
      <c r="GS205" s="15" t="n">
        <f aca="false">DH205</f>
        <v>0</v>
      </c>
      <c r="GT205" s="15" t="n">
        <f aca="false">DK205</f>
        <v>0</v>
      </c>
      <c r="GU205" s="15" t="n">
        <f aca="false">DN205</f>
        <v>0</v>
      </c>
      <c r="GV205" s="0" t="n">
        <f aca="false">DQ205</f>
        <v>0</v>
      </c>
      <c r="GW205" s="0" t="n">
        <f aca="false">DT205</f>
        <v>0</v>
      </c>
      <c r="GX205" s="0" t="n">
        <f aca="false">DW205</f>
        <v>0</v>
      </c>
      <c r="GY205" s="0" t="n">
        <f aca="false">DZ205</f>
        <v>0</v>
      </c>
      <c r="GZ205" s="0" t="n">
        <f aca="false">EC205</f>
        <v>0</v>
      </c>
      <c r="HA205" s="0" t="n">
        <f aca="false">EF205</f>
        <v>0</v>
      </c>
      <c r="HB205" s="0" t="n">
        <f aca="false">EI205</f>
        <v>0</v>
      </c>
      <c r="HC205" s="0" t="n">
        <f aca="false">EL205</f>
        <v>0</v>
      </c>
      <c r="HD205" s="0" t="n">
        <f aca="false">EO205</f>
        <v>0</v>
      </c>
      <c r="HE205" s="0" t="n">
        <f aca="false">ER205</f>
        <v>0</v>
      </c>
      <c r="HF205" s="0" t="n">
        <f aca="false">EU205</f>
        <v>0</v>
      </c>
      <c r="HG205" s="0" t="n">
        <f aca="false">EX205</f>
        <v>0</v>
      </c>
      <c r="HH205" s="0" t="n">
        <f aca="false">FA205</f>
        <v>0</v>
      </c>
      <c r="HI205" s="0" t="n">
        <f aca="false">FD205</f>
        <v>0</v>
      </c>
      <c r="HJ205" s="0" t="n">
        <f aca="false">FG205</f>
        <v>0</v>
      </c>
      <c r="HK205" s="0" t="n">
        <f aca="false">FJ205</f>
        <v>0</v>
      </c>
      <c r="HL205" s="0" t="n">
        <f aca="false">FM205</f>
        <v>0</v>
      </c>
      <c r="HM205" s="0" t="n">
        <f aca="false">FP205</f>
        <v>0</v>
      </c>
      <c r="HN205" s="0" t="n">
        <f aca="false">FS205</f>
        <v>0</v>
      </c>
      <c r="HO205" s="0" t="n">
        <f aca="false">FV205</f>
        <v>0</v>
      </c>
      <c r="HP205" s="0" t="n">
        <f aca="false">FY205</f>
        <v>0</v>
      </c>
      <c r="HQ205" s="0" t="n">
        <f aca="false">GB205</f>
        <v>0</v>
      </c>
      <c r="HR205" s="0" t="n">
        <f aca="false">GE205</f>
        <v>0</v>
      </c>
      <c r="HS205" s="0" t="n">
        <f aca="false">GH205</f>
        <v>0</v>
      </c>
      <c r="HT205" s="0" t="n">
        <f aca="false">BG205</f>
        <v>7</v>
      </c>
      <c r="HU205" s="0" t="n">
        <f aca="false">HT205/HS208</f>
        <v>7</v>
      </c>
      <c r="HV205" s="1" t="n">
        <f aca="false">BE206</f>
        <v>5</v>
      </c>
      <c r="HW205" s="0" t="n">
        <f aca="false">HV205*HU206+HU205</f>
        <v>47</v>
      </c>
      <c r="HY205" s="1" t="n">
        <f aca="false">HV213</f>
        <v>16</v>
      </c>
      <c r="HZ205" s="1" t="n">
        <f aca="false">HU213</f>
        <v>57</v>
      </c>
      <c r="IA205" s="1" t="n">
        <f aca="false">HU214</f>
        <v>64</v>
      </c>
      <c r="IB205" s="1" t="str">
        <f aca="false">HY205&amp;"  "&amp;HZ205&amp;"/"&amp;IA205</f>
        <v>16  57/64</v>
      </c>
      <c r="IC205" s="0" t="str">
        <f aca="false">HY205&amp;"   "</f>
        <v>16   </v>
      </c>
      <c r="ID205" s="0" t="str">
        <f aca="false">"   "&amp;HZ205&amp;"/"&amp;IA205</f>
        <v>   57/64</v>
      </c>
      <c r="IE205" s="0" t="str">
        <f aca="false">IF(HY205=0,ID205,IF(HZ205=0,IC205,IB205))</f>
        <v>16  57/64</v>
      </c>
      <c r="IG205" s="0" t="n">
        <f aca="false">HV205</f>
        <v>5</v>
      </c>
      <c r="IH205" s="0" t="n">
        <f aca="false">HU205</f>
        <v>7</v>
      </c>
      <c r="II205" s="0" t="n">
        <f aca="false">HU206</f>
        <v>8</v>
      </c>
      <c r="IJ205" s="0" t="str">
        <f aca="false">IG205&amp;"  "&amp;IH205&amp;"/"&amp;II205</f>
        <v>5  7/8</v>
      </c>
      <c r="IL205" s="0" t="str">
        <f aca="false">IE205&amp;$AD$10&amp;IJ205</f>
        <v>16  57/64  ÷  5  7/8</v>
      </c>
      <c r="IR205" s="0" t="n">
        <f aca="false">HV209</f>
        <v>2</v>
      </c>
      <c r="IS205" s="0" t="n">
        <f aca="false">HU209</f>
        <v>7</v>
      </c>
      <c r="IT205" s="0" t="n">
        <f aca="false">HU210</f>
        <v>8</v>
      </c>
      <c r="IU205" s="0" t="str">
        <f aca="false">IR205&amp;"  "&amp;IS205&amp;"/"&amp;IT205</f>
        <v>2  7/8</v>
      </c>
    </row>
    <row r="206" customFormat="false" ht="6" hidden="true" customHeight="true" outlineLevel="0" collapsed="false">
      <c r="A206" s="1"/>
      <c r="B206" s="80"/>
      <c r="C206" s="80"/>
      <c r="D206" s="80"/>
      <c r="E206" s="11"/>
      <c r="F206" s="61"/>
      <c r="G206" s="80"/>
      <c r="H206" s="11"/>
      <c r="I206" s="80"/>
      <c r="J206" s="80"/>
      <c r="K206" s="11"/>
      <c r="L206" s="61"/>
      <c r="M206" s="80"/>
      <c r="N206" s="80"/>
      <c r="O206" s="80"/>
      <c r="P206" s="80"/>
      <c r="Q206" s="80"/>
      <c r="R206" s="80"/>
      <c r="S206" s="11"/>
      <c r="T206" s="13"/>
      <c r="U206" s="13"/>
      <c r="V206" s="13"/>
      <c r="W206" s="78"/>
      <c r="X206" s="74"/>
      <c r="Y206" s="80"/>
      <c r="Z206" s="80"/>
      <c r="AW206" s="1"/>
      <c r="AX206" s="1"/>
      <c r="AY206" s="1"/>
      <c r="AZ206" s="1"/>
      <c r="BA206" s="1"/>
      <c r="BB206" s="1"/>
      <c r="BC206" s="1"/>
      <c r="BE206" s="0" t="n">
        <f aca="false">BE205+INT(BF205/BF206)</f>
        <v>5</v>
      </c>
      <c r="BF206" s="15" t="n">
        <f aca="true">IF(BB205&gt;BF205,INT((RAND()*(BC205-BB205+1)+BB205)),INT((RAND()*(BC205-BF205)+BF205+1)))</f>
        <v>8</v>
      </c>
      <c r="BG206" s="0" t="n">
        <f aca="false">BF206</f>
        <v>8</v>
      </c>
      <c r="BH206" s="0" t="n">
        <v>256</v>
      </c>
      <c r="BI206" s="15" t="n">
        <f aca="false">IF(BG206/BH206=INT(BG206/BH206),1,0)</f>
        <v>0</v>
      </c>
      <c r="BJ206" s="15" t="n">
        <f aca="false">IF(BI206=0,BG206,BG206/BH206)</f>
        <v>8</v>
      </c>
      <c r="BK206" s="15" t="n">
        <v>16</v>
      </c>
      <c r="BL206" s="15" t="n">
        <f aca="false">IF(BJ206/BK206=INT(BJ206/BK206),1,0)</f>
        <v>0</v>
      </c>
      <c r="BM206" s="15" t="n">
        <f aca="false">IF(BL206=0,BJ206,BJ206/BK206)</f>
        <v>8</v>
      </c>
      <c r="BN206" s="15" t="n">
        <v>4</v>
      </c>
      <c r="BO206" s="15" t="n">
        <f aca="false">IF(BM206/BN206=INT(BM206/BN206),1,0)</f>
        <v>1</v>
      </c>
      <c r="BP206" s="15" t="n">
        <f aca="false">IF(BO206=0,BM206,BM206/BN206)</f>
        <v>2</v>
      </c>
      <c r="BQ206" s="15" t="n">
        <v>2</v>
      </c>
      <c r="BR206" s="15" t="n">
        <f aca="false">IF(BP206/BQ206=INT(BP206/BQ206),1,0)</f>
        <v>1</v>
      </c>
      <c r="BS206" s="15" t="n">
        <f aca="false">IF(BR206=0,BP206,BP206/BQ206)</f>
        <v>1</v>
      </c>
      <c r="BT206" s="15" t="n">
        <v>81</v>
      </c>
      <c r="BU206" s="15" t="n">
        <f aca="false">IF(BS206/BT206=INT(BS206/BT206),1,0)</f>
        <v>0</v>
      </c>
      <c r="BV206" s="15" t="n">
        <f aca="false">IF(BU206=0,BS206,BS206/BT206)</f>
        <v>1</v>
      </c>
      <c r="BW206" s="15" t="n">
        <v>9</v>
      </c>
      <c r="BX206" s="15" t="n">
        <f aca="false">IF(BV206/BW206=INT(BV206/BW206),1,0)</f>
        <v>0</v>
      </c>
      <c r="BY206" s="15" t="n">
        <f aca="false">IF(BX206=0,BV206,BV206/BW206)</f>
        <v>1</v>
      </c>
      <c r="BZ206" s="15" t="n">
        <v>3</v>
      </c>
      <c r="CA206" s="15" t="n">
        <f aca="false">IF(BY206/BZ206=INT(BY206/BZ206),1,0)</f>
        <v>0</v>
      </c>
      <c r="CB206" s="15" t="n">
        <f aca="false">IF(CA206=0,BY206,BY206/BZ206)</f>
        <v>1</v>
      </c>
      <c r="CC206" s="15" t="n">
        <v>25</v>
      </c>
      <c r="CD206" s="15" t="n">
        <f aca="false">IF(CB206/CC206=INT(CB206/CC206),1,0)</f>
        <v>0</v>
      </c>
      <c r="CE206" s="15" t="n">
        <f aca="false">IF(CD206=0,CB206,CB206/CC206)</f>
        <v>1</v>
      </c>
      <c r="CF206" s="15" t="n">
        <v>5</v>
      </c>
      <c r="CG206" s="15" t="n">
        <f aca="false">IF(CE206/CF206=INT(CE206/CF206),1,0)</f>
        <v>0</v>
      </c>
      <c r="CH206" s="15" t="n">
        <f aca="false">IF(CG206=0,CE206,CE206/CF206)</f>
        <v>1</v>
      </c>
      <c r="CI206" s="15" t="n">
        <v>49</v>
      </c>
      <c r="CJ206" s="15" t="n">
        <f aca="false">IF(CH206/CI206=INT(CH206/CI206),1,0)</f>
        <v>0</v>
      </c>
      <c r="CK206" s="15" t="n">
        <f aca="false">IF(CJ206=0,CH206,CH206/CI206)</f>
        <v>1</v>
      </c>
      <c r="CL206" s="15" t="n">
        <v>7</v>
      </c>
      <c r="CM206" s="15" t="n">
        <f aca="false">IF(CK206/CL206=INT(CK206/CL206),1,0)</f>
        <v>0</v>
      </c>
      <c r="CN206" s="15" t="n">
        <f aca="false">IF(CM206=0,CK206,CK206/CL206)</f>
        <v>1</v>
      </c>
      <c r="CO206" s="15" t="n">
        <v>121</v>
      </c>
      <c r="CP206" s="15" t="n">
        <f aca="false">IF(CN206/CO206=INT(CN206/CO206),1,0)</f>
        <v>0</v>
      </c>
      <c r="CQ206" s="15" t="n">
        <f aca="false">IF(CP206=0,CN206,CN206/CO206)</f>
        <v>1</v>
      </c>
      <c r="CR206" s="15" t="n">
        <v>11</v>
      </c>
      <c r="CS206" s="15" t="n">
        <f aca="false">IF(CQ206/CR206=INT(CQ206/CR206),1,0)</f>
        <v>0</v>
      </c>
      <c r="CT206" s="15" t="n">
        <f aca="false">IF(CS206=0,CQ206,CQ206/CR206)</f>
        <v>1</v>
      </c>
      <c r="CU206" s="15" t="n">
        <v>169</v>
      </c>
      <c r="CV206" s="15" t="n">
        <f aca="false">IF(CT206/CU206=INT(CT206/CU206),1,0)</f>
        <v>0</v>
      </c>
      <c r="CW206" s="15" t="n">
        <f aca="false">IF(CV206=0,CT206,CT206/CU206)</f>
        <v>1</v>
      </c>
      <c r="CX206" s="15" t="n">
        <v>13</v>
      </c>
      <c r="CY206" s="15" t="n">
        <f aca="false">IF(CW206/CX206=INT(CW206/CX206),1,0)</f>
        <v>0</v>
      </c>
      <c r="CZ206" s="15" t="n">
        <f aca="false">IF(CY206=0,CW206,CW206/CX206)</f>
        <v>1</v>
      </c>
      <c r="DA206" s="15" t="n">
        <v>17</v>
      </c>
      <c r="DB206" s="15" t="n">
        <f aca="false">IF(CZ206/DA206=INT(CZ206/DA206),1,0)</f>
        <v>0</v>
      </c>
      <c r="DC206" s="15" t="n">
        <f aca="false">IF(DB206=0,CZ206,CZ206/DA206)</f>
        <v>1</v>
      </c>
      <c r="DD206" s="15" t="n">
        <v>19</v>
      </c>
      <c r="DE206" s="15" t="n">
        <f aca="false">IF(DC206/DD206=INT(DC206/DD206),1,0)</f>
        <v>0</v>
      </c>
      <c r="DF206" s="15" t="n">
        <f aca="false">IF(DE206=0,DC206,DC206/DD206)</f>
        <v>1</v>
      </c>
      <c r="DG206" s="15" t="n">
        <v>23</v>
      </c>
      <c r="DH206" s="15" t="n">
        <f aca="false">IF(DF206/DG206=INT(DF206/DG206),1,0)</f>
        <v>0</v>
      </c>
      <c r="DI206" s="15" t="n">
        <f aca="false">IF(DH206=0,DF206,DF206/DG206)</f>
        <v>1</v>
      </c>
      <c r="DJ206" s="15" t="n">
        <v>29</v>
      </c>
      <c r="DK206" s="15" t="n">
        <f aca="false">IF(DI206/DJ206=INT(DI206/DJ206),1,0)</f>
        <v>0</v>
      </c>
      <c r="DL206" s="15" t="n">
        <f aca="false">IF(DK206=0,DI206,DI206/DJ206)</f>
        <v>1</v>
      </c>
      <c r="DM206" s="15" t="n">
        <v>31</v>
      </c>
      <c r="DN206" s="15" t="n">
        <f aca="false">IF(DL206/DM206=INT(DL206/DM206),1,0)</f>
        <v>0</v>
      </c>
      <c r="DO206" s="15" t="n">
        <f aca="false">IF(DN206=0,DL206,DL206/DM206)</f>
        <v>1</v>
      </c>
      <c r="DP206" s="15" t="n">
        <v>37</v>
      </c>
      <c r="DQ206" s="15" t="n">
        <f aca="false">IF(DO206/DP206=INT(DO206/DP206),1,0)</f>
        <v>0</v>
      </c>
      <c r="DR206" s="15" t="n">
        <f aca="false">IF(DQ206=0,DO206,DO206/DP206)</f>
        <v>1</v>
      </c>
      <c r="DS206" s="15" t="n">
        <v>41</v>
      </c>
      <c r="DT206" s="15" t="n">
        <f aca="false">IF(DR206/DS206=INT(DR206/DS206),1,0)</f>
        <v>0</v>
      </c>
      <c r="DU206" s="15" t="n">
        <f aca="false">IF(DT206=0,DR206,DR206/DS206)</f>
        <v>1</v>
      </c>
      <c r="DV206" s="15" t="n">
        <v>43</v>
      </c>
      <c r="DW206" s="15" t="n">
        <f aca="false">IF(DU206/DV206=INT(DU206/DV206),1,0)</f>
        <v>0</v>
      </c>
      <c r="DX206" s="15" t="n">
        <f aca="false">IF(DW206=0,DU206,DU206/DV206)</f>
        <v>1</v>
      </c>
      <c r="DY206" s="15" t="n">
        <v>47</v>
      </c>
      <c r="DZ206" s="15" t="n">
        <f aca="false">IF(DX206/DY206=INT(DX206/DY206),1,0)</f>
        <v>0</v>
      </c>
      <c r="EA206" s="15" t="n">
        <f aca="false">IF(DZ206=0,DX206,DX206/DY206)</f>
        <v>1</v>
      </c>
      <c r="EB206" s="15" t="n">
        <v>53</v>
      </c>
      <c r="EC206" s="15" t="n">
        <f aca="false">IF(EA206/EB206=INT(EA206/EB206),1,0)</f>
        <v>0</v>
      </c>
      <c r="ED206" s="15" t="n">
        <f aca="false">IF(EC206=0,EA206,EA206/EB206)</f>
        <v>1</v>
      </c>
      <c r="EE206" s="15" t="n">
        <v>59</v>
      </c>
      <c r="EF206" s="15" t="n">
        <f aca="false">IF(ED206/EE206=INT(ED206/EE206),1,0)</f>
        <v>0</v>
      </c>
      <c r="EG206" s="15" t="n">
        <f aca="false">IF(EF206=0,ED206,ED206/EE206)</f>
        <v>1</v>
      </c>
      <c r="EH206" s="15" t="n">
        <v>61</v>
      </c>
      <c r="EI206" s="15" t="n">
        <f aca="false">IF(EG206/EH206=INT(EG206/EH206),1,0)</f>
        <v>0</v>
      </c>
      <c r="EJ206" s="15" t="n">
        <f aca="false">IF(EI206=0,EG206,EG206/EH206)</f>
        <v>1</v>
      </c>
      <c r="EK206" s="15" t="n">
        <v>67</v>
      </c>
      <c r="EL206" s="15" t="n">
        <f aca="false">IF(EJ206/EK206=INT(EJ206/EK206),1,0)</f>
        <v>0</v>
      </c>
      <c r="EM206" s="15" t="n">
        <f aca="false">IF(EL206=0,EJ206,EJ206/EK206)</f>
        <v>1</v>
      </c>
      <c r="EN206" s="15" t="n">
        <v>71</v>
      </c>
      <c r="EO206" s="15" t="n">
        <f aca="false">IF(EM206/EN206=INT(EM206/EN206),1,0)</f>
        <v>0</v>
      </c>
      <c r="EP206" s="15" t="n">
        <f aca="false">IF(EO206=0,EM206,EM206/EN206)</f>
        <v>1</v>
      </c>
      <c r="EQ206" s="15" t="n">
        <v>73</v>
      </c>
      <c r="ER206" s="15" t="n">
        <f aca="false">IF(EP206/EQ206=INT(EP206/EQ206),1,0)</f>
        <v>0</v>
      </c>
      <c r="ES206" s="15" t="n">
        <f aca="false">IF(ER206=0,EP206,EP206/EQ206)</f>
        <v>1</v>
      </c>
      <c r="ET206" s="15" t="n">
        <v>79</v>
      </c>
      <c r="EU206" s="15" t="n">
        <f aca="false">IF(ES206/ET206=INT(ES206/ET206),1,0)</f>
        <v>0</v>
      </c>
      <c r="EV206" s="15" t="n">
        <f aca="false">IF(EU206=0,ES206,ES206/ET206)</f>
        <v>1</v>
      </c>
      <c r="EW206" s="15" t="n">
        <v>83</v>
      </c>
      <c r="EX206" s="15" t="n">
        <f aca="false">IF(EV206/EW206=INT(EV206/EW206),1,0)</f>
        <v>0</v>
      </c>
      <c r="EY206" s="15" t="n">
        <f aca="false">IF(EX206=0,EV206,EV206/EW206)</f>
        <v>1</v>
      </c>
      <c r="EZ206" s="15" t="n">
        <v>89</v>
      </c>
      <c r="FA206" s="15" t="n">
        <f aca="false">IF(EY206/EZ206=INT(EY206/EZ206),1,0)</f>
        <v>0</v>
      </c>
      <c r="FB206" s="15" t="n">
        <f aca="false">IF(FA206=0,EY206,EY206/EZ206)</f>
        <v>1</v>
      </c>
      <c r="FC206" s="15" t="n">
        <v>97</v>
      </c>
      <c r="FD206" s="15" t="n">
        <f aca="false">IF(FB206/FC206=INT(FB206/FC206),1,0)</f>
        <v>0</v>
      </c>
      <c r="FE206" s="15" t="n">
        <f aca="false">IF(FD206=0,FB206,FB206/FC206)</f>
        <v>1</v>
      </c>
      <c r="FF206" s="15" t="n">
        <v>101</v>
      </c>
      <c r="FG206" s="15" t="n">
        <f aca="false">IF(FE206/FF206=INT(FE206/FF206),1,0)</f>
        <v>0</v>
      </c>
      <c r="FH206" s="15" t="n">
        <f aca="false">IF(FG206=0,FE206,FE206/FF206)</f>
        <v>1</v>
      </c>
      <c r="FI206" s="15" t="n">
        <v>103</v>
      </c>
      <c r="FJ206" s="15" t="n">
        <f aca="false">IF(FH206/FI206=INT(FH206/FI206),1,0)</f>
        <v>0</v>
      </c>
      <c r="FK206" s="15" t="n">
        <f aca="false">IF(FJ206=0,FH206,FH206/FI206)</f>
        <v>1</v>
      </c>
      <c r="FL206" s="15" t="n">
        <v>107</v>
      </c>
      <c r="FM206" s="15" t="n">
        <f aca="false">IF(FK206/FL206=INT(FK206/FL206),1,0)</f>
        <v>0</v>
      </c>
      <c r="FN206" s="15" t="n">
        <f aca="false">IF(FM206=0,FK206,FK206/FL206)</f>
        <v>1</v>
      </c>
      <c r="FO206" s="15" t="n">
        <v>109</v>
      </c>
      <c r="FP206" s="15" t="n">
        <f aca="false">IF(FN206/FO206=INT(FN206/FO206),1,0)</f>
        <v>0</v>
      </c>
      <c r="FQ206" s="15" t="n">
        <f aca="false">IF(FP206=0,FN206,FN206/FO206)</f>
        <v>1</v>
      </c>
      <c r="FR206" s="15" t="n">
        <v>113</v>
      </c>
      <c r="FS206" s="15" t="n">
        <f aca="false">IF(FQ206/FR206=INT(FQ206/FR206),1,0)</f>
        <v>0</v>
      </c>
      <c r="FT206" s="15" t="n">
        <f aca="false">IF(FS206=0,FQ206,FQ206/FR206)</f>
        <v>1</v>
      </c>
      <c r="FU206" s="15" t="n">
        <v>127</v>
      </c>
      <c r="FV206" s="15" t="n">
        <f aca="false">IF(FT206/FU206=INT(FT206/FU206),1,0)</f>
        <v>0</v>
      </c>
      <c r="FW206" s="15" t="n">
        <f aca="false">IF(FV206=0,FT206,FT206/FU206)</f>
        <v>1</v>
      </c>
      <c r="FX206" s="15" t="n">
        <v>131</v>
      </c>
      <c r="FY206" s="15" t="n">
        <f aca="false">IF(FW206/FX206=INT(FW206/FX206),1,0)</f>
        <v>0</v>
      </c>
      <c r="FZ206" s="15" t="n">
        <f aca="false">IF(FY206=0,FW206,FW206/FX206)</f>
        <v>1</v>
      </c>
      <c r="GA206" s="15" t="n">
        <v>137</v>
      </c>
      <c r="GB206" s="15" t="n">
        <f aca="false">IF(FZ206/GA206=INT(FZ206/GA206),1,0)</f>
        <v>0</v>
      </c>
      <c r="GC206" s="15" t="n">
        <f aca="false">IF(GB206=0,FZ206,FZ206/GA206)</f>
        <v>1</v>
      </c>
      <c r="GD206" s="15" t="n">
        <v>139</v>
      </c>
      <c r="GE206" s="15" t="n">
        <f aca="false">IF(GC206/GD206=INT(GC206/GD206),1,0)</f>
        <v>0</v>
      </c>
      <c r="GF206" s="15" t="n">
        <f aca="false">IF(GE206=0,GC206,GC206/GD206)</f>
        <v>1</v>
      </c>
      <c r="GG206" s="15" t="n">
        <v>149</v>
      </c>
      <c r="GH206" s="15" t="n">
        <f aca="false">IF(GF206/GG206=INT(GF206/GG206),1,0)</f>
        <v>0</v>
      </c>
      <c r="GI206" s="15" t="n">
        <f aca="false">IF(GH206=0,GF206,GF206/GG206)</f>
        <v>1</v>
      </c>
      <c r="GJ206" s="15"/>
      <c r="GK206" s="15" t="n">
        <f aca="false">8*BI206+4*BL206+2*BO206+BR206</f>
        <v>3</v>
      </c>
      <c r="GL206" s="15" t="n">
        <f aca="false">4*BU206+2*BX206+CA206</f>
        <v>0</v>
      </c>
      <c r="GM206" s="15" t="n">
        <f aca="false">2*CD206+CG206</f>
        <v>0</v>
      </c>
      <c r="GN206" s="15" t="n">
        <f aca="false">2*CJ206+CM206</f>
        <v>0</v>
      </c>
      <c r="GO206" s="15" t="n">
        <f aca="false">2*CP206+CS206</f>
        <v>0</v>
      </c>
      <c r="GP206" s="15" t="n">
        <f aca="false">2*CV206+CY206</f>
        <v>0</v>
      </c>
      <c r="GQ206" s="15" t="n">
        <f aca="false">DB206</f>
        <v>0</v>
      </c>
      <c r="GR206" s="15" t="n">
        <f aca="false">DE206</f>
        <v>0</v>
      </c>
      <c r="GS206" s="15" t="n">
        <f aca="false">DH206</f>
        <v>0</v>
      </c>
      <c r="GT206" s="15" t="n">
        <f aca="false">DK206</f>
        <v>0</v>
      </c>
      <c r="GU206" s="15" t="n">
        <f aca="false">DN206</f>
        <v>0</v>
      </c>
      <c r="GV206" s="0" t="n">
        <f aca="false">DQ206</f>
        <v>0</v>
      </c>
      <c r="GW206" s="0" t="n">
        <f aca="false">DT206</f>
        <v>0</v>
      </c>
      <c r="GX206" s="0" t="n">
        <f aca="false">DW206</f>
        <v>0</v>
      </c>
      <c r="GY206" s="0" t="n">
        <f aca="false">DZ206</f>
        <v>0</v>
      </c>
      <c r="GZ206" s="0" t="n">
        <f aca="false">EC206</f>
        <v>0</v>
      </c>
      <c r="HA206" s="0" t="n">
        <f aca="false">EF206</f>
        <v>0</v>
      </c>
      <c r="HB206" s="0" t="n">
        <f aca="false">EI206</f>
        <v>0</v>
      </c>
      <c r="HC206" s="0" t="n">
        <f aca="false">EL206</f>
        <v>0</v>
      </c>
      <c r="HD206" s="0" t="n">
        <f aca="false">EO206</f>
        <v>0</v>
      </c>
      <c r="HE206" s="0" t="n">
        <f aca="false">ER206</f>
        <v>0</v>
      </c>
      <c r="HF206" s="0" t="n">
        <f aca="false">EU206</f>
        <v>0</v>
      </c>
      <c r="HG206" s="0" t="n">
        <f aca="false">EX206</f>
        <v>0</v>
      </c>
      <c r="HH206" s="0" t="n">
        <f aca="false">FA206</f>
        <v>0</v>
      </c>
      <c r="HI206" s="0" t="n">
        <f aca="false">FD206</f>
        <v>0</v>
      </c>
      <c r="HJ206" s="0" t="n">
        <f aca="false">FG206</f>
        <v>0</v>
      </c>
      <c r="HK206" s="0" t="n">
        <f aca="false">FJ206</f>
        <v>0</v>
      </c>
      <c r="HL206" s="0" t="n">
        <f aca="false">FM206</f>
        <v>0</v>
      </c>
      <c r="HM206" s="0" t="n">
        <f aca="false">FP206</f>
        <v>0</v>
      </c>
      <c r="HN206" s="0" t="n">
        <f aca="false">FS206</f>
        <v>0</v>
      </c>
      <c r="HO206" s="0" t="n">
        <f aca="false">FV206</f>
        <v>0</v>
      </c>
      <c r="HP206" s="0" t="n">
        <f aca="false">FY206</f>
        <v>0</v>
      </c>
      <c r="HQ206" s="0" t="n">
        <f aca="false">GB206</f>
        <v>0</v>
      </c>
      <c r="HR206" s="0" t="n">
        <f aca="false">GE206</f>
        <v>0</v>
      </c>
      <c r="HS206" s="0" t="n">
        <f aca="false">GH206</f>
        <v>0</v>
      </c>
      <c r="HT206" s="0" t="n">
        <f aca="false">BG206</f>
        <v>8</v>
      </c>
      <c r="HU206" s="0" t="n">
        <f aca="false">HT206/HS208</f>
        <v>8</v>
      </c>
      <c r="HV206" s="1"/>
      <c r="HY206" s="1"/>
      <c r="HZ206" s="1"/>
      <c r="IA206" s="1"/>
      <c r="IB206" s="1"/>
    </row>
    <row r="207" customFormat="false" ht="6" hidden="true" customHeight="true" outlineLevel="0" collapsed="false">
      <c r="A207" s="1"/>
      <c r="B207" s="80"/>
      <c r="C207" s="80"/>
      <c r="D207" s="80"/>
      <c r="E207" s="11"/>
      <c r="F207" s="61"/>
      <c r="G207" s="80"/>
      <c r="H207" s="11"/>
      <c r="I207" s="80"/>
      <c r="J207" s="80"/>
      <c r="K207" s="11"/>
      <c r="L207" s="61"/>
      <c r="M207" s="80"/>
      <c r="N207" s="80"/>
      <c r="O207" s="80"/>
      <c r="P207" s="80"/>
      <c r="Q207" s="80"/>
      <c r="R207" s="80"/>
      <c r="S207" s="11"/>
      <c r="T207" s="13"/>
      <c r="U207" s="13"/>
      <c r="V207" s="13"/>
      <c r="W207" s="78"/>
      <c r="X207" s="74"/>
      <c r="Y207" s="80"/>
      <c r="Z207" s="80"/>
      <c r="AW207" s="1"/>
      <c r="AX207" s="1"/>
      <c r="AY207" s="1"/>
      <c r="AZ207" s="1"/>
      <c r="BA207" s="1"/>
      <c r="BB207" s="1"/>
      <c r="BC207" s="1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 t="n">
        <f aca="false">IF(GK205&lt;GK206,GK205,GK206)</f>
        <v>0</v>
      </c>
      <c r="GL207" s="15" t="n">
        <f aca="false">IF(GL205&lt;GL206,GL205,GL206)</f>
        <v>0</v>
      </c>
      <c r="GM207" s="15" t="n">
        <f aca="false">IF(GM205&lt;GM206,GM205,GM206)</f>
        <v>0</v>
      </c>
      <c r="GN207" s="15" t="n">
        <f aca="false">IF(GN205&lt;GN206,GN205,GN206)</f>
        <v>0</v>
      </c>
      <c r="GO207" s="15" t="n">
        <f aca="false">IF(GO205&lt;GO206,GO205,GO206)</f>
        <v>0</v>
      </c>
      <c r="GP207" s="15" t="n">
        <f aca="false">IF(GP205&lt;GP206,GP205,GP206)</f>
        <v>0</v>
      </c>
      <c r="GQ207" s="15" t="n">
        <f aca="false">IF(GQ205&lt;GQ206,GQ205,GQ206)</f>
        <v>0</v>
      </c>
      <c r="GR207" s="15" t="n">
        <f aca="false">IF(GR205&lt;GR206,GR205,GR206)</f>
        <v>0</v>
      </c>
      <c r="GS207" s="15" t="n">
        <f aca="false">IF(GS205&lt;GS206,GS205,GS206)</f>
        <v>0</v>
      </c>
      <c r="GT207" s="15" t="n">
        <f aca="false">IF(GT205&lt;GT206,GT205,GT206)</f>
        <v>0</v>
      </c>
      <c r="GU207" s="15" t="n">
        <f aca="false">IF(GU205&lt;GU206,GU205,GU206)</f>
        <v>0</v>
      </c>
      <c r="GV207" s="15" t="n">
        <f aca="false">IF(GV205&lt;GV206,GV205,GV206)</f>
        <v>0</v>
      </c>
      <c r="GW207" s="15" t="n">
        <f aca="false">IF(GW205&lt;GW206,GW205,GW206)</f>
        <v>0</v>
      </c>
      <c r="GX207" s="15" t="n">
        <f aca="false">IF(GX205&lt;GX206,GX205,GX206)</f>
        <v>0</v>
      </c>
      <c r="GY207" s="15" t="n">
        <f aca="false">IF(GY205&lt;GY206,GY205,GY206)</f>
        <v>0</v>
      </c>
      <c r="GZ207" s="15" t="n">
        <f aca="false">IF(GZ205&lt;GZ206,GZ205,GZ206)</f>
        <v>0</v>
      </c>
      <c r="HA207" s="15" t="n">
        <f aca="false">IF(HA205&lt;HA206,HA205,HA206)</f>
        <v>0</v>
      </c>
      <c r="HB207" s="15" t="n">
        <f aca="false">IF(HB205&lt;HB206,HB205,HB206)</f>
        <v>0</v>
      </c>
      <c r="HC207" s="15" t="n">
        <f aca="false">IF(HC205&lt;HC206,HC205,HC206)</f>
        <v>0</v>
      </c>
      <c r="HD207" s="15" t="n">
        <f aca="false">IF(HD205&lt;HD206,HD205,HD206)</f>
        <v>0</v>
      </c>
      <c r="HE207" s="15" t="n">
        <f aca="false">IF(HE205&lt;HE206,HE205,HE206)</f>
        <v>0</v>
      </c>
      <c r="HF207" s="15" t="n">
        <f aca="false">IF(HF205&lt;HF206,HF205,HF206)</f>
        <v>0</v>
      </c>
      <c r="HG207" s="15" t="n">
        <f aca="false">IF(HG205&lt;HG206,HG205,HG206)</f>
        <v>0</v>
      </c>
      <c r="HH207" s="15" t="n">
        <f aca="false">IF(HH205&lt;HH206,HH205,HH206)</f>
        <v>0</v>
      </c>
      <c r="HI207" s="15" t="n">
        <f aca="false">IF(HI205&lt;HI206,HI205,HI206)</f>
        <v>0</v>
      </c>
      <c r="HJ207" s="15" t="n">
        <f aca="false">IF(HJ205&lt;HJ206,HJ205,HJ206)</f>
        <v>0</v>
      </c>
      <c r="HK207" s="15" t="n">
        <f aca="false">IF(HK205&lt;HK206,HK205,HK206)</f>
        <v>0</v>
      </c>
      <c r="HL207" s="15" t="n">
        <f aca="false">IF(HL205&lt;HL206,HL205,HL206)</f>
        <v>0</v>
      </c>
      <c r="HM207" s="15" t="n">
        <f aca="false">IF(HM205&lt;HM206,HM205,HM206)</f>
        <v>0</v>
      </c>
      <c r="HN207" s="15" t="n">
        <f aca="false">IF(HN205&lt;HN206,HN205,HN206)</f>
        <v>0</v>
      </c>
      <c r="HO207" s="15" t="n">
        <f aca="false">IF(HO205&lt;HO206,HO205,HO206)</f>
        <v>0</v>
      </c>
      <c r="HP207" s="15" t="n">
        <f aca="false">IF(HP205&lt;HP206,HP205,HP206)</f>
        <v>0</v>
      </c>
      <c r="HQ207" s="15" t="n">
        <f aca="false">IF(HQ205&lt;HQ206,HQ205,HQ206)</f>
        <v>0</v>
      </c>
      <c r="HR207" s="15" t="n">
        <f aca="false">IF(HR205&lt;HR206,HR205,HR206)</f>
        <v>0</v>
      </c>
      <c r="HS207" s="15" t="n">
        <f aca="false">IF(HS205&lt;HS206,HS205,HS206)</f>
        <v>0</v>
      </c>
      <c r="HV207" s="1"/>
      <c r="HY207" s="1"/>
      <c r="HZ207" s="1"/>
      <c r="IA207" s="1"/>
      <c r="IB207" s="1"/>
    </row>
    <row r="208" customFormat="false" ht="6" hidden="true" customHeight="true" outlineLevel="0" collapsed="false">
      <c r="A208" s="1"/>
      <c r="B208" s="80"/>
      <c r="C208" s="80"/>
      <c r="D208" s="80"/>
      <c r="E208" s="11"/>
      <c r="F208" s="61"/>
      <c r="G208" s="80"/>
      <c r="H208" s="11"/>
      <c r="I208" s="80"/>
      <c r="J208" s="80"/>
      <c r="K208" s="11"/>
      <c r="L208" s="61"/>
      <c r="M208" s="80"/>
      <c r="N208" s="80"/>
      <c r="O208" s="80"/>
      <c r="P208" s="80"/>
      <c r="Q208" s="80"/>
      <c r="R208" s="80"/>
      <c r="S208" s="11"/>
      <c r="T208" s="13"/>
      <c r="U208" s="13"/>
      <c r="V208" s="13"/>
      <c r="W208" s="78"/>
      <c r="X208" s="74"/>
      <c r="Y208" s="80"/>
      <c r="Z208" s="80"/>
      <c r="AW208" s="1"/>
      <c r="AX208" s="1"/>
      <c r="AY208" s="1"/>
      <c r="AZ208" s="1"/>
      <c r="BA208" s="1"/>
      <c r="BB208" s="1"/>
      <c r="BC208" s="1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0" t="n">
        <f aca="false">GK$8^GK207</f>
        <v>1</v>
      </c>
      <c r="GL208" s="0" t="n">
        <f aca="false">GL$8^GL207*GK208</f>
        <v>1</v>
      </c>
      <c r="GM208" s="0" t="n">
        <f aca="false">GM$8^GM207*GL208</f>
        <v>1</v>
      </c>
      <c r="GN208" s="0" t="n">
        <f aca="false">GN$8^GN207*GM208</f>
        <v>1</v>
      </c>
      <c r="GO208" s="0" t="n">
        <f aca="false">GO$8^GO207*GN208</f>
        <v>1</v>
      </c>
      <c r="GP208" s="0" t="n">
        <f aca="false">GP$8^GP207*GO208</f>
        <v>1</v>
      </c>
      <c r="GQ208" s="0" t="n">
        <f aca="false">GQ$8^GQ207*GP208</f>
        <v>1</v>
      </c>
      <c r="GR208" s="0" t="n">
        <f aca="false">GR$8^GR207*GQ208</f>
        <v>1</v>
      </c>
      <c r="GS208" s="0" t="n">
        <f aca="false">GS$8^GS207*GR208</f>
        <v>1</v>
      </c>
      <c r="GT208" s="0" t="n">
        <f aca="false">GT$8^GT207*GS208</f>
        <v>1</v>
      </c>
      <c r="GU208" s="0" t="n">
        <f aca="false">GU$8^GU207*GT208</f>
        <v>1</v>
      </c>
      <c r="GV208" s="0" t="n">
        <f aca="false">GV$8^GV207*GU208</f>
        <v>1</v>
      </c>
      <c r="GW208" s="0" t="n">
        <f aca="false">GW$8^GW207*GV208</f>
        <v>1</v>
      </c>
      <c r="GX208" s="0" t="n">
        <f aca="false">GX$8^GX207*GW208</f>
        <v>1</v>
      </c>
      <c r="GY208" s="0" t="n">
        <f aca="false">GY$8^GY207*GX208</f>
        <v>1</v>
      </c>
      <c r="GZ208" s="0" t="n">
        <f aca="false">GZ$8^GZ207*GY208</f>
        <v>1</v>
      </c>
      <c r="HA208" s="0" t="n">
        <f aca="false">HA$8^HA207*GZ208</f>
        <v>1</v>
      </c>
      <c r="HB208" s="0" t="n">
        <f aca="false">HB$8^HB207*HA208</f>
        <v>1</v>
      </c>
      <c r="HC208" s="0" t="n">
        <f aca="false">HC$8^HC207*HB208</f>
        <v>1</v>
      </c>
      <c r="HD208" s="0" t="n">
        <f aca="false">HD$8^HD207*HC208</f>
        <v>1</v>
      </c>
      <c r="HE208" s="0" t="n">
        <f aca="false">HE$8^HE207*HD208</f>
        <v>1</v>
      </c>
      <c r="HF208" s="0" t="n">
        <f aca="false">HF$8^HF207*HE208</f>
        <v>1</v>
      </c>
      <c r="HG208" s="0" t="n">
        <f aca="false">HG$8^HG207*HF208</f>
        <v>1</v>
      </c>
      <c r="HH208" s="0" t="n">
        <f aca="false">HH$8^HH207*HG208</f>
        <v>1</v>
      </c>
      <c r="HI208" s="0" t="n">
        <f aca="false">HI$8^HI207*HH208</f>
        <v>1</v>
      </c>
      <c r="HJ208" s="0" t="n">
        <f aca="false">HJ$8^HJ207*HI208</f>
        <v>1</v>
      </c>
      <c r="HK208" s="0" t="n">
        <f aca="false">HK$8^HK207*HJ208</f>
        <v>1</v>
      </c>
      <c r="HL208" s="0" t="n">
        <f aca="false">HL$8^HL207*HK208</f>
        <v>1</v>
      </c>
      <c r="HM208" s="0" t="n">
        <f aca="false">HM$8^HM207*HL208</f>
        <v>1</v>
      </c>
      <c r="HN208" s="0" t="n">
        <f aca="false">HN$8^HN207*HM208</f>
        <v>1</v>
      </c>
      <c r="HO208" s="0" t="n">
        <f aca="false">HO$8^HO207*HN208</f>
        <v>1</v>
      </c>
      <c r="HP208" s="0" t="n">
        <f aca="false">HP$8^HP207*HO208</f>
        <v>1</v>
      </c>
      <c r="HQ208" s="0" t="n">
        <f aca="false">HQ$8^HQ207*HP208</f>
        <v>1</v>
      </c>
      <c r="HR208" s="0" t="n">
        <f aca="false">HR$8^HR207*HQ208</f>
        <v>1</v>
      </c>
      <c r="HS208" s="0" t="n">
        <f aca="false">HS$8^HS207*HR208</f>
        <v>1</v>
      </c>
      <c r="HV208" s="1"/>
      <c r="HY208" s="1"/>
      <c r="HZ208" s="1"/>
      <c r="IA208" s="1"/>
      <c r="IB208" s="1"/>
    </row>
    <row r="209" customFormat="false" ht="6" hidden="true" customHeight="true" outlineLevel="0" collapsed="false">
      <c r="A209" s="1"/>
      <c r="B209" s="80"/>
      <c r="C209" s="80"/>
      <c r="D209" s="80"/>
      <c r="E209" s="11"/>
      <c r="F209" s="61"/>
      <c r="G209" s="80"/>
      <c r="H209" s="11"/>
      <c r="I209" s="80"/>
      <c r="J209" s="80"/>
      <c r="K209" s="11"/>
      <c r="L209" s="61"/>
      <c r="M209" s="80"/>
      <c r="N209" s="80"/>
      <c r="O209" s="80"/>
      <c r="P209" s="80"/>
      <c r="Q209" s="80"/>
      <c r="R209" s="80"/>
      <c r="S209" s="11"/>
      <c r="T209" s="13"/>
      <c r="U209" s="13"/>
      <c r="V209" s="13"/>
      <c r="W209" s="78"/>
      <c r="X209" s="74"/>
      <c r="Y209" s="80"/>
      <c r="Z209" s="80"/>
      <c r="AW209" s="1"/>
      <c r="AX209" s="1"/>
      <c r="AY209" s="1"/>
      <c r="AZ209" s="1"/>
      <c r="BA209" s="1"/>
      <c r="BB209" s="1"/>
      <c r="BC209" s="1"/>
      <c r="BD209" s="0" t="s">
        <v>106</v>
      </c>
      <c r="BE209" s="15" t="n">
        <f aca="true">INT((RAND()*(AY205-AX205+1)+AX205))</f>
        <v>2</v>
      </c>
      <c r="BF209" s="15" t="n">
        <f aca="true">INT((RAND()*(BA205-AZ205+1)+AZ205))</f>
        <v>7</v>
      </c>
      <c r="BG209" s="0" t="n">
        <f aca="false">BF209-BF210*(BE210-BE209)</f>
        <v>7</v>
      </c>
      <c r="BH209" s="0" t="n">
        <v>256</v>
      </c>
      <c r="BI209" s="15" t="n">
        <f aca="false">IF(BG209/BH209=INT(BG209/BH209),1,0)</f>
        <v>0</v>
      </c>
      <c r="BJ209" s="15" t="n">
        <f aca="false">IF(BI209=0,BG209,BG209/BH209)</f>
        <v>7</v>
      </c>
      <c r="BK209" s="15" t="n">
        <v>16</v>
      </c>
      <c r="BL209" s="15" t="n">
        <f aca="false">IF(BJ209/BK209=INT(BJ209/BK209),1,0)</f>
        <v>0</v>
      </c>
      <c r="BM209" s="15" t="n">
        <f aca="false">IF(BL209=0,BJ209,BJ209/BK209)</f>
        <v>7</v>
      </c>
      <c r="BN209" s="15" t="n">
        <v>4</v>
      </c>
      <c r="BO209" s="15" t="n">
        <f aca="false">IF(BM209/BN209=INT(BM209/BN209),1,0)</f>
        <v>0</v>
      </c>
      <c r="BP209" s="15" t="n">
        <f aca="false">IF(BO209=0,BM209,BM209/BN209)</f>
        <v>7</v>
      </c>
      <c r="BQ209" s="15" t="n">
        <v>2</v>
      </c>
      <c r="BR209" s="15" t="n">
        <f aca="false">IF(BP209/BQ209=INT(BP209/BQ209),1,0)</f>
        <v>0</v>
      </c>
      <c r="BS209" s="15" t="n">
        <f aca="false">IF(BR209=0,BP209,BP209/BQ209)</f>
        <v>7</v>
      </c>
      <c r="BT209" s="15" t="n">
        <v>81</v>
      </c>
      <c r="BU209" s="15" t="n">
        <f aca="false">IF(BS209/BT209=INT(BS209/BT209),1,0)</f>
        <v>0</v>
      </c>
      <c r="BV209" s="15" t="n">
        <f aca="false">IF(BU209=0,BS209,BS209/BT209)</f>
        <v>7</v>
      </c>
      <c r="BW209" s="15" t="n">
        <v>9</v>
      </c>
      <c r="BX209" s="15" t="n">
        <f aca="false">IF(BV209/BW209=INT(BV209/BW209),1,0)</f>
        <v>0</v>
      </c>
      <c r="BY209" s="15" t="n">
        <f aca="false">IF(BX209=0,BV209,BV209/BW209)</f>
        <v>7</v>
      </c>
      <c r="BZ209" s="15" t="n">
        <v>3</v>
      </c>
      <c r="CA209" s="15" t="n">
        <f aca="false">IF(BY209/BZ209=INT(BY209/BZ209),1,0)</f>
        <v>0</v>
      </c>
      <c r="CB209" s="15" t="n">
        <f aca="false">IF(CA209=0,BY209,BY209/BZ209)</f>
        <v>7</v>
      </c>
      <c r="CC209" s="15" t="n">
        <v>25</v>
      </c>
      <c r="CD209" s="15" t="n">
        <f aca="false">IF(CB209/CC209=INT(CB209/CC209),1,0)</f>
        <v>0</v>
      </c>
      <c r="CE209" s="15" t="n">
        <f aca="false">IF(CD209=0,CB209,CB209/CC209)</f>
        <v>7</v>
      </c>
      <c r="CF209" s="15" t="n">
        <v>5</v>
      </c>
      <c r="CG209" s="15" t="n">
        <f aca="false">IF(CE209/CF209=INT(CE209/CF209),1,0)</f>
        <v>0</v>
      </c>
      <c r="CH209" s="15" t="n">
        <f aca="false">IF(CG209=0,CE209,CE209/CF209)</f>
        <v>7</v>
      </c>
      <c r="CI209" s="15" t="n">
        <v>49</v>
      </c>
      <c r="CJ209" s="15" t="n">
        <f aca="false">IF(CH209/CI209=INT(CH209/CI209),1,0)</f>
        <v>0</v>
      </c>
      <c r="CK209" s="15" t="n">
        <f aca="false">IF(CJ209=0,CH209,CH209/CI209)</f>
        <v>7</v>
      </c>
      <c r="CL209" s="15" t="n">
        <v>7</v>
      </c>
      <c r="CM209" s="15" t="n">
        <f aca="false">IF(CK209/CL209=INT(CK209/CL209),1,0)</f>
        <v>1</v>
      </c>
      <c r="CN209" s="15" t="n">
        <f aca="false">IF(CM209=0,CK209,CK209/CL209)</f>
        <v>1</v>
      </c>
      <c r="CO209" s="15" t="n">
        <v>121</v>
      </c>
      <c r="CP209" s="15" t="n">
        <f aca="false">IF(CN209/CO209=INT(CN209/CO209),1,0)</f>
        <v>0</v>
      </c>
      <c r="CQ209" s="15" t="n">
        <f aca="false">IF(CP209=0,CN209,CN209/CO209)</f>
        <v>1</v>
      </c>
      <c r="CR209" s="15" t="n">
        <v>11</v>
      </c>
      <c r="CS209" s="15" t="n">
        <f aca="false">IF(CQ209/CR209=INT(CQ209/CR209),1,0)</f>
        <v>0</v>
      </c>
      <c r="CT209" s="15" t="n">
        <f aca="false">IF(CS209=0,CQ209,CQ209/CR209)</f>
        <v>1</v>
      </c>
      <c r="CU209" s="15" t="n">
        <v>169</v>
      </c>
      <c r="CV209" s="15" t="n">
        <f aca="false">IF(CT209/CU209=INT(CT209/CU209),1,0)</f>
        <v>0</v>
      </c>
      <c r="CW209" s="15" t="n">
        <f aca="false">IF(CV209=0,CT209,CT209/CU209)</f>
        <v>1</v>
      </c>
      <c r="CX209" s="15" t="n">
        <v>13</v>
      </c>
      <c r="CY209" s="15" t="n">
        <f aca="false">IF(CW209/CX209=INT(CW209/CX209),1,0)</f>
        <v>0</v>
      </c>
      <c r="CZ209" s="15" t="n">
        <f aca="false">IF(CY209=0,CW209,CW209/CX209)</f>
        <v>1</v>
      </c>
      <c r="DA209" s="15" t="n">
        <v>17</v>
      </c>
      <c r="DB209" s="15" t="n">
        <f aca="false">IF(CZ209/DA209=INT(CZ209/DA209),1,0)</f>
        <v>0</v>
      </c>
      <c r="DC209" s="15" t="n">
        <f aca="false">IF(DB209=0,CZ209,CZ209/DA209)</f>
        <v>1</v>
      </c>
      <c r="DD209" s="15" t="n">
        <v>19</v>
      </c>
      <c r="DE209" s="15" t="n">
        <f aca="false">IF(DC209/DD209=INT(DC209/DD209),1,0)</f>
        <v>0</v>
      </c>
      <c r="DF209" s="15" t="n">
        <f aca="false">IF(DE209=0,DC209,DC209/DD209)</f>
        <v>1</v>
      </c>
      <c r="DG209" s="15" t="n">
        <v>23</v>
      </c>
      <c r="DH209" s="15" t="n">
        <f aca="false">IF(DF209/DG209=INT(DF209/DG209),1,0)</f>
        <v>0</v>
      </c>
      <c r="DI209" s="15" t="n">
        <f aca="false">IF(DH209=0,DF209,DF209/DG209)</f>
        <v>1</v>
      </c>
      <c r="DJ209" s="15" t="n">
        <v>29</v>
      </c>
      <c r="DK209" s="15" t="n">
        <f aca="false">IF(DI209/DJ209=INT(DI209/DJ209),1,0)</f>
        <v>0</v>
      </c>
      <c r="DL209" s="15" t="n">
        <f aca="false">IF(DK209=0,DI209,DI209/DJ209)</f>
        <v>1</v>
      </c>
      <c r="DM209" s="15" t="n">
        <v>31</v>
      </c>
      <c r="DN209" s="15" t="n">
        <f aca="false">IF(DL209/DM209=INT(DL209/DM209),1,0)</f>
        <v>0</v>
      </c>
      <c r="DO209" s="15" t="n">
        <f aca="false">IF(DN209=0,DL209,DL209/DM209)</f>
        <v>1</v>
      </c>
      <c r="DP209" s="15" t="n">
        <v>37</v>
      </c>
      <c r="DQ209" s="15" t="n">
        <f aca="false">IF(DO209/DP209=INT(DO209/DP209),1,0)</f>
        <v>0</v>
      </c>
      <c r="DR209" s="15" t="n">
        <f aca="false">IF(DQ209=0,DO209,DO209/DP209)</f>
        <v>1</v>
      </c>
      <c r="DS209" s="15" t="n">
        <v>41</v>
      </c>
      <c r="DT209" s="15" t="n">
        <f aca="false">IF(DR209/DS209=INT(DR209/DS209),1,0)</f>
        <v>0</v>
      </c>
      <c r="DU209" s="15" t="n">
        <f aca="false">IF(DT209=0,DR209,DR209/DS209)</f>
        <v>1</v>
      </c>
      <c r="DV209" s="15" t="n">
        <v>43</v>
      </c>
      <c r="DW209" s="15" t="n">
        <f aca="false">IF(DU209/DV209=INT(DU209/DV209),1,0)</f>
        <v>0</v>
      </c>
      <c r="DX209" s="15" t="n">
        <f aca="false">IF(DW209=0,DU209,DU209/DV209)</f>
        <v>1</v>
      </c>
      <c r="DY209" s="15" t="n">
        <v>47</v>
      </c>
      <c r="DZ209" s="15" t="n">
        <f aca="false">IF(DX209/DY209=INT(DX209/DY209),1,0)</f>
        <v>0</v>
      </c>
      <c r="EA209" s="15" t="n">
        <f aca="false">IF(DZ209=0,DX209,DX209/DY209)</f>
        <v>1</v>
      </c>
      <c r="EB209" s="15" t="n">
        <v>53</v>
      </c>
      <c r="EC209" s="15" t="n">
        <f aca="false">IF(EA209/EB209=INT(EA209/EB209),1,0)</f>
        <v>0</v>
      </c>
      <c r="ED209" s="15" t="n">
        <f aca="false">IF(EC209=0,EA209,EA209/EB209)</f>
        <v>1</v>
      </c>
      <c r="EE209" s="15" t="n">
        <v>59</v>
      </c>
      <c r="EF209" s="15" t="n">
        <f aca="false">IF(ED209/EE209=INT(ED209/EE209),1,0)</f>
        <v>0</v>
      </c>
      <c r="EG209" s="15" t="n">
        <f aca="false">IF(EF209=0,ED209,ED209/EE209)</f>
        <v>1</v>
      </c>
      <c r="EH209" s="15" t="n">
        <v>61</v>
      </c>
      <c r="EI209" s="15" t="n">
        <f aca="false">IF(EG209/EH209=INT(EG209/EH209),1,0)</f>
        <v>0</v>
      </c>
      <c r="EJ209" s="15" t="n">
        <f aca="false">IF(EI209=0,EG209,EG209/EH209)</f>
        <v>1</v>
      </c>
      <c r="EK209" s="15" t="n">
        <v>67</v>
      </c>
      <c r="EL209" s="15" t="n">
        <f aca="false">IF(EJ209/EK209=INT(EJ209/EK209),1,0)</f>
        <v>0</v>
      </c>
      <c r="EM209" s="15" t="n">
        <f aca="false">IF(EL209=0,EJ209,EJ209/EK209)</f>
        <v>1</v>
      </c>
      <c r="EN209" s="15" t="n">
        <v>71</v>
      </c>
      <c r="EO209" s="15" t="n">
        <f aca="false">IF(EM209/EN209=INT(EM209/EN209),1,0)</f>
        <v>0</v>
      </c>
      <c r="EP209" s="15" t="n">
        <f aca="false">IF(EO209=0,EM209,EM209/EN209)</f>
        <v>1</v>
      </c>
      <c r="EQ209" s="15" t="n">
        <v>73</v>
      </c>
      <c r="ER209" s="15" t="n">
        <f aca="false">IF(EP209/EQ209=INT(EP209/EQ209),1,0)</f>
        <v>0</v>
      </c>
      <c r="ES209" s="15" t="n">
        <f aca="false">IF(ER209=0,EP209,EP209/EQ209)</f>
        <v>1</v>
      </c>
      <c r="ET209" s="15" t="n">
        <v>79</v>
      </c>
      <c r="EU209" s="15" t="n">
        <f aca="false">IF(ES209/ET209=INT(ES209/ET209),1,0)</f>
        <v>0</v>
      </c>
      <c r="EV209" s="15" t="n">
        <f aca="false">IF(EU209=0,ES209,ES209/ET209)</f>
        <v>1</v>
      </c>
      <c r="EW209" s="15" t="n">
        <v>83</v>
      </c>
      <c r="EX209" s="15" t="n">
        <f aca="false">IF(EV209/EW209=INT(EV209/EW209),1,0)</f>
        <v>0</v>
      </c>
      <c r="EY209" s="15" t="n">
        <f aca="false">IF(EX209=0,EV209,EV209/EW209)</f>
        <v>1</v>
      </c>
      <c r="EZ209" s="15" t="n">
        <v>89</v>
      </c>
      <c r="FA209" s="15" t="n">
        <f aca="false">IF(EY209/EZ209=INT(EY209/EZ209),1,0)</f>
        <v>0</v>
      </c>
      <c r="FB209" s="15" t="n">
        <f aca="false">IF(FA209=0,EY209,EY209/EZ209)</f>
        <v>1</v>
      </c>
      <c r="FC209" s="15" t="n">
        <v>97</v>
      </c>
      <c r="FD209" s="15" t="n">
        <f aca="false">IF(FB209/FC209=INT(FB209/FC209),1,0)</f>
        <v>0</v>
      </c>
      <c r="FE209" s="15" t="n">
        <f aca="false">IF(FD209=0,FB209,FB209/FC209)</f>
        <v>1</v>
      </c>
      <c r="FF209" s="15" t="n">
        <v>101</v>
      </c>
      <c r="FG209" s="15" t="n">
        <f aca="false">IF(FE209/FF209=INT(FE209/FF209),1,0)</f>
        <v>0</v>
      </c>
      <c r="FH209" s="15" t="n">
        <f aca="false">IF(FG209=0,FE209,FE209/FF209)</f>
        <v>1</v>
      </c>
      <c r="FI209" s="15" t="n">
        <v>103</v>
      </c>
      <c r="FJ209" s="15" t="n">
        <f aca="false">IF(FH209/FI209=INT(FH209/FI209),1,0)</f>
        <v>0</v>
      </c>
      <c r="FK209" s="15" t="n">
        <f aca="false">IF(FJ209=0,FH209,FH209/FI209)</f>
        <v>1</v>
      </c>
      <c r="FL209" s="15" t="n">
        <v>107</v>
      </c>
      <c r="FM209" s="15" t="n">
        <f aca="false">IF(FK209/FL209=INT(FK209/FL209),1,0)</f>
        <v>0</v>
      </c>
      <c r="FN209" s="15" t="n">
        <f aca="false">IF(FM209=0,FK209,FK209/FL209)</f>
        <v>1</v>
      </c>
      <c r="FO209" s="15" t="n">
        <v>109</v>
      </c>
      <c r="FP209" s="15" t="n">
        <f aca="false">IF(FN209/FO209=INT(FN209/FO209),1,0)</f>
        <v>0</v>
      </c>
      <c r="FQ209" s="15" t="n">
        <f aca="false">IF(FP209=0,FN209,FN209/FO209)</f>
        <v>1</v>
      </c>
      <c r="FR209" s="15" t="n">
        <v>113</v>
      </c>
      <c r="FS209" s="15" t="n">
        <f aca="false">IF(FQ209/FR209=INT(FQ209/FR209),1,0)</f>
        <v>0</v>
      </c>
      <c r="FT209" s="15" t="n">
        <f aca="false">IF(FS209=0,FQ209,FQ209/FR209)</f>
        <v>1</v>
      </c>
      <c r="FU209" s="15" t="n">
        <v>127</v>
      </c>
      <c r="FV209" s="15" t="n">
        <f aca="false">IF(FT209/FU209=INT(FT209/FU209),1,0)</f>
        <v>0</v>
      </c>
      <c r="FW209" s="15" t="n">
        <f aca="false">IF(FV209=0,FT209,FT209/FU209)</f>
        <v>1</v>
      </c>
      <c r="FX209" s="15" t="n">
        <v>131</v>
      </c>
      <c r="FY209" s="15" t="n">
        <f aca="false">IF(FW209/FX209=INT(FW209/FX209),1,0)</f>
        <v>0</v>
      </c>
      <c r="FZ209" s="15" t="n">
        <f aca="false">IF(FY209=0,FW209,FW209/FX209)</f>
        <v>1</v>
      </c>
      <c r="GA209" s="15" t="n">
        <v>137</v>
      </c>
      <c r="GB209" s="15" t="n">
        <f aca="false">IF(FZ209/GA209=INT(FZ209/GA209),1,0)</f>
        <v>0</v>
      </c>
      <c r="GC209" s="15" t="n">
        <f aca="false">IF(GB209=0,FZ209,FZ209/GA209)</f>
        <v>1</v>
      </c>
      <c r="GD209" s="15" t="n">
        <v>139</v>
      </c>
      <c r="GE209" s="15" t="n">
        <f aca="false">IF(GC209/GD209=INT(GC209/GD209),1,0)</f>
        <v>0</v>
      </c>
      <c r="GF209" s="15" t="n">
        <f aca="false">IF(GE209=0,GC209,GC209/GD209)</f>
        <v>1</v>
      </c>
      <c r="GG209" s="15" t="n">
        <v>149</v>
      </c>
      <c r="GH209" s="15" t="n">
        <f aca="false">IF(GF209/GG209=INT(GF209/GG209),1,0)</f>
        <v>0</v>
      </c>
      <c r="GI209" s="15" t="n">
        <f aca="false">IF(GH209=0,GF209,GF209/GG209)</f>
        <v>1</v>
      </c>
      <c r="GJ209" s="15"/>
      <c r="GK209" s="15" t="n">
        <f aca="false">8*BI209+4*BL209+2*BO209+BR209</f>
        <v>0</v>
      </c>
      <c r="GL209" s="15" t="n">
        <f aca="false">4*BU209+2*BX209+CA209</f>
        <v>0</v>
      </c>
      <c r="GM209" s="15" t="n">
        <f aca="false">2*CD209+CG209</f>
        <v>0</v>
      </c>
      <c r="GN209" s="15" t="n">
        <f aca="false">2*CJ209+CM209</f>
        <v>1</v>
      </c>
      <c r="GO209" s="15" t="n">
        <f aca="false">2*CP209+CS209</f>
        <v>0</v>
      </c>
      <c r="GP209" s="15" t="n">
        <f aca="false">2*CV209+CY209</f>
        <v>0</v>
      </c>
      <c r="GQ209" s="15" t="n">
        <f aca="false">DB209</f>
        <v>0</v>
      </c>
      <c r="GR209" s="15" t="n">
        <f aca="false">DE209</f>
        <v>0</v>
      </c>
      <c r="GS209" s="15" t="n">
        <f aca="false">DH209</f>
        <v>0</v>
      </c>
      <c r="GT209" s="15" t="n">
        <f aca="false">DK209</f>
        <v>0</v>
      </c>
      <c r="GU209" s="15" t="n">
        <f aca="false">DN209</f>
        <v>0</v>
      </c>
      <c r="GV209" s="0" t="n">
        <f aca="false">DQ209</f>
        <v>0</v>
      </c>
      <c r="GW209" s="0" t="n">
        <f aca="false">DT209</f>
        <v>0</v>
      </c>
      <c r="GX209" s="0" t="n">
        <f aca="false">DW209</f>
        <v>0</v>
      </c>
      <c r="GY209" s="0" t="n">
        <f aca="false">DZ209</f>
        <v>0</v>
      </c>
      <c r="GZ209" s="0" t="n">
        <f aca="false">EC209</f>
        <v>0</v>
      </c>
      <c r="HA209" s="0" t="n">
        <f aca="false">EF209</f>
        <v>0</v>
      </c>
      <c r="HB209" s="0" t="n">
        <f aca="false">EI209</f>
        <v>0</v>
      </c>
      <c r="HC209" s="0" t="n">
        <f aca="false">EL209</f>
        <v>0</v>
      </c>
      <c r="HD209" s="0" t="n">
        <f aca="false">EO209</f>
        <v>0</v>
      </c>
      <c r="HE209" s="0" t="n">
        <f aca="false">ER209</f>
        <v>0</v>
      </c>
      <c r="HF209" s="0" t="n">
        <f aca="false">EU209</f>
        <v>0</v>
      </c>
      <c r="HG209" s="0" t="n">
        <f aca="false">EX209</f>
        <v>0</v>
      </c>
      <c r="HH209" s="0" t="n">
        <f aca="false">FA209</f>
        <v>0</v>
      </c>
      <c r="HI209" s="0" t="n">
        <f aca="false">FD209</f>
        <v>0</v>
      </c>
      <c r="HJ209" s="0" t="n">
        <f aca="false">FG209</f>
        <v>0</v>
      </c>
      <c r="HK209" s="0" t="n">
        <f aca="false">FJ209</f>
        <v>0</v>
      </c>
      <c r="HL209" s="0" t="n">
        <f aca="false">FM209</f>
        <v>0</v>
      </c>
      <c r="HM209" s="0" t="n">
        <f aca="false">FP209</f>
        <v>0</v>
      </c>
      <c r="HN209" s="0" t="n">
        <f aca="false">FS209</f>
        <v>0</v>
      </c>
      <c r="HO209" s="0" t="n">
        <f aca="false">FV209</f>
        <v>0</v>
      </c>
      <c r="HP209" s="0" t="n">
        <f aca="false">FY209</f>
        <v>0</v>
      </c>
      <c r="HQ209" s="0" t="n">
        <f aca="false">GB209</f>
        <v>0</v>
      </c>
      <c r="HR209" s="0" t="n">
        <f aca="false">GE209</f>
        <v>0</v>
      </c>
      <c r="HS209" s="0" t="n">
        <f aca="false">GH209</f>
        <v>0</v>
      </c>
      <c r="HT209" s="0" t="n">
        <f aca="false">BG209</f>
        <v>7</v>
      </c>
      <c r="HU209" s="0" t="n">
        <f aca="false">HT209/HS212</f>
        <v>7</v>
      </c>
      <c r="HV209" s="1" t="n">
        <f aca="false">BE210</f>
        <v>2</v>
      </c>
      <c r="HW209" s="0" t="n">
        <f aca="false">HV209*HU210+HU209</f>
        <v>23</v>
      </c>
      <c r="HX209" s="0" t="n">
        <f aca="false">HW209*HW205</f>
        <v>1081</v>
      </c>
      <c r="HY209" s="1" t="n">
        <f aca="false">HU206*HU210</f>
        <v>64</v>
      </c>
      <c r="HZ209" s="1" t="n">
        <f aca="false">INT(HX209/HY209)</f>
        <v>16</v>
      </c>
      <c r="IA209" s="1" t="n">
        <f aca="false">HX209-HZ209*HY209</f>
        <v>57</v>
      </c>
      <c r="IB209" s="1" t="n">
        <f aca="false">HY209</f>
        <v>64</v>
      </c>
    </row>
    <row r="210" customFormat="false" ht="6" hidden="true" customHeight="true" outlineLevel="0" collapsed="false">
      <c r="A210" s="1"/>
      <c r="B210" s="80"/>
      <c r="C210" s="80"/>
      <c r="D210" s="80"/>
      <c r="E210" s="11"/>
      <c r="F210" s="61"/>
      <c r="G210" s="80"/>
      <c r="H210" s="11"/>
      <c r="I210" s="80"/>
      <c r="J210" s="80"/>
      <c r="K210" s="11"/>
      <c r="L210" s="61"/>
      <c r="M210" s="80"/>
      <c r="N210" s="80"/>
      <c r="O210" s="80"/>
      <c r="P210" s="80"/>
      <c r="Q210" s="80"/>
      <c r="R210" s="80"/>
      <c r="S210" s="11"/>
      <c r="T210" s="13"/>
      <c r="U210" s="13"/>
      <c r="V210" s="13"/>
      <c r="W210" s="78"/>
      <c r="X210" s="74"/>
      <c r="Y210" s="80"/>
      <c r="Z210" s="80"/>
      <c r="AW210" s="1"/>
      <c r="AX210" s="1"/>
      <c r="AY210" s="1"/>
      <c r="AZ210" s="1"/>
      <c r="BA210" s="1"/>
      <c r="BB210" s="1"/>
      <c r="BC210" s="1"/>
      <c r="BE210" s="0" t="n">
        <f aca="false">BE209+INT(BF209/BF210)</f>
        <v>2</v>
      </c>
      <c r="BF210" s="15" t="n">
        <f aca="true">IF(BB205&gt;BF209,INT((RAND()*(BC205-BB205+1)+BB205)),INT((RAND()*(BC205-BF209)+BF209+1)))</f>
        <v>8</v>
      </c>
      <c r="BG210" s="0" t="n">
        <f aca="false">BF210</f>
        <v>8</v>
      </c>
      <c r="BH210" s="0" t="n">
        <v>256</v>
      </c>
      <c r="BI210" s="15" t="n">
        <f aca="false">IF(BG210/BH210=INT(BG210/BH210),1,0)</f>
        <v>0</v>
      </c>
      <c r="BJ210" s="15" t="n">
        <f aca="false">IF(BI210=0,BG210,BG210/BH210)</f>
        <v>8</v>
      </c>
      <c r="BK210" s="15" t="n">
        <v>16</v>
      </c>
      <c r="BL210" s="15" t="n">
        <f aca="false">IF(BJ210/BK210=INT(BJ210/BK210),1,0)</f>
        <v>0</v>
      </c>
      <c r="BM210" s="15" t="n">
        <f aca="false">IF(BL210=0,BJ210,BJ210/BK210)</f>
        <v>8</v>
      </c>
      <c r="BN210" s="15" t="n">
        <v>4</v>
      </c>
      <c r="BO210" s="15" t="n">
        <f aca="false">IF(BM210/BN210=INT(BM210/BN210),1,0)</f>
        <v>1</v>
      </c>
      <c r="BP210" s="15" t="n">
        <f aca="false">IF(BO210=0,BM210,BM210/BN210)</f>
        <v>2</v>
      </c>
      <c r="BQ210" s="15" t="n">
        <v>2</v>
      </c>
      <c r="BR210" s="15" t="n">
        <f aca="false">IF(BP210/BQ210=INT(BP210/BQ210),1,0)</f>
        <v>1</v>
      </c>
      <c r="BS210" s="15" t="n">
        <f aca="false">IF(BR210=0,BP210,BP210/BQ210)</f>
        <v>1</v>
      </c>
      <c r="BT210" s="15" t="n">
        <v>81</v>
      </c>
      <c r="BU210" s="15" t="n">
        <f aca="false">IF(BS210/BT210=INT(BS210/BT210),1,0)</f>
        <v>0</v>
      </c>
      <c r="BV210" s="15" t="n">
        <f aca="false">IF(BU210=0,BS210,BS210/BT210)</f>
        <v>1</v>
      </c>
      <c r="BW210" s="15" t="n">
        <v>9</v>
      </c>
      <c r="BX210" s="15" t="n">
        <f aca="false">IF(BV210/BW210=INT(BV210/BW210),1,0)</f>
        <v>0</v>
      </c>
      <c r="BY210" s="15" t="n">
        <f aca="false">IF(BX210=0,BV210,BV210/BW210)</f>
        <v>1</v>
      </c>
      <c r="BZ210" s="15" t="n">
        <v>3</v>
      </c>
      <c r="CA210" s="15" t="n">
        <f aca="false">IF(BY210/BZ210=INT(BY210/BZ210),1,0)</f>
        <v>0</v>
      </c>
      <c r="CB210" s="15" t="n">
        <f aca="false">IF(CA210=0,BY210,BY210/BZ210)</f>
        <v>1</v>
      </c>
      <c r="CC210" s="15" t="n">
        <v>25</v>
      </c>
      <c r="CD210" s="15" t="n">
        <f aca="false">IF(CB210/CC210=INT(CB210/CC210),1,0)</f>
        <v>0</v>
      </c>
      <c r="CE210" s="15" t="n">
        <f aca="false">IF(CD210=0,CB210,CB210/CC210)</f>
        <v>1</v>
      </c>
      <c r="CF210" s="15" t="n">
        <v>5</v>
      </c>
      <c r="CG210" s="15" t="n">
        <f aca="false">IF(CE210/CF210=INT(CE210/CF210),1,0)</f>
        <v>0</v>
      </c>
      <c r="CH210" s="15" t="n">
        <f aca="false">IF(CG210=0,CE210,CE210/CF210)</f>
        <v>1</v>
      </c>
      <c r="CI210" s="15" t="n">
        <v>49</v>
      </c>
      <c r="CJ210" s="15" t="n">
        <f aca="false">IF(CH210/CI210=INT(CH210/CI210),1,0)</f>
        <v>0</v>
      </c>
      <c r="CK210" s="15" t="n">
        <f aca="false">IF(CJ210=0,CH210,CH210/CI210)</f>
        <v>1</v>
      </c>
      <c r="CL210" s="15" t="n">
        <v>7</v>
      </c>
      <c r="CM210" s="15" t="n">
        <f aca="false">IF(CK210/CL210=INT(CK210/CL210),1,0)</f>
        <v>0</v>
      </c>
      <c r="CN210" s="15" t="n">
        <f aca="false">IF(CM210=0,CK210,CK210/CL210)</f>
        <v>1</v>
      </c>
      <c r="CO210" s="15" t="n">
        <v>121</v>
      </c>
      <c r="CP210" s="15" t="n">
        <f aca="false">IF(CN210/CO210=INT(CN210/CO210),1,0)</f>
        <v>0</v>
      </c>
      <c r="CQ210" s="15" t="n">
        <f aca="false">IF(CP210=0,CN210,CN210/CO210)</f>
        <v>1</v>
      </c>
      <c r="CR210" s="15" t="n">
        <v>11</v>
      </c>
      <c r="CS210" s="15" t="n">
        <f aca="false">IF(CQ210/CR210=INT(CQ210/CR210),1,0)</f>
        <v>0</v>
      </c>
      <c r="CT210" s="15" t="n">
        <f aca="false">IF(CS210=0,CQ210,CQ210/CR210)</f>
        <v>1</v>
      </c>
      <c r="CU210" s="15" t="n">
        <v>169</v>
      </c>
      <c r="CV210" s="15" t="n">
        <f aca="false">IF(CT210/CU210=INT(CT210/CU210),1,0)</f>
        <v>0</v>
      </c>
      <c r="CW210" s="15" t="n">
        <f aca="false">IF(CV210=0,CT210,CT210/CU210)</f>
        <v>1</v>
      </c>
      <c r="CX210" s="15" t="n">
        <v>13</v>
      </c>
      <c r="CY210" s="15" t="n">
        <f aca="false">IF(CW210/CX210=INT(CW210/CX210),1,0)</f>
        <v>0</v>
      </c>
      <c r="CZ210" s="15" t="n">
        <f aca="false">IF(CY210=0,CW210,CW210/CX210)</f>
        <v>1</v>
      </c>
      <c r="DA210" s="15" t="n">
        <v>17</v>
      </c>
      <c r="DB210" s="15" t="n">
        <f aca="false">IF(CZ210/DA210=INT(CZ210/DA210),1,0)</f>
        <v>0</v>
      </c>
      <c r="DC210" s="15" t="n">
        <f aca="false">IF(DB210=0,CZ210,CZ210/DA210)</f>
        <v>1</v>
      </c>
      <c r="DD210" s="15" t="n">
        <v>19</v>
      </c>
      <c r="DE210" s="15" t="n">
        <f aca="false">IF(DC210/DD210=INT(DC210/DD210),1,0)</f>
        <v>0</v>
      </c>
      <c r="DF210" s="15" t="n">
        <f aca="false">IF(DE210=0,DC210,DC210/DD210)</f>
        <v>1</v>
      </c>
      <c r="DG210" s="15" t="n">
        <v>23</v>
      </c>
      <c r="DH210" s="15" t="n">
        <f aca="false">IF(DF210/DG210=INT(DF210/DG210),1,0)</f>
        <v>0</v>
      </c>
      <c r="DI210" s="15" t="n">
        <f aca="false">IF(DH210=0,DF210,DF210/DG210)</f>
        <v>1</v>
      </c>
      <c r="DJ210" s="15" t="n">
        <v>29</v>
      </c>
      <c r="DK210" s="15" t="n">
        <f aca="false">IF(DI210/DJ210=INT(DI210/DJ210),1,0)</f>
        <v>0</v>
      </c>
      <c r="DL210" s="15" t="n">
        <f aca="false">IF(DK210=0,DI210,DI210/DJ210)</f>
        <v>1</v>
      </c>
      <c r="DM210" s="15" t="n">
        <v>31</v>
      </c>
      <c r="DN210" s="15" t="n">
        <f aca="false">IF(DL210/DM210=INT(DL210/DM210),1,0)</f>
        <v>0</v>
      </c>
      <c r="DO210" s="15" t="n">
        <f aca="false">IF(DN210=0,DL210,DL210/DM210)</f>
        <v>1</v>
      </c>
      <c r="DP210" s="15" t="n">
        <v>37</v>
      </c>
      <c r="DQ210" s="15" t="n">
        <f aca="false">IF(DO210/DP210=INT(DO210/DP210),1,0)</f>
        <v>0</v>
      </c>
      <c r="DR210" s="15" t="n">
        <f aca="false">IF(DQ210=0,DO210,DO210/DP210)</f>
        <v>1</v>
      </c>
      <c r="DS210" s="15" t="n">
        <v>41</v>
      </c>
      <c r="DT210" s="15" t="n">
        <f aca="false">IF(DR210/DS210=INT(DR210/DS210),1,0)</f>
        <v>0</v>
      </c>
      <c r="DU210" s="15" t="n">
        <f aca="false">IF(DT210=0,DR210,DR210/DS210)</f>
        <v>1</v>
      </c>
      <c r="DV210" s="15" t="n">
        <v>43</v>
      </c>
      <c r="DW210" s="15" t="n">
        <f aca="false">IF(DU210/DV210=INT(DU210/DV210),1,0)</f>
        <v>0</v>
      </c>
      <c r="DX210" s="15" t="n">
        <f aca="false">IF(DW210=0,DU210,DU210/DV210)</f>
        <v>1</v>
      </c>
      <c r="DY210" s="15" t="n">
        <v>47</v>
      </c>
      <c r="DZ210" s="15" t="n">
        <f aca="false">IF(DX210/DY210=INT(DX210/DY210),1,0)</f>
        <v>0</v>
      </c>
      <c r="EA210" s="15" t="n">
        <f aca="false">IF(DZ210=0,DX210,DX210/DY210)</f>
        <v>1</v>
      </c>
      <c r="EB210" s="15" t="n">
        <v>53</v>
      </c>
      <c r="EC210" s="15" t="n">
        <f aca="false">IF(EA210/EB210=INT(EA210/EB210),1,0)</f>
        <v>0</v>
      </c>
      <c r="ED210" s="15" t="n">
        <f aca="false">IF(EC210=0,EA210,EA210/EB210)</f>
        <v>1</v>
      </c>
      <c r="EE210" s="15" t="n">
        <v>59</v>
      </c>
      <c r="EF210" s="15" t="n">
        <f aca="false">IF(ED210/EE210=INT(ED210/EE210),1,0)</f>
        <v>0</v>
      </c>
      <c r="EG210" s="15" t="n">
        <f aca="false">IF(EF210=0,ED210,ED210/EE210)</f>
        <v>1</v>
      </c>
      <c r="EH210" s="15" t="n">
        <v>61</v>
      </c>
      <c r="EI210" s="15" t="n">
        <f aca="false">IF(EG210/EH210=INT(EG210/EH210),1,0)</f>
        <v>0</v>
      </c>
      <c r="EJ210" s="15" t="n">
        <f aca="false">IF(EI210=0,EG210,EG210/EH210)</f>
        <v>1</v>
      </c>
      <c r="EK210" s="15" t="n">
        <v>67</v>
      </c>
      <c r="EL210" s="15" t="n">
        <f aca="false">IF(EJ210/EK210=INT(EJ210/EK210),1,0)</f>
        <v>0</v>
      </c>
      <c r="EM210" s="15" t="n">
        <f aca="false">IF(EL210=0,EJ210,EJ210/EK210)</f>
        <v>1</v>
      </c>
      <c r="EN210" s="15" t="n">
        <v>71</v>
      </c>
      <c r="EO210" s="15" t="n">
        <f aca="false">IF(EM210/EN210=INT(EM210/EN210),1,0)</f>
        <v>0</v>
      </c>
      <c r="EP210" s="15" t="n">
        <f aca="false">IF(EO210=0,EM210,EM210/EN210)</f>
        <v>1</v>
      </c>
      <c r="EQ210" s="15" t="n">
        <v>73</v>
      </c>
      <c r="ER210" s="15" t="n">
        <f aca="false">IF(EP210/EQ210=INT(EP210/EQ210),1,0)</f>
        <v>0</v>
      </c>
      <c r="ES210" s="15" t="n">
        <f aca="false">IF(ER210=0,EP210,EP210/EQ210)</f>
        <v>1</v>
      </c>
      <c r="ET210" s="15" t="n">
        <v>79</v>
      </c>
      <c r="EU210" s="15" t="n">
        <f aca="false">IF(ES210/ET210=INT(ES210/ET210),1,0)</f>
        <v>0</v>
      </c>
      <c r="EV210" s="15" t="n">
        <f aca="false">IF(EU210=0,ES210,ES210/ET210)</f>
        <v>1</v>
      </c>
      <c r="EW210" s="15" t="n">
        <v>83</v>
      </c>
      <c r="EX210" s="15" t="n">
        <f aca="false">IF(EV210/EW210=INT(EV210/EW210),1,0)</f>
        <v>0</v>
      </c>
      <c r="EY210" s="15" t="n">
        <f aca="false">IF(EX210=0,EV210,EV210/EW210)</f>
        <v>1</v>
      </c>
      <c r="EZ210" s="15" t="n">
        <v>89</v>
      </c>
      <c r="FA210" s="15" t="n">
        <f aca="false">IF(EY210/EZ210=INT(EY210/EZ210),1,0)</f>
        <v>0</v>
      </c>
      <c r="FB210" s="15" t="n">
        <f aca="false">IF(FA210=0,EY210,EY210/EZ210)</f>
        <v>1</v>
      </c>
      <c r="FC210" s="15" t="n">
        <v>97</v>
      </c>
      <c r="FD210" s="15" t="n">
        <f aca="false">IF(FB210/FC210=INT(FB210/FC210),1,0)</f>
        <v>0</v>
      </c>
      <c r="FE210" s="15" t="n">
        <f aca="false">IF(FD210=0,FB210,FB210/FC210)</f>
        <v>1</v>
      </c>
      <c r="FF210" s="15" t="n">
        <v>101</v>
      </c>
      <c r="FG210" s="15" t="n">
        <f aca="false">IF(FE210/FF210=INT(FE210/FF210),1,0)</f>
        <v>0</v>
      </c>
      <c r="FH210" s="15" t="n">
        <f aca="false">IF(FG210=0,FE210,FE210/FF210)</f>
        <v>1</v>
      </c>
      <c r="FI210" s="15" t="n">
        <v>103</v>
      </c>
      <c r="FJ210" s="15" t="n">
        <f aca="false">IF(FH210/FI210=INT(FH210/FI210),1,0)</f>
        <v>0</v>
      </c>
      <c r="FK210" s="15" t="n">
        <f aca="false">IF(FJ210=0,FH210,FH210/FI210)</f>
        <v>1</v>
      </c>
      <c r="FL210" s="15" t="n">
        <v>107</v>
      </c>
      <c r="FM210" s="15" t="n">
        <f aca="false">IF(FK210/FL210=INT(FK210/FL210),1,0)</f>
        <v>0</v>
      </c>
      <c r="FN210" s="15" t="n">
        <f aca="false">IF(FM210=0,FK210,FK210/FL210)</f>
        <v>1</v>
      </c>
      <c r="FO210" s="15" t="n">
        <v>109</v>
      </c>
      <c r="FP210" s="15" t="n">
        <f aca="false">IF(FN210/FO210=INT(FN210/FO210),1,0)</f>
        <v>0</v>
      </c>
      <c r="FQ210" s="15" t="n">
        <f aca="false">IF(FP210=0,FN210,FN210/FO210)</f>
        <v>1</v>
      </c>
      <c r="FR210" s="15" t="n">
        <v>113</v>
      </c>
      <c r="FS210" s="15" t="n">
        <f aca="false">IF(FQ210/FR210=INT(FQ210/FR210),1,0)</f>
        <v>0</v>
      </c>
      <c r="FT210" s="15" t="n">
        <f aca="false">IF(FS210=0,FQ210,FQ210/FR210)</f>
        <v>1</v>
      </c>
      <c r="FU210" s="15" t="n">
        <v>127</v>
      </c>
      <c r="FV210" s="15" t="n">
        <f aca="false">IF(FT210/FU210=INT(FT210/FU210),1,0)</f>
        <v>0</v>
      </c>
      <c r="FW210" s="15" t="n">
        <f aca="false">IF(FV210=0,FT210,FT210/FU210)</f>
        <v>1</v>
      </c>
      <c r="FX210" s="15" t="n">
        <v>131</v>
      </c>
      <c r="FY210" s="15" t="n">
        <f aca="false">IF(FW210/FX210=INT(FW210/FX210),1,0)</f>
        <v>0</v>
      </c>
      <c r="FZ210" s="15" t="n">
        <f aca="false">IF(FY210=0,FW210,FW210/FX210)</f>
        <v>1</v>
      </c>
      <c r="GA210" s="15" t="n">
        <v>137</v>
      </c>
      <c r="GB210" s="15" t="n">
        <f aca="false">IF(FZ210/GA210=INT(FZ210/GA210),1,0)</f>
        <v>0</v>
      </c>
      <c r="GC210" s="15" t="n">
        <f aca="false">IF(GB210=0,FZ210,FZ210/GA210)</f>
        <v>1</v>
      </c>
      <c r="GD210" s="15" t="n">
        <v>139</v>
      </c>
      <c r="GE210" s="15" t="n">
        <f aca="false">IF(GC210/GD210=INT(GC210/GD210),1,0)</f>
        <v>0</v>
      </c>
      <c r="GF210" s="15" t="n">
        <f aca="false">IF(GE210=0,GC210,GC210/GD210)</f>
        <v>1</v>
      </c>
      <c r="GG210" s="15" t="n">
        <v>149</v>
      </c>
      <c r="GH210" s="15" t="n">
        <f aca="false">IF(GF210/GG210=INT(GF210/GG210),1,0)</f>
        <v>0</v>
      </c>
      <c r="GI210" s="15" t="n">
        <f aca="false">IF(GH210=0,GF210,GF210/GG210)</f>
        <v>1</v>
      </c>
      <c r="GJ210" s="15"/>
      <c r="GK210" s="15" t="n">
        <f aca="false">8*BI210+4*BL210+2*BO210+BR210</f>
        <v>3</v>
      </c>
      <c r="GL210" s="15" t="n">
        <f aca="false">4*BU210+2*BX210+CA210</f>
        <v>0</v>
      </c>
      <c r="GM210" s="15" t="n">
        <f aca="false">2*CD210+CG210</f>
        <v>0</v>
      </c>
      <c r="GN210" s="15" t="n">
        <f aca="false">2*CJ210+CM210</f>
        <v>0</v>
      </c>
      <c r="GO210" s="15" t="n">
        <f aca="false">2*CP210+CS210</f>
        <v>0</v>
      </c>
      <c r="GP210" s="15" t="n">
        <f aca="false">2*CV210+CY210</f>
        <v>0</v>
      </c>
      <c r="GQ210" s="15" t="n">
        <f aca="false">DB210</f>
        <v>0</v>
      </c>
      <c r="GR210" s="15" t="n">
        <f aca="false">DE210</f>
        <v>0</v>
      </c>
      <c r="GS210" s="15" t="n">
        <f aca="false">DH210</f>
        <v>0</v>
      </c>
      <c r="GT210" s="15" t="n">
        <f aca="false">DK210</f>
        <v>0</v>
      </c>
      <c r="GU210" s="15" t="n">
        <f aca="false">DN210</f>
        <v>0</v>
      </c>
      <c r="GV210" s="0" t="n">
        <f aca="false">DQ210</f>
        <v>0</v>
      </c>
      <c r="GW210" s="0" t="n">
        <f aca="false">DT210</f>
        <v>0</v>
      </c>
      <c r="GX210" s="0" t="n">
        <f aca="false">DW210</f>
        <v>0</v>
      </c>
      <c r="GY210" s="0" t="n">
        <f aca="false">DZ210</f>
        <v>0</v>
      </c>
      <c r="GZ210" s="0" t="n">
        <f aca="false">EC210</f>
        <v>0</v>
      </c>
      <c r="HA210" s="0" t="n">
        <f aca="false">EF210</f>
        <v>0</v>
      </c>
      <c r="HB210" s="0" t="n">
        <f aca="false">EI210</f>
        <v>0</v>
      </c>
      <c r="HC210" s="0" t="n">
        <f aca="false">EL210</f>
        <v>0</v>
      </c>
      <c r="HD210" s="0" t="n">
        <f aca="false">EO210</f>
        <v>0</v>
      </c>
      <c r="HE210" s="0" t="n">
        <f aca="false">ER210</f>
        <v>0</v>
      </c>
      <c r="HF210" s="0" t="n">
        <f aca="false">EU210</f>
        <v>0</v>
      </c>
      <c r="HG210" s="0" t="n">
        <f aca="false">EX210</f>
        <v>0</v>
      </c>
      <c r="HH210" s="0" t="n">
        <f aca="false">FA210</f>
        <v>0</v>
      </c>
      <c r="HI210" s="0" t="n">
        <f aca="false">FD210</f>
        <v>0</v>
      </c>
      <c r="HJ210" s="0" t="n">
        <f aca="false">FG210</f>
        <v>0</v>
      </c>
      <c r="HK210" s="0" t="n">
        <f aca="false">FJ210</f>
        <v>0</v>
      </c>
      <c r="HL210" s="0" t="n">
        <f aca="false">FM210</f>
        <v>0</v>
      </c>
      <c r="HM210" s="0" t="n">
        <f aca="false">FP210</f>
        <v>0</v>
      </c>
      <c r="HN210" s="0" t="n">
        <f aca="false">FS210</f>
        <v>0</v>
      </c>
      <c r="HO210" s="0" t="n">
        <f aca="false">FV210</f>
        <v>0</v>
      </c>
      <c r="HP210" s="0" t="n">
        <f aca="false">FY210</f>
        <v>0</v>
      </c>
      <c r="HQ210" s="0" t="n">
        <f aca="false">GB210</f>
        <v>0</v>
      </c>
      <c r="HR210" s="0" t="n">
        <f aca="false">GE210</f>
        <v>0</v>
      </c>
      <c r="HS210" s="0" t="n">
        <f aca="false">GH210</f>
        <v>0</v>
      </c>
      <c r="HT210" s="0" t="n">
        <f aca="false">BG210</f>
        <v>8</v>
      </c>
      <c r="HU210" s="0" t="n">
        <f aca="false">HT210/HS212</f>
        <v>8</v>
      </c>
      <c r="HV210" s="1"/>
      <c r="HY210" s="1"/>
      <c r="HZ210" s="1"/>
      <c r="IA210" s="1"/>
      <c r="IB210" s="1"/>
    </row>
    <row r="211" customFormat="false" ht="6" hidden="true" customHeight="true" outlineLevel="0" collapsed="false">
      <c r="A211" s="1"/>
      <c r="B211" s="80"/>
      <c r="C211" s="80"/>
      <c r="D211" s="80"/>
      <c r="E211" s="11"/>
      <c r="F211" s="61"/>
      <c r="G211" s="80"/>
      <c r="H211" s="11"/>
      <c r="I211" s="80"/>
      <c r="J211" s="80"/>
      <c r="K211" s="11"/>
      <c r="L211" s="61"/>
      <c r="M211" s="80"/>
      <c r="N211" s="80"/>
      <c r="O211" s="80"/>
      <c r="P211" s="80"/>
      <c r="Q211" s="80"/>
      <c r="R211" s="80"/>
      <c r="S211" s="11"/>
      <c r="T211" s="13"/>
      <c r="U211" s="13"/>
      <c r="V211" s="13"/>
      <c r="W211" s="78"/>
      <c r="X211" s="74"/>
      <c r="Y211" s="80"/>
      <c r="Z211" s="80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5" t="n">
        <f aca="false">IF(GK209&lt;GK210,GK209,GK210)</f>
        <v>0</v>
      </c>
      <c r="GL211" s="15" t="n">
        <f aca="false">IF(GL209&lt;GL210,GL209,GL210)</f>
        <v>0</v>
      </c>
      <c r="GM211" s="15" t="n">
        <f aca="false">IF(GM209&lt;GM210,GM209,GM210)</f>
        <v>0</v>
      </c>
      <c r="GN211" s="15" t="n">
        <f aca="false">IF(GN209&lt;GN210,GN209,GN210)</f>
        <v>0</v>
      </c>
      <c r="GO211" s="15" t="n">
        <f aca="false">IF(GO209&lt;GO210,GO209,GO210)</f>
        <v>0</v>
      </c>
      <c r="GP211" s="15" t="n">
        <f aca="false">IF(GP209&lt;GP210,GP209,GP210)</f>
        <v>0</v>
      </c>
      <c r="GQ211" s="15" t="n">
        <f aca="false">IF(GQ209&lt;GQ210,GQ209,GQ210)</f>
        <v>0</v>
      </c>
      <c r="GR211" s="15" t="n">
        <f aca="false">IF(GR209&lt;GR210,GR209,GR210)</f>
        <v>0</v>
      </c>
      <c r="GS211" s="15" t="n">
        <f aca="false">IF(GS209&lt;GS210,GS209,GS210)</f>
        <v>0</v>
      </c>
      <c r="GT211" s="15" t="n">
        <f aca="false">IF(GT209&lt;GT210,GT209,GT210)</f>
        <v>0</v>
      </c>
      <c r="GU211" s="15" t="n">
        <f aca="false">IF(GU209&lt;GU210,GU209,GU210)</f>
        <v>0</v>
      </c>
      <c r="GV211" s="15" t="n">
        <f aca="false">IF(GV209&lt;GV210,GV209,GV210)</f>
        <v>0</v>
      </c>
      <c r="GW211" s="15" t="n">
        <f aca="false">IF(GW209&lt;GW210,GW209,GW210)</f>
        <v>0</v>
      </c>
      <c r="GX211" s="15" t="n">
        <f aca="false">IF(GX209&lt;GX210,GX209,GX210)</f>
        <v>0</v>
      </c>
      <c r="GY211" s="15" t="n">
        <f aca="false">IF(GY209&lt;GY210,GY209,GY210)</f>
        <v>0</v>
      </c>
      <c r="GZ211" s="15" t="n">
        <f aca="false">IF(GZ209&lt;GZ210,GZ209,GZ210)</f>
        <v>0</v>
      </c>
      <c r="HA211" s="15" t="n">
        <f aca="false">IF(HA209&lt;HA210,HA209,HA210)</f>
        <v>0</v>
      </c>
      <c r="HB211" s="15" t="n">
        <f aca="false">IF(HB209&lt;HB210,HB209,HB210)</f>
        <v>0</v>
      </c>
      <c r="HC211" s="15" t="n">
        <f aca="false">IF(HC209&lt;HC210,HC209,HC210)</f>
        <v>0</v>
      </c>
      <c r="HD211" s="15" t="n">
        <f aca="false">IF(HD209&lt;HD210,HD209,HD210)</f>
        <v>0</v>
      </c>
      <c r="HE211" s="15" t="n">
        <f aca="false">IF(HE209&lt;HE210,HE209,HE210)</f>
        <v>0</v>
      </c>
      <c r="HF211" s="15" t="n">
        <f aca="false">IF(HF209&lt;HF210,HF209,HF210)</f>
        <v>0</v>
      </c>
      <c r="HG211" s="15" t="n">
        <f aca="false">IF(HG209&lt;HG210,HG209,HG210)</f>
        <v>0</v>
      </c>
      <c r="HH211" s="15" t="n">
        <f aca="false">IF(HH209&lt;HH210,HH209,HH210)</f>
        <v>0</v>
      </c>
      <c r="HI211" s="15" t="n">
        <f aca="false">IF(HI209&lt;HI210,HI209,HI210)</f>
        <v>0</v>
      </c>
      <c r="HJ211" s="15" t="n">
        <f aca="false">IF(HJ209&lt;HJ210,HJ209,HJ210)</f>
        <v>0</v>
      </c>
      <c r="HK211" s="15" t="n">
        <f aca="false">IF(HK209&lt;HK210,HK209,HK210)</f>
        <v>0</v>
      </c>
      <c r="HL211" s="15" t="n">
        <f aca="false">IF(HL209&lt;HL210,HL209,HL210)</f>
        <v>0</v>
      </c>
      <c r="HM211" s="15" t="n">
        <f aca="false">IF(HM209&lt;HM210,HM209,HM210)</f>
        <v>0</v>
      </c>
      <c r="HN211" s="15" t="n">
        <f aca="false">IF(HN209&lt;HN210,HN209,HN210)</f>
        <v>0</v>
      </c>
      <c r="HO211" s="15" t="n">
        <f aca="false">IF(HO209&lt;HO210,HO209,HO210)</f>
        <v>0</v>
      </c>
      <c r="HP211" s="15" t="n">
        <f aca="false">IF(HP209&lt;HP210,HP209,HP210)</f>
        <v>0</v>
      </c>
      <c r="HQ211" s="15" t="n">
        <f aca="false">IF(HQ209&lt;HQ210,HQ209,HQ210)</f>
        <v>0</v>
      </c>
      <c r="HR211" s="15" t="n">
        <f aca="false">IF(HR209&lt;HR210,HR209,HR210)</f>
        <v>0</v>
      </c>
      <c r="HS211" s="15" t="n">
        <f aca="false">IF(HS209&lt;HS210,HS209,HS210)</f>
        <v>0</v>
      </c>
      <c r="HV211" s="1"/>
      <c r="HW211" s="1"/>
      <c r="HX211" s="1"/>
      <c r="HY211" s="1"/>
      <c r="HZ211" s="1"/>
      <c r="IA211" s="1"/>
      <c r="IB211" s="1"/>
    </row>
    <row r="212" customFormat="false" ht="6" hidden="true" customHeight="true" outlineLevel="0" collapsed="false">
      <c r="A212" s="1"/>
      <c r="B212" s="80"/>
      <c r="C212" s="80"/>
      <c r="D212" s="80"/>
      <c r="E212" s="11"/>
      <c r="F212" s="61"/>
      <c r="G212" s="80"/>
      <c r="H212" s="11"/>
      <c r="I212" s="80"/>
      <c r="J212" s="80"/>
      <c r="K212" s="11"/>
      <c r="L212" s="61"/>
      <c r="M212" s="80"/>
      <c r="N212" s="80"/>
      <c r="O212" s="80"/>
      <c r="P212" s="80"/>
      <c r="Q212" s="80"/>
      <c r="R212" s="80"/>
      <c r="S212" s="11"/>
      <c r="T212" s="13"/>
      <c r="U212" s="13"/>
      <c r="V212" s="13"/>
      <c r="W212" s="78"/>
      <c r="X212" s="74"/>
      <c r="Y212" s="80"/>
      <c r="Z212" s="80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0" t="n">
        <f aca="false">GK$8^GK211</f>
        <v>1</v>
      </c>
      <c r="GL212" s="0" t="n">
        <f aca="false">GL$8^GL211*GK212</f>
        <v>1</v>
      </c>
      <c r="GM212" s="0" t="n">
        <f aca="false">GM$8^GM211*GL212</f>
        <v>1</v>
      </c>
      <c r="GN212" s="0" t="n">
        <f aca="false">GN$8^GN211*GM212</f>
        <v>1</v>
      </c>
      <c r="GO212" s="0" t="n">
        <f aca="false">GO$8^GO211*GN212</f>
        <v>1</v>
      </c>
      <c r="GP212" s="0" t="n">
        <f aca="false">GP$8^GP211*GO212</f>
        <v>1</v>
      </c>
      <c r="GQ212" s="0" t="n">
        <f aca="false">GQ$8^GQ211*GP212</f>
        <v>1</v>
      </c>
      <c r="GR212" s="0" t="n">
        <f aca="false">GR$8^GR211*GQ212</f>
        <v>1</v>
      </c>
      <c r="GS212" s="0" t="n">
        <f aca="false">GS$8^GS211*GR212</f>
        <v>1</v>
      </c>
      <c r="GT212" s="0" t="n">
        <f aca="false">GT$8^GT211*GS212</f>
        <v>1</v>
      </c>
      <c r="GU212" s="0" t="n">
        <f aca="false">GU$8^GU211*GT212</f>
        <v>1</v>
      </c>
      <c r="GV212" s="0" t="n">
        <f aca="false">GV$8^GV211*GU212</f>
        <v>1</v>
      </c>
      <c r="GW212" s="0" t="n">
        <f aca="false">GW$8^GW211*GV212</f>
        <v>1</v>
      </c>
      <c r="GX212" s="0" t="n">
        <f aca="false">GX$8^GX211*GW212</f>
        <v>1</v>
      </c>
      <c r="GY212" s="0" t="n">
        <f aca="false">GY$8^GY211*GX212</f>
        <v>1</v>
      </c>
      <c r="GZ212" s="0" t="n">
        <f aca="false">GZ$8^GZ211*GY212</f>
        <v>1</v>
      </c>
      <c r="HA212" s="0" t="n">
        <f aca="false">HA$8^HA211*GZ212</f>
        <v>1</v>
      </c>
      <c r="HB212" s="0" t="n">
        <f aca="false">HB$8^HB211*HA212</f>
        <v>1</v>
      </c>
      <c r="HC212" s="0" t="n">
        <f aca="false">HC$8^HC211*HB212</f>
        <v>1</v>
      </c>
      <c r="HD212" s="0" t="n">
        <f aca="false">HD$8^HD211*HC212</f>
        <v>1</v>
      </c>
      <c r="HE212" s="0" t="n">
        <f aca="false">HE$8^HE211*HD212</f>
        <v>1</v>
      </c>
      <c r="HF212" s="0" t="n">
        <f aca="false">HF$8^HF211*HE212</f>
        <v>1</v>
      </c>
      <c r="HG212" s="0" t="n">
        <f aca="false">HG$8^HG211*HF212</f>
        <v>1</v>
      </c>
      <c r="HH212" s="0" t="n">
        <f aca="false">HH$8^HH211*HG212</f>
        <v>1</v>
      </c>
      <c r="HI212" s="0" t="n">
        <f aca="false">HI$8^HI211*HH212</f>
        <v>1</v>
      </c>
      <c r="HJ212" s="0" t="n">
        <f aca="false">HJ$8^HJ211*HI212</f>
        <v>1</v>
      </c>
      <c r="HK212" s="0" t="n">
        <f aca="false">HK$8^HK211*HJ212</f>
        <v>1</v>
      </c>
      <c r="HL212" s="0" t="n">
        <f aca="false">HL$8^HL211*HK212</f>
        <v>1</v>
      </c>
      <c r="HM212" s="0" t="n">
        <f aca="false">HM$8^HM211*HL212</f>
        <v>1</v>
      </c>
      <c r="HN212" s="0" t="n">
        <f aca="false">HN$8^HN211*HM212</f>
        <v>1</v>
      </c>
      <c r="HO212" s="0" t="n">
        <f aca="false">HO$8^HO211*HN212</f>
        <v>1</v>
      </c>
      <c r="HP212" s="0" t="n">
        <f aca="false">HP$8^HP211*HO212</f>
        <v>1</v>
      </c>
      <c r="HQ212" s="0" t="n">
        <f aca="false">HQ$8^HQ211*HP212</f>
        <v>1</v>
      </c>
      <c r="HR212" s="0" t="n">
        <f aca="false">HR$8^HR211*HQ212</f>
        <v>1</v>
      </c>
      <c r="HS212" s="0" t="n">
        <f aca="false">HS$8^HS211*HR212</f>
        <v>1</v>
      </c>
      <c r="HV212" s="1"/>
      <c r="HW212" s="1"/>
      <c r="HX212" s="1"/>
      <c r="HY212" s="1"/>
      <c r="HZ212" s="1"/>
      <c r="IA212" s="1"/>
      <c r="IB212" s="1"/>
    </row>
    <row r="213" customFormat="false" ht="6" hidden="true" customHeight="true" outlineLevel="0" collapsed="false">
      <c r="A213" s="1"/>
      <c r="B213" s="80"/>
      <c r="C213" s="80"/>
      <c r="D213" s="80"/>
      <c r="E213" s="11"/>
      <c r="F213" s="61"/>
      <c r="G213" s="80"/>
      <c r="H213" s="11"/>
      <c r="I213" s="80"/>
      <c r="J213" s="80"/>
      <c r="K213" s="11"/>
      <c r="L213" s="61"/>
      <c r="M213" s="80"/>
      <c r="N213" s="80"/>
      <c r="O213" s="80"/>
      <c r="P213" s="80"/>
      <c r="Q213" s="80"/>
      <c r="R213" s="80"/>
      <c r="S213" s="11"/>
      <c r="T213" s="13"/>
      <c r="U213" s="13"/>
      <c r="V213" s="13"/>
      <c r="W213" s="78"/>
      <c r="X213" s="74"/>
      <c r="Y213" s="80"/>
      <c r="Z213" s="80"/>
      <c r="AW213" s="1"/>
      <c r="AX213" s="1"/>
      <c r="AY213" s="1"/>
      <c r="AZ213" s="1"/>
      <c r="BA213" s="1"/>
      <c r="BB213" s="1"/>
      <c r="BC213" s="1"/>
      <c r="BD213" s="1" t="s">
        <v>65</v>
      </c>
      <c r="BE213" s="1" t="n">
        <f aca="false">HZ209</f>
        <v>16</v>
      </c>
      <c r="BF213" s="1" t="n">
        <f aca="false">IA209</f>
        <v>57</v>
      </c>
      <c r="BG213" s="0" t="n">
        <f aca="false">BF213-BF214*(BE214-BE213)</f>
        <v>57</v>
      </c>
      <c r="BH213" s="0" t="n">
        <v>256</v>
      </c>
      <c r="BI213" s="15" t="n">
        <f aca="false">IF(BG213/BH213=INT(BG213/BH213),1,0)</f>
        <v>0</v>
      </c>
      <c r="BJ213" s="15" t="n">
        <f aca="false">IF(BI213=0,BG213,BG213/BH213)</f>
        <v>57</v>
      </c>
      <c r="BK213" s="15" t="n">
        <v>16</v>
      </c>
      <c r="BL213" s="15" t="n">
        <f aca="false">IF(BJ213/BK213=INT(BJ213/BK213),1,0)</f>
        <v>0</v>
      </c>
      <c r="BM213" s="15" t="n">
        <f aca="false">IF(BL213=0,BJ213,BJ213/BK213)</f>
        <v>57</v>
      </c>
      <c r="BN213" s="15" t="n">
        <v>4</v>
      </c>
      <c r="BO213" s="15" t="n">
        <f aca="false">IF(BM213/BN213=INT(BM213/BN213),1,0)</f>
        <v>0</v>
      </c>
      <c r="BP213" s="15" t="n">
        <f aca="false">IF(BO213=0,BM213,BM213/BN213)</f>
        <v>57</v>
      </c>
      <c r="BQ213" s="15" t="n">
        <v>2</v>
      </c>
      <c r="BR213" s="15" t="n">
        <f aca="false">IF(BP213/BQ213=INT(BP213/BQ213),1,0)</f>
        <v>0</v>
      </c>
      <c r="BS213" s="15" t="n">
        <f aca="false">IF(BR213=0,BP213,BP213/BQ213)</f>
        <v>57</v>
      </c>
      <c r="BT213" s="15" t="n">
        <v>81</v>
      </c>
      <c r="BU213" s="15" t="n">
        <f aca="false">IF(BS213/BT213=INT(BS213/BT213),1,0)</f>
        <v>0</v>
      </c>
      <c r="BV213" s="15" t="n">
        <f aca="false">IF(BU213=0,BS213,BS213/BT213)</f>
        <v>57</v>
      </c>
      <c r="BW213" s="15" t="n">
        <v>9</v>
      </c>
      <c r="BX213" s="15" t="n">
        <f aca="false">IF(BV213/BW213=INT(BV213/BW213),1,0)</f>
        <v>0</v>
      </c>
      <c r="BY213" s="15" t="n">
        <f aca="false">IF(BX213=0,BV213,BV213/BW213)</f>
        <v>57</v>
      </c>
      <c r="BZ213" s="15" t="n">
        <v>3</v>
      </c>
      <c r="CA213" s="15" t="n">
        <f aca="false">IF(BY213/BZ213=INT(BY213/BZ213),1,0)</f>
        <v>1</v>
      </c>
      <c r="CB213" s="15" t="n">
        <f aca="false">IF(CA213=0,BY213,BY213/BZ213)</f>
        <v>19</v>
      </c>
      <c r="CC213" s="15" t="n">
        <v>25</v>
      </c>
      <c r="CD213" s="15" t="n">
        <f aca="false">IF(CB213/CC213=INT(CB213/CC213),1,0)</f>
        <v>0</v>
      </c>
      <c r="CE213" s="15" t="n">
        <f aca="false">IF(CD213=0,CB213,CB213/CC213)</f>
        <v>19</v>
      </c>
      <c r="CF213" s="15" t="n">
        <v>5</v>
      </c>
      <c r="CG213" s="15" t="n">
        <f aca="false">IF(CE213/CF213=INT(CE213/CF213),1,0)</f>
        <v>0</v>
      </c>
      <c r="CH213" s="15" t="n">
        <f aca="false">IF(CG213=0,CE213,CE213/CF213)</f>
        <v>19</v>
      </c>
      <c r="CI213" s="15" t="n">
        <v>49</v>
      </c>
      <c r="CJ213" s="15" t="n">
        <f aca="false">IF(CH213/CI213=INT(CH213/CI213),1,0)</f>
        <v>0</v>
      </c>
      <c r="CK213" s="15" t="n">
        <f aca="false">IF(CJ213=0,CH213,CH213/CI213)</f>
        <v>19</v>
      </c>
      <c r="CL213" s="15" t="n">
        <v>7</v>
      </c>
      <c r="CM213" s="15" t="n">
        <f aca="false">IF(CK213/CL213=INT(CK213/CL213),1,0)</f>
        <v>0</v>
      </c>
      <c r="CN213" s="15" t="n">
        <f aca="false">IF(CM213=0,CK213,CK213/CL213)</f>
        <v>19</v>
      </c>
      <c r="CO213" s="15" t="n">
        <v>121</v>
      </c>
      <c r="CP213" s="15" t="n">
        <f aca="false">IF(CN213/CO213=INT(CN213/CO213),1,0)</f>
        <v>0</v>
      </c>
      <c r="CQ213" s="15" t="n">
        <f aca="false">IF(CP213=0,CN213,CN213/CO213)</f>
        <v>19</v>
      </c>
      <c r="CR213" s="15" t="n">
        <v>11</v>
      </c>
      <c r="CS213" s="15" t="n">
        <f aca="false">IF(CQ213/CR213=INT(CQ213/CR213),1,0)</f>
        <v>0</v>
      </c>
      <c r="CT213" s="15" t="n">
        <f aca="false">IF(CS213=0,CQ213,CQ213/CR213)</f>
        <v>19</v>
      </c>
      <c r="CU213" s="15" t="n">
        <v>169</v>
      </c>
      <c r="CV213" s="15" t="n">
        <f aca="false">IF(CT213/CU213=INT(CT213/CU213),1,0)</f>
        <v>0</v>
      </c>
      <c r="CW213" s="15" t="n">
        <f aca="false">IF(CV213=0,CT213,CT213/CU213)</f>
        <v>19</v>
      </c>
      <c r="CX213" s="15" t="n">
        <v>13</v>
      </c>
      <c r="CY213" s="15" t="n">
        <f aca="false">IF(CW213/CX213=INT(CW213/CX213),1,0)</f>
        <v>0</v>
      </c>
      <c r="CZ213" s="15" t="n">
        <f aca="false">IF(CY213=0,CW213,CW213/CX213)</f>
        <v>19</v>
      </c>
      <c r="DA213" s="15" t="n">
        <v>17</v>
      </c>
      <c r="DB213" s="15" t="n">
        <f aca="false">IF(CZ213/DA213=INT(CZ213/DA213),1,0)</f>
        <v>0</v>
      </c>
      <c r="DC213" s="15" t="n">
        <f aca="false">IF(DB213=0,CZ213,CZ213/DA213)</f>
        <v>19</v>
      </c>
      <c r="DD213" s="15" t="n">
        <v>19</v>
      </c>
      <c r="DE213" s="15" t="n">
        <f aca="false">IF(DC213/DD213=INT(DC213/DD213),1,0)</f>
        <v>1</v>
      </c>
      <c r="DF213" s="15" t="n">
        <f aca="false">IF(DE213=0,DC213,DC213/DD213)</f>
        <v>1</v>
      </c>
      <c r="DG213" s="15" t="n">
        <v>23</v>
      </c>
      <c r="DH213" s="15" t="n">
        <f aca="false">IF(DF213/DG213=INT(DF213/DG213),1,0)</f>
        <v>0</v>
      </c>
      <c r="DI213" s="15" t="n">
        <f aca="false">IF(DH213=0,DF213,DF213/DG213)</f>
        <v>1</v>
      </c>
      <c r="DJ213" s="15" t="n">
        <v>29</v>
      </c>
      <c r="DK213" s="15" t="n">
        <f aca="false">IF(DI213/DJ213=INT(DI213/DJ213),1,0)</f>
        <v>0</v>
      </c>
      <c r="DL213" s="15" t="n">
        <f aca="false">IF(DK213=0,DI213,DI213/DJ213)</f>
        <v>1</v>
      </c>
      <c r="DM213" s="15" t="n">
        <v>31</v>
      </c>
      <c r="DN213" s="15" t="n">
        <f aca="false">IF(DL213/DM213=INT(DL213/DM213),1,0)</f>
        <v>0</v>
      </c>
      <c r="DO213" s="15" t="n">
        <f aca="false">IF(DN213=0,DL213,DL213/DM213)</f>
        <v>1</v>
      </c>
      <c r="DP213" s="15" t="n">
        <v>37</v>
      </c>
      <c r="DQ213" s="15" t="n">
        <f aca="false">IF(DO213/DP213=INT(DO213/DP213),1,0)</f>
        <v>0</v>
      </c>
      <c r="DR213" s="15" t="n">
        <f aca="false">IF(DQ213=0,DO213,DO213/DP213)</f>
        <v>1</v>
      </c>
      <c r="DS213" s="15" t="n">
        <v>41</v>
      </c>
      <c r="DT213" s="15" t="n">
        <f aca="false">IF(DR213/DS213=INT(DR213/DS213),1,0)</f>
        <v>0</v>
      </c>
      <c r="DU213" s="15" t="n">
        <f aca="false">IF(DT213=0,DR213,DR213/DS213)</f>
        <v>1</v>
      </c>
      <c r="DV213" s="15" t="n">
        <v>43</v>
      </c>
      <c r="DW213" s="15" t="n">
        <f aca="false">IF(DU213/DV213=INT(DU213/DV213),1,0)</f>
        <v>0</v>
      </c>
      <c r="DX213" s="15" t="n">
        <f aca="false">IF(DW213=0,DU213,DU213/DV213)</f>
        <v>1</v>
      </c>
      <c r="DY213" s="15" t="n">
        <v>47</v>
      </c>
      <c r="DZ213" s="15" t="n">
        <f aca="false">IF(DX213/DY213=INT(DX213/DY213),1,0)</f>
        <v>0</v>
      </c>
      <c r="EA213" s="15" t="n">
        <f aca="false">IF(DZ213=0,DX213,DX213/DY213)</f>
        <v>1</v>
      </c>
      <c r="EB213" s="15" t="n">
        <v>53</v>
      </c>
      <c r="EC213" s="15" t="n">
        <f aca="false">IF(EA213/EB213=INT(EA213/EB213),1,0)</f>
        <v>0</v>
      </c>
      <c r="ED213" s="15" t="n">
        <f aca="false">IF(EC213=0,EA213,EA213/EB213)</f>
        <v>1</v>
      </c>
      <c r="EE213" s="15" t="n">
        <v>59</v>
      </c>
      <c r="EF213" s="15" t="n">
        <f aca="false">IF(ED213/EE213=INT(ED213/EE213),1,0)</f>
        <v>0</v>
      </c>
      <c r="EG213" s="15" t="n">
        <f aca="false">IF(EF213=0,ED213,ED213/EE213)</f>
        <v>1</v>
      </c>
      <c r="EH213" s="15" t="n">
        <v>61</v>
      </c>
      <c r="EI213" s="15" t="n">
        <f aca="false">IF(EG213/EH213=INT(EG213/EH213),1,0)</f>
        <v>0</v>
      </c>
      <c r="EJ213" s="15" t="n">
        <f aca="false">IF(EI213=0,EG213,EG213/EH213)</f>
        <v>1</v>
      </c>
      <c r="EK213" s="15" t="n">
        <v>67</v>
      </c>
      <c r="EL213" s="15" t="n">
        <f aca="false">IF(EJ213/EK213=INT(EJ213/EK213),1,0)</f>
        <v>0</v>
      </c>
      <c r="EM213" s="15" t="n">
        <f aca="false">IF(EL213=0,EJ213,EJ213/EK213)</f>
        <v>1</v>
      </c>
      <c r="EN213" s="15" t="n">
        <v>71</v>
      </c>
      <c r="EO213" s="15" t="n">
        <f aca="false">IF(EM213/EN213=INT(EM213/EN213),1,0)</f>
        <v>0</v>
      </c>
      <c r="EP213" s="15" t="n">
        <f aca="false">IF(EO213=0,EM213,EM213/EN213)</f>
        <v>1</v>
      </c>
      <c r="EQ213" s="15" t="n">
        <v>73</v>
      </c>
      <c r="ER213" s="15" t="n">
        <f aca="false">IF(EP213/EQ213=INT(EP213/EQ213),1,0)</f>
        <v>0</v>
      </c>
      <c r="ES213" s="15" t="n">
        <f aca="false">IF(ER213=0,EP213,EP213/EQ213)</f>
        <v>1</v>
      </c>
      <c r="ET213" s="15" t="n">
        <v>79</v>
      </c>
      <c r="EU213" s="15" t="n">
        <f aca="false">IF(ES213/ET213=INT(ES213/ET213),1,0)</f>
        <v>0</v>
      </c>
      <c r="EV213" s="15" t="n">
        <f aca="false">IF(EU213=0,ES213,ES213/ET213)</f>
        <v>1</v>
      </c>
      <c r="EW213" s="15" t="n">
        <v>83</v>
      </c>
      <c r="EX213" s="15" t="n">
        <f aca="false">IF(EV213/EW213=INT(EV213/EW213),1,0)</f>
        <v>0</v>
      </c>
      <c r="EY213" s="15" t="n">
        <f aca="false">IF(EX213=0,EV213,EV213/EW213)</f>
        <v>1</v>
      </c>
      <c r="EZ213" s="15" t="n">
        <v>89</v>
      </c>
      <c r="FA213" s="15" t="n">
        <f aca="false">IF(EY213/EZ213=INT(EY213/EZ213),1,0)</f>
        <v>0</v>
      </c>
      <c r="FB213" s="15" t="n">
        <f aca="false">IF(FA213=0,EY213,EY213/EZ213)</f>
        <v>1</v>
      </c>
      <c r="FC213" s="15" t="n">
        <v>97</v>
      </c>
      <c r="FD213" s="15" t="n">
        <f aca="false">IF(FB213/FC213=INT(FB213/FC213),1,0)</f>
        <v>0</v>
      </c>
      <c r="FE213" s="15" t="n">
        <f aca="false">IF(FD213=0,FB213,FB213/FC213)</f>
        <v>1</v>
      </c>
      <c r="FF213" s="15" t="n">
        <v>101</v>
      </c>
      <c r="FG213" s="15" t="n">
        <f aca="false">IF(FE213/FF213=INT(FE213/FF213),1,0)</f>
        <v>0</v>
      </c>
      <c r="FH213" s="15" t="n">
        <f aca="false">IF(FG213=0,FE213,FE213/FF213)</f>
        <v>1</v>
      </c>
      <c r="FI213" s="15" t="n">
        <v>103</v>
      </c>
      <c r="FJ213" s="15" t="n">
        <f aca="false">IF(FH213/FI213=INT(FH213/FI213),1,0)</f>
        <v>0</v>
      </c>
      <c r="FK213" s="15" t="n">
        <f aca="false">IF(FJ213=0,FH213,FH213/FI213)</f>
        <v>1</v>
      </c>
      <c r="FL213" s="15" t="n">
        <v>107</v>
      </c>
      <c r="FM213" s="15" t="n">
        <f aca="false">IF(FK213/FL213=INT(FK213/FL213),1,0)</f>
        <v>0</v>
      </c>
      <c r="FN213" s="15" t="n">
        <f aca="false">IF(FM213=0,FK213,FK213/FL213)</f>
        <v>1</v>
      </c>
      <c r="FO213" s="15" t="n">
        <v>109</v>
      </c>
      <c r="FP213" s="15" t="n">
        <f aca="false">IF(FN213/FO213=INT(FN213/FO213),1,0)</f>
        <v>0</v>
      </c>
      <c r="FQ213" s="15" t="n">
        <f aca="false">IF(FP213=0,FN213,FN213/FO213)</f>
        <v>1</v>
      </c>
      <c r="FR213" s="15" t="n">
        <v>113</v>
      </c>
      <c r="FS213" s="15" t="n">
        <f aca="false">IF(FQ213/FR213=INT(FQ213/FR213),1,0)</f>
        <v>0</v>
      </c>
      <c r="FT213" s="15" t="n">
        <f aca="false">IF(FS213=0,FQ213,FQ213/FR213)</f>
        <v>1</v>
      </c>
      <c r="FU213" s="15" t="n">
        <v>127</v>
      </c>
      <c r="FV213" s="15" t="n">
        <f aca="false">IF(FT213/FU213=INT(FT213/FU213),1,0)</f>
        <v>0</v>
      </c>
      <c r="FW213" s="15" t="n">
        <f aca="false">IF(FV213=0,FT213,FT213/FU213)</f>
        <v>1</v>
      </c>
      <c r="FX213" s="15" t="n">
        <v>131</v>
      </c>
      <c r="FY213" s="15" t="n">
        <f aca="false">IF(FW213/FX213=INT(FW213/FX213),1,0)</f>
        <v>0</v>
      </c>
      <c r="FZ213" s="15" t="n">
        <f aca="false">IF(FY213=0,FW213,FW213/FX213)</f>
        <v>1</v>
      </c>
      <c r="GA213" s="15" t="n">
        <v>137</v>
      </c>
      <c r="GB213" s="15" t="n">
        <f aca="false">IF(FZ213/GA213=INT(FZ213/GA213),1,0)</f>
        <v>0</v>
      </c>
      <c r="GC213" s="15" t="n">
        <f aca="false">IF(GB213=0,FZ213,FZ213/GA213)</f>
        <v>1</v>
      </c>
      <c r="GD213" s="15" t="n">
        <v>139</v>
      </c>
      <c r="GE213" s="15" t="n">
        <f aca="false">IF(GC213/GD213=INT(GC213/GD213),1,0)</f>
        <v>0</v>
      </c>
      <c r="GF213" s="15" t="n">
        <f aca="false">IF(GE213=0,GC213,GC213/GD213)</f>
        <v>1</v>
      </c>
      <c r="GG213" s="15" t="n">
        <v>149</v>
      </c>
      <c r="GH213" s="15" t="n">
        <f aca="false">IF(GF213/GG213=INT(GF213/GG213),1,0)</f>
        <v>0</v>
      </c>
      <c r="GI213" s="15" t="n">
        <f aca="false">IF(GH213=0,GF213,GF213/GG213)</f>
        <v>1</v>
      </c>
      <c r="GJ213" s="15"/>
      <c r="GK213" s="15" t="n">
        <f aca="false">8*BI213+4*BL213+2*BO213+BR213</f>
        <v>0</v>
      </c>
      <c r="GL213" s="15" t="n">
        <f aca="false">4*BU213+2*BX213+CA213</f>
        <v>1</v>
      </c>
      <c r="GM213" s="15" t="n">
        <f aca="false">2*CD213+CG213</f>
        <v>0</v>
      </c>
      <c r="GN213" s="15" t="n">
        <f aca="false">2*CJ213+CM213</f>
        <v>0</v>
      </c>
      <c r="GO213" s="15" t="n">
        <f aca="false">2*CP213+CS213</f>
        <v>0</v>
      </c>
      <c r="GP213" s="15" t="n">
        <f aca="false">2*CV213+CY213</f>
        <v>0</v>
      </c>
      <c r="GQ213" s="15" t="n">
        <f aca="false">DB213</f>
        <v>0</v>
      </c>
      <c r="GR213" s="15" t="n">
        <f aca="false">DE213</f>
        <v>1</v>
      </c>
      <c r="GS213" s="15" t="n">
        <f aca="false">DH213</f>
        <v>0</v>
      </c>
      <c r="GT213" s="15" t="n">
        <f aca="false">DK213</f>
        <v>0</v>
      </c>
      <c r="GU213" s="15" t="n">
        <f aca="false">DN213</f>
        <v>0</v>
      </c>
      <c r="GV213" s="0" t="n">
        <f aca="false">DQ213</f>
        <v>0</v>
      </c>
      <c r="GW213" s="0" t="n">
        <f aca="false">DT213</f>
        <v>0</v>
      </c>
      <c r="GX213" s="0" t="n">
        <f aca="false">DW213</f>
        <v>0</v>
      </c>
      <c r="GY213" s="0" t="n">
        <f aca="false">DZ213</f>
        <v>0</v>
      </c>
      <c r="GZ213" s="0" t="n">
        <f aca="false">EC213</f>
        <v>0</v>
      </c>
      <c r="HA213" s="0" t="n">
        <f aca="false">EF213</f>
        <v>0</v>
      </c>
      <c r="HB213" s="0" t="n">
        <f aca="false">EI213</f>
        <v>0</v>
      </c>
      <c r="HC213" s="0" t="n">
        <f aca="false">EL213</f>
        <v>0</v>
      </c>
      <c r="HD213" s="0" t="n">
        <f aca="false">EO213</f>
        <v>0</v>
      </c>
      <c r="HE213" s="0" t="n">
        <f aca="false">ER213</f>
        <v>0</v>
      </c>
      <c r="HF213" s="0" t="n">
        <f aca="false">EU213</f>
        <v>0</v>
      </c>
      <c r="HG213" s="0" t="n">
        <f aca="false">EX213</f>
        <v>0</v>
      </c>
      <c r="HH213" s="0" t="n">
        <f aca="false">FA213</f>
        <v>0</v>
      </c>
      <c r="HI213" s="0" t="n">
        <f aca="false">FD213</f>
        <v>0</v>
      </c>
      <c r="HJ213" s="0" t="n">
        <f aca="false">FG213</f>
        <v>0</v>
      </c>
      <c r="HK213" s="0" t="n">
        <f aca="false">FJ213</f>
        <v>0</v>
      </c>
      <c r="HL213" s="0" t="n">
        <f aca="false">FM213</f>
        <v>0</v>
      </c>
      <c r="HM213" s="0" t="n">
        <f aca="false">FP213</f>
        <v>0</v>
      </c>
      <c r="HN213" s="0" t="n">
        <f aca="false">FS213</f>
        <v>0</v>
      </c>
      <c r="HO213" s="0" t="n">
        <f aca="false">FV213</f>
        <v>0</v>
      </c>
      <c r="HP213" s="0" t="n">
        <f aca="false">FY213</f>
        <v>0</v>
      </c>
      <c r="HQ213" s="0" t="n">
        <f aca="false">GB213</f>
        <v>0</v>
      </c>
      <c r="HR213" s="0" t="n">
        <f aca="false">GE213</f>
        <v>0</v>
      </c>
      <c r="HS213" s="0" t="n">
        <f aca="false">GH213</f>
        <v>0</v>
      </c>
      <c r="HT213" s="0" t="n">
        <f aca="false">BG213</f>
        <v>57</v>
      </c>
      <c r="HU213" s="0" t="n">
        <f aca="false">HT213/HS216</f>
        <v>57</v>
      </c>
      <c r="HV213" s="1" t="n">
        <f aca="false">HZ209</f>
        <v>16</v>
      </c>
      <c r="HW213" s="1"/>
      <c r="HX213" s="1"/>
      <c r="HY213" s="1"/>
      <c r="HZ213" s="1"/>
      <c r="IA213" s="1"/>
      <c r="IB213" s="1"/>
    </row>
    <row r="214" customFormat="false" ht="6" hidden="true" customHeight="true" outlineLevel="0" collapsed="false">
      <c r="A214" s="1"/>
      <c r="B214" s="80"/>
      <c r="C214" s="80"/>
      <c r="D214" s="80"/>
      <c r="E214" s="80"/>
      <c r="F214" s="61"/>
      <c r="G214" s="80"/>
      <c r="H214" s="80"/>
      <c r="I214" s="80"/>
      <c r="J214" s="80"/>
      <c r="K214" s="80"/>
      <c r="L214" s="61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78"/>
      <c r="X214" s="61"/>
      <c r="Y214" s="80"/>
      <c r="Z214" s="80"/>
      <c r="BD214" s="1"/>
      <c r="BE214" s="0" t="n">
        <f aca="false">BE213+INT(BF213/BF214)</f>
        <v>16</v>
      </c>
      <c r="BF214" s="0" t="n">
        <f aca="false">IB209</f>
        <v>64</v>
      </c>
      <c r="BG214" s="0" t="n">
        <f aca="false">BF214</f>
        <v>64</v>
      </c>
      <c r="BH214" s="0" t="n">
        <v>256</v>
      </c>
      <c r="BI214" s="15" t="n">
        <f aca="false">IF(BG214/BH214=INT(BG214/BH214),1,0)</f>
        <v>0</v>
      </c>
      <c r="BJ214" s="15" t="n">
        <f aca="false">IF(BI214=0,BG214,BG214/BH214)</f>
        <v>64</v>
      </c>
      <c r="BK214" s="15" t="n">
        <v>16</v>
      </c>
      <c r="BL214" s="15" t="n">
        <f aca="false">IF(BJ214/BK214=INT(BJ214/BK214),1,0)</f>
        <v>1</v>
      </c>
      <c r="BM214" s="15" t="n">
        <f aca="false">IF(BL214=0,BJ214,BJ214/BK214)</f>
        <v>4</v>
      </c>
      <c r="BN214" s="15" t="n">
        <v>4</v>
      </c>
      <c r="BO214" s="15" t="n">
        <f aca="false">IF(BM214/BN214=INT(BM214/BN214),1,0)</f>
        <v>1</v>
      </c>
      <c r="BP214" s="15" t="n">
        <f aca="false">IF(BO214=0,BM214,BM214/BN214)</f>
        <v>1</v>
      </c>
      <c r="BQ214" s="15" t="n">
        <v>2</v>
      </c>
      <c r="BR214" s="15" t="n">
        <f aca="false">IF(BP214/BQ214=INT(BP214/BQ214),1,0)</f>
        <v>0</v>
      </c>
      <c r="BS214" s="15" t="n">
        <f aca="false">IF(BR214=0,BP214,BP214/BQ214)</f>
        <v>1</v>
      </c>
      <c r="BT214" s="15" t="n">
        <v>81</v>
      </c>
      <c r="BU214" s="15" t="n">
        <f aca="false">IF(BS214/BT214=INT(BS214/BT214),1,0)</f>
        <v>0</v>
      </c>
      <c r="BV214" s="15" t="n">
        <f aca="false">IF(BU214=0,BS214,BS214/BT214)</f>
        <v>1</v>
      </c>
      <c r="BW214" s="15" t="n">
        <v>9</v>
      </c>
      <c r="BX214" s="15" t="n">
        <f aca="false">IF(BV214/BW214=INT(BV214/BW214),1,0)</f>
        <v>0</v>
      </c>
      <c r="BY214" s="15" t="n">
        <f aca="false">IF(BX214=0,BV214,BV214/BW214)</f>
        <v>1</v>
      </c>
      <c r="BZ214" s="15" t="n">
        <v>3</v>
      </c>
      <c r="CA214" s="15" t="n">
        <f aca="false">IF(BY214/BZ214=INT(BY214/BZ214),1,0)</f>
        <v>0</v>
      </c>
      <c r="CB214" s="15" t="n">
        <f aca="false">IF(CA214=0,BY214,BY214/BZ214)</f>
        <v>1</v>
      </c>
      <c r="CC214" s="15" t="n">
        <v>25</v>
      </c>
      <c r="CD214" s="15" t="n">
        <f aca="false">IF(CB214/CC214=INT(CB214/CC214),1,0)</f>
        <v>0</v>
      </c>
      <c r="CE214" s="15" t="n">
        <f aca="false">IF(CD214=0,CB214,CB214/CC214)</f>
        <v>1</v>
      </c>
      <c r="CF214" s="15" t="n">
        <v>5</v>
      </c>
      <c r="CG214" s="15" t="n">
        <f aca="false">IF(CE214/CF214=INT(CE214/CF214),1,0)</f>
        <v>0</v>
      </c>
      <c r="CH214" s="15" t="n">
        <f aca="false">IF(CG214=0,CE214,CE214/CF214)</f>
        <v>1</v>
      </c>
      <c r="CI214" s="15" t="n">
        <v>49</v>
      </c>
      <c r="CJ214" s="15" t="n">
        <f aca="false">IF(CH214/CI214=INT(CH214/CI214),1,0)</f>
        <v>0</v>
      </c>
      <c r="CK214" s="15" t="n">
        <f aca="false">IF(CJ214=0,CH214,CH214/CI214)</f>
        <v>1</v>
      </c>
      <c r="CL214" s="15" t="n">
        <v>7</v>
      </c>
      <c r="CM214" s="15" t="n">
        <f aca="false">IF(CK214/CL214=INT(CK214/CL214),1,0)</f>
        <v>0</v>
      </c>
      <c r="CN214" s="15" t="n">
        <f aca="false">IF(CM214=0,CK214,CK214/CL214)</f>
        <v>1</v>
      </c>
      <c r="CO214" s="15" t="n">
        <v>121</v>
      </c>
      <c r="CP214" s="15" t="n">
        <f aca="false">IF(CN214/CO214=INT(CN214/CO214),1,0)</f>
        <v>0</v>
      </c>
      <c r="CQ214" s="15" t="n">
        <f aca="false">IF(CP214=0,CN214,CN214/CO214)</f>
        <v>1</v>
      </c>
      <c r="CR214" s="15" t="n">
        <v>11</v>
      </c>
      <c r="CS214" s="15" t="n">
        <f aca="false">IF(CQ214/CR214=INT(CQ214/CR214),1,0)</f>
        <v>0</v>
      </c>
      <c r="CT214" s="15" t="n">
        <f aca="false">IF(CS214=0,CQ214,CQ214/CR214)</f>
        <v>1</v>
      </c>
      <c r="CU214" s="15" t="n">
        <v>169</v>
      </c>
      <c r="CV214" s="15" t="n">
        <f aca="false">IF(CT214/CU214=INT(CT214/CU214),1,0)</f>
        <v>0</v>
      </c>
      <c r="CW214" s="15" t="n">
        <f aca="false">IF(CV214=0,CT214,CT214/CU214)</f>
        <v>1</v>
      </c>
      <c r="CX214" s="15" t="n">
        <v>13</v>
      </c>
      <c r="CY214" s="15" t="n">
        <f aca="false">IF(CW214/CX214=INT(CW214/CX214),1,0)</f>
        <v>0</v>
      </c>
      <c r="CZ214" s="15" t="n">
        <f aca="false">IF(CY214=0,CW214,CW214/CX214)</f>
        <v>1</v>
      </c>
      <c r="DA214" s="15" t="n">
        <v>17</v>
      </c>
      <c r="DB214" s="15" t="n">
        <f aca="false">IF(CZ214/DA214=INT(CZ214/DA214),1,0)</f>
        <v>0</v>
      </c>
      <c r="DC214" s="15" t="n">
        <f aca="false">IF(DB214=0,CZ214,CZ214/DA214)</f>
        <v>1</v>
      </c>
      <c r="DD214" s="15" t="n">
        <v>19</v>
      </c>
      <c r="DE214" s="15" t="n">
        <f aca="false">IF(DC214/DD214=INT(DC214/DD214),1,0)</f>
        <v>0</v>
      </c>
      <c r="DF214" s="15" t="n">
        <f aca="false">IF(DE214=0,DC214,DC214/DD214)</f>
        <v>1</v>
      </c>
      <c r="DG214" s="15" t="n">
        <v>23</v>
      </c>
      <c r="DH214" s="15" t="n">
        <f aca="false">IF(DF214/DG214=INT(DF214/DG214),1,0)</f>
        <v>0</v>
      </c>
      <c r="DI214" s="15" t="n">
        <f aca="false">IF(DH214=0,DF214,DF214/DG214)</f>
        <v>1</v>
      </c>
      <c r="DJ214" s="15" t="n">
        <v>29</v>
      </c>
      <c r="DK214" s="15" t="n">
        <f aca="false">IF(DI214/DJ214=INT(DI214/DJ214),1,0)</f>
        <v>0</v>
      </c>
      <c r="DL214" s="15" t="n">
        <f aca="false">IF(DK214=0,DI214,DI214/DJ214)</f>
        <v>1</v>
      </c>
      <c r="DM214" s="15" t="n">
        <v>31</v>
      </c>
      <c r="DN214" s="15" t="n">
        <f aca="false">IF(DL214/DM214=INT(DL214/DM214),1,0)</f>
        <v>0</v>
      </c>
      <c r="DO214" s="15" t="n">
        <f aca="false">IF(DN214=0,DL214,DL214/DM214)</f>
        <v>1</v>
      </c>
      <c r="DP214" s="15" t="n">
        <v>37</v>
      </c>
      <c r="DQ214" s="15" t="n">
        <f aca="false">IF(DO214/DP214=INT(DO214/DP214),1,0)</f>
        <v>0</v>
      </c>
      <c r="DR214" s="15" t="n">
        <f aca="false">IF(DQ214=0,DO214,DO214/DP214)</f>
        <v>1</v>
      </c>
      <c r="DS214" s="15" t="n">
        <v>41</v>
      </c>
      <c r="DT214" s="15" t="n">
        <f aca="false">IF(DR214/DS214=INT(DR214/DS214),1,0)</f>
        <v>0</v>
      </c>
      <c r="DU214" s="15" t="n">
        <f aca="false">IF(DT214=0,DR214,DR214/DS214)</f>
        <v>1</v>
      </c>
      <c r="DV214" s="15" t="n">
        <v>43</v>
      </c>
      <c r="DW214" s="15" t="n">
        <f aca="false">IF(DU214/DV214=INT(DU214/DV214),1,0)</f>
        <v>0</v>
      </c>
      <c r="DX214" s="15" t="n">
        <f aca="false">IF(DW214=0,DU214,DU214/DV214)</f>
        <v>1</v>
      </c>
      <c r="DY214" s="15" t="n">
        <v>47</v>
      </c>
      <c r="DZ214" s="15" t="n">
        <f aca="false">IF(DX214/DY214=INT(DX214/DY214),1,0)</f>
        <v>0</v>
      </c>
      <c r="EA214" s="15" t="n">
        <f aca="false">IF(DZ214=0,DX214,DX214/DY214)</f>
        <v>1</v>
      </c>
      <c r="EB214" s="15" t="n">
        <v>53</v>
      </c>
      <c r="EC214" s="15" t="n">
        <f aca="false">IF(EA214/EB214=INT(EA214/EB214),1,0)</f>
        <v>0</v>
      </c>
      <c r="ED214" s="15" t="n">
        <f aca="false">IF(EC214=0,EA214,EA214/EB214)</f>
        <v>1</v>
      </c>
      <c r="EE214" s="15" t="n">
        <v>59</v>
      </c>
      <c r="EF214" s="15" t="n">
        <f aca="false">IF(ED214/EE214=INT(ED214/EE214),1,0)</f>
        <v>0</v>
      </c>
      <c r="EG214" s="15" t="n">
        <f aca="false">IF(EF214=0,ED214,ED214/EE214)</f>
        <v>1</v>
      </c>
      <c r="EH214" s="15" t="n">
        <v>61</v>
      </c>
      <c r="EI214" s="15" t="n">
        <f aca="false">IF(EG214/EH214=INT(EG214/EH214),1,0)</f>
        <v>0</v>
      </c>
      <c r="EJ214" s="15" t="n">
        <f aca="false">IF(EI214=0,EG214,EG214/EH214)</f>
        <v>1</v>
      </c>
      <c r="EK214" s="15" t="n">
        <v>67</v>
      </c>
      <c r="EL214" s="15" t="n">
        <f aca="false">IF(EJ214/EK214=INT(EJ214/EK214),1,0)</f>
        <v>0</v>
      </c>
      <c r="EM214" s="15" t="n">
        <f aca="false">IF(EL214=0,EJ214,EJ214/EK214)</f>
        <v>1</v>
      </c>
      <c r="EN214" s="15" t="n">
        <v>71</v>
      </c>
      <c r="EO214" s="15" t="n">
        <f aca="false">IF(EM214/EN214=INT(EM214/EN214),1,0)</f>
        <v>0</v>
      </c>
      <c r="EP214" s="15" t="n">
        <f aca="false">IF(EO214=0,EM214,EM214/EN214)</f>
        <v>1</v>
      </c>
      <c r="EQ214" s="15" t="n">
        <v>73</v>
      </c>
      <c r="ER214" s="15" t="n">
        <f aca="false">IF(EP214/EQ214=INT(EP214/EQ214),1,0)</f>
        <v>0</v>
      </c>
      <c r="ES214" s="15" t="n">
        <f aca="false">IF(ER214=0,EP214,EP214/EQ214)</f>
        <v>1</v>
      </c>
      <c r="ET214" s="15" t="n">
        <v>79</v>
      </c>
      <c r="EU214" s="15" t="n">
        <f aca="false">IF(ES214/ET214=INT(ES214/ET214),1,0)</f>
        <v>0</v>
      </c>
      <c r="EV214" s="15" t="n">
        <f aca="false">IF(EU214=0,ES214,ES214/ET214)</f>
        <v>1</v>
      </c>
      <c r="EW214" s="15" t="n">
        <v>83</v>
      </c>
      <c r="EX214" s="15" t="n">
        <f aca="false">IF(EV214/EW214=INT(EV214/EW214),1,0)</f>
        <v>0</v>
      </c>
      <c r="EY214" s="15" t="n">
        <f aca="false">IF(EX214=0,EV214,EV214/EW214)</f>
        <v>1</v>
      </c>
      <c r="EZ214" s="15" t="n">
        <v>89</v>
      </c>
      <c r="FA214" s="15" t="n">
        <f aca="false">IF(EY214/EZ214=INT(EY214/EZ214),1,0)</f>
        <v>0</v>
      </c>
      <c r="FB214" s="15" t="n">
        <f aca="false">IF(FA214=0,EY214,EY214/EZ214)</f>
        <v>1</v>
      </c>
      <c r="FC214" s="15" t="n">
        <v>97</v>
      </c>
      <c r="FD214" s="15" t="n">
        <f aca="false">IF(FB214/FC214=INT(FB214/FC214),1,0)</f>
        <v>0</v>
      </c>
      <c r="FE214" s="15" t="n">
        <f aca="false">IF(FD214=0,FB214,FB214/FC214)</f>
        <v>1</v>
      </c>
      <c r="FF214" s="15" t="n">
        <v>101</v>
      </c>
      <c r="FG214" s="15" t="n">
        <f aca="false">IF(FE214/FF214=INT(FE214/FF214),1,0)</f>
        <v>0</v>
      </c>
      <c r="FH214" s="15" t="n">
        <f aca="false">IF(FG214=0,FE214,FE214/FF214)</f>
        <v>1</v>
      </c>
      <c r="FI214" s="15" t="n">
        <v>103</v>
      </c>
      <c r="FJ214" s="15" t="n">
        <f aca="false">IF(FH214/FI214=INT(FH214/FI214),1,0)</f>
        <v>0</v>
      </c>
      <c r="FK214" s="15" t="n">
        <f aca="false">IF(FJ214=0,FH214,FH214/FI214)</f>
        <v>1</v>
      </c>
      <c r="FL214" s="15" t="n">
        <v>107</v>
      </c>
      <c r="FM214" s="15" t="n">
        <f aca="false">IF(FK214/FL214=INT(FK214/FL214),1,0)</f>
        <v>0</v>
      </c>
      <c r="FN214" s="15" t="n">
        <f aca="false">IF(FM214=0,FK214,FK214/FL214)</f>
        <v>1</v>
      </c>
      <c r="FO214" s="15" t="n">
        <v>109</v>
      </c>
      <c r="FP214" s="15" t="n">
        <f aca="false">IF(FN214/FO214=INT(FN214/FO214),1,0)</f>
        <v>0</v>
      </c>
      <c r="FQ214" s="15" t="n">
        <f aca="false">IF(FP214=0,FN214,FN214/FO214)</f>
        <v>1</v>
      </c>
      <c r="FR214" s="15" t="n">
        <v>113</v>
      </c>
      <c r="FS214" s="15" t="n">
        <f aca="false">IF(FQ214/FR214=INT(FQ214/FR214),1,0)</f>
        <v>0</v>
      </c>
      <c r="FT214" s="15" t="n">
        <f aca="false">IF(FS214=0,FQ214,FQ214/FR214)</f>
        <v>1</v>
      </c>
      <c r="FU214" s="15" t="n">
        <v>127</v>
      </c>
      <c r="FV214" s="15" t="n">
        <f aca="false">IF(FT214/FU214=INT(FT214/FU214),1,0)</f>
        <v>0</v>
      </c>
      <c r="FW214" s="15" t="n">
        <f aca="false">IF(FV214=0,FT214,FT214/FU214)</f>
        <v>1</v>
      </c>
      <c r="FX214" s="15" t="n">
        <v>131</v>
      </c>
      <c r="FY214" s="15" t="n">
        <f aca="false">IF(FW214/FX214=INT(FW214/FX214),1,0)</f>
        <v>0</v>
      </c>
      <c r="FZ214" s="15" t="n">
        <f aca="false">IF(FY214=0,FW214,FW214/FX214)</f>
        <v>1</v>
      </c>
      <c r="GA214" s="15" t="n">
        <v>137</v>
      </c>
      <c r="GB214" s="15" t="n">
        <f aca="false">IF(FZ214/GA214=INT(FZ214/GA214),1,0)</f>
        <v>0</v>
      </c>
      <c r="GC214" s="15" t="n">
        <f aca="false">IF(GB214=0,FZ214,FZ214/GA214)</f>
        <v>1</v>
      </c>
      <c r="GD214" s="15" t="n">
        <v>139</v>
      </c>
      <c r="GE214" s="15" t="n">
        <f aca="false">IF(GC214/GD214=INT(GC214/GD214),1,0)</f>
        <v>0</v>
      </c>
      <c r="GF214" s="15" t="n">
        <f aca="false">IF(GE214=0,GC214,GC214/GD214)</f>
        <v>1</v>
      </c>
      <c r="GG214" s="15" t="n">
        <v>149</v>
      </c>
      <c r="GH214" s="15" t="n">
        <f aca="false">IF(GF214/GG214=INT(GF214/GG214),1,0)</f>
        <v>0</v>
      </c>
      <c r="GI214" s="15" t="n">
        <f aca="false">IF(GH214=0,GF214,GF214/GG214)</f>
        <v>1</v>
      </c>
      <c r="GJ214" s="15"/>
      <c r="GK214" s="15" t="n">
        <f aca="false">8*BI214+4*BL214+2*BO214+BR214</f>
        <v>6</v>
      </c>
      <c r="GL214" s="15" t="n">
        <f aca="false">4*BU214+2*BX214+CA214</f>
        <v>0</v>
      </c>
      <c r="GM214" s="15" t="n">
        <f aca="false">2*CD214+CG214</f>
        <v>0</v>
      </c>
      <c r="GN214" s="15" t="n">
        <f aca="false">2*CJ214+CM214</f>
        <v>0</v>
      </c>
      <c r="GO214" s="15" t="n">
        <f aca="false">2*CP214+CS214</f>
        <v>0</v>
      </c>
      <c r="GP214" s="15" t="n">
        <f aca="false">2*CV214+CY214</f>
        <v>0</v>
      </c>
      <c r="GQ214" s="15" t="n">
        <f aca="false">DB214</f>
        <v>0</v>
      </c>
      <c r="GR214" s="15" t="n">
        <f aca="false">DE214</f>
        <v>0</v>
      </c>
      <c r="GS214" s="15" t="n">
        <f aca="false">DH214</f>
        <v>0</v>
      </c>
      <c r="GT214" s="15" t="n">
        <f aca="false">DK214</f>
        <v>0</v>
      </c>
      <c r="GU214" s="15" t="n">
        <f aca="false">DN214</f>
        <v>0</v>
      </c>
      <c r="GV214" s="0" t="n">
        <f aca="false">DQ214</f>
        <v>0</v>
      </c>
      <c r="GW214" s="0" t="n">
        <f aca="false">DT214</f>
        <v>0</v>
      </c>
      <c r="GX214" s="0" t="n">
        <f aca="false">DW214</f>
        <v>0</v>
      </c>
      <c r="GY214" s="0" t="n">
        <f aca="false">DZ214</f>
        <v>0</v>
      </c>
      <c r="GZ214" s="0" t="n">
        <f aca="false">EC214</f>
        <v>0</v>
      </c>
      <c r="HA214" s="0" t="n">
        <f aca="false">EF214</f>
        <v>0</v>
      </c>
      <c r="HB214" s="0" t="n">
        <f aca="false">EI214</f>
        <v>0</v>
      </c>
      <c r="HC214" s="0" t="n">
        <f aca="false">EL214</f>
        <v>0</v>
      </c>
      <c r="HD214" s="0" t="n">
        <f aca="false">EO214</f>
        <v>0</v>
      </c>
      <c r="HE214" s="0" t="n">
        <f aca="false">ER214</f>
        <v>0</v>
      </c>
      <c r="HF214" s="0" t="n">
        <f aca="false">EU214</f>
        <v>0</v>
      </c>
      <c r="HG214" s="0" t="n">
        <f aca="false">EX214</f>
        <v>0</v>
      </c>
      <c r="HH214" s="0" t="n">
        <f aca="false">FA214</f>
        <v>0</v>
      </c>
      <c r="HI214" s="0" t="n">
        <f aca="false">FD214</f>
        <v>0</v>
      </c>
      <c r="HJ214" s="0" t="n">
        <f aca="false">FG214</f>
        <v>0</v>
      </c>
      <c r="HK214" s="0" t="n">
        <f aca="false">FJ214</f>
        <v>0</v>
      </c>
      <c r="HL214" s="0" t="n">
        <f aca="false">FM214</f>
        <v>0</v>
      </c>
      <c r="HM214" s="0" t="n">
        <f aca="false">FP214</f>
        <v>0</v>
      </c>
      <c r="HN214" s="0" t="n">
        <f aca="false">FS214</f>
        <v>0</v>
      </c>
      <c r="HO214" s="0" t="n">
        <f aca="false">FV214</f>
        <v>0</v>
      </c>
      <c r="HP214" s="0" t="n">
        <f aca="false">FY214</f>
        <v>0</v>
      </c>
      <c r="HQ214" s="0" t="n">
        <f aca="false">GB214</f>
        <v>0</v>
      </c>
      <c r="HR214" s="0" t="n">
        <f aca="false">GE214</f>
        <v>0</v>
      </c>
      <c r="HS214" s="0" t="n">
        <f aca="false">GH214</f>
        <v>0</v>
      </c>
      <c r="HT214" s="0" t="n">
        <f aca="false">BG214</f>
        <v>64</v>
      </c>
      <c r="HU214" s="0" t="n">
        <f aca="false">HT214/HS216</f>
        <v>64</v>
      </c>
      <c r="HV214" s="1"/>
      <c r="HW214" s="1"/>
      <c r="HX214" s="1"/>
      <c r="HY214" s="1"/>
      <c r="HZ214" s="1"/>
      <c r="IA214" s="1"/>
      <c r="IB214" s="1"/>
    </row>
    <row r="215" customFormat="false" ht="6" hidden="true" customHeight="true" outlineLevel="0" collapsed="false">
      <c r="A215" s="1"/>
      <c r="B215" s="80"/>
      <c r="C215" s="80"/>
      <c r="D215" s="80"/>
      <c r="E215" s="80"/>
      <c r="F215" s="61"/>
      <c r="G215" s="80"/>
      <c r="H215" s="80"/>
      <c r="I215" s="80"/>
      <c r="J215" s="80"/>
      <c r="K215" s="80"/>
      <c r="L215" s="61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78"/>
      <c r="X215" s="61"/>
      <c r="Y215" s="80"/>
      <c r="Z215" s="80"/>
      <c r="BD215" s="1"/>
      <c r="BE215" s="1"/>
      <c r="BF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5" t="n">
        <f aca="false">IF(GK213&lt;GK214,GK213,GK214)</f>
        <v>0</v>
      </c>
      <c r="GL215" s="15" t="n">
        <f aca="false">IF(GL213&lt;GL214,GL213,GL214)</f>
        <v>0</v>
      </c>
      <c r="GM215" s="15" t="n">
        <f aca="false">IF(GM213&lt;GM214,GM213,GM214)</f>
        <v>0</v>
      </c>
      <c r="GN215" s="15" t="n">
        <f aca="false">IF(GN213&lt;GN214,GN213,GN214)</f>
        <v>0</v>
      </c>
      <c r="GO215" s="15" t="n">
        <f aca="false">IF(GO213&lt;GO214,GO213,GO214)</f>
        <v>0</v>
      </c>
      <c r="GP215" s="15" t="n">
        <f aca="false">IF(GP213&lt;GP214,GP213,GP214)</f>
        <v>0</v>
      </c>
      <c r="GQ215" s="15" t="n">
        <f aca="false">IF(GQ213&lt;GQ214,GQ213,GQ214)</f>
        <v>0</v>
      </c>
      <c r="GR215" s="15" t="n">
        <f aca="false">IF(GR213&lt;GR214,GR213,GR214)</f>
        <v>0</v>
      </c>
      <c r="GS215" s="15" t="n">
        <f aca="false">IF(GS213&lt;GS214,GS213,GS214)</f>
        <v>0</v>
      </c>
      <c r="GT215" s="15" t="n">
        <f aca="false">IF(GT213&lt;GT214,GT213,GT214)</f>
        <v>0</v>
      </c>
      <c r="GU215" s="15" t="n">
        <f aca="false">IF(GU213&lt;GU214,GU213,GU214)</f>
        <v>0</v>
      </c>
      <c r="GV215" s="15" t="n">
        <f aca="false">IF(GV213&lt;GV214,GV213,GV214)</f>
        <v>0</v>
      </c>
      <c r="GW215" s="15" t="n">
        <f aca="false">IF(GW213&lt;GW214,GW213,GW214)</f>
        <v>0</v>
      </c>
      <c r="GX215" s="15" t="n">
        <f aca="false">IF(GX213&lt;GX214,GX213,GX214)</f>
        <v>0</v>
      </c>
      <c r="GY215" s="15" t="n">
        <f aca="false">IF(GY213&lt;GY214,GY213,GY214)</f>
        <v>0</v>
      </c>
      <c r="GZ215" s="15" t="n">
        <f aca="false">IF(GZ213&lt;GZ214,GZ213,GZ214)</f>
        <v>0</v>
      </c>
      <c r="HA215" s="15" t="n">
        <f aca="false">IF(HA213&lt;HA214,HA213,HA214)</f>
        <v>0</v>
      </c>
      <c r="HB215" s="15" t="n">
        <f aca="false">IF(HB213&lt;HB214,HB213,HB214)</f>
        <v>0</v>
      </c>
      <c r="HC215" s="15" t="n">
        <f aca="false">IF(HC213&lt;HC214,HC213,HC214)</f>
        <v>0</v>
      </c>
      <c r="HD215" s="15" t="n">
        <f aca="false">IF(HD213&lt;HD214,HD213,HD214)</f>
        <v>0</v>
      </c>
      <c r="HE215" s="15" t="n">
        <f aca="false">IF(HE213&lt;HE214,HE213,HE214)</f>
        <v>0</v>
      </c>
      <c r="HF215" s="15" t="n">
        <f aca="false">IF(HF213&lt;HF214,HF213,HF214)</f>
        <v>0</v>
      </c>
      <c r="HG215" s="15" t="n">
        <f aca="false">IF(HG213&lt;HG214,HG213,HG214)</f>
        <v>0</v>
      </c>
      <c r="HH215" s="15" t="n">
        <f aca="false">IF(HH213&lt;HH214,HH213,HH214)</f>
        <v>0</v>
      </c>
      <c r="HI215" s="15" t="n">
        <f aca="false">IF(HI213&lt;HI214,HI213,HI214)</f>
        <v>0</v>
      </c>
      <c r="HJ215" s="15" t="n">
        <f aca="false">IF(HJ213&lt;HJ214,HJ213,HJ214)</f>
        <v>0</v>
      </c>
      <c r="HK215" s="15" t="n">
        <f aca="false">IF(HK213&lt;HK214,HK213,HK214)</f>
        <v>0</v>
      </c>
      <c r="HL215" s="15" t="n">
        <f aca="false">IF(HL213&lt;HL214,HL213,HL214)</f>
        <v>0</v>
      </c>
      <c r="HM215" s="15" t="n">
        <f aca="false">IF(HM213&lt;HM214,HM213,HM214)</f>
        <v>0</v>
      </c>
      <c r="HN215" s="15" t="n">
        <f aca="false">IF(HN213&lt;HN214,HN213,HN214)</f>
        <v>0</v>
      </c>
      <c r="HO215" s="15" t="n">
        <f aca="false">IF(HO213&lt;HO214,HO213,HO214)</f>
        <v>0</v>
      </c>
      <c r="HP215" s="15" t="n">
        <f aca="false">IF(HP213&lt;HP214,HP213,HP214)</f>
        <v>0</v>
      </c>
      <c r="HQ215" s="15" t="n">
        <f aca="false">IF(HQ213&lt;HQ214,HQ213,HQ214)</f>
        <v>0</v>
      </c>
      <c r="HR215" s="15" t="n">
        <f aca="false">IF(HR213&lt;HR214,HR213,HR214)</f>
        <v>0</v>
      </c>
      <c r="HS215" s="15" t="n">
        <f aca="false">IF(HS213&lt;HS214,HS213,HS214)</f>
        <v>0</v>
      </c>
      <c r="HV215" s="1"/>
      <c r="HW215" s="1"/>
      <c r="HX215" s="1"/>
      <c r="HY215" s="1"/>
      <c r="HZ215" s="1"/>
      <c r="IA215" s="1"/>
      <c r="IB215" s="1"/>
    </row>
    <row r="216" customFormat="false" ht="6" hidden="true" customHeight="true" outlineLevel="0" collapsed="false">
      <c r="A216" s="1"/>
      <c r="B216" s="80"/>
      <c r="C216" s="80"/>
      <c r="D216" s="80"/>
      <c r="E216" s="80"/>
      <c r="F216" s="61"/>
      <c r="G216" s="80"/>
      <c r="H216" s="80"/>
      <c r="I216" s="80"/>
      <c r="J216" s="80"/>
      <c r="K216" s="80"/>
      <c r="L216" s="61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78"/>
      <c r="X216" s="61"/>
      <c r="Y216" s="80"/>
      <c r="Z216" s="80"/>
      <c r="BD216" s="1"/>
      <c r="BE216" s="1"/>
      <c r="BF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0" t="n">
        <f aca="false">GK$8^GK215</f>
        <v>1</v>
      </c>
      <c r="GL216" s="0" t="n">
        <f aca="false">GL$8^GL215*GK216</f>
        <v>1</v>
      </c>
      <c r="GM216" s="0" t="n">
        <f aca="false">GM$8^GM215*GL216</f>
        <v>1</v>
      </c>
      <c r="GN216" s="0" t="n">
        <f aca="false">GN$8^GN215*GM216</f>
        <v>1</v>
      </c>
      <c r="GO216" s="0" t="n">
        <f aca="false">GO$8^GO215*GN216</f>
        <v>1</v>
      </c>
      <c r="GP216" s="0" t="n">
        <f aca="false">GP$8^GP215*GO216</f>
        <v>1</v>
      </c>
      <c r="GQ216" s="0" t="n">
        <f aca="false">GQ$8^GQ215*GP216</f>
        <v>1</v>
      </c>
      <c r="GR216" s="0" t="n">
        <f aca="false">GR$8^GR215*GQ216</f>
        <v>1</v>
      </c>
      <c r="GS216" s="0" t="n">
        <f aca="false">GS$8^GS215*GR216</f>
        <v>1</v>
      </c>
      <c r="GT216" s="0" t="n">
        <f aca="false">GT$8^GT215*GS216</f>
        <v>1</v>
      </c>
      <c r="GU216" s="0" t="n">
        <f aca="false">GU$8^GU215*GT216</f>
        <v>1</v>
      </c>
      <c r="GV216" s="0" t="n">
        <f aca="false">GV$8^GV215*GU216</f>
        <v>1</v>
      </c>
      <c r="GW216" s="0" t="n">
        <f aca="false">GW$8^GW215*GV216</f>
        <v>1</v>
      </c>
      <c r="GX216" s="0" t="n">
        <f aca="false">GX$8^GX215*GW216</f>
        <v>1</v>
      </c>
      <c r="GY216" s="0" t="n">
        <f aca="false">GY$8^GY215*GX216</f>
        <v>1</v>
      </c>
      <c r="GZ216" s="0" t="n">
        <f aca="false">GZ$8^GZ215*GY216</f>
        <v>1</v>
      </c>
      <c r="HA216" s="0" t="n">
        <f aca="false">HA$8^HA215*GZ216</f>
        <v>1</v>
      </c>
      <c r="HB216" s="0" t="n">
        <f aca="false">HB$8^HB215*HA216</f>
        <v>1</v>
      </c>
      <c r="HC216" s="0" t="n">
        <f aca="false">HC$8^HC215*HB216</f>
        <v>1</v>
      </c>
      <c r="HD216" s="0" t="n">
        <f aca="false">HD$8^HD215*HC216</f>
        <v>1</v>
      </c>
      <c r="HE216" s="0" t="n">
        <f aca="false">HE$8^HE215*HD216</f>
        <v>1</v>
      </c>
      <c r="HF216" s="0" t="n">
        <f aca="false">HF$8^HF215*HE216</f>
        <v>1</v>
      </c>
      <c r="HG216" s="0" t="n">
        <f aca="false">HG$8^HG215*HF216</f>
        <v>1</v>
      </c>
      <c r="HH216" s="0" t="n">
        <f aca="false">HH$8^HH215*HG216</f>
        <v>1</v>
      </c>
      <c r="HI216" s="0" t="n">
        <f aca="false">HI$8^HI215*HH216</f>
        <v>1</v>
      </c>
      <c r="HJ216" s="0" t="n">
        <f aca="false">HJ$8^HJ215*HI216</f>
        <v>1</v>
      </c>
      <c r="HK216" s="0" t="n">
        <f aca="false">HK$8^HK215*HJ216</f>
        <v>1</v>
      </c>
      <c r="HL216" s="0" t="n">
        <f aca="false">HL$8^HL215*HK216</f>
        <v>1</v>
      </c>
      <c r="HM216" s="0" t="n">
        <f aca="false">HM$8^HM215*HL216</f>
        <v>1</v>
      </c>
      <c r="HN216" s="0" t="n">
        <f aca="false">HN$8^HN215*HM216</f>
        <v>1</v>
      </c>
      <c r="HO216" s="0" t="n">
        <f aca="false">HO$8^HO215*HN216</f>
        <v>1</v>
      </c>
      <c r="HP216" s="0" t="n">
        <f aca="false">HP$8^HP215*HO216</f>
        <v>1</v>
      </c>
      <c r="HQ216" s="0" t="n">
        <f aca="false">HQ$8^HQ215*HP216</f>
        <v>1</v>
      </c>
      <c r="HR216" s="0" t="n">
        <f aca="false">HR$8^HR215*HQ216</f>
        <v>1</v>
      </c>
      <c r="HS216" s="0" t="n">
        <f aca="false">HS$8^HS215*HR216</f>
        <v>1</v>
      </c>
      <c r="HV216" s="1"/>
      <c r="HW216" s="1"/>
      <c r="HX216" s="1"/>
      <c r="HY216" s="1"/>
      <c r="HZ216" s="1"/>
      <c r="IA216" s="1"/>
      <c r="IB216" s="1"/>
    </row>
    <row r="217" customFormat="false" ht="8.25" hidden="false" customHeight="true" outlineLevel="0" collapsed="false">
      <c r="A217" s="1"/>
      <c r="B217" s="80"/>
      <c r="C217" s="80"/>
      <c r="D217" s="80"/>
      <c r="E217" s="80"/>
      <c r="F217" s="61"/>
      <c r="G217" s="80"/>
      <c r="H217" s="80"/>
      <c r="I217" s="80"/>
      <c r="J217" s="80"/>
      <c r="K217" s="80"/>
      <c r="L217" s="61"/>
      <c r="M217" s="80"/>
      <c r="N217" s="80"/>
      <c r="O217" s="80"/>
      <c r="P217" s="80"/>
      <c r="Q217" s="80"/>
      <c r="R217" s="80"/>
      <c r="S217" s="13"/>
      <c r="T217" s="80"/>
      <c r="U217" s="80"/>
      <c r="V217" s="80"/>
      <c r="W217" s="78"/>
      <c r="X217" s="61"/>
      <c r="Y217" s="80"/>
      <c r="Z217" s="80"/>
      <c r="BD217" s="1"/>
      <c r="BE217" s="1"/>
      <c r="BF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</row>
    <row r="218" customFormat="false" ht="20.25" hidden="false" customHeight="true" outlineLevel="0" collapsed="false">
      <c r="A218" s="1"/>
      <c r="B218" s="80" t="str">
        <f aca="false">IL218</f>
        <v>50  73/100  ÷  5  7/10</v>
      </c>
      <c r="C218" s="80"/>
      <c r="D218" s="80"/>
      <c r="E218" s="11"/>
      <c r="F218" s="61"/>
      <c r="G218" s="80"/>
      <c r="H218" s="11"/>
      <c r="I218" s="80"/>
      <c r="J218" s="80"/>
      <c r="K218" s="11"/>
      <c r="L218" s="14"/>
      <c r="M218" s="11"/>
      <c r="N218" s="61"/>
      <c r="O218" s="80"/>
      <c r="P218" s="80"/>
      <c r="Q218" s="80"/>
      <c r="R218" s="80"/>
      <c r="S218" s="11" t="s">
        <v>16</v>
      </c>
      <c r="T218" s="86"/>
      <c r="U218" s="86"/>
      <c r="V218" s="86"/>
      <c r="W218" s="66" t="str">
        <f aca="false">IU218</f>
        <v>8  9/10</v>
      </c>
      <c r="X218" s="87"/>
      <c r="Y218" s="80"/>
      <c r="Z218" s="80" t="n">
        <f aca="false">AI218+AB218</f>
        <v>8</v>
      </c>
      <c r="AB218" s="4" t="n">
        <v>2</v>
      </c>
      <c r="AH218" s="4" t="n">
        <f aca="false">AH205+1</f>
        <v>17</v>
      </c>
      <c r="AI218" s="4" t="n">
        <f aca="false">INT(0.5+(AJ$2/19*(AH218-1)))+AG$2</f>
        <v>6</v>
      </c>
      <c r="AK218" s="0" t="n">
        <f aca="false">IF(AI218=3,1,IF(AI218=4,1,IF(AI218=5,2,IF(AI218=6,3,IF(AI218=7,5,0)))))</f>
        <v>3</v>
      </c>
      <c r="AL218" s="0" t="n">
        <f aca="false">IF(AI218=8,10,IF(AI218=9,15,IF(AI218=10,25,IF(AI218=11,35,55))))</f>
        <v>55</v>
      </c>
      <c r="AM218" s="0" t="n">
        <f aca="false">IF(AI218=3,2,IF(AI218=4,3,IF(AI218=5,5,IF(AI218=6,9,IF(AI218=7,14,0)))))</f>
        <v>9</v>
      </c>
      <c r="AN218" s="0" t="n">
        <f aca="false">IF(AI218=8,20,IF(AI218=9,30,IF(AI218=10,40,IF(AI218=11,60,75))))</f>
        <v>75</v>
      </c>
      <c r="AO218" s="0" t="n">
        <f aca="false">IF(AI218=3,1,IF(AI218=4,3,IF(AI218=5,4,IF(AI218=6,7,IF(AI218=7,10,0)))))</f>
        <v>7</v>
      </c>
      <c r="AP218" s="0" t="n">
        <f aca="false">IF(AI218=8,15,IF(AI218=9,24,IF(AI218=10,40,IF(AI218=11,60,80))))</f>
        <v>80</v>
      </c>
      <c r="AQ218" s="0" t="n">
        <f aca="false">IF(AI218=3,4,IF(AI218=4,6,IF(AI218=5,7,IF(AI218=6,11,IF(AI218=7,17,0)))))</f>
        <v>11</v>
      </c>
      <c r="AR218" s="0" t="n">
        <f aca="false">IF(AI218=8,24,IF(AI218=9,39,IF(AI218=10,59,IF(AI218=11,79,99))))</f>
        <v>99</v>
      </c>
      <c r="AS218" s="0" t="n">
        <f aca="false">IF(AI218=3,2,IF(AI218=4,4,IF(AI218=5,5,IF(AI218=6,8,IF(AI218=7,11,0)))))</f>
        <v>8</v>
      </c>
      <c r="AT218" s="0" t="n">
        <f aca="false">IF(AI218=8,16,IF(AI218=9,25,IF(AI218=10,41,IF(AI218=11,61,81))))</f>
        <v>81</v>
      </c>
      <c r="AU218" s="0" t="n">
        <f aca="false">IF(AI218=3,5,IF(AI218=4,7,IF(AI218=5,8,IF(AI218=6,12,IF(AI218=7,18,0)))))</f>
        <v>12</v>
      </c>
      <c r="AV218" s="0" t="n">
        <f aca="false">IF(AI218=8,25,IF(AI218=9,40,IF(AI218=10,60,IF(AI218=11,80,100))))</f>
        <v>100</v>
      </c>
      <c r="AW218" s="1" t="n">
        <f aca="false">AI218</f>
        <v>6</v>
      </c>
      <c r="AX218" s="1" t="n">
        <f aca="false">IF(AK218&gt;0,AK218,AL218)</f>
        <v>3</v>
      </c>
      <c r="AY218" s="1" t="n">
        <f aca="false">IF(AM218&gt;0,AM218,AN218)</f>
        <v>9</v>
      </c>
      <c r="AZ218" s="1" t="n">
        <f aca="false">IF(AO218&gt;0,AO218,AP218)</f>
        <v>7</v>
      </c>
      <c r="BA218" s="1" t="n">
        <f aca="false">IF(AQ218&gt;0,AQ218,AR218)</f>
        <v>11</v>
      </c>
      <c r="BB218" s="1" t="n">
        <f aca="false">IF(AS218&gt;0,AS218,AT218)</f>
        <v>8</v>
      </c>
      <c r="BC218" s="1" t="n">
        <f aca="false">IF(AU218&gt;0,AU218,AV218)</f>
        <v>12</v>
      </c>
      <c r="BD218" s="0" t="s">
        <v>105</v>
      </c>
      <c r="BE218" s="15" t="n">
        <f aca="true">INT((RAND()*(AY218-AX218+1)+AX218))</f>
        <v>5</v>
      </c>
      <c r="BF218" s="15" t="n">
        <f aca="true">INT((RAND()*(BA218-AZ218+1)+AZ218))</f>
        <v>7</v>
      </c>
      <c r="BG218" s="0" t="n">
        <f aca="false">BF218-BF219*(BE219-BE218)</f>
        <v>7</v>
      </c>
      <c r="BH218" s="0" t="n">
        <v>256</v>
      </c>
      <c r="BI218" s="15" t="n">
        <f aca="false">IF(BG218/BH218=INT(BG218/BH218),1,0)</f>
        <v>0</v>
      </c>
      <c r="BJ218" s="15" t="n">
        <f aca="false">IF(BI218=0,BG218,BG218/BH218)</f>
        <v>7</v>
      </c>
      <c r="BK218" s="15" t="n">
        <v>16</v>
      </c>
      <c r="BL218" s="15" t="n">
        <f aca="false">IF(BJ218/BK218=INT(BJ218/BK218),1,0)</f>
        <v>0</v>
      </c>
      <c r="BM218" s="15" t="n">
        <f aca="false">IF(BL218=0,BJ218,BJ218/BK218)</f>
        <v>7</v>
      </c>
      <c r="BN218" s="15" t="n">
        <v>4</v>
      </c>
      <c r="BO218" s="15" t="n">
        <f aca="false">IF(BM218/BN218=INT(BM218/BN218),1,0)</f>
        <v>0</v>
      </c>
      <c r="BP218" s="15" t="n">
        <f aca="false">IF(BO218=0,BM218,BM218/BN218)</f>
        <v>7</v>
      </c>
      <c r="BQ218" s="15" t="n">
        <v>2</v>
      </c>
      <c r="BR218" s="15" t="n">
        <f aca="false">IF(BP218/BQ218=INT(BP218/BQ218),1,0)</f>
        <v>0</v>
      </c>
      <c r="BS218" s="15" t="n">
        <f aca="false">IF(BR218=0,BP218,BP218/BQ218)</f>
        <v>7</v>
      </c>
      <c r="BT218" s="15" t="n">
        <v>81</v>
      </c>
      <c r="BU218" s="15" t="n">
        <f aca="false">IF(BS218/BT218=INT(BS218/BT218),1,0)</f>
        <v>0</v>
      </c>
      <c r="BV218" s="15" t="n">
        <f aca="false">IF(BU218=0,BS218,BS218/BT218)</f>
        <v>7</v>
      </c>
      <c r="BW218" s="15" t="n">
        <v>9</v>
      </c>
      <c r="BX218" s="15" t="n">
        <f aca="false">IF(BV218/BW218=INT(BV218/BW218),1,0)</f>
        <v>0</v>
      </c>
      <c r="BY218" s="15" t="n">
        <f aca="false">IF(BX218=0,BV218,BV218/BW218)</f>
        <v>7</v>
      </c>
      <c r="BZ218" s="15" t="n">
        <v>3</v>
      </c>
      <c r="CA218" s="15" t="n">
        <f aca="false">IF(BY218/BZ218=INT(BY218/BZ218),1,0)</f>
        <v>0</v>
      </c>
      <c r="CB218" s="15" t="n">
        <f aca="false">IF(CA218=0,BY218,BY218/BZ218)</f>
        <v>7</v>
      </c>
      <c r="CC218" s="15" t="n">
        <v>25</v>
      </c>
      <c r="CD218" s="15" t="n">
        <f aca="false">IF(CB218/CC218=INT(CB218/CC218),1,0)</f>
        <v>0</v>
      </c>
      <c r="CE218" s="15" t="n">
        <f aca="false">IF(CD218=0,CB218,CB218/CC218)</f>
        <v>7</v>
      </c>
      <c r="CF218" s="15" t="n">
        <v>5</v>
      </c>
      <c r="CG218" s="15" t="n">
        <f aca="false">IF(CE218/CF218=INT(CE218/CF218),1,0)</f>
        <v>0</v>
      </c>
      <c r="CH218" s="15" t="n">
        <f aca="false">IF(CG218=0,CE218,CE218/CF218)</f>
        <v>7</v>
      </c>
      <c r="CI218" s="15" t="n">
        <v>49</v>
      </c>
      <c r="CJ218" s="15" t="n">
        <f aca="false">IF(CH218/CI218=INT(CH218/CI218),1,0)</f>
        <v>0</v>
      </c>
      <c r="CK218" s="15" t="n">
        <f aca="false">IF(CJ218=0,CH218,CH218/CI218)</f>
        <v>7</v>
      </c>
      <c r="CL218" s="15" t="n">
        <v>7</v>
      </c>
      <c r="CM218" s="15" t="n">
        <f aca="false">IF(CK218/CL218=INT(CK218/CL218),1,0)</f>
        <v>1</v>
      </c>
      <c r="CN218" s="15" t="n">
        <f aca="false">IF(CM218=0,CK218,CK218/CL218)</f>
        <v>1</v>
      </c>
      <c r="CO218" s="15" t="n">
        <v>121</v>
      </c>
      <c r="CP218" s="15" t="n">
        <f aca="false">IF(CN218/CO218=INT(CN218/CO218),1,0)</f>
        <v>0</v>
      </c>
      <c r="CQ218" s="15" t="n">
        <f aca="false">IF(CP218=0,CN218,CN218/CO218)</f>
        <v>1</v>
      </c>
      <c r="CR218" s="15" t="n">
        <v>11</v>
      </c>
      <c r="CS218" s="15" t="n">
        <f aca="false">IF(CQ218/CR218=INT(CQ218/CR218),1,0)</f>
        <v>0</v>
      </c>
      <c r="CT218" s="15" t="n">
        <f aca="false">IF(CS218=0,CQ218,CQ218/CR218)</f>
        <v>1</v>
      </c>
      <c r="CU218" s="15" t="n">
        <v>169</v>
      </c>
      <c r="CV218" s="15" t="n">
        <f aca="false">IF(CT218/CU218=INT(CT218/CU218),1,0)</f>
        <v>0</v>
      </c>
      <c r="CW218" s="15" t="n">
        <f aca="false">IF(CV218=0,CT218,CT218/CU218)</f>
        <v>1</v>
      </c>
      <c r="CX218" s="15" t="n">
        <v>13</v>
      </c>
      <c r="CY218" s="15" t="n">
        <f aca="false">IF(CW218/CX218=INT(CW218/CX218),1,0)</f>
        <v>0</v>
      </c>
      <c r="CZ218" s="15" t="n">
        <f aca="false">IF(CY218=0,CW218,CW218/CX218)</f>
        <v>1</v>
      </c>
      <c r="DA218" s="15" t="n">
        <v>17</v>
      </c>
      <c r="DB218" s="15" t="n">
        <f aca="false">IF(CZ218/DA218=INT(CZ218/DA218),1,0)</f>
        <v>0</v>
      </c>
      <c r="DC218" s="15" t="n">
        <f aca="false">IF(DB218=0,CZ218,CZ218/DA218)</f>
        <v>1</v>
      </c>
      <c r="DD218" s="15" t="n">
        <v>19</v>
      </c>
      <c r="DE218" s="15" t="n">
        <f aca="false">IF(DC218/DD218=INT(DC218/DD218),1,0)</f>
        <v>0</v>
      </c>
      <c r="DF218" s="15" t="n">
        <f aca="false">IF(DE218=0,DC218,DC218/DD218)</f>
        <v>1</v>
      </c>
      <c r="DG218" s="15" t="n">
        <v>23</v>
      </c>
      <c r="DH218" s="15" t="n">
        <f aca="false">IF(DF218/DG218=INT(DF218/DG218),1,0)</f>
        <v>0</v>
      </c>
      <c r="DI218" s="15" t="n">
        <f aca="false">IF(DH218=0,DF218,DF218/DG218)</f>
        <v>1</v>
      </c>
      <c r="DJ218" s="15" t="n">
        <v>29</v>
      </c>
      <c r="DK218" s="15" t="n">
        <f aca="false">IF(DI218/DJ218=INT(DI218/DJ218),1,0)</f>
        <v>0</v>
      </c>
      <c r="DL218" s="15" t="n">
        <f aca="false">IF(DK218=0,DI218,DI218/DJ218)</f>
        <v>1</v>
      </c>
      <c r="DM218" s="15" t="n">
        <v>31</v>
      </c>
      <c r="DN218" s="15" t="n">
        <f aca="false">IF(DL218/DM218=INT(DL218/DM218),1,0)</f>
        <v>0</v>
      </c>
      <c r="DO218" s="15" t="n">
        <f aca="false">IF(DN218=0,DL218,DL218/DM218)</f>
        <v>1</v>
      </c>
      <c r="DP218" s="15" t="n">
        <v>37</v>
      </c>
      <c r="DQ218" s="15" t="n">
        <f aca="false">IF(DO218/DP218=INT(DO218/DP218),1,0)</f>
        <v>0</v>
      </c>
      <c r="DR218" s="15" t="n">
        <f aca="false">IF(DQ218=0,DO218,DO218/DP218)</f>
        <v>1</v>
      </c>
      <c r="DS218" s="15" t="n">
        <v>41</v>
      </c>
      <c r="DT218" s="15" t="n">
        <f aca="false">IF(DR218/DS218=INT(DR218/DS218),1,0)</f>
        <v>0</v>
      </c>
      <c r="DU218" s="15" t="n">
        <f aca="false">IF(DT218=0,DR218,DR218/DS218)</f>
        <v>1</v>
      </c>
      <c r="DV218" s="15" t="n">
        <v>43</v>
      </c>
      <c r="DW218" s="15" t="n">
        <f aca="false">IF(DU218/DV218=INT(DU218/DV218),1,0)</f>
        <v>0</v>
      </c>
      <c r="DX218" s="15" t="n">
        <f aca="false">IF(DW218=0,DU218,DU218/DV218)</f>
        <v>1</v>
      </c>
      <c r="DY218" s="15" t="n">
        <v>47</v>
      </c>
      <c r="DZ218" s="15" t="n">
        <f aca="false">IF(DX218/DY218=INT(DX218/DY218),1,0)</f>
        <v>0</v>
      </c>
      <c r="EA218" s="15" t="n">
        <f aca="false">IF(DZ218=0,DX218,DX218/DY218)</f>
        <v>1</v>
      </c>
      <c r="EB218" s="15" t="n">
        <v>53</v>
      </c>
      <c r="EC218" s="15" t="n">
        <f aca="false">IF(EA218/EB218=INT(EA218/EB218),1,0)</f>
        <v>0</v>
      </c>
      <c r="ED218" s="15" t="n">
        <f aca="false">IF(EC218=0,EA218,EA218/EB218)</f>
        <v>1</v>
      </c>
      <c r="EE218" s="15" t="n">
        <v>59</v>
      </c>
      <c r="EF218" s="15" t="n">
        <f aca="false">IF(ED218/EE218=INT(ED218/EE218),1,0)</f>
        <v>0</v>
      </c>
      <c r="EG218" s="15" t="n">
        <f aca="false">IF(EF218=0,ED218,ED218/EE218)</f>
        <v>1</v>
      </c>
      <c r="EH218" s="15" t="n">
        <v>61</v>
      </c>
      <c r="EI218" s="15" t="n">
        <f aca="false">IF(EG218/EH218=INT(EG218/EH218),1,0)</f>
        <v>0</v>
      </c>
      <c r="EJ218" s="15" t="n">
        <f aca="false">IF(EI218=0,EG218,EG218/EH218)</f>
        <v>1</v>
      </c>
      <c r="EK218" s="15" t="n">
        <v>67</v>
      </c>
      <c r="EL218" s="15" t="n">
        <f aca="false">IF(EJ218/EK218=INT(EJ218/EK218),1,0)</f>
        <v>0</v>
      </c>
      <c r="EM218" s="15" t="n">
        <f aca="false">IF(EL218=0,EJ218,EJ218/EK218)</f>
        <v>1</v>
      </c>
      <c r="EN218" s="15" t="n">
        <v>71</v>
      </c>
      <c r="EO218" s="15" t="n">
        <f aca="false">IF(EM218/EN218=INT(EM218/EN218),1,0)</f>
        <v>0</v>
      </c>
      <c r="EP218" s="15" t="n">
        <f aca="false">IF(EO218=0,EM218,EM218/EN218)</f>
        <v>1</v>
      </c>
      <c r="EQ218" s="15" t="n">
        <v>73</v>
      </c>
      <c r="ER218" s="15" t="n">
        <f aca="false">IF(EP218/EQ218=INT(EP218/EQ218),1,0)</f>
        <v>0</v>
      </c>
      <c r="ES218" s="15" t="n">
        <f aca="false">IF(ER218=0,EP218,EP218/EQ218)</f>
        <v>1</v>
      </c>
      <c r="ET218" s="15" t="n">
        <v>79</v>
      </c>
      <c r="EU218" s="15" t="n">
        <f aca="false">IF(ES218/ET218=INT(ES218/ET218),1,0)</f>
        <v>0</v>
      </c>
      <c r="EV218" s="15" t="n">
        <f aca="false">IF(EU218=0,ES218,ES218/ET218)</f>
        <v>1</v>
      </c>
      <c r="EW218" s="15" t="n">
        <v>83</v>
      </c>
      <c r="EX218" s="15" t="n">
        <f aca="false">IF(EV218/EW218=INT(EV218/EW218),1,0)</f>
        <v>0</v>
      </c>
      <c r="EY218" s="15" t="n">
        <f aca="false">IF(EX218=0,EV218,EV218/EW218)</f>
        <v>1</v>
      </c>
      <c r="EZ218" s="15" t="n">
        <v>89</v>
      </c>
      <c r="FA218" s="15" t="n">
        <f aca="false">IF(EY218/EZ218=INT(EY218/EZ218),1,0)</f>
        <v>0</v>
      </c>
      <c r="FB218" s="15" t="n">
        <f aca="false">IF(FA218=0,EY218,EY218/EZ218)</f>
        <v>1</v>
      </c>
      <c r="FC218" s="15" t="n">
        <v>97</v>
      </c>
      <c r="FD218" s="15" t="n">
        <f aca="false">IF(FB218/FC218=INT(FB218/FC218),1,0)</f>
        <v>0</v>
      </c>
      <c r="FE218" s="15" t="n">
        <f aca="false">IF(FD218=0,FB218,FB218/FC218)</f>
        <v>1</v>
      </c>
      <c r="FF218" s="15" t="n">
        <v>101</v>
      </c>
      <c r="FG218" s="15" t="n">
        <f aca="false">IF(FE218/FF218=INT(FE218/FF218),1,0)</f>
        <v>0</v>
      </c>
      <c r="FH218" s="15" t="n">
        <f aca="false">IF(FG218=0,FE218,FE218/FF218)</f>
        <v>1</v>
      </c>
      <c r="FI218" s="15" t="n">
        <v>103</v>
      </c>
      <c r="FJ218" s="15" t="n">
        <f aca="false">IF(FH218/FI218=INT(FH218/FI218),1,0)</f>
        <v>0</v>
      </c>
      <c r="FK218" s="15" t="n">
        <f aca="false">IF(FJ218=0,FH218,FH218/FI218)</f>
        <v>1</v>
      </c>
      <c r="FL218" s="15" t="n">
        <v>107</v>
      </c>
      <c r="FM218" s="15" t="n">
        <f aca="false">IF(FK218/FL218=INT(FK218/FL218),1,0)</f>
        <v>0</v>
      </c>
      <c r="FN218" s="15" t="n">
        <f aca="false">IF(FM218=0,FK218,FK218/FL218)</f>
        <v>1</v>
      </c>
      <c r="FO218" s="15" t="n">
        <v>109</v>
      </c>
      <c r="FP218" s="15" t="n">
        <f aca="false">IF(FN218/FO218=INT(FN218/FO218),1,0)</f>
        <v>0</v>
      </c>
      <c r="FQ218" s="15" t="n">
        <f aca="false">IF(FP218=0,FN218,FN218/FO218)</f>
        <v>1</v>
      </c>
      <c r="FR218" s="15" t="n">
        <v>113</v>
      </c>
      <c r="FS218" s="15" t="n">
        <f aca="false">IF(FQ218/FR218=INT(FQ218/FR218),1,0)</f>
        <v>0</v>
      </c>
      <c r="FT218" s="15" t="n">
        <f aca="false">IF(FS218=0,FQ218,FQ218/FR218)</f>
        <v>1</v>
      </c>
      <c r="FU218" s="15" t="n">
        <v>127</v>
      </c>
      <c r="FV218" s="15" t="n">
        <f aca="false">IF(FT218/FU218=INT(FT218/FU218),1,0)</f>
        <v>0</v>
      </c>
      <c r="FW218" s="15" t="n">
        <f aca="false">IF(FV218=0,FT218,FT218/FU218)</f>
        <v>1</v>
      </c>
      <c r="FX218" s="15" t="n">
        <v>131</v>
      </c>
      <c r="FY218" s="15" t="n">
        <f aca="false">IF(FW218/FX218=INT(FW218/FX218),1,0)</f>
        <v>0</v>
      </c>
      <c r="FZ218" s="15" t="n">
        <f aca="false">IF(FY218=0,FW218,FW218/FX218)</f>
        <v>1</v>
      </c>
      <c r="GA218" s="15" t="n">
        <v>137</v>
      </c>
      <c r="GB218" s="15" t="n">
        <f aca="false">IF(FZ218/GA218=INT(FZ218/GA218),1,0)</f>
        <v>0</v>
      </c>
      <c r="GC218" s="15" t="n">
        <f aca="false">IF(GB218=0,FZ218,FZ218/GA218)</f>
        <v>1</v>
      </c>
      <c r="GD218" s="15" t="n">
        <v>139</v>
      </c>
      <c r="GE218" s="15" t="n">
        <f aca="false">IF(GC218/GD218=INT(GC218/GD218),1,0)</f>
        <v>0</v>
      </c>
      <c r="GF218" s="15" t="n">
        <f aca="false">IF(GE218=0,GC218,GC218/GD218)</f>
        <v>1</v>
      </c>
      <c r="GG218" s="15" t="n">
        <v>149</v>
      </c>
      <c r="GH218" s="15" t="n">
        <f aca="false">IF(GF218/GG218=INT(GF218/GG218),1,0)</f>
        <v>0</v>
      </c>
      <c r="GI218" s="15" t="n">
        <f aca="false">IF(GH218=0,GF218,GF218/GG218)</f>
        <v>1</v>
      </c>
      <c r="GJ218" s="15"/>
      <c r="GK218" s="15" t="n">
        <f aca="false">8*BI218+4*BL218+2*BO218+BR218</f>
        <v>0</v>
      </c>
      <c r="GL218" s="15" t="n">
        <f aca="false">4*BU218+2*BX218+CA218</f>
        <v>0</v>
      </c>
      <c r="GM218" s="15" t="n">
        <f aca="false">2*CD218+CG218</f>
        <v>0</v>
      </c>
      <c r="GN218" s="15" t="n">
        <f aca="false">2*CJ218+CM218</f>
        <v>1</v>
      </c>
      <c r="GO218" s="15" t="n">
        <f aca="false">2*CP218+CS218</f>
        <v>0</v>
      </c>
      <c r="GP218" s="15" t="n">
        <f aca="false">2*CV218+CY218</f>
        <v>0</v>
      </c>
      <c r="GQ218" s="15" t="n">
        <f aca="false">DB218</f>
        <v>0</v>
      </c>
      <c r="GR218" s="15" t="n">
        <f aca="false">DE218</f>
        <v>0</v>
      </c>
      <c r="GS218" s="15" t="n">
        <f aca="false">DH218</f>
        <v>0</v>
      </c>
      <c r="GT218" s="15" t="n">
        <f aca="false">DK218</f>
        <v>0</v>
      </c>
      <c r="GU218" s="15" t="n">
        <f aca="false">DN218</f>
        <v>0</v>
      </c>
      <c r="GV218" s="0" t="n">
        <f aca="false">DQ218</f>
        <v>0</v>
      </c>
      <c r="GW218" s="0" t="n">
        <f aca="false">DT218</f>
        <v>0</v>
      </c>
      <c r="GX218" s="0" t="n">
        <f aca="false">DW218</f>
        <v>0</v>
      </c>
      <c r="GY218" s="0" t="n">
        <f aca="false">DZ218</f>
        <v>0</v>
      </c>
      <c r="GZ218" s="0" t="n">
        <f aca="false">EC218</f>
        <v>0</v>
      </c>
      <c r="HA218" s="0" t="n">
        <f aca="false">EF218</f>
        <v>0</v>
      </c>
      <c r="HB218" s="0" t="n">
        <f aca="false">EI218</f>
        <v>0</v>
      </c>
      <c r="HC218" s="0" t="n">
        <f aca="false">EL218</f>
        <v>0</v>
      </c>
      <c r="HD218" s="0" t="n">
        <f aca="false">EO218</f>
        <v>0</v>
      </c>
      <c r="HE218" s="0" t="n">
        <f aca="false">ER218</f>
        <v>0</v>
      </c>
      <c r="HF218" s="0" t="n">
        <f aca="false">EU218</f>
        <v>0</v>
      </c>
      <c r="HG218" s="0" t="n">
        <f aca="false">EX218</f>
        <v>0</v>
      </c>
      <c r="HH218" s="0" t="n">
        <f aca="false">FA218</f>
        <v>0</v>
      </c>
      <c r="HI218" s="0" t="n">
        <f aca="false">FD218</f>
        <v>0</v>
      </c>
      <c r="HJ218" s="0" t="n">
        <f aca="false">FG218</f>
        <v>0</v>
      </c>
      <c r="HK218" s="0" t="n">
        <f aca="false">FJ218</f>
        <v>0</v>
      </c>
      <c r="HL218" s="0" t="n">
        <f aca="false">FM218</f>
        <v>0</v>
      </c>
      <c r="HM218" s="0" t="n">
        <f aca="false">FP218</f>
        <v>0</v>
      </c>
      <c r="HN218" s="0" t="n">
        <f aca="false">FS218</f>
        <v>0</v>
      </c>
      <c r="HO218" s="0" t="n">
        <f aca="false">FV218</f>
        <v>0</v>
      </c>
      <c r="HP218" s="0" t="n">
        <f aca="false">FY218</f>
        <v>0</v>
      </c>
      <c r="HQ218" s="0" t="n">
        <f aca="false">GB218</f>
        <v>0</v>
      </c>
      <c r="HR218" s="0" t="n">
        <f aca="false">GE218</f>
        <v>0</v>
      </c>
      <c r="HS218" s="0" t="n">
        <f aca="false">GH218</f>
        <v>0</v>
      </c>
      <c r="HT218" s="0" t="n">
        <f aca="false">BG218</f>
        <v>7</v>
      </c>
      <c r="HU218" s="0" t="n">
        <f aca="false">HT218/HS221</f>
        <v>7</v>
      </c>
      <c r="HV218" s="1" t="n">
        <f aca="false">BE219</f>
        <v>5</v>
      </c>
      <c r="HW218" s="0" t="n">
        <f aca="false">HV218*HU219+HU218</f>
        <v>57</v>
      </c>
      <c r="HY218" s="1" t="n">
        <f aca="false">HV226</f>
        <v>50</v>
      </c>
      <c r="HZ218" s="1" t="n">
        <f aca="false">HU226</f>
        <v>73</v>
      </c>
      <c r="IA218" s="1" t="n">
        <f aca="false">HU227</f>
        <v>100</v>
      </c>
      <c r="IB218" s="1" t="str">
        <f aca="false">HY218&amp;"  "&amp;HZ218&amp;"/"&amp;IA218</f>
        <v>50  73/100</v>
      </c>
      <c r="IC218" s="0" t="str">
        <f aca="false">HY218&amp;"   "</f>
        <v>50   </v>
      </c>
      <c r="ID218" s="0" t="str">
        <f aca="false">"   "&amp;HZ218&amp;"/"&amp;IA218</f>
        <v>   73/100</v>
      </c>
      <c r="IE218" s="0" t="str">
        <f aca="false">IF(HY218=0,ID218,IF(HZ218=0,IC218,IB218))</f>
        <v>50  73/100</v>
      </c>
      <c r="IG218" s="0" t="n">
        <f aca="false">HV218</f>
        <v>5</v>
      </c>
      <c r="IH218" s="0" t="n">
        <f aca="false">HU218</f>
        <v>7</v>
      </c>
      <c r="II218" s="0" t="n">
        <f aca="false">HU219</f>
        <v>10</v>
      </c>
      <c r="IJ218" s="0" t="str">
        <f aca="false">IG218&amp;"  "&amp;IH218&amp;"/"&amp;II218</f>
        <v>5  7/10</v>
      </c>
      <c r="IL218" s="0" t="str">
        <f aca="false">IE218&amp;$AD$10&amp;IJ218</f>
        <v>50  73/100  ÷  5  7/10</v>
      </c>
      <c r="IR218" s="0" t="n">
        <f aca="false">HV222</f>
        <v>8</v>
      </c>
      <c r="IS218" s="0" t="n">
        <f aca="false">HU222</f>
        <v>9</v>
      </c>
      <c r="IT218" s="0" t="n">
        <f aca="false">HU223</f>
        <v>10</v>
      </c>
      <c r="IU218" s="0" t="str">
        <f aca="false">IR218&amp;"  "&amp;IS218&amp;"/"&amp;IT218</f>
        <v>8  9/10</v>
      </c>
    </row>
    <row r="219" customFormat="false" ht="6" hidden="true" customHeight="true" outlineLevel="0" collapsed="false">
      <c r="A219" s="1"/>
      <c r="B219" s="80"/>
      <c r="C219" s="80"/>
      <c r="D219" s="80"/>
      <c r="E219" s="11"/>
      <c r="F219" s="61"/>
      <c r="G219" s="80"/>
      <c r="H219" s="11"/>
      <c r="I219" s="80"/>
      <c r="J219" s="80"/>
      <c r="K219" s="11"/>
      <c r="L219" s="61"/>
      <c r="M219" s="80"/>
      <c r="N219" s="80"/>
      <c r="O219" s="80"/>
      <c r="P219" s="80"/>
      <c r="Q219" s="80"/>
      <c r="R219" s="80"/>
      <c r="S219" s="11"/>
      <c r="T219" s="13"/>
      <c r="U219" s="13"/>
      <c r="V219" s="13"/>
      <c r="W219" s="78"/>
      <c r="X219" s="74"/>
      <c r="Y219" s="80"/>
      <c r="Z219" s="80"/>
      <c r="AW219" s="1"/>
      <c r="AX219" s="1"/>
      <c r="AY219" s="1"/>
      <c r="AZ219" s="1"/>
      <c r="BA219" s="1"/>
      <c r="BB219" s="1"/>
      <c r="BC219" s="1"/>
      <c r="BE219" s="0" t="n">
        <f aca="false">BE218+INT(BF218/BF219)</f>
        <v>5</v>
      </c>
      <c r="BF219" s="15" t="n">
        <f aca="true">IF(BB218&gt;BF218,INT((RAND()*(BC218-BB218+1)+BB218)),INT((RAND()*(BC218-BF218)+BF218+1)))</f>
        <v>10</v>
      </c>
      <c r="BG219" s="0" t="n">
        <f aca="false">BF219</f>
        <v>10</v>
      </c>
      <c r="BH219" s="0" t="n">
        <v>256</v>
      </c>
      <c r="BI219" s="15" t="n">
        <f aca="false">IF(BG219/BH219=INT(BG219/BH219),1,0)</f>
        <v>0</v>
      </c>
      <c r="BJ219" s="15" t="n">
        <f aca="false">IF(BI219=0,BG219,BG219/BH219)</f>
        <v>10</v>
      </c>
      <c r="BK219" s="15" t="n">
        <v>16</v>
      </c>
      <c r="BL219" s="15" t="n">
        <f aca="false">IF(BJ219/BK219=INT(BJ219/BK219),1,0)</f>
        <v>0</v>
      </c>
      <c r="BM219" s="15" t="n">
        <f aca="false">IF(BL219=0,BJ219,BJ219/BK219)</f>
        <v>10</v>
      </c>
      <c r="BN219" s="15" t="n">
        <v>4</v>
      </c>
      <c r="BO219" s="15" t="n">
        <f aca="false">IF(BM219/BN219=INT(BM219/BN219),1,0)</f>
        <v>0</v>
      </c>
      <c r="BP219" s="15" t="n">
        <f aca="false">IF(BO219=0,BM219,BM219/BN219)</f>
        <v>10</v>
      </c>
      <c r="BQ219" s="15" t="n">
        <v>2</v>
      </c>
      <c r="BR219" s="15" t="n">
        <f aca="false">IF(BP219/BQ219=INT(BP219/BQ219),1,0)</f>
        <v>1</v>
      </c>
      <c r="BS219" s="15" t="n">
        <f aca="false">IF(BR219=0,BP219,BP219/BQ219)</f>
        <v>5</v>
      </c>
      <c r="BT219" s="15" t="n">
        <v>81</v>
      </c>
      <c r="BU219" s="15" t="n">
        <f aca="false">IF(BS219/BT219=INT(BS219/BT219),1,0)</f>
        <v>0</v>
      </c>
      <c r="BV219" s="15" t="n">
        <f aca="false">IF(BU219=0,BS219,BS219/BT219)</f>
        <v>5</v>
      </c>
      <c r="BW219" s="15" t="n">
        <v>9</v>
      </c>
      <c r="BX219" s="15" t="n">
        <f aca="false">IF(BV219/BW219=INT(BV219/BW219),1,0)</f>
        <v>0</v>
      </c>
      <c r="BY219" s="15" t="n">
        <f aca="false">IF(BX219=0,BV219,BV219/BW219)</f>
        <v>5</v>
      </c>
      <c r="BZ219" s="15" t="n">
        <v>3</v>
      </c>
      <c r="CA219" s="15" t="n">
        <f aca="false">IF(BY219/BZ219=INT(BY219/BZ219),1,0)</f>
        <v>0</v>
      </c>
      <c r="CB219" s="15" t="n">
        <f aca="false">IF(CA219=0,BY219,BY219/BZ219)</f>
        <v>5</v>
      </c>
      <c r="CC219" s="15" t="n">
        <v>25</v>
      </c>
      <c r="CD219" s="15" t="n">
        <f aca="false">IF(CB219/CC219=INT(CB219/CC219),1,0)</f>
        <v>0</v>
      </c>
      <c r="CE219" s="15" t="n">
        <f aca="false">IF(CD219=0,CB219,CB219/CC219)</f>
        <v>5</v>
      </c>
      <c r="CF219" s="15" t="n">
        <v>5</v>
      </c>
      <c r="CG219" s="15" t="n">
        <f aca="false">IF(CE219/CF219=INT(CE219/CF219),1,0)</f>
        <v>1</v>
      </c>
      <c r="CH219" s="15" t="n">
        <f aca="false">IF(CG219=0,CE219,CE219/CF219)</f>
        <v>1</v>
      </c>
      <c r="CI219" s="15" t="n">
        <v>49</v>
      </c>
      <c r="CJ219" s="15" t="n">
        <f aca="false">IF(CH219/CI219=INT(CH219/CI219),1,0)</f>
        <v>0</v>
      </c>
      <c r="CK219" s="15" t="n">
        <f aca="false">IF(CJ219=0,CH219,CH219/CI219)</f>
        <v>1</v>
      </c>
      <c r="CL219" s="15" t="n">
        <v>7</v>
      </c>
      <c r="CM219" s="15" t="n">
        <f aca="false">IF(CK219/CL219=INT(CK219/CL219),1,0)</f>
        <v>0</v>
      </c>
      <c r="CN219" s="15" t="n">
        <f aca="false">IF(CM219=0,CK219,CK219/CL219)</f>
        <v>1</v>
      </c>
      <c r="CO219" s="15" t="n">
        <v>121</v>
      </c>
      <c r="CP219" s="15" t="n">
        <f aca="false">IF(CN219/CO219=INT(CN219/CO219),1,0)</f>
        <v>0</v>
      </c>
      <c r="CQ219" s="15" t="n">
        <f aca="false">IF(CP219=0,CN219,CN219/CO219)</f>
        <v>1</v>
      </c>
      <c r="CR219" s="15" t="n">
        <v>11</v>
      </c>
      <c r="CS219" s="15" t="n">
        <f aca="false">IF(CQ219/CR219=INT(CQ219/CR219),1,0)</f>
        <v>0</v>
      </c>
      <c r="CT219" s="15" t="n">
        <f aca="false">IF(CS219=0,CQ219,CQ219/CR219)</f>
        <v>1</v>
      </c>
      <c r="CU219" s="15" t="n">
        <v>169</v>
      </c>
      <c r="CV219" s="15" t="n">
        <f aca="false">IF(CT219/CU219=INT(CT219/CU219),1,0)</f>
        <v>0</v>
      </c>
      <c r="CW219" s="15" t="n">
        <f aca="false">IF(CV219=0,CT219,CT219/CU219)</f>
        <v>1</v>
      </c>
      <c r="CX219" s="15" t="n">
        <v>13</v>
      </c>
      <c r="CY219" s="15" t="n">
        <f aca="false">IF(CW219/CX219=INT(CW219/CX219),1,0)</f>
        <v>0</v>
      </c>
      <c r="CZ219" s="15" t="n">
        <f aca="false">IF(CY219=0,CW219,CW219/CX219)</f>
        <v>1</v>
      </c>
      <c r="DA219" s="15" t="n">
        <v>17</v>
      </c>
      <c r="DB219" s="15" t="n">
        <f aca="false">IF(CZ219/DA219=INT(CZ219/DA219),1,0)</f>
        <v>0</v>
      </c>
      <c r="DC219" s="15" t="n">
        <f aca="false">IF(DB219=0,CZ219,CZ219/DA219)</f>
        <v>1</v>
      </c>
      <c r="DD219" s="15" t="n">
        <v>19</v>
      </c>
      <c r="DE219" s="15" t="n">
        <f aca="false">IF(DC219/DD219=INT(DC219/DD219),1,0)</f>
        <v>0</v>
      </c>
      <c r="DF219" s="15" t="n">
        <f aca="false">IF(DE219=0,DC219,DC219/DD219)</f>
        <v>1</v>
      </c>
      <c r="DG219" s="15" t="n">
        <v>23</v>
      </c>
      <c r="DH219" s="15" t="n">
        <f aca="false">IF(DF219/DG219=INT(DF219/DG219),1,0)</f>
        <v>0</v>
      </c>
      <c r="DI219" s="15" t="n">
        <f aca="false">IF(DH219=0,DF219,DF219/DG219)</f>
        <v>1</v>
      </c>
      <c r="DJ219" s="15" t="n">
        <v>29</v>
      </c>
      <c r="DK219" s="15" t="n">
        <f aca="false">IF(DI219/DJ219=INT(DI219/DJ219),1,0)</f>
        <v>0</v>
      </c>
      <c r="DL219" s="15" t="n">
        <f aca="false">IF(DK219=0,DI219,DI219/DJ219)</f>
        <v>1</v>
      </c>
      <c r="DM219" s="15" t="n">
        <v>31</v>
      </c>
      <c r="DN219" s="15" t="n">
        <f aca="false">IF(DL219/DM219=INT(DL219/DM219),1,0)</f>
        <v>0</v>
      </c>
      <c r="DO219" s="15" t="n">
        <f aca="false">IF(DN219=0,DL219,DL219/DM219)</f>
        <v>1</v>
      </c>
      <c r="DP219" s="15" t="n">
        <v>37</v>
      </c>
      <c r="DQ219" s="15" t="n">
        <f aca="false">IF(DO219/DP219=INT(DO219/DP219),1,0)</f>
        <v>0</v>
      </c>
      <c r="DR219" s="15" t="n">
        <f aca="false">IF(DQ219=0,DO219,DO219/DP219)</f>
        <v>1</v>
      </c>
      <c r="DS219" s="15" t="n">
        <v>41</v>
      </c>
      <c r="DT219" s="15" t="n">
        <f aca="false">IF(DR219/DS219=INT(DR219/DS219),1,0)</f>
        <v>0</v>
      </c>
      <c r="DU219" s="15" t="n">
        <f aca="false">IF(DT219=0,DR219,DR219/DS219)</f>
        <v>1</v>
      </c>
      <c r="DV219" s="15" t="n">
        <v>43</v>
      </c>
      <c r="DW219" s="15" t="n">
        <f aca="false">IF(DU219/DV219=INT(DU219/DV219),1,0)</f>
        <v>0</v>
      </c>
      <c r="DX219" s="15" t="n">
        <f aca="false">IF(DW219=0,DU219,DU219/DV219)</f>
        <v>1</v>
      </c>
      <c r="DY219" s="15" t="n">
        <v>47</v>
      </c>
      <c r="DZ219" s="15" t="n">
        <f aca="false">IF(DX219/DY219=INT(DX219/DY219),1,0)</f>
        <v>0</v>
      </c>
      <c r="EA219" s="15" t="n">
        <f aca="false">IF(DZ219=0,DX219,DX219/DY219)</f>
        <v>1</v>
      </c>
      <c r="EB219" s="15" t="n">
        <v>53</v>
      </c>
      <c r="EC219" s="15" t="n">
        <f aca="false">IF(EA219/EB219=INT(EA219/EB219),1,0)</f>
        <v>0</v>
      </c>
      <c r="ED219" s="15" t="n">
        <f aca="false">IF(EC219=0,EA219,EA219/EB219)</f>
        <v>1</v>
      </c>
      <c r="EE219" s="15" t="n">
        <v>59</v>
      </c>
      <c r="EF219" s="15" t="n">
        <f aca="false">IF(ED219/EE219=INT(ED219/EE219),1,0)</f>
        <v>0</v>
      </c>
      <c r="EG219" s="15" t="n">
        <f aca="false">IF(EF219=0,ED219,ED219/EE219)</f>
        <v>1</v>
      </c>
      <c r="EH219" s="15" t="n">
        <v>61</v>
      </c>
      <c r="EI219" s="15" t="n">
        <f aca="false">IF(EG219/EH219=INT(EG219/EH219),1,0)</f>
        <v>0</v>
      </c>
      <c r="EJ219" s="15" t="n">
        <f aca="false">IF(EI219=0,EG219,EG219/EH219)</f>
        <v>1</v>
      </c>
      <c r="EK219" s="15" t="n">
        <v>67</v>
      </c>
      <c r="EL219" s="15" t="n">
        <f aca="false">IF(EJ219/EK219=INT(EJ219/EK219),1,0)</f>
        <v>0</v>
      </c>
      <c r="EM219" s="15" t="n">
        <f aca="false">IF(EL219=0,EJ219,EJ219/EK219)</f>
        <v>1</v>
      </c>
      <c r="EN219" s="15" t="n">
        <v>71</v>
      </c>
      <c r="EO219" s="15" t="n">
        <f aca="false">IF(EM219/EN219=INT(EM219/EN219),1,0)</f>
        <v>0</v>
      </c>
      <c r="EP219" s="15" t="n">
        <f aca="false">IF(EO219=0,EM219,EM219/EN219)</f>
        <v>1</v>
      </c>
      <c r="EQ219" s="15" t="n">
        <v>73</v>
      </c>
      <c r="ER219" s="15" t="n">
        <f aca="false">IF(EP219/EQ219=INT(EP219/EQ219),1,0)</f>
        <v>0</v>
      </c>
      <c r="ES219" s="15" t="n">
        <f aca="false">IF(ER219=0,EP219,EP219/EQ219)</f>
        <v>1</v>
      </c>
      <c r="ET219" s="15" t="n">
        <v>79</v>
      </c>
      <c r="EU219" s="15" t="n">
        <f aca="false">IF(ES219/ET219=INT(ES219/ET219),1,0)</f>
        <v>0</v>
      </c>
      <c r="EV219" s="15" t="n">
        <f aca="false">IF(EU219=0,ES219,ES219/ET219)</f>
        <v>1</v>
      </c>
      <c r="EW219" s="15" t="n">
        <v>83</v>
      </c>
      <c r="EX219" s="15" t="n">
        <f aca="false">IF(EV219/EW219=INT(EV219/EW219),1,0)</f>
        <v>0</v>
      </c>
      <c r="EY219" s="15" t="n">
        <f aca="false">IF(EX219=0,EV219,EV219/EW219)</f>
        <v>1</v>
      </c>
      <c r="EZ219" s="15" t="n">
        <v>89</v>
      </c>
      <c r="FA219" s="15" t="n">
        <f aca="false">IF(EY219/EZ219=INT(EY219/EZ219),1,0)</f>
        <v>0</v>
      </c>
      <c r="FB219" s="15" t="n">
        <f aca="false">IF(FA219=0,EY219,EY219/EZ219)</f>
        <v>1</v>
      </c>
      <c r="FC219" s="15" t="n">
        <v>97</v>
      </c>
      <c r="FD219" s="15" t="n">
        <f aca="false">IF(FB219/FC219=INT(FB219/FC219),1,0)</f>
        <v>0</v>
      </c>
      <c r="FE219" s="15" t="n">
        <f aca="false">IF(FD219=0,FB219,FB219/FC219)</f>
        <v>1</v>
      </c>
      <c r="FF219" s="15" t="n">
        <v>101</v>
      </c>
      <c r="FG219" s="15" t="n">
        <f aca="false">IF(FE219/FF219=INT(FE219/FF219),1,0)</f>
        <v>0</v>
      </c>
      <c r="FH219" s="15" t="n">
        <f aca="false">IF(FG219=0,FE219,FE219/FF219)</f>
        <v>1</v>
      </c>
      <c r="FI219" s="15" t="n">
        <v>103</v>
      </c>
      <c r="FJ219" s="15" t="n">
        <f aca="false">IF(FH219/FI219=INT(FH219/FI219),1,0)</f>
        <v>0</v>
      </c>
      <c r="FK219" s="15" t="n">
        <f aca="false">IF(FJ219=0,FH219,FH219/FI219)</f>
        <v>1</v>
      </c>
      <c r="FL219" s="15" t="n">
        <v>107</v>
      </c>
      <c r="FM219" s="15" t="n">
        <f aca="false">IF(FK219/FL219=INT(FK219/FL219),1,0)</f>
        <v>0</v>
      </c>
      <c r="FN219" s="15" t="n">
        <f aca="false">IF(FM219=0,FK219,FK219/FL219)</f>
        <v>1</v>
      </c>
      <c r="FO219" s="15" t="n">
        <v>109</v>
      </c>
      <c r="FP219" s="15" t="n">
        <f aca="false">IF(FN219/FO219=INT(FN219/FO219),1,0)</f>
        <v>0</v>
      </c>
      <c r="FQ219" s="15" t="n">
        <f aca="false">IF(FP219=0,FN219,FN219/FO219)</f>
        <v>1</v>
      </c>
      <c r="FR219" s="15" t="n">
        <v>113</v>
      </c>
      <c r="FS219" s="15" t="n">
        <f aca="false">IF(FQ219/FR219=INT(FQ219/FR219),1,0)</f>
        <v>0</v>
      </c>
      <c r="FT219" s="15" t="n">
        <f aca="false">IF(FS219=0,FQ219,FQ219/FR219)</f>
        <v>1</v>
      </c>
      <c r="FU219" s="15" t="n">
        <v>127</v>
      </c>
      <c r="FV219" s="15" t="n">
        <f aca="false">IF(FT219/FU219=INT(FT219/FU219),1,0)</f>
        <v>0</v>
      </c>
      <c r="FW219" s="15" t="n">
        <f aca="false">IF(FV219=0,FT219,FT219/FU219)</f>
        <v>1</v>
      </c>
      <c r="FX219" s="15" t="n">
        <v>131</v>
      </c>
      <c r="FY219" s="15" t="n">
        <f aca="false">IF(FW219/FX219=INT(FW219/FX219),1,0)</f>
        <v>0</v>
      </c>
      <c r="FZ219" s="15" t="n">
        <f aca="false">IF(FY219=0,FW219,FW219/FX219)</f>
        <v>1</v>
      </c>
      <c r="GA219" s="15" t="n">
        <v>137</v>
      </c>
      <c r="GB219" s="15" t="n">
        <f aca="false">IF(FZ219/GA219=INT(FZ219/GA219),1,0)</f>
        <v>0</v>
      </c>
      <c r="GC219" s="15" t="n">
        <f aca="false">IF(GB219=0,FZ219,FZ219/GA219)</f>
        <v>1</v>
      </c>
      <c r="GD219" s="15" t="n">
        <v>139</v>
      </c>
      <c r="GE219" s="15" t="n">
        <f aca="false">IF(GC219/GD219=INT(GC219/GD219),1,0)</f>
        <v>0</v>
      </c>
      <c r="GF219" s="15" t="n">
        <f aca="false">IF(GE219=0,GC219,GC219/GD219)</f>
        <v>1</v>
      </c>
      <c r="GG219" s="15" t="n">
        <v>149</v>
      </c>
      <c r="GH219" s="15" t="n">
        <f aca="false">IF(GF219/GG219=INT(GF219/GG219),1,0)</f>
        <v>0</v>
      </c>
      <c r="GI219" s="15" t="n">
        <f aca="false">IF(GH219=0,GF219,GF219/GG219)</f>
        <v>1</v>
      </c>
      <c r="GJ219" s="15"/>
      <c r="GK219" s="15" t="n">
        <f aca="false">8*BI219+4*BL219+2*BO219+BR219</f>
        <v>1</v>
      </c>
      <c r="GL219" s="15" t="n">
        <f aca="false">4*BU219+2*BX219+CA219</f>
        <v>0</v>
      </c>
      <c r="GM219" s="15" t="n">
        <f aca="false">2*CD219+CG219</f>
        <v>1</v>
      </c>
      <c r="GN219" s="15" t="n">
        <f aca="false">2*CJ219+CM219</f>
        <v>0</v>
      </c>
      <c r="GO219" s="15" t="n">
        <f aca="false">2*CP219+CS219</f>
        <v>0</v>
      </c>
      <c r="GP219" s="15" t="n">
        <f aca="false">2*CV219+CY219</f>
        <v>0</v>
      </c>
      <c r="GQ219" s="15" t="n">
        <f aca="false">DB219</f>
        <v>0</v>
      </c>
      <c r="GR219" s="15" t="n">
        <f aca="false">DE219</f>
        <v>0</v>
      </c>
      <c r="GS219" s="15" t="n">
        <f aca="false">DH219</f>
        <v>0</v>
      </c>
      <c r="GT219" s="15" t="n">
        <f aca="false">DK219</f>
        <v>0</v>
      </c>
      <c r="GU219" s="15" t="n">
        <f aca="false">DN219</f>
        <v>0</v>
      </c>
      <c r="GV219" s="0" t="n">
        <f aca="false">DQ219</f>
        <v>0</v>
      </c>
      <c r="GW219" s="0" t="n">
        <f aca="false">DT219</f>
        <v>0</v>
      </c>
      <c r="GX219" s="0" t="n">
        <f aca="false">DW219</f>
        <v>0</v>
      </c>
      <c r="GY219" s="0" t="n">
        <f aca="false">DZ219</f>
        <v>0</v>
      </c>
      <c r="GZ219" s="0" t="n">
        <f aca="false">EC219</f>
        <v>0</v>
      </c>
      <c r="HA219" s="0" t="n">
        <f aca="false">EF219</f>
        <v>0</v>
      </c>
      <c r="HB219" s="0" t="n">
        <f aca="false">EI219</f>
        <v>0</v>
      </c>
      <c r="HC219" s="0" t="n">
        <f aca="false">EL219</f>
        <v>0</v>
      </c>
      <c r="HD219" s="0" t="n">
        <f aca="false">EO219</f>
        <v>0</v>
      </c>
      <c r="HE219" s="0" t="n">
        <f aca="false">ER219</f>
        <v>0</v>
      </c>
      <c r="HF219" s="0" t="n">
        <f aca="false">EU219</f>
        <v>0</v>
      </c>
      <c r="HG219" s="0" t="n">
        <f aca="false">EX219</f>
        <v>0</v>
      </c>
      <c r="HH219" s="0" t="n">
        <f aca="false">FA219</f>
        <v>0</v>
      </c>
      <c r="HI219" s="0" t="n">
        <f aca="false">FD219</f>
        <v>0</v>
      </c>
      <c r="HJ219" s="0" t="n">
        <f aca="false">FG219</f>
        <v>0</v>
      </c>
      <c r="HK219" s="0" t="n">
        <f aca="false">FJ219</f>
        <v>0</v>
      </c>
      <c r="HL219" s="0" t="n">
        <f aca="false">FM219</f>
        <v>0</v>
      </c>
      <c r="HM219" s="0" t="n">
        <f aca="false">FP219</f>
        <v>0</v>
      </c>
      <c r="HN219" s="0" t="n">
        <f aca="false">FS219</f>
        <v>0</v>
      </c>
      <c r="HO219" s="0" t="n">
        <f aca="false">FV219</f>
        <v>0</v>
      </c>
      <c r="HP219" s="0" t="n">
        <f aca="false">FY219</f>
        <v>0</v>
      </c>
      <c r="HQ219" s="0" t="n">
        <f aca="false">GB219</f>
        <v>0</v>
      </c>
      <c r="HR219" s="0" t="n">
        <f aca="false">GE219</f>
        <v>0</v>
      </c>
      <c r="HS219" s="0" t="n">
        <f aca="false">GH219</f>
        <v>0</v>
      </c>
      <c r="HT219" s="0" t="n">
        <f aca="false">BG219</f>
        <v>10</v>
      </c>
      <c r="HU219" s="0" t="n">
        <f aca="false">HT219/HS221</f>
        <v>10</v>
      </c>
      <c r="HV219" s="1"/>
      <c r="HY219" s="1"/>
      <c r="HZ219" s="1"/>
      <c r="IA219" s="1"/>
      <c r="IB219" s="1"/>
    </row>
    <row r="220" customFormat="false" ht="6" hidden="true" customHeight="true" outlineLevel="0" collapsed="false">
      <c r="A220" s="1"/>
      <c r="B220" s="80"/>
      <c r="C220" s="80"/>
      <c r="D220" s="80"/>
      <c r="E220" s="11"/>
      <c r="F220" s="61"/>
      <c r="G220" s="80"/>
      <c r="H220" s="11"/>
      <c r="I220" s="80"/>
      <c r="J220" s="80"/>
      <c r="K220" s="11"/>
      <c r="L220" s="61"/>
      <c r="M220" s="80"/>
      <c r="N220" s="80"/>
      <c r="O220" s="80"/>
      <c r="P220" s="80"/>
      <c r="Q220" s="80"/>
      <c r="R220" s="80"/>
      <c r="S220" s="11"/>
      <c r="T220" s="13"/>
      <c r="U220" s="13"/>
      <c r="V220" s="13"/>
      <c r="W220" s="78"/>
      <c r="X220" s="74"/>
      <c r="Y220" s="80"/>
      <c r="Z220" s="80"/>
      <c r="AW220" s="1"/>
      <c r="AX220" s="1"/>
      <c r="AY220" s="1"/>
      <c r="AZ220" s="1"/>
      <c r="BA220" s="1"/>
      <c r="BB220" s="1"/>
      <c r="BC220" s="1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 t="n">
        <f aca="false">IF(GK218&lt;GK219,GK218,GK219)</f>
        <v>0</v>
      </c>
      <c r="GL220" s="15" t="n">
        <f aca="false">IF(GL218&lt;GL219,GL218,GL219)</f>
        <v>0</v>
      </c>
      <c r="GM220" s="15" t="n">
        <f aca="false">IF(GM218&lt;GM219,GM218,GM219)</f>
        <v>0</v>
      </c>
      <c r="GN220" s="15" t="n">
        <f aca="false">IF(GN218&lt;GN219,GN218,GN219)</f>
        <v>0</v>
      </c>
      <c r="GO220" s="15" t="n">
        <f aca="false">IF(GO218&lt;GO219,GO218,GO219)</f>
        <v>0</v>
      </c>
      <c r="GP220" s="15" t="n">
        <f aca="false">IF(GP218&lt;GP219,GP218,GP219)</f>
        <v>0</v>
      </c>
      <c r="GQ220" s="15" t="n">
        <f aca="false">IF(GQ218&lt;GQ219,GQ218,GQ219)</f>
        <v>0</v>
      </c>
      <c r="GR220" s="15" t="n">
        <f aca="false">IF(GR218&lt;GR219,GR218,GR219)</f>
        <v>0</v>
      </c>
      <c r="GS220" s="15" t="n">
        <f aca="false">IF(GS218&lt;GS219,GS218,GS219)</f>
        <v>0</v>
      </c>
      <c r="GT220" s="15" t="n">
        <f aca="false">IF(GT218&lt;GT219,GT218,GT219)</f>
        <v>0</v>
      </c>
      <c r="GU220" s="15" t="n">
        <f aca="false">IF(GU218&lt;GU219,GU218,GU219)</f>
        <v>0</v>
      </c>
      <c r="GV220" s="15" t="n">
        <f aca="false">IF(GV218&lt;GV219,GV218,GV219)</f>
        <v>0</v>
      </c>
      <c r="GW220" s="15" t="n">
        <f aca="false">IF(GW218&lt;GW219,GW218,GW219)</f>
        <v>0</v>
      </c>
      <c r="GX220" s="15" t="n">
        <f aca="false">IF(GX218&lt;GX219,GX218,GX219)</f>
        <v>0</v>
      </c>
      <c r="GY220" s="15" t="n">
        <f aca="false">IF(GY218&lt;GY219,GY218,GY219)</f>
        <v>0</v>
      </c>
      <c r="GZ220" s="15" t="n">
        <f aca="false">IF(GZ218&lt;GZ219,GZ218,GZ219)</f>
        <v>0</v>
      </c>
      <c r="HA220" s="15" t="n">
        <f aca="false">IF(HA218&lt;HA219,HA218,HA219)</f>
        <v>0</v>
      </c>
      <c r="HB220" s="15" t="n">
        <f aca="false">IF(HB218&lt;HB219,HB218,HB219)</f>
        <v>0</v>
      </c>
      <c r="HC220" s="15" t="n">
        <f aca="false">IF(HC218&lt;HC219,HC218,HC219)</f>
        <v>0</v>
      </c>
      <c r="HD220" s="15" t="n">
        <f aca="false">IF(HD218&lt;HD219,HD218,HD219)</f>
        <v>0</v>
      </c>
      <c r="HE220" s="15" t="n">
        <f aca="false">IF(HE218&lt;HE219,HE218,HE219)</f>
        <v>0</v>
      </c>
      <c r="HF220" s="15" t="n">
        <f aca="false">IF(HF218&lt;HF219,HF218,HF219)</f>
        <v>0</v>
      </c>
      <c r="HG220" s="15" t="n">
        <f aca="false">IF(HG218&lt;HG219,HG218,HG219)</f>
        <v>0</v>
      </c>
      <c r="HH220" s="15" t="n">
        <f aca="false">IF(HH218&lt;HH219,HH218,HH219)</f>
        <v>0</v>
      </c>
      <c r="HI220" s="15" t="n">
        <f aca="false">IF(HI218&lt;HI219,HI218,HI219)</f>
        <v>0</v>
      </c>
      <c r="HJ220" s="15" t="n">
        <f aca="false">IF(HJ218&lt;HJ219,HJ218,HJ219)</f>
        <v>0</v>
      </c>
      <c r="HK220" s="15" t="n">
        <f aca="false">IF(HK218&lt;HK219,HK218,HK219)</f>
        <v>0</v>
      </c>
      <c r="HL220" s="15" t="n">
        <f aca="false">IF(HL218&lt;HL219,HL218,HL219)</f>
        <v>0</v>
      </c>
      <c r="HM220" s="15" t="n">
        <f aca="false">IF(HM218&lt;HM219,HM218,HM219)</f>
        <v>0</v>
      </c>
      <c r="HN220" s="15" t="n">
        <f aca="false">IF(HN218&lt;HN219,HN218,HN219)</f>
        <v>0</v>
      </c>
      <c r="HO220" s="15" t="n">
        <f aca="false">IF(HO218&lt;HO219,HO218,HO219)</f>
        <v>0</v>
      </c>
      <c r="HP220" s="15" t="n">
        <f aca="false">IF(HP218&lt;HP219,HP218,HP219)</f>
        <v>0</v>
      </c>
      <c r="HQ220" s="15" t="n">
        <f aca="false">IF(HQ218&lt;HQ219,HQ218,HQ219)</f>
        <v>0</v>
      </c>
      <c r="HR220" s="15" t="n">
        <f aca="false">IF(HR218&lt;HR219,HR218,HR219)</f>
        <v>0</v>
      </c>
      <c r="HS220" s="15" t="n">
        <f aca="false">IF(HS218&lt;HS219,HS218,HS219)</f>
        <v>0</v>
      </c>
      <c r="HV220" s="1"/>
      <c r="HY220" s="1"/>
      <c r="HZ220" s="1"/>
      <c r="IA220" s="1"/>
      <c r="IB220" s="1"/>
    </row>
    <row r="221" customFormat="false" ht="6" hidden="true" customHeight="true" outlineLevel="0" collapsed="false">
      <c r="A221" s="1"/>
      <c r="B221" s="80"/>
      <c r="C221" s="80"/>
      <c r="D221" s="80"/>
      <c r="E221" s="11"/>
      <c r="F221" s="61"/>
      <c r="G221" s="80"/>
      <c r="H221" s="11"/>
      <c r="I221" s="80"/>
      <c r="J221" s="80"/>
      <c r="K221" s="11"/>
      <c r="L221" s="61"/>
      <c r="M221" s="80"/>
      <c r="N221" s="80"/>
      <c r="O221" s="80"/>
      <c r="P221" s="80"/>
      <c r="Q221" s="80"/>
      <c r="R221" s="80"/>
      <c r="S221" s="11"/>
      <c r="T221" s="13"/>
      <c r="U221" s="13"/>
      <c r="V221" s="13"/>
      <c r="W221" s="78"/>
      <c r="X221" s="74"/>
      <c r="Y221" s="80"/>
      <c r="Z221" s="80"/>
      <c r="AW221" s="1"/>
      <c r="AX221" s="1"/>
      <c r="AY221" s="1"/>
      <c r="AZ221" s="1"/>
      <c r="BA221" s="1"/>
      <c r="BB221" s="1"/>
      <c r="BC221" s="1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0" t="n">
        <f aca="false">GK$8^GK220</f>
        <v>1</v>
      </c>
      <c r="GL221" s="0" t="n">
        <f aca="false">GL$8^GL220*GK221</f>
        <v>1</v>
      </c>
      <c r="GM221" s="0" t="n">
        <f aca="false">GM$8^GM220*GL221</f>
        <v>1</v>
      </c>
      <c r="GN221" s="0" t="n">
        <f aca="false">GN$8^GN220*GM221</f>
        <v>1</v>
      </c>
      <c r="GO221" s="0" t="n">
        <f aca="false">GO$8^GO220*GN221</f>
        <v>1</v>
      </c>
      <c r="GP221" s="0" t="n">
        <f aca="false">GP$8^GP220*GO221</f>
        <v>1</v>
      </c>
      <c r="GQ221" s="0" t="n">
        <f aca="false">GQ$8^GQ220*GP221</f>
        <v>1</v>
      </c>
      <c r="GR221" s="0" t="n">
        <f aca="false">GR$8^GR220*GQ221</f>
        <v>1</v>
      </c>
      <c r="GS221" s="0" t="n">
        <f aca="false">GS$8^GS220*GR221</f>
        <v>1</v>
      </c>
      <c r="GT221" s="0" t="n">
        <f aca="false">GT$8^GT220*GS221</f>
        <v>1</v>
      </c>
      <c r="GU221" s="0" t="n">
        <f aca="false">GU$8^GU220*GT221</f>
        <v>1</v>
      </c>
      <c r="GV221" s="0" t="n">
        <f aca="false">GV$8^GV220*GU221</f>
        <v>1</v>
      </c>
      <c r="GW221" s="0" t="n">
        <f aca="false">GW$8^GW220*GV221</f>
        <v>1</v>
      </c>
      <c r="GX221" s="0" t="n">
        <f aca="false">GX$8^GX220*GW221</f>
        <v>1</v>
      </c>
      <c r="GY221" s="0" t="n">
        <f aca="false">GY$8^GY220*GX221</f>
        <v>1</v>
      </c>
      <c r="GZ221" s="0" t="n">
        <f aca="false">GZ$8^GZ220*GY221</f>
        <v>1</v>
      </c>
      <c r="HA221" s="0" t="n">
        <f aca="false">HA$8^HA220*GZ221</f>
        <v>1</v>
      </c>
      <c r="HB221" s="0" t="n">
        <f aca="false">HB$8^HB220*HA221</f>
        <v>1</v>
      </c>
      <c r="HC221" s="0" t="n">
        <f aca="false">HC$8^HC220*HB221</f>
        <v>1</v>
      </c>
      <c r="HD221" s="0" t="n">
        <f aca="false">HD$8^HD220*HC221</f>
        <v>1</v>
      </c>
      <c r="HE221" s="0" t="n">
        <f aca="false">HE$8^HE220*HD221</f>
        <v>1</v>
      </c>
      <c r="HF221" s="0" t="n">
        <f aca="false">HF$8^HF220*HE221</f>
        <v>1</v>
      </c>
      <c r="HG221" s="0" t="n">
        <f aca="false">HG$8^HG220*HF221</f>
        <v>1</v>
      </c>
      <c r="HH221" s="0" t="n">
        <f aca="false">HH$8^HH220*HG221</f>
        <v>1</v>
      </c>
      <c r="HI221" s="0" t="n">
        <f aca="false">HI$8^HI220*HH221</f>
        <v>1</v>
      </c>
      <c r="HJ221" s="0" t="n">
        <f aca="false">HJ$8^HJ220*HI221</f>
        <v>1</v>
      </c>
      <c r="HK221" s="0" t="n">
        <f aca="false">HK$8^HK220*HJ221</f>
        <v>1</v>
      </c>
      <c r="HL221" s="0" t="n">
        <f aca="false">HL$8^HL220*HK221</f>
        <v>1</v>
      </c>
      <c r="HM221" s="0" t="n">
        <f aca="false">HM$8^HM220*HL221</f>
        <v>1</v>
      </c>
      <c r="HN221" s="0" t="n">
        <f aca="false">HN$8^HN220*HM221</f>
        <v>1</v>
      </c>
      <c r="HO221" s="0" t="n">
        <f aca="false">HO$8^HO220*HN221</f>
        <v>1</v>
      </c>
      <c r="HP221" s="0" t="n">
        <f aca="false">HP$8^HP220*HO221</f>
        <v>1</v>
      </c>
      <c r="HQ221" s="0" t="n">
        <f aca="false">HQ$8^HQ220*HP221</f>
        <v>1</v>
      </c>
      <c r="HR221" s="0" t="n">
        <f aca="false">HR$8^HR220*HQ221</f>
        <v>1</v>
      </c>
      <c r="HS221" s="0" t="n">
        <f aca="false">HS$8^HS220*HR221</f>
        <v>1</v>
      </c>
      <c r="HV221" s="1"/>
      <c r="HY221" s="1"/>
      <c r="HZ221" s="1"/>
      <c r="IA221" s="1"/>
      <c r="IB221" s="1"/>
    </row>
    <row r="222" customFormat="false" ht="6" hidden="true" customHeight="true" outlineLevel="0" collapsed="false">
      <c r="A222" s="1"/>
      <c r="B222" s="80"/>
      <c r="C222" s="80"/>
      <c r="D222" s="80"/>
      <c r="E222" s="11"/>
      <c r="F222" s="61"/>
      <c r="G222" s="80"/>
      <c r="H222" s="11"/>
      <c r="I222" s="80"/>
      <c r="J222" s="80"/>
      <c r="K222" s="11"/>
      <c r="L222" s="61"/>
      <c r="M222" s="80"/>
      <c r="N222" s="80"/>
      <c r="O222" s="80"/>
      <c r="P222" s="80"/>
      <c r="Q222" s="80"/>
      <c r="R222" s="80"/>
      <c r="S222" s="11"/>
      <c r="T222" s="13"/>
      <c r="U222" s="13"/>
      <c r="V222" s="13"/>
      <c r="W222" s="78"/>
      <c r="X222" s="74"/>
      <c r="Y222" s="80"/>
      <c r="Z222" s="80"/>
      <c r="AW222" s="1"/>
      <c r="AX222" s="1"/>
      <c r="AY222" s="1"/>
      <c r="AZ222" s="1"/>
      <c r="BA222" s="1"/>
      <c r="BB222" s="1"/>
      <c r="BC222" s="1"/>
      <c r="BD222" s="0" t="s">
        <v>106</v>
      </c>
      <c r="BE222" s="15" t="n">
        <f aca="true">INT((RAND()*(AY218-AX218+1)+AX218))</f>
        <v>8</v>
      </c>
      <c r="BF222" s="15" t="n">
        <f aca="true">INT((RAND()*(BA218-AZ218+1)+AZ218))</f>
        <v>9</v>
      </c>
      <c r="BG222" s="0" t="n">
        <f aca="false">BF222-BF223*(BE223-BE222)</f>
        <v>9</v>
      </c>
      <c r="BH222" s="0" t="n">
        <v>256</v>
      </c>
      <c r="BI222" s="15" t="n">
        <f aca="false">IF(BG222/BH222=INT(BG222/BH222),1,0)</f>
        <v>0</v>
      </c>
      <c r="BJ222" s="15" t="n">
        <f aca="false">IF(BI222=0,BG222,BG222/BH222)</f>
        <v>9</v>
      </c>
      <c r="BK222" s="15" t="n">
        <v>16</v>
      </c>
      <c r="BL222" s="15" t="n">
        <f aca="false">IF(BJ222/BK222=INT(BJ222/BK222),1,0)</f>
        <v>0</v>
      </c>
      <c r="BM222" s="15" t="n">
        <f aca="false">IF(BL222=0,BJ222,BJ222/BK222)</f>
        <v>9</v>
      </c>
      <c r="BN222" s="15" t="n">
        <v>4</v>
      </c>
      <c r="BO222" s="15" t="n">
        <f aca="false">IF(BM222/BN222=INT(BM222/BN222),1,0)</f>
        <v>0</v>
      </c>
      <c r="BP222" s="15" t="n">
        <f aca="false">IF(BO222=0,BM222,BM222/BN222)</f>
        <v>9</v>
      </c>
      <c r="BQ222" s="15" t="n">
        <v>2</v>
      </c>
      <c r="BR222" s="15" t="n">
        <f aca="false">IF(BP222/BQ222=INT(BP222/BQ222),1,0)</f>
        <v>0</v>
      </c>
      <c r="BS222" s="15" t="n">
        <f aca="false">IF(BR222=0,BP222,BP222/BQ222)</f>
        <v>9</v>
      </c>
      <c r="BT222" s="15" t="n">
        <v>81</v>
      </c>
      <c r="BU222" s="15" t="n">
        <f aca="false">IF(BS222/BT222=INT(BS222/BT222),1,0)</f>
        <v>0</v>
      </c>
      <c r="BV222" s="15" t="n">
        <f aca="false">IF(BU222=0,BS222,BS222/BT222)</f>
        <v>9</v>
      </c>
      <c r="BW222" s="15" t="n">
        <v>9</v>
      </c>
      <c r="BX222" s="15" t="n">
        <f aca="false">IF(BV222/BW222=INT(BV222/BW222),1,0)</f>
        <v>1</v>
      </c>
      <c r="BY222" s="15" t="n">
        <f aca="false">IF(BX222=0,BV222,BV222/BW222)</f>
        <v>1</v>
      </c>
      <c r="BZ222" s="15" t="n">
        <v>3</v>
      </c>
      <c r="CA222" s="15" t="n">
        <f aca="false">IF(BY222/BZ222=INT(BY222/BZ222),1,0)</f>
        <v>0</v>
      </c>
      <c r="CB222" s="15" t="n">
        <f aca="false">IF(CA222=0,BY222,BY222/BZ222)</f>
        <v>1</v>
      </c>
      <c r="CC222" s="15" t="n">
        <v>25</v>
      </c>
      <c r="CD222" s="15" t="n">
        <f aca="false">IF(CB222/CC222=INT(CB222/CC222),1,0)</f>
        <v>0</v>
      </c>
      <c r="CE222" s="15" t="n">
        <f aca="false">IF(CD222=0,CB222,CB222/CC222)</f>
        <v>1</v>
      </c>
      <c r="CF222" s="15" t="n">
        <v>5</v>
      </c>
      <c r="CG222" s="15" t="n">
        <f aca="false">IF(CE222/CF222=INT(CE222/CF222),1,0)</f>
        <v>0</v>
      </c>
      <c r="CH222" s="15" t="n">
        <f aca="false">IF(CG222=0,CE222,CE222/CF222)</f>
        <v>1</v>
      </c>
      <c r="CI222" s="15" t="n">
        <v>49</v>
      </c>
      <c r="CJ222" s="15" t="n">
        <f aca="false">IF(CH222/CI222=INT(CH222/CI222),1,0)</f>
        <v>0</v>
      </c>
      <c r="CK222" s="15" t="n">
        <f aca="false">IF(CJ222=0,CH222,CH222/CI222)</f>
        <v>1</v>
      </c>
      <c r="CL222" s="15" t="n">
        <v>7</v>
      </c>
      <c r="CM222" s="15" t="n">
        <f aca="false">IF(CK222/CL222=INT(CK222/CL222),1,0)</f>
        <v>0</v>
      </c>
      <c r="CN222" s="15" t="n">
        <f aca="false">IF(CM222=0,CK222,CK222/CL222)</f>
        <v>1</v>
      </c>
      <c r="CO222" s="15" t="n">
        <v>121</v>
      </c>
      <c r="CP222" s="15" t="n">
        <f aca="false">IF(CN222/CO222=INT(CN222/CO222),1,0)</f>
        <v>0</v>
      </c>
      <c r="CQ222" s="15" t="n">
        <f aca="false">IF(CP222=0,CN222,CN222/CO222)</f>
        <v>1</v>
      </c>
      <c r="CR222" s="15" t="n">
        <v>11</v>
      </c>
      <c r="CS222" s="15" t="n">
        <f aca="false">IF(CQ222/CR222=INT(CQ222/CR222),1,0)</f>
        <v>0</v>
      </c>
      <c r="CT222" s="15" t="n">
        <f aca="false">IF(CS222=0,CQ222,CQ222/CR222)</f>
        <v>1</v>
      </c>
      <c r="CU222" s="15" t="n">
        <v>169</v>
      </c>
      <c r="CV222" s="15" t="n">
        <f aca="false">IF(CT222/CU222=INT(CT222/CU222),1,0)</f>
        <v>0</v>
      </c>
      <c r="CW222" s="15" t="n">
        <f aca="false">IF(CV222=0,CT222,CT222/CU222)</f>
        <v>1</v>
      </c>
      <c r="CX222" s="15" t="n">
        <v>13</v>
      </c>
      <c r="CY222" s="15" t="n">
        <f aca="false">IF(CW222/CX222=INT(CW222/CX222),1,0)</f>
        <v>0</v>
      </c>
      <c r="CZ222" s="15" t="n">
        <f aca="false">IF(CY222=0,CW222,CW222/CX222)</f>
        <v>1</v>
      </c>
      <c r="DA222" s="15" t="n">
        <v>17</v>
      </c>
      <c r="DB222" s="15" t="n">
        <f aca="false">IF(CZ222/DA222=INT(CZ222/DA222),1,0)</f>
        <v>0</v>
      </c>
      <c r="DC222" s="15" t="n">
        <f aca="false">IF(DB222=0,CZ222,CZ222/DA222)</f>
        <v>1</v>
      </c>
      <c r="DD222" s="15" t="n">
        <v>19</v>
      </c>
      <c r="DE222" s="15" t="n">
        <f aca="false">IF(DC222/DD222=INT(DC222/DD222),1,0)</f>
        <v>0</v>
      </c>
      <c r="DF222" s="15" t="n">
        <f aca="false">IF(DE222=0,DC222,DC222/DD222)</f>
        <v>1</v>
      </c>
      <c r="DG222" s="15" t="n">
        <v>23</v>
      </c>
      <c r="DH222" s="15" t="n">
        <f aca="false">IF(DF222/DG222=INT(DF222/DG222),1,0)</f>
        <v>0</v>
      </c>
      <c r="DI222" s="15" t="n">
        <f aca="false">IF(DH222=0,DF222,DF222/DG222)</f>
        <v>1</v>
      </c>
      <c r="DJ222" s="15" t="n">
        <v>29</v>
      </c>
      <c r="DK222" s="15" t="n">
        <f aca="false">IF(DI222/DJ222=INT(DI222/DJ222),1,0)</f>
        <v>0</v>
      </c>
      <c r="DL222" s="15" t="n">
        <f aca="false">IF(DK222=0,DI222,DI222/DJ222)</f>
        <v>1</v>
      </c>
      <c r="DM222" s="15" t="n">
        <v>31</v>
      </c>
      <c r="DN222" s="15" t="n">
        <f aca="false">IF(DL222/DM222=INT(DL222/DM222),1,0)</f>
        <v>0</v>
      </c>
      <c r="DO222" s="15" t="n">
        <f aca="false">IF(DN222=0,DL222,DL222/DM222)</f>
        <v>1</v>
      </c>
      <c r="DP222" s="15" t="n">
        <v>37</v>
      </c>
      <c r="DQ222" s="15" t="n">
        <f aca="false">IF(DO222/DP222=INT(DO222/DP222),1,0)</f>
        <v>0</v>
      </c>
      <c r="DR222" s="15" t="n">
        <f aca="false">IF(DQ222=0,DO222,DO222/DP222)</f>
        <v>1</v>
      </c>
      <c r="DS222" s="15" t="n">
        <v>41</v>
      </c>
      <c r="DT222" s="15" t="n">
        <f aca="false">IF(DR222/DS222=INT(DR222/DS222),1,0)</f>
        <v>0</v>
      </c>
      <c r="DU222" s="15" t="n">
        <f aca="false">IF(DT222=0,DR222,DR222/DS222)</f>
        <v>1</v>
      </c>
      <c r="DV222" s="15" t="n">
        <v>43</v>
      </c>
      <c r="DW222" s="15" t="n">
        <f aca="false">IF(DU222/DV222=INT(DU222/DV222),1,0)</f>
        <v>0</v>
      </c>
      <c r="DX222" s="15" t="n">
        <f aca="false">IF(DW222=0,DU222,DU222/DV222)</f>
        <v>1</v>
      </c>
      <c r="DY222" s="15" t="n">
        <v>47</v>
      </c>
      <c r="DZ222" s="15" t="n">
        <f aca="false">IF(DX222/DY222=INT(DX222/DY222),1,0)</f>
        <v>0</v>
      </c>
      <c r="EA222" s="15" t="n">
        <f aca="false">IF(DZ222=0,DX222,DX222/DY222)</f>
        <v>1</v>
      </c>
      <c r="EB222" s="15" t="n">
        <v>53</v>
      </c>
      <c r="EC222" s="15" t="n">
        <f aca="false">IF(EA222/EB222=INT(EA222/EB222),1,0)</f>
        <v>0</v>
      </c>
      <c r="ED222" s="15" t="n">
        <f aca="false">IF(EC222=0,EA222,EA222/EB222)</f>
        <v>1</v>
      </c>
      <c r="EE222" s="15" t="n">
        <v>59</v>
      </c>
      <c r="EF222" s="15" t="n">
        <f aca="false">IF(ED222/EE222=INT(ED222/EE222),1,0)</f>
        <v>0</v>
      </c>
      <c r="EG222" s="15" t="n">
        <f aca="false">IF(EF222=0,ED222,ED222/EE222)</f>
        <v>1</v>
      </c>
      <c r="EH222" s="15" t="n">
        <v>61</v>
      </c>
      <c r="EI222" s="15" t="n">
        <f aca="false">IF(EG222/EH222=INT(EG222/EH222),1,0)</f>
        <v>0</v>
      </c>
      <c r="EJ222" s="15" t="n">
        <f aca="false">IF(EI222=0,EG222,EG222/EH222)</f>
        <v>1</v>
      </c>
      <c r="EK222" s="15" t="n">
        <v>67</v>
      </c>
      <c r="EL222" s="15" t="n">
        <f aca="false">IF(EJ222/EK222=INT(EJ222/EK222),1,0)</f>
        <v>0</v>
      </c>
      <c r="EM222" s="15" t="n">
        <f aca="false">IF(EL222=0,EJ222,EJ222/EK222)</f>
        <v>1</v>
      </c>
      <c r="EN222" s="15" t="n">
        <v>71</v>
      </c>
      <c r="EO222" s="15" t="n">
        <f aca="false">IF(EM222/EN222=INT(EM222/EN222),1,0)</f>
        <v>0</v>
      </c>
      <c r="EP222" s="15" t="n">
        <f aca="false">IF(EO222=0,EM222,EM222/EN222)</f>
        <v>1</v>
      </c>
      <c r="EQ222" s="15" t="n">
        <v>73</v>
      </c>
      <c r="ER222" s="15" t="n">
        <f aca="false">IF(EP222/EQ222=INT(EP222/EQ222),1,0)</f>
        <v>0</v>
      </c>
      <c r="ES222" s="15" t="n">
        <f aca="false">IF(ER222=0,EP222,EP222/EQ222)</f>
        <v>1</v>
      </c>
      <c r="ET222" s="15" t="n">
        <v>79</v>
      </c>
      <c r="EU222" s="15" t="n">
        <f aca="false">IF(ES222/ET222=INT(ES222/ET222),1,0)</f>
        <v>0</v>
      </c>
      <c r="EV222" s="15" t="n">
        <f aca="false">IF(EU222=0,ES222,ES222/ET222)</f>
        <v>1</v>
      </c>
      <c r="EW222" s="15" t="n">
        <v>83</v>
      </c>
      <c r="EX222" s="15" t="n">
        <f aca="false">IF(EV222/EW222=INT(EV222/EW222),1,0)</f>
        <v>0</v>
      </c>
      <c r="EY222" s="15" t="n">
        <f aca="false">IF(EX222=0,EV222,EV222/EW222)</f>
        <v>1</v>
      </c>
      <c r="EZ222" s="15" t="n">
        <v>89</v>
      </c>
      <c r="FA222" s="15" t="n">
        <f aca="false">IF(EY222/EZ222=INT(EY222/EZ222),1,0)</f>
        <v>0</v>
      </c>
      <c r="FB222" s="15" t="n">
        <f aca="false">IF(FA222=0,EY222,EY222/EZ222)</f>
        <v>1</v>
      </c>
      <c r="FC222" s="15" t="n">
        <v>97</v>
      </c>
      <c r="FD222" s="15" t="n">
        <f aca="false">IF(FB222/FC222=INT(FB222/FC222),1,0)</f>
        <v>0</v>
      </c>
      <c r="FE222" s="15" t="n">
        <f aca="false">IF(FD222=0,FB222,FB222/FC222)</f>
        <v>1</v>
      </c>
      <c r="FF222" s="15" t="n">
        <v>101</v>
      </c>
      <c r="FG222" s="15" t="n">
        <f aca="false">IF(FE222/FF222=INT(FE222/FF222),1,0)</f>
        <v>0</v>
      </c>
      <c r="FH222" s="15" t="n">
        <f aca="false">IF(FG222=0,FE222,FE222/FF222)</f>
        <v>1</v>
      </c>
      <c r="FI222" s="15" t="n">
        <v>103</v>
      </c>
      <c r="FJ222" s="15" t="n">
        <f aca="false">IF(FH222/FI222=INT(FH222/FI222),1,0)</f>
        <v>0</v>
      </c>
      <c r="FK222" s="15" t="n">
        <f aca="false">IF(FJ222=0,FH222,FH222/FI222)</f>
        <v>1</v>
      </c>
      <c r="FL222" s="15" t="n">
        <v>107</v>
      </c>
      <c r="FM222" s="15" t="n">
        <f aca="false">IF(FK222/FL222=INT(FK222/FL222),1,0)</f>
        <v>0</v>
      </c>
      <c r="FN222" s="15" t="n">
        <f aca="false">IF(FM222=0,FK222,FK222/FL222)</f>
        <v>1</v>
      </c>
      <c r="FO222" s="15" t="n">
        <v>109</v>
      </c>
      <c r="FP222" s="15" t="n">
        <f aca="false">IF(FN222/FO222=INT(FN222/FO222),1,0)</f>
        <v>0</v>
      </c>
      <c r="FQ222" s="15" t="n">
        <f aca="false">IF(FP222=0,FN222,FN222/FO222)</f>
        <v>1</v>
      </c>
      <c r="FR222" s="15" t="n">
        <v>113</v>
      </c>
      <c r="FS222" s="15" t="n">
        <f aca="false">IF(FQ222/FR222=INT(FQ222/FR222),1,0)</f>
        <v>0</v>
      </c>
      <c r="FT222" s="15" t="n">
        <f aca="false">IF(FS222=0,FQ222,FQ222/FR222)</f>
        <v>1</v>
      </c>
      <c r="FU222" s="15" t="n">
        <v>127</v>
      </c>
      <c r="FV222" s="15" t="n">
        <f aca="false">IF(FT222/FU222=INT(FT222/FU222),1,0)</f>
        <v>0</v>
      </c>
      <c r="FW222" s="15" t="n">
        <f aca="false">IF(FV222=0,FT222,FT222/FU222)</f>
        <v>1</v>
      </c>
      <c r="FX222" s="15" t="n">
        <v>131</v>
      </c>
      <c r="FY222" s="15" t="n">
        <f aca="false">IF(FW222/FX222=INT(FW222/FX222),1,0)</f>
        <v>0</v>
      </c>
      <c r="FZ222" s="15" t="n">
        <f aca="false">IF(FY222=0,FW222,FW222/FX222)</f>
        <v>1</v>
      </c>
      <c r="GA222" s="15" t="n">
        <v>137</v>
      </c>
      <c r="GB222" s="15" t="n">
        <f aca="false">IF(FZ222/GA222=INT(FZ222/GA222),1,0)</f>
        <v>0</v>
      </c>
      <c r="GC222" s="15" t="n">
        <f aca="false">IF(GB222=0,FZ222,FZ222/GA222)</f>
        <v>1</v>
      </c>
      <c r="GD222" s="15" t="n">
        <v>139</v>
      </c>
      <c r="GE222" s="15" t="n">
        <f aca="false">IF(GC222/GD222=INT(GC222/GD222),1,0)</f>
        <v>0</v>
      </c>
      <c r="GF222" s="15" t="n">
        <f aca="false">IF(GE222=0,GC222,GC222/GD222)</f>
        <v>1</v>
      </c>
      <c r="GG222" s="15" t="n">
        <v>149</v>
      </c>
      <c r="GH222" s="15" t="n">
        <f aca="false">IF(GF222/GG222=INT(GF222/GG222),1,0)</f>
        <v>0</v>
      </c>
      <c r="GI222" s="15" t="n">
        <f aca="false">IF(GH222=0,GF222,GF222/GG222)</f>
        <v>1</v>
      </c>
      <c r="GJ222" s="15"/>
      <c r="GK222" s="15" t="n">
        <f aca="false">8*BI222+4*BL222+2*BO222+BR222</f>
        <v>0</v>
      </c>
      <c r="GL222" s="15" t="n">
        <f aca="false">4*BU222+2*BX222+CA222</f>
        <v>2</v>
      </c>
      <c r="GM222" s="15" t="n">
        <f aca="false">2*CD222+CG222</f>
        <v>0</v>
      </c>
      <c r="GN222" s="15" t="n">
        <f aca="false">2*CJ222+CM222</f>
        <v>0</v>
      </c>
      <c r="GO222" s="15" t="n">
        <f aca="false">2*CP222+CS222</f>
        <v>0</v>
      </c>
      <c r="GP222" s="15" t="n">
        <f aca="false">2*CV222+CY222</f>
        <v>0</v>
      </c>
      <c r="GQ222" s="15" t="n">
        <f aca="false">DB222</f>
        <v>0</v>
      </c>
      <c r="GR222" s="15" t="n">
        <f aca="false">DE222</f>
        <v>0</v>
      </c>
      <c r="GS222" s="15" t="n">
        <f aca="false">DH222</f>
        <v>0</v>
      </c>
      <c r="GT222" s="15" t="n">
        <f aca="false">DK222</f>
        <v>0</v>
      </c>
      <c r="GU222" s="15" t="n">
        <f aca="false">DN222</f>
        <v>0</v>
      </c>
      <c r="GV222" s="0" t="n">
        <f aca="false">DQ222</f>
        <v>0</v>
      </c>
      <c r="GW222" s="0" t="n">
        <f aca="false">DT222</f>
        <v>0</v>
      </c>
      <c r="GX222" s="0" t="n">
        <f aca="false">DW222</f>
        <v>0</v>
      </c>
      <c r="GY222" s="0" t="n">
        <f aca="false">DZ222</f>
        <v>0</v>
      </c>
      <c r="GZ222" s="0" t="n">
        <f aca="false">EC222</f>
        <v>0</v>
      </c>
      <c r="HA222" s="0" t="n">
        <f aca="false">EF222</f>
        <v>0</v>
      </c>
      <c r="HB222" s="0" t="n">
        <f aca="false">EI222</f>
        <v>0</v>
      </c>
      <c r="HC222" s="0" t="n">
        <f aca="false">EL222</f>
        <v>0</v>
      </c>
      <c r="HD222" s="0" t="n">
        <f aca="false">EO222</f>
        <v>0</v>
      </c>
      <c r="HE222" s="0" t="n">
        <f aca="false">ER222</f>
        <v>0</v>
      </c>
      <c r="HF222" s="0" t="n">
        <f aca="false">EU222</f>
        <v>0</v>
      </c>
      <c r="HG222" s="0" t="n">
        <f aca="false">EX222</f>
        <v>0</v>
      </c>
      <c r="HH222" s="0" t="n">
        <f aca="false">FA222</f>
        <v>0</v>
      </c>
      <c r="HI222" s="0" t="n">
        <f aca="false">FD222</f>
        <v>0</v>
      </c>
      <c r="HJ222" s="0" t="n">
        <f aca="false">FG222</f>
        <v>0</v>
      </c>
      <c r="HK222" s="0" t="n">
        <f aca="false">FJ222</f>
        <v>0</v>
      </c>
      <c r="HL222" s="0" t="n">
        <f aca="false">FM222</f>
        <v>0</v>
      </c>
      <c r="HM222" s="0" t="n">
        <f aca="false">FP222</f>
        <v>0</v>
      </c>
      <c r="HN222" s="0" t="n">
        <f aca="false">FS222</f>
        <v>0</v>
      </c>
      <c r="HO222" s="0" t="n">
        <f aca="false">FV222</f>
        <v>0</v>
      </c>
      <c r="HP222" s="0" t="n">
        <f aca="false">FY222</f>
        <v>0</v>
      </c>
      <c r="HQ222" s="0" t="n">
        <f aca="false">GB222</f>
        <v>0</v>
      </c>
      <c r="HR222" s="0" t="n">
        <f aca="false">GE222</f>
        <v>0</v>
      </c>
      <c r="HS222" s="0" t="n">
        <f aca="false">GH222</f>
        <v>0</v>
      </c>
      <c r="HT222" s="0" t="n">
        <f aca="false">BG222</f>
        <v>9</v>
      </c>
      <c r="HU222" s="0" t="n">
        <f aca="false">HT222/HS225</f>
        <v>9</v>
      </c>
      <c r="HV222" s="1" t="n">
        <f aca="false">BE223</f>
        <v>8</v>
      </c>
      <c r="HW222" s="0" t="n">
        <f aca="false">HV222*HU223+HU222</f>
        <v>89</v>
      </c>
      <c r="HX222" s="0" t="n">
        <f aca="false">HW222*HW218</f>
        <v>5073</v>
      </c>
      <c r="HY222" s="1" t="n">
        <f aca="false">HU219*HU223</f>
        <v>100</v>
      </c>
      <c r="HZ222" s="1" t="n">
        <f aca="false">INT(HX222/HY222)</f>
        <v>50</v>
      </c>
      <c r="IA222" s="1" t="n">
        <f aca="false">HX222-HZ222*HY222</f>
        <v>73</v>
      </c>
      <c r="IB222" s="1" t="n">
        <f aca="false">HY222</f>
        <v>100</v>
      </c>
    </row>
    <row r="223" customFormat="false" ht="6" hidden="true" customHeight="true" outlineLevel="0" collapsed="false">
      <c r="A223" s="1"/>
      <c r="B223" s="80"/>
      <c r="C223" s="80"/>
      <c r="D223" s="80"/>
      <c r="E223" s="11"/>
      <c r="F223" s="61"/>
      <c r="G223" s="80"/>
      <c r="H223" s="11"/>
      <c r="I223" s="80"/>
      <c r="J223" s="80"/>
      <c r="K223" s="11"/>
      <c r="L223" s="61"/>
      <c r="M223" s="80"/>
      <c r="N223" s="80"/>
      <c r="O223" s="80"/>
      <c r="P223" s="80"/>
      <c r="Q223" s="80"/>
      <c r="R223" s="80"/>
      <c r="S223" s="11"/>
      <c r="T223" s="13"/>
      <c r="U223" s="13"/>
      <c r="V223" s="13"/>
      <c r="W223" s="78"/>
      <c r="X223" s="74"/>
      <c r="Y223" s="80"/>
      <c r="Z223" s="80"/>
      <c r="AW223" s="1"/>
      <c r="AX223" s="1"/>
      <c r="AY223" s="1"/>
      <c r="AZ223" s="1"/>
      <c r="BA223" s="1"/>
      <c r="BB223" s="1"/>
      <c r="BC223" s="1"/>
      <c r="BE223" s="0" t="n">
        <f aca="false">BE222+INT(BF222/BF223)</f>
        <v>8</v>
      </c>
      <c r="BF223" s="15" t="n">
        <f aca="true">IF(BB218&gt;BF222,INT((RAND()*(BC218-BB218+1)+BB218)),INT((RAND()*(BC218-BF222)+BF222+1)))</f>
        <v>10</v>
      </c>
      <c r="BG223" s="0" t="n">
        <f aca="false">BF223</f>
        <v>10</v>
      </c>
      <c r="BH223" s="0" t="n">
        <v>256</v>
      </c>
      <c r="BI223" s="15" t="n">
        <f aca="false">IF(BG223/BH223=INT(BG223/BH223),1,0)</f>
        <v>0</v>
      </c>
      <c r="BJ223" s="15" t="n">
        <f aca="false">IF(BI223=0,BG223,BG223/BH223)</f>
        <v>10</v>
      </c>
      <c r="BK223" s="15" t="n">
        <v>16</v>
      </c>
      <c r="BL223" s="15" t="n">
        <f aca="false">IF(BJ223/BK223=INT(BJ223/BK223),1,0)</f>
        <v>0</v>
      </c>
      <c r="BM223" s="15" t="n">
        <f aca="false">IF(BL223=0,BJ223,BJ223/BK223)</f>
        <v>10</v>
      </c>
      <c r="BN223" s="15" t="n">
        <v>4</v>
      </c>
      <c r="BO223" s="15" t="n">
        <f aca="false">IF(BM223/BN223=INT(BM223/BN223),1,0)</f>
        <v>0</v>
      </c>
      <c r="BP223" s="15" t="n">
        <f aca="false">IF(BO223=0,BM223,BM223/BN223)</f>
        <v>10</v>
      </c>
      <c r="BQ223" s="15" t="n">
        <v>2</v>
      </c>
      <c r="BR223" s="15" t="n">
        <f aca="false">IF(BP223/BQ223=INT(BP223/BQ223),1,0)</f>
        <v>1</v>
      </c>
      <c r="BS223" s="15" t="n">
        <f aca="false">IF(BR223=0,BP223,BP223/BQ223)</f>
        <v>5</v>
      </c>
      <c r="BT223" s="15" t="n">
        <v>81</v>
      </c>
      <c r="BU223" s="15" t="n">
        <f aca="false">IF(BS223/BT223=INT(BS223/BT223),1,0)</f>
        <v>0</v>
      </c>
      <c r="BV223" s="15" t="n">
        <f aca="false">IF(BU223=0,BS223,BS223/BT223)</f>
        <v>5</v>
      </c>
      <c r="BW223" s="15" t="n">
        <v>9</v>
      </c>
      <c r="BX223" s="15" t="n">
        <f aca="false">IF(BV223/BW223=INT(BV223/BW223),1,0)</f>
        <v>0</v>
      </c>
      <c r="BY223" s="15" t="n">
        <f aca="false">IF(BX223=0,BV223,BV223/BW223)</f>
        <v>5</v>
      </c>
      <c r="BZ223" s="15" t="n">
        <v>3</v>
      </c>
      <c r="CA223" s="15" t="n">
        <f aca="false">IF(BY223/BZ223=INT(BY223/BZ223),1,0)</f>
        <v>0</v>
      </c>
      <c r="CB223" s="15" t="n">
        <f aca="false">IF(CA223=0,BY223,BY223/BZ223)</f>
        <v>5</v>
      </c>
      <c r="CC223" s="15" t="n">
        <v>25</v>
      </c>
      <c r="CD223" s="15" t="n">
        <f aca="false">IF(CB223/CC223=INT(CB223/CC223),1,0)</f>
        <v>0</v>
      </c>
      <c r="CE223" s="15" t="n">
        <f aca="false">IF(CD223=0,CB223,CB223/CC223)</f>
        <v>5</v>
      </c>
      <c r="CF223" s="15" t="n">
        <v>5</v>
      </c>
      <c r="CG223" s="15" t="n">
        <f aca="false">IF(CE223/CF223=INT(CE223/CF223),1,0)</f>
        <v>1</v>
      </c>
      <c r="CH223" s="15" t="n">
        <f aca="false">IF(CG223=0,CE223,CE223/CF223)</f>
        <v>1</v>
      </c>
      <c r="CI223" s="15" t="n">
        <v>49</v>
      </c>
      <c r="CJ223" s="15" t="n">
        <f aca="false">IF(CH223/CI223=INT(CH223/CI223),1,0)</f>
        <v>0</v>
      </c>
      <c r="CK223" s="15" t="n">
        <f aca="false">IF(CJ223=0,CH223,CH223/CI223)</f>
        <v>1</v>
      </c>
      <c r="CL223" s="15" t="n">
        <v>7</v>
      </c>
      <c r="CM223" s="15" t="n">
        <f aca="false">IF(CK223/CL223=INT(CK223/CL223),1,0)</f>
        <v>0</v>
      </c>
      <c r="CN223" s="15" t="n">
        <f aca="false">IF(CM223=0,CK223,CK223/CL223)</f>
        <v>1</v>
      </c>
      <c r="CO223" s="15" t="n">
        <v>121</v>
      </c>
      <c r="CP223" s="15" t="n">
        <f aca="false">IF(CN223/CO223=INT(CN223/CO223),1,0)</f>
        <v>0</v>
      </c>
      <c r="CQ223" s="15" t="n">
        <f aca="false">IF(CP223=0,CN223,CN223/CO223)</f>
        <v>1</v>
      </c>
      <c r="CR223" s="15" t="n">
        <v>11</v>
      </c>
      <c r="CS223" s="15" t="n">
        <f aca="false">IF(CQ223/CR223=INT(CQ223/CR223),1,0)</f>
        <v>0</v>
      </c>
      <c r="CT223" s="15" t="n">
        <f aca="false">IF(CS223=0,CQ223,CQ223/CR223)</f>
        <v>1</v>
      </c>
      <c r="CU223" s="15" t="n">
        <v>169</v>
      </c>
      <c r="CV223" s="15" t="n">
        <f aca="false">IF(CT223/CU223=INT(CT223/CU223),1,0)</f>
        <v>0</v>
      </c>
      <c r="CW223" s="15" t="n">
        <f aca="false">IF(CV223=0,CT223,CT223/CU223)</f>
        <v>1</v>
      </c>
      <c r="CX223" s="15" t="n">
        <v>13</v>
      </c>
      <c r="CY223" s="15" t="n">
        <f aca="false">IF(CW223/CX223=INT(CW223/CX223),1,0)</f>
        <v>0</v>
      </c>
      <c r="CZ223" s="15" t="n">
        <f aca="false">IF(CY223=0,CW223,CW223/CX223)</f>
        <v>1</v>
      </c>
      <c r="DA223" s="15" t="n">
        <v>17</v>
      </c>
      <c r="DB223" s="15" t="n">
        <f aca="false">IF(CZ223/DA223=INT(CZ223/DA223),1,0)</f>
        <v>0</v>
      </c>
      <c r="DC223" s="15" t="n">
        <f aca="false">IF(DB223=0,CZ223,CZ223/DA223)</f>
        <v>1</v>
      </c>
      <c r="DD223" s="15" t="n">
        <v>19</v>
      </c>
      <c r="DE223" s="15" t="n">
        <f aca="false">IF(DC223/DD223=INT(DC223/DD223),1,0)</f>
        <v>0</v>
      </c>
      <c r="DF223" s="15" t="n">
        <f aca="false">IF(DE223=0,DC223,DC223/DD223)</f>
        <v>1</v>
      </c>
      <c r="DG223" s="15" t="n">
        <v>23</v>
      </c>
      <c r="DH223" s="15" t="n">
        <f aca="false">IF(DF223/DG223=INT(DF223/DG223),1,0)</f>
        <v>0</v>
      </c>
      <c r="DI223" s="15" t="n">
        <f aca="false">IF(DH223=0,DF223,DF223/DG223)</f>
        <v>1</v>
      </c>
      <c r="DJ223" s="15" t="n">
        <v>29</v>
      </c>
      <c r="DK223" s="15" t="n">
        <f aca="false">IF(DI223/DJ223=INT(DI223/DJ223),1,0)</f>
        <v>0</v>
      </c>
      <c r="DL223" s="15" t="n">
        <f aca="false">IF(DK223=0,DI223,DI223/DJ223)</f>
        <v>1</v>
      </c>
      <c r="DM223" s="15" t="n">
        <v>31</v>
      </c>
      <c r="DN223" s="15" t="n">
        <f aca="false">IF(DL223/DM223=INT(DL223/DM223),1,0)</f>
        <v>0</v>
      </c>
      <c r="DO223" s="15" t="n">
        <f aca="false">IF(DN223=0,DL223,DL223/DM223)</f>
        <v>1</v>
      </c>
      <c r="DP223" s="15" t="n">
        <v>37</v>
      </c>
      <c r="DQ223" s="15" t="n">
        <f aca="false">IF(DO223/DP223=INT(DO223/DP223),1,0)</f>
        <v>0</v>
      </c>
      <c r="DR223" s="15" t="n">
        <f aca="false">IF(DQ223=0,DO223,DO223/DP223)</f>
        <v>1</v>
      </c>
      <c r="DS223" s="15" t="n">
        <v>41</v>
      </c>
      <c r="DT223" s="15" t="n">
        <f aca="false">IF(DR223/DS223=INT(DR223/DS223),1,0)</f>
        <v>0</v>
      </c>
      <c r="DU223" s="15" t="n">
        <f aca="false">IF(DT223=0,DR223,DR223/DS223)</f>
        <v>1</v>
      </c>
      <c r="DV223" s="15" t="n">
        <v>43</v>
      </c>
      <c r="DW223" s="15" t="n">
        <f aca="false">IF(DU223/DV223=INT(DU223/DV223),1,0)</f>
        <v>0</v>
      </c>
      <c r="DX223" s="15" t="n">
        <f aca="false">IF(DW223=0,DU223,DU223/DV223)</f>
        <v>1</v>
      </c>
      <c r="DY223" s="15" t="n">
        <v>47</v>
      </c>
      <c r="DZ223" s="15" t="n">
        <f aca="false">IF(DX223/DY223=INT(DX223/DY223),1,0)</f>
        <v>0</v>
      </c>
      <c r="EA223" s="15" t="n">
        <f aca="false">IF(DZ223=0,DX223,DX223/DY223)</f>
        <v>1</v>
      </c>
      <c r="EB223" s="15" t="n">
        <v>53</v>
      </c>
      <c r="EC223" s="15" t="n">
        <f aca="false">IF(EA223/EB223=INT(EA223/EB223),1,0)</f>
        <v>0</v>
      </c>
      <c r="ED223" s="15" t="n">
        <f aca="false">IF(EC223=0,EA223,EA223/EB223)</f>
        <v>1</v>
      </c>
      <c r="EE223" s="15" t="n">
        <v>59</v>
      </c>
      <c r="EF223" s="15" t="n">
        <f aca="false">IF(ED223/EE223=INT(ED223/EE223),1,0)</f>
        <v>0</v>
      </c>
      <c r="EG223" s="15" t="n">
        <f aca="false">IF(EF223=0,ED223,ED223/EE223)</f>
        <v>1</v>
      </c>
      <c r="EH223" s="15" t="n">
        <v>61</v>
      </c>
      <c r="EI223" s="15" t="n">
        <f aca="false">IF(EG223/EH223=INT(EG223/EH223),1,0)</f>
        <v>0</v>
      </c>
      <c r="EJ223" s="15" t="n">
        <f aca="false">IF(EI223=0,EG223,EG223/EH223)</f>
        <v>1</v>
      </c>
      <c r="EK223" s="15" t="n">
        <v>67</v>
      </c>
      <c r="EL223" s="15" t="n">
        <f aca="false">IF(EJ223/EK223=INT(EJ223/EK223),1,0)</f>
        <v>0</v>
      </c>
      <c r="EM223" s="15" t="n">
        <f aca="false">IF(EL223=0,EJ223,EJ223/EK223)</f>
        <v>1</v>
      </c>
      <c r="EN223" s="15" t="n">
        <v>71</v>
      </c>
      <c r="EO223" s="15" t="n">
        <f aca="false">IF(EM223/EN223=INT(EM223/EN223),1,0)</f>
        <v>0</v>
      </c>
      <c r="EP223" s="15" t="n">
        <f aca="false">IF(EO223=0,EM223,EM223/EN223)</f>
        <v>1</v>
      </c>
      <c r="EQ223" s="15" t="n">
        <v>73</v>
      </c>
      <c r="ER223" s="15" t="n">
        <f aca="false">IF(EP223/EQ223=INT(EP223/EQ223),1,0)</f>
        <v>0</v>
      </c>
      <c r="ES223" s="15" t="n">
        <f aca="false">IF(ER223=0,EP223,EP223/EQ223)</f>
        <v>1</v>
      </c>
      <c r="ET223" s="15" t="n">
        <v>79</v>
      </c>
      <c r="EU223" s="15" t="n">
        <f aca="false">IF(ES223/ET223=INT(ES223/ET223),1,0)</f>
        <v>0</v>
      </c>
      <c r="EV223" s="15" t="n">
        <f aca="false">IF(EU223=0,ES223,ES223/ET223)</f>
        <v>1</v>
      </c>
      <c r="EW223" s="15" t="n">
        <v>83</v>
      </c>
      <c r="EX223" s="15" t="n">
        <f aca="false">IF(EV223/EW223=INT(EV223/EW223),1,0)</f>
        <v>0</v>
      </c>
      <c r="EY223" s="15" t="n">
        <f aca="false">IF(EX223=0,EV223,EV223/EW223)</f>
        <v>1</v>
      </c>
      <c r="EZ223" s="15" t="n">
        <v>89</v>
      </c>
      <c r="FA223" s="15" t="n">
        <f aca="false">IF(EY223/EZ223=INT(EY223/EZ223),1,0)</f>
        <v>0</v>
      </c>
      <c r="FB223" s="15" t="n">
        <f aca="false">IF(FA223=0,EY223,EY223/EZ223)</f>
        <v>1</v>
      </c>
      <c r="FC223" s="15" t="n">
        <v>97</v>
      </c>
      <c r="FD223" s="15" t="n">
        <f aca="false">IF(FB223/FC223=INT(FB223/FC223),1,0)</f>
        <v>0</v>
      </c>
      <c r="FE223" s="15" t="n">
        <f aca="false">IF(FD223=0,FB223,FB223/FC223)</f>
        <v>1</v>
      </c>
      <c r="FF223" s="15" t="n">
        <v>101</v>
      </c>
      <c r="FG223" s="15" t="n">
        <f aca="false">IF(FE223/FF223=INT(FE223/FF223),1,0)</f>
        <v>0</v>
      </c>
      <c r="FH223" s="15" t="n">
        <f aca="false">IF(FG223=0,FE223,FE223/FF223)</f>
        <v>1</v>
      </c>
      <c r="FI223" s="15" t="n">
        <v>103</v>
      </c>
      <c r="FJ223" s="15" t="n">
        <f aca="false">IF(FH223/FI223=INT(FH223/FI223),1,0)</f>
        <v>0</v>
      </c>
      <c r="FK223" s="15" t="n">
        <f aca="false">IF(FJ223=0,FH223,FH223/FI223)</f>
        <v>1</v>
      </c>
      <c r="FL223" s="15" t="n">
        <v>107</v>
      </c>
      <c r="FM223" s="15" t="n">
        <f aca="false">IF(FK223/FL223=INT(FK223/FL223),1,0)</f>
        <v>0</v>
      </c>
      <c r="FN223" s="15" t="n">
        <f aca="false">IF(FM223=0,FK223,FK223/FL223)</f>
        <v>1</v>
      </c>
      <c r="FO223" s="15" t="n">
        <v>109</v>
      </c>
      <c r="FP223" s="15" t="n">
        <f aca="false">IF(FN223/FO223=INT(FN223/FO223),1,0)</f>
        <v>0</v>
      </c>
      <c r="FQ223" s="15" t="n">
        <f aca="false">IF(FP223=0,FN223,FN223/FO223)</f>
        <v>1</v>
      </c>
      <c r="FR223" s="15" t="n">
        <v>113</v>
      </c>
      <c r="FS223" s="15" t="n">
        <f aca="false">IF(FQ223/FR223=INT(FQ223/FR223),1,0)</f>
        <v>0</v>
      </c>
      <c r="FT223" s="15" t="n">
        <f aca="false">IF(FS223=0,FQ223,FQ223/FR223)</f>
        <v>1</v>
      </c>
      <c r="FU223" s="15" t="n">
        <v>127</v>
      </c>
      <c r="FV223" s="15" t="n">
        <f aca="false">IF(FT223/FU223=INT(FT223/FU223),1,0)</f>
        <v>0</v>
      </c>
      <c r="FW223" s="15" t="n">
        <f aca="false">IF(FV223=0,FT223,FT223/FU223)</f>
        <v>1</v>
      </c>
      <c r="FX223" s="15" t="n">
        <v>131</v>
      </c>
      <c r="FY223" s="15" t="n">
        <f aca="false">IF(FW223/FX223=INT(FW223/FX223),1,0)</f>
        <v>0</v>
      </c>
      <c r="FZ223" s="15" t="n">
        <f aca="false">IF(FY223=0,FW223,FW223/FX223)</f>
        <v>1</v>
      </c>
      <c r="GA223" s="15" t="n">
        <v>137</v>
      </c>
      <c r="GB223" s="15" t="n">
        <f aca="false">IF(FZ223/GA223=INT(FZ223/GA223),1,0)</f>
        <v>0</v>
      </c>
      <c r="GC223" s="15" t="n">
        <f aca="false">IF(GB223=0,FZ223,FZ223/GA223)</f>
        <v>1</v>
      </c>
      <c r="GD223" s="15" t="n">
        <v>139</v>
      </c>
      <c r="GE223" s="15" t="n">
        <f aca="false">IF(GC223/GD223=INT(GC223/GD223),1,0)</f>
        <v>0</v>
      </c>
      <c r="GF223" s="15" t="n">
        <f aca="false">IF(GE223=0,GC223,GC223/GD223)</f>
        <v>1</v>
      </c>
      <c r="GG223" s="15" t="n">
        <v>149</v>
      </c>
      <c r="GH223" s="15" t="n">
        <f aca="false">IF(GF223/GG223=INT(GF223/GG223),1,0)</f>
        <v>0</v>
      </c>
      <c r="GI223" s="15" t="n">
        <f aca="false">IF(GH223=0,GF223,GF223/GG223)</f>
        <v>1</v>
      </c>
      <c r="GJ223" s="15"/>
      <c r="GK223" s="15" t="n">
        <f aca="false">8*BI223+4*BL223+2*BO223+BR223</f>
        <v>1</v>
      </c>
      <c r="GL223" s="15" t="n">
        <f aca="false">4*BU223+2*BX223+CA223</f>
        <v>0</v>
      </c>
      <c r="GM223" s="15" t="n">
        <f aca="false">2*CD223+CG223</f>
        <v>1</v>
      </c>
      <c r="GN223" s="15" t="n">
        <f aca="false">2*CJ223+CM223</f>
        <v>0</v>
      </c>
      <c r="GO223" s="15" t="n">
        <f aca="false">2*CP223+CS223</f>
        <v>0</v>
      </c>
      <c r="GP223" s="15" t="n">
        <f aca="false">2*CV223+CY223</f>
        <v>0</v>
      </c>
      <c r="GQ223" s="15" t="n">
        <f aca="false">DB223</f>
        <v>0</v>
      </c>
      <c r="GR223" s="15" t="n">
        <f aca="false">DE223</f>
        <v>0</v>
      </c>
      <c r="GS223" s="15" t="n">
        <f aca="false">DH223</f>
        <v>0</v>
      </c>
      <c r="GT223" s="15" t="n">
        <f aca="false">DK223</f>
        <v>0</v>
      </c>
      <c r="GU223" s="15" t="n">
        <f aca="false">DN223</f>
        <v>0</v>
      </c>
      <c r="GV223" s="0" t="n">
        <f aca="false">DQ223</f>
        <v>0</v>
      </c>
      <c r="GW223" s="0" t="n">
        <f aca="false">DT223</f>
        <v>0</v>
      </c>
      <c r="GX223" s="0" t="n">
        <f aca="false">DW223</f>
        <v>0</v>
      </c>
      <c r="GY223" s="0" t="n">
        <f aca="false">DZ223</f>
        <v>0</v>
      </c>
      <c r="GZ223" s="0" t="n">
        <f aca="false">EC223</f>
        <v>0</v>
      </c>
      <c r="HA223" s="0" t="n">
        <f aca="false">EF223</f>
        <v>0</v>
      </c>
      <c r="HB223" s="0" t="n">
        <f aca="false">EI223</f>
        <v>0</v>
      </c>
      <c r="HC223" s="0" t="n">
        <f aca="false">EL223</f>
        <v>0</v>
      </c>
      <c r="HD223" s="0" t="n">
        <f aca="false">EO223</f>
        <v>0</v>
      </c>
      <c r="HE223" s="0" t="n">
        <f aca="false">ER223</f>
        <v>0</v>
      </c>
      <c r="HF223" s="0" t="n">
        <f aca="false">EU223</f>
        <v>0</v>
      </c>
      <c r="HG223" s="0" t="n">
        <f aca="false">EX223</f>
        <v>0</v>
      </c>
      <c r="HH223" s="0" t="n">
        <f aca="false">FA223</f>
        <v>0</v>
      </c>
      <c r="HI223" s="0" t="n">
        <f aca="false">FD223</f>
        <v>0</v>
      </c>
      <c r="HJ223" s="0" t="n">
        <f aca="false">FG223</f>
        <v>0</v>
      </c>
      <c r="HK223" s="0" t="n">
        <f aca="false">FJ223</f>
        <v>0</v>
      </c>
      <c r="HL223" s="0" t="n">
        <f aca="false">FM223</f>
        <v>0</v>
      </c>
      <c r="HM223" s="0" t="n">
        <f aca="false">FP223</f>
        <v>0</v>
      </c>
      <c r="HN223" s="0" t="n">
        <f aca="false">FS223</f>
        <v>0</v>
      </c>
      <c r="HO223" s="0" t="n">
        <f aca="false">FV223</f>
        <v>0</v>
      </c>
      <c r="HP223" s="0" t="n">
        <f aca="false">FY223</f>
        <v>0</v>
      </c>
      <c r="HQ223" s="0" t="n">
        <f aca="false">GB223</f>
        <v>0</v>
      </c>
      <c r="HR223" s="0" t="n">
        <f aca="false">GE223</f>
        <v>0</v>
      </c>
      <c r="HS223" s="0" t="n">
        <f aca="false">GH223</f>
        <v>0</v>
      </c>
      <c r="HT223" s="0" t="n">
        <f aca="false">BG223</f>
        <v>10</v>
      </c>
      <c r="HU223" s="0" t="n">
        <f aca="false">HT223/HS225</f>
        <v>10</v>
      </c>
      <c r="HV223" s="1"/>
      <c r="HY223" s="1"/>
      <c r="HZ223" s="1"/>
      <c r="IA223" s="1"/>
      <c r="IB223" s="1"/>
    </row>
    <row r="224" customFormat="false" ht="6" hidden="true" customHeight="true" outlineLevel="0" collapsed="false">
      <c r="A224" s="1"/>
      <c r="B224" s="80"/>
      <c r="C224" s="80"/>
      <c r="D224" s="80"/>
      <c r="E224" s="11"/>
      <c r="F224" s="61"/>
      <c r="G224" s="80"/>
      <c r="H224" s="11"/>
      <c r="I224" s="80"/>
      <c r="J224" s="80"/>
      <c r="K224" s="11"/>
      <c r="L224" s="61"/>
      <c r="M224" s="80"/>
      <c r="N224" s="80"/>
      <c r="O224" s="80"/>
      <c r="P224" s="80"/>
      <c r="Q224" s="80"/>
      <c r="R224" s="80"/>
      <c r="S224" s="11"/>
      <c r="T224" s="13"/>
      <c r="U224" s="13"/>
      <c r="V224" s="13"/>
      <c r="W224" s="78"/>
      <c r="X224" s="74"/>
      <c r="Y224" s="80"/>
      <c r="Z224" s="80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5" t="n">
        <f aca="false">IF(GK222&lt;GK223,GK222,GK223)</f>
        <v>0</v>
      </c>
      <c r="GL224" s="15" t="n">
        <f aca="false">IF(GL222&lt;GL223,GL222,GL223)</f>
        <v>0</v>
      </c>
      <c r="GM224" s="15" t="n">
        <f aca="false">IF(GM222&lt;GM223,GM222,GM223)</f>
        <v>0</v>
      </c>
      <c r="GN224" s="15" t="n">
        <f aca="false">IF(GN222&lt;GN223,GN222,GN223)</f>
        <v>0</v>
      </c>
      <c r="GO224" s="15" t="n">
        <f aca="false">IF(GO222&lt;GO223,GO222,GO223)</f>
        <v>0</v>
      </c>
      <c r="GP224" s="15" t="n">
        <f aca="false">IF(GP222&lt;GP223,GP222,GP223)</f>
        <v>0</v>
      </c>
      <c r="GQ224" s="15" t="n">
        <f aca="false">IF(GQ222&lt;GQ223,GQ222,GQ223)</f>
        <v>0</v>
      </c>
      <c r="GR224" s="15" t="n">
        <f aca="false">IF(GR222&lt;GR223,GR222,GR223)</f>
        <v>0</v>
      </c>
      <c r="GS224" s="15" t="n">
        <f aca="false">IF(GS222&lt;GS223,GS222,GS223)</f>
        <v>0</v>
      </c>
      <c r="GT224" s="15" t="n">
        <f aca="false">IF(GT222&lt;GT223,GT222,GT223)</f>
        <v>0</v>
      </c>
      <c r="GU224" s="15" t="n">
        <f aca="false">IF(GU222&lt;GU223,GU222,GU223)</f>
        <v>0</v>
      </c>
      <c r="GV224" s="15" t="n">
        <f aca="false">IF(GV222&lt;GV223,GV222,GV223)</f>
        <v>0</v>
      </c>
      <c r="GW224" s="15" t="n">
        <f aca="false">IF(GW222&lt;GW223,GW222,GW223)</f>
        <v>0</v>
      </c>
      <c r="GX224" s="15" t="n">
        <f aca="false">IF(GX222&lt;GX223,GX222,GX223)</f>
        <v>0</v>
      </c>
      <c r="GY224" s="15" t="n">
        <f aca="false">IF(GY222&lt;GY223,GY222,GY223)</f>
        <v>0</v>
      </c>
      <c r="GZ224" s="15" t="n">
        <f aca="false">IF(GZ222&lt;GZ223,GZ222,GZ223)</f>
        <v>0</v>
      </c>
      <c r="HA224" s="15" t="n">
        <f aca="false">IF(HA222&lt;HA223,HA222,HA223)</f>
        <v>0</v>
      </c>
      <c r="HB224" s="15" t="n">
        <f aca="false">IF(HB222&lt;HB223,HB222,HB223)</f>
        <v>0</v>
      </c>
      <c r="HC224" s="15" t="n">
        <f aca="false">IF(HC222&lt;HC223,HC222,HC223)</f>
        <v>0</v>
      </c>
      <c r="HD224" s="15" t="n">
        <f aca="false">IF(HD222&lt;HD223,HD222,HD223)</f>
        <v>0</v>
      </c>
      <c r="HE224" s="15" t="n">
        <f aca="false">IF(HE222&lt;HE223,HE222,HE223)</f>
        <v>0</v>
      </c>
      <c r="HF224" s="15" t="n">
        <f aca="false">IF(HF222&lt;HF223,HF222,HF223)</f>
        <v>0</v>
      </c>
      <c r="HG224" s="15" t="n">
        <f aca="false">IF(HG222&lt;HG223,HG222,HG223)</f>
        <v>0</v>
      </c>
      <c r="HH224" s="15" t="n">
        <f aca="false">IF(HH222&lt;HH223,HH222,HH223)</f>
        <v>0</v>
      </c>
      <c r="HI224" s="15" t="n">
        <f aca="false">IF(HI222&lt;HI223,HI222,HI223)</f>
        <v>0</v>
      </c>
      <c r="HJ224" s="15" t="n">
        <f aca="false">IF(HJ222&lt;HJ223,HJ222,HJ223)</f>
        <v>0</v>
      </c>
      <c r="HK224" s="15" t="n">
        <f aca="false">IF(HK222&lt;HK223,HK222,HK223)</f>
        <v>0</v>
      </c>
      <c r="HL224" s="15" t="n">
        <f aca="false">IF(HL222&lt;HL223,HL222,HL223)</f>
        <v>0</v>
      </c>
      <c r="HM224" s="15" t="n">
        <f aca="false">IF(HM222&lt;HM223,HM222,HM223)</f>
        <v>0</v>
      </c>
      <c r="HN224" s="15" t="n">
        <f aca="false">IF(HN222&lt;HN223,HN222,HN223)</f>
        <v>0</v>
      </c>
      <c r="HO224" s="15" t="n">
        <f aca="false">IF(HO222&lt;HO223,HO222,HO223)</f>
        <v>0</v>
      </c>
      <c r="HP224" s="15" t="n">
        <f aca="false">IF(HP222&lt;HP223,HP222,HP223)</f>
        <v>0</v>
      </c>
      <c r="HQ224" s="15" t="n">
        <f aca="false">IF(HQ222&lt;HQ223,HQ222,HQ223)</f>
        <v>0</v>
      </c>
      <c r="HR224" s="15" t="n">
        <f aca="false">IF(HR222&lt;HR223,HR222,HR223)</f>
        <v>0</v>
      </c>
      <c r="HS224" s="15" t="n">
        <f aca="false">IF(HS222&lt;HS223,HS222,HS223)</f>
        <v>0</v>
      </c>
      <c r="HV224" s="1"/>
      <c r="HW224" s="1"/>
      <c r="HX224" s="1"/>
      <c r="HY224" s="1"/>
      <c r="HZ224" s="1"/>
      <c r="IA224" s="1"/>
      <c r="IB224" s="1"/>
    </row>
    <row r="225" customFormat="false" ht="6" hidden="true" customHeight="true" outlineLevel="0" collapsed="false">
      <c r="A225" s="1"/>
      <c r="B225" s="80"/>
      <c r="C225" s="80"/>
      <c r="D225" s="80"/>
      <c r="E225" s="11"/>
      <c r="F225" s="61"/>
      <c r="G225" s="80"/>
      <c r="H225" s="11"/>
      <c r="I225" s="80"/>
      <c r="J225" s="80"/>
      <c r="K225" s="11"/>
      <c r="L225" s="61"/>
      <c r="M225" s="80"/>
      <c r="N225" s="80"/>
      <c r="O225" s="80"/>
      <c r="P225" s="80"/>
      <c r="Q225" s="80"/>
      <c r="R225" s="80"/>
      <c r="S225" s="11"/>
      <c r="T225" s="13"/>
      <c r="U225" s="13"/>
      <c r="V225" s="13"/>
      <c r="W225" s="78"/>
      <c r="X225" s="74"/>
      <c r="Y225" s="80"/>
      <c r="Z225" s="80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0" t="n">
        <f aca="false">GK$8^GK224</f>
        <v>1</v>
      </c>
      <c r="GL225" s="0" t="n">
        <f aca="false">GL$8^GL224*GK225</f>
        <v>1</v>
      </c>
      <c r="GM225" s="0" t="n">
        <f aca="false">GM$8^GM224*GL225</f>
        <v>1</v>
      </c>
      <c r="GN225" s="0" t="n">
        <f aca="false">GN$8^GN224*GM225</f>
        <v>1</v>
      </c>
      <c r="GO225" s="0" t="n">
        <f aca="false">GO$8^GO224*GN225</f>
        <v>1</v>
      </c>
      <c r="GP225" s="0" t="n">
        <f aca="false">GP$8^GP224*GO225</f>
        <v>1</v>
      </c>
      <c r="GQ225" s="0" t="n">
        <f aca="false">GQ$8^GQ224*GP225</f>
        <v>1</v>
      </c>
      <c r="GR225" s="0" t="n">
        <f aca="false">GR$8^GR224*GQ225</f>
        <v>1</v>
      </c>
      <c r="GS225" s="0" t="n">
        <f aca="false">GS$8^GS224*GR225</f>
        <v>1</v>
      </c>
      <c r="GT225" s="0" t="n">
        <f aca="false">GT$8^GT224*GS225</f>
        <v>1</v>
      </c>
      <c r="GU225" s="0" t="n">
        <f aca="false">GU$8^GU224*GT225</f>
        <v>1</v>
      </c>
      <c r="GV225" s="0" t="n">
        <f aca="false">GV$8^GV224*GU225</f>
        <v>1</v>
      </c>
      <c r="GW225" s="0" t="n">
        <f aca="false">GW$8^GW224*GV225</f>
        <v>1</v>
      </c>
      <c r="GX225" s="0" t="n">
        <f aca="false">GX$8^GX224*GW225</f>
        <v>1</v>
      </c>
      <c r="GY225" s="0" t="n">
        <f aca="false">GY$8^GY224*GX225</f>
        <v>1</v>
      </c>
      <c r="GZ225" s="0" t="n">
        <f aca="false">GZ$8^GZ224*GY225</f>
        <v>1</v>
      </c>
      <c r="HA225" s="0" t="n">
        <f aca="false">HA$8^HA224*GZ225</f>
        <v>1</v>
      </c>
      <c r="HB225" s="0" t="n">
        <f aca="false">HB$8^HB224*HA225</f>
        <v>1</v>
      </c>
      <c r="HC225" s="0" t="n">
        <f aca="false">HC$8^HC224*HB225</f>
        <v>1</v>
      </c>
      <c r="HD225" s="0" t="n">
        <f aca="false">HD$8^HD224*HC225</f>
        <v>1</v>
      </c>
      <c r="HE225" s="0" t="n">
        <f aca="false">HE$8^HE224*HD225</f>
        <v>1</v>
      </c>
      <c r="HF225" s="0" t="n">
        <f aca="false">HF$8^HF224*HE225</f>
        <v>1</v>
      </c>
      <c r="HG225" s="0" t="n">
        <f aca="false">HG$8^HG224*HF225</f>
        <v>1</v>
      </c>
      <c r="HH225" s="0" t="n">
        <f aca="false">HH$8^HH224*HG225</f>
        <v>1</v>
      </c>
      <c r="HI225" s="0" t="n">
        <f aca="false">HI$8^HI224*HH225</f>
        <v>1</v>
      </c>
      <c r="HJ225" s="0" t="n">
        <f aca="false">HJ$8^HJ224*HI225</f>
        <v>1</v>
      </c>
      <c r="HK225" s="0" t="n">
        <f aca="false">HK$8^HK224*HJ225</f>
        <v>1</v>
      </c>
      <c r="HL225" s="0" t="n">
        <f aca="false">HL$8^HL224*HK225</f>
        <v>1</v>
      </c>
      <c r="HM225" s="0" t="n">
        <f aca="false">HM$8^HM224*HL225</f>
        <v>1</v>
      </c>
      <c r="HN225" s="0" t="n">
        <f aca="false">HN$8^HN224*HM225</f>
        <v>1</v>
      </c>
      <c r="HO225" s="0" t="n">
        <f aca="false">HO$8^HO224*HN225</f>
        <v>1</v>
      </c>
      <c r="HP225" s="0" t="n">
        <f aca="false">HP$8^HP224*HO225</f>
        <v>1</v>
      </c>
      <c r="HQ225" s="0" t="n">
        <f aca="false">HQ$8^HQ224*HP225</f>
        <v>1</v>
      </c>
      <c r="HR225" s="0" t="n">
        <f aca="false">HR$8^HR224*HQ225</f>
        <v>1</v>
      </c>
      <c r="HS225" s="0" t="n">
        <f aca="false">HS$8^HS224*HR225</f>
        <v>1</v>
      </c>
      <c r="HV225" s="1"/>
      <c r="HW225" s="1"/>
      <c r="HX225" s="1"/>
      <c r="HY225" s="1"/>
      <c r="HZ225" s="1"/>
      <c r="IA225" s="1"/>
      <c r="IB225" s="1"/>
    </row>
    <row r="226" customFormat="false" ht="6" hidden="true" customHeight="true" outlineLevel="0" collapsed="false">
      <c r="A226" s="1"/>
      <c r="B226" s="80"/>
      <c r="C226" s="80"/>
      <c r="D226" s="80"/>
      <c r="E226" s="11"/>
      <c r="F226" s="61"/>
      <c r="G226" s="80"/>
      <c r="H226" s="11"/>
      <c r="I226" s="80"/>
      <c r="J226" s="80"/>
      <c r="K226" s="11"/>
      <c r="L226" s="61"/>
      <c r="M226" s="80"/>
      <c r="N226" s="80"/>
      <c r="O226" s="80"/>
      <c r="P226" s="80"/>
      <c r="Q226" s="80"/>
      <c r="R226" s="80"/>
      <c r="S226" s="11"/>
      <c r="T226" s="13"/>
      <c r="U226" s="13"/>
      <c r="V226" s="13"/>
      <c r="W226" s="78"/>
      <c r="X226" s="74"/>
      <c r="Y226" s="80"/>
      <c r="Z226" s="80"/>
      <c r="AW226" s="1"/>
      <c r="AX226" s="1"/>
      <c r="AY226" s="1"/>
      <c r="AZ226" s="1"/>
      <c r="BA226" s="1"/>
      <c r="BB226" s="1"/>
      <c r="BC226" s="1"/>
      <c r="BD226" s="1" t="s">
        <v>65</v>
      </c>
      <c r="BE226" s="1" t="n">
        <f aca="false">HZ222</f>
        <v>50</v>
      </c>
      <c r="BF226" s="1" t="n">
        <f aca="false">IA222</f>
        <v>73</v>
      </c>
      <c r="BG226" s="0" t="n">
        <f aca="false">BF226-BF227*(BE227-BE226)</f>
        <v>73</v>
      </c>
      <c r="BH226" s="0" t="n">
        <v>256</v>
      </c>
      <c r="BI226" s="15" t="n">
        <f aca="false">IF(BG226/BH226=INT(BG226/BH226),1,0)</f>
        <v>0</v>
      </c>
      <c r="BJ226" s="15" t="n">
        <f aca="false">IF(BI226=0,BG226,BG226/BH226)</f>
        <v>73</v>
      </c>
      <c r="BK226" s="15" t="n">
        <v>16</v>
      </c>
      <c r="BL226" s="15" t="n">
        <f aca="false">IF(BJ226/BK226=INT(BJ226/BK226),1,0)</f>
        <v>0</v>
      </c>
      <c r="BM226" s="15" t="n">
        <f aca="false">IF(BL226=0,BJ226,BJ226/BK226)</f>
        <v>73</v>
      </c>
      <c r="BN226" s="15" t="n">
        <v>4</v>
      </c>
      <c r="BO226" s="15" t="n">
        <f aca="false">IF(BM226/BN226=INT(BM226/BN226),1,0)</f>
        <v>0</v>
      </c>
      <c r="BP226" s="15" t="n">
        <f aca="false">IF(BO226=0,BM226,BM226/BN226)</f>
        <v>73</v>
      </c>
      <c r="BQ226" s="15" t="n">
        <v>2</v>
      </c>
      <c r="BR226" s="15" t="n">
        <f aca="false">IF(BP226/BQ226=INT(BP226/BQ226),1,0)</f>
        <v>0</v>
      </c>
      <c r="BS226" s="15" t="n">
        <f aca="false">IF(BR226=0,BP226,BP226/BQ226)</f>
        <v>73</v>
      </c>
      <c r="BT226" s="15" t="n">
        <v>81</v>
      </c>
      <c r="BU226" s="15" t="n">
        <f aca="false">IF(BS226/BT226=INT(BS226/BT226),1,0)</f>
        <v>0</v>
      </c>
      <c r="BV226" s="15" t="n">
        <f aca="false">IF(BU226=0,BS226,BS226/BT226)</f>
        <v>73</v>
      </c>
      <c r="BW226" s="15" t="n">
        <v>9</v>
      </c>
      <c r="BX226" s="15" t="n">
        <f aca="false">IF(BV226/BW226=INT(BV226/BW226),1,0)</f>
        <v>0</v>
      </c>
      <c r="BY226" s="15" t="n">
        <f aca="false">IF(BX226=0,BV226,BV226/BW226)</f>
        <v>73</v>
      </c>
      <c r="BZ226" s="15" t="n">
        <v>3</v>
      </c>
      <c r="CA226" s="15" t="n">
        <f aca="false">IF(BY226/BZ226=INT(BY226/BZ226),1,0)</f>
        <v>0</v>
      </c>
      <c r="CB226" s="15" t="n">
        <f aca="false">IF(CA226=0,BY226,BY226/BZ226)</f>
        <v>73</v>
      </c>
      <c r="CC226" s="15" t="n">
        <v>25</v>
      </c>
      <c r="CD226" s="15" t="n">
        <f aca="false">IF(CB226/CC226=INT(CB226/CC226),1,0)</f>
        <v>0</v>
      </c>
      <c r="CE226" s="15" t="n">
        <f aca="false">IF(CD226=0,CB226,CB226/CC226)</f>
        <v>73</v>
      </c>
      <c r="CF226" s="15" t="n">
        <v>5</v>
      </c>
      <c r="CG226" s="15" t="n">
        <f aca="false">IF(CE226/CF226=INT(CE226/CF226),1,0)</f>
        <v>0</v>
      </c>
      <c r="CH226" s="15" t="n">
        <f aca="false">IF(CG226=0,CE226,CE226/CF226)</f>
        <v>73</v>
      </c>
      <c r="CI226" s="15" t="n">
        <v>49</v>
      </c>
      <c r="CJ226" s="15" t="n">
        <f aca="false">IF(CH226/CI226=INT(CH226/CI226),1,0)</f>
        <v>0</v>
      </c>
      <c r="CK226" s="15" t="n">
        <f aca="false">IF(CJ226=0,CH226,CH226/CI226)</f>
        <v>73</v>
      </c>
      <c r="CL226" s="15" t="n">
        <v>7</v>
      </c>
      <c r="CM226" s="15" t="n">
        <f aca="false">IF(CK226/CL226=INT(CK226/CL226),1,0)</f>
        <v>0</v>
      </c>
      <c r="CN226" s="15" t="n">
        <f aca="false">IF(CM226=0,CK226,CK226/CL226)</f>
        <v>73</v>
      </c>
      <c r="CO226" s="15" t="n">
        <v>121</v>
      </c>
      <c r="CP226" s="15" t="n">
        <f aca="false">IF(CN226/CO226=INT(CN226/CO226),1,0)</f>
        <v>0</v>
      </c>
      <c r="CQ226" s="15" t="n">
        <f aca="false">IF(CP226=0,CN226,CN226/CO226)</f>
        <v>73</v>
      </c>
      <c r="CR226" s="15" t="n">
        <v>11</v>
      </c>
      <c r="CS226" s="15" t="n">
        <f aca="false">IF(CQ226/CR226=INT(CQ226/CR226),1,0)</f>
        <v>0</v>
      </c>
      <c r="CT226" s="15" t="n">
        <f aca="false">IF(CS226=0,CQ226,CQ226/CR226)</f>
        <v>73</v>
      </c>
      <c r="CU226" s="15" t="n">
        <v>169</v>
      </c>
      <c r="CV226" s="15" t="n">
        <f aca="false">IF(CT226/CU226=INT(CT226/CU226),1,0)</f>
        <v>0</v>
      </c>
      <c r="CW226" s="15" t="n">
        <f aca="false">IF(CV226=0,CT226,CT226/CU226)</f>
        <v>73</v>
      </c>
      <c r="CX226" s="15" t="n">
        <v>13</v>
      </c>
      <c r="CY226" s="15" t="n">
        <f aca="false">IF(CW226/CX226=INT(CW226/CX226),1,0)</f>
        <v>0</v>
      </c>
      <c r="CZ226" s="15" t="n">
        <f aca="false">IF(CY226=0,CW226,CW226/CX226)</f>
        <v>73</v>
      </c>
      <c r="DA226" s="15" t="n">
        <v>17</v>
      </c>
      <c r="DB226" s="15" t="n">
        <f aca="false">IF(CZ226/DA226=INT(CZ226/DA226),1,0)</f>
        <v>0</v>
      </c>
      <c r="DC226" s="15" t="n">
        <f aca="false">IF(DB226=0,CZ226,CZ226/DA226)</f>
        <v>73</v>
      </c>
      <c r="DD226" s="15" t="n">
        <v>19</v>
      </c>
      <c r="DE226" s="15" t="n">
        <f aca="false">IF(DC226/DD226=INT(DC226/DD226),1,0)</f>
        <v>0</v>
      </c>
      <c r="DF226" s="15" t="n">
        <f aca="false">IF(DE226=0,DC226,DC226/DD226)</f>
        <v>73</v>
      </c>
      <c r="DG226" s="15" t="n">
        <v>23</v>
      </c>
      <c r="DH226" s="15" t="n">
        <f aca="false">IF(DF226/DG226=INT(DF226/DG226),1,0)</f>
        <v>0</v>
      </c>
      <c r="DI226" s="15" t="n">
        <f aca="false">IF(DH226=0,DF226,DF226/DG226)</f>
        <v>73</v>
      </c>
      <c r="DJ226" s="15" t="n">
        <v>29</v>
      </c>
      <c r="DK226" s="15" t="n">
        <f aca="false">IF(DI226/DJ226=INT(DI226/DJ226),1,0)</f>
        <v>0</v>
      </c>
      <c r="DL226" s="15" t="n">
        <f aca="false">IF(DK226=0,DI226,DI226/DJ226)</f>
        <v>73</v>
      </c>
      <c r="DM226" s="15" t="n">
        <v>31</v>
      </c>
      <c r="DN226" s="15" t="n">
        <f aca="false">IF(DL226/DM226=INT(DL226/DM226),1,0)</f>
        <v>0</v>
      </c>
      <c r="DO226" s="15" t="n">
        <f aca="false">IF(DN226=0,DL226,DL226/DM226)</f>
        <v>73</v>
      </c>
      <c r="DP226" s="15" t="n">
        <v>37</v>
      </c>
      <c r="DQ226" s="15" t="n">
        <f aca="false">IF(DO226/DP226=INT(DO226/DP226),1,0)</f>
        <v>0</v>
      </c>
      <c r="DR226" s="15" t="n">
        <f aca="false">IF(DQ226=0,DO226,DO226/DP226)</f>
        <v>73</v>
      </c>
      <c r="DS226" s="15" t="n">
        <v>41</v>
      </c>
      <c r="DT226" s="15" t="n">
        <f aca="false">IF(DR226/DS226=INT(DR226/DS226),1,0)</f>
        <v>0</v>
      </c>
      <c r="DU226" s="15" t="n">
        <f aca="false">IF(DT226=0,DR226,DR226/DS226)</f>
        <v>73</v>
      </c>
      <c r="DV226" s="15" t="n">
        <v>43</v>
      </c>
      <c r="DW226" s="15" t="n">
        <f aca="false">IF(DU226/DV226=INT(DU226/DV226),1,0)</f>
        <v>0</v>
      </c>
      <c r="DX226" s="15" t="n">
        <f aca="false">IF(DW226=0,DU226,DU226/DV226)</f>
        <v>73</v>
      </c>
      <c r="DY226" s="15" t="n">
        <v>47</v>
      </c>
      <c r="DZ226" s="15" t="n">
        <f aca="false">IF(DX226/DY226=INT(DX226/DY226),1,0)</f>
        <v>0</v>
      </c>
      <c r="EA226" s="15" t="n">
        <f aca="false">IF(DZ226=0,DX226,DX226/DY226)</f>
        <v>73</v>
      </c>
      <c r="EB226" s="15" t="n">
        <v>53</v>
      </c>
      <c r="EC226" s="15" t="n">
        <f aca="false">IF(EA226/EB226=INT(EA226/EB226),1,0)</f>
        <v>0</v>
      </c>
      <c r="ED226" s="15" t="n">
        <f aca="false">IF(EC226=0,EA226,EA226/EB226)</f>
        <v>73</v>
      </c>
      <c r="EE226" s="15" t="n">
        <v>59</v>
      </c>
      <c r="EF226" s="15" t="n">
        <f aca="false">IF(ED226/EE226=INT(ED226/EE226),1,0)</f>
        <v>0</v>
      </c>
      <c r="EG226" s="15" t="n">
        <f aca="false">IF(EF226=0,ED226,ED226/EE226)</f>
        <v>73</v>
      </c>
      <c r="EH226" s="15" t="n">
        <v>61</v>
      </c>
      <c r="EI226" s="15" t="n">
        <f aca="false">IF(EG226/EH226=INT(EG226/EH226),1,0)</f>
        <v>0</v>
      </c>
      <c r="EJ226" s="15" t="n">
        <f aca="false">IF(EI226=0,EG226,EG226/EH226)</f>
        <v>73</v>
      </c>
      <c r="EK226" s="15" t="n">
        <v>67</v>
      </c>
      <c r="EL226" s="15" t="n">
        <f aca="false">IF(EJ226/EK226=INT(EJ226/EK226),1,0)</f>
        <v>0</v>
      </c>
      <c r="EM226" s="15" t="n">
        <f aca="false">IF(EL226=0,EJ226,EJ226/EK226)</f>
        <v>73</v>
      </c>
      <c r="EN226" s="15" t="n">
        <v>71</v>
      </c>
      <c r="EO226" s="15" t="n">
        <f aca="false">IF(EM226/EN226=INT(EM226/EN226),1,0)</f>
        <v>0</v>
      </c>
      <c r="EP226" s="15" t="n">
        <f aca="false">IF(EO226=0,EM226,EM226/EN226)</f>
        <v>73</v>
      </c>
      <c r="EQ226" s="15" t="n">
        <v>73</v>
      </c>
      <c r="ER226" s="15" t="n">
        <f aca="false">IF(EP226/EQ226=INT(EP226/EQ226),1,0)</f>
        <v>1</v>
      </c>
      <c r="ES226" s="15" t="n">
        <f aca="false">IF(ER226=0,EP226,EP226/EQ226)</f>
        <v>1</v>
      </c>
      <c r="ET226" s="15" t="n">
        <v>79</v>
      </c>
      <c r="EU226" s="15" t="n">
        <f aca="false">IF(ES226/ET226=INT(ES226/ET226),1,0)</f>
        <v>0</v>
      </c>
      <c r="EV226" s="15" t="n">
        <f aca="false">IF(EU226=0,ES226,ES226/ET226)</f>
        <v>1</v>
      </c>
      <c r="EW226" s="15" t="n">
        <v>83</v>
      </c>
      <c r="EX226" s="15" t="n">
        <f aca="false">IF(EV226/EW226=INT(EV226/EW226),1,0)</f>
        <v>0</v>
      </c>
      <c r="EY226" s="15" t="n">
        <f aca="false">IF(EX226=0,EV226,EV226/EW226)</f>
        <v>1</v>
      </c>
      <c r="EZ226" s="15" t="n">
        <v>89</v>
      </c>
      <c r="FA226" s="15" t="n">
        <f aca="false">IF(EY226/EZ226=INT(EY226/EZ226),1,0)</f>
        <v>0</v>
      </c>
      <c r="FB226" s="15" t="n">
        <f aca="false">IF(FA226=0,EY226,EY226/EZ226)</f>
        <v>1</v>
      </c>
      <c r="FC226" s="15" t="n">
        <v>97</v>
      </c>
      <c r="FD226" s="15" t="n">
        <f aca="false">IF(FB226/FC226=INT(FB226/FC226),1,0)</f>
        <v>0</v>
      </c>
      <c r="FE226" s="15" t="n">
        <f aca="false">IF(FD226=0,FB226,FB226/FC226)</f>
        <v>1</v>
      </c>
      <c r="FF226" s="15" t="n">
        <v>101</v>
      </c>
      <c r="FG226" s="15" t="n">
        <f aca="false">IF(FE226/FF226=INT(FE226/FF226),1,0)</f>
        <v>0</v>
      </c>
      <c r="FH226" s="15" t="n">
        <f aca="false">IF(FG226=0,FE226,FE226/FF226)</f>
        <v>1</v>
      </c>
      <c r="FI226" s="15" t="n">
        <v>103</v>
      </c>
      <c r="FJ226" s="15" t="n">
        <f aca="false">IF(FH226/FI226=INT(FH226/FI226),1,0)</f>
        <v>0</v>
      </c>
      <c r="FK226" s="15" t="n">
        <f aca="false">IF(FJ226=0,FH226,FH226/FI226)</f>
        <v>1</v>
      </c>
      <c r="FL226" s="15" t="n">
        <v>107</v>
      </c>
      <c r="FM226" s="15" t="n">
        <f aca="false">IF(FK226/FL226=INT(FK226/FL226),1,0)</f>
        <v>0</v>
      </c>
      <c r="FN226" s="15" t="n">
        <f aca="false">IF(FM226=0,FK226,FK226/FL226)</f>
        <v>1</v>
      </c>
      <c r="FO226" s="15" t="n">
        <v>109</v>
      </c>
      <c r="FP226" s="15" t="n">
        <f aca="false">IF(FN226/FO226=INT(FN226/FO226),1,0)</f>
        <v>0</v>
      </c>
      <c r="FQ226" s="15" t="n">
        <f aca="false">IF(FP226=0,FN226,FN226/FO226)</f>
        <v>1</v>
      </c>
      <c r="FR226" s="15" t="n">
        <v>113</v>
      </c>
      <c r="FS226" s="15" t="n">
        <f aca="false">IF(FQ226/FR226=INT(FQ226/FR226),1,0)</f>
        <v>0</v>
      </c>
      <c r="FT226" s="15" t="n">
        <f aca="false">IF(FS226=0,FQ226,FQ226/FR226)</f>
        <v>1</v>
      </c>
      <c r="FU226" s="15" t="n">
        <v>127</v>
      </c>
      <c r="FV226" s="15" t="n">
        <f aca="false">IF(FT226/FU226=INT(FT226/FU226),1,0)</f>
        <v>0</v>
      </c>
      <c r="FW226" s="15" t="n">
        <f aca="false">IF(FV226=0,FT226,FT226/FU226)</f>
        <v>1</v>
      </c>
      <c r="FX226" s="15" t="n">
        <v>131</v>
      </c>
      <c r="FY226" s="15" t="n">
        <f aca="false">IF(FW226/FX226=INT(FW226/FX226),1,0)</f>
        <v>0</v>
      </c>
      <c r="FZ226" s="15" t="n">
        <f aca="false">IF(FY226=0,FW226,FW226/FX226)</f>
        <v>1</v>
      </c>
      <c r="GA226" s="15" t="n">
        <v>137</v>
      </c>
      <c r="GB226" s="15" t="n">
        <f aca="false">IF(FZ226/GA226=INT(FZ226/GA226),1,0)</f>
        <v>0</v>
      </c>
      <c r="GC226" s="15" t="n">
        <f aca="false">IF(GB226=0,FZ226,FZ226/GA226)</f>
        <v>1</v>
      </c>
      <c r="GD226" s="15" t="n">
        <v>139</v>
      </c>
      <c r="GE226" s="15" t="n">
        <f aca="false">IF(GC226/GD226=INT(GC226/GD226),1,0)</f>
        <v>0</v>
      </c>
      <c r="GF226" s="15" t="n">
        <f aca="false">IF(GE226=0,GC226,GC226/GD226)</f>
        <v>1</v>
      </c>
      <c r="GG226" s="15" t="n">
        <v>149</v>
      </c>
      <c r="GH226" s="15" t="n">
        <f aca="false">IF(GF226/GG226=INT(GF226/GG226),1,0)</f>
        <v>0</v>
      </c>
      <c r="GI226" s="15" t="n">
        <f aca="false">IF(GH226=0,GF226,GF226/GG226)</f>
        <v>1</v>
      </c>
      <c r="GJ226" s="15"/>
      <c r="GK226" s="15" t="n">
        <f aca="false">8*BI226+4*BL226+2*BO226+BR226</f>
        <v>0</v>
      </c>
      <c r="GL226" s="15" t="n">
        <f aca="false">4*BU226+2*BX226+CA226</f>
        <v>0</v>
      </c>
      <c r="GM226" s="15" t="n">
        <f aca="false">2*CD226+CG226</f>
        <v>0</v>
      </c>
      <c r="GN226" s="15" t="n">
        <f aca="false">2*CJ226+CM226</f>
        <v>0</v>
      </c>
      <c r="GO226" s="15" t="n">
        <f aca="false">2*CP226+CS226</f>
        <v>0</v>
      </c>
      <c r="GP226" s="15" t="n">
        <f aca="false">2*CV226+CY226</f>
        <v>0</v>
      </c>
      <c r="GQ226" s="15" t="n">
        <f aca="false">DB226</f>
        <v>0</v>
      </c>
      <c r="GR226" s="15" t="n">
        <f aca="false">DE226</f>
        <v>0</v>
      </c>
      <c r="GS226" s="15" t="n">
        <f aca="false">DH226</f>
        <v>0</v>
      </c>
      <c r="GT226" s="15" t="n">
        <f aca="false">DK226</f>
        <v>0</v>
      </c>
      <c r="GU226" s="15" t="n">
        <f aca="false">DN226</f>
        <v>0</v>
      </c>
      <c r="GV226" s="0" t="n">
        <f aca="false">DQ226</f>
        <v>0</v>
      </c>
      <c r="GW226" s="0" t="n">
        <f aca="false">DT226</f>
        <v>0</v>
      </c>
      <c r="GX226" s="0" t="n">
        <f aca="false">DW226</f>
        <v>0</v>
      </c>
      <c r="GY226" s="0" t="n">
        <f aca="false">DZ226</f>
        <v>0</v>
      </c>
      <c r="GZ226" s="0" t="n">
        <f aca="false">EC226</f>
        <v>0</v>
      </c>
      <c r="HA226" s="0" t="n">
        <f aca="false">EF226</f>
        <v>0</v>
      </c>
      <c r="HB226" s="0" t="n">
        <f aca="false">EI226</f>
        <v>0</v>
      </c>
      <c r="HC226" s="0" t="n">
        <f aca="false">EL226</f>
        <v>0</v>
      </c>
      <c r="HD226" s="0" t="n">
        <f aca="false">EO226</f>
        <v>0</v>
      </c>
      <c r="HE226" s="0" t="n">
        <f aca="false">ER226</f>
        <v>1</v>
      </c>
      <c r="HF226" s="0" t="n">
        <f aca="false">EU226</f>
        <v>0</v>
      </c>
      <c r="HG226" s="0" t="n">
        <f aca="false">EX226</f>
        <v>0</v>
      </c>
      <c r="HH226" s="0" t="n">
        <f aca="false">FA226</f>
        <v>0</v>
      </c>
      <c r="HI226" s="0" t="n">
        <f aca="false">FD226</f>
        <v>0</v>
      </c>
      <c r="HJ226" s="0" t="n">
        <f aca="false">FG226</f>
        <v>0</v>
      </c>
      <c r="HK226" s="0" t="n">
        <f aca="false">FJ226</f>
        <v>0</v>
      </c>
      <c r="HL226" s="0" t="n">
        <f aca="false">FM226</f>
        <v>0</v>
      </c>
      <c r="HM226" s="0" t="n">
        <f aca="false">FP226</f>
        <v>0</v>
      </c>
      <c r="HN226" s="0" t="n">
        <f aca="false">FS226</f>
        <v>0</v>
      </c>
      <c r="HO226" s="0" t="n">
        <f aca="false">FV226</f>
        <v>0</v>
      </c>
      <c r="HP226" s="0" t="n">
        <f aca="false">FY226</f>
        <v>0</v>
      </c>
      <c r="HQ226" s="0" t="n">
        <f aca="false">GB226</f>
        <v>0</v>
      </c>
      <c r="HR226" s="0" t="n">
        <f aca="false">GE226</f>
        <v>0</v>
      </c>
      <c r="HS226" s="0" t="n">
        <f aca="false">GH226</f>
        <v>0</v>
      </c>
      <c r="HT226" s="0" t="n">
        <f aca="false">BG226</f>
        <v>73</v>
      </c>
      <c r="HU226" s="0" t="n">
        <f aca="false">HT226/HS229</f>
        <v>73</v>
      </c>
      <c r="HV226" s="1" t="n">
        <f aca="false">HZ222</f>
        <v>50</v>
      </c>
      <c r="HW226" s="1"/>
      <c r="HX226" s="1"/>
      <c r="HY226" s="1"/>
      <c r="HZ226" s="1"/>
      <c r="IA226" s="1"/>
      <c r="IB226" s="1"/>
    </row>
    <row r="227" customFormat="false" ht="6" hidden="true" customHeight="true" outlineLevel="0" collapsed="false">
      <c r="A227" s="1"/>
      <c r="B227" s="80"/>
      <c r="C227" s="80"/>
      <c r="D227" s="80"/>
      <c r="E227" s="80"/>
      <c r="F227" s="61"/>
      <c r="G227" s="80"/>
      <c r="H227" s="80"/>
      <c r="I227" s="80"/>
      <c r="J227" s="80"/>
      <c r="K227" s="80"/>
      <c r="L227" s="61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78"/>
      <c r="X227" s="61"/>
      <c r="Y227" s="80"/>
      <c r="Z227" s="80"/>
      <c r="BD227" s="1"/>
      <c r="BE227" s="0" t="n">
        <f aca="false">BE226+INT(BF226/BF227)</f>
        <v>50</v>
      </c>
      <c r="BF227" s="0" t="n">
        <f aca="false">IB222</f>
        <v>100</v>
      </c>
      <c r="BG227" s="0" t="n">
        <f aca="false">BF227</f>
        <v>100</v>
      </c>
      <c r="BH227" s="0" t="n">
        <v>256</v>
      </c>
      <c r="BI227" s="15" t="n">
        <f aca="false">IF(BG227/BH227=INT(BG227/BH227),1,0)</f>
        <v>0</v>
      </c>
      <c r="BJ227" s="15" t="n">
        <f aca="false">IF(BI227=0,BG227,BG227/BH227)</f>
        <v>100</v>
      </c>
      <c r="BK227" s="15" t="n">
        <v>16</v>
      </c>
      <c r="BL227" s="15" t="n">
        <f aca="false">IF(BJ227/BK227=INT(BJ227/BK227),1,0)</f>
        <v>0</v>
      </c>
      <c r="BM227" s="15" t="n">
        <f aca="false">IF(BL227=0,BJ227,BJ227/BK227)</f>
        <v>100</v>
      </c>
      <c r="BN227" s="15" t="n">
        <v>4</v>
      </c>
      <c r="BO227" s="15" t="n">
        <f aca="false">IF(BM227/BN227=INT(BM227/BN227),1,0)</f>
        <v>1</v>
      </c>
      <c r="BP227" s="15" t="n">
        <f aca="false">IF(BO227=0,BM227,BM227/BN227)</f>
        <v>25</v>
      </c>
      <c r="BQ227" s="15" t="n">
        <v>2</v>
      </c>
      <c r="BR227" s="15" t="n">
        <f aca="false">IF(BP227/BQ227=INT(BP227/BQ227),1,0)</f>
        <v>0</v>
      </c>
      <c r="BS227" s="15" t="n">
        <f aca="false">IF(BR227=0,BP227,BP227/BQ227)</f>
        <v>25</v>
      </c>
      <c r="BT227" s="15" t="n">
        <v>81</v>
      </c>
      <c r="BU227" s="15" t="n">
        <f aca="false">IF(BS227/BT227=INT(BS227/BT227),1,0)</f>
        <v>0</v>
      </c>
      <c r="BV227" s="15" t="n">
        <f aca="false">IF(BU227=0,BS227,BS227/BT227)</f>
        <v>25</v>
      </c>
      <c r="BW227" s="15" t="n">
        <v>9</v>
      </c>
      <c r="BX227" s="15" t="n">
        <f aca="false">IF(BV227/BW227=INT(BV227/BW227),1,0)</f>
        <v>0</v>
      </c>
      <c r="BY227" s="15" t="n">
        <f aca="false">IF(BX227=0,BV227,BV227/BW227)</f>
        <v>25</v>
      </c>
      <c r="BZ227" s="15" t="n">
        <v>3</v>
      </c>
      <c r="CA227" s="15" t="n">
        <f aca="false">IF(BY227/BZ227=INT(BY227/BZ227),1,0)</f>
        <v>0</v>
      </c>
      <c r="CB227" s="15" t="n">
        <f aca="false">IF(CA227=0,BY227,BY227/BZ227)</f>
        <v>25</v>
      </c>
      <c r="CC227" s="15" t="n">
        <v>25</v>
      </c>
      <c r="CD227" s="15" t="n">
        <f aca="false">IF(CB227/CC227=INT(CB227/CC227),1,0)</f>
        <v>1</v>
      </c>
      <c r="CE227" s="15" t="n">
        <f aca="false">IF(CD227=0,CB227,CB227/CC227)</f>
        <v>1</v>
      </c>
      <c r="CF227" s="15" t="n">
        <v>5</v>
      </c>
      <c r="CG227" s="15" t="n">
        <f aca="false">IF(CE227/CF227=INT(CE227/CF227),1,0)</f>
        <v>0</v>
      </c>
      <c r="CH227" s="15" t="n">
        <f aca="false">IF(CG227=0,CE227,CE227/CF227)</f>
        <v>1</v>
      </c>
      <c r="CI227" s="15" t="n">
        <v>49</v>
      </c>
      <c r="CJ227" s="15" t="n">
        <f aca="false">IF(CH227/CI227=INT(CH227/CI227),1,0)</f>
        <v>0</v>
      </c>
      <c r="CK227" s="15" t="n">
        <f aca="false">IF(CJ227=0,CH227,CH227/CI227)</f>
        <v>1</v>
      </c>
      <c r="CL227" s="15" t="n">
        <v>7</v>
      </c>
      <c r="CM227" s="15" t="n">
        <f aca="false">IF(CK227/CL227=INT(CK227/CL227),1,0)</f>
        <v>0</v>
      </c>
      <c r="CN227" s="15" t="n">
        <f aca="false">IF(CM227=0,CK227,CK227/CL227)</f>
        <v>1</v>
      </c>
      <c r="CO227" s="15" t="n">
        <v>121</v>
      </c>
      <c r="CP227" s="15" t="n">
        <f aca="false">IF(CN227/CO227=INT(CN227/CO227),1,0)</f>
        <v>0</v>
      </c>
      <c r="CQ227" s="15" t="n">
        <f aca="false">IF(CP227=0,CN227,CN227/CO227)</f>
        <v>1</v>
      </c>
      <c r="CR227" s="15" t="n">
        <v>11</v>
      </c>
      <c r="CS227" s="15" t="n">
        <f aca="false">IF(CQ227/CR227=INT(CQ227/CR227),1,0)</f>
        <v>0</v>
      </c>
      <c r="CT227" s="15" t="n">
        <f aca="false">IF(CS227=0,CQ227,CQ227/CR227)</f>
        <v>1</v>
      </c>
      <c r="CU227" s="15" t="n">
        <v>169</v>
      </c>
      <c r="CV227" s="15" t="n">
        <f aca="false">IF(CT227/CU227=INT(CT227/CU227),1,0)</f>
        <v>0</v>
      </c>
      <c r="CW227" s="15" t="n">
        <f aca="false">IF(CV227=0,CT227,CT227/CU227)</f>
        <v>1</v>
      </c>
      <c r="CX227" s="15" t="n">
        <v>13</v>
      </c>
      <c r="CY227" s="15" t="n">
        <f aca="false">IF(CW227/CX227=INT(CW227/CX227),1,0)</f>
        <v>0</v>
      </c>
      <c r="CZ227" s="15" t="n">
        <f aca="false">IF(CY227=0,CW227,CW227/CX227)</f>
        <v>1</v>
      </c>
      <c r="DA227" s="15" t="n">
        <v>17</v>
      </c>
      <c r="DB227" s="15" t="n">
        <f aca="false">IF(CZ227/DA227=INT(CZ227/DA227),1,0)</f>
        <v>0</v>
      </c>
      <c r="DC227" s="15" t="n">
        <f aca="false">IF(DB227=0,CZ227,CZ227/DA227)</f>
        <v>1</v>
      </c>
      <c r="DD227" s="15" t="n">
        <v>19</v>
      </c>
      <c r="DE227" s="15" t="n">
        <f aca="false">IF(DC227/DD227=INT(DC227/DD227),1,0)</f>
        <v>0</v>
      </c>
      <c r="DF227" s="15" t="n">
        <f aca="false">IF(DE227=0,DC227,DC227/DD227)</f>
        <v>1</v>
      </c>
      <c r="DG227" s="15" t="n">
        <v>23</v>
      </c>
      <c r="DH227" s="15" t="n">
        <f aca="false">IF(DF227/DG227=INT(DF227/DG227),1,0)</f>
        <v>0</v>
      </c>
      <c r="DI227" s="15" t="n">
        <f aca="false">IF(DH227=0,DF227,DF227/DG227)</f>
        <v>1</v>
      </c>
      <c r="DJ227" s="15" t="n">
        <v>29</v>
      </c>
      <c r="DK227" s="15" t="n">
        <f aca="false">IF(DI227/DJ227=INT(DI227/DJ227),1,0)</f>
        <v>0</v>
      </c>
      <c r="DL227" s="15" t="n">
        <f aca="false">IF(DK227=0,DI227,DI227/DJ227)</f>
        <v>1</v>
      </c>
      <c r="DM227" s="15" t="n">
        <v>31</v>
      </c>
      <c r="DN227" s="15" t="n">
        <f aca="false">IF(DL227/DM227=INT(DL227/DM227),1,0)</f>
        <v>0</v>
      </c>
      <c r="DO227" s="15" t="n">
        <f aca="false">IF(DN227=0,DL227,DL227/DM227)</f>
        <v>1</v>
      </c>
      <c r="DP227" s="15" t="n">
        <v>37</v>
      </c>
      <c r="DQ227" s="15" t="n">
        <f aca="false">IF(DO227/DP227=INT(DO227/DP227),1,0)</f>
        <v>0</v>
      </c>
      <c r="DR227" s="15" t="n">
        <f aca="false">IF(DQ227=0,DO227,DO227/DP227)</f>
        <v>1</v>
      </c>
      <c r="DS227" s="15" t="n">
        <v>41</v>
      </c>
      <c r="DT227" s="15" t="n">
        <f aca="false">IF(DR227/DS227=INT(DR227/DS227),1,0)</f>
        <v>0</v>
      </c>
      <c r="DU227" s="15" t="n">
        <f aca="false">IF(DT227=0,DR227,DR227/DS227)</f>
        <v>1</v>
      </c>
      <c r="DV227" s="15" t="n">
        <v>43</v>
      </c>
      <c r="DW227" s="15" t="n">
        <f aca="false">IF(DU227/DV227=INT(DU227/DV227),1,0)</f>
        <v>0</v>
      </c>
      <c r="DX227" s="15" t="n">
        <f aca="false">IF(DW227=0,DU227,DU227/DV227)</f>
        <v>1</v>
      </c>
      <c r="DY227" s="15" t="n">
        <v>47</v>
      </c>
      <c r="DZ227" s="15" t="n">
        <f aca="false">IF(DX227/DY227=INT(DX227/DY227),1,0)</f>
        <v>0</v>
      </c>
      <c r="EA227" s="15" t="n">
        <f aca="false">IF(DZ227=0,DX227,DX227/DY227)</f>
        <v>1</v>
      </c>
      <c r="EB227" s="15" t="n">
        <v>53</v>
      </c>
      <c r="EC227" s="15" t="n">
        <f aca="false">IF(EA227/EB227=INT(EA227/EB227),1,0)</f>
        <v>0</v>
      </c>
      <c r="ED227" s="15" t="n">
        <f aca="false">IF(EC227=0,EA227,EA227/EB227)</f>
        <v>1</v>
      </c>
      <c r="EE227" s="15" t="n">
        <v>59</v>
      </c>
      <c r="EF227" s="15" t="n">
        <f aca="false">IF(ED227/EE227=INT(ED227/EE227),1,0)</f>
        <v>0</v>
      </c>
      <c r="EG227" s="15" t="n">
        <f aca="false">IF(EF227=0,ED227,ED227/EE227)</f>
        <v>1</v>
      </c>
      <c r="EH227" s="15" t="n">
        <v>61</v>
      </c>
      <c r="EI227" s="15" t="n">
        <f aca="false">IF(EG227/EH227=INT(EG227/EH227),1,0)</f>
        <v>0</v>
      </c>
      <c r="EJ227" s="15" t="n">
        <f aca="false">IF(EI227=0,EG227,EG227/EH227)</f>
        <v>1</v>
      </c>
      <c r="EK227" s="15" t="n">
        <v>67</v>
      </c>
      <c r="EL227" s="15" t="n">
        <f aca="false">IF(EJ227/EK227=INT(EJ227/EK227),1,0)</f>
        <v>0</v>
      </c>
      <c r="EM227" s="15" t="n">
        <f aca="false">IF(EL227=0,EJ227,EJ227/EK227)</f>
        <v>1</v>
      </c>
      <c r="EN227" s="15" t="n">
        <v>71</v>
      </c>
      <c r="EO227" s="15" t="n">
        <f aca="false">IF(EM227/EN227=INT(EM227/EN227),1,0)</f>
        <v>0</v>
      </c>
      <c r="EP227" s="15" t="n">
        <f aca="false">IF(EO227=0,EM227,EM227/EN227)</f>
        <v>1</v>
      </c>
      <c r="EQ227" s="15" t="n">
        <v>73</v>
      </c>
      <c r="ER227" s="15" t="n">
        <f aca="false">IF(EP227/EQ227=INT(EP227/EQ227),1,0)</f>
        <v>0</v>
      </c>
      <c r="ES227" s="15" t="n">
        <f aca="false">IF(ER227=0,EP227,EP227/EQ227)</f>
        <v>1</v>
      </c>
      <c r="ET227" s="15" t="n">
        <v>79</v>
      </c>
      <c r="EU227" s="15" t="n">
        <f aca="false">IF(ES227/ET227=INT(ES227/ET227),1,0)</f>
        <v>0</v>
      </c>
      <c r="EV227" s="15" t="n">
        <f aca="false">IF(EU227=0,ES227,ES227/ET227)</f>
        <v>1</v>
      </c>
      <c r="EW227" s="15" t="n">
        <v>83</v>
      </c>
      <c r="EX227" s="15" t="n">
        <f aca="false">IF(EV227/EW227=INT(EV227/EW227),1,0)</f>
        <v>0</v>
      </c>
      <c r="EY227" s="15" t="n">
        <f aca="false">IF(EX227=0,EV227,EV227/EW227)</f>
        <v>1</v>
      </c>
      <c r="EZ227" s="15" t="n">
        <v>89</v>
      </c>
      <c r="FA227" s="15" t="n">
        <f aca="false">IF(EY227/EZ227=INT(EY227/EZ227),1,0)</f>
        <v>0</v>
      </c>
      <c r="FB227" s="15" t="n">
        <f aca="false">IF(FA227=0,EY227,EY227/EZ227)</f>
        <v>1</v>
      </c>
      <c r="FC227" s="15" t="n">
        <v>97</v>
      </c>
      <c r="FD227" s="15" t="n">
        <f aca="false">IF(FB227/FC227=INT(FB227/FC227),1,0)</f>
        <v>0</v>
      </c>
      <c r="FE227" s="15" t="n">
        <f aca="false">IF(FD227=0,FB227,FB227/FC227)</f>
        <v>1</v>
      </c>
      <c r="FF227" s="15" t="n">
        <v>101</v>
      </c>
      <c r="FG227" s="15" t="n">
        <f aca="false">IF(FE227/FF227=INT(FE227/FF227),1,0)</f>
        <v>0</v>
      </c>
      <c r="FH227" s="15" t="n">
        <f aca="false">IF(FG227=0,FE227,FE227/FF227)</f>
        <v>1</v>
      </c>
      <c r="FI227" s="15" t="n">
        <v>103</v>
      </c>
      <c r="FJ227" s="15" t="n">
        <f aca="false">IF(FH227/FI227=INT(FH227/FI227),1,0)</f>
        <v>0</v>
      </c>
      <c r="FK227" s="15" t="n">
        <f aca="false">IF(FJ227=0,FH227,FH227/FI227)</f>
        <v>1</v>
      </c>
      <c r="FL227" s="15" t="n">
        <v>107</v>
      </c>
      <c r="FM227" s="15" t="n">
        <f aca="false">IF(FK227/FL227=INT(FK227/FL227),1,0)</f>
        <v>0</v>
      </c>
      <c r="FN227" s="15" t="n">
        <f aca="false">IF(FM227=0,FK227,FK227/FL227)</f>
        <v>1</v>
      </c>
      <c r="FO227" s="15" t="n">
        <v>109</v>
      </c>
      <c r="FP227" s="15" t="n">
        <f aca="false">IF(FN227/FO227=INT(FN227/FO227),1,0)</f>
        <v>0</v>
      </c>
      <c r="FQ227" s="15" t="n">
        <f aca="false">IF(FP227=0,FN227,FN227/FO227)</f>
        <v>1</v>
      </c>
      <c r="FR227" s="15" t="n">
        <v>113</v>
      </c>
      <c r="FS227" s="15" t="n">
        <f aca="false">IF(FQ227/FR227=INT(FQ227/FR227),1,0)</f>
        <v>0</v>
      </c>
      <c r="FT227" s="15" t="n">
        <f aca="false">IF(FS227=0,FQ227,FQ227/FR227)</f>
        <v>1</v>
      </c>
      <c r="FU227" s="15" t="n">
        <v>127</v>
      </c>
      <c r="FV227" s="15" t="n">
        <f aca="false">IF(FT227/FU227=INT(FT227/FU227),1,0)</f>
        <v>0</v>
      </c>
      <c r="FW227" s="15" t="n">
        <f aca="false">IF(FV227=0,FT227,FT227/FU227)</f>
        <v>1</v>
      </c>
      <c r="FX227" s="15" t="n">
        <v>131</v>
      </c>
      <c r="FY227" s="15" t="n">
        <f aca="false">IF(FW227/FX227=INT(FW227/FX227),1,0)</f>
        <v>0</v>
      </c>
      <c r="FZ227" s="15" t="n">
        <f aca="false">IF(FY227=0,FW227,FW227/FX227)</f>
        <v>1</v>
      </c>
      <c r="GA227" s="15" t="n">
        <v>137</v>
      </c>
      <c r="GB227" s="15" t="n">
        <f aca="false">IF(FZ227/GA227=INT(FZ227/GA227),1,0)</f>
        <v>0</v>
      </c>
      <c r="GC227" s="15" t="n">
        <f aca="false">IF(GB227=0,FZ227,FZ227/GA227)</f>
        <v>1</v>
      </c>
      <c r="GD227" s="15" t="n">
        <v>139</v>
      </c>
      <c r="GE227" s="15" t="n">
        <f aca="false">IF(GC227/GD227=INT(GC227/GD227),1,0)</f>
        <v>0</v>
      </c>
      <c r="GF227" s="15" t="n">
        <f aca="false">IF(GE227=0,GC227,GC227/GD227)</f>
        <v>1</v>
      </c>
      <c r="GG227" s="15" t="n">
        <v>149</v>
      </c>
      <c r="GH227" s="15" t="n">
        <f aca="false">IF(GF227/GG227=INT(GF227/GG227),1,0)</f>
        <v>0</v>
      </c>
      <c r="GI227" s="15" t="n">
        <f aca="false">IF(GH227=0,GF227,GF227/GG227)</f>
        <v>1</v>
      </c>
      <c r="GJ227" s="15"/>
      <c r="GK227" s="15" t="n">
        <f aca="false">8*BI227+4*BL227+2*BO227+BR227</f>
        <v>2</v>
      </c>
      <c r="GL227" s="15" t="n">
        <f aca="false">4*BU227+2*BX227+CA227</f>
        <v>0</v>
      </c>
      <c r="GM227" s="15" t="n">
        <f aca="false">2*CD227+CG227</f>
        <v>2</v>
      </c>
      <c r="GN227" s="15" t="n">
        <f aca="false">2*CJ227+CM227</f>
        <v>0</v>
      </c>
      <c r="GO227" s="15" t="n">
        <f aca="false">2*CP227+CS227</f>
        <v>0</v>
      </c>
      <c r="GP227" s="15" t="n">
        <f aca="false">2*CV227+CY227</f>
        <v>0</v>
      </c>
      <c r="GQ227" s="15" t="n">
        <f aca="false">DB227</f>
        <v>0</v>
      </c>
      <c r="GR227" s="15" t="n">
        <f aca="false">DE227</f>
        <v>0</v>
      </c>
      <c r="GS227" s="15" t="n">
        <f aca="false">DH227</f>
        <v>0</v>
      </c>
      <c r="GT227" s="15" t="n">
        <f aca="false">DK227</f>
        <v>0</v>
      </c>
      <c r="GU227" s="15" t="n">
        <f aca="false">DN227</f>
        <v>0</v>
      </c>
      <c r="GV227" s="0" t="n">
        <f aca="false">DQ227</f>
        <v>0</v>
      </c>
      <c r="GW227" s="0" t="n">
        <f aca="false">DT227</f>
        <v>0</v>
      </c>
      <c r="GX227" s="0" t="n">
        <f aca="false">DW227</f>
        <v>0</v>
      </c>
      <c r="GY227" s="0" t="n">
        <f aca="false">DZ227</f>
        <v>0</v>
      </c>
      <c r="GZ227" s="0" t="n">
        <f aca="false">EC227</f>
        <v>0</v>
      </c>
      <c r="HA227" s="0" t="n">
        <f aca="false">EF227</f>
        <v>0</v>
      </c>
      <c r="HB227" s="0" t="n">
        <f aca="false">EI227</f>
        <v>0</v>
      </c>
      <c r="HC227" s="0" t="n">
        <f aca="false">EL227</f>
        <v>0</v>
      </c>
      <c r="HD227" s="0" t="n">
        <f aca="false">EO227</f>
        <v>0</v>
      </c>
      <c r="HE227" s="0" t="n">
        <f aca="false">ER227</f>
        <v>0</v>
      </c>
      <c r="HF227" s="0" t="n">
        <f aca="false">EU227</f>
        <v>0</v>
      </c>
      <c r="HG227" s="0" t="n">
        <f aca="false">EX227</f>
        <v>0</v>
      </c>
      <c r="HH227" s="0" t="n">
        <f aca="false">FA227</f>
        <v>0</v>
      </c>
      <c r="HI227" s="0" t="n">
        <f aca="false">FD227</f>
        <v>0</v>
      </c>
      <c r="HJ227" s="0" t="n">
        <f aca="false">FG227</f>
        <v>0</v>
      </c>
      <c r="HK227" s="0" t="n">
        <f aca="false">FJ227</f>
        <v>0</v>
      </c>
      <c r="HL227" s="0" t="n">
        <f aca="false">FM227</f>
        <v>0</v>
      </c>
      <c r="HM227" s="0" t="n">
        <f aca="false">FP227</f>
        <v>0</v>
      </c>
      <c r="HN227" s="0" t="n">
        <f aca="false">FS227</f>
        <v>0</v>
      </c>
      <c r="HO227" s="0" t="n">
        <f aca="false">FV227</f>
        <v>0</v>
      </c>
      <c r="HP227" s="0" t="n">
        <f aca="false">FY227</f>
        <v>0</v>
      </c>
      <c r="HQ227" s="0" t="n">
        <f aca="false">GB227</f>
        <v>0</v>
      </c>
      <c r="HR227" s="0" t="n">
        <f aca="false">GE227</f>
        <v>0</v>
      </c>
      <c r="HS227" s="0" t="n">
        <f aca="false">GH227</f>
        <v>0</v>
      </c>
      <c r="HT227" s="0" t="n">
        <f aca="false">BG227</f>
        <v>100</v>
      </c>
      <c r="HU227" s="0" t="n">
        <f aca="false">HT227/HS229</f>
        <v>100</v>
      </c>
      <c r="HV227" s="1"/>
      <c r="HW227" s="1"/>
      <c r="HX227" s="1"/>
      <c r="HY227" s="1"/>
      <c r="HZ227" s="1"/>
      <c r="IA227" s="1"/>
      <c r="IB227" s="1"/>
    </row>
    <row r="228" customFormat="false" ht="6" hidden="true" customHeight="true" outlineLevel="0" collapsed="false">
      <c r="A228" s="1"/>
      <c r="B228" s="80"/>
      <c r="C228" s="80"/>
      <c r="D228" s="80"/>
      <c r="E228" s="80"/>
      <c r="F228" s="61"/>
      <c r="G228" s="80"/>
      <c r="H228" s="80"/>
      <c r="I228" s="80"/>
      <c r="J228" s="80"/>
      <c r="K228" s="80"/>
      <c r="L228" s="61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78"/>
      <c r="X228" s="61"/>
      <c r="Y228" s="80"/>
      <c r="Z228" s="80"/>
      <c r="BD228" s="1"/>
      <c r="BE228" s="1"/>
      <c r="BF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5" t="n">
        <f aca="false">IF(GK226&lt;GK227,GK226,GK227)</f>
        <v>0</v>
      </c>
      <c r="GL228" s="15" t="n">
        <f aca="false">IF(GL226&lt;GL227,GL226,GL227)</f>
        <v>0</v>
      </c>
      <c r="GM228" s="15" t="n">
        <f aca="false">IF(GM226&lt;GM227,GM226,GM227)</f>
        <v>0</v>
      </c>
      <c r="GN228" s="15" t="n">
        <f aca="false">IF(GN226&lt;GN227,GN226,GN227)</f>
        <v>0</v>
      </c>
      <c r="GO228" s="15" t="n">
        <f aca="false">IF(GO226&lt;GO227,GO226,GO227)</f>
        <v>0</v>
      </c>
      <c r="GP228" s="15" t="n">
        <f aca="false">IF(GP226&lt;GP227,GP226,GP227)</f>
        <v>0</v>
      </c>
      <c r="GQ228" s="15" t="n">
        <f aca="false">IF(GQ226&lt;GQ227,GQ226,GQ227)</f>
        <v>0</v>
      </c>
      <c r="GR228" s="15" t="n">
        <f aca="false">IF(GR226&lt;GR227,GR226,GR227)</f>
        <v>0</v>
      </c>
      <c r="GS228" s="15" t="n">
        <f aca="false">IF(GS226&lt;GS227,GS226,GS227)</f>
        <v>0</v>
      </c>
      <c r="GT228" s="15" t="n">
        <f aca="false">IF(GT226&lt;GT227,GT226,GT227)</f>
        <v>0</v>
      </c>
      <c r="GU228" s="15" t="n">
        <f aca="false">IF(GU226&lt;GU227,GU226,GU227)</f>
        <v>0</v>
      </c>
      <c r="GV228" s="15" t="n">
        <f aca="false">IF(GV226&lt;GV227,GV226,GV227)</f>
        <v>0</v>
      </c>
      <c r="GW228" s="15" t="n">
        <f aca="false">IF(GW226&lt;GW227,GW226,GW227)</f>
        <v>0</v>
      </c>
      <c r="GX228" s="15" t="n">
        <f aca="false">IF(GX226&lt;GX227,GX226,GX227)</f>
        <v>0</v>
      </c>
      <c r="GY228" s="15" t="n">
        <f aca="false">IF(GY226&lt;GY227,GY226,GY227)</f>
        <v>0</v>
      </c>
      <c r="GZ228" s="15" t="n">
        <f aca="false">IF(GZ226&lt;GZ227,GZ226,GZ227)</f>
        <v>0</v>
      </c>
      <c r="HA228" s="15" t="n">
        <f aca="false">IF(HA226&lt;HA227,HA226,HA227)</f>
        <v>0</v>
      </c>
      <c r="HB228" s="15" t="n">
        <f aca="false">IF(HB226&lt;HB227,HB226,HB227)</f>
        <v>0</v>
      </c>
      <c r="HC228" s="15" t="n">
        <f aca="false">IF(HC226&lt;HC227,HC226,HC227)</f>
        <v>0</v>
      </c>
      <c r="HD228" s="15" t="n">
        <f aca="false">IF(HD226&lt;HD227,HD226,HD227)</f>
        <v>0</v>
      </c>
      <c r="HE228" s="15" t="n">
        <f aca="false">IF(HE226&lt;HE227,HE226,HE227)</f>
        <v>0</v>
      </c>
      <c r="HF228" s="15" t="n">
        <f aca="false">IF(HF226&lt;HF227,HF226,HF227)</f>
        <v>0</v>
      </c>
      <c r="HG228" s="15" t="n">
        <f aca="false">IF(HG226&lt;HG227,HG226,HG227)</f>
        <v>0</v>
      </c>
      <c r="HH228" s="15" t="n">
        <f aca="false">IF(HH226&lt;HH227,HH226,HH227)</f>
        <v>0</v>
      </c>
      <c r="HI228" s="15" t="n">
        <f aca="false">IF(HI226&lt;HI227,HI226,HI227)</f>
        <v>0</v>
      </c>
      <c r="HJ228" s="15" t="n">
        <f aca="false">IF(HJ226&lt;HJ227,HJ226,HJ227)</f>
        <v>0</v>
      </c>
      <c r="HK228" s="15" t="n">
        <f aca="false">IF(HK226&lt;HK227,HK226,HK227)</f>
        <v>0</v>
      </c>
      <c r="HL228" s="15" t="n">
        <f aca="false">IF(HL226&lt;HL227,HL226,HL227)</f>
        <v>0</v>
      </c>
      <c r="HM228" s="15" t="n">
        <f aca="false">IF(HM226&lt;HM227,HM226,HM227)</f>
        <v>0</v>
      </c>
      <c r="HN228" s="15" t="n">
        <f aca="false">IF(HN226&lt;HN227,HN226,HN227)</f>
        <v>0</v>
      </c>
      <c r="HO228" s="15" t="n">
        <f aca="false">IF(HO226&lt;HO227,HO226,HO227)</f>
        <v>0</v>
      </c>
      <c r="HP228" s="15" t="n">
        <f aca="false">IF(HP226&lt;HP227,HP226,HP227)</f>
        <v>0</v>
      </c>
      <c r="HQ228" s="15" t="n">
        <f aca="false">IF(HQ226&lt;HQ227,HQ226,HQ227)</f>
        <v>0</v>
      </c>
      <c r="HR228" s="15" t="n">
        <f aca="false">IF(HR226&lt;HR227,HR226,HR227)</f>
        <v>0</v>
      </c>
      <c r="HS228" s="15" t="n">
        <f aca="false">IF(HS226&lt;HS227,HS226,HS227)</f>
        <v>0</v>
      </c>
      <c r="HV228" s="1"/>
      <c r="HW228" s="1"/>
      <c r="HX228" s="1"/>
      <c r="HY228" s="1"/>
      <c r="HZ228" s="1"/>
      <c r="IA228" s="1"/>
      <c r="IB228" s="1"/>
    </row>
    <row r="229" customFormat="false" ht="6" hidden="true" customHeight="true" outlineLevel="0" collapsed="false">
      <c r="A229" s="1"/>
      <c r="B229" s="80"/>
      <c r="C229" s="80"/>
      <c r="D229" s="80"/>
      <c r="E229" s="80"/>
      <c r="F229" s="61"/>
      <c r="G229" s="80"/>
      <c r="H229" s="80"/>
      <c r="I229" s="80"/>
      <c r="J229" s="80"/>
      <c r="K229" s="80"/>
      <c r="L229" s="61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78"/>
      <c r="X229" s="61"/>
      <c r="Y229" s="80"/>
      <c r="Z229" s="80"/>
      <c r="BD229" s="1"/>
      <c r="BE229" s="1"/>
      <c r="BF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0" t="n">
        <f aca="false">GK$8^GK228</f>
        <v>1</v>
      </c>
      <c r="GL229" s="0" t="n">
        <f aca="false">GL$8^GL228*GK229</f>
        <v>1</v>
      </c>
      <c r="GM229" s="0" t="n">
        <f aca="false">GM$8^GM228*GL229</f>
        <v>1</v>
      </c>
      <c r="GN229" s="0" t="n">
        <f aca="false">GN$8^GN228*GM229</f>
        <v>1</v>
      </c>
      <c r="GO229" s="0" t="n">
        <f aca="false">GO$8^GO228*GN229</f>
        <v>1</v>
      </c>
      <c r="GP229" s="0" t="n">
        <f aca="false">GP$8^GP228*GO229</f>
        <v>1</v>
      </c>
      <c r="GQ229" s="0" t="n">
        <f aca="false">GQ$8^GQ228*GP229</f>
        <v>1</v>
      </c>
      <c r="GR229" s="0" t="n">
        <f aca="false">GR$8^GR228*GQ229</f>
        <v>1</v>
      </c>
      <c r="GS229" s="0" t="n">
        <f aca="false">GS$8^GS228*GR229</f>
        <v>1</v>
      </c>
      <c r="GT229" s="0" t="n">
        <f aca="false">GT$8^GT228*GS229</f>
        <v>1</v>
      </c>
      <c r="GU229" s="0" t="n">
        <f aca="false">GU$8^GU228*GT229</f>
        <v>1</v>
      </c>
      <c r="GV229" s="0" t="n">
        <f aca="false">GV$8^GV228*GU229</f>
        <v>1</v>
      </c>
      <c r="GW229" s="0" t="n">
        <f aca="false">GW$8^GW228*GV229</f>
        <v>1</v>
      </c>
      <c r="GX229" s="0" t="n">
        <f aca="false">GX$8^GX228*GW229</f>
        <v>1</v>
      </c>
      <c r="GY229" s="0" t="n">
        <f aca="false">GY$8^GY228*GX229</f>
        <v>1</v>
      </c>
      <c r="GZ229" s="0" t="n">
        <f aca="false">GZ$8^GZ228*GY229</f>
        <v>1</v>
      </c>
      <c r="HA229" s="0" t="n">
        <f aca="false">HA$8^HA228*GZ229</f>
        <v>1</v>
      </c>
      <c r="HB229" s="0" t="n">
        <f aca="false">HB$8^HB228*HA229</f>
        <v>1</v>
      </c>
      <c r="HC229" s="0" t="n">
        <f aca="false">HC$8^HC228*HB229</f>
        <v>1</v>
      </c>
      <c r="HD229" s="0" t="n">
        <f aca="false">HD$8^HD228*HC229</f>
        <v>1</v>
      </c>
      <c r="HE229" s="0" t="n">
        <f aca="false">HE$8^HE228*HD229</f>
        <v>1</v>
      </c>
      <c r="HF229" s="0" t="n">
        <f aca="false">HF$8^HF228*HE229</f>
        <v>1</v>
      </c>
      <c r="HG229" s="0" t="n">
        <f aca="false">HG$8^HG228*HF229</f>
        <v>1</v>
      </c>
      <c r="HH229" s="0" t="n">
        <f aca="false">HH$8^HH228*HG229</f>
        <v>1</v>
      </c>
      <c r="HI229" s="0" t="n">
        <f aca="false">HI$8^HI228*HH229</f>
        <v>1</v>
      </c>
      <c r="HJ229" s="0" t="n">
        <f aca="false">HJ$8^HJ228*HI229</f>
        <v>1</v>
      </c>
      <c r="HK229" s="0" t="n">
        <f aca="false">HK$8^HK228*HJ229</f>
        <v>1</v>
      </c>
      <c r="HL229" s="0" t="n">
        <f aca="false">HL$8^HL228*HK229</f>
        <v>1</v>
      </c>
      <c r="HM229" s="0" t="n">
        <f aca="false">HM$8^HM228*HL229</f>
        <v>1</v>
      </c>
      <c r="HN229" s="0" t="n">
        <f aca="false">HN$8^HN228*HM229</f>
        <v>1</v>
      </c>
      <c r="HO229" s="0" t="n">
        <f aca="false">HO$8^HO228*HN229</f>
        <v>1</v>
      </c>
      <c r="HP229" s="0" t="n">
        <f aca="false">HP$8^HP228*HO229</f>
        <v>1</v>
      </c>
      <c r="HQ229" s="0" t="n">
        <f aca="false">HQ$8^HQ228*HP229</f>
        <v>1</v>
      </c>
      <c r="HR229" s="0" t="n">
        <f aca="false">HR$8^HR228*HQ229</f>
        <v>1</v>
      </c>
      <c r="HS229" s="0" t="n">
        <f aca="false">HS$8^HS228*HR229</f>
        <v>1</v>
      </c>
      <c r="HV229" s="1"/>
      <c r="HW229" s="1"/>
      <c r="HX229" s="1"/>
      <c r="HY229" s="1"/>
      <c r="HZ229" s="1"/>
      <c r="IA229" s="1"/>
      <c r="IB229" s="1"/>
    </row>
    <row r="230" customFormat="false" ht="8.25" hidden="false" customHeight="true" outlineLevel="0" collapsed="false">
      <c r="A230" s="1"/>
      <c r="B230" s="80"/>
      <c r="C230" s="80"/>
      <c r="D230" s="80"/>
      <c r="E230" s="80"/>
      <c r="F230" s="61"/>
      <c r="G230" s="80"/>
      <c r="H230" s="80"/>
      <c r="I230" s="80"/>
      <c r="J230" s="80"/>
      <c r="K230" s="80"/>
      <c r="L230" s="61"/>
      <c r="M230" s="80"/>
      <c r="N230" s="80"/>
      <c r="O230" s="80"/>
      <c r="P230" s="80"/>
      <c r="Q230" s="80"/>
      <c r="R230" s="80"/>
      <c r="S230" s="13"/>
      <c r="T230" s="80"/>
      <c r="U230" s="80"/>
      <c r="V230" s="80"/>
      <c r="W230" s="78"/>
      <c r="X230" s="61"/>
      <c r="Y230" s="80"/>
      <c r="Z230" s="80"/>
      <c r="BD230" s="1"/>
      <c r="BE230" s="1"/>
      <c r="BF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</row>
    <row r="231" customFormat="false" ht="20.25" hidden="false" customHeight="true" outlineLevel="0" collapsed="false">
      <c r="A231" s="1"/>
      <c r="B231" s="80" t="str">
        <f aca="false">IL231</f>
        <v>45  19/55  ÷  7  9/11</v>
      </c>
      <c r="C231" s="80"/>
      <c r="D231" s="80"/>
      <c r="E231" s="11"/>
      <c r="F231" s="61"/>
      <c r="G231" s="80"/>
      <c r="H231" s="11"/>
      <c r="I231" s="80"/>
      <c r="J231" s="80"/>
      <c r="K231" s="11"/>
      <c r="L231" s="14"/>
      <c r="M231" s="11"/>
      <c r="N231" s="61"/>
      <c r="O231" s="80"/>
      <c r="P231" s="80"/>
      <c r="Q231" s="80"/>
      <c r="R231" s="80"/>
      <c r="S231" s="11" t="s">
        <v>16</v>
      </c>
      <c r="T231" s="86"/>
      <c r="U231" s="86"/>
      <c r="V231" s="86"/>
      <c r="W231" s="66" t="str">
        <f aca="false">IU231</f>
        <v>5  4/5</v>
      </c>
      <c r="X231" s="87"/>
      <c r="Y231" s="80"/>
      <c r="Z231" s="80" t="n">
        <f aca="false">AI231+AB231</f>
        <v>8</v>
      </c>
      <c r="AB231" s="4" t="n">
        <v>2</v>
      </c>
      <c r="AH231" s="4" t="n">
        <f aca="false">AH218+1</f>
        <v>18</v>
      </c>
      <c r="AI231" s="4" t="n">
        <f aca="false">INT(0.5+(AJ$2/19*(AH231-1)))+AG$2</f>
        <v>6</v>
      </c>
      <c r="AK231" s="0" t="n">
        <f aca="false">IF(AI231=3,1,IF(AI231=4,1,IF(AI231=5,2,IF(AI231=6,3,IF(AI231=7,5,0)))))</f>
        <v>3</v>
      </c>
      <c r="AL231" s="0" t="n">
        <f aca="false">IF(AI231=8,10,IF(AI231=9,15,IF(AI231=10,25,IF(AI231=11,35,55))))</f>
        <v>55</v>
      </c>
      <c r="AM231" s="0" t="n">
        <f aca="false">IF(AI231=3,2,IF(AI231=4,3,IF(AI231=5,5,IF(AI231=6,9,IF(AI231=7,14,0)))))</f>
        <v>9</v>
      </c>
      <c r="AN231" s="0" t="n">
        <f aca="false">IF(AI231=8,20,IF(AI231=9,30,IF(AI231=10,40,IF(AI231=11,60,75))))</f>
        <v>75</v>
      </c>
      <c r="AO231" s="0" t="n">
        <f aca="false">IF(AI231=3,1,IF(AI231=4,3,IF(AI231=5,4,IF(AI231=6,7,IF(AI231=7,10,0)))))</f>
        <v>7</v>
      </c>
      <c r="AP231" s="0" t="n">
        <f aca="false">IF(AI231=8,15,IF(AI231=9,24,IF(AI231=10,40,IF(AI231=11,60,80))))</f>
        <v>80</v>
      </c>
      <c r="AQ231" s="0" t="n">
        <f aca="false">IF(AI231=3,4,IF(AI231=4,6,IF(AI231=5,7,IF(AI231=6,11,IF(AI231=7,17,0)))))</f>
        <v>11</v>
      </c>
      <c r="AR231" s="0" t="n">
        <f aca="false">IF(AI231=8,24,IF(AI231=9,39,IF(AI231=10,59,IF(AI231=11,79,99))))</f>
        <v>99</v>
      </c>
      <c r="AS231" s="0" t="n">
        <f aca="false">IF(AI231=3,2,IF(AI231=4,4,IF(AI231=5,5,IF(AI231=6,8,IF(AI231=7,11,0)))))</f>
        <v>8</v>
      </c>
      <c r="AT231" s="0" t="n">
        <f aca="false">IF(AI231=8,16,IF(AI231=9,25,IF(AI231=10,41,IF(AI231=11,61,81))))</f>
        <v>81</v>
      </c>
      <c r="AU231" s="0" t="n">
        <f aca="false">IF(AI231=3,5,IF(AI231=4,7,IF(AI231=5,8,IF(AI231=6,12,IF(AI231=7,18,0)))))</f>
        <v>12</v>
      </c>
      <c r="AV231" s="0" t="n">
        <f aca="false">IF(AI231=8,25,IF(AI231=9,40,IF(AI231=10,60,IF(AI231=11,80,100))))</f>
        <v>100</v>
      </c>
      <c r="AW231" s="1" t="n">
        <f aca="false">AI231</f>
        <v>6</v>
      </c>
      <c r="AX231" s="1" t="n">
        <f aca="false">IF(AK231&gt;0,AK231,AL231)</f>
        <v>3</v>
      </c>
      <c r="AY231" s="1" t="n">
        <f aca="false">IF(AM231&gt;0,AM231,AN231)</f>
        <v>9</v>
      </c>
      <c r="AZ231" s="1" t="n">
        <f aca="false">IF(AO231&gt;0,AO231,AP231)</f>
        <v>7</v>
      </c>
      <c r="BA231" s="1" t="n">
        <f aca="false">IF(AQ231&gt;0,AQ231,AR231)</f>
        <v>11</v>
      </c>
      <c r="BB231" s="1" t="n">
        <f aca="false">IF(AS231&gt;0,AS231,AT231)</f>
        <v>8</v>
      </c>
      <c r="BC231" s="1" t="n">
        <f aca="false">IF(AU231&gt;0,AU231,AV231)</f>
        <v>12</v>
      </c>
      <c r="BD231" s="0" t="s">
        <v>105</v>
      </c>
      <c r="BE231" s="15" t="n">
        <f aca="true">INT((RAND()*(AY231-AX231+1)+AX231))</f>
        <v>7</v>
      </c>
      <c r="BF231" s="15" t="n">
        <f aca="true">INT((RAND()*(BA231-AZ231+1)+AZ231))</f>
        <v>9</v>
      </c>
      <c r="BG231" s="0" t="n">
        <f aca="false">BF231-BF232*(BE232-BE231)</f>
        <v>9</v>
      </c>
      <c r="BH231" s="0" t="n">
        <v>256</v>
      </c>
      <c r="BI231" s="15" t="n">
        <f aca="false">IF(BG231/BH231=INT(BG231/BH231),1,0)</f>
        <v>0</v>
      </c>
      <c r="BJ231" s="15" t="n">
        <f aca="false">IF(BI231=0,BG231,BG231/BH231)</f>
        <v>9</v>
      </c>
      <c r="BK231" s="15" t="n">
        <v>16</v>
      </c>
      <c r="BL231" s="15" t="n">
        <f aca="false">IF(BJ231/BK231=INT(BJ231/BK231),1,0)</f>
        <v>0</v>
      </c>
      <c r="BM231" s="15" t="n">
        <f aca="false">IF(BL231=0,BJ231,BJ231/BK231)</f>
        <v>9</v>
      </c>
      <c r="BN231" s="15" t="n">
        <v>4</v>
      </c>
      <c r="BO231" s="15" t="n">
        <f aca="false">IF(BM231/BN231=INT(BM231/BN231),1,0)</f>
        <v>0</v>
      </c>
      <c r="BP231" s="15" t="n">
        <f aca="false">IF(BO231=0,BM231,BM231/BN231)</f>
        <v>9</v>
      </c>
      <c r="BQ231" s="15" t="n">
        <v>2</v>
      </c>
      <c r="BR231" s="15" t="n">
        <f aca="false">IF(BP231/BQ231=INT(BP231/BQ231),1,0)</f>
        <v>0</v>
      </c>
      <c r="BS231" s="15" t="n">
        <f aca="false">IF(BR231=0,BP231,BP231/BQ231)</f>
        <v>9</v>
      </c>
      <c r="BT231" s="15" t="n">
        <v>81</v>
      </c>
      <c r="BU231" s="15" t="n">
        <f aca="false">IF(BS231/BT231=INT(BS231/BT231),1,0)</f>
        <v>0</v>
      </c>
      <c r="BV231" s="15" t="n">
        <f aca="false">IF(BU231=0,BS231,BS231/BT231)</f>
        <v>9</v>
      </c>
      <c r="BW231" s="15" t="n">
        <v>9</v>
      </c>
      <c r="BX231" s="15" t="n">
        <f aca="false">IF(BV231/BW231=INT(BV231/BW231),1,0)</f>
        <v>1</v>
      </c>
      <c r="BY231" s="15" t="n">
        <f aca="false">IF(BX231=0,BV231,BV231/BW231)</f>
        <v>1</v>
      </c>
      <c r="BZ231" s="15" t="n">
        <v>3</v>
      </c>
      <c r="CA231" s="15" t="n">
        <f aca="false">IF(BY231/BZ231=INT(BY231/BZ231),1,0)</f>
        <v>0</v>
      </c>
      <c r="CB231" s="15" t="n">
        <f aca="false">IF(CA231=0,BY231,BY231/BZ231)</f>
        <v>1</v>
      </c>
      <c r="CC231" s="15" t="n">
        <v>25</v>
      </c>
      <c r="CD231" s="15" t="n">
        <f aca="false">IF(CB231/CC231=INT(CB231/CC231),1,0)</f>
        <v>0</v>
      </c>
      <c r="CE231" s="15" t="n">
        <f aca="false">IF(CD231=0,CB231,CB231/CC231)</f>
        <v>1</v>
      </c>
      <c r="CF231" s="15" t="n">
        <v>5</v>
      </c>
      <c r="CG231" s="15" t="n">
        <f aca="false">IF(CE231/CF231=INT(CE231/CF231),1,0)</f>
        <v>0</v>
      </c>
      <c r="CH231" s="15" t="n">
        <f aca="false">IF(CG231=0,CE231,CE231/CF231)</f>
        <v>1</v>
      </c>
      <c r="CI231" s="15" t="n">
        <v>49</v>
      </c>
      <c r="CJ231" s="15" t="n">
        <f aca="false">IF(CH231/CI231=INT(CH231/CI231),1,0)</f>
        <v>0</v>
      </c>
      <c r="CK231" s="15" t="n">
        <f aca="false">IF(CJ231=0,CH231,CH231/CI231)</f>
        <v>1</v>
      </c>
      <c r="CL231" s="15" t="n">
        <v>7</v>
      </c>
      <c r="CM231" s="15" t="n">
        <f aca="false">IF(CK231/CL231=INT(CK231/CL231),1,0)</f>
        <v>0</v>
      </c>
      <c r="CN231" s="15" t="n">
        <f aca="false">IF(CM231=0,CK231,CK231/CL231)</f>
        <v>1</v>
      </c>
      <c r="CO231" s="15" t="n">
        <v>121</v>
      </c>
      <c r="CP231" s="15" t="n">
        <f aca="false">IF(CN231/CO231=INT(CN231/CO231),1,0)</f>
        <v>0</v>
      </c>
      <c r="CQ231" s="15" t="n">
        <f aca="false">IF(CP231=0,CN231,CN231/CO231)</f>
        <v>1</v>
      </c>
      <c r="CR231" s="15" t="n">
        <v>11</v>
      </c>
      <c r="CS231" s="15" t="n">
        <f aca="false">IF(CQ231/CR231=INT(CQ231/CR231),1,0)</f>
        <v>0</v>
      </c>
      <c r="CT231" s="15" t="n">
        <f aca="false">IF(CS231=0,CQ231,CQ231/CR231)</f>
        <v>1</v>
      </c>
      <c r="CU231" s="15" t="n">
        <v>169</v>
      </c>
      <c r="CV231" s="15" t="n">
        <f aca="false">IF(CT231/CU231=INT(CT231/CU231),1,0)</f>
        <v>0</v>
      </c>
      <c r="CW231" s="15" t="n">
        <f aca="false">IF(CV231=0,CT231,CT231/CU231)</f>
        <v>1</v>
      </c>
      <c r="CX231" s="15" t="n">
        <v>13</v>
      </c>
      <c r="CY231" s="15" t="n">
        <f aca="false">IF(CW231/CX231=INT(CW231/CX231),1,0)</f>
        <v>0</v>
      </c>
      <c r="CZ231" s="15" t="n">
        <f aca="false">IF(CY231=0,CW231,CW231/CX231)</f>
        <v>1</v>
      </c>
      <c r="DA231" s="15" t="n">
        <v>17</v>
      </c>
      <c r="DB231" s="15" t="n">
        <f aca="false">IF(CZ231/DA231=INT(CZ231/DA231),1,0)</f>
        <v>0</v>
      </c>
      <c r="DC231" s="15" t="n">
        <f aca="false">IF(DB231=0,CZ231,CZ231/DA231)</f>
        <v>1</v>
      </c>
      <c r="DD231" s="15" t="n">
        <v>19</v>
      </c>
      <c r="DE231" s="15" t="n">
        <f aca="false">IF(DC231/DD231=INT(DC231/DD231),1,0)</f>
        <v>0</v>
      </c>
      <c r="DF231" s="15" t="n">
        <f aca="false">IF(DE231=0,DC231,DC231/DD231)</f>
        <v>1</v>
      </c>
      <c r="DG231" s="15" t="n">
        <v>23</v>
      </c>
      <c r="DH231" s="15" t="n">
        <f aca="false">IF(DF231/DG231=INT(DF231/DG231),1,0)</f>
        <v>0</v>
      </c>
      <c r="DI231" s="15" t="n">
        <f aca="false">IF(DH231=0,DF231,DF231/DG231)</f>
        <v>1</v>
      </c>
      <c r="DJ231" s="15" t="n">
        <v>29</v>
      </c>
      <c r="DK231" s="15" t="n">
        <f aca="false">IF(DI231/DJ231=INT(DI231/DJ231),1,0)</f>
        <v>0</v>
      </c>
      <c r="DL231" s="15" t="n">
        <f aca="false">IF(DK231=0,DI231,DI231/DJ231)</f>
        <v>1</v>
      </c>
      <c r="DM231" s="15" t="n">
        <v>31</v>
      </c>
      <c r="DN231" s="15" t="n">
        <f aca="false">IF(DL231/DM231=INT(DL231/DM231),1,0)</f>
        <v>0</v>
      </c>
      <c r="DO231" s="15" t="n">
        <f aca="false">IF(DN231=0,DL231,DL231/DM231)</f>
        <v>1</v>
      </c>
      <c r="DP231" s="15" t="n">
        <v>37</v>
      </c>
      <c r="DQ231" s="15" t="n">
        <f aca="false">IF(DO231/DP231=INT(DO231/DP231),1,0)</f>
        <v>0</v>
      </c>
      <c r="DR231" s="15" t="n">
        <f aca="false">IF(DQ231=0,DO231,DO231/DP231)</f>
        <v>1</v>
      </c>
      <c r="DS231" s="15" t="n">
        <v>41</v>
      </c>
      <c r="DT231" s="15" t="n">
        <f aca="false">IF(DR231/DS231=INT(DR231/DS231),1,0)</f>
        <v>0</v>
      </c>
      <c r="DU231" s="15" t="n">
        <f aca="false">IF(DT231=0,DR231,DR231/DS231)</f>
        <v>1</v>
      </c>
      <c r="DV231" s="15" t="n">
        <v>43</v>
      </c>
      <c r="DW231" s="15" t="n">
        <f aca="false">IF(DU231/DV231=INT(DU231/DV231),1,0)</f>
        <v>0</v>
      </c>
      <c r="DX231" s="15" t="n">
        <f aca="false">IF(DW231=0,DU231,DU231/DV231)</f>
        <v>1</v>
      </c>
      <c r="DY231" s="15" t="n">
        <v>47</v>
      </c>
      <c r="DZ231" s="15" t="n">
        <f aca="false">IF(DX231/DY231=INT(DX231/DY231),1,0)</f>
        <v>0</v>
      </c>
      <c r="EA231" s="15" t="n">
        <f aca="false">IF(DZ231=0,DX231,DX231/DY231)</f>
        <v>1</v>
      </c>
      <c r="EB231" s="15" t="n">
        <v>53</v>
      </c>
      <c r="EC231" s="15" t="n">
        <f aca="false">IF(EA231/EB231=INT(EA231/EB231),1,0)</f>
        <v>0</v>
      </c>
      <c r="ED231" s="15" t="n">
        <f aca="false">IF(EC231=0,EA231,EA231/EB231)</f>
        <v>1</v>
      </c>
      <c r="EE231" s="15" t="n">
        <v>59</v>
      </c>
      <c r="EF231" s="15" t="n">
        <f aca="false">IF(ED231/EE231=INT(ED231/EE231),1,0)</f>
        <v>0</v>
      </c>
      <c r="EG231" s="15" t="n">
        <f aca="false">IF(EF231=0,ED231,ED231/EE231)</f>
        <v>1</v>
      </c>
      <c r="EH231" s="15" t="n">
        <v>61</v>
      </c>
      <c r="EI231" s="15" t="n">
        <f aca="false">IF(EG231/EH231=INT(EG231/EH231),1,0)</f>
        <v>0</v>
      </c>
      <c r="EJ231" s="15" t="n">
        <f aca="false">IF(EI231=0,EG231,EG231/EH231)</f>
        <v>1</v>
      </c>
      <c r="EK231" s="15" t="n">
        <v>67</v>
      </c>
      <c r="EL231" s="15" t="n">
        <f aca="false">IF(EJ231/EK231=INT(EJ231/EK231),1,0)</f>
        <v>0</v>
      </c>
      <c r="EM231" s="15" t="n">
        <f aca="false">IF(EL231=0,EJ231,EJ231/EK231)</f>
        <v>1</v>
      </c>
      <c r="EN231" s="15" t="n">
        <v>71</v>
      </c>
      <c r="EO231" s="15" t="n">
        <f aca="false">IF(EM231/EN231=INT(EM231/EN231),1,0)</f>
        <v>0</v>
      </c>
      <c r="EP231" s="15" t="n">
        <f aca="false">IF(EO231=0,EM231,EM231/EN231)</f>
        <v>1</v>
      </c>
      <c r="EQ231" s="15" t="n">
        <v>73</v>
      </c>
      <c r="ER231" s="15" t="n">
        <f aca="false">IF(EP231/EQ231=INT(EP231/EQ231),1,0)</f>
        <v>0</v>
      </c>
      <c r="ES231" s="15" t="n">
        <f aca="false">IF(ER231=0,EP231,EP231/EQ231)</f>
        <v>1</v>
      </c>
      <c r="ET231" s="15" t="n">
        <v>79</v>
      </c>
      <c r="EU231" s="15" t="n">
        <f aca="false">IF(ES231/ET231=INT(ES231/ET231),1,0)</f>
        <v>0</v>
      </c>
      <c r="EV231" s="15" t="n">
        <f aca="false">IF(EU231=0,ES231,ES231/ET231)</f>
        <v>1</v>
      </c>
      <c r="EW231" s="15" t="n">
        <v>83</v>
      </c>
      <c r="EX231" s="15" t="n">
        <f aca="false">IF(EV231/EW231=INT(EV231/EW231),1,0)</f>
        <v>0</v>
      </c>
      <c r="EY231" s="15" t="n">
        <f aca="false">IF(EX231=0,EV231,EV231/EW231)</f>
        <v>1</v>
      </c>
      <c r="EZ231" s="15" t="n">
        <v>89</v>
      </c>
      <c r="FA231" s="15" t="n">
        <f aca="false">IF(EY231/EZ231=INT(EY231/EZ231),1,0)</f>
        <v>0</v>
      </c>
      <c r="FB231" s="15" t="n">
        <f aca="false">IF(FA231=0,EY231,EY231/EZ231)</f>
        <v>1</v>
      </c>
      <c r="FC231" s="15" t="n">
        <v>97</v>
      </c>
      <c r="FD231" s="15" t="n">
        <f aca="false">IF(FB231/FC231=INT(FB231/FC231),1,0)</f>
        <v>0</v>
      </c>
      <c r="FE231" s="15" t="n">
        <f aca="false">IF(FD231=0,FB231,FB231/FC231)</f>
        <v>1</v>
      </c>
      <c r="FF231" s="15" t="n">
        <v>101</v>
      </c>
      <c r="FG231" s="15" t="n">
        <f aca="false">IF(FE231/FF231=INT(FE231/FF231),1,0)</f>
        <v>0</v>
      </c>
      <c r="FH231" s="15" t="n">
        <f aca="false">IF(FG231=0,FE231,FE231/FF231)</f>
        <v>1</v>
      </c>
      <c r="FI231" s="15" t="n">
        <v>103</v>
      </c>
      <c r="FJ231" s="15" t="n">
        <f aca="false">IF(FH231/FI231=INT(FH231/FI231),1,0)</f>
        <v>0</v>
      </c>
      <c r="FK231" s="15" t="n">
        <f aca="false">IF(FJ231=0,FH231,FH231/FI231)</f>
        <v>1</v>
      </c>
      <c r="FL231" s="15" t="n">
        <v>107</v>
      </c>
      <c r="FM231" s="15" t="n">
        <f aca="false">IF(FK231/FL231=INT(FK231/FL231),1,0)</f>
        <v>0</v>
      </c>
      <c r="FN231" s="15" t="n">
        <f aca="false">IF(FM231=0,FK231,FK231/FL231)</f>
        <v>1</v>
      </c>
      <c r="FO231" s="15" t="n">
        <v>109</v>
      </c>
      <c r="FP231" s="15" t="n">
        <f aca="false">IF(FN231/FO231=INT(FN231/FO231),1,0)</f>
        <v>0</v>
      </c>
      <c r="FQ231" s="15" t="n">
        <f aca="false">IF(FP231=0,FN231,FN231/FO231)</f>
        <v>1</v>
      </c>
      <c r="FR231" s="15" t="n">
        <v>113</v>
      </c>
      <c r="FS231" s="15" t="n">
        <f aca="false">IF(FQ231/FR231=INT(FQ231/FR231),1,0)</f>
        <v>0</v>
      </c>
      <c r="FT231" s="15" t="n">
        <f aca="false">IF(FS231=0,FQ231,FQ231/FR231)</f>
        <v>1</v>
      </c>
      <c r="FU231" s="15" t="n">
        <v>127</v>
      </c>
      <c r="FV231" s="15" t="n">
        <f aca="false">IF(FT231/FU231=INT(FT231/FU231),1,0)</f>
        <v>0</v>
      </c>
      <c r="FW231" s="15" t="n">
        <f aca="false">IF(FV231=0,FT231,FT231/FU231)</f>
        <v>1</v>
      </c>
      <c r="FX231" s="15" t="n">
        <v>131</v>
      </c>
      <c r="FY231" s="15" t="n">
        <f aca="false">IF(FW231/FX231=INT(FW231/FX231),1,0)</f>
        <v>0</v>
      </c>
      <c r="FZ231" s="15" t="n">
        <f aca="false">IF(FY231=0,FW231,FW231/FX231)</f>
        <v>1</v>
      </c>
      <c r="GA231" s="15" t="n">
        <v>137</v>
      </c>
      <c r="GB231" s="15" t="n">
        <f aca="false">IF(FZ231/GA231=INT(FZ231/GA231),1,0)</f>
        <v>0</v>
      </c>
      <c r="GC231" s="15" t="n">
        <f aca="false">IF(GB231=0,FZ231,FZ231/GA231)</f>
        <v>1</v>
      </c>
      <c r="GD231" s="15" t="n">
        <v>139</v>
      </c>
      <c r="GE231" s="15" t="n">
        <f aca="false">IF(GC231/GD231=INT(GC231/GD231),1,0)</f>
        <v>0</v>
      </c>
      <c r="GF231" s="15" t="n">
        <f aca="false">IF(GE231=0,GC231,GC231/GD231)</f>
        <v>1</v>
      </c>
      <c r="GG231" s="15" t="n">
        <v>149</v>
      </c>
      <c r="GH231" s="15" t="n">
        <f aca="false">IF(GF231/GG231=INT(GF231/GG231),1,0)</f>
        <v>0</v>
      </c>
      <c r="GI231" s="15" t="n">
        <f aca="false">IF(GH231=0,GF231,GF231/GG231)</f>
        <v>1</v>
      </c>
      <c r="GJ231" s="15"/>
      <c r="GK231" s="15" t="n">
        <f aca="false">8*BI231+4*BL231+2*BO231+BR231</f>
        <v>0</v>
      </c>
      <c r="GL231" s="15" t="n">
        <f aca="false">4*BU231+2*BX231+CA231</f>
        <v>2</v>
      </c>
      <c r="GM231" s="15" t="n">
        <f aca="false">2*CD231+CG231</f>
        <v>0</v>
      </c>
      <c r="GN231" s="15" t="n">
        <f aca="false">2*CJ231+CM231</f>
        <v>0</v>
      </c>
      <c r="GO231" s="15" t="n">
        <f aca="false">2*CP231+CS231</f>
        <v>0</v>
      </c>
      <c r="GP231" s="15" t="n">
        <f aca="false">2*CV231+CY231</f>
        <v>0</v>
      </c>
      <c r="GQ231" s="15" t="n">
        <f aca="false">DB231</f>
        <v>0</v>
      </c>
      <c r="GR231" s="15" t="n">
        <f aca="false">DE231</f>
        <v>0</v>
      </c>
      <c r="GS231" s="15" t="n">
        <f aca="false">DH231</f>
        <v>0</v>
      </c>
      <c r="GT231" s="15" t="n">
        <f aca="false">DK231</f>
        <v>0</v>
      </c>
      <c r="GU231" s="15" t="n">
        <f aca="false">DN231</f>
        <v>0</v>
      </c>
      <c r="GV231" s="0" t="n">
        <f aca="false">DQ231</f>
        <v>0</v>
      </c>
      <c r="GW231" s="0" t="n">
        <f aca="false">DT231</f>
        <v>0</v>
      </c>
      <c r="GX231" s="0" t="n">
        <f aca="false">DW231</f>
        <v>0</v>
      </c>
      <c r="GY231" s="0" t="n">
        <f aca="false">DZ231</f>
        <v>0</v>
      </c>
      <c r="GZ231" s="0" t="n">
        <f aca="false">EC231</f>
        <v>0</v>
      </c>
      <c r="HA231" s="0" t="n">
        <f aca="false">EF231</f>
        <v>0</v>
      </c>
      <c r="HB231" s="0" t="n">
        <f aca="false">EI231</f>
        <v>0</v>
      </c>
      <c r="HC231" s="0" t="n">
        <f aca="false">EL231</f>
        <v>0</v>
      </c>
      <c r="HD231" s="0" t="n">
        <f aca="false">EO231</f>
        <v>0</v>
      </c>
      <c r="HE231" s="0" t="n">
        <f aca="false">ER231</f>
        <v>0</v>
      </c>
      <c r="HF231" s="0" t="n">
        <f aca="false">EU231</f>
        <v>0</v>
      </c>
      <c r="HG231" s="0" t="n">
        <f aca="false">EX231</f>
        <v>0</v>
      </c>
      <c r="HH231" s="0" t="n">
        <f aca="false">FA231</f>
        <v>0</v>
      </c>
      <c r="HI231" s="0" t="n">
        <f aca="false">FD231</f>
        <v>0</v>
      </c>
      <c r="HJ231" s="0" t="n">
        <f aca="false">FG231</f>
        <v>0</v>
      </c>
      <c r="HK231" s="0" t="n">
        <f aca="false">FJ231</f>
        <v>0</v>
      </c>
      <c r="HL231" s="0" t="n">
        <f aca="false">FM231</f>
        <v>0</v>
      </c>
      <c r="HM231" s="0" t="n">
        <f aca="false">FP231</f>
        <v>0</v>
      </c>
      <c r="HN231" s="0" t="n">
        <f aca="false">FS231</f>
        <v>0</v>
      </c>
      <c r="HO231" s="0" t="n">
        <f aca="false">FV231</f>
        <v>0</v>
      </c>
      <c r="HP231" s="0" t="n">
        <f aca="false">FY231</f>
        <v>0</v>
      </c>
      <c r="HQ231" s="0" t="n">
        <f aca="false">GB231</f>
        <v>0</v>
      </c>
      <c r="HR231" s="0" t="n">
        <f aca="false">GE231</f>
        <v>0</v>
      </c>
      <c r="HS231" s="0" t="n">
        <f aca="false">GH231</f>
        <v>0</v>
      </c>
      <c r="HT231" s="0" t="n">
        <f aca="false">BG231</f>
        <v>9</v>
      </c>
      <c r="HU231" s="0" t="n">
        <f aca="false">HT231/HS234</f>
        <v>9</v>
      </c>
      <c r="HV231" s="1" t="n">
        <f aca="false">BE232</f>
        <v>7</v>
      </c>
      <c r="HW231" s="0" t="n">
        <f aca="false">HV231*HU232+HU231</f>
        <v>86</v>
      </c>
      <c r="HY231" s="1" t="n">
        <f aca="false">HV239</f>
        <v>45</v>
      </c>
      <c r="HZ231" s="1" t="n">
        <f aca="false">HU239</f>
        <v>19</v>
      </c>
      <c r="IA231" s="1" t="n">
        <f aca="false">HU240</f>
        <v>55</v>
      </c>
      <c r="IB231" s="1" t="str">
        <f aca="false">HY231&amp;"  "&amp;HZ231&amp;"/"&amp;IA231</f>
        <v>45  19/55</v>
      </c>
      <c r="IC231" s="0" t="str">
        <f aca="false">HY231&amp;"   "</f>
        <v>45   </v>
      </c>
      <c r="ID231" s="0" t="str">
        <f aca="false">"   "&amp;HZ231&amp;"/"&amp;IA231</f>
        <v>   19/55</v>
      </c>
      <c r="IE231" s="0" t="str">
        <f aca="false">IF(HY231=0,ID231,IF(HZ231=0,IC231,IB231))</f>
        <v>45  19/55</v>
      </c>
      <c r="IG231" s="0" t="n">
        <f aca="false">HV231</f>
        <v>7</v>
      </c>
      <c r="IH231" s="0" t="n">
        <f aca="false">HU231</f>
        <v>9</v>
      </c>
      <c r="II231" s="0" t="n">
        <f aca="false">HU232</f>
        <v>11</v>
      </c>
      <c r="IJ231" s="0" t="str">
        <f aca="false">IG231&amp;"  "&amp;IH231&amp;"/"&amp;II231</f>
        <v>7  9/11</v>
      </c>
      <c r="IL231" s="0" t="str">
        <f aca="false">IE231&amp;$AD$10&amp;IJ231</f>
        <v>45  19/55  ÷  7  9/11</v>
      </c>
      <c r="IR231" s="0" t="n">
        <f aca="false">HV235</f>
        <v>5</v>
      </c>
      <c r="IS231" s="0" t="n">
        <f aca="false">HU235</f>
        <v>4</v>
      </c>
      <c r="IT231" s="0" t="n">
        <f aca="false">HU236</f>
        <v>5</v>
      </c>
      <c r="IU231" s="0" t="str">
        <f aca="false">IR231&amp;"  "&amp;IS231&amp;"/"&amp;IT231</f>
        <v>5  4/5</v>
      </c>
    </row>
    <row r="232" customFormat="false" ht="6" hidden="true" customHeight="true" outlineLevel="0" collapsed="false">
      <c r="A232" s="1"/>
      <c r="B232" s="80"/>
      <c r="C232" s="80"/>
      <c r="D232" s="80"/>
      <c r="E232" s="11"/>
      <c r="F232" s="61"/>
      <c r="G232" s="80"/>
      <c r="H232" s="11"/>
      <c r="I232" s="80"/>
      <c r="J232" s="80"/>
      <c r="K232" s="11"/>
      <c r="L232" s="61"/>
      <c r="M232" s="80"/>
      <c r="N232" s="80"/>
      <c r="O232" s="80"/>
      <c r="P232" s="80"/>
      <c r="Q232" s="80"/>
      <c r="R232" s="80"/>
      <c r="S232" s="11"/>
      <c r="T232" s="13"/>
      <c r="U232" s="13"/>
      <c r="V232" s="13"/>
      <c r="W232" s="78"/>
      <c r="X232" s="74"/>
      <c r="Y232" s="80"/>
      <c r="Z232" s="80"/>
      <c r="AW232" s="1"/>
      <c r="AX232" s="1"/>
      <c r="AY232" s="1"/>
      <c r="AZ232" s="1"/>
      <c r="BA232" s="1"/>
      <c r="BB232" s="1"/>
      <c r="BC232" s="1"/>
      <c r="BE232" s="0" t="n">
        <f aca="false">BE231+INT(BF231/BF232)</f>
        <v>7</v>
      </c>
      <c r="BF232" s="15" t="n">
        <f aca="true">IF(BB231&gt;BF231,INT((RAND()*(BC231-BB231+1)+BB231)),INT((RAND()*(BC231-BF231)+BF231+1)))</f>
        <v>11</v>
      </c>
      <c r="BG232" s="0" t="n">
        <f aca="false">BF232</f>
        <v>11</v>
      </c>
      <c r="BH232" s="0" t="n">
        <v>256</v>
      </c>
      <c r="BI232" s="15" t="n">
        <f aca="false">IF(BG232/BH232=INT(BG232/BH232),1,0)</f>
        <v>0</v>
      </c>
      <c r="BJ232" s="15" t="n">
        <f aca="false">IF(BI232=0,BG232,BG232/BH232)</f>
        <v>11</v>
      </c>
      <c r="BK232" s="15" t="n">
        <v>16</v>
      </c>
      <c r="BL232" s="15" t="n">
        <f aca="false">IF(BJ232/BK232=INT(BJ232/BK232),1,0)</f>
        <v>0</v>
      </c>
      <c r="BM232" s="15" t="n">
        <f aca="false">IF(BL232=0,BJ232,BJ232/BK232)</f>
        <v>11</v>
      </c>
      <c r="BN232" s="15" t="n">
        <v>4</v>
      </c>
      <c r="BO232" s="15" t="n">
        <f aca="false">IF(BM232/BN232=INT(BM232/BN232),1,0)</f>
        <v>0</v>
      </c>
      <c r="BP232" s="15" t="n">
        <f aca="false">IF(BO232=0,BM232,BM232/BN232)</f>
        <v>11</v>
      </c>
      <c r="BQ232" s="15" t="n">
        <v>2</v>
      </c>
      <c r="BR232" s="15" t="n">
        <f aca="false">IF(BP232/BQ232=INT(BP232/BQ232),1,0)</f>
        <v>0</v>
      </c>
      <c r="BS232" s="15" t="n">
        <f aca="false">IF(BR232=0,BP232,BP232/BQ232)</f>
        <v>11</v>
      </c>
      <c r="BT232" s="15" t="n">
        <v>81</v>
      </c>
      <c r="BU232" s="15" t="n">
        <f aca="false">IF(BS232/BT232=INT(BS232/BT232),1,0)</f>
        <v>0</v>
      </c>
      <c r="BV232" s="15" t="n">
        <f aca="false">IF(BU232=0,BS232,BS232/BT232)</f>
        <v>11</v>
      </c>
      <c r="BW232" s="15" t="n">
        <v>9</v>
      </c>
      <c r="BX232" s="15" t="n">
        <f aca="false">IF(BV232/BW232=INT(BV232/BW232),1,0)</f>
        <v>0</v>
      </c>
      <c r="BY232" s="15" t="n">
        <f aca="false">IF(BX232=0,BV232,BV232/BW232)</f>
        <v>11</v>
      </c>
      <c r="BZ232" s="15" t="n">
        <v>3</v>
      </c>
      <c r="CA232" s="15" t="n">
        <f aca="false">IF(BY232/BZ232=INT(BY232/BZ232),1,0)</f>
        <v>0</v>
      </c>
      <c r="CB232" s="15" t="n">
        <f aca="false">IF(CA232=0,BY232,BY232/BZ232)</f>
        <v>11</v>
      </c>
      <c r="CC232" s="15" t="n">
        <v>25</v>
      </c>
      <c r="CD232" s="15" t="n">
        <f aca="false">IF(CB232/CC232=INT(CB232/CC232),1,0)</f>
        <v>0</v>
      </c>
      <c r="CE232" s="15" t="n">
        <f aca="false">IF(CD232=0,CB232,CB232/CC232)</f>
        <v>11</v>
      </c>
      <c r="CF232" s="15" t="n">
        <v>5</v>
      </c>
      <c r="CG232" s="15" t="n">
        <f aca="false">IF(CE232/CF232=INT(CE232/CF232),1,0)</f>
        <v>0</v>
      </c>
      <c r="CH232" s="15" t="n">
        <f aca="false">IF(CG232=0,CE232,CE232/CF232)</f>
        <v>11</v>
      </c>
      <c r="CI232" s="15" t="n">
        <v>49</v>
      </c>
      <c r="CJ232" s="15" t="n">
        <f aca="false">IF(CH232/CI232=INT(CH232/CI232),1,0)</f>
        <v>0</v>
      </c>
      <c r="CK232" s="15" t="n">
        <f aca="false">IF(CJ232=0,CH232,CH232/CI232)</f>
        <v>11</v>
      </c>
      <c r="CL232" s="15" t="n">
        <v>7</v>
      </c>
      <c r="CM232" s="15" t="n">
        <f aca="false">IF(CK232/CL232=INT(CK232/CL232),1,0)</f>
        <v>0</v>
      </c>
      <c r="CN232" s="15" t="n">
        <f aca="false">IF(CM232=0,CK232,CK232/CL232)</f>
        <v>11</v>
      </c>
      <c r="CO232" s="15" t="n">
        <v>121</v>
      </c>
      <c r="CP232" s="15" t="n">
        <f aca="false">IF(CN232/CO232=INT(CN232/CO232),1,0)</f>
        <v>0</v>
      </c>
      <c r="CQ232" s="15" t="n">
        <f aca="false">IF(CP232=0,CN232,CN232/CO232)</f>
        <v>11</v>
      </c>
      <c r="CR232" s="15" t="n">
        <v>11</v>
      </c>
      <c r="CS232" s="15" t="n">
        <f aca="false">IF(CQ232/CR232=INT(CQ232/CR232),1,0)</f>
        <v>1</v>
      </c>
      <c r="CT232" s="15" t="n">
        <f aca="false">IF(CS232=0,CQ232,CQ232/CR232)</f>
        <v>1</v>
      </c>
      <c r="CU232" s="15" t="n">
        <v>169</v>
      </c>
      <c r="CV232" s="15" t="n">
        <f aca="false">IF(CT232/CU232=INT(CT232/CU232),1,0)</f>
        <v>0</v>
      </c>
      <c r="CW232" s="15" t="n">
        <f aca="false">IF(CV232=0,CT232,CT232/CU232)</f>
        <v>1</v>
      </c>
      <c r="CX232" s="15" t="n">
        <v>13</v>
      </c>
      <c r="CY232" s="15" t="n">
        <f aca="false">IF(CW232/CX232=INT(CW232/CX232),1,0)</f>
        <v>0</v>
      </c>
      <c r="CZ232" s="15" t="n">
        <f aca="false">IF(CY232=0,CW232,CW232/CX232)</f>
        <v>1</v>
      </c>
      <c r="DA232" s="15" t="n">
        <v>17</v>
      </c>
      <c r="DB232" s="15" t="n">
        <f aca="false">IF(CZ232/DA232=INT(CZ232/DA232),1,0)</f>
        <v>0</v>
      </c>
      <c r="DC232" s="15" t="n">
        <f aca="false">IF(DB232=0,CZ232,CZ232/DA232)</f>
        <v>1</v>
      </c>
      <c r="DD232" s="15" t="n">
        <v>19</v>
      </c>
      <c r="DE232" s="15" t="n">
        <f aca="false">IF(DC232/DD232=INT(DC232/DD232),1,0)</f>
        <v>0</v>
      </c>
      <c r="DF232" s="15" t="n">
        <f aca="false">IF(DE232=0,DC232,DC232/DD232)</f>
        <v>1</v>
      </c>
      <c r="DG232" s="15" t="n">
        <v>23</v>
      </c>
      <c r="DH232" s="15" t="n">
        <f aca="false">IF(DF232/DG232=INT(DF232/DG232),1,0)</f>
        <v>0</v>
      </c>
      <c r="DI232" s="15" t="n">
        <f aca="false">IF(DH232=0,DF232,DF232/DG232)</f>
        <v>1</v>
      </c>
      <c r="DJ232" s="15" t="n">
        <v>29</v>
      </c>
      <c r="DK232" s="15" t="n">
        <f aca="false">IF(DI232/DJ232=INT(DI232/DJ232),1,0)</f>
        <v>0</v>
      </c>
      <c r="DL232" s="15" t="n">
        <f aca="false">IF(DK232=0,DI232,DI232/DJ232)</f>
        <v>1</v>
      </c>
      <c r="DM232" s="15" t="n">
        <v>31</v>
      </c>
      <c r="DN232" s="15" t="n">
        <f aca="false">IF(DL232/DM232=INT(DL232/DM232),1,0)</f>
        <v>0</v>
      </c>
      <c r="DO232" s="15" t="n">
        <f aca="false">IF(DN232=0,DL232,DL232/DM232)</f>
        <v>1</v>
      </c>
      <c r="DP232" s="15" t="n">
        <v>37</v>
      </c>
      <c r="DQ232" s="15" t="n">
        <f aca="false">IF(DO232/DP232=INT(DO232/DP232),1,0)</f>
        <v>0</v>
      </c>
      <c r="DR232" s="15" t="n">
        <f aca="false">IF(DQ232=0,DO232,DO232/DP232)</f>
        <v>1</v>
      </c>
      <c r="DS232" s="15" t="n">
        <v>41</v>
      </c>
      <c r="DT232" s="15" t="n">
        <f aca="false">IF(DR232/DS232=INT(DR232/DS232),1,0)</f>
        <v>0</v>
      </c>
      <c r="DU232" s="15" t="n">
        <f aca="false">IF(DT232=0,DR232,DR232/DS232)</f>
        <v>1</v>
      </c>
      <c r="DV232" s="15" t="n">
        <v>43</v>
      </c>
      <c r="DW232" s="15" t="n">
        <f aca="false">IF(DU232/DV232=INT(DU232/DV232),1,0)</f>
        <v>0</v>
      </c>
      <c r="DX232" s="15" t="n">
        <f aca="false">IF(DW232=0,DU232,DU232/DV232)</f>
        <v>1</v>
      </c>
      <c r="DY232" s="15" t="n">
        <v>47</v>
      </c>
      <c r="DZ232" s="15" t="n">
        <f aca="false">IF(DX232/DY232=INT(DX232/DY232),1,0)</f>
        <v>0</v>
      </c>
      <c r="EA232" s="15" t="n">
        <f aca="false">IF(DZ232=0,DX232,DX232/DY232)</f>
        <v>1</v>
      </c>
      <c r="EB232" s="15" t="n">
        <v>53</v>
      </c>
      <c r="EC232" s="15" t="n">
        <f aca="false">IF(EA232/EB232=INT(EA232/EB232),1,0)</f>
        <v>0</v>
      </c>
      <c r="ED232" s="15" t="n">
        <f aca="false">IF(EC232=0,EA232,EA232/EB232)</f>
        <v>1</v>
      </c>
      <c r="EE232" s="15" t="n">
        <v>59</v>
      </c>
      <c r="EF232" s="15" t="n">
        <f aca="false">IF(ED232/EE232=INT(ED232/EE232),1,0)</f>
        <v>0</v>
      </c>
      <c r="EG232" s="15" t="n">
        <f aca="false">IF(EF232=0,ED232,ED232/EE232)</f>
        <v>1</v>
      </c>
      <c r="EH232" s="15" t="n">
        <v>61</v>
      </c>
      <c r="EI232" s="15" t="n">
        <f aca="false">IF(EG232/EH232=INT(EG232/EH232),1,0)</f>
        <v>0</v>
      </c>
      <c r="EJ232" s="15" t="n">
        <f aca="false">IF(EI232=0,EG232,EG232/EH232)</f>
        <v>1</v>
      </c>
      <c r="EK232" s="15" t="n">
        <v>67</v>
      </c>
      <c r="EL232" s="15" t="n">
        <f aca="false">IF(EJ232/EK232=INT(EJ232/EK232),1,0)</f>
        <v>0</v>
      </c>
      <c r="EM232" s="15" t="n">
        <f aca="false">IF(EL232=0,EJ232,EJ232/EK232)</f>
        <v>1</v>
      </c>
      <c r="EN232" s="15" t="n">
        <v>71</v>
      </c>
      <c r="EO232" s="15" t="n">
        <f aca="false">IF(EM232/EN232=INT(EM232/EN232),1,0)</f>
        <v>0</v>
      </c>
      <c r="EP232" s="15" t="n">
        <f aca="false">IF(EO232=0,EM232,EM232/EN232)</f>
        <v>1</v>
      </c>
      <c r="EQ232" s="15" t="n">
        <v>73</v>
      </c>
      <c r="ER232" s="15" t="n">
        <f aca="false">IF(EP232/EQ232=INT(EP232/EQ232),1,0)</f>
        <v>0</v>
      </c>
      <c r="ES232" s="15" t="n">
        <f aca="false">IF(ER232=0,EP232,EP232/EQ232)</f>
        <v>1</v>
      </c>
      <c r="ET232" s="15" t="n">
        <v>79</v>
      </c>
      <c r="EU232" s="15" t="n">
        <f aca="false">IF(ES232/ET232=INT(ES232/ET232),1,0)</f>
        <v>0</v>
      </c>
      <c r="EV232" s="15" t="n">
        <f aca="false">IF(EU232=0,ES232,ES232/ET232)</f>
        <v>1</v>
      </c>
      <c r="EW232" s="15" t="n">
        <v>83</v>
      </c>
      <c r="EX232" s="15" t="n">
        <f aca="false">IF(EV232/EW232=INT(EV232/EW232),1,0)</f>
        <v>0</v>
      </c>
      <c r="EY232" s="15" t="n">
        <f aca="false">IF(EX232=0,EV232,EV232/EW232)</f>
        <v>1</v>
      </c>
      <c r="EZ232" s="15" t="n">
        <v>89</v>
      </c>
      <c r="FA232" s="15" t="n">
        <f aca="false">IF(EY232/EZ232=INT(EY232/EZ232),1,0)</f>
        <v>0</v>
      </c>
      <c r="FB232" s="15" t="n">
        <f aca="false">IF(FA232=0,EY232,EY232/EZ232)</f>
        <v>1</v>
      </c>
      <c r="FC232" s="15" t="n">
        <v>97</v>
      </c>
      <c r="FD232" s="15" t="n">
        <f aca="false">IF(FB232/FC232=INT(FB232/FC232),1,0)</f>
        <v>0</v>
      </c>
      <c r="FE232" s="15" t="n">
        <f aca="false">IF(FD232=0,FB232,FB232/FC232)</f>
        <v>1</v>
      </c>
      <c r="FF232" s="15" t="n">
        <v>101</v>
      </c>
      <c r="FG232" s="15" t="n">
        <f aca="false">IF(FE232/FF232=INT(FE232/FF232),1,0)</f>
        <v>0</v>
      </c>
      <c r="FH232" s="15" t="n">
        <f aca="false">IF(FG232=0,FE232,FE232/FF232)</f>
        <v>1</v>
      </c>
      <c r="FI232" s="15" t="n">
        <v>103</v>
      </c>
      <c r="FJ232" s="15" t="n">
        <f aca="false">IF(FH232/FI232=INT(FH232/FI232),1,0)</f>
        <v>0</v>
      </c>
      <c r="FK232" s="15" t="n">
        <f aca="false">IF(FJ232=0,FH232,FH232/FI232)</f>
        <v>1</v>
      </c>
      <c r="FL232" s="15" t="n">
        <v>107</v>
      </c>
      <c r="FM232" s="15" t="n">
        <f aca="false">IF(FK232/FL232=INT(FK232/FL232),1,0)</f>
        <v>0</v>
      </c>
      <c r="FN232" s="15" t="n">
        <f aca="false">IF(FM232=0,FK232,FK232/FL232)</f>
        <v>1</v>
      </c>
      <c r="FO232" s="15" t="n">
        <v>109</v>
      </c>
      <c r="FP232" s="15" t="n">
        <f aca="false">IF(FN232/FO232=INT(FN232/FO232),1,0)</f>
        <v>0</v>
      </c>
      <c r="FQ232" s="15" t="n">
        <f aca="false">IF(FP232=0,FN232,FN232/FO232)</f>
        <v>1</v>
      </c>
      <c r="FR232" s="15" t="n">
        <v>113</v>
      </c>
      <c r="FS232" s="15" t="n">
        <f aca="false">IF(FQ232/FR232=INT(FQ232/FR232),1,0)</f>
        <v>0</v>
      </c>
      <c r="FT232" s="15" t="n">
        <f aca="false">IF(FS232=0,FQ232,FQ232/FR232)</f>
        <v>1</v>
      </c>
      <c r="FU232" s="15" t="n">
        <v>127</v>
      </c>
      <c r="FV232" s="15" t="n">
        <f aca="false">IF(FT232/FU232=INT(FT232/FU232),1,0)</f>
        <v>0</v>
      </c>
      <c r="FW232" s="15" t="n">
        <f aca="false">IF(FV232=0,FT232,FT232/FU232)</f>
        <v>1</v>
      </c>
      <c r="FX232" s="15" t="n">
        <v>131</v>
      </c>
      <c r="FY232" s="15" t="n">
        <f aca="false">IF(FW232/FX232=INT(FW232/FX232),1,0)</f>
        <v>0</v>
      </c>
      <c r="FZ232" s="15" t="n">
        <f aca="false">IF(FY232=0,FW232,FW232/FX232)</f>
        <v>1</v>
      </c>
      <c r="GA232" s="15" t="n">
        <v>137</v>
      </c>
      <c r="GB232" s="15" t="n">
        <f aca="false">IF(FZ232/GA232=INT(FZ232/GA232),1,0)</f>
        <v>0</v>
      </c>
      <c r="GC232" s="15" t="n">
        <f aca="false">IF(GB232=0,FZ232,FZ232/GA232)</f>
        <v>1</v>
      </c>
      <c r="GD232" s="15" t="n">
        <v>139</v>
      </c>
      <c r="GE232" s="15" t="n">
        <f aca="false">IF(GC232/GD232=INT(GC232/GD232),1,0)</f>
        <v>0</v>
      </c>
      <c r="GF232" s="15" t="n">
        <f aca="false">IF(GE232=0,GC232,GC232/GD232)</f>
        <v>1</v>
      </c>
      <c r="GG232" s="15" t="n">
        <v>149</v>
      </c>
      <c r="GH232" s="15" t="n">
        <f aca="false">IF(GF232/GG232=INT(GF232/GG232),1,0)</f>
        <v>0</v>
      </c>
      <c r="GI232" s="15" t="n">
        <f aca="false">IF(GH232=0,GF232,GF232/GG232)</f>
        <v>1</v>
      </c>
      <c r="GJ232" s="15"/>
      <c r="GK232" s="15" t="n">
        <f aca="false">8*BI232+4*BL232+2*BO232+BR232</f>
        <v>0</v>
      </c>
      <c r="GL232" s="15" t="n">
        <f aca="false">4*BU232+2*BX232+CA232</f>
        <v>0</v>
      </c>
      <c r="GM232" s="15" t="n">
        <f aca="false">2*CD232+CG232</f>
        <v>0</v>
      </c>
      <c r="GN232" s="15" t="n">
        <f aca="false">2*CJ232+CM232</f>
        <v>0</v>
      </c>
      <c r="GO232" s="15" t="n">
        <f aca="false">2*CP232+CS232</f>
        <v>1</v>
      </c>
      <c r="GP232" s="15" t="n">
        <f aca="false">2*CV232+CY232</f>
        <v>0</v>
      </c>
      <c r="GQ232" s="15" t="n">
        <f aca="false">DB232</f>
        <v>0</v>
      </c>
      <c r="GR232" s="15" t="n">
        <f aca="false">DE232</f>
        <v>0</v>
      </c>
      <c r="GS232" s="15" t="n">
        <f aca="false">DH232</f>
        <v>0</v>
      </c>
      <c r="GT232" s="15" t="n">
        <f aca="false">DK232</f>
        <v>0</v>
      </c>
      <c r="GU232" s="15" t="n">
        <f aca="false">DN232</f>
        <v>0</v>
      </c>
      <c r="GV232" s="0" t="n">
        <f aca="false">DQ232</f>
        <v>0</v>
      </c>
      <c r="GW232" s="0" t="n">
        <f aca="false">DT232</f>
        <v>0</v>
      </c>
      <c r="GX232" s="0" t="n">
        <f aca="false">DW232</f>
        <v>0</v>
      </c>
      <c r="GY232" s="0" t="n">
        <f aca="false">DZ232</f>
        <v>0</v>
      </c>
      <c r="GZ232" s="0" t="n">
        <f aca="false">EC232</f>
        <v>0</v>
      </c>
      <c r="HA232" s="0" t="n">
        <f aca="false">EF232</f>
        <v>0</v>
      </c>
      <c r="HB232" s="0" t="n">
        <f aca="false">EI232</f>
        <v>0</v>
      </c>
      <c r="HC232" s="0" t="n">
        <f aca="false">EL232</f>
        <v>0</v>
      </c>
      <c r="HD232" s="0" t="n">
        <f aca="false">EO232</f>
        <v>0</v>
      </c>
      <c r="HE232" s="0" t="n">
        <f aca="false">ER232</f>
        <v>0</v>
      </c>
      <c r="HF232" s="0" t="n">
        <f aca="false">EU232</f>
        <v>0</v>
      </c>
      <c r="HG232" s="0" t="n">
        <f aca="false">EX232</f>
        <v>0</v>
      </c>
      <c r="HH232" s="0" t="n">
        <f aca="false">FA232</f>
        <v>0</v>
      </c>
      <c r="HI232" s="0" t="n">
        <f aca="false">FD232</f>
        <v>0</v>
      </c>
      <c r="HJ232" s="0" t="n">
        <f aca="false">FG232</f>
        <v>0</v>
      </c>
      <c r="HK232" s="0" t="n">
        <f aca="false">FJ232</f>
        <v>0</v>
      </c>
      <c r="HL232" s="0" t="n">
        <f aca="false">FM232</f>
        <v>0</v>
      </c>
      <c r="HM232" s="0" t="n">
        <f aca="false">FP232</f>
        <v>0</v>
      </c>
      <c r="HN232" s="0" t="n">
        <f aca="false">FS232</f>
        <v>0</v>
      </c>
      <c r="HO232" s="0" t="n">
        <f aca="false">FV232</f>
        <v>0</v>
      </c>
      <c r="HP232" s="0" t="n">
        <f aca="false">FY232</f>
        <v>0</v>
      </c>
      <c r="HQ232" s="0" t="n">
        <f aca="false">GB232</f>
        <v>0</v>
      </c>
      <c r="HR232" s="0" t="n">
        <f aca="false">GE232</f>
        <v>0</v>
      </c>
      <c r="HS232" s="0" t="n">
        <f aca="false">GH232</f>
        <v>0</v>
      </c>
      <c r="HT232" s="0" t="n">
        <f aca="false">BG232</f>
        <v>11</v>
      </c>
      <c r="HU232" s="0" t="n">
        <f aca="false">HT232/HS234</f>
        <v>11</v>
      </c>
      <c r="HV232" s="1"/>
      <c r="HY232" s="1"/>
      <c r="HZ232" s="1"/>
      <c r="IA232" s="1"/>
      <c r="IB232" s="1"/>
    </row>
    <row r="233" customFormat="false" ht="6" hidden="true" customHeight="true" outlineLevel="0" collapsed="false">
      <c r="A233" s="1"/>
      <c r="B233" s="80"/>
      <c r="C233" s="80"/>
      <c r="D233" s="80"/>
      <c r="E233" s="11"/>
      <c r="F233" s="61"/>
      <c r="G233" s="80"/>
      <c r="H233" s="11"/>
      <c r="I233" s="80"/>
      <c r="J233" s="80"/>
      <c r="K233" s="11"/>
      <c r="L233" s="61"/>
      <c r="M233" s="80"/>
      <c r="N233" s="80"/>
      <c r="O233" s="80"/>
      <c r="P233" s="80"/>
      <c r="Q233" s="80"/>
      <c r="R233" s="80"/>
      <c r="S233" s="11"/>
      <c r="T233" s="13"/>
      <c r="U233" s="13"/>
      <c r="V233" s="13"/>
      <c r="W233" s="78"/>
      <c r="X233" s="74"/>
      <c r="Y233" s="80"/>
      <c r="Z233" s="80"/>
      <c r="AW233" s="1"/>
      <c r="AX233" s="1"/>
      <c r="AY233" s="1"/>
      <c r="AZ233" s="1"/>
      <c r="BA233" s="1"/>
      <c r="BB233" s="1"/>
      <c r="BC233" s="1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 t="n">
        <f aca="false">IF(GK231&lt;GK232,GK231,GK232)</f>
        <v>0</v>
      </c>
      <c r="GL233" s="15" t="n">
        <f aca="false">IF(GL231&lt;GL232,GL231,GL232)</f>
        <v>0</v>
      </c>
      <c r="GM233" s="15" t="n">
        <f aca="false">IF(GM231&lt;GM232,GM231,GM232)</f>
        <v>0</v>
      </c>
      <c r="GN233" s="15" t="n">
        <f aca="false">IF(GN231&lt;GN232,GN231,GN232)</f>
        <v>0</v>
      </c>
      <c r="GO233" s="15" t="n">
        <f aca="false">IF(GO231&lt;GO232,GO231,GO232)</f>
        <v>0</v>
      </c>
      <c r="GP233" s="15" t="n">
        <f aca="false">IF(GP231&lt;GP232,GP231,GP232)</f>
        <v>0</v>
      </c>
      <c r="GQ233" s="15" t="n">
        <f aca="false">IF(GQ231&lt;GQ232,GQ231,GQ232)</f>
        <v>0</v>
      </c>
      <c r="GR233" s="15" t="n">
        <f aca="false">IF(GR231&lt;GR232,GR231,GR232)</f>
        <v>0</v>
      </c>
      <c r="GS233" s="15" t="n">
        <f aca="false">IF(GS231&lt;GS232,GS231,GS232)</f>
        <v>0</v>
      </c>
      <c r="GT233" s="15" t="n">
        <f aca="false">IF(GT231&lt;GT232,GT231,GT232)</f>
        <v>0</v>
      </c>
      <c r="GU233" s="15" t="n">
        <f aca="false">IF(GU231&lt;GU232,GU231,GU232)</f>
        <v>0</v>
      </c>
      <c r="GV233" s="15" t="n">
        <f aca="false">IF(GV231&lt;GV232,GV231,GV232)</f>
        <v>0</v>
      </c>
      <c r="GW233" s="15" t="n">
        <f aca="false">IF(GW231&lt;GW232,GW231,GW232)</f>
        <v>0</v>
      </c>
      <c r="GX233" s="15" t="n">
        <f aca="false">IF(GX231&lt;GX232,GX231,GX232)</f>
        <v>0</v>
      </c>
      <c r="GY233" s="15" t="n">
        <f aca="false">IF(GY231&lt;GY232,GY231,GY232)</f>
        <v>0</v>
      </c>
      <c r="GZ233" s="15" t="n">
        <f aca="false">IF(GZ231&lt;GZ232,GZ231,GZ232)</f>
        <v>0</v>
      </c>
      <c r="HA233" s="15" t="n">
        <f aca="false">IF(HA231&lt;HA232,HA231,HA232)</f>
        <v>0</v>
      </c>
      <c r="HB233" s="15" t="n">
        <f aca="false">IF(HB231&lt;HB232,HB231,HB232)</f>
        <v>0</v>
      </c>
      <c r="HC233" s="15" t="n">
        <f aca="false">IF(HC231&lt;HC232,HC231,HC232)</f>
        <v>0</v>
      </c>
      <c r="HD233" s="15" t="n">
        <f aca="false">IF(HD231&lt;HD232,HD231,HD232)</f>
        <v>0</v>
      </c>
      <c r="HE233" s="15" t="n">
        <f aca="false">IF(HE231&lt;HE232,HE231,HE232)</f>
        <v>0</v>
      </c>
      <c r="HF233" s="15" t="n">
        <f aca="false">IF(HF231&lt;HF232,HF231,HF232)</f>
        <v>0</v>
      </c>
      <c r="HG233" s="15" t="n">
        <f aca="false">IF(HG231&lt;HG232,HG231,HG232)</f>
        <v>0</v>
      </c>
      <c r="HH233" s="15" t="n">
        <f aca="false">IF(HH231&lt;HH232,HH231,HH232)</f>
        <v>0</v>
      </c>
      <c r="HI233" s="15" t="n">
        <f aca="false">IF(HI231&lt;HI232,HI231,HI232)</f>
        <v>0</v>
      </c>
      <c r="HJ233" s="15" t="n">
        <f aca="false">IF(HJ231&lt;HJ232,HJ231,HJ232)</f>
        <v>0</v>
      </c>
      <c r="HK233" s="15" t="n">
        <f aca="false">IF(HK231&lt;HK232,HK231,HK232)</f>
        <v>0</v>
      </c>
      <c r="HL233" s="15" t="n">
        <f aca="false">IF(HL231&lt;HL232,HL231,HL232)</f>
        <v>0</v>
      </c>
      <c r="HM233" s="15" t="n">
        <f aca="false">IF(HM231&lt;HM232,HM231,HM232)</f>
        <v>0</v>
      </c>
      <c r="HN233" s="15" t="n">
        <f aca="false">IF(HN231&lt;HN232,HN231,HN232)</f>
        <v>0</v>
      </c>
      <c r="HO233" s="15" t="n">
        <f aca="false">IF(HO231&lt;HO232,HO231,HO232)</f>
        <v>0</v>
      </c>
      <c r="HP233" s="15" t="n">
        <f aca="false">IF(HP231&lt;HP232,HP231,HP232)</f>
        <v>0</v>
      </c>
      <c r="HQ233" s="15" t="n">
        <f aca="false">IF(HQ231&lt;HQ232,HQ231,HQ232)</f>
        <v>0</v>
      </c>
      <c r="HR233" s="15" t="n">
        <f aca="false">IF(HR231&lt;HR232,HR231,HR232)</f>
        <v>0</v>
      </c>
      <c r="HS233" s="15" t="n">
        <f aca="false">IF(HS231&lt;HS232,HS231,HS232)</f>
        <v>0</v>
      </c>
      <c r="HV233" s="1"/>
      <c r="HY233" s="1"/>
      <c r="HZ233" s="1"/>
      <c r="IA233" s="1"/>
      <c r="IB233" s="1"/>
    </row>
    <row r="234" customFormat="false" ht="6" hidden="true" customHeight="true" outlineLevel="0" collapsed="false">
      <c r="A234" s="1"/>
      <c r="B234" s="80"/>
      <c r="C234" s="80"/>
      <c r="D234" s="80"/>
      <c r="E234" s="11"/>
      <c r="F234" s="61"/>
      <c r="G234" s="80"/>
      <c r="H234" s="11"/>
      <c r="I234" s="80"/>
      <c r="J234" s="80"/>
      <c r="K234" s="11"/>
      <c r="L234" s="61"/>
      <c r="M234" s="80"/>
      <c r="N234" s="80"/>
      <c r="O234" s="80"/>
      <c r="P234" s="80"/>
      <c r="Q234" s="80"/>
      <c r="R234" s="80"/>
      <c r="S234" s="11"/>
      <c r="T234" s="13"/>
      <c r="U234" s="13"/>
      <c r="V234" s="13"/>
      <c r="W234" s="78"/>
      <c r="X234" s="74"/>
      <c r="Y234" s="80"/>
      <c r="Z234" s="80"/>
      <c r="AW234" s="1"/>
      <c r="AX234" s="1"/>
      <c r="AY234" s="1"/>
      <c r="AZ234" s="1"/>
      <c r="BA234" s="1"/>
      <c r="BB234" s="1"/>
      <c r="BC234" s="1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0" t="n">
        <f aca="false">GK$8^GK233</f>
        <v>1</v>
      </c>
      <c r="GL234" s="0" t="n">
        <f aca="false">GL$8^GL233*GK234</f>
        <v>1</v>
      </c>
      <c r="GM234" s="0" t="n">
        <f aca="false">GM$8^GM233*GL234</f>
        <v>1</v>
      </c>
      <c r="GN234" s="0" t="n">
        <f aca="false">GN$8^GN233*GM234</f>
        <v>1</v>
      </c>
      <c r="GO234" s="0" t="n">
        <f aca="false">GO$8^GO233*GN234</f>
        <v>1</v>
      </c>
      <c r="GP234" s="0" t="n">
        <f aca="false">GP$8^GP233*GO234</f>
        <v>1</v>
      </c>
      <c r="GQ234" s="0" t="n">
        <f aca="false">GQ$8^GQ233*GP234</f>
        <v>1</v>
      </c>
      <c r="GR234" s="0" t="n">
        <f aca="false">GR$8^GR233*GQ234</f>
        <v>1</v>
      </c>
      <c r="GS234" s="0" t="n">
        <f aca="false">GS$8^GS233*GR234</f>
        <v>1</v>
      </c>
      <c r="GT234" s="0" t="n">
        <f aca="false">GT$8^GT233*GS234</f>
        <v>1</v>
      </c>
      <c r="GU234" s="0" t="n">
        <f aca="false">GU$8^GU233*GT234</f>
        <v>1</v>
      </c>
      <c r="GV234" s="0" t="n">
        <f aca="false">GV$8^GV233*GU234</f>
        <v>1</v>
      </c>
      <c r="GW234" s="0" t="n">
        <f aca="false">GW$8^GW233*GV234</f>
        <v>1</v>
      </c>
      <c r="GX234" s="0" t="n">
        <f aca="false">GX$8^GX233*GW234</f>
        <v>1</v>
      </c>
      <c r="GY234" s="0" t="n">
        <f aca="false">GY$8^GY233*GX234</f>
        <v>1</v>
      </c>
      <c r="GZ234" s="0" t="n">
        <f aca="false">GZ$8^GZ233*GY234</f>
        <v>1</v>
      </c>
      <c r="HA234" s="0" t="n">
        <f aca="false">HA$8^HA233*GZ234</f>
        <v>1</v>
      </c>
      <c r="HB234" s="0" t="n">
        <f aca="false">HB$8^HB233*HA234</f>
        <v>1</v>
      </c>
      <c r="HC234" s="0" t="n">
        <f aca="false">HC$8^HC233*HB234</f>
        <v>1</v>
      </c>
      <c r="HD234" s="0" t="n">
        <f aca="false">HD$8^HD233*HC234</f>
        <v>1</v>
      </c>
      <c r="HE234" s="0" t="n">
        <f aca="false">HE$8^HE233*HD234</f>
        <v>1</v>
      </c>
      <c r="HF234" s="0" t="n">
        <f aca="false">HF$8^HF233*HE234</f>
        <v>1</v>
      </c>
      <c r="HG234" s="0" t="n">
        <f aca="false">HG$8^HG233*HF234</f>
        <v>1</v>
      </c>
      <c r="HH234" s="0" t="n">
        <f aca="false">HH$8^HH233*HG234</f>
        <v>1</v>
      </c>
      <c r="HI234" s="0" t="n">
        <f aca="false">HI$8^HI233*HH234</f>
        <v>1</v>
      </c>
      <c r="HJ234" s="0" t="n">
        <f aca="false">HJ$8^HJ233*HI234</f>
        <v>1</v>
      </c>
      <c r="HK234" s="0" t="n">
        <f aca="false">HK$8^HK233*HJ234</f>
        <v>1</v>
      </c>
      <c r="HL234" s="0" t="n">
        <f aca="false">HL$8^HL233*HK234</f>
        <v>1</v>
      </c>
      <c r="HM234" s="0" t="n">
        <f aca="false">HM$8^HM233*HL234</f>
        <v>1</v>
      </c>
      <c r="HN234" s="0" t="n">
        <f aca="false">HN$8^HN233*HM234</f>
        <v>1</v>
      </c>
      <c r="HO234" s="0" t="n">
        <f aca="false">HO$8^HO233*HN234</f>
        <v>1</v>
      </c>
      <c r="HP234" s="0" t="n">
        <f aca="false">HP$8^HP233*HO234</f>
        <v>1</v>
      </c>
      <c r="HQ234" s="0" t="n">
        <f aca="false">HQ$8^HQ233*HP234</f>
        <v>1</v>
      </c>
      <c r="HR234" s="0" t="n">
        <f aca="false">HR$8^HR233*HQ234</f>
        <v>1</v>
      </c>
      <c r="HS234" s="0" t="n">
        <f aca="false">HS$8^HS233*HR234</f>
        <v>1</v>
      </c>
      <c r="HV234" s="1"/>
      <c r="HY234" s="1"/>
      <c r="HZ234" s="1"/>
      <c r="IA234" s="1"/>
      <c r="IB234" s="1"/>
    </row>
    <row r="235" customFormat="false" ht="6" hidden="true" customHeight="true" outlineLevel="0" collapsed="false">
      <c r="A235" s="1"/>
      <c r="B235" s="80"/>
      <c r="C235" s="80"/>
      <c r="D235" s="80"/>
      <c r="E235" s="11"/>
      <c r="F235" s="61"/>
      <c r="G235" s="80"/>
      <c r="H235" s="11"/>
      <c r="I235" s="80"/>
      <c r="J235" s="80"/>
      <c r="K235" s="11"/>
      <c r="L235" s="61"/>
      <c r="M235" s="80"/>
      <c r="N235" s="80"/>
      <c r="O235" s="80"/>
      <c r="P235" s="80"/>
      <c r="Q235" s="80"/>
      <c r="R235" s="80"/>
      <c r="S235" s="11"/>
      <c r="T235" s="13"/>
      <c r="U235" s="13"/>
      <c r="V235" s="13"/>
      <c r="W235" s="78"/>
      <c r="X235" s="74"/>
      <c r="Y235" s="80"/>
      <c r="Z235" s="80"/>
      <c r="AW235" s="1"/>
      <c r="AX235" s="1"/>
      <c r="AY235" s="1"/>
      <c r="AZ235" s="1"/>
      <c r="BA235" s="1"/>
      <c r="BB235" s="1"/>
      <c r="BC235" s="1"/>
      <c r="BD235" s="0" t="s">
        <v>106</v>
      </c>
      <c r="BE235" s="15" t="n">
        <f aca="true">INT((RAND()*(AY231-AX231+1)+AX231))</f>
        <v>5</v>
      </c>
      <c r="BF235" s="15" t="n">
        <f aca="true">INT((RAND()*(BA231-AZ231+1)+AZ231))</f>
        <v>8</v>
      </c>
      <c r="BG235" s="0" t="n">
        <f aca="false">BF235-BF236*(BE236-BE235)</f>
        <v>8</v>
      </c>
      <c r="BH235" s="0" t="n">
        <v>256</v>
      </c>
      <c r="BI235" s="15" t="n">
        <f aca="false">IF(BG235/BH235=INT(BG235/BH235),1,0)</f>
        <v>0</v>
      </c>
      <c r="BJ235" s="15" t="n">
        <f aca="false">IF(BI235=0,BG235,BG235/BH235)</f>
        <v>8</v>
      </c>
      <c r="BK235" s="15" t="n">
        <v>16</v>
      </c>
      <c r="BL235" s="15" t="n">
        <f aca="false">IF(BJ235/BK235=INT(BJ235/BK235),1,0)</f>
        <v>0</v>
      </c>
      <c r="BM235" s="15" t="n">
        <f aca="false">IF(BL235=0,BJ235,BJ235/BK235)</f>
        <v>8</v>
      </c>
      <c r="BN235" s="15" t="n">
        <v>4</v>
      </c>
      <c r="BO235" s="15" t="n">
        <f aca="false">IF(BM235/BN235=INT(BM235/BN235),1,0)</f>
        <v>1</v>
      </c>
      <c r="BP235" s="15" t="n">
        <f aca="false">IF(BO235=0,BM235,BM235/BN235)</f>
        <v>2</v>
      </c>
      <c r="BQ235" s="15" t="n">
        <v>2</v>
      </c>
      <c r="BR235" s="15" t="n">
        <f aca="false">IF(BP235/BQ235=INT(BP235/BQ235),1,0)</f>
        <v>1</v>
      </c>
      <c r="BS235" s="15" t="n">
        <f aca="false">IF(BR235=0,BP235,BP235/BQ235)</f>
        <v>1</v>
      </c>
      <c r="BT235" s="15" t="n">
        <v>81</v>
      </c>
      <c r="BU235" s="15" t="n">
        <f aca="false">IF(BS235/BT235=INT(BS235/BT235),1,0)</f>
        <v>0</v>
      </c>
      <c r="BV235" s="15" t="n">
        <f aca="false">IF(BU235=0,BS235,BS235/BT235)</f>
        <v>1</v>
      </c>
      <c r="BW235" s="15" t="n">
        <v>9</v>
      </c>
      <c r="BX235" s="15" t="n">
        <f aca="false">IF(BV235/BW235=INT(BV235/BW235),1,0)</f>
        <v>0</v>
      </c>
      <c r="BY235" s="15" t="n">
        <f aca="false">IF(BX235=0,BV235,BV235/BW235)</f>
        <v>1</v>
      </c>
      <c r="BZ235" s="15" t="n">
        <v>3</v>
      </c>
      <c r="CA235" s="15" t="n">
        <f aca="false">IF(BY235/BZ235=INT(BY235/BZ235),1,0)</f>
        <v>0</v>
      </c>
      <c r="CB235" s="15" t="n">
        <f aca="false">IF(CA235=0,BY235,BY235/BZ235)</f>
        <v>1</v>
      </c>
      <c r="CC235" s="15" t="n">
        <v>25</v>
      </c>
      <c r="CD235" s="15" t="n">
        <f aca="false">IF(CB235/CC235=INT(CB235/CC235),1,0)</f>
        <v>0</v>
      </c>
      <c r="CE235" s="15" t="n">
        <f aca="false">IF(CD235=0,CB235,CB235/CC235)</f>
        <v>1</v>
      </c>
      <c r="CF235" s="15" t="n">
        <v>5</v>
      </c>
      <c r="CG235" s="15" t="n">
        <f aca="false">IF(CE235/CF235=INT(CE235/CF235),1,0)</f>
        <v>0</v>
      </c>
      <c r="CH235" s="15" t="n">
        <f aca="false">IF(CG235=0,CE235,CE235/CF235)</f>
        <v>1</v>
      </c>
      <c r="CI235" s="15" t="n">
        <v>49</v>
      </c>
      <c r="CJ235" s="15" t="n">
        <f aca="false">IF(CH235/CI235=INT(CH235/CI235),1,0)</f>
        <v>0</v>
      </c>
      <c r="CK235" s="15" t="n">
        <f aca="false">IF(CJ235=0,CH235,CH235/CI235)</f>
        <v>1</v>
      </c>
      <c r="CL235" s="15" t="n">
        <v>7</v>
      </c>
      <c r="CM235" s="15" t="n">
        <f aca="false">IF(CK235/CL235=INT(CK235/CL235),1,0)</f>
        <v>0</v>
      </c>
      <c r="CN235" s="15" t="n">
        <f aca="false">IF(CM235=0,CK235,CK235/CL235)</f>
        <v>1</v>
      </c>
      <c r="CO235" s="15" t="n">
        <v>121</v>
      </c>
      <c r="CP235" s="15" t="n">
        <f aca="false">IF(CN235/CO235=INT(CN235/CO235),1,0)</f>
        <v>0</v>
      </c>
      <c r="CQ235" s="15" t="n">
        <f aca="false">IF(CP235=0,CN235,CN235/CO235)</f>
        <v>1</v>
      </c>
      <c r="CR235" s="15" t="n">
        <v>11</v>
      </c>
      <c r="CS235" s="15" t="n">
        <f aca="false">IF(CQ235/CR235=INT(CQ235/CR235),1,0)</f>
        <v>0</v>
      </c>
      <c r="CT235" s="15" t="n">
        <f aca="false">IF(CS235=0,CQ235,CQ235/CR235)</f>
        <v>1</v>
      </c>
      <c r="CU235" s="15" t="n">
        <v>169</v>
      </c>
      <c r="CV235" s="15" t="n">
        <f aca="false">IF(CT235/CU235=INT(CT235/CU235),1,0)</f>
        <v>0</v>
      </c>
      <c r="CW235" s="15" t="n">
        <f aca="false">IF(CV235=0,CT235,CT235/CU235)</f>
        <v>1</v>
      </c>
      <c r="CX235" s="15" t="n">
        <v>13</v>
      </c>
      <c r="CY235" s="15" t="n">
        <f aca="false">IF(CW235/CX235=INT(CW235/CX235),1,0)</f>
        <v>0</v>
      </c>
      <c r="CZ235" s="15" t="n">
        <f aca="false">IF(CY235=0,CW235,CW235/CX235)</f>
        <v>1</v>
      </c>
      <c r="DA235" s="15" t="n">
        <v>17</v>
      </c>
      <c r="DB235" s="15" t="n">
        <f aca="false">IF(CZ235/DA235=INT(CZ235/DA235),1,0)</f>
        <v>0</v>
      </c>
      <c r="DC235" s="15" t="n">
        <f aca="false">IF(DB235=0,CZ235,CZ235/DA235)</f>
        <v>1</v>
      </c>
      <c r="DD235" s="15" t="n">
        <v>19</v>
      </c>
      <c r="DE235" s="15" t="n">
        <f aca="false">IF(DC235/DD235=INT(DC235/DD235),1,0)</f>
        <v>0</v>
      </c>
      <c r="DF235" s="15" t="n">
        <f aca="false">IF(DE235=0,DC235,DC235/DD235)</f>
        <v>1</v>
      </c>
      <c r="DG235" s="15" t="n">
        <v>23</v>
      </c>
      <c r="DH235" s="15" t="n">
        <f aca="false">IF(DF235/DG235=INT(DF235/DG235),1,0)</f>
        <v>0</v>
      </c>
      <c r="DI235" s="15" t="n">
        <f aca="false">IF(DH235=0,DF235,DF235/DG235)</f>
        <v>1</v>
      </c>
      <c r="DJ235" s="15" t="n">
        <v>29</v>
      </c>
      <c r="DK235" s="15" t="n">
        <f aca="false">IF(DI235/DJ235=INT(DI235/DJ235),1,0)</f>
        <v>0</v>
      </c>
      <c r="DL235" s="15" t="n">
        <f aca="false">IF(DK235=0,DI235,DI235/DJ235)</f>
        <v>1</v>
      </c>
      <c r="DM235" s="15" t="n">
        <v>31</v>
      </c>
      <c r="DN235" s="15" t="n">
        <f aca="false">IF(DL235/DM235=INT(DL235/DM235),1,0)</f>
        <v>0</v>
      </c>
      <c r="DO235" s="15" t="n">
        <f aca="false">IF(DN235=0,DL235,DL235/DM235)</f>
        <v>1</v>
      </c>
      <c r="DP235" s="15" t="n">
        <v>37</v>
      </c>
      <c r="DQ235" s="15" t="n">
        <f aca="false">IF(DO235/DP235=INT(DO235/DP235),1,0)</f>
        <v>0</v>
      </c>
      <c r="DR235" s="15" t="n">
        <f aca="false">IF(DQ235=0,DO235,DO235/DP235)</f>
        <v>1</v>
      </c>
      <c r="DS235" s="15" t="n">
        <v>41</v>
      </c>
      <c r="DT235" s="15" t="n">
        <f aca="false">IF(DR235/DS235=INT(DR235/DS235),1,0)</f>
        <v>0</v>
      </c>
      <c r="DU235" s="15" t="n">
        <f aca="false">IF(DT235=0,DR235,DR235/DS235)</f>
        <v>1</v>
      </c>
      <c r="DV235" s="15" t="n">
        <v>43</v>
      </c>
      <c r="DW235" s="15" t="n">
        <f aca="false">IF(DU235/DV235=INT(DU235/DV235),1,0)</f>
        <v>0</v>
      </c>
      <c r="DX235" s="15" t="n">
        <f aca="false">IF(DW235=0,DU235,DU235/DV235)</f>
        <v>1</v>
      </c>
      <c r="DY235" s="15" t="n">
        <v>47</v>
      </c>
      <c r="DZ235" s="15" t="n">
        <f aca="false">IF(DX235/DY235=INT(DX235/DY235),1,0)</f>
        <v>0</v>
      </c>
      <c r="EA235" s="15" t="n">
        <f aca="false">IF(DZ235=0,DX235,DX235/DY235)</f>
        <v>1</v>
      </c>
      <c r="EB235" s="15" t="n">
        <v>53</v>
      </c>
      <c r="EC235" s="15" t="n">
        <f aca="false">IF(EA235/EB235=INT(EA235/EB235),1,0)</f>
        <v>0</v>
      </c>
      <c r="ED235" s="15" t="n">
        <f aca="false">IF(EC235=0,EA235,EA235/EB235)</f>
        <v>1</v>
      </c>
      <c r="EE235" s="15" t="n">
        <v>59</v>
      </c>
      <c r="EF235" s="15" t="n">
        <f aca="false">IF(ED235/EE235=INT(ED235/EE235),1,0)</f>
        <v>0</v>
      </c>
      <c r="EG235" s="15" t="n">
        <f aca="false">IF(EF235=0,ED235,ED235/EE235)</f>
        <v>1</v>
      </c>
      <c r="EH235" s="15" t="n">
        <v>61</v>
      </c>
      <c r="EI235" s="15" t="n">
        <f aca="false">IF(EG235/EH235=INT(EG235/EH235),1,0)</f>
        <v>0</v>
      </c>
      <c r="EJ235" s="15" t="n">
        <f aca="false">IF(EI235=0,EG235,EG235/EH235)</f>
        <v>1</v>
      </c>
      <c r="EK235" s="15" t="n">
        <v>67</v>
      </c>
      <c r="EL235" s="15" t="n">
        <f aca="false">IF(EJ235/EK235=INT(EJ235/EK235),1,0)</f>
        <v>0</v>
      </c>
      <c r="EM235" s="15" t="n">
        <f aca="false">IF(EL235=0,EJ235,EJ235/EK235)</f>
        <v>1</v>
      </c>
      <c r="EN235" s="15" t="n">
        <v>71</v>
      </c>
      <c r="EO235" s="15" t="n">
        <f aca="false">IF(EM235/EN235=INT(EM235/EN235),1,0)</f>
        <v>0</v>
      </c>
      <c r="EP235" s="15" t="n">
        <f aca="false">IF(EO235=0,EM235,EM235/EN235)</f>
        <v>1</v>
      </c>
      <c r="EQ235" s="15" t="n">
        <v>73</v>
      </c>
      <c r="ER235" s="15" t="n">
        <f aca="false">IF(EP235/EQ235=INT(EP235/EQ235),1,0)</f>
        <v>0</v>
      </c>
      <c r="ES235" s="15" t="n">
        <f aca="false">IF(ER235=0,EP235,EP235/EQ235)</f>
        <v>1</v>
      </c>
      <c r="ET235" s="15" t="n">
        <v>79</v>
      </c>
      <c r="EU235" s="15" t="n">
        <f aca="false">IF(ES235/ET235=INT(ES235/ET235),1,0)</f>
        <v>0</v>
      </c>
      <c r="EV235" s="15" t="n">
        <f aca="false">IF(EU235=0,ES235,ES235/ET235)</f>
        <v>1</v>
      </c>
      <c r="EW235" s="15" t="n">
        <v>83</v>
      </c>
      <c r="EX235" s="15" t="n">
        <f aca="false">IF(EV235/EW235=INT(EV235/EW235),1,0)</f>
        <v>0</v>
      </c>
      <c r="EY235" s="15" t="n">
        <f aca="false">IF(EX235=0,EV235,EV235/EW235)</f>
        <v>1</v>
      </c>
      <c r="EZ235" s="15" t="n">
        <v>89</v>
      </c>
      <c r="FA235" s="15" t="n">
        <f aca="false">IF(EY235/EZ235=INT(EY235/EZ235),1,0)</f>
        <v>0</v>
      </c>
      <c r="FB235" s="15" t="n">
        <f aca="false">IF(FA235=0,EY235,EY235/EZ235)</f>
        <v>1</v>
      </c>
      <c r="FC235" s="15" t="n">
        <v>97</v>
      </c>
      <c r="FD235" s="15" t="n">
        <f aca="false">IF(FB235/FC235=INT(FB235/FC235),1,0)</f>
        <v>0</v>
      </c>
      <c r="FE235" s="15" t="n">
        <f aca="false">IF(FD235=0,FB235,FB235/FC235)</f>
        <v>1</v>
      </c>
      <c r="FF235" s="15" t="n">
        <v>101</v>
      </c>
      <c r="FG235" s="15" t="n">
        <f aca="false">IF(FE235/FF235=INT(FE235/FF235),1,0)</f>
        <v>0</v>
      </c>
      <c r="FH235" s="15" t="n">
        <f aca="false">IF(FG235=0,FE235,FE235/FF235)</f>
        <v>1</v>
      </c>
      <c r="FI235" s="15" t="n">
        <v>103</v>
      </c>
      <c r="FJ235" s="15" t="n">
        <f aca="false">IF(FH235/FI235=INT(FH235/FI235),1,0)</f>
        <v>0</v>
      </c>
      <c r="FK235" s="15" t="n">
        <f aca="false">IF(FJ235=0,FH235,FH235/FI235)</f>
        <v>1</v>
      </c>
      <c r="FL235" s="15" t="n">
        <v>107</v>
      </c>
      <c r="FM235" s="15" t="n">
        <f aca="false">IF(FK235/FL235=INT(FK235/FL235),1,0)</f>
        <v>0</v>
      </c>
      <c r="FN235" s="15" t="n">
        <f aca="false">IF(FM235=0,FK235,FK235/FL235)</f>
        <v>1</v>
      </c>
      <c r="FO235" s="15" t="n">
        <v>109</v>
      </c>
      <c r="FP235" s="15" t="n">
        <f aca="false">IF(FN235/FO235=INT(FN235/FO235),1,0)</f>
        <v>0</v>
      </c>
      <c r="FQ235" s="15" t="n">
        <f aca="false">IF(FP235=0,FN235,FN235/FO235)</f>
        <v>1</v>
      </c>
      <c r="FR235" s="15" t="n">
        <v>113</v>
      </c>
      <c r="FS235" s="15" t="n">
        <f aca="false">IF(FQ235/FR235=INT(FQ235/FR235),1,0)</f>
        <v>0</v>
      </c>
      <c r="FT235" s="15" t="n">
        <f aca="false">IF(FS235=0,FQ235,FQ235/FR235)</f>
        <v>1</v>
      </c>
      <c r="FU235" s="15" t="n">
        <v>127</v>
      </c>
      <c r="FV235" s="15" t="n">
        <f aca="false">IF(FT235/FU235=INT(FT235/FU235),1,0)</f>
        <v>0</v>
      </c>
      <c r="FW235" s="15" t="n">
        <f aca="false">IF(FV235=0,FT235,FT235/FU235)</f>
        <v>1</v>
      </c>
      <c r="FX235" s="15" t="n">
        <v>131</v>
      </c>
      <c r="FY235" s="15" t="n">
        <f aca="false">IF(FW235/FX235=INT(FW235/FX235),1,0)</f>
        <v>0</v>
      </c>
      <c r="FZ235" s="15" t="n">
        <f aca="false">IF(FY235=0,FW235,FW235/FX235)</f>
        <v>1</v>
      </c>
      <c r="GA235" s="15" t="n">
        <v>137</v>
      </c>
      <c r="GB235" s="15" t="n">
        <f aca="false">IF(FZ235/GA235=INT(FZ235/GA235),1,0)</f>
        <v>0</v>
      </c>
      <c r="GC235" s="15" t="n">
        <f aca="false">IF(GB235=0,FZ235,FZ235/GA235)</f>
        <v>1</v>
      </c>
      <c r="GD235" s="15" t="n">
        <v>139</v>
      </c>
      <c r="GE235" s="15" t="n">
        <f aca="false">IF(GC235/GD235=INT(GC235/GD235),1,0)</f>
        <v>0</v>
      </c>
      <c r="GF235" s="15" t="n">
        <f aca="false">IF(GE235=0,GC235,GC235/GD235)</f>
        <v>1</v>
      </c>
      <c r="GG235" s="15" t="n">
        <v>149</v>
      </c>
      <c r="GH235" s="15" t="n">
        <f aca="false">IF(GF235/GG235=INT(GF235/GG235),1,0)</f>
        <v>0</v>
      </c>
      <c r="GI235" s="15" t="n">
        <f aca="false">IF(GH235=0,GF235,GF235/GG235)</f>
        <v>1</v>
      </c>
      <c r="GJ235" s="15"/>
      <c r="GK235" s="15" t="n">
        <f aca="false">8*BI235+4*BL235+2*BO235+BR235</f>
        <v>3</v>
      </c>
      <c r="GL235" s="15" t="n">
        <f aca="false">4*BU235+2*BX235+CA235</f>
        <v>0</v>
      </c>
      <c r="GM235" s="15" t="n">
        <f aca="false">2*CD235+CG235</f>
        <v>0</v>
      </c>
      <c r="GN235" s="15" t="n">
        <f aca="false">2*CJ235+CM235</f>
        <v>0</v>
      </c>
      <c r="GO235" s="15" t="n">
        <f aca="false">2*CP235+CS235</f>
        <v>0</v>
      </c>
      <c r="GP235" s="15" t="n">
        <f aca="false">2*CV235+CY235</f>
        <v>0</v>
      </c>
      <c r="GQ235" s="15" t="n">
        <f aca="false">DB235</f>
        <v>0</v>
      </c>
      <c r="GR235" s="15" t="n">
        <f aca="false">DE235</f>
        <v>0</v>
      </c>
      <c r="GS235" s="15" t="n">
        <f aca="false">DH235</f>
        <v>0</v>
      </c>
      <c r="GT235" s="15" t="n">
        <f aca="false">DK235</f>
        <v>0</v>
      </c>
      <c r="GU235" s="15" t="n">
        <f aca="false">DN235</f>
        <v>0</v>
      </c>
      <c r="GV235" s="0" t="n">
        <f aca="false">DQ235</f>
        <v>0</v>
      </c>
      <c r="GW235" s="0" t="n">
        <f aca="false">DT235</f>
        <v>0</v>
      </c>
      <c r="GX235" s="0" t="n">
        <f aca="false">DW235</f>
        <v>0</v>
      </c>
      <c r="GY235" s="0" t="n">
        <f aca="false">DZ235</f>
        <v>0</v>
      </c>
      <c r="GZ235" s="0" t="n">
        <f aca="false">EC235</f>
        <v>0</v>
      </c>
      <c r="HA235" s="0" t="n">
        <f aca="false">EF235</f>
        <v>0</v>
      </c>
      <c r="HB235" s="0" t="n">
        <f aca="false">EI235</f>
        <v>0</v>
      </c>
      <c r="HC235" s="0" t="n">
        <f aca="false">EL235</f>
        <v>0</v>
      </c>
      <c r="HD235" s="0" t="n">
        <f aca="false">EO235</f>
        <v>0</v>
      </c>
      <c r="HE235" s="0" t="n">
        <f aca="false">ER235</f>
        <v>0</v>
      </c>
      <c r="HF235" s="0" t="n">
        <f aca="false">EU235</f>
        <v>0</v>
      </c>
      <c r="HG235" s="0" t="n">
        <f aca="false">EX235</f>
        <v>0</v>
      </c>
      <c r="HH235" s="0" t="n">
        <f aca="false">FA235</f>
        <v>0</v>
      </c>
      <c r="HI235" s="0" t="n">
        <f aca="false">FD235</f>
        <v>0</v>
      </c>
      <c r="HJ235" s="0" t="n">
        <f aca="false">FG235</f>
        <v>0</v>
      </c>
      <c r="HK235" s="0" t="n">
        <f aca="false">FJ235</f>
        <v>0</v>
      </c>
      <c r="HL235" s="0" t="n">
        <f aca="false">FM235</f>
        <v>0</v>
      </c>
      <c r="HM235" s="0" t="n">
        <f aca="false">FP235</f>
        <v>0</v>
      </c>
      <c r="HN235" s="0" t="n">
        <f aca="false">FS235</f>
        <v>0</v>
      </c>
      <c r="HO235" s="0" t="n">
        <f aca="false">FV235</f>
        <v>0</v>
      </c>
      <c r="HP235" s="0" t="n">
        <f aca="false">FY235</f>
        <v>0</v>
      </c>
      <c r="HQ235" s="0" t="n">
        <f aca="false">GB235</f>
        <v>0</v>
      </c>
      <c r="HR235" s="0" t="n">
        <f aca="false">GE235</f>
        <v>0</v>
      </c>
      <c r="HS235" s="0" t="n">
        <f aca="false">GH235</f>
        <v>0</v>
      </c>
      <c r="HT235" s="0" t="n">
        <f aca="false">BG235</f>
        <v>8</v>
      </c>
      <c r="HU235" s="0" t="n">
        <f aca="false">HT235/HS238</f>
        <v>4</v>
      </c>
      <c r="HV235" s="1" t="n">
        <f aca="false">BE236</f>
        <v>5</v>
      </c>
      <c r="HW235" s="0" t="n">
        <f aca="false">HV235*HU236+HU235</f>
        <v>29</v>
      </c>
      <c r="HX235" s="0" t="n">
        <f aca="false">HW235*HW231</f>
        <v>2494</v>
      </c>
      <c r="HY235" s="1" t="n">
        <f aca="false">HU232*HU236</f>
        <v>55</v>
      </c>
      <c r="HZ235" s="1" t="n">
        <f aca="false">INT(HX235/HY235)</f>
        <v>45</v>
      </c>
      <c r="IA235" s="1" t="n">
        <f aca="false">HX235-HZ235*HY235</f>
        <v>19</v>
      </c>
      <c r="IB235" s="1" t="n">
        <f aca="false">HY235</f>
        <v>55</v>
      </c>
    </row>
    <row r="236" customFormat="false" ht="6" hidden="true" customHeight="true" outlineLevel="0" collapsed="false">
      <c r="A236" s="1"/>
      <c r="B236" s="80"/>
      <c r="C236" s="80"/>
      <c r="D236" s="80"/>
      <c r="E236" s="11"/>
      <c r="F236" s="61"/>
      <c r="G236" s="80"/>
      <c r="H236" s="11"/>
      <c r="I236" s="80"/>
      <c r="J236" s="80"/>
      <c r="K236" s="11"/>
      <c r="L236" s="61"/>
      <c r="M236" s="80"/>
      <c r="N236" s="80"/>
      <c r="O236" s="80"/>
      <c r="P236" s="80"/>
      <c r="Q236" s="80"/>
      <c r="R236" s="80"/>
      <c r="S236" s="11"/>
      <c r="T236" s="13"/>
      <c r="U236" s="13"/>
      <c r="V236" s="13"/>
      <c r="W236" s="78"/>
      <c r="X236" s="74"/>
      <c r="Y236" s="80"/>
      <c r="Z236" s="80"/>
      <c r="AW236" s="1"/>
      <c r="AX236" s="1"/>
      <c r="AY236" s="1"/>
      <c r="AZ236" s="1"/>
      <c r="BA236" s="1"/>
      <c r="BB236" s="1"/>
      <c r="BC236" s="1"/>
      <c r="BE236" s="0" t="n">
        <f aca="false">BE235+INT(BF235/BF236)</f>
        <v>5</v>
      </c>
      <c r="BF236" s="15" t="n">
        <f aca="true">IF(BB231&gt;BF235,INT((RAND()*(BC231-BB231+1)+BB231)),INT((RAND()*(BC231-BF235)+BF235+1)))</f>
        <v>10</v>
      </c>
      <c r="BG236" s="0" t="n">
        <f aca="false">BF236</f>
        <v>10</v>
      </c>
      <c r="BH236" s="0" t="n">
        <v>256</v>
      </c>
      <c r="BI236" s="15" t="n">
        <f aca="false">IF(BG236/BH236=INT(BG236/BH236),1,0)</f>
        <v>0</v>
      </c>
      <c r="BJ236" s="15" t="n">
        <f aca="false">IF(BI236=0,BG236,BG236/BH236)</f>
        <v>10</v>
      </c>
      <c r="BK236" s="15" t="n">
        <v>16</v>
      </c>
      <c r="BL236" s="15" t="n">
        <f aca="false">IF(BJ236/BK236=INT(BJ236/BK236),1,0)</f>
        <v>0</v>
      </c>
      <c r="BM236" s="15" t="n">
        <f aca="false">IF(BL236=0,BJ236,BJ236/BK236)</f>
        <v>10</v>
      </c>
      <c r="BN236" s="15" t="n">
        <v>4</v>
      </c>
      <c r="BO236" s="15" t="n">
        <f aca="false">IF(BM236/BN236=INT(BM236/BN236),1,0)</f>
        <v>0</v>
      </c>
      <c r="BP236" s="15" t="n">
        <f aca="false">IF(BO236=0,BM236,BM236/BN236)</f>
        <v>10</v>
      </c>
      <c r="BQ236" s="15" t="n">
        <v>2</v>
      </c>
      <c r="BR236" s="15" t="n">
        <f aca="false">IF(BP236/BQ236=INT(BP236/BQ236),1,0)</f>
        <v>1</v>
      </c>
      <c r="BS236" s="15" t="n">
        <f aca="false">IF(BR236=0,BP236,BP236/BQ236)</f>
        <v>5</v>
      </c>
      <c r="BT236" s="15" t="n">
        <v>81</v>
      </c>
      <c r="BU236" s="15" t="n">
        <f aca="false">IF(BS236/BT236=INT(BS236/BT236),1,0)</f>
        <v>0</v>
      </c>
      <c r="BV236" s="15" t="n">
        <f aca="false">IF(BU236=0,BS236,BS236/BT236)</f>
        <v>5</v>
      </c>
      <c r="BW236" s="15" t="n">
        <v>9</v>
      </c>
      <c r="BX236" s="15" t="n">
        <f aca="false">IF(BV236/BW236=INT(BV236/BW236),1,0)</f>
        <v>0</v>
      </c>
      <c r="BY236" s="15" t="n">
        <f aca="false">IF(BX236=0,BV236,BV236/BW236)</f>
        <v>5</v>
      </c>
      <c r="BZ236" s="15" t="n">
        <v>3</v>
      </c>
      <c r="CA236" s="15" t="n">
        <f aca="false">IF(BY236/BZ236=INT(BY236/BZ236),1,0)</f>
        <v>0</v>
      </c>
      <c r="CB236" s="15" t="n">
        <f aca="false">IF(CA236=0,BY236,BY236/BZ236)</f>
        <v>5</v>
      </c>
      <c r="CC236" s="15" t="n">
        <v>25</v>
      </c>
      <c r="CD236" s="15" t="n">
        <f aca="false">IF(CB236/CC236=INT(CB236/CC236),1,0)</f>
        <v>0</v>
      </c>
      <c r="CE236" s="15" t="n">
        <f aca="false">IF(CD236=0,CB236,CB236/CC236)</f>
        <v>5</v>
      </c>
      <c r="CF236" s="15" t="n">
        <v>5</v>
      </c>
      <c r="CG236" s="15" t="n">
        <f aca="false">IF(CE236/CF236=INT(CE236/CF236),1,0)</f>
        <v>1</v>
      </c>
      <c r="CH236" s="15" t="n">
        <f aca="false">IF(CG236=0,CE236,CE236/CF236)</f>
        <v>1</v>
      </c>
      <c r="CI236" s="15" t="n">
        <v>49</v>
      </c>
      <c r="CJ236" s="15" t="n">
        <f aca="false">IF(CH236/CI236=INT(CH236/CI236),1,0)</f>
        <v>0</v>
      </c>
      <c r="CK236" s="15" t="n">
        <f aca="false">IF(CJ236=0,CH236,CH236/CI236)</f>
        <v>1</v>
      </c>
      <c r="CL236" s="15" t="n">
        <v>7</v>
      </c>
      <c r="CM236" s="15" t="n">
        <f aca="false">IF(CK236/CL236=INT(CK236/CL236),1,0)</f>
        <v>0</v>
      </c>
      <c r="CN236" s="15" t="n">
        <f aca="false">IF(CM236=0,CK236,CK236/CL236)</f>
        <v>1</v>
      </c>
      <c r="CO236" s="15" t="n">
        <v>121</v>
      </c>
      <c r="CP236" s="15" t="n">
        <f aca="false">IF(CN236/CO236=INT(CN236/CO236),1,0)</f>
        <v>0</v>
      </c>
      <c r="CQ236" s="15" t="n">
        <f aca="false">IF(CP236=0,CN236,CN236/CO236)</f>
        <v>1</v>
      </c>
      <c r="CR236" s="15" t="n">
        <v>11</v>
      </c>
      <c r="CS236" s="15" t="n">
        <f aca="false">IF(CQ236/CR236=INT(CQ236/CR236),1,0)</f>
        <v>0</v>
      </c>
      <c r="CT236" s="15" t="n">
        <f aca="false">IF(CS236=0,CQ236,CQ236/CR236)</f>
        <v>1</v>
      </c>
      <c r="CU236" s="15" t="n">
        <v>169</v>
      </c>
      <c r="CV236" s="15" t="n">
        <f aca="false">IF(CT236/CU236=INT(CT236/CU236),1,0)</f>
        <v>0</v>
      </c>
      <c r="CW236" s="15" t="n">
        <f aca="false">IF(CV236=0,CT236,CT236/CU236)</f>
        <v>1</v>
      </c>
      <c r="CX236" s="15" t="n">
        <v>13</v>
      </c>
      <c r="CY236" s="15" t="n">
        <f aca="false">IF(CW236/CX236=INT(CW236/CX236),1,0)</f>
        <v>0</v>
      </c>
      <c r="CZ236" s="15" t="n">
        <f aca="false">IF(CY236=0,CW236,CW236/CX236)</f>
        <v>1</v>
      </c>
      <c r="DA236" s="15" t="n">
        <v>17</v>
      </c>
      <c r="DB236" s="15" t="n">
        <f aca="false">IF(CZ236/DA236=INT(CZ236/DA236),1,0)</f>
        <v>0</v>
      </c>
      <c r="DC236" s="15" t="n">
        <f aca="false">IF(DB236=0,CZ236,CZ236/DA236)</f>
        <v>1</v>
      </c>
      <c r="DD236" s="15" t="n">
        <v>19</v>
      </c>
      <c r="DE236" s="15" t="n">
        <f aca="false">IF(DC236/DD236=INT(DC236/DD236),1,0)</f>
        <v>0</v>
      </c>
      <c r="DF236" s="15" t="n">
        <f aca="false">IF(DE236=0,DC236,DC236/DD236)</f>
        <v>1</v>
      </c>
      <c r="DG236" s="15" t="n">
        <v>23</v>
      </c>
      <c r="DH236" s="15" t="n">
        <f aca="false">IF(DF236/DG236=INT(DF236/DG236),1,0)</f>
        <v>0</v>
      </c>
      <c r="DI236" s="15" t="n">
        <f aca="false">IF(DH236=0,DF236,DF236/DG236)</f>
        <v>1</v>
      </c>
      <c r="DJ236" s="15" t="n">
        <v>29</v>
      </c>
      <c r="DK236" s="15" t="n">
        <f aca="false">IF(DI236/DJ236=INT(DI236/DJ236),1,0)</f>
        <v>0</v>
      </c>
      <c r="DL236" s="15" t="n">
        <f aca="false">IF(DK236=0,DI236,DI236/DJ236)</f>
        <v>1</v>
      </c>
      <c r="DM236" s="15" t="n">
        <v>31</v>
      </c>
      <c r="DN236" s="15" t="n">
        <f aca="false">IF(DL236/DM236=INT(DL236/DM236),1,0)</f>
        <v>0</v>
      </c>
      <c r="DO236" s="15" t="n">
        <f aca="false">IF(DN236=0,DL236,DL236/DM236)</f>
        <v>1</v>
      </c>
      <c r="DP236" s="15" t="n">
        <v>37</v>
      </c>
      <c r="DQ236" s="15" t="n">
        <f aca="false">IF(DO236/DP236=INT(DO236/DP236),1,0)</f>
        <v>0</v>
      </c>
      <c r="DR236" s="15" t="n">
        <f aca="false">IF(DQ236=0,DO236,DO236/DP236)</f>
        <v>1</v>
      </c>
      <c r="DS236" s="15" t="n">
        <v>41</v>
      </c>
      <c r="DT236" s="15" t="n">
        <f aca="false">IF(DR236/DS236=INT(DR236/DS236),1,0)</f>
        <v>0</v>
      </c>
      <c r="DU236" s="15" t="n">
        <f aca="false">IF(DT236=0,DR236,DR236/DS236)</f>
        <v>1</v>
      </c>
      <c r="DV236" s="15" t="n">
        <v>43</v>
      </c>
      <c r="DW236" s="15" t="n">
        <f aca="false">IF(DU236/DV236=INT(DU236/DV236),1,0)</f>
        <v>0</v>
      </c>
      <c r="DX236" s="15" t="n">
        <f aca="false">IF(DW236=0,DU236,DU236/DV236)</f>
        <v>1</v>
      </c>
      <c r="DY236" s="15" t="n">
        <v>47</v>
      </c>
      <c r="DZ236" s="15" t="n">
        <f aca="false">IF(DX236/DY236=INT(DX236/DY236),1,0)</f>
        <v>0</v>
      </c>
      <c r="EA236" s="15" t="n">
        <f aca="false">IF(DZ236=0,DX236,DX236/DY236)</f>
        <v>1</v>
      </c>
      <c r="EB236" s="15" t="n">
        <v>53</v>
      </c>
      <c r="EC236" s="15" t="n">
        <f aca="false">IF(EA236/EB236=INT(EA236/EB236),1,0)</f>
        <v>0</v>
      </c>
      <c r="ED236" s="15" t="n">
        <f aca="false">IF(EC236=0,EA236,EA236/EB236)</f>
        <v>1</v>
      </c>
      <c r="EE236" s="15" t="n">
        <v>59</v>
      </c>
      <c r="EF236" s="15" t="n">
        <f aca="false">IF(ED236/EE236=INT(ED236/EE236),1,0)</f>
        <v>0</v>
      </c>
      <c r="EG236" s="15" t="n">
        <f aca="false">IF(EF236=0,ED236,ED236/EE236)</f>
        <v>1</v>
      </c>
      <c r="EH236" s="15" t="n">
        <v>61</v>
      </c>
      <c r="EI236" s="15" t="n">
        <f aca="false">IF(EG236/EH236=INT(EG236/EH236),1,0)</f>
        <v>0</v>
      </c>
      <c r="EJ236" s="15" t="n">
        <f aca="false">IF(EI236=0,EG236,EG236/EH236)</f>
        <v>1</v>
      </c>
      <c r="EK236" s="15" t="n">
        <v>67</v>
      </c>
      <c r="EL236" s="15" t="n">
        <f aca="false">IF(EJ236/EK236=INT(EJ236/EK236),1,0)</f>
        <v>0</v>
      </c>
      <c r="EM236" s="15" t="n">
        <f aca="false">IF(EL236=0,EJ236,EJ236/EK236)</f>
        <v>1</v>
      </c>
      <c r="EN236" s="15" t="n">
        <v>71</v>
      </c>
      <c r="EO236" s="15" t="n">
        <f aca="false">IF(EM236/EN236=INT(EM236/EN236),1,0)</f>
        <v>0</v>
      </c>
      <c r="EP236" s="15" t="n">
        <f aca="false">IF(EO236=0,EM236,EM236/EN236)</f>
        <v>1</v>
      </c>
      <c r="EQ236" s="15" t="n">
        <v>73</v>
      </c>
      <c r="ER236" s="15" t="n">
        <f aca="false">IF(EP236/EQ236=INT(EP236/EQ236),1,0)</f>
        <v>0</v>
      </c>
      <c r="ES236" s="15" t="n">
        <f aca="false">IF(ER236=0,EP236,EP236/EQ236)</f>
        <v>1</v>
      </c>
      <c r="ET236" s="15" t="n">
        <v>79</v>
      </c>
      <c r="EU236" s="15" t="n">
        <f aca="false">IF(ES236/ET236=INT(ES236/ET236),1,0)</f>
        <v>0</v>
      </c>
      <c r="EV236" s="15" t="n">
        <f aca="false">IF(EU236=0,ES236,ES236/ET236)</f>
        <v>1</v>
      </c>
      <c r="EW236" s="15" t="n">
        <v>83</v>
      </c>
      <c r="EX236" s="15" t="n">
        <f aca="false">IF(EV236/EW236=INT(EV236/EW236),1,0)</f>
        <v>0</v>
      </c>
      <c r="EY236" s="15" t="n">
        <f aca="false">IF(EX236=0,EV236,EV236/EW236)</f>
        <v>1</v>
      </c>
      <c r="EZ236" s="15" t="n">
        <v>89</v>
      </c>
      <c r="FA236" s="15" t="n">
        <f aca="false">IF(EY236/EZ236=INT(EY236/EZ236),1,0)</f>
        <v>0</v>
      </c>
      <c r="FB236" s="15" t="n">
        <f aca="false">IF(FA236=0,EY236,EY236/EZ236)</f>
        <v>1</v>
      </c>
      <c r="FC236" s="15" t="n">
        <v>97</v>
      </c>
      <c r="FD236" s="15" t="n">
        <f aca="false">IF(FB236/FC236=INT(FB236/FC236),1,0)</f>
        <v>0</v>
      </c>
      <c r="FE236" s="15" t="n">
        <f aca="false">IF(FD236=0,FB236,FB236/FC236)</f>
        <v>1</v>
      </c>
      <c r="FF236" s="15" t="n">
        <v>101</v>
      </c>
      <c r="FG236" s="15" t="n">
        <f aca="false">IF(FE236/FF236=INT(FE236/FF236),1,0)</f>
        <v>0</v>
      </c>
      <c r="FH236" s="15" t="n">
        <f aca="false">IF(FG236=0,FE236,FE236/FF236)</f>
        <v>1</v>
      </c>
      <c r="FI236" s="15" t="n">
        <v>103</v>
      </c>
      <c r="FJ236" s="15" t="n">
        <f aca="false">IF(FH236/FI236=INT(FH236/FI236),1,0)</f>
        <v>0</v>
      </c>
      <c r="FK236" s="15" t="n">
        <f aca="false">IF(FJ236=0,FH236,FH236/FI236)</f>
        <v>1</v>
      </c>
      <c r="FL236" s="15" t="n">
        <v>107</v>
      </c>
      <c r="FM236" s="15" t="n">
        <f aca="false">IF(FK236/FL236=INT(FK236/FL236),1,0)</f>
        <v>0</v>
      </c>
      <c r="FN236" s="15" t="n">
        <f aca="false">IF(FM236=0,FK236,FK236/FL236)</f>
        <v>1</v>
      </c>
      <c r="FO236" s="15" t="n">
        <v>109</v>
      </c>
      <c r="FP236" s="15" t="n">
        <f aca="false">IF(FN236/FO236=INT(FN236/FO236),1,0)</f>
        <v>0</v>
      </c>
      <c r="FQ236" s="15" t="n">
        <f aca="false">IF(FP236=0,FN236,FN236/FO236)</f>
        <v>1</v>
      </c>
      <c r="FR236" s="15" t="n">
        <v>113</v>
      </c>
      <c r="FS236" s="15" t="n">
        <f aca="false">IF(FQ236/FR236=INT(FQ236/FR236),1,0)</f>
        <v>0</v>
      </c>
      <c r="FT236" s="15" t="n">
        <f aca="false">IF(FS236=0,FQ236,FQ236/FR236)</f>
        <v>1</v>
      </c>
      <c r="FU236" s="15" t="n">
        <v>127</v>
      </c>
      <c r="FV236" s="15" t="n">
        <f aca="false">IF(FT236/FU236=INT(FT236/FU236),1,0)</f>
        <v>0</v>
      </c>
      <c r="FW236" s="15" t="n">
        <f aca="false">IF(FV236=0,FT236,FT236/FU236)</f>
        <v>1</v>
      </c>
      <c r="FX236" s="15" t="n">
        <v>131</v>
      </c>
      <c r="FY236" s="15" t="n">
        <f aca="false">IF(FW236/FX236=INT(FW236/FX236),1,0)</f>
        <v>0</v>
      </c>
      <c r="FZ236" s="15" t="n">
        <f aca="false">IF(FY236=0,FW236,FW236/FX236)</f>
        <v>1</v>
      </c>
      <c r="GA236" s="15" t="n">
        <v>137</v>
      </c>
      <c r="GB236" s="15" t="n">
        <f aca="false">IF(FZ236/GA236=INT(FZ236/GA236),1,0)</f>
        <v>0</v>
      </c>
      <c r="GC236" s="15" t="n">
        <f aca="false">IF(GB236=0,FZ236,FZ236/GA236)</f>
        <v>1</v>
      </c>
      <c r="GD236" s="15" t="n">
        <v>139</v>
      </c>
      <c r="GE236" s="15" t="n">
        <f aca="false">IF(GC236/GD236=INT(GC236/GD236),1,0)</f>
        <v>0</v>
      </c>
      <c r="GF236" s="15" t="n">
        <f aca="false">IF(GE236=0,GC236,GC236/GD236)</f>
        <v>1</v>
      </c>
      <c r="GG236" s="15" t="n">
        <v>149</v>
      </c>
      <c r="GH236" s="15" t="n">
        <f aca="false">IF(GF236/GG236=INT(GF236/GG236),1,0)</f>
        <v>0</v>
      </c>
      <c r="GI236" s="15" t="n">
        <f aca="false">IF(GH236=0,GF236,GF236/GG236)</f>
        <v>1</v>
      </c>
      <c r="GJ236" s="15"/>
      <c r="GK236" s="15" t="n">
        <f aca="false">8*BI236+4*BL236+2*BO236+BR236</f>
        <v>1</v>
      </c>
      <c r="GL236" s="15" t="n">
        <f aca="false">4*BU236+2*BX236+CA236</f>
        <v>0</v>
      </c>
      <c r="GM236" s="15" t="n">
        <f aca="false">2*CD236+CG236</f>
        <v>1</v>
      </c>
      <c r="GN236" s="15" t="n">
        <f aca="false">2*CJ236+CM236</f>
        <v>0</v>
      </c>
      <c r="GO236" s="15" t="n">
        <f aca="false">2*CP236+CS236</f>
        <v>0</v>
      </c>
      <c r="GP236" s="15" t="n">
        <f aca="false">2*CV236+CY236</f>
        <v>0</v>
      </c>
      <c r="GQ236" s="15" t="n">
        <f aca="false">DB236</f>
        <v>0</v>
      </c>
      <c r="GR236" s="15" t="n">
        <f aca="false">DE236</f>
        <v>0</v>
      </c>
      <c r="GS236" s="15" t="n">
        <f aca="false">DH236</f>
        <v>0</v>
      </c>
      <c r="GT236" s="15" t="n">
        <f aca="false">DK236</f>
        <v>0</v>
      </c>
      <c r="GU236" s="15" t="n">
        <f aca="false">DN236</f>
        <v>0</v>
      </c>
      <c r="GV236" s="0" t="n">
        <f aca="false">DQ236</f>
        <v>0</v>
      </c>
      <c r="GW236" s="0" t="n">
        <f aca="false">DT236</f>
        <v>0</v>
      </c>
      <c r="GX236" s="0" t="n">
        <f aca="false">DW236</f>
        <v>0</v>
      </c>
      <c r="GY236" s="0" t="n">
        <f aca="false">DZ236</f>
        <v>0</v>
      </c>
      <c r="GZ236" s="0" t="n">
        <f aca="false">EC236</f>
        <v>0</v>
      </c>
      <c r="HA236" s="0" t="n">
        <f aca="false">EF236</f>
        <v>0</v>
      </c>
      <c r="HB236" s="0" t="n">
        <f aca="false">EI236</f>
        <v>0</v>
      </c>
      <c r="HC236" s="0" t="n">
        <f aca="false">EL236</f>
        <v>0</v>
      </c>
      <c r="HD236" s="0" t="n">
        <f aca="false">EO236</f>
        <v>0</v>
      </c>
      <c r="HE236" s="0" t="n">
        <f aca="false">ER236</f>
        <v>0</v>
      </c>
      <c r="HF236" s="0" t="n">
        <f aca="false">EU236</f>
        <v>0</v>
      </c>
      <c r="HG236" s="0" t="n">
        <f aca="false">EX236</f>
        <v>0</v>
      </c>
      <c r="HH236" s="0" t="n">
        <f aca="false">FA236</f>
        <v>0</v>
      </c>
      <c r="HI236" s="0" t="n">
        <f aca="false">FD236</f>
        <v>0</v>
      </c>
      <c r="HJ236" s="0" t="n">
        <f aca="false">FG236</f>
        <v>0</v>
      </c>
      <c r="HK236" s="0" t="n">
        <f aca="false">FJ236</f>
        <v>0</v>
      </c>
      <c r="HL236" s="0" t="n">
        <f aca="false">FM236</f>
        <v>0</v>
      </c>
      <c r="HM236" s="0" t="n">
        <f aca="false">FP236</f>
        <v>0</v>
      </c>
      <c r="HN236" s="0" t="n">
        <f aca="false">FS236</f>
        <v>0</v>
      </c>
      <c r="HO236" s="0" t="n">
        <f aca="false">FV236</f>
        <v>0</v>
      </c>
      <c r="HP236" s="0" t="n">
        <f aca="false">FY236</f>
        <v>0</v>
      </c>
      <c r="HQ236" s="0" t="n">
        <f aca="false">GB236</f>
        <v>0</v>
      </c>
      <c r="HR236" s="0" t="n">
        <f aca="false">GE236</f>
        <v>0</v>
      </c>
      <c r="HS236" s="0" t="n">
        <f aca="false">GH236</f>
        <v>0</v>
      </c>
      <c r="HT236" s="0" t="n">
        <f aca="false">BG236</f>
        <v>10</v>
      </c>
      <c r="HU236" s="0" t="n">
        <f aca="false">HT236/HS238</f>
        <v>5</v>
      </c>
      <c r="HV236" s="1"/>
      <c r="HY236" s="1"/>
      <c r="HZ236" s="1"/>
      <c r="IA236" s="1"/>
      <c r="IB236" s="1"/>
    </row>
    <row r="237" customFormat="false" ht="6" hidden="true" customHeight="true" outlineLevel="0" collapsed="false">
      <c r="A237" s="1"/>
      <c r="B237" s="80"/>
      <c r="C237" s="80"/>
      <c r="D237" s="80"/>
      <c r="E237" s="11"/>
      <c r="F237" s="61"/>
      <c r="G237" s="80"/>
      <c r="H237" s="11"/>
      <c r="I237" s="80"/>
      <c r="J237" s="80"/>
      <c r="K237" s="11"/>
      <c r="L237" s="61"/>
      <c r="M237" s="80"/>
      <c r="N237" s="80"/>
      <c r="O237" s="80"/>
      <c r="P237" s="80"/>
      <c r="Q237" s="80"/>
      <c r="R237" s="80"/>
      <c r="S237" s="11"/>
      <c r="T237" s="13"/>
      <c r="U237" s="13"/>
      <c r="V237" s="13"/>
      <c r="W237" s="78"/>
      <c r="X237" s="74"/>
      <c r="Y237" s="80"/>
      <c r="Z237" s="80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5" t="n">
        <f aca="false">IF(GK235&lt;GK236,GK235,GK236)</f>
        <v>1</v>
      </c>
      <c r="GL237" s="15" t="n">
        <f aca="false">IF(GL235&lt;GL236,GL235,GL236)</f>
        <v>0</v>
      </c>
      <c r="GM237" s="15" t="n">
        <f aca="false">IF(GM235&lt;GM236,GM235,GM236)</f>
        <v>0</v>
      </c>
      <c r="GN237" s="15" t="n">
        <f aca="false">IF(GN235&lt;GN236,GN235,GN236)</f>
        <v>0</v>
      </c>
      <c r="GO237" s="15" t="n">
        <f aca="false">IF(GO235&lt;GO236,GO235,GO236)</f>
        <v>0</v>
      </c>
      <c r="GP237" s="15" t="n">
        <f aca="false">IF(GP235&lt;GP236,GP235,GP236)</f>
        <v>0</v>
      </c>
      <c r="GQ237" s="15" t="n">
        <f aca="false">IF(GQ235&lt;GQ236,GQ235,GQ236)</f>
        <v>0</v>
      </c>
      <c r="GR237" s="15" t="n">
        <f aca="false">IF(GR235&lt;GR236,GR235,GR236)</f>
        <v>0</v>
      </c>
      <c r="GS237" s="15" t="n">
        <f aca="false">IF(GS235&lt;GS236,GS235,GS236)</f>
        <v>0</v>
      </c>
      <c r="GT237" s="15" t="n">
        <f aca="false">IF(GT235&lt;GT236,GT235,GT236)</f>
        <v>0</v>
      </c>
      <c r="GU237" s="15" t="n">
        <f aca="false">IF(GU235&lt;GU236,GU235,GU236)</f>
        <v>0</v>
      </c>
      <c r="GV237" s="15" t="n">
        <f aca="false">IF(GV235&lt;GV236,GV235,GV236)</f>
        <v>0</v>
      </c>
      <c r="GW237" s="15" t="n">
        <f aca="false">IF(GW235&lt;GW236,GW235,GW236)</f>
        <v>0</v>
      </c>
      <c r="GX237" s="15" t="n">
        <f aca="false">IF(GX235&lt;GX236,GX235,GX236)</f>
        <v>0</v>
      </c>
      <c r="GY237" s="15" t="n">
        <f aca="false">IF(GY235&lt;GY236,GY235,GY236)</f>
        <v>0</v>
      </c>
      <c r="GZ237" s="15" t="n">
        <f aca="false">IF(GZ235&lt;GZ236,GZ235,GZ236)</f>
        <v>0</v>
      </c>
      <c r="HA237" s="15" t="n">
        <f aca="false">IF(HA235&lt;HA236,HA235,HA236)</f>
        <v>0</v>
      </c>
      <c r="HB237" s="15" t="n">
        <f aca="false">IF(HB235&lt;HB236,HB235,HB236)</f>
        <v>0</v>
      </c>
      <c r="HC237" s="15" t="n">
        <f aca="false">IF(HC235&lt;HC236,HC235,HC236)</f>
        <v>0</v>
      </c>
      <c r="HD237" s="15" t="n">
        <f aca="false">IF(HD235&lt;HD236,HD235,HD236)</f>
        <v>0</v>
      </c>
      <c r="HE237" s="15" t="n">
        <f aca="false">IF(HE235&lt;HE236,HE235,HE236)</f>
        <v>0</v>
      </c>
      <c r="HF237" s="15" t="n">
        <f aca="false">IF(HF235&lt;HF236,HF235,HF236)</f>
        <v>0</v>
      </c>
      <c r="HG237" s="15" t="n">
        <f aca="false">IF(HG235&lt;HG236,HG235,HG236)</f>
        <v>0</v>
      </c>
      <c r="HH237" s="15" t="n">
        <f aca="false">IF(HH235&lt;HH236,HH235,HH236)</f>
        <v>0</v>
      </c>
      <c r="HI237" s="15" t="n">
        <f aca="false">IF(HI235&lt;HI236,HI235,HI236)</f>
        <v>0</v>
      </c>
      <c r="HJ237" s="15" t="n">
        <f aca="false">IF(HJ235&lt;HJ236,HJ235,HJ236)</f>
        <v>0</v>
      </c>
      <c r="HK237" s="15" t="n">
        <f aca="false">IF(HK235&lt;HK236,HK235,HK236)</f>
        <v>0</v>
      </c>
      <c r="HL237" s="15" t="n">
        <f aca="false">IF(HL235&lt;HL236,HL235,HL236)</f>
        <v>0</v>
      </c>
      <c r="HM237" s="15" t="n">
        <f aca="false">IF(HM235&lt;HM236,HM235,HM236)</f>
        <v>0</v>
      </c>
      <c r="HN237" s="15" t="n">
        <f aca="false">IF(HN235&lt;HN236,HN235,HN236)</f>
        <v>0</v>
      </c>
      <c r="HO237" s="15" t="n">
        <f aca="false">IF(HO235&lt;HO236,HO235,HO236)</f>
        <v>0</v>
      </c>
      <c r="HP237" s="15" t="n">
        <f aca="false">IF(HP235&lt;HP236,HP235,HP236)</f>
        <v>0</v>
      </c>
      <c r="HQ237" s="15" t="n">
        <f aca="false">IF(HQ235&lt;HQ236,HQ235,HQ236)</f>
        <v>0</v>
      </c>
      <c r="HR237" s="15" t="n">
        <f aca="false">IF(HR235&lt;HR236,HR235,HR236)</f>
        <v>0</v>
      </c>
      <c r="HS237" s="15" t="n">
        <f aca="false">IF(HS235&lt;HS236,HS235,HS236)</f>
        <v>0</v>
      </c>
      <c r="HV237" s="1"/>
      <c r="HW237" s="1"/>
      <c r="HX237" s="1"/>
      <c r="HY237" s="1"/>
      <c r="HZ237" s="1"/>
      <c r="IA237" s="1"/>
      <c r="IB237" s="1"/>
    </row>
    <row r="238" customFormat="false" ht="6" hidden="true" customHeight="true" outlineLevel="0" collapsed="false">
      <c r="A238" s="1"/>
      <c r="B238" s="80"/>
      <c r="C238" s="80"/>
      <c r="D238" s="80"/>
      <c r="E238" s="11"/>
      <c r="F238" s="61"/>
      <c r="G238" s="80"/>
      <c r="H238" s="11"/>
      <c r="I238" s="80"/>
      <c r="J238" s="80"/>
      <c r="K238" s="11"/>
      <c r="L238" s="61"/>
      <c r="M238" s="80"/>
      <c r="N238" s="80"/>
      <c r="O238" s="80"/>
      <c r="P238" s="80"/>
      <c r="Q238" s="80"/>
      <c r="R238" s="80"/>
      <c r="S238" s="11"/>
      <c r="T238" s="13"/>
      <c r="U238" s="13"/>
      <c r="V238" s="13"/>
      <c r="W238" s="78"/>
      <c r="X238" s="74"/>
      <c r="Y238" s="80"/>
      <c r="Z238" s="80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0" t="n">
        <f aca="false">GK$8^GK237</f>
        <v>2</v>
      </c>
      <c r="GL238" s="0" t="n">
        <f aca="false">GL$8^GL237*GK238</f>
        <v>2</v>
      </c>
      <c r="GM238" s="0" t="n">
        <f aca="false">GM$8^GM237*GL238</f>
        <v>2</v>
      </c>
      <c r="GN238" s="0" t="n">
        <f aca="false">GN$8^GN237*GM238</f>
        <v>2</v>
      </c>
      <c r="GO238" s="0" t="n">
        <f aca="false">GO$8^GO237*GN238</f>
        <v>2</v>
      </c>
      <c r="GP238" s="0" t="n">
        <f aca="false">GP$8^GP237*GO238</f>
        <v>2</v>
      </c>
      <c r="GQ238" s="0" t="n">
        <f aca="false">GQ$8^GQ237*GP238</f>
        <v>2</v>
      </c>
      <c r="GR238" s="0" t="n">
        <f aca="false">GR$8^GR237*GQ238</f>
        <v>2</v>
      </c>
      <c r="GS238" s="0" t="n">
        <f aca="false">GS$8^GS237*GR238</f>
        <v>2</v>
      </c>
      <c r="GT238" s="0" t="n">
        <f aca="false">GT$8^GT237*GS238</f>
        <v>2</v>
      </c>
      <c r="GU238" s="0" t="n">
        <f aca="false">GU$8^GU237*GT238</f>
        <v>2</v>
      </c>
      <c r="GV238" s="0" t="n">
        <f aca="false">GV$8^GV237*GU238</f>
        <v>2</v>
      </c>
      <c r="GW238" s="0" t="n">
        <f aca="false">GW$8^GW237*GV238</f>
        <v>2</v>
      </c>
      <c r="GX238" s="0" t="n">
        <f aca="false">GX$8^GX237*GW238</f>
        <v>2</v>
      </c>
      <c r="GY238" s="0" t="n">
        <f aca="false">GY$8^GY237*GX238</f>
        <v>2</v>
      </c>
      <c r="GZ238" s="0" t="n">
        <f aca="false">GZ$8^GZ237*GY238</f>
        <v>2</v>
      </c>
      <c r="HA238" s="0" t="n">
        <f aca="false">HA$8^HA237*GZ238</f>
        <v>2</v>
      </c>
      <c r="HB238" s="0" t="n">
        <f aca="false">HB$8^HB237*HA238</f>
        <v>2</v>
      </c>
      <c r="HC238" s="0" t="n">
        <f aca="false">HC$8^HC237*HB238</f>
        <v>2</v>
      </c>
      <c r="HD238" s="0" t="n">
        <f aca="false">HD$8^HD237*HC238</f>
        <v>2</v>
      </c>
      <c r="HE238" s="0" t="n">
        <f aca="false">HE$8^HE237*HD238</f>
        <v>2</v>
      </c>
      <c r="HF238" s="0" t="n">
        <f aca="false">HF$8^HF237*HE238</f>
        <v>2</v>
      </c>
      <c r="HG238" s="0" t="n">
        <f aca="false">HG$8^HG237*HF238</f>
        <v>2</v>
      </c>
      <c r="HH238" s="0" t="n">
        <f aca="false">HH$8^HH237*HG238</f>
        <v>2</v>
      </c>
      <c r="HI238" s="0" t="n">
        <f aca="false">HI$8^HI237*HH238</f>
        <v>2</v>
      </c>
      <c r="HJ238" s="0" t="n">
        <f aca="false">HJ$8^HJ237*HI238</f>
        <v>2</v>
      </c>
      <c r="HK238" s="0" t="n">
        <f aca="false">HK$8^HK237*HJ238</f>
        <v>2</v>
      </c>
      <c r="HL238" s="0" t="n">
        <f aca="false">HL$8^HL237*HK238</f>
        <v>2</v>
      </c>
      <c r="HM238" s="0" t="n">
        <f aca="false">HM$8^HM237*HL238</f>
        <v>2</v>
      </c>
      <c r="HN238" s="0" t="n">
        <f aca="false">HN$8^HN237*HM238</f>
        <v>2</v>
      </c>
      <c r="HO238" s="0" t="n">
        <f aca="false">HO$8^HO237*HN238</f>
        <v>2</v>
      </c>
      <c r="HP238" s="0" t="n">
        <f aca="false">HP$8^HP237*HO238</f>
        <v>2</v>
      </c>
      <c r="HQ238" s="0" t="n">
        <f aca="false">HQ$8^HQ237*HP238</f>
        <v>2</v>
      </c>
      <c r="HR238" s="0" t="n">
        <f aca="false">HR$8^HR237*HQ238</f>
        <v>2</v>
      </c>
      <c r="HS238" s="0" t="n">
        <f aca="false">HS$8^HS237*HR238</f>
        <v>2</v>
      </c>
      <c r="HV238" s="1"/>
      <c r="HW238" s="1"/>
      <c r="HX238" s="1"/>
      <c r="HY238" s="1"/>
      <c r="HZ238" s="1"/>
      <c r="IA238" s="1"/>
      <c r="IB238" s="1"/>
    </row>
    <row r="239" customFormat="false" ht="6" hidden="true" customHeight="true" outlineLevel="0" collapsed="false">
      <c r="A239" s="1"/>
      <c r="B239" s="80"/>
      <c r="C239" s="80"/>
      <c r="D239" s="80"/>
      <c r="E239" s="11"/>
      <c r="F239" s="61"/>
      <c r="G239" s="80"/>
      <c r="H239" s="11"/>
      <c r="I239" s="80"/>
      <c r="J239" s="80"/>
      <c r="K239" s="11"/>
      <c r="L239" s="61"/>
      <c r="M239" s="80"/>
      <c r="N239" s="80"/>
      <c r="O239" s="80"/>
      <c r="P239" s="80"/>
      <c r="Q239" s="80"/>
      <c r="R239" s="80"/>
      <c r="S239" s="11"/>
      <c r="T239" s="13"/>
      <c r="U239" s="13"/>
      <c r="V239" s="13"/>
      <c r="W239" s="78"/>
      <c r="X239" s="74"/>
      <c r="Y239" s="80"/>
      <c r="Z239" s="80"/>
      <c r="AW239" s="1"/>
      <c r="AX239" s="1"/>
      <c r="AY239" s="1"/>
      <c r="AZ239" s="1"/>
      <c r="BA239" s="1"/>
      <c r="BB239" s="1"/>
      <c r="BC239" s="1"/>
      <c r="BD239" s="1" t="s">
        <v>65</v>
      </c>
      <c r="BE239" s="1" t="n">
        <f aca="false">HZ235</f>
        <v>45</v>
      </c>
      <c r="BF239" s="1" t="n">
        <f aca="false">IA235</f>
        <v>19</v>
      </c>
      <c r="BG239" s="0" t="n">
        <f aca="false">BF239-BF240*(BE240-BE239)</f>
        <v>19</v>
      </c>
      <c r="BH239" s="0" t="n">
        <v>256</v>
      </c>
      <c r="BI239" s="15" t="n">
        <f aca="false">IF(BG239/BH239=INT(BG239/BH239),1,0)</f>
        <v>0</v>
      </c>
      <c r="BJ239" s="15" t="n">
        <f aca="false">IF(BI239=0,BG239,BG239/BH239)</f>
        <v>19</v>
      </c>
      <c r="BK239" s="15" t="n">
        <v>16</v>
      </c>
      <c r="BL239" s="15" t="n">
        <f aca="false">IF(BJ239/BK239=INT(BJ239/BK239),1,0)</f>
        <v>0</v>
      </c>
      <c r="BM239" s="15" t="n">
        <f aca="false">IF(BL239=0,BJ239,BJ239/BK239)</f>
        <v>19</v>
      </c>
      <c r="BN239" s="15" t="n">
        <v>4</v>
      </c>
      <c r="BO239" s="15" t="n">
        <f aca="false">IF(BM239/BN239=INT(BM239/BN239),1,0)</f>
        <v>0</v>
      </c>
      <c r="BP239" s="15" t="n">
        <f aca="false">IF(BO239=0,BM239,BM239/BN239)</f>
        <v>19</v>
      </c>
      <c r="BQ239" s="15" t="n">
        <v>2</v>
      </c>
      <c r="BR239" s="15" t="n">
        <f aca="false">IF(BP239/BQ239=INT(BP239/BQ239),1,0)</f>
        <v>0</v>
      </c>
      <c r="BS239" s="15" t="n">
        <f aca="false">IF(BR239=0,BP239,BP239/BQ239)</f>
        <v>19</v>
      </c>
      <c r="BT239" s="15" t="n">
        <v>81</v>
      </c>
      <c r="BU239" s="15" t="n">
        <f aca="false">IF(BS239/BT239=INT(BS239/BT239),1,0)</f>
        <v>0</v>
      </c>
      <c r="BV239" s="15" t="n">
        <f aca="false">IF(BU239=0,BS239,BS239/BT239)</f>
        <v>19</v>
      </c>
      <c r="BW239" s="15" t="n">
        <v>9</v>
      </c>
      <c r="BX239" s="15" t="n">
        <f aca="false">IF(BV239/BW239=INT(BV239/BW239),1,0)</f>
        <v>0</v>
      </c>
      <c r="BY239" s="15" t="n">
        <f aca="false">IF(BX239=0,BV239,BV239/BW239)</f>
        <v>19</v>
      </c>
      <c r="BZ239" s="15" t="n">
        <v>3</v>
      </c>
      <c r="CA239" s="15" t="n">
        <f aca="false">IF(BY239/BZ239=INT(BY239/BZ239),1,0)</f>
        <v>0</v>
      </c>
      <c r="CB239" s="15" t="n">
        <f aca="false">IF(CA239=0,BY239,BY239/BZ239)</f>
        <v>19</v>
      </c>
      <c r="CC239" s="15" t="n">
        <v>25</v>
      </c>
      <c r="CD239" s="15" t="n">
        <f aca="false">IF(CB239/CC239=INT(CB239/CC239),1,0)</f>
        <v>0</v>
      </c>
      <c r="CE239" s="15" t="n">
        <f aca="false">IF(CD239=0,CB239,CB239/CC239)</f>
        <v>19</v>
      </c>
      <c r="CF239" s="15" t="n">
        <v>5</v>
      </c>
      <c r="CG239" s="15" t="n">
        <f aca="false">IF(CE239/CF239=INT(CE239/CF239),1,0)</f>
        <v>0</v>
      </c>
      <c r="CH239" s="15" t="n">
        <f aca="false">IF(CG239=0,CE239,CE239/CF239)</f>
        <v>19</v>
      </c>
      <c r="CI239" s="15" t="n">
        <v>49</v>
      </c>
      <c r="CJ239" s="15" t="n">
        <f aca="false">IF(CH239/CI239=INT(CH239/CI239),1,0)</f>
        <v>0</v>
      </c>
      <c r="CK239" s="15" t="n">
        <f aca="false">IF(CJ239=0,CH239,CH239/CI239)</f>
        <v>19</v>
      </c>
      <c r="CL239" s="15" t="n">
        <v>7</v>
      </c>
      <c r="CM239" s="15" t="n">
        <f aca="false">IF(CK239/CL239=INT(CK239/CL239),1,0)</f>
        <v>0</v>
      </c>
      <c r="CN239" s="15" t="n">
        <f aca="false">IF(CM239=0,CK239,CK239/CL239)</f>
        <v>19</v>
      </c>
      <c r="CO239" s="15" t="n">
        <v>121</v>
      </c>
      <c r="CP239" s="15" t="n">
        <f aca="false">IF(CN239/CO239=INT(CN239/CO239),1,0)</f>
        <v>0</v>
      </c>
      <c r="CQ239" s="15" t="n">
        <f aca="false">IF(CP239=0,CN239,CN239/CO239)</f>
        <v>19</v>
      </c>
      <c r="CR239" s="15" t="n">
        <v>11</v>
      </c>
      <c r="CS239" s="15" t="n">
        <f aca="false">IF(CQ239/CR239=INT(CQ239/CR239),1,0)</f>
        <v>0</v>
      </c>
      <c r="CT239" s="15" t="n">
        <f aca="false">IF(CS239=0,CQ239,CQ239/CR239)</f>
        <v>19</v>
      </c>
      <c r="CU239" s="15" t="n">
        <v>169</v>
      </c>
      <c r="CV239" s="15" t="n">
        <f aca="false">IF(CT239/CU239=INT(CT239/CU239),1,0)</f>
        <v>0</v>
      </c>
      <c r="CW239" s="15" t="n">
        <f aca="false">IF(CV239=0,CT239,CT239/CU239)</f>
        <v>19</v>
      </c>
      <c r="CX239" s="15" t="n">
        <v>13</v>
      </c>
      <c r="CY239" s="15" t="n">
        <f aca="false">IF(CW239/CX239=INT(CW239/CX239),1,0)</f>
        <v>0</v>
      </c>
      <c r="CZ239" s="15" t="n">
        <f aca="false">IF(CY239=0,CW239,CW239/CX239)</f>
        <v>19</v>
      </c>
      <c r="DA239" s="15" t="n">
        <v>17</v>
      </c>
      <c r="DB239" s="15" t="n">
        <f aca="false">IF(CZ239/DA239=INT(CZ239/DA239),1,0)</f>
        <v>0</v>
      </c>
      <c r="DC239" s="15" t="n">
        <f aca="false">IF(DB239=0,CZ239,CZ239/DA239)</f>
        <v>19</v>
      </c>
      <c r="DD239" s="15" t="n">
        <v>19</v>
      </c>
      <c r="DE239" s="15" t="n">
        <f aca="false">IF(DC239/DD239=INT(DC239/DD239),1,0)</f>
        <v>1</v>
      </c>
      <c r="DF239" s="15" t="n">
        <f aca="false">IF(DE239=0,DC239,DC239/DD239)</f>
        <v>1</v>
      </c>
      <c r="DG239" s="15" t="n">
        <v>23</v>
      </c>
      <c r="DH239" s="15" t="n">
        <f aca="false">IF(DF239/DG239=INT(DF239/DG239),1,0)</f>
        <v>0</v>
      </c>
      <c r="DI239" s="15" t="n">
        <f aca="false">IF(DH239=0,DF239,DF239/DG239)</f>
        <v>1</v>
      </c>
      <c r="DJ239" s="15" t="n">
        <v>29</v>
      </c>
      <c r="DK239" s="15" t="n">
        <f aca="false">IF(DI239/DJ239=INT(DI239/DJ239),1,0)</f>
        <v>0</v>
      </c>
      <c r="DL239" s="15" t="n">
        <f aca="false">IF(DK239=0,DI239,DI239/DJ239)</f>
        <v>1</v>
      </c>
      <c r="DM239" s="15" t="n">
        <v>31</v>
      </c>
      <c r="DN239" s="15" t="n">
        <f aca="false">IF(DL239/DM239=INT(DL239/DM239),1,0)</f>
        <v>0</v>
      </c>
      <c r="DO239" s="15" t="n">
        <f aca="false">IF(DN239=0,DL239,DL239/DM239)</f>
        <v>1</v>
      </c>
      <c r="DP239" s="15" t="n">
        <v>37</v>
      </c>
      <c r="DQ239" s="15" t="n">
        <f aca="false">IF(DO239/DP239=INT(DO239/DP239),1,0)</f>
        <v>0</v>
      </c>
      <c r="DR239" s="15" t="n">
        <f aca="false">IF(DQ239=0,DO239,DO239/DP239)</f>
        <v>1</v>
      </c>
      <c r="DS239" s="15" t="n">
        <v>41</v>
      </c>
      <c r="DT239" s="15" t="n">
        <f aca="false">IF(DR239/DS239=INT(DR239/DS239),1,0)</f>
        <v>0</v>
      </c>
      <c r="DU239" s="15" t="n">
        <f aca="false">IF(DT239=0,DR239,DR239/DS239)</f>
        <v>1</v>
      </c>
      <c r="DV239" s="15" t="n">
        <v>43</v>
      </c>
      <c r="DW239" s="15" t="n">
        <f aca="false">IF(DU239/DV239=INT(DU239/DV239),1,0)</f>
        <v>0</v>
      </c>
      <c r="DX239" s="15" t="n">
        <f aca="false">IF(DW239=0,DU239,DU239/DV239)</f>
        <v>1</v>
      </c>
      <c r="DY239" s="15" t="n">
        <v>47</v>
      </c>
      <c r="DZ239" s="15" t="n">
        <f aca="false">IF(DX239/DY239=INT(DX239/DY239),1,0)</f>
        <v>0</v>
      </c>
      <c r="EA239" s="15" t="n">
        <f aca="false">IF(DZ239=0,DX239,DX239/DY239)</f>
        <v>1</v>
      </c>
      <c r="EB239" s="15" t="n">
        <v>53</v>
      </c>
      <c r="EC239" s="15" t="n">
        <f aca="false">IF(EA239/EB239=INT(EA239/EB239),1,0)</f>
        <v>0</v>
      </c>
      <c r="ED239" s="15" t="n">
        <f aca="false">IF(EC239=0,EA239,EA239/EB239)</f>
        <v>1</v>
      </c>
      <c r="EE239" s="15" t="n">
        <v>59</v>
      </c>
      <c r="EF239" s="15" t="n">
        <f aca="false">IF(ED239/EE239=INT(ED239/EE239),1,0)</f>
        <v>0</v>
      </c>
      <c r="EG239" s="15" t="n">
        <f aca="false">IF(EF239=0,ED239,ED239/EE239)</f>
        <v>1</v>
      </c>
      <c r="EH239" s="15" t="n">
        <v>61</v>
      </c>
      <c r="EI239" s="15" t="n">
        <f aca="false">IF(EG239/EH239=INT(EG239/EH239),1,0)</f>
        <v>0</v>
      </c>
      <c r="EJ239" s="15" t="n">
        <f aca="false">IF(EI239=0,EG239,EG239/EH239)</f>
        <v>1</v>
      </c>
      <c r="EK239" s="15" t="n">
        <v>67</v>
      </c>
      <c r="EL239" s="15" t="n">
        <f aca="false">IF(EJ239/EK239=INT(EJ239/EK239),1,0)</f>
        <v>0</v>
      </c>
      <c r="EM239" s="15" t="n">
        <f aca="false">IF(EL239=0,EJ239,EJ239/EK239)</f>
        <v>1</v>
      </c>
      <c r="EN239" s="15" t="n">
        <v>71</v>
      </c>
      <c r="EO239" s="15" t="n">
        <f aca="false">IF(EM239/EN239=INT(EM239/EN239),1,0)</f>
        <v>0</v>
      </c>
      <c r="EP239" s="15" t="n">
        <f aca="false">IF(EO239=0,EM239,EM239/EN239)</f>
        <v>1</v>
      </c>
      <c r="EQ239" s="15" t="n">
        <v>73</v>
      </c>
      <c r="ER239" s="15" t="n">
        <f aca="false">IF(EP239/EQ239=INT(EP239/EQ239),1,0)</f>
        <v>0</v>
      </c>
      <c r="ES239" s="15" t="n">
        <f aca="false">IF(ER239=0,EP239,EP239/EQ239)</f>
        <v>1</v>
      </c>
      <c r="ET239" s="15" t="n">
        <v>79</v>
      </c>
      <c r="EU239" s="15" t="n">
        <f aca="false">IF(ES239/ET239=INT(ES239/ET239),1,0)</f>
        <v>0</v>
      </c>
      <c r="EV239" s="15" t="n">
        <f aca="false">IF(EU239=0,ES239,ES239/ET239)</f>
        <v>1</v>
      </c>
      <c r="EW239" s="15" t="n">
        <v>83</v>
      </c>
      <c r="EX239" s="15" t="n">
        <f aca="false">IF(EV239/EW239=INT(EV239/EW239),1,0)</f>
        <v>0</v>
      </c>
      <c r="EY239" s="15" t="n">
        <f aca="false">IF(EX239=0,EV239,EV239/EW239)</f>
        <v>1</v>
      </c>
      <c r="EZ239" s="15" t="n">
        <v>89</v>
      </c>
      <c r="FA239" s="15" t="n">
        <f aca="false">IF(EY239/EZ239=INT(EY239/EZ239),1,0)</f>
        <v>0</v>
      </c>
      <c r="FB239" s="15" t="n">
        <f aca="false">IF(FA239=0,EY239,EY239/EZ239)</f>
        <v>1</v>
      </c>
      <c r="FC239" s="15" t="n">
        <v>97</v>
      </c>
      <c r="FD239" s="15" t="n">
        <f aca="false">IF(FB239/FC239=INT(FB239/FC239),1,0)</f>
        <v>0</v>
      </c>
      <c r="FE239" s="15" t="n">
        <f aca="false">IF(FD239=0,FB239,FB239/FC239)</f>
        <v>1</v>
      </c>
      <c r="FF239" s="15" t="n">
        <v>101</v>
      </c>
      <c r="FG239" s="15" t="n">
        <f aca="false">IF(FE239/FF239=INT(FE239/FF239),1,0)</f>
        <v>0</v>
      </c>
      <c r="FH239" s="15" t="n">
        <f aca="false">IF(FG239=0,FE239,FE239/FF239)</f>
        <v>1</v>
      </c>
      <c r="FI239" s="15" t="n">
        <v>103</v>
      </c>
      <c r="FJ239" s="15" t="n">
        <f aca="false">IF(FH239/FI239=INT(FH239/FI239),1,0)</f>
        <v>0</v>
      </c>
      <c r="FK239" s="15" t="n">
        <f aca="false">IF(FJ239=0,FH239,FH239/FI239)</f>
        <v>1</v>
      </c>
      <c r="FL239" s="15" t="n">
        <v>107</v>
      </c>
      <c r="FM239" s="15" t="n">
        <f aca="false">IF(FK239/FL239=INT(FK239/FL239),1,0)</f>
        <v>0</v>
      </c>
      <c r="FN239" s="15" t="n">
        <f aca="false">IF(FM239=0,FK239,FK239/FL239)</f>
        <v>1</v>
      </c>
      <c r="FO239" s="15" t="n">
        <v>109</v>
      </c>
      <c r="FP239" s="15" t="n">
        <f aca="false">IF(FN239/FO239=INT(FN239/FO239),1,0)</f>
        <v>0</v>
      </c>
      <c r="FQ239" s="15" t="n">
        <f aca="false">IF(FP239=0,FN239,FN239/FO239)</f>
        <v>1</v>
      </c>
      <c r="FR239" s="15" t="n">
        <v>113</v>
      </c>
      <c r="FS239" s="15" t="n">
        <f aca="false">IF(FQ239/FR239=INT(FQ239/FR239),1,0)</f>
        <v>0</v>
      </c>
      <c r="FT239" s="15" t="n">
        <f aca="false">IF(FS239=0,FQ239,FQ239/FR239)</f>
        <v>1</v>
      </c>
      <c r="FU239" s="15" t="n">
        <v>127</v>
      </c>
      <c r="FV239" s="15" t="n">
        <f aca="false">IF(FT239/FU239=INT(FT239/FU239),1,0)</f>
        <v>0</v>
      </c>
      <c r="FW239" s="15" t="n">
        <f aca="false">IF(FV239=0,FT239,FT239/FU239)</f>
        <v>1</v>
      </c>
      <c r="FX239" s="15" t="n">
        <v>131</v>
      </c>
      <c r="FY239" s="15" t="n">
        <f aca="false">IF(FW239/FX239=INT(FW239/FX239),1,0)</f>
        <v>0</v>
      </c>
      <c r="FZ239" s="15" t="n">
        <f aca="false">IF(FY239=0,FW239,FW239/FX239)</f>
        <v>1</v>
      </c>
      <c r="GA239" s="15" t="n">
        <v>137</v>
      </c>
      <c r="GB239" s="15" t="n">
        <f aca="false">IF(FZ239/GA239=INT(FZ239/GA239),1,0)</f>
        <v>0</v>
      </c>
      <c r="GC239" s="15" t="n">
        <f aca="false">IF(GB239=0,FZ239,FZ239/GA239)</f>
        <v>1</v>
      </c>
      <c r="GD239" s="15" t="n">
        <v>139</v>
      </c>
      <c r="GE239" s="15" t="n">
        <f aca="false">IF(GC239/GD239=INT(GC239/GD239),1,0)</f>
        <v>0</v>
      </c>
      <c r="GF239" s="15" t="n">
        <f aca="false">IF(GE239=0,GC239,GC239/GD239)</f>
        <v>1</v>
      </c>
      <c r="GG239" s="15" t="n">
        <v>149</v>
      </c>
      <c r="GH239" s="15" t="n">
        <f aca="false">IF(GF239/GG239=INT(GF239/GG239),1,0)</f>
        <v>0</v>
      </c>
      <c r="GI239" s="15" t="n">
        <f aca="false">IF(GH239=0,GF239,GF239/GG239)</f>
        <v>1</v>
      </c>
      <c r="GJ239" s="15"/>
      <c r="GK239" s="15" t="n">
        <f aca="false">8*BI239+4*BL239+2*BO239+BR239</f>
        <v>0</v>
      </c>
      <c r="GL239" s="15" t="n">
        <f aca="false">4*BU239+2*BX239+CA239</f>
        <v>0</v>
      </c>
      <c r="GM239" s="15" t="n">
        <f aca="false">2*CD239+CG239</f>
        <v>0</v>
      </c>
      <c r="GN239" s="15" t="n">
        <f aca="false">2*CJ239+CM239</f>
        <v>0</v>
      </c>
      <c r="GO239" s="15" t="n">
        <f aca="false">2*CP239+CS239</f>
        <v>0</v>
      </c>
      <c r="GP239" s="15" t="n">
        <f aca="false">2*CV239+CY239</f>
        <v>0</v>
      </c>
      <c r="GQ239" s="15" t="n">
        <f aca="false">DB239</f>
        <v>0</v>
      </c>
      <c r="GR239" s="15" t="n">
        <f aca="false">DE239</f>
        <v>1</v>
      </c>
      <c r="GS239" s="15" t="n">
        <f aca="false">DH239</f>
        <v>0</v>
      </c>
      <c r="GT239" s="15" t="n">
        <f aca="false">DK239</f>
        <v>0</v>
      </c>
      <c r="GU239" s="15" t="n">
        <f aca="false">DN239</f>
        <v>0</v>
      </c>
      <c r="GV239" s="0" t="n">
        <f aca="false">DQ239</f>
        <v>0</v>
      </c>
      <c r="GW239" s="0" t="n">
        <f aca="false">DT239</f>
        <v>0</v>
      </c>
      <c r="GX239" s="0" t="n">
        <f aca="false">DW239</f>
        <v>0</v>
      </c>
      <c r="GY239" s="0" t="n">
        <f aca="false">DZ239</f>
        <v>0</v>
      </c>
      <c r="GZ239" s="0" t="n">
        <f aca="false">EC239</f>
        <v>0</v>
      </c>
      <c r="HA239" s="0" t="n">
        <f aca="false">EF239</f>
        <v>0</v>
      </c>
      <c r="HB239" s="0" t="n">
        <f aca="false">EI239</f>
        <v>0</v>
      </c>
      <c r="HC239" s="0" t="n">
        <f aca="false">EL239</f>
        <v>0</v>
      </c>
      <c r="HD239" s="0" t="n">
        <f aca="false">EO239</f>
        <v>0</v>
      </c>
      <c r="HE239" s="0" t="n">
        <f aca="false">ER239</f>
        <v>0</v>
      </c>
      <c r="HF239" s="0" t="n">
        <f aca="false">EU239</f>
        <v>0</v>
      </c>
      <c r="HG239" s="0" t="n">
        <f aca="false">EX239</f>
        <v>0</v>
      </c>
      <c r="HH239" s="0" t="n">
        <f aca="false">FA239</f>
        <v>0</v>
      </c>
      <c r="HI239" s="0" t="n">
        <f aca="false">FD239</f>
        <v>0</v>
      </c>
      <c r="HJ239" s="0" t="n">
        <f aca="false">FG239</f>
        <v>0</v>
      </c>
      <c r="HK239" s="0" t="n">
        <f aca="false">FJ239</f>
        <v>0</v>
      </c>
      <c r="HL239" s="0" t="n">
        <f aca="false">FM239</f>
        <v>0</v>
      </c>
      <c r="HM239" s="0" t="n">
        <f aca="false">FP239</f>
        <v>0</v>
      </c>
      <c r="HN239" s="0" t="n">
        <f aca="false">FS239</f>
        <v>0</v>
      </c>
      <c r="HO239" s="0" t="n">
        <f aca="false">FV239</f>
        <v>0</v>
      </c>
      <c r="HP239" s="0" t="n">
        <f aca="false">FY239</f>
        <v>0</v>
      </c>
      <c r="HQ239" s="0" t="n">
        <f aca="false">GB239</f>
        <v>0</v>
      </c>
      <c r="HR239" s="0" t="n">
        <f aca="false">GE239</f>
        <v>0</v>
      </c>
      <c r="HS239" s="0" t="n">
        <f aca="false">GH239</f>
        <v>0</v>
      </c>
      <c r="HT239" s="0" t="n">
        <f aca="false">BG239</f>
        <v>19</v>
      </c>
      <c r="HU239" s="0" t="n">
        <f aca="false">HT239/HS242</f>
        <v>19</v>
      </c>
      <c r="HV239" s="1" t="n">
        <f aca="false">HZ235</f>
        <v>45</v>
      </c>
      <c r="HW239" s="1"/>
      <c r="HX239" s="1"/>
      <c r="HY239" s="1"/>
      <c r="HZ239" s="1"/>
      <c r="IA239" s="1"/>
      <c r="IB239" s="1"/>
    </row>
    <row r="240" customFormat="false" ht="6" hidden="true" customHeight="true" outlineLevel="0" collapsed="false">
      <c r="A240" s="1"/>
      <c r="B240" s="80"/>
      <c r="C240" s="80"/>
      <c r="D240" s="80"/>
      <c r="E240" s="80"/>
      <c r="F240" s="61"/>
      <c r="G240" s="80"/>
      <c r="H240" s="80"/>
      <c r="I240" s="80"/>
      <c r="J240" s="80"/>
      <c r="K240" s="80"/>
      <c r="L240" s="61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78"/>
      <c r="X240" s="61"/>
      <c r="Y240" s="80"/>
      <c r="Z240" s="80"/>
      <c r="BD240" s="1"/>
      <c r="BE240" s="0" t="n">
        <f aca="false">BE239+INT(BF239/BF240)</f>
        <v>45</v>
      </c>
      <c r="BF240" s="0" t="n">
        <f aca="false">IB235</f>
        <v>55</v>
      </c>
      <c r="BG240" s="0" t="n">
        <f aca="false">BF240</f>
        <v>55</v>
      </c>
      <c r="BH240" s="0" t="n">
        <v>256</v>
      </c>
      <c r="BI240" s="15" t="n">
        <f aca="false">IF(BG240/BH240=INT(BG240/BH240),1,0)</f>
        <v>0</v>
      </c>
      <c r="BJ240" s="15" t="n">
        <f aca="false">IF(BI240=0,BG240,BG240/BH240)</f>
        <v>55</v>
      </c>
      <c r="BK240" s="15" t="n">
        <v>16</v>
      </c>
      <c r="BL240" s="15" t="n">
        <f aca="false">IF(BJ240/BK240=INT(BJ240/BK240),1,0)</f>
        <v>0</v>
      </c>
      <c r="BM240" s="15" t="n">
        <f aca="false">IF(BL240=0,BJ240,BJ240/BK240)</f>
        <v>55</v>
      </c>
      <c r="BN240" s="15" t="n">
        <v>4</v>
      </c>
      <c r="BO240" s="15" t="n">
        <f aca="false">IF(BM240/BN240=INT(BM240/BN240),1,0)</f>
        <v>0</v>
      </c>
      <c r="BP240" s="15" t="n">
        <f aca="false">IF(BO240=0,BM240,BM240/BN240)</f>
        <v>55</v>
      </c>
      <c r="BQ240" s="15" t="n">
        <v>2</v>
      </c>
      <c r="BR240" s="15" t="n">
        <f aca="false">IF(BP240/BQ240=INT(BP240/BQ240),1,0)</f>
        <v>0</v>
      </c>
      <c r="BS240" s="15" t="n">
        <f aca="false">IF(BR240=0,BP240,BP240/BQ240)</f>
        <v>55</v>
      </c>
      <c r="BT240" s="15" t="n">
        <v>81</v>
      </c>
      <c r="BU240" s="15" t="n">
        <f aca="false">IF(BS240/BT240=INT(BS240/BT240),1,0)</f>
        <v>0</v>
      </c>
      <c r="BV240" s="15" t="n">
        <f aca="false">IF(BU240=0,BS240,BS240/BT240)</f>
        <v>55</v>
      </c>
      <c r="BW240" s="15" t="n">
        <v>9</v>
      </c>
      <c r="BX240" s="15" t="n">
        <f aca="false">IF(BV240/BW240=INT(BV240/BW240),1,0)</f>
        <v>0</v>
      </c>
      <c r="BY240" s="15" t="n">
        <f aca="false">IF(BX240=0,BV240,BV240/BW240)</f>
        <v>55</v>
      </c>
      <c r="BZ240" s="15" t="n">
        <v>3</v>
      </c>
      <c r="CA240" s="15" t="n">
        <f aca="false">IF(BY240/BZ240=INT(BY240/BZ240),1,0)</f>
        <v>0</v>
      </c>
      <c r="CB240" s="15" t="n">
        <f aca="false">IF(CA240=0,BY240,BY240/BZ240)</f>
        <v>55</v>
      </c>
      <c r="CC240" s="15" t="n">
        <v>25</v>
      </c>
      <c r="CD240" s="15" t="n">
        <f aca="false">IF(CB240/CC240=INT(CB240/CC240),1,0)</f>
        <v>0</v>
      </c>
      <c r="CE240" s="15" t="n">
        <f aca="false">IF(CD240=0,CB240,CB240/CC240)</f>
        <v>55</v>
      </c>
      <c r="CF240" s="15" t="n">
        <v>5</v>
      </c>
      <c r="CG240" s="15" t="n">
        <f aca="false">IF(CE240/CF240=INT(CE240/CF240),1,0)</f>
        <v>1</v>
      </c>
      <c r="CH240" s="15" t="n">
        <f aca="false">IF(CG240=0,CE240,CE240/CF240)</f>
        <v>11</v>
      </c>
      <c r="CI240" s="15" t="n">
        <v>49</v>
      </c>
      <c r="CJ240" s="15" t="n">
        <f aca="false">IF(CH240/CI240=INT(CH240/CI240),1,0)</f>
        <v>0</v>
      </c>
      <c r="CK240" s="15" t="n">
        <f aca="false">IF(CJ240=0,CH240,CH240/CI240)</f>
        <v>11</v>
      </c>
      <c r="CL240" s="15" t="n">
        <v>7</v>
      </c>
      <c r="CM240" s="15" t="n">
        <f aca="false">IF(CK240/CL240=INT(CK240/CL240),1,0)</f>
        <v>0</v>
      </c>
      <c r="CN240" s="15" t="n">
        <f aca="false">IF(CM240=0,CK240,CK240/CL240)</f>
        <v>11</v>
      </c>
      <c r="CO240" s="15" t="n">
        <v>121</v>
      </c>
      <c r="CP240" s="15" t="n">
        <f aca="false">IF(CN240/CO240=INT(CN240/CO240),1,0)</f>
        <v>0</v>
      </c>
      <c r="CQ240" s="15" t="n">
        <f aca="false">IF(CP240=0,CN240,CN240/CO240)</f>
        <v>11</v>
      </c>
      <c r="CR240" s="15" t="n">
        <v>11</v>
      </c>
      <c r="CS240" s="15" t="n">
        <f aca="false">IF(CQ240/CR240=INT(CQ240/CR240),1,0)</f>
        <v>1</v>
      </c>
      <c r="CT240" s="15" t="n">
        <f aca="false">IF(CS240=0,CQ240,CQ240/CR240)</f>
        <v>1</v>
      </c>
      <c r="CU240" s="15" t="n">
        <v>169</v>
      </c>
      <c r="CV240" s="15" t="n">
        <f aca="false">IF(CT240/CU240=INT(CT240/CU240),1,0)</f>
        <v>0</v>
      </c>
      <c r="CW240" s="15" t="n">
        <f aca="false">IF(CV240=0,CT240,CT240/CU240)</f>
        <v>1</v>
      </c>
      <c r="CX240" s="15" t="n">
        <v>13</v>
      </c>
      <c r="CY240" s="15" t="n">
        <f aca="false">IF(CW240/CX240=INT(CW240/CX240),1,0)</f>
        <v>0</v>
      </c>
      <c r="CZ240" s="15" t="n">
        <f aca="false">IF(CY240=0,CW240,CW240/CX240)</f>
        <v>1</v>
      </c>
      <c r="DA240" s="15" t="n">
        <v>17</v>
      </c>
      <c r="DB240" s="15" t="n">
        <f aca="false">IF(CZ240/DA240=INT(CZ240/DA240),1,0)</f>
        <v>0</v>
      </c>
      <c r="DC240" s="15" t="n">
        <f aca="false">IF(DB240=0,CZ240,CZ240/DA240)</f>
        <v>1</v>
      </c>
      <c r="DD240" s="15" t="n">
        <v>19</v>
      </c>
      <c r="DE240" s="15" t="n">
        <f aca="false">IF(DC240/DD240=INT(DC240/DD240),1,0)</f>
        <v>0</v>
      </c>
      <c r="DF240" s="15" t="n">
        <f aca="false">IF(DE240=0,DC240,DC240/DD240)</f>
        <v>1</v>
      </c>
      <c r="DG240" s="15" t="n">
        <v>23</v>
      </c>
      <c r="DH240" s="15" t="n">
        <f aca="false">IF(DF240/DG240=INT(DF240/DG240),1,0)</f>
        <v>0</v>
      </c>
      <c r="DI240" s="15" t="n">
        <f aca="false">IF(DH240=0,DF240,DF240/DG240)</f>
        <v>1</v>
      </c>
      <c r="DJ240" s="15" t="n">
        <v>29</v>
      </c>
      <c r="DK240" s="15" t="n">
        <f aca="false">IF(DI240/DJ240=INT(DI240/DJ240),1,0)</f>
        <v>0</v>
      </c>
      <c r="DL240" s="15" t="n">
        <f aca="false">IF(DK240=0,DI240,DI240/DJ240)</f>
        <v>1</v>
      </c>
      <c r="DM240" s="15" t="n">
        <v>31</v>
      </c>
      <c r="DN240" s="15" t="n">
        <f aca="false">IF(DL240/DM240=INT(DL240/DM240),1,0)</f>
        <v>0</v>
      </c>
      <c r="DO240" s="15" t="n">
        <f aca="false">IF(DN240=0,DL240,DL240/DM240)</f>
        <v>1</v>
      </c>
      <c r="DP240" s="15" t="n">
        <v>37</v>
      </c>
      <c r="DQ240" s="15" t="n">
        <f aca="false">IF(DO240/DP240=INT(DO240/DP240),1,0)</f>
        <v>0</v>
      </c>
      <c r="DR240" s="15" t="n">
        <f aca="false">IF(DQ240=0,DO240,DO240/DP240)</f>
        <v>1</v>
      </c>
      <c r="DS240" s="15" t="n">
        <v>41</v>
      </c>
      <c r="DT240" s="15" t="n">
        <f aca="false">IF(DR240/DS240=INT(DR240/DS240),1,0)</f>
        <v>0</v>
      </c>
      <c r="DU240" s="15" t="n">
        <f aca="false">IF(DT240=0,DR240,DR240/DS240)</f>
        <v>1</v>
      </c>
      <c r="DV240" s="15" t="n">
        <v>43</v>
      </c>
      <c r="DW240" s="15" t="n">
        <f aca="false">IF(DU240/DV240=INT(DU240/DV240),1,0)</f>
        <v>0</v>
      </c>
      <c r="DX240" s="15" t="n">
        <f aca="false">IF(DW240=0,DU240,DU240/DV240)</f>
        <v>1</v>
      </c>
      <c r="DY240" s="15" t="n">
        <v>47</v>
      </c>
      <c r="DZ240" s="15" t="n">
        <f aca="false">IF(DX240/DY240=INT(DX240/DY240),1,0)</f>
        <v>0</v>
      </c>
      <c r="EA240" s="15" t="n">
        <f aca="false">IF(DZ240=0,DX240,DX240/DY240)</f>
        <v>1</v>
      </c>
      <c r="EB240" s="15" t="n">
        <v>53</v>
      </c>
      <c r="EC240" s="15" t="n">
        <f aca="false">IF(EA240/EB240=INT(EA240/EB240),1,0)</f>
        <v>0</v>
      </c>
      <c r="ED240" s="15" t="n">
        <f aca="false">IF(EC240=0,EA240,EA240/EB240)</f>
        <v>1</v>
      </c>
      <c r="EE240" s="15" t="n">
        <v>59</v>
      </c>
      <c r="EF240" s="15" t="n">
        <f aca="false">IF(ED240/EE240=INT(ED240/EE240),1,0)</f>
        <v>0</v>
      </c>
      <c r="EG240" s="15" t="n">
        <f aca="false">IF(EF240=0,ED240,ED240/EE240)</f>
        <v>1</v>
      </c>
      <c r="EH240" s="15" t="n">
        <v>61</v>
      </c>
      <c r="EI240" s="15" t="n">
        <f aca="false">IF(EG240/EH240=INT(EG240/EH240),1,0)</f>
        <v>0</v>
      </c>
      <c r="EJ240" s="15" t="n">
        <f aca="false">IF(EI240=0,EG240,EG240/EH240)</f>
        <v>1</v>
      </c>
      <c r="EK240" s="15" t="n">
        <v>67</v>
      </c>
      <c r="EL240" s="15" t="n">
        <f aca="false">IF(EJ240/EK240=INT(EJ240/EK240),1,0)</f>
        <v>0</v>
      </c>
      <c r="EM240" s="15" t="n">
        <f aca="false">IF(EL240=0,EJ240,EJ240/EK240)</f>
        <v>1</v>
      </c>
      <c r="EN240" s="15" t="n">
        <v>71</v>
      </c>
      <c r="EO240" s="15" t="n">
        <f aca="false">IF(EM240/EN240=INT(EM240/EN240),1,0)</f>
        <v>0</v>
      </c>
      <c r="EP240" s="15" t="n">
        <f aca="false">IF(EO240=0,EM240,EM240/EN240)</f>
        <v>1</v>
      </c>
      <c r="EQ240" s="15" t="n">
        <v>73</v>
      </c>
      <c r="ER240" s="15" t="n">
        <f aca="false">IF(EP240/EQ240=INT(EP240/EQ240),1,0)</f>
        <v>0</v>
      </c>
      <c r="ES240" s="15" t="n">
        <f aca="false">IF(ER240=0,EP240,EP240/EQ240)</f>
        <v>1</v>
      </c>
      <c r="ET240" s="15" t="n">
        <v>79</v>
      </c>
      <c r="EU240" s="15" t="n">
        <f aca="false">IF(ES240/ET240=INT(ES240/ET240),1,0)</f>
        <v>0</v>
      </c>
      <c r="EV240" s="15" t="n">
        <f aca="false">IF(EU240=0,ES240,ES240/ET240)</f>
        <v>1</v>
      </c>
      <c r="EW240" s="15" t="n">
        <v>83</v>
      </c>
      <c r="EX240" s="15" t="n">
        <f aca="false">IF(EV240/EW240=INT(EV240/EW240),1,0)</f>
        <v>0</v>
      </c>
      <c r="EY240" s="15" t="n">
        <f aca="false">IF(EX240=0,EV240,EV240/EW240)</f>
        <v>1</v>
      </c>
      <c r="EZ240" s="15" t="n">
        <v>89</v>
      </c>
      <c r="FA240" s="15" t="n">
        <f aca="false">IF(EY240/EZ240=INT(EY240/EZ240),1,0)</f>
        <v>0</v>
      </c>
      <c r="FB240" s="15" t="n">
        <f aca="false">IF(FA240=0,EY240,EY240/EZ240)</f>
        <v>1</v>
      </c>
      <c r="FC240" s="15" t="n">
        <v>97</v>
      </c>
      <c r="FD240" s="15" t="n">
        <f aca="false">IF(FB240/FC240=INT(FB240/FC240),1,0)</f>
        <v>0</v>
      </c>
      <c r="FE240" s="15" t="n">
        <f aca="false">IF(FD240=0,FB240,FB240/FC240)</f>
        <v>1</v>
      </c>
      <c r="FF240" s="15" t="n">
        <v>101</v>
      </c>
      <c r="FG240" s="15" t="n">
        <f aca="false">IF(FE240/FF240=INT(FE240/FF240),1,0)</f>
        <v>0</v>
      </c>
      <c r="FH240" s="15" t="n">
        <f aca="false">IF(FG240=0,FE240,FE240/FF240)</f>
        <v>1</v>
      </c>
      <c r="FI240" s="15" t="n">
        <v>103</v>
      </c>
      <c r="FJ240" s="15" t="n">
        <f aca="false">IF(FH240/FI240=INT(FH240/FI240),1,0)</f>
        <v>0</v>
      </c>
      <c r="FK240" s="15" t="n">
        <f aca="false">IF(FJ240=0,FH240,FH240/FI240)</f>
        <v>1</v>
      </c>
      <c r="FL240" s="15" t="n">
        <v>107</v>
      </c>
      <c r="FM240" s="15" t="n">
        <f aca="false">IF(FK240/FL240=INT(FK240/FL240),1,0)</f>
        <v>0</v>
      </c>
      <c r="FN240" s="15" t="n">
        <f aca="false">IF(FM240=0,FK240,FK240/FL240)</f>
        <v>1</v>
      </c>
      <c r="FO240" s="15" t="n">
        <v>109</v>
      </c>
      <c r="FP240" s="15" t="n">
        <f aca="false">IF(FN240/FO240=INT(FN240/FO240),1,0)</f>
        <v>0</v>
      </c>
      <c r="FQ240" s="15" t="n">
        <f aca="false">IF(FP240=0,FN240,FN240/FO240)</f>
        <v>1</v>
      </c>
      <c r="FR240" s="15" t="n">
        <v>113</v>
      </c>
      <c r="FS240" s="15" t="n">
        <f aca="false">IF(FQ240/FR240=INT(FQ240/FR240),1,0)</f>
        <v>0</v>
      </c>
      <c r="FT240" s="15" t="n">
        <f aca="false">IF(FS240=0,FQ240,FQ240/FR240)</f>
        <v>1</v>
      </c>
      <c r="FU240" s="15" t="n">
        <v>127</v>
      </c>
      <c r="FV240" s="15" t="n">
        <f aca="false">IF(FT240/FU240=INT(FT240/FU240),1,0)</f>
        <v>0</v>
      </c>
      <c r="FW240" s="15" t="n">
        <f aca="false">IF(FV240=0,FT240,FT240/FU240)</f>
        <v>1</v>
      </c>
      <c r="FX240" s="15" t="n">
        <v>131</v>
      </c>
      <c r="FY240" s="15" t="n">
        <f aca="false">IF(FW240/FX240=INT(FW240/FX240),1,0)</f>
        <v>0</v>
      </c>
      <c r="FZ240" s="15" t="n">
        <f aca="false">IF(FY240=0,FW240,FW240/FX240)</f>
        <v>1</v>
      </c>
      <c r="GA240" s="15" t="n">
        <v>137</v>
      </c>
      <c r="GB240" s="15" t="n">
        <f aca="false">IF(FZ240/GA240=INT(FZ240/GA240),1,0)</f>
        <v>0</v>
      </c>
      <c r="GC240" s="15" t="n">
        <f aca="false">IF(GB240=0,FZ240,FZ240/GA240)</f>
        <v>1</v>
      </c>
      <c r="GD240" s="15" t="n">
        <v>139</v>
      </c>
      <c r="GE240" s="15" t="n">
        <f aca="false">IF(GC240/GD240=INT(GC240/GD240),1,0)</f>
        <v>0</v>
      </c>
      <c r="GF240" s="15" t="n">
        <f aca="false">IF(GE240=0,GC240,GC240/GD240)</f>
        <v>1</v>
      </c>
      <c r="GG240" s="15" t="n">
        <v>149</v>
      </c>
      <c r="GH240" s="15" t="n">
        <f aca="false">IF(GF240/GG240=INT(GF240/GG240),1,0)</f>
        <v>0</v>
      </c>
      <c r="GI240" s="15" t="n">
        <f aca="false">IF(GH240=0,GF240,GF240/GG240)</f>
        <v>1</v>
      </c>
      <c r="GJ240" s="15"/>
      <c r="GK240" s="15" t="n">
        <f aca="false">8*BI240+4*BL240+2*BO240+BR240</f>
        <v>0</v>
      </c>
      <c r="GL240" s="15" t="n">
        <f aca="false">4*BU240+2*BX240+CA240</f>
        <v>0</v>
      </c>
      <c r="GM240" s="15" t="n">
        <f aca="false">2*CD240+CG240</f>
        <v>1</v>
      </c>
      <c r="GN240" s="15" t="n">
        <f aca="false">2*CJ240+CM240</f>
        <v>0</v>
      </c>
      <c r="GO240" s="15" t="n">
        <f aca="false">2*CP240+CS240</f>
        <v>1</v>
      </c>
      <c r="GP240" s="15" t="n">
        <f aca="false">2*CV240+CY240</f>
        <v>0</v>
      </c>
      <c r="GQ240" s="15" t="n">
        <f aca="false">DB240</f>
        <v>0</v>
      </c>
      <c r="GR240" s="15" t="n">
        <f aca="false">DE240</f>
        <v>0</v>
      </c>
      <c r="GS240" s="15" t="n">
        <f aca="false">DH240</f>
        <v>0</v>
      </c>
      <c r="GT240" s="15" t="n">
        <f aca="false">DK240</f>
        <v>0</v>
      </c>
      <c r="GU240" s="15" t="n">
        <f aca="false">DN240</f>
        <v>0</v>
      </c>
      <c r="GV240" s="0" t="n">
        <f aca="false">DQ240</f>
        <v>0</v>
      </c>
      <c r="GW240" s="0" t="n">
        <f aca="false">DT240</f>
        <v>0</v>
      </c>
      <c r="GX240" s="0" t="n">
        <f aca="false">DW240</f>
        <v>0</v>
      </c>
      <c r="GY240" s="0" t="n">
        <f aca="false">DZ240</f>
        <v>0</v>
      </c>
      <c r="GZ240" s="0" t="n">
        <f aca="false">EC240</f>
        <v>0</v>
      </c>
      <c r="HA240" s="0" t="n">
        <f aca="false">EF240</f>
        <v>0</v>
      </c>
      <c r="HB240" s="0" t="n">
        <f aca="false">EI240</f>
        <v>0</v>
      </c>
      <c r="HC240" s="0" t="n">
        <f aca="false">EL240</f>
        <v>0</v>
      </c>
      <c r="HD240" s="0" t="n">
        <f aca="false">EO240</f>
        <v>0</v>
      </c>
      <c r="HE240" s="0" t="n">
        <f aca="false">ER240</f>
        <v>0</v>
      </c>
      <c r="HF240" s="0" t="n">
        <f aca="false">EU240</f>
        <v>0</v>
      </c>
      <c r="HG240" s="0" t="n">
        <f aca="false">EX240</f>
        <v>0</v>
      </c>
      <c r="HH240" s="0" t="n">
        <f aca="false">FA240</f>
        <v>0</v>
      </c>
      <c r="HI240" s="0" t="n">
        <f aca="false">FD240</f>
        <v>0</v>
      </c>
      <c r="HJ240" s="0" t="n">
        <f aca="false">FG240</f>
        <v>0</v>
      </c>
      <c r="HK240" s="0" t="n">
        <f aca="false">FJ240</f>
        <v>0</v>
      </c>
      <c r="HL240" s="0" t="n">
        <f aca="false">FM240</f>
        <v>0</v>
      </c>
      <c r="HM240" s="0" t="n">
        <f aca="false">FP240</f>
        <v>0</v>
      </c>
      <c r="HN240" s="0" t="n">
        <f aca="false">FS240</f>
        <v>0</v>
      </c>
      <c r="HO240" s="0" t="n">
        <f aca="false">FV240</f>
        <v>0</v>
      </c>
      <c r="HP240" s="0" t="n">
        <f aca="false">FY240</f>
        <v>0</v>
      </c>
      <c r="HQ240" s="0" t="n">
        <f aca="false">GB240</f>
        <v>0</v>
      </c>
      <c r="HR240" s="0" t="n">
        <f aca="false">GE240</f>
        <v>0</v>
      </c>
      <c r="HS240" s="0" t="n">
        <f aca="false">GH240</f>
        <v>0</v>
      </c>
      <c r="HT240" s="0" t="n">
        <f aca="false">BG240</f>
        <v>55</v>
      </c>
      <c r="HU240" s="0" t="n">
        <f aca="false">HT240/HS242</f>
        <v>55</v>
      </c>
      <c r="HV240" s="1"/>
      <c r="HW240" s="1"/>
      <c r="HX240" s="1"/>
      <c r="HY240" s="1"/>
      <c r="HZ240" s="1"/>
      <c r="IA240" s="1"/>
      <c r="IB240" s="1"/>
    </row>
    <row r="241" customFormat="false" ht="6" hidden="true" customHeight="true" outlineLevel="0" collapsed="false">
      <c r="A241" s="1"/>
      <c r="B241" s="80"/>
      <c r="C241" s="80"/>
      <c r="D241" s="80"/>
      <c r="E241" s="80"/>
      <c r="F241" s="61"/>
      <c r="G241" s="80"/>
      <c r="H241" s="80"/>
      <c r="I241" s="80"/>
      <c r="J241" s="80"/>
      <c r="K241" s="80"/>
      <c r="L241" s="61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78"/>
      <c r="X241" s="61"/>
      <c r="Y241" s="80"/>
      <c r="Z241" s="80"/>
      <c r="BD241" s="1"/>
      <c r="BE241" s="1"/>
      <c r="BF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5" t="n">
        <f aca="false">IF(GK239&lt;GK240,GK239,GK240)</f>
        <v>0</v>
      </c>
      <c r="GL241" s="15" t="n">
        <f aca="false">IF(GL239&lt;GL240,GL239,GL240)</f>
        <v>0</v>
      </c>
      <c r="GM241" s="15" t="n">
        <f aca="false">IF(GM239&lt;GM240,GM239,GM240)</f>
        <v>0</v>
      </c>
      <c r="GN241" s="15" t="n">
        <f aca="false">IF(GN239&lt;GN240,GN239,GN240)</f>
        <v>0</v>
      </c>
      <c r="GO241" s="15" t="n">
        <f aca="false">IF(GO239&lt;GO240,GO239,GO240)</f>
        <v>0</v>
      </c>
      <c r="GP241" s="15" t="n">
        <f aca="false">IF(GP239&lt;GP240,GP239,GP240)</f>
        <v>0</v>
      </c>
      <c r="GQ241" s="15" t="n">
        <f aca="false">IF(GQ239&lt;GQ240,GQ239,GQ240)</f>
        <v>0</v>
      </c>
      <c r="GR241" s="15" t="n">
        <f aca="false">IF(GR239&lt;GR240,GR239,GR240)</f>
        <v>0</v>
      </c>
      <c r="GS241" s="15" t="n">
        <f aca="false">IF(GS239&lt;GS240,GS239,GS240)</f>
        <v>0</v>
      </c>
      <c r="GT241" s="15" t="n">
        <f aca="false">IF(GT239&lt;GT240,GT239,GT240)</f>
        <v>0</v>
      </c>
      <c r="GU241" s="15" t="n">
        <f aca="false">IF(GU239&lt;GU240,GU239,GU240)</f>
        <v>0</v>
      </c>
      <c r="GV241" s="15" t="n">
        <f aca="false">IF(GV239&lt;GV240,GV239,GV240)</f>
        <v>0</v>
      </c>
      <c r="GW241" s="15" t="n">
        <f aca="false">IF(GW239&lt;GW240,GW239,GW240)</f>
        <v>0</v>
      </c>
      <c r="GX241" s="15" t="n">
        <f aca="false">IF(GX239&lt;GX240,GX239,GX240)</f>
        <v>0</v>
      </c>
      <c r="GY241" s="15" t="n">
        <f aca="false">IF(GY239&lt;GY240,GY239,GY240)</f>
        <v>0</v>
      </c>
      <c r="GZ241" s="15" t="n">
        <f aca="false">IF(GZ239&lt;GZ240,GZ239,GZ240)</f>
        <v>0</v>
      </c>
      <c r="HA241" s="15" t="n">
        <f aca="false">IF(HA239&lt;HA240,HA239,HA240)</f>
        <v>0</v>
      </c>
      <c r="HB241" s="15" t="n">
        <f aca="false">IF(HB239&lt;HB240,HB239,HB240)</f>
        <v>0</v>
      </c>
      <c r="HC241" s="15" t="n">
        <f aca="false">IF(HC239&lt;HC240,HC239,HC240)</f>
        <v>0</v>
      </c>
      <c r="HD241" s="15" t="n">
        <f aca="false">IF(HD239&lt;HD240,HD239,HD240)</f>
        <v>0</v>
      </c>
      <c r="HE241" s="15" t="n">
        <f aca="false">IF(HE239&lt;HE240,HE239,HE240)</f>
        <v>0</v>
      </c>
      <c r="HF241" s="15" t="n">
        <f aca="false">IF(HF239&lt;HF240,HF239,HF240)</f>
        <v>0</v>
      </c>
      <c r="HG241" s="15" t="n">
        <f aca="false">IF(HG239&lt;HG240,HG239,HG240)</f>
        <v>0</v>
      </c>
      <c r="HH241" s="15" t="n">
        <f aca="false">IF(HH239&lt;HH240,HH239,HH240)</f>
        <v>0</v>
      </c>
      <c r="HI241" s="15" t="n">
        <f aca="false">IF(HI239&lt;HI240,HI239,HI240)</f>
        <v>0</v>
      </c>
      <c r="HJ241" s="15" t="n">
        <f aca="false">IF(HJ239&lt;HJ240,HJ239,HJ240)</f>
        <v>0</v>
      </c>
      <c r="HK241" s="15" t="n">
        <f aca="false">IF(HK239&lt;HK240,HK239,HK240)</f>
        <v>0</v>
      </c>
      <c r="HL241" s="15" t="n">
        <f aca="false">IF(HL239&lt;HL240,HL239,HL240)</f>
        <v>0</v>
      </c>
      <c r="HM241" s="15" t="n">
        <f aca="false">IF(HM239&lt;HM240,HM239,HM240)</f>
        <v>0</v>
      </c>
      <c r="HN241" s="15" t="n">
        <f aca="false">IF(HN239&lt;HN240,HN239,HN240)</f>
        <v>0</v>
      </c>
      <c r="HO241" s="15" t="n">
        <f aca="false">IF(HO239&lt;HO240,HO239,HO240)</f>
        <v>0</v>
      </c>
      <c r="HP241" s="15" t="n">
        <f aca="false">IF(HP239&lt;HP240,HP239,HP240)</f>
        <v>0</v>
      </c>
      <c r="HQ241" s="15" t="n">
        <f aca="false">IF(HQ239&lt;HQ240,HQ239,HQ240)</f>
        <v>0</v>
      </c>
      <c r="HR241" s="15" t="n">
        <f aca="false">IF(HR239&lt;HR240,HR239,HR240)</f>
        <v>0</v>
      </c>
      <c r="HS241" s="15" t="n">
        <f aca="false">IF(HS239&lt;HS240,HS239,HS240)</f>
        <v>0</v>
      </c>
      <c r="HV241" s="1"/>
      <c r="HW241" s="1"/>
      <c r="HX241" s="1"/>
      <c r="HY241" s="1"/>
      <c r="HZ241" s="1"/>
      <c r="IA241" s="1"/>
      <c r="IB241" s="1"/>
    </row>
    <row r="242" customFormat="false" ht="6" hidden="true" customHeight="true" outlineLevel="0" collapsed="false">
      <c r="A242" s="1"/>
      <c r="B242" s="80"/>
      <c r="C242" s="80"/>
      <c r="D242" s="80"/>
      <c r="E242" s="80"/>
      <c r="F242" s="61"/>
      <c r="G242" s="80"/>
      <c r="H242" s="80"/>
      <c r="I242" s="80"/>
      <c r="J242" s="80"/>
      <c r="K242" s="80"/>
      <c r="L242" s="61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78"/>
      <c r="X242" s="61"/>
      <c r="Y242" s="80"/>
      <c r="Z242" s="80"/>
      <c r="BD242" s="1"/>
      <c r="BE242" s="1"/>
      <c r="BF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0" t="n">
        <f aca="false">GK$8^GK241</f>
        <v>1</v>
      </c>
      <c r="GL242" s="0" t="n">
        <f aca="false">GL$8^GL241*GK242</f>
        <v>1</v>
      </c>
      <c r="GM242" s="0" t="n">
        <f aca="false">GM$8^GM241*GL242</f>
        <v>1</v>
      </c>
      <c r="GN242" s="0" t="n">
        <f aca="false">GN$8^GN241*GM242</f>
        <v>1</v>
      </c>
      <c r="GO242" s="0" t="n">
        <f aca="false">GO$8^GO241*GN242</f>
        <v>1</v>
      </c>
      <c r="GP242" s="0" t="n">
        <f aca="false">GP$8^GP241*GO242</f>
        <v>1</v>
      </c>
      <c r="GQ242" s="0" t="n">
        <f aca="false">GQ$8^GQ241*GP242</f>
        <v>1</v>
      </c>
      <c r="GR242" s="0" t="n">
        <f aca="false">GR$8^GR241*GQ242</f>
        <v>1</v>
      </c>
      <c r="GS242" s="0" t="n">
        <f aca="false">GS$8^GS241*GR242</f>
        <v>1</v>
      </c>
      <c r="GT242" s="0" t="n">
        <f aca="false">GT$8^GT241*GS242</f>
        <v>1</v>
      </c>
      <c r="GU242" s="0" t="n">
        <f aca="false">GU$8^GU241*GT242</f>
        <v>1</v>
      </c>
      <c r="GV242" s="0" t="n">
        <f aca="false">GV$8^GV241*GU242</f>
        <v>1</v>
      </c>
      <c r="GW242" s="0" t="n">
        <f aca="false">GW$8^GW241*GV242</f>
        <v>1</v>
      </c>
      <c r="GX242" s="0" t="n">
        <f aca="false">GX$8^GX241*GW242</f>
        <v>1</v>
      </c>
      <c r="GY242" s="0" t="n">
        <f aca="false">GY$8^GY241*GX242</f>
        <v>1</v>
      </c>
      <c r="GZ242" s="0" t="n">
        <f aca="false">GZ$8^GZ241*GY242</f>
        <v>1</v>
      </c>
      <c r="HA242" s="0" t="n">
        <f aca="false">HA$8^HA241*GZ242</f>
        <v>1</v>
      </c>
      <c r="HB242" s="0" t="n">
        <f aca="false">HB$8^HB241*HA242</f>
        <v>1</v>
      </c>
      <c r="HC242" s="0" t="n">
        <f aca="false">HC$8^HC241*HB242</f>
        <v>1</v>
      </c>
      <c r="HD242" s="0" t="n">
        <f aca="false">HD$8^HD241*HC242</f>
        <v>1</v>
      </c>
      <c r="HE242" s="0" t="n">
        <f aca="false">HE$8^HE241*HD242</f>
        <v>1</v>
      </c>
      <c r="HF242" s="0" t="n">
        <f aca="false">HF$8^HF241*HE242</f>
        <v>1</v>
      </c>
      <c r="HG242" s="0" t="n">
        <f aca="false">HG$8^HG241*HF242</f>
        <v>1</v>
      </c>
      <c r="HH242" s="0" t="n">
        <f aca="false">HH$8^HH241*HG242</f>
        <v>1</v>
      </c>
      <c r="HI242" s="0" t="n">
        <f aca="false">HI$8^HI241*HH242</f>
        <v>1</v>
      </c>
      <c r="HJ242" s="0" t="n">
        <f aca="false">HJ$8^HJ241*HI242</f>
        <v>1</v>
      </c>
      <c r="HK242" s="0" t="n">
        <f aca="false">HK$8^HK241*HJ242</f>
        <v>1</v>
      </c>
      <c r="HL242" s="0" t="n">
        <f aca="false">HL$8^HL241*HK242</f>
        <v>1</v>
      </c>
      <c r="HM242" s="0" t="n">
        <f aca="false">HM$8^HM241*HL242</f>
        <v>1</v>
      </c>
      <c r="HN242" s="0" t="n">
        <f aca="false">HN$8^HN241*HM242</f>
        <v>1</v>
      </c>
      <c r="HO242" s="0" t="n">
        <f aca="false">HO$8^HO241*HN242</f>
        <v>1</v>
      </c>
      <c r="HP242" s="0" t="n">
        <f aca="false">HP$8^HP241*HO242</f>
        <v>1</v>
      </c>
      <c r="HQ242" s="0" t="n">
        <f aca="false">HQ$8^HQ241*HP242</f>
        <v>1</v>
      </c>
      <c r="HR242" s="0" t="n">
        <f aca="false">HR$8^HR241*HQ242</f>
        <v>1</v>
      </c>
      <c r="HS242" s="0" t="n">
        <f aca="false">HS$8^HS241*HR242</f>
        <v>1</v>
      </c>
      <c r="HV242" s="1"/>
      <c r="HW242" s="1"/>
      <c r="HX242" s="1"/>
      <c r="HY242" s="1"/>
      <c r="HZ242" s="1"/>
      <c r="IA242" s="1"/>
      <c r="IB242" s="1"/>
    </row>
    <row r="243" customFormat="false" ht="8.25" hidden="false" customHeight="true" outlineLevel="0" collapsed="false">
      <c r="A243" s="1"/>
      <c r="B243" s="80"/>
      <c r="C243" s="80"/>
      <c r="D243" s="80"/>
      <c r="E243" s="80"/>
      <c r="F243" s="61"/>
      <c r="G243" s="80"/>
      <c r="H243" s="80"/>
      <c r="I243" s="80"/>
      <c r="J243" s="80"/>
      <c r="K243" s="80"/>
      <c r="L243" s="61"/>
      <c r="M243" s="80"/>
      <c r="N243" s="80"/>
      <c r="O243" s="80"/>
      <c r="P243" s="80"/>
      <c r="Q243" s="80"/>
      <c r="R243" s="80"/>
      <c r="S243" s="13"/>
      <c r="T243" s="80"/>
      <c r="U243" s="80"/>
      <c r="V243" s="80"/>
      <c r="W243" s="78"/>
      <c r="X243" s="61"/>
      <c r="Y243" s="80"/>
      <c r="Z243" s="80"/>
      <c r="BD243" s="1"/>
      <c r="BE243" s="1"/>
      <c r="BF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</row>
    <row r="244" customFormat="false" ht="20.25" hidden="false" customHeight="true" outlineLevel="0" collapsed="false">
      <c r="A244" s="1"/>
      <c r="B244" s="80" t="str">
        <f aca="false">IL244</f>
        <v>60  5/11  ÷  7  11/12</v>
      </c>
      <c r="C244" s="80"/>
      <c r="D244" s="80"/>
      <c r="E244" s="11"/>
      <c r="F244" s="61"/>
      <c r="G244" s="80"/>
      <c r="H244" s="11"/>
      <c r="I244" s="80"/>
      <c r="J244" s="80"/>
      <c r="K244" s="11"/>
      <c r="L244" s="14"/>
      <c r="M244" s="11"/>
      <c r="N244" s="61"/>
      <c r="O244" s="80"/>
      <c r="P244" s="80"/>
      <c r="Q244" s="80"/>
      <c r="R244" s="80"/>
      <c r="S244" s="11" t="s">
        <v>16</v>
      </c>
      <c r="T244" s="86"/>
      <c r="U244" s="86"/>
      <c r="V244" s="86"/>
      <c r="W244" s="66" t="str">
        <f aca="false">IU244</f>
        <v>7  7/11</v>
      </c>
      <c r="X244" s="87"/>
      <c r="Y244" s="80"/>
      <c r="Z244" s="80" t="n">
        <f aca="false">AI244+AB244</f>
        <v>8</v>
      </c>
      <c r="AB244" s="4" t="n">
        <v>2</v>
      </c>
      <c r="AH244" s="4" t="n">
        <f aca="false">AH231+1</f>
        <v>19</v>
      </c>
      <c r="AI244" s="4" t="n">
        <f aca="false">INT(0.5+(AJ$2/19*(AH244-1)))+AG$2-1</f>
        <v>6</v>
      </c>
      <c r="AK244" s="0" t="n">
        <f aca="false">IF(AI244=3,1,IF(AI244=4,1,IF(AI244=5,2,IF(AI244=6,3,IF(AI244=7,5,0)))))</f>
        <v>3</v>
      </c>
      <c r="AL244" s="0" t="n">
        <f aca="false">IF(AI244=8,10,IF(AI244=9,15,IF(AI244=10,25,IF(AI244=11,35,55))))</f>
        <v>55</v>
      </c>
      <c r="AM244" s="0" t="n">
        <f aca="false">IF(AI244=3,2,IF(AI244=4,3,IF(AI244=5,5,IF(AI244=6,9,IF(AI244=7,14,0)))))</f>
        <v>9</v>
      </c>
      <c r="AN244" s="0" t="n">
        <f aca="false">IF(AI244=8,20,IF(AI244=9,30,IF(AI244=10,40,IF(AI244=11,60,75))))</f>
        <v>75</v>
      </c>
      <c r="AO244" s="0" t="n">
        <f aca="false">IF(AI244=3,1,IF(AI244=4,3,IF(AI244=5,4,IF(AI244=6,7,IF(AI244=7,10,0)))))</f>
        <v>7</v>
      </c>
      <c r="AP244" s="0" t="n">
        <f aca="false">IF(AI244=8,15,IF(AI244=9,24,IF(AI244=10,40,IF(AI244=11,60,80))))</f>
        <v>80</v>
      </c>
      <c r="AQ244" s="0" t="n">
        <f aca="false">IF(AI244=3,4,IF(AI244=4,6,IF(AI244=5,7,IF(AI244=6,11,IF(AI244=7,17,0)))))</f>
        <v>11</v>
      </c>
      <c r="AR244" s="0" t="n">
        <f aca="false">IF(AI244=8,24,IF(AI244=9,39,IF(AI244=10,59,IF(AI244=11,79,99))))</f>
        <v>99</v>
      </c>
      <c r="AS244" s="0" t="n">
        <f aca="false">IF(AI244=3,2,IF(AI244=4,4,IF(AI244=5,5,IF(AI244=6,8,IF(AI244=7,11,0)))))</f>
        <v>8</v>
      </c>
      <c r="AT244" s="0" t="n">
        <f aca="false">IF(AI244=8,16,IF(AI244=9,25,IF(AI244=10,41,IF(AI244=11,61,81))))</f>
        <v>81</v>
      </c>
      <c r="AU244" s="0" t="n">
        <f aca="false">IF(AI244=3,5,IF(AI244=4,7,IF(AI244=5,8,IF(AI244=6,12,IF(AI244=7,18,0)))))</f>
        <v>12</v>
      </c>
      <c r="AV244" s="0" t="n">
        <f aca="false">IF(AI244=8,25,IF(AI244=9,40,IF(AI244=10,60,IF(AI244=11,80,100))))</f>
        <v>100</v>
      </c>
      <c r="AW244" s="1" t="n">
        <f aca="false">AI244</f>
        <v>6</v>
      </c>
      <c r="AX244" s="1" t="n">
        <f aca="false">IF(AK244&gt;0,AK244,AL244)</f>
        <v>3</v>
      </c>
      <c r="AY244" s="1" t="n">
        <f aca="false">IF(AM244&gt;0,AM244,AN244)</f>
        <v>9</v>
      </c>
      <c r="AZ244" s="1" t="n">
        <f aca="false">IF(AO244&gt;0,AO244,AP244)</f>
        <v>7</v>
      </c>
      <c r="BA244" s="1" t="n">
        <f aca="false">IF(AQ244&gt;0,AQ244,AR244)</f>
        <v>11</v>
      </c>
      <c r="BB244" s="1" t="n">
        <f aca="false">IF(AS244&gt;0,AS244,AT244)</f>
        <v>8</v>
      </c>
      <c r="BC244" s="1" t="n">
        <f aca="false">IF(AU244&gt;0,AU244,AV244)</f>
        <v>12</v>
      </c>
      <c r="BD244" s="0" t="s">
        <v>105</v>
      </c>
      <c r="BE244" s="15" t="n">
        <f aca="true">INT((RAND()*(AY244-AX244+1)+AX244))</f>
        <v>7</v>
      </c>
      <c r="BF244" s="15" t="n">
        <f aca="true">INT((RAND()*(BA244-AZ244+1)+AZ244))</f>
        <v>11</v>
      </c>
      <c r="BG244" s="0" t="n">
        <f aca="false">BF244-BF245*(BE245-BE244)</f>
        <v>11</v>
      </c>
      <c r="BH244" s="0" t="n">
        <v>256</v>
      </c>
      <c r="BI244" s="15" t="n">
        <f aca="false">IF(BG244/BH244=INT(BG244/BH244),1,0)</f>
        <v>0</v>
      </c>
      <c r="BJ244" s="15" t="n">
        <f aca="false">IF(BI244=0,BG244,BG244/BH244)</f>
        <v>11</v>
      </c>
      <c r="BK244" s="15" t="n">
        <v>16</v>
      </c>
      <c r="BL244" s="15" t="n">
        <f aca="false">IF(BJ244/BK244=INT(BJ244/BK244),1,0)</f>
        <v>0</v>
      </c>
      <c r="BM244" s="15" t="n">
        <f aca="false">IF(BL244=0,BJ244,BJ244/BK244)</f>
        <v>11</v>
      </c>
      <c r="BN244" s="15" t="n">
        <v>4</v>
      </c>
      <c r="BO244" s="15" t="n">
        <f aca="false">IF(BM244/BN244=INT(BM244/BN244),1,0)</f>
        <v>0</v>
      </c>
      <c r="BP244" s="15" t="n">
        <f aca="false">IF(BO244=0,BM244,BM244/BN244)</f>
        <v>11</v>
      </c>
      <c r="BQ244" s="15" t="n">
        <v>2</v>
      </c>
      <c r="BR244" s="15" t="n">
        <f aca="false">IF(BP244/BQ244=INT(BP244/BQ244),1,0)</f>
        <v>0</v>
      </c>
      <c r="BS244" s="15" t="n">
        <f aca="false">IF(BR244=0,BP244,BP244/BQ244)</f>
        <v>11</v>
      </c>
      <c r="BT244" s="15" t="n">
        <v>81</v>
      </c>
      <c r="BU244" s="15" t="n">
        <f aca="false">IF(BS244/BT244=INT(BS244/BT244),1,0)</f>
        <v>0</v>
      </c>
      <c r="BV244" s="15" t="n">
        <f aca="false">IF(BU244=0,BS244,BS244/BT244)</f>
        <v>11</v>
      </c>
      <c r="BW244" s="15" t="n">
        <v>9</v>
      </c>
      <c r="BX244" s="15" t="n">
        <f aca="false">IF(BV244/BW244=INT(BV244/BW244),1,0)</f>
        <v>0</v>
      </c>
      <c r="BY244" s="15" t="n">
        <f aca="false">IF(BX244=0,BV244,BV244/BW244)</f>
        <v>11</v>
      </c>
      <c r="BZ244" s="15" t="n">
        <v>3</v>
      </c>
      <c r="CA244" s="15" t="n">
        <f aca="false">IF(BY244/BZ244=INT(BY244/BZ244),1,0)</f>
        <v>0</v>
      </c>
      <c r="CB244" s="15" t="n">
        <f aca="false">IF(CA244=0,BY244,BY244/BZ244)</f>
        <v>11</v>
      </c>
      <c r="CC244" s="15" t="n">
        <v>25</v>
      </c>
      <c r="CD244" s="15" t="n">
        <f aca="false">IF(CB244/CC244=INT(CB244/CC244),1,0)</f>
        <v>0</v>
      </c>
      <c r="CE244" s="15" t="n">
        <f aca="false">IF(CD244=0,CB244,CB244/CC244)</f>
        <v>11</v>
      </c>
      <c r="CF244" s="15" t="n">
        <v>5</v>
      </c>
      <c r="CG244" s="15" t="n">
        <f aca="false">IF(CE244/CF244=INT(CE244/CF244),1,0)</f>
        <v>0</v>
      </c>
      <c r="CH244" s="15" t="n">
        <f aca="false">IF(CG244=0,CE244,CE244/CF244)</f>
        <v>11</v>
      </c>
      <c r="CI244" s="15" t="n">
        <v>49</v>
      </c>
      <c r="CJ244" s="15" t="n">
        <f aca="false">IF(CH244/CI244=INT(CH244/CI244),1,0)</f>
        <v>0</v>
      </c>
      <c r="CK244" s="15" t="n">
        <f aca="false">IF(CJ244=0,CH244,CH244/CI244)</f>
        <v>11</v>
      </c>
      <c r="CL244" s="15" t="n">
        <v>7</v>
      </c>
      <c r="CM244" s="15" t="n">
        <f aca="false">IF(CK244/CL244=INT(CK244/CL244),1,0)</f>
        <v>0</v>
      </c>
      <c r="CN244" s="15" t="n">
        <f aca="false">IF(CM244=0,CK244,CK244/CL244)</f>
        <v>11</v>
      </c>
      <c r="CO244" s="15" t="n">
        <v>121</v>
      </c>
      <c r="CP244" s="15" t="n">
        <f aca="false">IF(CN244/CO244=INT(CN244/CO244),1,0)</f>
        <v>0</v>
      </c>
      <c r="CQ244" s="15" t="n">
        <f aca="false">IF(CP244=0,CN244,CN244/CO244)</f>
        <v>11</v>
      </c>
      <c r="CR244" s="15" t="n">
        <v>11</v>
      </c>
      <c r="CS244" s="15" t="n">
        <f aca="false">IF(CQ244/CR244=INT(CQ244/CR244),1,0)</f>
        <v>1</v>
      </c>
      <c r="CT244" s="15" t="n">
        <f aca="false">IF(CS244=0,CQ244,CQ244/CR244)</f>
        <v>1</v>
      </c>
      <c r="CU244" s="15" t="n">
        <v>169</v>
      </c>
      <c r="CV244" s="15" t="n">
        <f aca="false">IF(CT244/CU244=INT(CT244/CU244),1,0)</f>
        <v>0</v>
      </c>
      <c r="CW244" s="15" t="n">
        <f aca="false">IF(CV244=0,CT244,CT244/CU244)</f>
        <v>1</v>
      </c>
      <c r="CX244" s="15" t="n">
        <v>13</v>
      </c>
      <c r="CY244" s="15" t="n">
        <f aca="false">IF(CW244/CX244=INT(CW244/CX244),1,0)</f>
        <v>0</v>
      </c>
      <c r="CZ244" s="15" t="n">
        <f aca="false">IF(CY244=0,CW244,CW244/CX244)</f>
        <v>1</v>
      </c>
      <c r="DA244" s="15" t="n">
        <v>17</v>
      </c>
      <c r="DB244" s="15" t="n">
        <f aca="false">IF(CZ244/DA244=INT(CZ244/DA244),1,0)</f>
        <v>0</v>
      </c>
      <c r="DC244" s="15" t="n">
        <f aca="false">IF(DB244=0,CZ244,CZ244/DA244)</f>
        <v>1</v>
      </c>
      <c r="DD244" s="15" t="n">
        <v>19</v>
      </c>
      <c r="DE244" s="15" t="n">
        <f aca="false">IF(DC244/DD244=INT(DC244/DD244),1,0)</f>
        <v>0</v>
      </c>
      <c r="DF244" s="15" t="n">
        <f aca="false">IF(DE244=0,DC244,DC244/DD244)</f>
        <v>1</v>
      </c>
      <c r="DG244" s="15" t="n">
        <v>23</v>
      </c>
      <c r="DH244" s="15" t="n">
        <f aca="false">IF(DF244/DG244=INT(DF244/DG244),1,0)</f>
        <v>0</v>
      </c>
      <c r="DI244" s="15" t="n">
        <f aca="false">IF(DH244=0,DF244,DF244/DG244)</f>
        <v>1</v>
      </c>
      <c r="DJ244" s="15" t="n">
        <v>29</v>
      </c>
      <c r="DK244" s="15" t="n">
        <f aca="false">IF(DI244/DJ244=INT(DI244/DJ244),1,0)</f>
        <v>0</v>
      </c>
      <c r="DL244" s="15" t="n">
        <f aca="false">IF(DK244=0,DI244,DI244/DJ244)</f>
        <v>1</v>
      </c>
      <c r="DM244" s="15" t="n">
        <v>31</v>
      </c>
      <c r="DN244" s="15" t="n">
        <f aca="false">IF(DL244/DM244=INT(DL244/DM244),1,0)</f>
        <v>0</v>
      </c>
      <c r="DO244" s="15" t="n">
        <f aca="false">IF(DN244=0,DL244,DL244/DM244)</f>
        <v>1</v>
      </c>
      <c r="DP244" s="15" t="n">
        <v>37</v>
      </c>
      <c r="DQ244" s="15" t="n">
        <f aca="false">IF(DO244/DP244=INT(DO244/DP244),1,0)</f>
        <v>0</v>
      </c>
      <c r="DR244" s="15" t="n">
        <f aca="false">IF(DQ244=0,DO244,DO244/DP244)</f>
        <v>1</v>
      </c>
      <c r="DS244" s="15" t="n">
        <v>41</v>
      </c>
      <c r="DT244" s="15" t="n">
        <f aca="false">IF(DR244/DS244=INT(DR244/DS244),1,0)</f>
        <v>0</v>
      </c>
      <c r="DU244" s="15" t="n">
        <f aca="false">IF(DT244=0,DR244,DR244/DS244)</f>
        <v>1</v>
      </c>
      <c r="DV244" s="15" t="n">
        <v>43</v>
      </c>
      <c r="DW244" s="15" t="n">
        <f aca="false">IF(DU244/DV244=INT(DU244/DV244),1,0)</f>
        <v>0</v>
      </c>
      <c r="DX244" s="15" t="n">
        <f aca="false">IF(DW244=0,DU244,DU244/DV244)</f>
        <v>1</v>
      </c>
      <c r="DY244" s="15" t="n">
        <v>47</v>
      </c>
      <c r="DZ244" s="15" t="n">
        <f aca="false">IF(DX244/DY244=INT(DX244/DY244),1,0)</f>
        <v>0</v>
      </c>
      <c r="EA244" s="15" t="n">
        <f aca="false">IF(DZ244=0,DX244,DX244/DY244)</f>
        <v>1</v>
      </c>
      <c r="EB244" s="15" t="n">
        <v>53</v>
      </c>
      <c r="EC244" s="15" t="n">
        <f aca="false">IF(EA244/EB244=INT(EA244/EB244),1,0)</f>
        <v>0</v>
      </c>
      <c r="ED244" s="15" t="n">
        <f aca="false">IF(EC244=0,EA244,EA244/EB244)</f>
        <v>1</v>
      </c>
      <c r="EE244" s="15" t="n">
        <v>59</v>
      </c>
      <c r="EF244" s="15" t="n">
        <f aca="false">IF(ED244/EE244=INT(ED244/EE244),1,0)</f>
        <v>0</v>
      </c>
      <c r="EG244" s="15" t="n">
        <f aca="false">IF(EF244=0,ED244,ED244/EE244)</f>
        <v>1</v>
      </c>
      <c r="EH244" s="15" t="n">
        <v>61</v>
      </c>
      <c r="EI244" s="15" t="n">
        <f aca="false">IF(EG244/EH244=INT(EG244/EH244),1,0)</f>
        <v>0</v>
      </c>
      <c r="EJ244" s="15" t="n">
        <f aca="false">IF(EI244=0,EG244,EG244/EH244)</f>
        <v>1</v>
      </c>
      <c r="EK244" s="15" t="n">
        <v>67</v>
      </c>
      <c r="EL244" s="15" t="n">
        <f aca="false">IF(EJ244/EK244=INT(EJ244/EK244),1,0)</f>
        <v>0</v>
      </c>
      <c r="EM244" s="15" t="n">
        <f aca="false">IF(EL244=0,EJ244,EJ244/EK244)</f>
        <v>1</v>
      </c>
      <c r="EN244" s="15" t="n">
        <v>71</v>
      </c>
      <c r="EO244" s="15" t="n">
        <f aca="false">IF(EM244/EN244=INT(EM244/EN244),1,0)</f>
        <v>0</v>
      </c>
      <c r="EP244" s="15" t="n">
        <f aca="false">IF(EO244=0,EM244,EM244/EN244)</f>
        <v>1</v>
      </c>
      <c r="EQ244" s="15" t="n">
        <v>73</v>
      </c>
      <c r="ER244" s="15" t="n">
        <f aca="false">IF(EP244/EQ244=INT(EP244/EQ244),1,0)</f>
        <v>0</v>
      </c>
      <c r="ES244" s="15" t="n">
        <f aca="false">IF(ER244=0,EP244,EP244/EQ244)</f>
        <v>1</v>
      </c>
      <c r="ET244" s="15" t="n">
        <v>79</v>
      </c>
      <c r="EU244" s="15" t="n">
        <f aca="false">IF(ES244/ET244=INT(ES244/ET244),1,0)</f>
        <v>0</v>
      </c>
      <c r="EV244" s="15" t="n">
        <f aca="false">IF(EU244=0,ES244,ES244/ET244)</f>
        <v>1</v>
      </c>
      <c r="EW244" s="15" t="n">
        <v>83</v>
      </c>
      <c r="EX244" s="15" t="n">
        <f aca="false">IF(EV244/EW244=INT(EV244/EW244),1,0)</f>
        <v>0</v>
      </c>
      <c r="EY244" s="15" t="n">
        <f aca="false">IF(EX244=0,EV244,EV244/EW244)</f>
        <v>1</v>
      </c>
      <c r="EZ244" s="15" t="n">
        <v>89</v>
      </c>
      <c r="FA244" s="15" t="n">
        <f aca="false">IF(EY244/EZ244=INT(EY244/EZ244),1,0)</f>
        <v>0</v>
      </c>
      <c r="FB244" s="15" t="n">
        <f aca="false">IF(FA244=0,EY244,EY244/EZ244)</f>
        <v>1</v>
      </c>
      <c r="FC244" s="15" t="n">
        <v>97</v>
      </c>
      <c r="FD244" s="15" t="n">
        <f aca="false">IF(FB244/FC244=INT(FB244/FC244),1,0)</f>
        <v>0</v>
      </c>
      <c r="FE244" s="15" t="n">
        <f aca="false">IF(FD244=0,FB244,FB244/FC244)</f>
        <v>1</v>
      </c>
      <c r="FF244" s="15" t="n">
        <v>101</v>
      </c>
      <c r="FG244" s="15" t="n">
        <f aca="false">IF(FE244/FF244=INT(FE244/FF244),1,0)</f>
        <v>0</v>
      </c>
      <c r="FH244" s="15" t="n">
        <f aca="false">IF(FG244=0,FE244,FE244/FF244)</f>
        <v>1</v>
      </c>
      <c r="FI244" s="15" t="n">
        <v>103</v>
      </c>
      <c r="FJ244" s="15" t="n">
        <f aca="false">IF(FH244/FI244=INT(FH244/FI244),1,0)</f>
        <v>0</v>
      </c>
      <c r="FK244" s="15" t="n">
        <f aca="false">IF(FJ244=0,FH244,FH244/FI244)</f>
        <v>1</v>
      </c>
      <c r="FL244" s="15" t="n">
        <v>107</v>
      </c>
      <c r="FM244" s="15" t="n">
        <f aca="false">IF(FK244/FL244=INT(FK244/FL244),1,0)</f>
        <v>0</v>
      </c>
      <c r="FN244" s="15" t="n">
        <f aca="false">IF(FM244=0,FK244,FK244/FL244)</f>
        <v>1</v>
      </c>
      <c r="FO244" s="15" t="n">
        <v>109</v>
      </c>
      <c r="FP244" s="15" t="n">
        <f aca="false">IF(FN244/FO244=INT(FN244/FO244),1,0)</f>
        <v>0</v>
      </c>
      <c r="FQ244" s="15" t="n">
        <f aca="false">IF(FP244=0,FN244,FN244/FO244)</f>
        <v>1</v>
      </c>
      <c r="FR244" s="15" t="n">
        <v>113</v>
      </c>
      <c r="FS244" s="15" t="n">
        <f aca="false">IF(FQ244/FR244=INT(FQ244/FR244),1,0)</f>
        <v>0</v>
      </c>
      <c r="FT244" s="15" t="n">
        <f aca="false">IF(FS244=0,FQ244,FQ244/FR244)</f>
        <v>1</v>
      </c>
      <c r="FU244" s="15" t="n">
        <v>127</v>
      </c>
      <c r="FV244" s="15" t="n">
        <f aca="false">IF(FT244/FU244=INT(FT244/FU244),1,0)</f>
        <v>0</v>
      </c>
      <c r="FW244" s="15" t="n">
        <f aca="false">IF(FV244=0,FT244,FT244/FU244)</f>
        <v>1</v>
      </c>
      <c r="FX244" s="15" t="n">
        <v>131</v>
      </c>
      <c r="FY244" s="15" t="n">
        <f aca="false">IF(FW244/FX244=INT(FW244/FX244),1,0)</f>
        <v>0</v>
      </c>
      <c r="FZ244" s="15" t="n">
        <f aca="false">IF(FY244=0,FW244,FW244/FX244)</f>
        <v>1</v>
      </c>
      <c r="GA244" s="15" t="n">
        <v>137</v>
      </c>
      <c r="GB244" s="15" t="n">
        <f aca="false">IF(FZ244/GA244=INT(FZ244/GA244),1,0)</f>
        <v>0</v>
      </c>
      <c r="GC244" s="15" t="n">
        <f aca="false">IF(GB244=0,FZ244,FZ244/GA244)</f>
        <v>1</v>
      </c>
      <c r="GD244" s="15" t="n">
        <v>139</v>
      </c>
      <c r="GE244" s="15" t="n">
        <f aca="false">IF(GC244/GD244=INT(GC244/GD244),1,0)</f>
        <v>0</v>
      </c>
      <c r="GF244" s="15" t="n">
        <f aca="false">IF(GE244=0,GC244,GC244/GD244)</f>
        <v>1</v>
      </c>
      <c r="GG244" s="15" t="n">
        <v>149</v>
      </c>
      <c r="GH244" s="15" t="n">
        <f aca="false">IF(GF244/GG244=INT(GF244/GG244),1,0)</f>
        <v>0</v>
      </c>
      <c r="GI244" s="15" t="n">
        <f aca="false">IF(GH244=0,GF244,GF244/GG244)</f>
        <v>1</v>
      </c>
      <c r="GJ244" s="15"/>
      <c r="GK244" s="15" t="n">
        <f aca="false">8*BI244+4*BL244+2*BO244+BR244</f>
        <v>0</v>
      </c>
      <c r="GL244" s="15" t="n">
        <f aca="false">4*BU244+2*BX244+CA244</f>
        <v>0</v>
      </c>
      <c r="GM244" s="15" t="n">
        <f aca="false">2*CD244+CG244</f>
        <v>0</v>
      </c>
      <c r="GN244" s="15" t="n">
        <f aca="false">2*CJ244+CM244</f>
        <v>0</v>
      </c>
      <c r="GO244" s="15" t="n">
        <f aca="false">2*CP244+CS244</f>
        <v>1</v>
      </c>
      <c r="GP244" s="15" t="n">
        <f aca="false">2*CV244+CY244</f>
        <v>0</v>
      </c>
      <c r="GQ244" s="15" t="n">
        <f aca="false">DB244</f>
        <v>0</v>
      </c>
      <c r="GR244" s="15" t="n">
        <f aca="false">DE244</f>
        <v>0</v>
      </c>
      <c r="GS244" s="15" t="n">
        <f aca="false">DH244</f>
        <v>0</v>
      </c>
      <c r="GT244" s="15" t="n">
        <f aca="false">DK244</f>
        <v>0</v>
      </c>
      <c r="GU244" s="15" t="n">
        <f aca="false">DN244</f>
        <v>0</v>
      </c>
      <c r="GV244" s="0" t="n">
        <f aca="false">DQ244</f>
        <v>0</v>
      </c>
      <c r="GW244" s="0" t="n">
        <f aca="false">DT244</f>
        <v>0</v>
      </c>
      <c r="GX244" s="0" t="n">
        <f aca="false">DW244</f>
        <v>0</v>
      </c>
      <c r="GY244" s="0" t="n">
        <f aca="false">DZ244</f>
        <v>0</v>
      </c>
      <c r="GZ244" s="0" t="n">
        <f aca="false">EC244</f>
        <v>0</v>
      </c>
      <c r="HA244" s="0" t="n">
        <f aca="false">EF244</f>
        <v>0</v>
      </c>
      <c r="HB244" s="0" t="n">
        <f aca="false">EI244</f>
        <v>0</v>
      </c>
      <c r="HC244" s="0" t="n">
        <f aca="false">EL244</f>
        <v>0</v>
      </c>
      <c r="HD244" s="0" t="n">
        <f aca="false">EO244</f>
        <v>0</v>
      </c>
      <c r="HE244" s="0" t="n">
        <f aca="false">ER244</f>
        <v>0</v>
      </c>
      <c r="HF244" s="0" t="n">
        <f aca="false">EU244</f>
        <v>0</v>
      </c>
      <c r="HG244" s="0" t="n">
        <f aca="false">EX244</f>
        <v>0</v>
      </c>
      <c r="HH244" s="0" t="n">
        <f aca="false">FA244</f>
        <v>0</v>
      </c>
      <c r="HI244" s="0" t="n">
        <f aca="false">FD244</f>
        <v>0</v>
      </c>
      <c r="HJ244" s="0" t="n">
        <f aca="false">FG244</f>
        <v>0</v>
      </c>
      <c r="HK244" s="0" t="n">
        <f aca="false">FJ244</f>
        <v>0</v>
      </c>
      <c r="HL244" s="0" t="n">
        <f aca="false">FM244</f>
        <v>0</v>
      </c>
      <c r="HM244" s="0" t="n">
        <f aca="false">FP244</f>
        <v>0</v>
      </c>
      <c r="HN244" s="0" t="n">
        <f aca="false">FS244</f>
        <v>0</v>
      </c>
      <c r="HO244" s="0" t="n">
        <f aca="false">FV244</f>
        <v>0</v>
      </c>
      <c r="HP244" s="0" t="n">
        <f aca="false">FY244</f>
        <v>0</v>
      </c>
      <c r="HQ244" s="0" t="n">
        <f aca="false">GB244</f>
        <v>0</v>
      </c>
      <c r="HR244" s="0" t="n">
        <f aca="false">GE244</f>
        <v>0</v>
      </c>
      <c r="HS244" s="0" t="n">
        <f aca="false">GH244</f>
        <v>0</v>
      </c>
      <c r="HT244" s="0" t="n">
        <f aca="false">BG244</f>
        <v>11</v>
      </c>
      <c r="HU244" s="0" t="n">
        <f aca="false">HT244/HS247</f>
        <v>11</v>
      </c>
      <c r="HV244" s="1" t="n">
        <f aca="false">BE245</f>
        <v>7</v>
      </c>
      <c r="HW244" s="0" t="n">
        <f aca="false">HV244*HU245+HU244</f>
        <v>95</v>
      </c>
      <c r="HY244" s="1" t="n">
        <f aca="false">HV252</f>
        <v>60</v>
      </c>
      <c r="HZ244" s="1" t="n">
        <f aca="false">HU252</f>
        <v>5</v>
      </c>
      <c r="IA244" s="1" t="n">
        <f aca="false">HU253</f>
        <v>11</v>
      </c>
      <c r="IB244" s="1" t="str">
        <f aca="false">HY244&amp;"  "&amp;HZ244&amp;"/"&amp;IA244</f>
        <v>60  5/11</v>
      </c>
      <c r="IC244" s="0" t="str">
        <f aca="false">HY244&amp;"   "</f>
        <v>60   </v>
      </c>
      <c r="ID244" s="0" t="str">
        <f aca="false">"   "&amp;HZ244&amp;"/"&amp;IA244</f>
        <v>   5/11</v>
      </c>
      <c r="IE244" s="0" t="str">
        <f aca="false">IF(HY244=0,ID244,IF(HZ244=0,IC244,IB244))</f>
        <v>60  5/11</v>
      </c>
      <c r="IG244" s="0" t="n">
        <f aca="false">HV244</f>
        <v>7</v>
      </c>
      <c r="IH244" s="0" t="n">
        <f aca="false">HU244</f>
        <v>11</v>
      </c>
      <c r="II244" s="0" t="n">
        <f aca="false">HU245</f>
        <v>12</v>
      </c>
      <c r="IJ244" s="0" t="str">
        <f aca="false">IG244&amp;"  "&amp;IH244&amp;"/"&amp;II244</f>
        <v>7  11/12</v>
      </c>
      <c r="IL244" s="0" t="str">
        <f aca="false">IE244&amp;$AD$10&amp;IJ244</f>
        <v>60  5/11  ÷  7  11/12</v>
      </c>
      <c r="IR244" s="0" t="n">
        <f aca="false">HV248</f>
        <v>7</v>
      </c>
      <c r="IS244" s="0" t="n">
        <f aca="false">HU248</f>
        <v>7</v>
      </c>
      <c r="IT244" s="0" t="n">
        <f aca="false">HU249</f>
        <v>11</v>
      </c>
      <c r="IU244" s="0" t="str">
        <f aca="false">IR244&amp;"  "&amp;IS244&amp;"/"&amp;IT244</f>
        <v>7  7/11</v>
      </c>
    </row>
    <row r="245" customFormat="false" ht="6" hidden="true" customHeight="true" outlineLevel="0" collapsed="false">
      <c r="A245" s="1"/>
      <c r="B245" s="80"/>
      <c r="C245" s="80"/>
      <c r="D245" s="80"/>
      <c r="E245" s="11"/>
      <c r="F245" s="61"/>
      <c r="G245" s="80"/>
      <c r="H245" s="11"/>
      <c r="I245" s="80"/>
      <c r="J245" s="80"/>
      <c r="K245" s="11"/>
      <c r="L245" s="61"/>
      <c r="M245" s="80"/>
      <c r="N245" s="80"/>
      <c r="O245" s="80"/>
      <c r="P245" s="80"/>
      <c r="Q245" s="80"/>
      <c r="R245" s="80"/>
      <c r="S245" s="11"/>
      <c r="T245" s="13"/>
      <c r="U245" s="13"/>
      <c r="V245" s="13"/>
      <c r="W245" s="78"/>
      <c r="X245" s="74"/>
      <c r="Y245" s="80"/>
      <c r="Z245" s="80"/>
      <c r="AW245" s="1"/>
      <c r="AX245" s="1"/>
      <c r="AY245" s="1"/>
      <c r="AZ245" s="1"/>
      <c r="BA245" s="1"/>
      <c r="BB245" s="1"/>
      <c r="BC245" s="1"/>
      <c r="BE245" s="0" t="n">
        <f aca="false">BE244+INT(BF244/BF245)</f>
        <v>7</v>
      </c>
      <c r="BF245" s="15" t="n">
        <f aca="true">IF(BB244&gt;BF244,INT((RAND()*(BC244-BB244+1)+BB244)),INT((RAND()*(BC244-BF244)+BF244+1)))</f>
        <v>12</v>
      </c>
      <c r="BG245" s="0" t="n">
        <f aca="false">BF245</f>
        <v>12</v>
      </c>
      <c r="BH245" s="0" t="n">
        <v>256</v>
      </c>
      <c r="BI245" s="15" t="n">
        <f aca="false">IF(BG245/BH245=INT(BG245/BH245),1,0)</f>
        <v>0</v>
      </c>
      <c r="BJ245" s="15" t="n">
        <f aca="false">IF(BI245=0,BG245,BG245/BH245)</f>
        <v>12</v>
      </c>
      <c r="BK245" s="15" t="n">
        <v>16</v>
      </c>
      <c r="BL245" s="15" t="n">
        <f aca="false">IF(BJ245/BK245=INT(BJ245/BK245),1,0)</f>
        <v>0</v>
      </c>
      <c r="BM245" s="15" t="n">
        <f aca="false">IF(BL245=0,BJ245,BJ245/BK245)</f>
        <v>12</v>
      </c>
      <c r="BN245" s="15" t="n">
        <v>4</v>
      </c>
      <c r="BO245" s="15" t="n">
        <f aca="false">IF(BM245/BN245=INT(BM245/BN245),1,0)</f>
        <v>1</v>
      </c>
      <c r="BP245" s="15" t="n">
        <f aca="false">IF(BO245=0,BM245,BM245/BN245)</f>
        <v>3</v>
      </c>
      <c r="BQ245" s="15" t="n">
        <v>2</v>
      </c>
      <c r="BR245" s="15" t="n">
        <f aca="false">IF(BP245/BQ245=INT(BP245/BQ245),1,0)</f>
        <v>0</v>
      </c>
      <c r="BS245" s="15" t="n">
        <f aca="false">IF(BR245=0,BP245,BP245/BQ245)</f>
        <v>3</v>
      </c>
      <c r="BT245" s="15" t="n">
        <v>81</v>
      </c>
      <c r="BU245" s="15" t="n">
        <f aca="false">IF(BS245/BT245=INT(BS245/BT245),1,0)</f>
        <v>0</v>
      </c>
      <c r="BV245" s="15" t="n">
        <f aca="false">IF(BU245=0,BS245,BS245/BT245)</f>
        <v>3</v>
      </c>
      <c r="BW245" s="15" t="n">
        <v>9</v>
      </c>
      <c r="BX245" s="15" t="n">
        <f aca="false">IF(BV245/BW245=INT(BV245/BW245),1,0)</f>
        <v>0</v>
      </c>
      <c r="BY245" s="15" t="n">
        <f aca="false">IF(BX245=0,BV245,BV245/BW245)</f>
        <v>3</v>
      </c>
      <c r="BZ245" s="15" t="n">
        <v>3</v>
      </c>
      <c r="CA245" s="15" t="n">
        <f aca="false">IF(BY245/BZ245=INT(BY245/BZ245),1,0)</f>
        <v>1</v>
      </c>
      <c r="CB245" s="15" t="n">
        <f aca="false">IF(CA245=0,BY245,BY245/BZ245)</f>
        <v>1</v>
      </c>
      <c r="CC245" s="15" t="n">
        <v>25</v>
      </c>
      <c r="CD245" s="15" t="n">
        <f aca="false">IF(CB245/CC245=INT(CB245/CC245),1,0)</f>
        <v>0</v>
      </c>
      <c r="CE245" s="15" t="n">
        <f aca="false">IF(CD245=0,CB245,CB245/CC245)</f>
        <v>1</v>
      </c>
      <c r="CF245" s="15" t="n">
        <v>5</v>
      </c>
      <c r="CG245" s="15" t="n">
        <f aca="false">IF(CE245/CF245=INT(CE245/CF245),1,0)</f>
        <v>0</v>
      </c>
      <c r="CH245" s="15" t="n">
        <f aca="false">IF(CG245=0,CE245,CE245/CF245)</f>
        <v>1</v>
      </c>
      <c r="CI245" s="15" t="n">
        <v>49</v>
      </c>
      <c r="CJ245" s="15" t="n">
        <f aca="false">IF(CH245/CI245=INT(CH245/CI245),1,0)</f>
        <v>0</v>
      </c>
      <c r="CK245" s="15" t="n">
        <f aca="false">IF(CJ245=0,CH245,CH245/CI245)</f>
        <v>1</v>
      </c>
      <c r="CL245" s="15" t="n">
        <v>7</v>
      </c>
      <c r="CM245" s="15" t="n">
        <f aca="false">IF(CK245/CL245=INT(CK245/CL245),1,0)</f>
        <v>0</v>
      </c>
      <c r="CN245" s="15" t="n">
        <f aca="false">IF(CM245=0,CK245,CK245/CL245)</f>
        <v>1</v>
      </c>
      <c r="CO245" s="15" t="n">
        <v>121</v>
      </c>
      <c r="CP245" s="15" t="n">
        <f aca="false">IF(CN245/CO245=INT(CN245/CO245),1,0)</f>
        <v>0</v>
      </c>
      <c r="CQ245" s="15" t="n">
        <f aca="false">IF(CP245=0,CN245,CN245/CO245)</f>
        <v>1</v>
      </c>
      <c r="CR245" s="15" t="n">
        <v>11</v>
      </c>
      <c r="CS245" s="15" t="n">
        <f aca="false">IF(CQ245/CR245=INT(CQ245/CR245),1,0)</f>
        <v>0</v>
      </c>
      <c r="CT245" s="15" t="n">
        <f aca="false">IF(CS245=0,CQ245,CQ245/CR245)</f>
        <v>1</v>
      </c>
      <c r="CU245" s="15" t="n">
        <v>169</v>
      </c>
      <c r="CV245" s="15" t="n">
        <f aca="false">IF(CT245/CU245=INT(CT245/CU245),1,0)</f>
        <v>0</v>
      </c>
      <c r="CW245" s="15" t="n">
        <f aca="false">IF(CV245=0,CT245,CT245/CU245)</f>
        <v>1</v>
      </c>
      <c r="CX245" s="15" t="n">
        <v>13</v>
      </c>
      <c r="CY245" s="15" t="n">
        <f aca="false">IF(CW245/CX245=INT(CW245/CX245),1,0)</f>
        <v>0</v>
      </c>
      <c r="CZ245" s="15" t="n">
        <f aca="false">IF(CY245=0,CW245,CW245/CX245)</f>
        <v>1</v>
      </c>
      <c r="DA245" s="15" t="n">
        <v>17</v>
      </c>
      <c r="DB245" s="15" t="n">
        <f aca="false">IF(CZ245/DA245=INT(CZ245/DA245),1,0)</f>
        <v>0</v>
      </c>
      <c r="DC245" s="15" t="n">
        <f aca="false">IF(DB245=0,CZ245,CZ245/DA245)</f>
        <v>1</v>
      </c>
      <c r="DD245" s="15" t="n">
        <v>19</v>
      </c>
      <c r="DE245" s="15" t="n">
        <f aca="false">IF(DC245/DD245=INT(DC245/DD245),1,0)</f>
        <v>0</v>
      </c>
      <c r="DF245" s="15" t="n">
        <f aca="false">IF(DE245=0,DC245,DC245/DD245)</f>
        <v>1</v>
      </c>
      <c r="DG245" s="15" t="n">
        <v>23</v>
      </c>
      <c r="DH245" s="15" t="n">
        <f aca="false">IF(DF245/DG245=INT(DF245/DG245),1,0)</f>
        <v>0</v>
      </c>
      <c r="DI245" s="15" t="n">
        <f aca="false">IF(DH245=0,DF245,DF245/DG245)</f>
        <v>1</v>
      </c>
      <c r="DJ245" s="15" t="n">
        <v>29</v>
      </c>
      <c r="DK245" s="15" t="n">
        <f aca="false">IF(DI245/DJ245=INT(DI245/DJ245),1,0)</f>
        <v>0</v>
      </c>
      <c r="DL245" s="15" t="n">
        <f aca="false">IF(DK245=0,DI245,DI245/DJ245)</f>
        <v>1</v>
      </c>
      <c r="DM245" s="15" t="n">
        <v>31</v>
      </c>
      <c r="DN245" s="15" t="n">
        <f aca="false">IF(DL245/DM245=INT(DL245/DM245),1,0)</f>
        <v>0</v>
      </c>
      <c r="DO245" s="15" t="n">
        <f aca="false">IF(DN245=0,DL245,DL245/DM245)</f>
        <v>1</v>
      </c>
      <c r="DP245" s="15" t="n">
        <v>37</v>
      </c>
      <c r="DQ245" s="15" t="n">
        <f aca="false">IF(DO245/DP245=INT(DO245/DP245),1,0)</f>
        <v>0</v>
      </c>
      <c r="DR245" s="15" t="n">
        <f aca="false">IF(DQ245=0,DO245,DO245/DP245)</f>
        <v>1</v>
      </c>
      <c r="DS245" s="15" t="n">
        <v>41</v>
      </c>
      <c r="DT245" s="15" t="n">
        <f aca="false">IF(DR245/DS245=INT(DR245/DS245),1,0)</f>
        <v>0</v>
      </c>
      <c r="DU245" s="15" t="n">
        <f aca="false">IF(DT245=0,DR245,DR245/DS245)</f>
        <v>1</v>
      </c>
      <c r="DV245" s="15" t="n">
        <v>43</v>
      </c>
      <c r="DW245" s="15" t="n">
        <f aca="false">IF(DU245/DV245=INT(DU245/DV245),1,0)</f>
        <v>0</v>
      </c>
      <c r="DX245" s="15" t="n">
        <f aca="false">IF(DW245=0,DU245,DU245/DV245)</f>
        <v>1</v>
      </c>
      <c r="DY245" s="15" t="n">
        <v>47</v>
      </c>
      <c r="DZ245" s="15" t="n">
        <f aca="false">IF(DX245/DY245=INT(DX245/DY245),1,0)</f>
        <v>0</v>
      </c>
      <c r="EA245" s="15" t="n">
        <f aca="false">IF(DZ245=0,DX245,DX245/DY245)</f>
        <v>1</v>
      </c>
      <c r="EB245" s="15" t="n">
        <v>53</v>
      </c>
      <c r="EC245" s="15" t="n">
        <f aca="false">IF(EA245/EB245=INT(EA245/EB245),1,0)</f>
        <v>0</v>
      </c>
      <c r="ED245" s="15" t="n">
        <f aca="false">IF(EC245=0,EA245,EA245/EB245)</f>
        <v>1</v>
      </c>
      <c r="EE245" s="15" t="n">
        <v>59</v>
      </c>
      <c r="EF245" s="15" t="n">
        <f aca="false">IF(ED245/EE245=INT(ED245/EE245),1,0)</f>
        <v>0</v>
      </c>
      <c r="EG245" s="15" t="n">
        <f aca="false">IF(EF245=0,ED245,ED245/EE245)</f>
        <v>1</v>
      </c>
      <c r="EH245" s="15" t="n">
        <v>61</v>
      </c>
      <c r="EI245" s="15" t="n">
        <f aca="false">IF(EG245/EH245=INT(EG245/EH245),1,0)</f>
        <v>0</v>
      </c>
      <c r="EJ245" s="15" t="n">
        <f aca="false">IF(EI245=0,EG245,EG245/EH245)</f>
        <v>1</v>
      </c>
      <c r="EK245" s="15" t="n">
        <v>67</v>
      </c>
      <c r="EL245" s="15" t="n">
        <f aca="false">IF(EJ245/EK245=INT(EJ245/EK245),1,0)</f>
        <v>0</v>
      </c>
      <c r="EM245" s="15" t="n">
        <f aca="false">IF(EL245=0,EJ245,EJ245/EK245)</f>
        <v>1</v>
      </c>
      <c r="EN245" s="15" t="n">
        <v>71</v>
      </c>
      <c r="EO245" s="15" t="n">
        <f aca="false">IF(EM245/EN245=INT(EM245/EN245),1,0)</f>
        <v>0</v>
      </c>
      <c r="EP245" s="15" t="n">
        <f aca="false">IF(EO245=0,EM245,EM245/EN245)</f>
        <v>1</v>
      </c>
      <c r="EQ245" s="15" t="n">
        <v>73</v>
      </c>
      <c r="ER245" s="15" t="n">
        <f aca="false">IF(EP245/EQ245=INT(EP245/EQ245),1,0)</f>
        <v>0</v>
      </c>
      <c r="ES245" s="15" t="n">
        <f aca="false">IF(ER245=0,EP245,EP245/EQ245)</f>
        <v>1</v>
      </c>
      <c r="ET245" s="15" t="n">
        <v>79</v>
      </c>
      <c r="EU245" s="15" t="n">
        <f aca="false">IF(ES245/ET245=INT(ES245/ET245),1,0)</f>
        <v>0</v>
      </c>
      <c r="EV245" s="15" t="n">
        <f aca="false">IF(EU245=0,ES245,ES245/ET245)</f>
        <v>1</v>
      </c>
      <c r="EW245" s="15" t="n">
        <v>83</v>
      </c>
      <c r="EX245" s="15" t="n">
        <f aca="false">IF(EV245/EW245=INT(EV245/EW245),1,0)</f>
        <v>0</v>
      </c>
      <c r="EY245" s="15" t="n">
        <f aca="false">IF(EX245=0,EV245,EV245/EW245)</f>
        <v>1</v>
      </c>
      <c r="EZ245" s="15" t="n">
        <v>89</v>
      </c>
      <c r="FA245" s="15" t="n">
        <f aca="false">IF(EY245/EZ245=INT(EY245/EZ245),1,0)</f>
        <v>0</v>
      </c>
      <c r="FB245" s="15" t="n">
        <f aca="false">IF(FA245=0,EY245,EY245/EZ245)</f>
        <v>1</v>
      </c>
      <c r="FC245" s="15" t="n">
        <v>97</v>
      </c>
      <c r="FD245" s="15" t="n">
        <f aca="false">IF(FB245/FC245=INT(FB245/FC245),1,0)</f>
        <v>0</v>
      </c>
      <c r="FE245" s="15" t="n">
        <f aca="false">IF(FD245=0,FB245,FB245/FC245)</f>
        <v>1</v>
      </c>
      <c r="FF245" s="15" t="n">
        <v>101</v>
      </c>
      <c r="FG245" s="15" t="n">
        <f aca="false">IF(FE245/FF245=INT(FE245/FF245),1,0)</f>
        <v>0</v>
      </c>
      <c r="FH245" s="15" t="n">
        <f aca="false">IF(FG245=0,FE245,FE245/FF245)</f>
        <v>1</v>
      </c>
      <c r="FI245" s="15" t="n">
        <v>103</v>
      </c>
      <c r="FJ245" s="15" t="n">
        <f aca="false">IF(FH245/FI245=INT(FH245/FI245),1,0)</f>
        <v>0</v>
      </c>
      <c r="FK245" s="15" t="n">
        <f aca="false">IF(FJ245=0,FH245,FH245/FI245)</f>
        <v>1</v>
      </c>
      <c r="FL245" s="15" t="n">
        <v>107</v>
      </c>
      <c r="FM245" s="15" t="n">
        <f aca="false">IF(FK245/FL245=INT(FK245/FL245),1,0)</f>
        <v>0</v>
      </c>
      <c r="FN245" s="15" t="n">
        <f aca="false">IF(FM245=0,FK245,FK245/FL245)</f>
        <v>1</v>
      </c>
      <c r="FO245" s="15" t="n">
        <v>109</v>
      </c>
      <c r="FP245" s="15" t="n">
        <f aca="false">IF(FN245/FO245=INT(FN245/FO245),1,0)</f>
        <v>0</v>
      </c>
      <c r="FQ245" s="15" t="n">
        <f aca="false">IF(FP245=0,FN245,FN245/FO245)</f>
        <v>1</v>
      </c>
      <c r="FR245" s="15" t="n">
        <v>113</v>
      </c>
      <c r="FS245" s="15" t="n">
        <f aca="false">IF(FQ245/FR245=INT(FQ245/FR245),1,0)</f>
        <v>0</v>
      </c>
      <c r="FT245" s="15" t="n">
        <f aca="false">IF(FS245=0,FQ245,FQ245/FR245)</f>
        <v>1</v>
      </c>
      <c r="FU245" s="15" t="n">
        <v>127</v>
      </c>
      <c r="FV245" s="15" t="n">
        <f aca="false">IF(FT245/FU245=INT(FT245/FU245),1,0)</f>
        <v>0</v>
      </c>
      <c r="FW245" s="15" t="n">
        <f aca="false">IF(FV245=0,FT245,FT245/FU245)</f>
        <v>1</v>
      </c>
      <c r="FX245" s="15" t="n">
        <v>131</v>
      </c>
      <c r="FY245" s="15" t="n">
        <f aca="false">IF(FW245/FX245=INT(FW245/FX245),1,0)</f>
        <v>0</v>
      </c>
      <c r="FZ245" s="15" t="n">
        <f aca="false">IF(FY245=0,FW245,FW245/FX245)</f>
        <v>1</v>
      </c>
      <c r="GA245" s="15" t="n">
        <v>137</v>
      </c>
      <c r="GB245" s="15" t="n">
        <f aca="false">IF(FZ245/GA245=INT(FZ245/GA245),1,0)</f>
        <v>0</v>
      </c>
      <c r="GC245" s="15" t="n">
        <f aca="false">IF(GB245=0,FZ245,FZ245/GA245)</f>
        <v>1</v>
      </c>
      <c r="GD245" s="15" t="n">
        <v>139</v>
      </c>
      <c r="GE245" s="15" t="n">
        <f aca="false">IF(GC245/GD245=INT(GC245/GD245),1,0)</f>
        <v>0</v>
      </c>
      <c r="GF245" s="15" t="n">
        <f aca="false">IF(GE245=0,GC245,GC245/GD245)</f>
        <v>1</v>
      </c>
      <c r="GG245" s="15" t="n">
        <v>149</v>
      </c>
      <c r="GH245" s="15" t="n">
        <f aca="false">IF(GF245/GG245=INT(GF245/GG245),1,0)</f>
        <v>0</v>
      </c>
      <c r="GI245" s="15" t="n">
        <f aca="false">IF(GH245=0,GF245,GF245/GG245)</f>
        <v>1</v>
      </c>
      <c r="GJ245" s="15"/>
      <c r="GK245" s="15" t="n">
        <f aca="false">8*BI245+4*BL245+2*BO245+BR245</f>
        <v>2</v>
      </c>
      <c r="GL245" s="15" t="n">
        <f aca="false">4*BU245+2*BX245+CA245</f>
        <v>1</v>
      </c>
      <c r="GM245" s="15" t="n">
        <f aca="false">2*CD245+CG245</f>
        <v>0</v>
      </c>
      <c r="GN245" s="15" t="n">
        <f aca="false">2*CJ245+CM245</f>
        <v>0</v>
      </c>
      <c r="GO245" s="15" t="n">
        <f aca="false">2*CP245+CS245</f>
        <v>0</v>
      </c>
      <c r="GP245" s="15" t="n">
        <f aca="false">2*CV245+CY245</f>
        <v>0</v>
      </c>
      <c r="GQ245" s="15" t="n">
        <f aca="false">DB245</f>
        <v>0</v>
      </c>
      <c r="GR245" s="15" t="n">
        <f aca="false">DE245</f>
        <v>0</v>
      </c>
      <c r="GS245" s="15" t="n">
        <f aca="false">DH245</f>
        <v>0</v>
      </c>
      <c r="GT245" s="15" t="n">
        <f aca="false">DK245</f>
        <v>0</v>
      </c>
      <c r="GU245" s="15" t="n">
        <f aca="false">DN245</f>
        <v>0</v>
      </c>
      <c r="GV245" s="0" t="n">
        <f aca="false">DQ245</f>
        <v>0</v>
      </c>
      <c r="GW245" s="0" t="n">
        <f aca="false">DT245</f>
        <v>0</v>
      </c>
      <c r="GX245" s="0" t="n">
        <f aca="false">DW245</f>
        <v>0</v>
      </c>
      <c r="GY245" s="0" t="n">
        <f aca="false">DZ245</f>
        <v>0</v>
      </c>
      <c r="GZ245" s="0" t="n">
        <f aca="false">EC245</f>
        <v>0</v>
      </c>
      <c r="HA245" s="0" t="n">
        <f aca="false">EF245</f>
        <v>0</v>
      </c>
      <c r="HB245" s="0" t="n">
        <f aca="false">EI245</f>
        <v>0</v>
      </c>
      <c r="HC245" s="0" t="n">
        <f aca="false">EL245</f>
        <v>0</v>
      </c>
      <c r="HD245" s="0" t="n">
        <f aca="false">EO245</f>
        <v>0</v>
      </c>
      <c r="HE245" s="0" t="n">
        <f aca="false">ER245</f>
        <v>0</v>
      </c>
      <c r="HF245" s="0" t="n">
        <f aca="false">EU245</f>
        <v>0</v>
      </c>
      <c r="HG245" s="0" t="n">
        <f aca="false">EX245</f>
        <v>0</v>
      </c>
      <c r="HH245" s="0" t="n">
        <f aca="false">FA245</f>
        <v>0</v>
      </c>
      <c r="HI245" s="0" t="n">
        <f aca="false">FD245</f>
        <v>0</v>
      </c>
      <c r="HJ245" s="0" t="n">
        <f aca="false">FG245</f>
        <v>0</v>
      </c>
      <c r="HK245" s="0" t="n">
        <f aca="false">FJ245</f>
        <v>0</v>
      </c>
      <c r="HL245" s="0" t="n">
        <f aca="false">FM245</f>
        <v>0</v>
      </c>
      <c r="HM245" s="0" t="n">
        <f aca="false">FP245</f>
        <v>0</v>
      </c>
      <c r="HN245" s="0" t="n">
        <f aca="false">FS245</f>
        <v>0</v>
      </c>
      <c r="HO245" s="0" t="n">
        <f aca="false">FV245</f>
        <v>0</v>
      </c>
      <c r="HP245" s="0" t="n">
        <f aca="false">FY245</f>
        <v>0</v>
      </c>
      <c r="HQ245" s="0" t="n">
        <f aca="false">GB245</f>
        <v>0</v>
      </c>
      <c r="HR245" s="0" t="n">
        <f aca="false">GE245</f>
        <v>0</v>
      </c>
      <c r="HS245" s="0" t="n">
        <f aca="false">GH245</f>
        <v>0</v>
      </c>
      <c r="HT245" s="0" t="n">
        <f aca="false">BG245</f>
        <v>12</v>
      </c>
      <c r="HU245" s="0" t="n">
        <f aca="false">HT245/HS247</f>
        <v>12</v>
      </c>
      <c r="HV245" s="1"/>
      <c r="HY245" s="1"/>
      <c r="HZ245" s="1"/>
      <c r="IA245" s="1"/>
      <c r="IB245" s="1"/>
    </row>
    <row r="246" customFormat="false" ht="6" hidden="true" customHeight="true" outlineLevel="0" collapsed="false">
      <c r="A246" s="1"/>
      <c r="B246" s="80"/>
      <c r="C246" s="80"/>
      <c r="D246" s="80"/>
      <c r="E246" s="11"/>
      <c r="F246" s="61"/>
      <c r="G246" s="80"/>
      <c r="H246" s="11"/>
      <c r="I246" s="80"/>
      <c r="J246" s="80"/>
      <c r="K246" s="11"/>
      <c r="L246" s="61"/>
      <c r="M246" s="80"/>
      <c r="N246" s="80"/>
      <c r="O246" s="80"/>
      <c r="P246" s="80"/>
      <c r="Q246" s="80"/>
      <c r="R246" s="80"/>
      <c r="S246" s="11"/>
      <c r="T246" s="13"/>
      <c r="U246" s="13"/>
      <c r="V246" s="13"/>
      <c r="W246" s="78"/>
      <c r="X246" s="74"/>
      <c r="Y246" s="80"/>
      <c r="Z246" s="80"/>
      <c r="AW246" s="1"/>
      <c r="AX246" s="1"/>
      <c r="AY246" s="1"/>
      <c r="AZ246" s="1"/>
      <c r="BA246" s="1"/>
      <c r="BB246" s="1"/>
      <c r="BC246" s="1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 t="n">
        <f aca="false">IF(GK244&lt;GK245,GK244,GK245)</f>
        <v>0</v>
      </c>
      <c r="GL246" s="15" t="n">
        <f aca="false">IF(GL244&lt;GL245,GL244,GL245)</f>
        <v>0</v>
      </c>
      <c r="GM246" s="15" t="n">
        <f aca="false">IF(GM244&lt;GM245,GM244,GM245)</f>
        <v>0</v>
      </c>
      <c r="GN246" s="15" t="n">
        <f aca="false">IF(GN244&lt;GN245,GN244,GN245)</f>
        <v>0</v>
      </c>
      <c r="GO246" s="15" t="n">
        <f aca="false">IF(GO244&lt;GO245,GO244,GO245)</f>
        <v>0</v>
      </c>
      <c r="GP246" s="15" t="n">
        <f aca="false">IF(GP244&lt;GP245,GP244,GP245)</f>
        <v>0</v>
      </c>
      <c r="GQ246" s="15" t="n">
        <f aca="false">IF(GQ244&lt;GQ245,GQ244,GQ245)</f>
        <v>0</v>
      </c>
      <c r="GR246" s="15" t="n">
        <f aca="false">IF(GR244&lt;GR245,GR244,GR245)</f>
        <v>0</v>
      </c>
      <c r="GS246" s="15" t="n">
        <f aca="false">IF(GS244&lt;GS245,GS244,GS245)</f>
        <v>0</v>
      </c>
      <c r="GT246" s="15" t="n">
        <f aca="false">IF(GT244&lt;GT245,GT244,GT245)</f>
        <v>0</v>
      </c>
      <c r="GU246" s="15" t="n">
        <f aca="false">IF(GU244&lt;GU245,GU244,GU245)</f>
        <v>0</v>
      </c>
      <c r="GV246" s="15" t="n">
        <f aca="false">IF(GV244&lt;GV245,GV244,GV245)</f>
        <v>0</v>
      </c>
      <c r="GW246" s="15" t="n">
        <f aca="false">IF(GW244&lt;GW245,GW244,GW245)</f>
        <v>0</v>
      </c>
      <c r="GX246" s="15" t="n">
        <f aca="false">IF(GX244&lt;GX245,GX244,GX245)</f>
        <v>0</v>
      </c>
      <c r="GY246" s="15" t="n">
        <f aca="false">IF(GY244&lt;GY245,GY244,GY245)</f>
        <v>0</v>
      </c>
      <c r="GZ246" s="15" t="n">
        <f aca="false">IF(GZ244&lt;GZ245,GZ244,GZ245)</f>
        <v>0</v>
      </c>
      <c r="HA246" s="15" t="n">
        <f aca="false">IF(HA244&lt;HA245,HA244,HA245)</f>
        <v>0</v>
      </c>
      <c r="HB246" s="15" t="n">
        <f aca="false">IF(HB244&lt;HB245,HB244,HB245)</f>
        <v>0</v>
      </c>
      <c r="HC246" s="15" t="n">
        <f aca="false">IF(HC244&lt;HC245,HC244,HC245)</f>
        <v>0</v>
      </c>
      <c r="HD246" s="15" t="n">
        <f aca="false">IF(HD244&lt;HD245,HD244,HD245)</f>
        <v>0</v>
      </c>
      <c r="HE246" s="15" t="n">
        <f aca="false">IF(HE244&lt;HE245,HE244,HE245)</f>
        <v>0</v>
      </c>
      <c r="HF246" s="15" t="n">
        <f aca="false">IF(HF244&lt;HF245,HF244,HF245)</f>
        <v>0</v>
      </c>
      <c r="HG246" s="15" t="n">
        <f aca="false">IF(HG244&lt;HG245,HG244,HG245)</f>
        <v>0</v>
      </c>
      <c r="HH246" s="15" t="n">
        <f aca="false">IF(HH244&lt;HH245,HH244,HH245)</f>
        <v>0</v>
      </c>
      <c r="HI246" s="15" t="n">
        <f aca="false">IF(HI244&lt;HI245,HI244,HI245)</f>
        <v>0</v>
      </c>
      <c r="HJ246" s="15" t="n">
        <f aca="false">IF(HJ244&lt;HJ245,HJ244,HJ245)</f>
        <v>0</v>
      </c>
      <c r="HK246" s="15" t="n">
        <f aca="false">IF(HK244&lt;HK245,HK244,HK245)</f>
        <v>0</v>
      </c>
      <c r="HL246" s="15" t="n">
        <f aca="false">IF(HL244&lt;HL245,HL244,HL245)</f>
        <v>0</v>
      </c>
      <c r="HM246" s="15" t="n">
        <f aca="false">IF(HM244&lt;HM245,HM244,HM245)</f>
        <v>0</v>
      </c>
      <c r="HN246" s="15" t="n">
        <f aca="false">IF(HN244&lt;HN245,HN244,HN245)</f>
        <v>0</v>
      </c>
      <c r="HO246" s="15" t="n">
        <f aca="false">IF(HO244&lt;HO245,HO244,HO245)</f>
        <v>0</v>
      </c>
      <c r="HP246" s="15" t="n">
        <f aca="false">IF(HP244&lt;HP245,HP244,HP245)</f>
        <v>0</v>
      </c>
      <c r="HQ246" s="15" t="n">
        <f aca="false">IF(HQ244&lt;HQ245,HQ244,HQ245)</f>
        <v>0</v>
      </c>
      <c r="HR246" s="15" t="n">
        <f aca="false">IF(HR244&lt;HR245,HR244,HR245)</f>
        <v>0</v>
      </c>
      <c r="HS246" s="15" t="n">
        <f aca="false">IF(HS244&lt;HS245,HS244,HS245)</f>
        <v>0</v>
      </c>
      <c r="HV246" s="1"/>
      <c r="HY246" s="1"/>
      <c r="HZ246" s="1"/>
      <c r="IA246" s="1"/>
      <c r="IB246" s="1"/>
    </row>
    <row r="247" customFormat="false" ht="6" hidden="true" customHeight="true" outlineLevel="0" collapsed="false">
      <c r="A247" s="1"/>
      <c r="B247" s="80"/>
      <c r="C247" s="80"/>
      <c r="D247" s="80"/>
      <c r="E247" s="11"/>
      <c r="F247" s="61"/>
      <c r="G247" s="80"/>
      <c r="H247" s="11"/>
      <c r="I247" s="80"/>
      <c r="J247" s="80"/>
      <c r="K247" s="11"/>
      <c r="L247" s="61"/>
      <c r="M247" s="80"/>
      <c r="N247" s="80"/>
      <c r="O247" s="80"/>
      <c r="P247" s="80"/>
      <c r="Q247" s="80"/>
      <c r="R247" s="80"/>
      <c r="S247" s="11"/>
      <c r="T247" s="13"/>
      <c r="U247" s="13"/>
      <c r="V247" s="13"/>
      <c r="W247" s="78"/>
      <c r="X247" s="74"/>
      <c r="Y247" s="80"/>
      <c r="Z247" s="80"/>
      <c r="AW247" s="1"/>
      <c r="AX247" s="1"/>
      <c r="AY247" s="1"/>
      <c r="AZ247" s="1"/>
      <c r="BA247" s="1"/>
      <c r="BB247" s="1"/>
      <c r="BC247" s="1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0" t="n">
        <f aca="false">GK$8^GK246</f>
        <v>1</v>
      </c>
      <c r="GL247" s="0" t="n">
        <f aca="false">GL$8^GL246*GK247</f>
        <v>1</v>
      </c>
      <c r="GM247" s="0" t="n">
        <f aca="false">GM$8^GM246*GL247</f>
        <v>1</v>
      </c>
      <c r="GN247" s="0" t="n">
        <f aca="false">GN$8^GN246*GM247</f>
        <v>1</v>
      </c>
      <c r="GO247" s="0" t="n">
        <f aca="false">GO$8^GO246*GN247</f>
        <v>1</v>
      </c>
      <c r="GP247" s="0" t="n">
        <f aca="false">GP$8^GP246*GO247</f>
        <v>1</v>
      </c>
      <c r="GQ247" s="0" t="n">
        <f aca="false">GQ$8^GQ246*GP247</f>
        <v>1</v>
      </c>
      <c r="GR247" s="0" t="n">
        <f aca="false">GR$8^GR246*GQ247</f>
        <v>1</v>
      </c>
      <c r="GS247" s="0" t="n">
        <f aca="false">GS$8^GS246*GR247</f>
        <v>1</v>
      </c>
      <c r="GT247" s="0" t="n">
        <f aca="false">GT$8^GT246*GS247</f>
        <v>1</v>
      </c>
      <c r="GU247" s="0" t="n">
        <f aca="false">GU$8^GU246*GT247</f>
        <v>1</v>
      </c>
      <c r="GV247" s="0" t="n">
        <f aca="false">GV$8^GV246*GU247</f>
        <v>1</v>
      </c>
      <c r="GW247" s="0" t="n">
        <f aca="false">GW$8^GW246*GV247</f>
        <v>1</v>
      </c>
      <c r="GX247" s="0" t="n">
        <f aca="false">GX$8^GX246*GW247</f>
        <v>1</v>
      </c>
      <c r="GY247" s="0" t="n">
        <f aca="false">GY$8^GY246*GX247</f>
        <v>1</v>
      </c>
      <c r="GZ247" s="0" t="n">
        <f aca="false">GZ$8^GZ246*GY247</f>
        <v>1</v>
      </c>
      <c r="HA247" s="0" t="n">
        <f aca="false">HA$8^HA246*GZ247</f>
        <v>1</v>
      </c>
      <c r="HB247" s="0" t="n">
        <f aca="false">HB$8^HB246*HA247</f>
        <v>1</v>
      </c>
      <c r="HC247" s="0" t="n">
        <f aca="false">HC$8^HC246*HB247</f>
        <v>1</v>
      </c>
      <c r="HD247" s="0" t="n">
        <f aca="false">HD$8^HD246*HC247</f>
        <v>1</v>
      </c>
      <c r="HE247" s="0" t="n">
        <f aca="false">HE$8^HE246*HD247</f>
        <v>1</v>
      </c>
      <c r="HF247" s="0" t="n">
        <f aca="false">HF$8^HF246*HE247</f>
        <v>1</v>
      </c>
      <c r="HG247" s="0" t="n">
        <f aca="false">HG$8^HG246*HF247</f>
        <v>1</v>
      </c>
      <c r="HH247" s="0" t="n">
        <f aca="false">HH$8^HH246*HG247</f>
        <v>1</v>
      </c>
      <c r="HI247" s="0" t="n">
        <f aca="false">HI$8^HI246*HH247</f>
        <v>1</v>
      </c>
      <c r="HJ247" s="0" t="n">
        <f aca="false">HJ$8^HJ246*HI247</f>
        <v>1</v>
      </c>
      <c r="HK247" s="0" t="n">
        <f aca="false">HK$8^HK246*HJ247</f>
        <v>1</v>
      </c>
      <c r="HL247" s="0" t="n">
        <f aca="false">HL$8^HL246*HK247</f>
        <v>1</v>
      </c>
      <c r="HM247" s="0" t="n">
        <f aca="false">HM$8^HM246*HL247</f>
        <v>1</v>
      </c>
      <c r="HN247" s="0" t="n">
        <f aca="false">HN$8^HN246*HM247</f>
        <v>1</v>
      </c>
      <c r="HO247" s="0" t="n">
        <f aca="false">HO$8^HO246*HN247</f>
        <v>1</v>
      </c>
      <c r="HP247" s="0" t="n">
        <f aca="false">HP$8^HP246*HO247</f>
        <v>1</v>
      </c>
      <c r="HQ247" s="0" t="n">
        <f aca="false">HQ$8^HQ246*HP247</f>
        <v>1</v>
      </c>
      <c r="HR247" s="0" t="n">
        <f aca="false">HR$8^HR246*HQ247</f>
        <v>1</v>
      </c>
      <c r="HS247" s="0" t="n">
        <f aca="false">HS$8^HS246*HR247</f>
        <v>1</v>
      </c>
      <c r="HV247" s="1"/>
      <c r="HY247" s="1"/>
      <c r="HZ247" s="1"/>
      <c r="IA247" s="1"/>
      <c r="IB247" s="1"/>
    </row>
    <row r="248" customFormat="false" ht="6" hidden="true" customHeight="true" outlineLevel="0" collapsed="false">
      <c r="A248" s="1"/>
      <c r="B248" s="80"/>
      <c r="C248" s="80"/>
      <c r="D248" s="80"/>
      <c r="E248" s="11"/>
      <c r="F248" s="61"/>
      <c r="G248" s="80"/>
      <c r="H248" s="11"/>
      <c r="I248" s="80"/>
      <c r="J248" s="80"/>
      <c r="K248" s="11"/>
      <c r="L248" s="61"/>
      <c r="M248" s="80"/>
      <c r="N248" s="80"/>
      <c r="O248" s="80"/>
      <c r="P248" s="80"/>
      <c r="Q248" s="80"/>
      <c r="R248" s="80"/>
      <c r="S248" s="11"/>
      <c r="T248" s="13"/>
      <c r="U248" s="13"/>
      <c r="V248" s="13"/>
      <c r="W248" s="78"/>
      <c r="X248" s="74"/>
      <c r="Y248" s="80"/>
      <c r="Z248" s="80"/>
      <c r="AW248" s="1"/>
      <c r="AX248" s="1"/>
      <c r="AY248" s="1"/>
      <c r="AZ248" s="1"/>
      <c r="BA248" s="1"/>
      <c r="BB248" s="1"/>
      <c r="BC248" s="1"/>
      <c r="BD248" s="0" t="s">
        <v>106</v>
      </c>
      <c r="BE248" s="15" t="n">
        <f aca="true">INT((RAND()*(AY244-AX244+1)+AX244))</f>
        <v>7</v>
      </c>
      <c r="BF248" s="15" t="n">
        <f aca="true">INT((RAND()*(BA244-AZ244+1)+AZ244))</f>
        <v>7</v>
      </c>
      <c r="BG248" s="0" t="n">
        <f aca="false">BF248-BF249*(BE249-BE248)</f>
        <v>7</v>
      </c>
      <c r="BH248" s="0" t="n">
        <v>256</v>
      </c>
      <c r="BI248" s="15" t="n">
        <f aca="false">IF(BG248/BH248=INT(BG248/BH248),1,0)</f>
        <v>0</v>
      </c>
      <c r="BJ248" s="15" t="n">
        <f aca="false">IF(BI248=0,BG248,BG248/BH248)</f>
        <v>7</v>
      </c>
      <c r="BK248" s="15" t="n">
        <v>16</v>
      </c>
      <c r="BL248" s="15" t="n">
        <f aca="false">IF(BJ248/BK248=INT(BJ248/BK248),1,0)</f>
        <v>0</v>
      </c>
      <c r="BM248" s="15" t="n">
        <f aca="false">IF(BL248=0,BJ248,BJ248/BK248)</f>
        <v>7</v>
      </c>
      <c r="BN248" s="15" t="n">
        <v>4</v>
      </c>
      <c r="BO248" s="15" t="n">
        <f aca="false">IF(BM248/BN248=INT(BM248/BN248),1,0)</f>
        <v>0</v>
      </c>
      <c r="BP248" s="15" t="n">
        <f aca="false">IF(BO248=0,BM248,BM248/BN248)</f>
        <v>7</v>
      </c>
      <c r="BQ248" s="15" t="n">
        <v>2</v>
      </c>
      <c r="BR248" s="15" t="n">
        <f aca="false">IF(BP248/BQ248=INT(BP248/BQ248),1,0)</f>
        <v>0</v>
      </c>
      <c r="BS248" s="15" t="n">
        <f aca="false">IF(BR248=0,BP248,BP248/BQ248)</f>
        <v>7</v>
      </c>
      <c r="BT248" s="15" t="n">
        <v>81</v>
      </c>
      <c r="BU248" s="15" t="n">
        <f aca="false">IF(BS248/BT248=INT(BS248/BT248),1,0)</f>
        <v>0</v>
      </c>
      <c r="BV248" s="15" t="n">
        <f aca="false">IF(BU248=0,BS248,BS248/BT248)</f>
        <v>7</v>
      </c>
      <c r="BW248" s="15" t="n">
        <v>9</v>
      </c>
      <c r="BX248" s="15" t="n">
        <f aca="false">IF(BV248/BW248=INT(BV248/BW248),1,0)</f>
        <v>0</v>
      </c>
      <c r="BY248" s="15" t="n">
        <f aca="false">IF(BX248=0,BV248,BV248/BW248)</f>
        <v>7</v>
      </c>
      <c r="BZ248" s="15" t="n">
        <v>3</v>
      </c>
      <c r="CA248" s="15" t="n">
        <f aca="false">IF(BY248/BZ248=INT(BY248/BZ248),1,0)</f>
        <v>0</v>
      </c>
      <c r="CB248" s="15" t="n">
        <f aca="false">IF(CA248=0,BY248,BY248/BZ248)</f>
        <v>7</v>
      </c>
      <c r="CC248" s="15" t="n">
        <v>25</v>
      </c>
      <c r="CD248" s="15" t="n">
        <f aca="false">IF(CB248/CC248=INT(CB248/CC248),1,0)</f>
        <v>0</v>
      </c>
      <c r="CE248" s="15" t="n">
        <f aca="false">IF(CD248=0,CB248,CB248/CC248)</f>
        <v>7</v>
      </c>
      <c r="CF248" s="15" t="n">
        <v>5</v>
      </c>
      <c r="CG248" s="15" t="n">
        <f aca="false">IF(CE248/CF248=INT(CE248/CF248),1,0)</f>
        <v>0</v>
      </c>
      <c r="CH248" s="15" t="n">
        <f aca="false">IF(CG248=0,CE248,CE248/CF248)</f>
        <v>7</v>
      </c>
      <c r="CI248" s="15" t="n">
        <v>49</v>
      </c>
      <c r="CJ248" s="15" t="n">
        <f aca="false">IF(CH248/CI248=INT(CH248/CI248),1,0)</f>
        <v>0</v>
      </c>
      <c r="CK248" s="15" t="n">
        <f aca="false">IF(CJ248=0,CH248,CH248/CI248)</f>
        <v>7</v>
      </c>
      <c r="CL248" s="15" t="n">
        <v>7</v>
      </c>
      <c r="CM248" s="15" t="n">
        <f aca="false">IF(CK248/CL248=INT(CK248/CL248),1,0)</f>
        <v>1</v>
      </c>
      <c r="CN248" s="15" t="n">
        <f aca="false">IF(CM248=0,CK248,CK248/CL248)</f>
        <v>1</v>
      </c>
      <c r="CO248" s="15" t="n">
        <v>121</v>
      </c>
      <c r="CP248" s="15" t="n">
        <f aca="false">IF(CN248/CO248=INT(CN248/CO248),1,0)</f>
        <v>0</v>
      </c>
      <c r="CQ248" s="15" t="n">
        <f aca="false">IF(CP248=0,CN248,CN248/CO248)</f>
        <v>1</v>
      </c>
      <c r="CR248" s="15" t="n">
        <v>11</v>
      </c>
      <c r="CS248" s="15" t="n">
        <f aca="false">IF(CQ248/CR248=INT(CQ248/CR248),1,0)</f>
        <v>0</v>
      </c>
      <c r="CT248" s="15" t="n">
        <f aca="false">IF(CS248=0,CQ248,CQ248/CR248)</f>
        <v>1</v>
      </c>
      <c r="CU248" s="15" t="n">
        <v>169</v>
      </c>
      <c r="CV248" s="15" t="n">
        <f aca="false">IF(CT248/CU248=INT(CT248/CU248),1,0)</f>
        <v>0</v>
      </c>
      <c r="CW248" s="15" t="n">
        <f aca="false">IF(CV248=0,CT248,CT248/CU248)</f>
        <v>1</v>
      </c>
      <c r="CX248" s="15" t="n">
        <v>13</v>
      </c>
      <c r="CY248" s="15" t="n">
        <f aca="false">IF(CW248/CX248=INT(CW248/CX248),1,0)</f>
        <v>0</v>
      </c>
      <c r="CZ248" s="15" t="n">
        <f aca="false">IF(CY248=0,CW248,CW248/CX248)</f>
        <v>1</v>
      </c>
      <c r="DA248" s="15" t="n">
        <v>17</v>
      </c>
      <c r="DB248" s="15" t="n">
        <f aca="false">IF(CZ248/DA248=INT(CZ248/DA248),1,0)</f>
        <v>0</v>
      </c>
      <c r="DC248" s="15" t="n">
        <f aca="false">IF(DB248=0,CZ248,CZ248/DA248)</f>
        <v>1</v>
      </c>
      <c r="DD248" s="15" t="n">
        <v>19</v>
      </c>
      <c r="DE248" s="15" t="n">
        <f aca="false">IF(DC248/DD248=INT(DC248/DD248),1,0)</f>
        <v>0</v>
      </c>
      <c r="DF248" s="15" t="n">
        <f aca="false">IF(DE248=0,DC248,DC248/DD248)</f>
        <v>1</v>
      </c>
      <c r="DG248" s="15" t="n">
        <v>23</v>
      </c>
      <c r="DH248" s="15" t="n">
        <f aca="false">IF(DF248/DG248=INT(DF248/DG248),1,0)</f>
        <v>0</v>
      </c>
      <c r="DI248" s="15" t="n">
        <f aca="false">IF(DH248=0,DF248,DF248/DG248)</f>
        <v>1</v>
      </c>
      <c r="DJ248" s="15" t="n">
        <v>29</v>
      </c>
      <c r="DK248" s="15" t="n">
        <f aca="false">IF(DI248/DJ248=INT(DI248/DJ248),1,0)</f>
        <v>0</v>
      </c>
      <c r="DL248" s="15" t="n">
        <f aca="false">IF(DK248=0,DI248,DI248/DJ248)</f>
        <v>1</v>
      </c>
      <c r="DM248" s="15" t="n">
        <v>31</v>
      </c>
      <c r="DN248" s="15" t="n">
        <f aca="false">IF(DL248/DM248=INT(DL248/DM248),1,0)</f>
        <v>0</v>
      </c>
      <c r="DO248" s="15" t="n">
        <f aca="false">IF(DN248=0,DL248,DL248/DM248)</f>
        <v>1</v>
      </c>
      <c r="DP248" s="15" t="n">
        <v>37</v>
      </c>
      <c r="DQ248" s="15" t="n">
        <f aca="false">IF(DO248/DP248=INT(DO248/DP248),1,0)</f>
        <v>0</v>
      </c>
      <c r="DR248" s="15" t="n">
        <f aca="false">IF(DQ248=0,DO248,DO248/DP248)</f>
        <v>1</v>
      </c>
      <c r="DS248" s="15" t="n">
        <v>41</v>
      </c>
      <c r="DT248" s="15" t="n">
        <f aca="false">IF(DR248/DS248=INT(DR248/DS248),1,0)</f>
        <v>0</v>
      </c>
      <c r="DU248" s="15" t="n">
        <f aca="false">IF(DT248=0,DR248,DR248/DS248)</f>
        <v>1</v>
      </c>
      <c r="DV248" s="15" t="n">
        <v>43</v>
      </c>
      <c r="DW248" s="15" t="n">
        <f aca="false">IF(DU248/DV248=INT(DU248/DV248),1,0)</f>
        <v>0</v>
      </c>
      <c r="DX248" s="15" t="n">
        <f aca="false">IF(DW248=0,DU248,DU248/DV248)</f>
        <v>1</v>
      </c>
      <c r="DY248" s="15" t="n">
        <v>47</v>
      </c>
      <c r="DZ248" s="15" t="n">
        <f aca="false">IF(DX248/DY248=INT(DX248/DY248),1,0)</f>
        <v>0</v>
      </c>
      <c r="EA248" s="15" t="n">
        <f aca="false">IF(DZ248=0,DX248,DX248/DY248)</f>
        <v>1</v>
      </c>
      <c r="EB248" s="15" t="n">
        <v>53</v>
      </c>
      <c r="EC248" s="15" t="n">
        <f aca="false">IF(EA248/EB248=INT(EA248/EB248),1,0)</f>
        <v>0</v>
      </c>
      <c r="ED248" s="15" t="n">
        <f aca="false">IF(EC248=0,EA248,EA248/EB248)</f>
        <v>1</v>
      </c>
      <c r="EE248" s="15" t="n">
        <v>59</v>
      </c>
      <c r="EF248" s="15" t="n">
        <f aca="false">IF(ED248/EE248=INT(ED248/EE248),1,0)</f>
        <v>0</v>
      </c>
      <c r="EG248" s="15" t="n">
        <f aca="false">IF(EF248=0,ED248,ED248/EE248)</f>
        <v>1</v>
      </c>
      <c r="EH248" s="15" t="n">
        <v>61</v>
      </c>
      <c r="EI248" s="15" t="n">
        <f aca="false">IF(EG248/EH248=INT(EG248/EH248),1,0)</f>
        <v>0</v>
      </c>
      <c r="EJ248" s="15" t="n">
        <f aca="false">IF(EI248=0,EG248,EG248/EH248)</f>
        <v>1</v>
      </c>
      <c r="EK248" s="15" t="n">
        <v>67</v>
      </c>
      <c r="EL248" s="15" t="n">
        <f aca="false">IF(EJ248/EK248=INT(EJ248/EK248),1,0)</f>
        <v>0</v>
      </c>
      <c r="EM248" s="15" t="n">
        <f aca="false">IF(EL248=0,EJ248,EJ248/EK248)</f>
        <v>1</v>
      </c>
      <c r="EN248" s="15" t="n">
        <v>71</v>
      </c>
      <c r="EO248" s="15" t="n">
        <f aca="false">IF(EM248/EN248=INT(EM248/EN248),1,0)</f>
        <v>0</v>
      </c>
      <c r="EP248" s="15" t="n">
        <f aca="false">IF(EO248=0,EM248,EM248/EN248)</f>
        <v>1</v>
      </c>
      <c r="EQ248" s="15" t="n">
        <v>73</v>
      </c>
      <c r="ER248" s="15" t="n">
        <f aca="false">IF(EP248/EQ248=INT(EP248/EQ248),1,0)</f>
        <v>0</v>
      </c>
      <c r="ES248" s="15" t="n">
        <f aca="false">IF(ER248=0,EP248,EP248/EQ248)</f>
        <v>1</v>
      </c>
      <c r="ET248" s="15" t="n">
        <v>79</v>
      </c>
      <c r="EU248" s="15" t="n">
        <f aca="false">IF(ES248/ET248=INT(ES248/ET248),1,0)</f>
        <v>0</v>
      </c>
      <c r="EV248" s="15" t="n">
        <f aca="false">IF(EU248=0,ES248,ES248/ET248)</f>
        <v>1</v>
      </c>
      <c r="EW248" s="15" t="n">
        <v>83</v>
      </c>
      <c r="EX248" s="15" t="n">
        <f aca="false">IF(EV248/EW248=INT(EV248/EW248),1,0)</f>
        <v>0</v>
      </c>
      <c r="EY248" s="15" t="n">
        <f aca="false">IF(EX248=0,EV248,EV248/EW248)</f>
        <v>1</v>
      </c>
      <c r="EZ248" s="15" t="n">
        <v>89</v>
      </c>
      <c r="FA248" s="15" t="n">
        <f aca="false">IF(EY248/EZ248=INT(EY248/EZ248),1,0)</f>
        <v>0</v>
      </c>
      <c r="FB248" s="15" t="n">
        <f aca="false">IF(FA248=0,EY248,EY248/EZ248)</f>
        <v>1</v>
      </c>
      <c r="FC248" s="15" t="n">
        <v>97</v>
      </c>
      <c r="FD248" s="15" t="n">
        <f aca="false">IF(FB248/FC248=INT(FB248/FC248),1,0)</f>
        <v>0</v>
      </c>
      <c r="FE248" s="15" t="n">
        <f aca="false">IF(FD248=0,FB248,FB248/FC248)</f>
        <v>1</v>
      </c>
      <c r="FF248" s="15" t="n">
        <v>101</v>
      </c>
      <c r="FG248" s="15" t="n">
        <f aca="false">IF(FE248/FF248=INT(FE248/FF248),1,0)</f>
        <v>0</v>
      </c>
      <c r="FH248" s="15" t="n">
        <f aca="false">IF(FG248=0,FE248,FE248/FF248)</f>
        <v>1</v>
      </c>
      <c r="FI248" s="15" t="n">
        <v>103</v>
      </c>
      <c r="FJ248" s="15" t="n">
        <f aca="false">IF(FH248/FI248=INT(FH248/FI248),1,0)</f>
        <v>0</v>
      </c>
      <c r="FK248" s="15" t="n">
        <f aca="false">IF(FJ248=0,FH248,FH248/FI248)</f>
        <v>1</v>
      </c>
      <c r="FL248" s="15" t="n">
        <v>107</v>
      </c>
      <c r="FM248" s="15" t="n">
        <f aca="false">IF(FK248/FL248=INT(FK248/FL248),1,0)</f>
        <v>0</v>
      </c>
      <c r="FN248" s="15" t="n">
        <f aca="false">IF(FM248=0,FK248,FK248/FL248)</f>
        <v>1</v>
      </c>
      <c r="FO248" s="15" t="n">
        <v>109</v>
      </c>
      <c r="FP248" s="15" t="n">
        <f aca="false">IF(FN248/FO248=INT(FN248/FO248),1,0)</f>
        <v>0</v>
      </c>
      <c r="FQ248" s="15" t="n">
        <f aca="false">IF(FP248=0,FN248,FN248/FO248)</f>
        <v>1</v>
      </c>
      <c r="FR248" s="15" t="n">
        <v>113</v>
      </c>
      <c r="FS248" s="15" t="n">
        <f aca="false">IF(FQ248/FR248=INT(FQ248/FR248),1,0)</f>
        <v>0</v>
      </c>
      <c r="FT248" s="15" t="n">
        <f aca="false">IF(FS248=0,FQ248,FQ248/FR248)</f>
        <v>1</v>
      </c>
      <c r="FU248" s="15" t="n">
        <v>127</v>
      </c>
      <c r="FV248" s="15" t="n">
        <f aca="false">IF(FT248/FU248=INT(FT248/FU248),1,0)</f>
        <v>0</v>
      </c>
      <c r="FW248" s="15" t="n">
        <f aca="false">IF(FV248=0,FT248,FT248/FU248)</f>
        <v>1</v>
      </c>
      <c r="FX248" s="15" t="n">
        <v>131</v>
      </c>
      <c r="FY248" s="15" t="n">
        <f aca="false">IF(FW248/FX248=INT(FW248/FX248),1,0)</f>
        <v>0</v>
      </c>
      <c r="FZ248" s="15" t="n">
        <f aca="false">IF(FY248=0,FW248,FW248/FX248)</f>
        <v>1</v>
      </c>
      <c r="GA248" s="15" t="n">
        <v>137</v>
      </c>
      <c r="GB248" s="15" t="n">
        <f aca="false">IF(FZ248/GA248=INT(FZ248/GA248),1,0)</f>
        <v>0</v>
      </c>
      <c r="GC248" s="15" t="n">
        <f aca="false">IF(GB248=0,FZ248,FZ248/GA248)</f>
        <v>1</v>
      </c>
      <c r="GD248" s="15" t="n">
        <v>139</v>
      </c>
      <c r="GE248" s="15" t="n">
        <f aca="false">IF(GC248/GD248=INT(GC248/GD248),1,0)</f>
        <v>0</v>
      </c>
      <c r="GF248" s="15" t="n">
        <f aca="false">IF(GE248=0,GC248,GC248/GD248)</f>
        <v>1</v>
      </c>
      <c r="GG248" s="15" t="n">
        <v>149</v>
      </c>
      <c r="GH248" s="15" t="n">
        <f aca="false">IF(GF248/GG248=INT(GF248/GG248),1,0)</f>
        <v>0</v>
      </c>
      <c r="GI248" s="15" t="n">
        <f aca="false">IF(GH248=0,GF248,GF248/GG248)</f>
        <v>1</v>
      </c>
      <c r="GJ248" s="15"/>
      <c r="GK248" s="15" t="n">
        <f aca="false">8*BI248+4*BL248+2*BO248+BR248</f>
        <v>0</v>
      </c>
      <c r="GL248" s="15" t="n">
        <f aca="false">4*BU248+2*BX248+CA248</f>
        <v>0</v>
      </c>
      <c r="GM248" s="15" t="n">
        <f aca="false">2*CD248+CG248</f>
        <v>0</v>
      </c>
      <c r="GN248" s="15" t="n">
        <f aca="false">2*CJ248+CM248</f>
        <v>1</v>
      </c>
      <c r="GO248" s="15" t="n">
        <f aca="false">2*CP248+CS248</f>
        <v>0</v>
      </c>
      <c r="GP248" s="15" t="n">
        <f aca="false">2*CV248+CY248</f>
        <v>0</v>
      </c>
      <c r="GQ248" s="15" t="n">
        <f aca="false">DB248</f>
        <v>0</v>
      </c>
      <c r="GR248" s="15" t="n">
        <f aca="false">DE248</f>
        <v>0</v>
      </c>
      <c r="GS248" s="15" t="n">
        <f aca="false">DH248</f>
        <v>0</v>
      </c>
      <c r="GT248" s="15" t="n">
        <f aca="false">DK248</f>
        <v>0</v>
      </c>
      <c r="GU248" s="15" t="n">
        <f aca="false">DN248</f>
        <v>0</v>
      </c>
      <c r="GV248" s="0" t="n">
        <f aca="false">DQ248</f>
        <v>0</v>
      </c>
      <c r="GW248" s="0" t="n">
        <f aca="false">DT248</f>
        <v>0</v>
      </c>
      <c r="GX248" s="0" t="n">
        <f aca="false">DW248</f>
        <v>0</v>
      </c>
      <c r="GY248" s="0" t="n">
        <f aca="false">DZ248</f>
        <v>0</v>
      </c>
      <c r="GZ248" s="0" t="n">
        <f aca="false">EC248</f>
        <v>0</v>
      </c>
      <c r="HA248" s="0" t="n">
        <f aca="false">EF248</f>
        <v>0</v>
      </c>
      <c r="HB248" s="0" t="n">
        <f aca="false">EI248</f>
        <v>0</v>
      </c>
      <c r="HC248" s="0" t="n">
        <f aca="false">EL248</f>
        <v>0</v>
      </c>
      <c r="HD248" s="0" t="n">
        <f aca="false">EO248</f>
        <v>0</v>
      </c>
      <c r="HE248" s="0" t="n">
        <f aca="false">ER248</f>
        <v>0</v>
      </c>
      <c r="HF248" s="0" t="n">
        <f aca="false">EU248</f>
        <v>0</v>
      </c>
      <c r="HG248" s="0" t="n">
        <f aca="false">EX248</f>
        <v>0</v>
      </c>
      <c r="HH248" s="0" t="n">
        <f aca="false">FA248</f>
        <v>0</v>
      </c>
      <c r="HI248" s="0" t="n">
        <f aca="false">FD248</f>
        <v>0</v>
      </c>
      <c r="HJ248" s="0" t="n">
        <f aca="false">FG248</f>
        <v>0</v>
      </c>
      <c r="HK248" s="0" t="n">
        <f aca="false">FJ248</f>
        <v>0</v>
      </c>
      <c r="HL248" s="0" t="n">
        <f aca="false">FM248</f>
        <v>0</v>
      </c>
      <c r="HM248" s="0" t="n">
        <f aca="false">FP248</f>
        <v>0</v>
      </c>
      <c r="HN248" s="0" t="n">
        <f aca="false">FS248</f>
        <v>0</v>
      </c>
      <c r="HO248" s="0" t="n">
        <f aca="false">FV248</f>
        <v>0</v>
      </c>
      <c r="HP248" s="0" t="n">
        <f aca="false">FY248</f>
        <v>0</v>
      </c>
      <c r="HQ248" s="0" t="n">
        <f aca="false">GB248</f>
        <v>0</v>
      </c>
      <c r="HR248" s="0" t="n">
        <f aca="false">GE248</f>
        <v>0</v>
      </c>
      <c r="HS248" s="0" t="n">
        <f aca="false">GH248</f>
        <v>0</v>
      </c>
      <c r="HT248" s="0" t="n">
        <f aca="false">BG248</f>
        <v>7</v>
      </c>
      <c r="HU248" s="0" t="n">
        <f aca="false">HT248/HS251</f>
        <v>7</v>
      </c>
      <c r="HV248" s="1" t="n">
        <f aca="false">BE249</f>
        <v>7</v>
      </c>
      <c r="HW248" s="0" t="n">
        <f aca="false">HV248*HU249+HU248</f>
        <v>84</v>
      </c>
      <c r="HX248" s="0" t="n">
        <f aca="false">HW248*HW244</f>
        <v>7980</v>
      </c>
      <c r="HY248" s="1" t="n">
        <f aca="false">HU245*HU249</f>
        <v>132</v>
      </c>
      <c r="HZ248" s="1" t="n">
        <f aca="false">INT(HX248/HY248)</f>
        <v>60</v>
      </c>
      <c r="IA248" s="1" t="n">
        <f aca="false">HX248-HZ248*HY248</f>
        <v>60</v>
      </c>
      <c r="IB248" s="1" t="n">
        <f aca="false">HY248</f>
        <v>132</v>
      </c>
    </row>
    <row r="249" customFormat="false" ht="6" hidden="true" customHeight="true" outlineLevel="0" collapsed="false">
      <c r="A249" s="1"/>
      <c r="B249" s="80"/>
      <c r="C249" s="80"/>
      <c r="D249" s="80"/>
      <c r="E249" s="11"/>
      <c r="F249" s="61"/>
      <c r="G249" s="80"/>
      <c r="H249" s="11"/>
      <c r="I249" s="80"/>
      <c r="J249" s="80"/>
      <c r="K249" s="11"/>
      <c r="L249" s="61"/>
      <c r="M249" s="80"/>
      <c r="N249" s="80"/>
      <c r="O249" s="80"/>
      <c r="P249" s="80"/>
      <c r="Q249" s="80"/>
      <c r="R249" s="80"/>
      <c r="S249" s="11"/>
      <c r="T249" s="13"/>
      <c r="U249" s="13"/>
      <c r="V249" s="13"/>
      <c r="W249" s="78"/>
      <c r="X249" s="74"/>
      <c r="Y249" s="80"/>
      <c r="Z249" s="80"/>
      <c r="AW249" s="1"/>
      <c r="AX249" s="1"/>
      <c r="AY249" s="1"/>
      <c r="AZ249" s="1"/>
      <c r="BA249" s="1"/>
      <c r="BB249" s="1"/>
      <c r="BC249" s="1"/>
      <c r="BE249" s="0" t="n">
        <f aca="false">BE248+INT(BF248/BF249)</f>
        <v>7</v>
      </c>
      <c r="BF249" s="15" t="n">
        <f aca="true">IF(BB244&gt;BF248,INT((RAND()*(BC244-BB244+1)+BB244)),INT((RAND()*(BC244-BF248)+BF248+1)))</f>
        <v>11</v>
      </c>
      <c r="BG249" s="0" t="n">
        <f aca="false">BF249</f>
        <v>11</v>
      </c>
      <c r="BH249" s="0" t="n">
        <v>256</v>
      </c>
      <c r="BI249" s="15" t="n">
        <f aca="false">IF(BG249/BH249=INT(BG249/BH249),1,0)</f>
        <v>0</v>
      </c>
      <c r="BJ249" s="15" t="n">
        <f aca="false">IF(BI249=0,BG249,BG249/BH249)</f>
        <v>11</v>
      </c>
      <c r="BK249" s="15" t="n">
        <v>16</v>
      </c>
      <c r="BL249" s="15" t="n">
        <f aca="false">IF(BJ249/BK249=INT(BJ249/BK249),1,0)</f>
        <v>0</v>
      </c>
      <c r="BM249" s="15" t="n">
        <f aca="false">IF(BL249=0,BJ249,BJ249/BK249)</f>
        <v>11</v>
      </c>
      <c r="BN249" s="15" t="n">
        <v>4</v>
      </c>
      <c r="BO249" s="15" t="n">
        <f aca="false">IF(BM249/BN249=INT(BM249/BN249),1,0)</f>
        <v>0</v>
      </c>
      <c r="BP249" s="15" t="n">
        <f aca="false">IF(BO249=0,BM249,BM249/BN249)</f>
        <v>11</v>
      </c>
      <c r="BQ249" s="15" t="n">
        <v>2</v>
      </c>
      <c r="BR249" s="15" t="n">
        <f aca="false">IF(BP249/BQ249=INT(BP249/BQ249),1,0)</f>
        <v>0</v>
      </c>
      <c r="BS249" s="15" t="n">
        <f aca="false">IF(BR249=0,BP249,BP249/BQ249)</f>
        <v>11</v>
      </c>
      <c r="BT249" s="15" t="n">
        <v>81</v>
      </c>
      <c r="BU249" s="15" t="n">
        <f aca="false">IF(BS249/BT249=INT(BS249/BT249),1,0)</f>
        <v>0</v>
      </c>
      <c r="BV249" s="15" t="n">
        <f aca="false">IF(BU249=0,BS249,BS249/BT249)</f>
        <v>11</v>
      </c>
      <c r="BW249" s="15" t="n">
        <v>9</v>
      </c>
      <c r="BX249" s="15" t="n">
        <f aca="false">IF(BV249/BW249=INT(BV249/BW249),1,0)</f>
        <v>0</v>
      </c>
      <c r="BY249" s="15" t="n">
        <f aca="false">IF(BX249=0,BV249,BV249/BW249)</f>
        <v>11</v>
      </c>
      <c r="BZ249" s="15" t="n">
        <v>3</v>
      </c>
      <c r="CA249" s="15" t="n">
        <f aca="false">IF(BY249/BZ249=INT(BY249/BZ249),1,0)</f>
        <v>0</v>
      </c>
      <c r="CB249" s="15" t="n">
        <f aca="false">IF(CA249=0,BY249,BY249/BZ249)</f>
        <v>11</v>
      </c>
      <c r="CC249" s="15" t="n">
        <v>25</v>
      </c>
      <c r="CD249" s="15" t="n">
        <f aca="false">IF(CB249/CC249=INT(CB249/CC249),1,0)</f>
        <v>0</v>
      </c>
      <c r="CE249" s="15" t="n">
        <f aca="false">IF(CD249=0,CB249,CB249/CC249)</f>
        <v>11</v>
      </c>
      <c r="CF249" s="15" t="n">
        <v>5</v>
      </c>
      <c r="CG249" s="15" t="n">
        <f aca="false">IF(CE249/CF249=INT(CE249/CF249),1,0)</f>
        <v>0</v>
      </c>
      <c r="CH249" s="15" t="n">
        <f aca="false">IF(CG249=0,CE249,CE249/CF249)</f>
        <v>11</v>
      </c>
      <c r="CI249" s="15" t="n">
        <v>49</v>
      </c>
      <c r="CJ249" s="15" t="n">
        <f aca="false">IF(CH249/CI249=INT(CH249/CI249),1,0)</f>
        <v>0</v>
      </c>
      <c r="CK249" s="15" t="n">
        <f aca="false">IF(CJ249=0,CH249,CH249/CI249)</f>
        <v>11</v>
      </c>
      <c r="CL249" s="15" t="n">
        <v>7</v>
      </c>
      <c r="CM249" s="15" t="n">
        <f aca="false">IF(CK249/CL249=INT(CK249/CL249),1,0)</f>
        <v>0</v>
      </c>
      <c r="CN249" s="15" t="n">
        <f aca="false">IF(CM249=0,CK249,CK249/CL249)</f>
        <v>11</v>
      </c>
      <c r="CO249" s="15" t="n">
        <v>121</v>
      </c>
      <c r="CP249" s="15" t="n">
        <f aca="false">IF(CN249/CO249=INT(CN249/CO249),1,0)</f>
        <v>0</v>
      </c>
      <c r="CQ249" s="15" t="n">
        <f aca="false">IF(CP249=0,CN249,CN249/CO249)</f>
        <v>11</v>
      </c>
      <c r="CR249" s="15" t="n">
        <v>11</v>
      </c>
      <c r="CS249" s="15" t="n">
        <f aca="false">IF(CQ249/CR249=INT(CQ249/CR249),1,0)</f>
        <v>1</v>
      </c>
      <c r="CT249" s="15" t="n">
        <f aca="false">IF(CS249=0,CQ249,CQ249/CR249)</f>
        <v>1</v>
      </c>
      <c r="CU249" s="15" t="n">
        <v>169</v>
      </c>
      <c r="CV249" s="15" t="n">
        <f aca="false">IF(CT249/CU249=INT(CT249/CU249),1,0)</f>
        <v>0</v>
      </c>
      <c r="CW249" s="15" t="n">
        <f aca="false">IF(CV249=0,CT249,CT249/CU249)</f>
        <v>1</v>
      </c>
      <c r="CX249" s="15" t="n">
        <v>13</v>
      </c>
      <c r="CY249" s="15" t="n">
        <f aca="false">IF(CW249/CX249=INT(CW249/CX249),1,0)</f>
        <v>0</v>
      </c>
      <c r="CZ249" s="15" t="n">
        <f aca="false">IF(CY249=0,CW249,CW249/CX249)</f>
        <v>1</v>
      </c>
      <c r="DA249" s="15" t="n">
        <v>17</v>
      </c>
      <c r="DB249" s="15" t="n">
        <f aca="false">IF(CZ249/DA249=INT(CZ249/DA249),1,0)</f>
        <v>0</v>
      </c>
      <c r="DC249" s="15" t="n">
        <f aca="false">IF(DB249=0,CZ249,CZ249/DA249)</f>
        <v>1</v>
      </c>
      <c r="DD249" s="15" t="n">
        <v>19</v>
      </c>
      <c r="DE249" s="15" t="n">
        <f aca="false">IF(DC249/DD249=INT(DC249/DD249),1,0)</f>
        <v>0</v>
      </c>
      <c r="DF249" s="15" t="n">
        <f aca="false">IF(DE249=0,DC249,DC249/DD249)</f>
        <v>1</v>
      </c>
      <c r="DG249" s="15" t="n">
        <v>23</v>
      </c>
      <c r="DH249" s="15" t="n">
        <f aca="false">IF(DF249/DG249=INT(DF249/DG249),1,0)</f>
        <v>0</v>
      </c>
      <c r="DI249" s="15" t="n">
        <f aca="false">IF(DH249=0,DF249,DF249/DG249)</f>
        <v>1</v>
      </c>
      <c r="DJ249" s="15" t="n">
        <v>29</v>
      </c>
      <c r="DK249" s="15" t="n">
        <f aca="false">IF(DI249/DJ249=INT(DI249/DJ249),1,0)</f>
        <v>0</v>
      </c>
      <c r="DL249" s="15" t="n">
        <f aca="false">IF(DK249=0,DI249,DI249/DJ249)</f>
        <v>1</v>
      </c>
      <c r="DM249" s="15" t="n">
        <v>31</v>
      </c>
      <c r="DN249" s="15" t="n">
        <f aca="false">IF(DL249/DM249=INT(DL249/DM249),1,0)</f>
        <v>0</v>
      </c>
      <c r="DO249" s="15" t="n">
        <f aca="false">IF(DN249=0,DL249,DL249/DM249)</f>
        <v>1</v>
      </c>
      <c r="DP249" s="15" t="n">
        <v>37</v>
      </c>
      <c r="DQ249" s="15" t="n">
        <f aca="false">IF(DO249/DP249=INT(DO249/DP249),1,0)</f>
        <v>0</v>
      </c>
      <c r="DR249" s="15" t="n">
        <f aca="false">IF(DQ249=0,DO249,DO249/DP249)</f>
        <v>1</v>
      </c>
      <c r="DS249" s="15" t="n">
        <v>41</v>
      </c>
      <c r="DT249" s="15" t="n">
        <f aca="false">IF(DR249/DS249=INT(DR249/DS249),1,0)</f>
        <v>0</v>
      </c>
      <c r="DU249" s="15" t="n">
        <f aca="false">IF(DT249=0,DR249,DR249/DS249)</f>
        <v>1</v>
      </c>
      <c r="DV249" s="15" t="n">
        <v>43</v>
      </c>
      <c r="DW249" s="15" t="n">
        <f aca="false">IF(DU249/DV249=INT(DU249/DV249),1,0)</f>
        <v>0</v>
      </c>
      <c r="DX249" s="15" t="n">
        <f aca="false">IF(DW249=0,DU249,DU249/DV249)</f>
        <v>1</v>
      </c>
      <c r="DY249" s="15" t="n">
        <v>47</v>
      </c>
      <c r="DZ249" s="15" t="n">
        <f aca="false">IF(DX249/DY249=INT(DX249/DY249),1,0)</f>
        <v>0</v>
      </c>
      <c r="EA249" s="15" t="n">
        <f aca="false">IF(DZ249=0,DX249,DX249/DY249)</f>
        <v>1</v>
      </c>
      <c r="EB249" s="15" t="n">
        <v>53</v>
      </c>
      <c r="EC249" s="15" t="n">
        <f aca="false">IF(EA249/EB249=INT(EA249/EB249),1,0)</f>
        <v>0</v>
      </c>
      <c r="ED249" s="15" t="n">
        <f aca="false">IF(EC249=0,EA249,EA249/EB249)</f>
        <v>1</v>
      </c>
      <c r="EE249" s="15" t="n">
        <v>59</v>
      </c>
      <c r="EF249" s="15" t="n">
        <f aca="false">IF(ED249/EE249=INT(ED249/EE249),1,0)</f>
        <v>0</v>
      </c>
      <c r="EG249" s="15" t="n">
        <f aca="false">IF(EF249=0,ED249,ED249/EE249)</f>
        <v>1</v>
      </c>
      <c r="EH249" s="15" t="n">
        <v>61</v>
      </c>
      <c r="EI249" s="15" t="n">
        <f aca="false">IF(EG249/EH249=INT(EG249/EH249),1,0)</f>
        <v>0</v>
      </c>
      <c r="EJ249" s="15" t="n">
        <f aca="false">IF(EI249=0,EG249,EG249/EH249)</f>
        <v>1</v>
      </c>
      <c r="EK249" s="15" t="n">
        <v>67</v>
      </c>
      <c r="EL249" s="15" t="n">
        <f aca="false">IF(EJ249/EK249=INT(EJ249/EK249),1,0)</f>
        <v>0</v>
      </c>
      <c r="EM249" s="15" t="n">
        <f aca="false">IF(EL249=0,EJ249,EJ249/EK249)</f>
        <v>1</v>
      </c>
      <c r="EN249" s="15" t="n">
        <v>71</v>
      </c>
      <c r="EO249" s="15" t="n">
        <f aca="false">IF(EM249/EN249=INT(EM249/EN249),1,0)</f>
        <v>0</v>
      </c>
      <c r="EP249" s="15" t="n">
        <f aca="false">IF(EO249=0,EM249,EM249/EN249)</f>
        <v>1</v>
      </c>
      <c r="EQ249" s="15" t="n">
        <v>73</v>
      </c>
      <c r="ER249" s="15" t="n">
        <f aca="false">IF(EP249/EQ249=INT(EP249/EQ249),1,0)</f>
        <v>0</v>
      </c>
      <c r="ES249" s="15" t="n">
        <f aca="false">IF(ER249=0,EP249,EP249/EQ249)</f>
        <v>1</v>
      </c>
      <c r="ET249" s="15" t="n">
        <v>79</v>
      </c>
      <c r="EU249" s="15" t="n">
        <f aca="false">IF(ES249/ET249=INT(ES249/ET249),1,0)</f>
        <v>0</v>
      </c>
      <c r="EV249" s="15" t="n">
        <f aca="false">IF(EU249=0,ES249,ES249/ET249)</f>
        <v>1</v>
      </c>
      <c r="EW249" s="15" t="n">
        <v>83</v>
      </c>
      <c r="EX249" s="15" t="n">
        <f aca="false">IF(EV249/EW249=INT(EV249/EW249),1,0)</f>
        <v>0</v>
      </c>
      <c r="EY249" s="15" t="n">
        <f aca="false">IF(EX249=0,EV249,EV249/EW249)</f>
        <v>1</v>
      </c>
      <c r="EZ249" s="15" t="n">
        <v>89</v>
      </c>
      <c r="FA249" s="15" t="n">
        <f aca="false">IF(EY249/EZ249=INT(EY249/EZ249),1,0)</f>
        <v>0</v>
      </c>
      <c r="FB249" s="15" t="n">
        <f aca="false">IF(FA249=0,EY249,EY249/EZ249)</f>
        <v>1</v>
      </c>
      <c r="FC249" s="15" t="n">
        <v>97</v>
      </c>
      <c r="FD249" s="15" t="n">
        <f aca="false">IF(FB249/FC249=INT(FB249/FC249),1,0)</f>
        <v>0</v>
      </c>
      <c r="FE249" s="15" t="n">
        <f aca="false">IF(FD249=0,FB249,FB249/FC249)</f>
        <v>1</v>
      </c>
      <c r="FF249" s="15" t="n">
        <v>101</v>
      </c>
      <c r="FG249" s="15" t="n">
        <f aca="false">IF(FE249/FF249=INT(FE249/FF249),1,0)</f>
        <v>0</v>
      </c>
      <c r="FH249" s="15" t="n">
        <f aca="false">IF(FG249=0,FE249,FE249/FF249)</f>
        <v>1</v>
      </c>
      <c r="FI249" s="15" t="n">
        <v>103</v>
      </c>
      <c r="FJ249" s="15" t="n">
        <f aca="false">IF(FH249/FI249=INT(FH249/FI249),1,0)</f>
        <v>0</v>
      </c>
      <c r="FK249" s="15" t="n">
        <f aca="false">IF(FJ249=0,FH249,FH249/FI249)</f>
        <v>1</v>
      </c>
      <c r="FL249" s="15" t="n">
        <v>107</v>
      </c>
      <c r="FM249" s="15" t="n">
        <f aca="false">IF(FK249/FL249=INT(FK249/FL249),1,0)</f>
        <v>0</v>
      </c>
      <c r="FN249" s="15" t="n">
        <f aca="false">IF(FM249=0,FK249,FK249/FL249)</f>
        <v>1</v>
      </c>
      <c r="FO249" s="15" t="n">
        <v>109</v>
      </c>
      <c r="FP249" s="15" t="n">
        <f aca="false">IF(FN249/FO249=INT(FN249/FO249),1,0)</f>
        <v>0</v>
      </c>
      <c r="FQ249" s="15" t="n">
        <f aca="false">IF(FP249=0,FN249,FN249/FO249)</f>
        <v>1</v>
      </c>
      <c r="FR249" s="15" t="n">
        <v>113</v>
      </c>
      <c r="FS249" s="15" t="n">
        <f aca="false">IF(FQ249/FR249=INT(FQ249/FR249),1,0)</f>
        <v>0</v>
      </c>
      <c r="FT249" s="15" t="n">
        <f aca="false">IF(FS249=0,FQ249,FQ249/FR249)</f>
        <v>1</v>
      </c>
      <c r="FU249" s="15" t="n">
        <v>127</v>
      </c>
      <c r="FV249" s="15" t="n">
        <f aca="false">IF(FT249/FU249=INT(FT249/FU249),1,0)</f>
        <v>0</v>
      </c>
      <c r="FW249" s="15" t="n">
        <f aca="false">IF(FV249=0,FT249,FT249/FU249)</f>
        <v>1</v>
      </c>
      <c r="FX249" s="15" t="n">
        <v>131</v>
      </c>
      <c r="FY249" s="15" t="n">
        <f aca="false">IF(FW249/FX249=INT(FW249/FX249),1,0)</f>
        <v>0</v>
      </c>
      <c r="FZ249" s="15" t="n">
        <f aca="false">IF(FY249=0,FW249,FW249/FX249)</f>
        <v>1</v>
      </c>
      <c r="GA249" s="15" t="n">
        <v>137</v>
      </c>
      <c r="GB249" s="15" t="n">
        <f aca="false">IF(FZ249/GA249=INT(FZ249/GA249),1,0)</f>
        <v>0</v>
      </c>
      <c r="GC249" s="15" t="n">
        <f aca="false">IF(GB249=0,FZ249,FZ249/GA249)</f>
        <v>1</v>
      </c>
      <c r="GD249" s="15" t="n">
        <v>139</v>
      </c>
      <c r="GE249" s="15" t="n">
        <f aca="false">IF(GC249/GD249=INT(GC249/GD249),1,0)</f>
        <v>0</v>
      </c>
      <c r="GF249" s="15" t="n">
        <f aca="false">IF(GE249=0,GC249,GC249/GD249)</f>
        <v>1</v>
      </c>
      <c r="GG249" s="15" t="n">
        <v>149</v>
      </c>
      <c r="GH249" s="15" t="n">
        <f aca="false">IF(GF249/GG249=INT(GF249/GG249),1,0)</f>
        <v>0</v>
      </c>
      <c r="GI249" s="15" t="n">
        <f aca="false">IF(GH249=0,GF249,GF249/GG249)</f>
        <v>1</v>
      </c>
      <c r="GJ249" s="15"/>
      <c r="GK249" s="15" t="n">
        <f aca="false">8*BI249+4*BL249+2*BO249+BR249</f>
        <v>0</v>
      </c>
      <c r="GL249" s="15" t="n">
        <f aca="false">4*BU249+2*BX249+CA249</f>
        <v>0</v>
      </c>
      <c r="GM249" s="15" t="n">
        <f aca="false">2*CD249+CG249</f>
        <v>0</v>
      </c>
      <c r="GN249" s="15" t="n">
        <f aca="false">2*CJ249+CM249</f>
        <v>0</v>
      </c>
      <c r="GO249" s="15" t="n">
        <f aca="false">2*CP249+CS249</f>
        <v>1</v>
      </c>
      <c r="GP249" s="15" t="n">
        <f aca="false">2*CV249+CY249</f>
        <v>0</v>
      </c>
      <c r="GQ249" s="15" t="n">
        <f aca="false">DB249</f>
        <v>0</v>
      </c>
      <c r="GR249" s="15" t="n">
        <f aca="false">DE249</f>
        <v>0</v>
      </c>
      <c r="GS249" s="15" t="n">
        <f aca="false">DH249</f>
        <v>0</v>
      </c>
      <c r="GT249" s="15" t="n">
        <f aca="false">DK249</f>
        <v>0</v>
      </c>
      <c r="GU249" s="15" t="n">
        <f aca="false">DN249</f>
        <v>0</v>
      </c>
      <c r="GV249" s="0" t="n">
        <f aca="false">DQ249</f>
        <v>0</v>
      </c>
      <c r="GW249" s="0" t="n">
        <f aca="false">DT249</f>
        <v>0</v>
      </c>
      <c r="GX249" s="0" t="n">
        <f aca="false">DW249</f>
        <v>0</v>
      </c>
      <c r="GY249" s="0" t="n">
        <f aca="false">DZ249</f>
        <v>0</v>
      </c>
      <c r="GZ249" s="0" t="n">
        <f aca="false">EC249</f>
        <v>0</v>
      </c>
      <c r="HA249" s="0" t="n">
        <f aca="false">EF249</f>
        <v>0</v>
      </c>
      <c r="HB249" s="0" t="n">
        <f aca="false">EI249</f>
        <v>0</v>
      </c>
      <c r="HC249" s="0" t="n">
        <f aca="false">EL249</f>
        <v>0</v>
      </c>
      <c r="HD249" s="0" t="n">
        <f aca="false">EO249</f>
        <v>0</v>
      </c>
      <c r="HE249" s="0" t="n">
        <f aca="false">ER249</f>
        <v>0</v>
      </c>
      <c r="HF249" s="0" t="n">
        <f aca="false">EU249</f>
        <v>0</v>
      </c>
      <c r="HG249" s="0" t="n">
        <f aca="false">EX249</f>
        <v>0</v>
      </c>
      <c r="HH249" s="0" t="n">
        <f aca="false">FA249</f>
        <v>0</v>
      </c>
      <c r="HI249" s="0" t="n">
        <f aca="false">FD249</f>
        <v>0</v>
      </c>
      <c r="HJ249" s="0" t="n">
        <f aca="false">FG249</f>
        <v>0</v>
      </c>
      <c r="HK249" s="0" t="n">
        <f aca="false">FJ249</f>
        <v>0</v>
      </c>
      <c r="HL249" s="0" t="n">
        <f aca="false">FM249</f>
        <v>0</v>
      </c>
      <c r="HM249" s="0" t="n">
        <f aca="false">FP249</f>
        <v>0</v>
      </c>
      <c r="HN249" s="0" t="n">
        <f aca="false">FS249</f>
        <v>0</v>
      </c>
      <c r="HO249" s="0" t="n">
        <f aca="false">FV249</f>
        <v>0</v>
      </c>
      <c r="HP249" s="0" t="n">
        <f aca="false">FY249</f>
        <v>0</v>
      </c>
      <c r="HQ249" s="0" t="n">
        <f aca="false">GB249</f>
        <v>0</v>
      </c>
      <c r="HR249" s="0" t="n">
        <f aca="false">GE249</f>
        <v>0</v>
      </c>
      <c r="HS249" s="0" t="n">
        <f aca="false">GH249</f>
        <v>0</v>
      </c>
      <c r="HT249" s="0" t="n">
        <f aca="false">BG249</f>
        <v>11</v>
      </c>
      <c r="HU249" s="0" t="n">
        <f aca="false">HT249/HS251</f>
        <v>11</v>
      </c>
      <c r="HV249" s="1"/>
      <c r="HY249" s="1"/>
      <c r="HZ249" s="1"/>
      <c r="IA249" s="1"/>
      <c r="IB249" s="1"/>
    </row>
    <row r="250" customFormat="false" ht="6" hidden="true" customHeight="true" outlineLevel="0" collapsed="false">
      <c r="A250" s="1"/>
      <c r="B250" s="80"/>
      <c r="C250" s="80"/>
      <c r="D250" s="80"/>
      <c r="E250" s="11"/>
      <c r="F250" s="61"/>
      <c r="G250" s="80"/>
      <c r="H250" s="11"/>
      <c r="I250" s="80"/>
      <c r="J250" s="80"/>
      <c r="K250" s="11"/>
      <c r="L250" s="61"/>
      <c r="M250" s="80"/>
      <c r="N250" s="80"/>
      <c r="O250" s="80"/>
      <c r="P250" s="80"/>
      <c r="Q250" s="80"/>
      <c r="R250" s="80"/>
      <c r="S250" s="11"/>
      <c r="T250" s="13"/>
      <c r="U250" s="13"/>
      <c r="V250" s="13"/>
      <c r="W250" s="78"/>
      <c r="X250" s="74"/>
      <c r="Y250" s="80"/>
      <c r="Z250" s="80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5" t="n">
        <f aca="false">IF(GK248&lt;GK249,GK248,GK249)</f>
        <v>0</v>
      </c>
      <c r="GL250" s="15" t="n">
        <f aca="false">IF(GL248&lt;GL249,GL248,GL249)</f>
        <v>0</v>
      </c>
      <c r="GM250" s="15" t="n">
        <f aca="false">IF(GM248&lt;GM249,GM248,GM249)</f>
        <v>0</v>
      </c>
      <c r="GN250" s="15" t="n">
        <f aca="false">IF(GN248&lt;GN249,GN248,GN249)</f>
        <v>0</v>
      </c>
      <c r="GO250" s="15" t="n">
        <f aca="false">IF(GO248&lt;GO249,GO248,GO249)</f>
        <v>0</v>
      </c>
      <c r="GP250" s="15" t="n">
        <f aca="false">IF(GP248&lt;GP249,GP248,GP249)</f>
        <v>0</v>
      </c>
      <c r="GQ250" s="15" t="n">
        <f aca="false">IF(GQ248&lt;GQ249,GQ248,GQ249)</f>
        <v>0</v>
      </c>
      <c r="GR250" s="15" t="n">
        <f aca="false">IF(GR248&lt;GR249,GR248,GR249)</f>
        <v>0</v>
      </c>
      <c r="GS250" s="15" t="n">
        <f aca="false">IF(GS248&lt;GS249,GS248,GS249)</f>
        <v>0</v>
      </c>
      <c r="GT250" s="15" t="n">
        <f aca="false">IF(GT248&lt;GT249,GT248,GT249)</f>
        <v>0</v>
      </c>
      <c r="GU250" s="15" t="n">
        <f aca="false">IF(GU248&lt;GU249,GU248,GU249)</f>
        <v>0</v>
      </c>
      <c r="GV250" s="15" t="n">
        <f aca="false">IF(GV248&lt;GV249,GV248,GV249)</f>
        <v>0</v>
      </c>
      <c r="GW250" s="15" t="n">
        <f aca="false">IF(GW248&lt;GW249,GW248,GW249)</f>
        <v>0</v>
      </c>
      <c r="GX250" s="15" t="n">
        <f aca="false">IF(GX248&lt;GX249,GX248,GX249)</f>
        <v>0</v>
      </c>
      <c r="GY250" s="15" t="n">
        <f aca="false">IF(GY248&lt;GY249,GY248,GY249)</f>
        <v>0</v>
      </c>
      <c r="GZ250" s="15" t="n">
        <f aca="false">IF(GZ248&lt;GZ249,GZ248,GZ249)</f>
        <v>0</v>
      </c>
      <c r="HA250" s="15" t="n">
        <f aca="false">IF(HA248&lt;HA249,HA248,HA249)</f>
        <v>0</v>
      </c>
      <c r="HB250" s="15" t="n">
        <f aca="false">IF(HB248&lt;HB249,HB248,HB249)</f>
        <v>0</v>
      </c>
      <c r="HC250" s="15" t="n">
        <f aca="false">IF(HC248&lt;HC249,HC248,HC249)</f>
        <v>0</v>
      </c>
      <c r="HD250" s="15" t="n">
        <f aca="false">IF(HD248&lt;HD249,HD248,HD249)</f>
        <v>0</v>
      </c>
      <c r="HE250" s="15" t="n">
        <f aca="false">IF(HE248&lt;HE249,HE248,HE249)</f>
        <v>0</v>
      </c>
      <c r="HF250" s="15" t="n">
        <f aca="false">IF(HF248&lt;HF249,HF248,HF249)</f>
        <v>0</v>
      </c>
      <c r="HG250" s="15" t="n">
        <f aca="false">IF(HG248&lt;HG249,HG248,HG249)</f>
        <v>0</v>
      </c>
      <c r="HH250" s="15" t="n">
        <f aca="false">IF(HH248&lt;HH249,HH248,HH249)</f>
        <v>0</v>
      </c>
      <c r="HI250" s="15" t="n">
        <f aca="false">IF(HI248&lt;HI249,HI248,HI249)</f>
        <v>0</v>
      </c>
      <c r="HJ250" s="15" t="n">
        <f aca="false">IF(HJ248&lt;HJ249,HJ248,HJ249)</f>
        <v>0</v>
      </c>
      <c r="HK250" s="15" t="n">
        <f aca="false">IF(HK248&lt;HK249,HK248,HK249)</f>
        <v>0</v>
      </c>
      <c r="HL250" s="15" t="n">
        <f aca="false">IF(HL248&lt;HL249,HL248,HL249)</f>
        <v>0</v>
      </c>
      <c r="HM250" s="15" t="n">
        <f aca="false">IF(HM248&lt;HM249,HM248,HM249)</f>
        <v>0</v>
      </c>
      <c r="HN250" s="15" t="n">
        <f aca="false">IF(HN248&lt;HN249,HN248,HN249)</f>
        <v>0</v>
      </c>
      <c r="HO250" s="15" t="n">
        <f aca="false">IF(HO248&lt;HO249,HO248,HO249)</f>
        <v>0</v>
      </c>
      <c r="HP250" s="15" t="n">
        <f aca="false">IF(HP248&lt;HP249,HP248,HP249)</f>
        <v>0</v>
      </c>
      <c r="HQ250" s="15" t="n">
        <f aca="false">IF(HQ248&lt;HQ249,HQ248,HQ249)</f>
        <v>0</v>
      </c>
      <c r="HR250" s="15" t="n">
        <f aca="false">IF(HR248&lt;HR249,HR248,HR249)</f>
        <v>0</v>
      </c>
      <c r="HS250" s="15" t="n">
        <f aca="false">IF(HS248&lt;HS249,HS248,HS249)</f>
        <v>0</v>
      </c>
      <c r="HV250" s="1"/>
      <c r="HW250" s="1"/>
      <c r="HX250" s="1"/>
      <c r="HY250" s="1"/>
      <c r="HZ250" s="1"/>
      <c r="IA250" s="1"/>
      <c r="IB250" s="1"/>
    </row>
    <row r="251" customFormat="false" ht="6" hidden="true" customHeight="true" outlineLevel="0" collapsed="false">
      <c r="A251" s="1"/>
      <c r="B251" s="80"/>
      <c r="C251" s="80"/>
      <c r="D251" s="80"/>
      <c r="E251" s="11"/>
      <c r="F251" s="61"/>
      <c r="G251" s="80"/>
      <c r="H251" s="11"/>
      <c r="I251" s="80"/>
      <c r="J251" s="80"/>
      <c r="K251" s="11"/>
      <c r="L251" s="61"/>
      <c r="M251" s="80"/>
      <c r="N251" s="80"/>
      <c r="O251" s="80"/>
      <c r="P251" s="80"/>
      <c r="Q251" s="80"/>
      <c r="R251" s="80"/>
      <c r="S251" s="11"/>
      <c r="T251" s="13"/>
      <c r="U251" s="13"/>
      <c r="V251" s="13"/>
      <c r="W251" s="78"/>
      <c r="X251" s="74"/>
      <c r="Y251" s="80"/>
      <c r="Z251" s="80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0" t="n">
        <f aca="false">GK$8^GK250</f>
        <v>1</v>
      </c>
      <c r="GL251" s="0" t="n">
        <f aca="false">GL$8^GL250*GK251</f>
        <v>1</v>
      </c>
      <c r="GM251" s="0" t="n">
        <f aca="false">GM$8^GM250*GL251</f>
        <v>1</v>
      </c>
      <c r="GN251" s="0" t="n">
        <f aca="false">GN$8^GN250*GM251</f>
        <v>1</v>
      </c>
      <c r="GO251" s="0" t="n">
        <f aca="false">GO$8^GO250*GN251</f>
        <v>1</v>
      </c>
      <c r="GP251" s="0" t="n">
        <f aca="false">GP$8^GP250*GO251</f>
        <v>1</v>
      </c>
      <c r="GQ251" s="0" t="n">
        <f aca="false">GQ$8^GQ250*GP251</f>
        <v>1</v>
      </c>
      <c r="GR251" s="0" t="n">
        <f aca="false">GR$8^GR250*GQ251</f>
        <v>1</v>
      </c>
      <c r="GS251" s="0" t="n">
        <f aca="false">GS$8^GS250*GR251</f>
        <v>1</v>
      </c>
      <c r="GT251" s="0" t="n">
        <f aca="false">GT$8^GT250*GS251</f>
        <v>1</v>
      </c>
      <c r="GU251" s="0" t="n">
        <f aca="false">GU$8^GU250*GT251</f>
        <v>1</v>
      </c>
      <c r="GV251" s="0" t="n">
        <f aca="false">GV$8^GV250*GU251</f>
        <v>1</v>
      </c>
      <c r="GW251" s="0" t="n">
        <f aca="false">GW$8^GW250*GV251</f>
        <v>1</v>
      </c>
      <c r="GX251" s="0" t="n">
        <f aca="false">GX$8^GX250*GW251</f>
        <v>1</v>
      </c>
      <c r="GY251" s="0" t="n">
        <f aca="false">GY$8^GY250*GX251</f>
        <v>1</v>
      </c>
      <c r="GZ251" s="0" t="n">
        <f aca="false">GZ$8^GZ250*GY251</f>
        <v>1</v>
      </c>
      <c r="HA251" s="0" t="n">
        <f aca="false">HA$8^HA250*GZ251</f>
        <v>1</v>
      </c>
      <c r="HB251" s="0" t="n">
        <f aca="false">HB$8^HB250*HA251</f>
        <v>1</v>
      </c>
      <c r="HC251" s="0" t="n">
        <f aca="false">HC$8^HC250*HB251</f>
        <v>1</v>
      </c>
      <c r="HD251" s="0" t="n">
        <f aca="false">HD$8^HD250*HC251</f>
        <v>1</v>
      </c>
      <c r="HE251" s="0" t="n">
        <f aca="false">HE$8^HE250*HD251</f>
        <v>1</v>
      </c>
      <c r="HF251" s="0" t="n">
        <f aca="false">HF$8^HF250*HE251</f>
        <v>1</v>
      </c>
      <c r="HG251" s="0" t="n">
        <f aca="false">HG$8^HG250*HF251</f>
        <v>1</v>
      </c>
      <c r="HH251" s="0" t="n">
        <f aca="false">HH$8^HH250*HG251</f>
        <v>1</v>
      </c>
      <c r="HI251" s="0" t="n">
        <f aca="false">HI$8^HI250*HH251</f>
        <v>1</v>
      </c>
      <c r="HJ251" s="0" t="n">
        <f aca="false">HJ$8^HJ250*HI251</f>
        <v>1</v>
      </c>
      <c r="HK251" s="0" t="n">
        <f aca="false">HK$8^HK250*HJ251</f>
        <v>1</v>
      </c>
      <c r="HL251" s="0" t="n">
        <f aca="false">HL$8^HL250*HK251</f>
        <v>1</v>
      </c>
      <c r="HM251" s="0" t="n">
        <f aca="false">HM$8^HM250*HL251</f>
        <v>1</v>
      </c>
      <c r="HN251" s="0" t="n">
        <f aca="false">HN$8^HN250*HM251</f>
        <v>1</v>
      </c>
      <c r="HO251" s="0" t="n">
        <f aca="false">HO$8^HO250*HN251</f>
        <v>1</v>
      </c>
      <c r="HP251" s="0" t="n">
        <f aca="false">HP$8^HP250*HO251</f>
        <v>1</v>
      </c>
      <c r="HQ251" s="0" t="n">
        <f aca="false">HQ$8^HQ250*HP251</f>
        <v>1</v>
      </c>
      <c r="HR251" s="0" t="n">
        <f aca="false">HR$8^HR250*HQ251</f>
        <v>1</v>
      </c>
      <c r="HS251" s="0" t="n">
        <f aca="false">HS$8^HS250*HR251</f>
        <v>1</v>
      </c>
      <c r="HV251" s="1"/>
      <c r="HW251" s="1"/>
      <c r="HX251" s="1"/>
      <c r="HY251" s="1"/>
      <c r="HZ251" s="1"/>
      <c r="IA251" s="1"/>
      <c r="IB251" s="1"/>
    </row>
    <row r="252" customFormat="false" ht="6" hidden="true" customHeight="true" outlineLevel="0" collapsed="false">
      <c r="A252" s="1"/>
      <c r="B252" s="80"/>
      <c r="C252" s="80"/>
      <c r="D252" s="80"/>
      <c r="E252" s="11"/>
      <c r="F252" s="61"/>
      <c r="G252" s="80"/>
      <c r="H252" s="11"/>
      <c r="I252" s="80"/>
      <c r="J252" s="80"/>
      <c r="K252" s="11"/>
      <c r="L252" s="61"/>
      <c r="M252" s="80"/>
      <c r="N252" s="80"/>
      <c r="O252" s="80"/>
      <c r="P252" s="80"/>
      <c r="Q252" s="80"/>
      <c r="R252" s="80"/>
      <c r="S252" s="11"/>
      <c r="T252" s="13"/>
      <c r="U252" s="13"/>
      <c r="V252" s="13"/>
      <c r="W252" s="78"/>
      <c r="X252" s="74"/>
      <c r="Y252" s="80"/>
      <c r="Z252" s="80"/>
      <c r="AW252" s="1"/>
      <c r="AX252" s="1"/>
      <c r="AY252" s="1"/>
      <c r="AZ252" s="1"/>
      <c r="BA252" s="1"/>
      <c r="BB252" s="1"/>
      <c r="BC252" s="1"/>
      <c r="BD252" s="1" t="s">
        <v>65</v>
      </c>
      <c r="BE252" s="1" t="n">
        <f aca="false">HZ248</f>
        <v>60</v>
      </c>
      <c r="BF252" s="1" t="n">
        <f aca="false">IA248</f>
        <v>60</v>
      </c>
      <c r="BG252" s="0" t="n">
        <f aca="false">BF252-BF253*(BE253-BE252)</f>
        <v>60</v>
      </c>
      <c r="BH252" s="0" t="n">
        <v>256</v>
      </c>
      <c r="BI252" s="15" t="n">
        <f aca="false">IF(BG252/BH252=INT(BG252/BH252),1,0)</f>
        <v>0</v>
      </c>
      <c r="BJ252" s="15" t="n">
        <f aca="false">IF(BI252=0,BG252,BG252/BH252)</f>
        <v>60</v>
      </c>
      <c r="BK252" s="15" t="n">
        <v>16</v>
      </c>
      <c r="BL252" s="15" t="n">
        <f aca="false">IF(BJ252/BK252=INT(BJ252/BK252),1,0)</f>
        <v>0</v>
      </c>
      <c r="BM252" s="15" t="n">
        <f aca="false">IF(BL252=0,BJ252,BJ252/BK252)</f>
        <v>60</v>
      </c>
      <c r="BN252" s="15" t="n">
        <v>4</v>
      </c>
      <c r="BO252" s="15" t="n">
        <f aca="false">IF(BM252/BN252=INT(BM252/BN252),1,0)</f>
        <v>1</v>
      </c>
      <c r="BP252" s="15" t="n">
        <f aca="false">IF(BO252=0,BM252,BM252/BN252)</f>
        <v>15</v>
      </c>
      <c r="BQ252" s="15" t="n">
        <v>2</v>
      </c>
      <c r="BR252" s="15" t="n">
        <f aca="false">IF(BP252/BQ252=INT(BP252/BQ252),1,0)</f>
        <v>0</v>
      </c>
      <c r="BS252" s="15" t="n">
        <f aca="false">IF(BR252=0,BP252,BP252/BQ252)</f>
        <v>15</v>
      </c>
      <c r="BT252" s="15" t="n">
        <v>81</v>
      </c>
      <c r="BU252" s="15" t="n">
        <f aca="false">IF(BS252/BT252=INT(BS252/BT252),1,0)</f>
        <v>0</v>
      </c>
      <c r="BV252" s="15" t="n">
        <f aca="false">IF(BU252=0,BS252,BS252/BT252)</f>
        <v>15</v>
      </c>
      <c r="BW252" s="15" t="n">
        <v>9</v>
      </c>
      <c r="BX252" s="15" t="n">
        <f aca="false">IF(BV252/BW252=INT(BV252/BW252),1,0)</f>
        <v>0</v>
      </c>
      <c r="BY252" s="15" t="n">
        <f aca="false">IF(BX252=0,BV252,BV252/BW252)</f>
        <v>15</v>
      </c>
      <c r="BZ252" s="15" t="n">
        <v>3</v>
      </c>
      <c r="CA252" s="15" t="n">
        <f aca="false">IF(BY252/BZ252=INT(BY252/BZ252),1,0)</f>
        <v>1</v>
      </c>
      <c r="CB252" s="15" t="n">
        <f aca="false">IF(CA252=0,BY252,BY252/BZ252)</f>
        <v>5</v>
      </c>
      <c r="CC252" s="15" t="n">
        <v>25</v>
      </c>
      <c r="CD252" s="15" t="n">
        <f aca="false">IF(CB252/CC252=INT(CB252/CC252),1,0)</f>
        <v>0</v>
      </c>
      <c r="CE252" s="15" t="n">
        <f aca="false">IF(CD252=0,CB252,CB252/CC252)</f>
        <v>5</v>
      </c>
      <c r="CF252" s="15" t="n">
        <v>5</v>
      </c>
      <c r="CG252" s="15" t="n">
        <f aca="false">IF(CE252/CF252=INT(CE252/CF252),1,0)</f>
        <v>1</v>
      </c>
      <c r="CH252" s="15" t="n">
        <f aca="false">IF(CG252=0,CE252,CE252/CF252)</f>
        <v>1</v>
      </c>
      <c r="CI252" s="15" t="n">
        <v>49</v>
      </c>
      <c r="CJ252" s="15" t="n">
        <f aca="false">IF(CH252/CI252=INT(CH252/CI252),1,0)</f>
        <v>0</v>
      </c>
      <c r="CK252" s="15" t="n">
        <f aca="false">IF(CJ252=0,CH252,CH252/CI252)</f>
        <v>1</v>
      </c>
      <c r="CL252" s="15" t="n">
        <v>7</v>
      </c>
      <c r="CM252" s="15" t="n">
        <f aca="false">IF(CK252/CL252=INT(CK252/CL252),1,0)</f>
        <v>0</v>
      </c>
      <c r="CN252" s="15" t="n">
        <f aca="false">IF(CM252=0,CK252,CK252/CL252)</f>
        <v>1</v>
      </c>
      <c r="CO252" s="15" t="n">
        <v>121</v>
      </c>
      <c r="CP252" s="15" t="n">
        <f aca="false">IF(CN252/CO252=INT(CN252/CO252),1,0)</f>
        <v>0</v>
      </c>
      <c r="CQ252" s="15" t="n">
        <f aca="false">IF(CP252=0,CN252,CN252/CO252)</f>
        <v>1</v>
      </c>
      <c r="CR252" s="15" t="n">
        <v>11</v>
      </c>
      <c r="CS252" s="15" t="n">
        <f aca="false">IF(CQ252/CR252=INT(CQ252/CR252),1,0)</f>
        <v>0</v>
      </c>
      <c r="CT252" s="15" t="n">
        <f aca="false">IF(CS252=0,CQ252,CQ252/CR252)</f>
        <v>1</v>
      </c>
      <c r="CU252" s="15" t="n">
        <v>169</v>
      </c>
      <c r="CV252" s="15" t="n">
        <f aca="false">IF(CT252/CU252=INT(CT252/CU252),1,0)</f>
        <v>0</v>
      </c>
      <c r="CW252" s="15" t="n">
        <f aca="false">IF(CV252=0,CT252,CT252/CU252)</f>
        <v>1</v>
      </c>
      <c r="CX252" s="15" t="n">
        <v>13</v>
      </c>
      <c r="CY252" s="15" t="n">
        <f aca="false">IF(CW252/CX252=INT(CW252/CX252),1,0)</f>
        <v>0</v>
      </c>
      <c r="CZ252" s="15" t="n">
        <f aca="false">IF(CY252=0,CW252,CW252/CX252)</f>
        <v>1</v>
      </c>
      <c r="DA252" s="15" t="n">
        <v>17</v>
      </c>
      <c r="DB252" s="15" t="n">
        <f aca="false">IF(CZ252/DA252=INT(CZ252/DA252),1,0)</f>
        <v>0</v>
      </c>
      <c r="DC252" s="15" t="n">
        <f aca="false">IF(DB252=0,CZ252,CZ252/DA252)</f>
        <v>1</v>
      </c>
      <c r="DD252" s="15" t="n">
        <v>19</v>
      </c>
      <c r="DE252" s="15" t="n">
        <f aca="false">IF(DC252/DD252=INT(DC252/DD252),1,0)</f>
        <v>0</v>
      </c>
      <c r="DF252" s="15" t="n">
        <f aca="false">IF(DE252=0,DC252,DC252/DD252)</f>
        <v>1</v>
      </c>
      <c r="DG252" s="15" t="n">
        <v>23</v>
      </c>
      <c r="DH252" s="15" t="n">
        <f aca="false">IF(DF252/DG252=INT(DF252/DG252),1,0)</f>
        <v>0</v>
      </c>
      <c r="DI252" s="15" t="n">
        <f aca="false">IF(DH252=0,DF252,DF252/DG252)</f>
        <v>1</v>
      </c>
      <c r="DJ252" s="15" t="n">
        <v>29</v>
      </c>
      <c r="DK252" s="15" t="n">
        <f aca="false">IF(DI252/DJ252=INT(DI252/DJ252),1,0)</f>
        <v>0</v>
      </c>
      <c r="DL252" s="15" t="n">
        <f aca="false">IF(DK252=0,DI252,DI252/DJ252)</f>
        <v>1</v>
      </c>
      <c r="DM252" s="15" t="n">
        <v>31</v>
      </c>
      <c r="DN252" s="15" t="n">
        <f aca="false">IF(DL252/DM252=INT(DL252/DM252),1,0)</f>
        <v>0</v>
      </c>
      <c r="DO252" s="15" t="n">
        <f aca="false">IF(DN252=0,DL252,DL252/DM252)</f>
        <v>1</v>
      </c>
      <c r="DP252" s="15" t="n">
        <v>37</v>
      </c>
      <c r="DQ252" s="15" t="n">
        <f aca="false">IF(DO252/DP252=INT(DO252/DP252),1,0)</f>
        <v>0</v>
      </c>
      <c r="DR252" s="15" t="n">
        <f aca="false">IF(DQ252=0,DO252,DO252/DP252)</f>
        <v>1</v>
      </c>
      <c r="DS252" s="15" t="n">
        <v>41</v>
      </c>
      <c r="DT252" s="15" t="n">
        <f aca="false">IF(DR252/DS252=INT(DR252/DS252),1,0)</f>
        <v>0</v>
      </c>
      <c r="DU252" s="15" t="n">
        <f aca="false">IF(DT252=0,DR252,DR252/DS252)</f>
        <v>1</v>
      </c>
      <c r="DV252" s="15" t="n">
        <v>43</v>
      </c>
      <c r="DW252" s="15" t="n">
        <f aca="false">IF(DU252/DV252=INT(DU252/DV252),1,0)</f>
        <v>0</v>
      </c>
      <c r="DX252" s="15" t="n">
        <f aca="false">IF(DW252=0,DU252,DU252/DV252)</f>
        <v>1</v>
      </c>
      <c r="DY252" s="15" t="n">
        <v>47</v>
      </c>
      <c r="DZ252" s="15" t="n">
        <f aca="false">IF(DX252/DY252=INT(DX252/DY252),1,0)</f>
        <v>0</v>
      </c>
      <c r="EA252" s="15" t="n">
        <f aca="false">IF(DZ252=0,DX252,DX252/DY252)</f>
        <v>1</v>
      </c>
      <c r="EB252" s="15" t="n">
        <v>53</v>
      </c>
      <c r="EC252" s="15" t="n">
        <f aca="false">IF(EA252/EB252=INT(EA252/EB252),1,0)</f>
        <v>0</v>
      </c>
      <c r="ED252" s="15" t="n">
        <f aca="false">IF(EC252=0,EA252,EA252/EB252)</f>
        <v>1</v>
      </c>
      <c r="EE252" s="15" t="n">
        <v>59</v>
      </c>
      <c r="EF252" s="15" t="n">
        <f aca="false">IF(ED252/EE252=INT(ED252/EE252),1,0)</f>
        <v>0</v>
      </c>
      <c r="EG252" s="15" t="n">
        <f aca="false">IF(EF252=0,ED252,ED252/EE252)</f>
        <v>1</v>
      </c>
      <c r="EH252" s="15" t="n">
        <v>61</v>
      </c>
      <c r="EI252" s="15" t="n">
        <f aca="false">IF(EG252/EH252=INT(EG252/EH252),1,0)</f>
        <v>0</v>
      </c>
      <c r="EJ252" s="15" t="n">
        <f aca="false">IF(EI252=0,EG252,EG252/EH252)</f>
        <v>1</v>
      </c>
      <c r="EK252" s="15" t="n">
        <v>67</v>
      </c>
      <c r="EL252" s="15" t="n">
        <f aca="false">IF(EJ252/EK252=INT(EJ252/EK252),1,0)</f>
        <v>0</v>
      </c>
      <c r="EM252" s="15" t="n">
        <f aca="false">IF(EL252=0,EJ252,EJ252/EK252)</f>
        <v>1</v>
      </c>
      <c r="EN252" s="15" t="n">
        <v>71</v>
      </c>
      <c r="EO252" s="15" t="n">
        <f aca="false">IF(EM252/EN252=INT(EM252/EN252),1,0)</f>
        <v>0</v>
      </c>
      <c r="EP252" s="15" t="n">
        <f aca="false">IF(EO252=0,EM252,EM252/EN252)</f>
        <v>1</v>
      </c>
      <c r="EQ252" s="15" t="n">
        <v>73</v>
      </c>
      <c r="ER252" s="15" t="n">
        <f aca="false">IF(EP252/EQ252=INT(EP252/EQ252),1,0)</f>
        <v>0</v>
      </c>
      <c r="ES252" s="15" t="n">
        <f aca="false">IF(ER252=0,EP252,EP252/EQ252)</f>
        <v>1</v>
      </c>
      <c r="ET252" s="15" t="n">
        <v>79</v>
      </c>
      <c r="EU252" s="15" t="n">
        <f aca="false">IF(ES252/ET252=INT(ES252/ET252),1,0)</f>
        <v>0</v>
      </c>
      <c r="EV252" s="15" t="n">
        <f aca="false">IF(EU252=0,ES252,ES252/ET252)</f>
        <v>1</v>
      </c>
      <c r="EW252" s="15" t="n">
        <v>83</v>
      </c>
      <c r="EX252" s="15" t="n">
        <f aca="false">IF(EV252/EW252=INT(EV252/EW252),1,0)</f>
        <v>0</v>
      </c>
      <c r="EY252" s="15" t="n">
        <f aca="false">IF(EX252=0,EV252,EV252/EW252)</f>
        <v>1</v>
      </c>
      <c r="EZ252" s="15" t="n">
        <v>89</v>
      </c>
      <c r="FA252" s="15" t="n">
        <f aca="false">IF(EY252/EZ252=INT(EY252/EZ252),1,0)</f>
        <v>0</v>
      </c>
      <c r="FB252" s="15" t="n">
        <f aca="false">IF(FA252=0,EY252,EY252/EZ252)</f>
        <v>1</v>
      </c>
      <c r="FC252" s="15" t="n">
        <v>97</v>
      </c>
      <c r="FD252" s="15" t="n">
        <f aca="false">IF(FB252/FC252=INT(FB252/FC252),1,0)</f>
        <v>0</v>
      </c>
      <c r="FE252" s="15" t="n">
        <f aca="false">IF(FD252=0,FB252,FB252/FC252)</f>
        <v>1</v>
      </c>
      <c r="FF252" s="15" t="n">
        <v>101</v>
      </c>
      <c r="FG252" s="15" t="n">
        <f aca="false">IF(FE252/FF252=INT(FE252/FF252),1,0)</f>
        <v>0</v>
      </c>
      <c r="FH252" s="15" t="n">
        <f aca="false">IF(FG252=0,FE252,FE252/FF252)</f>
        <v>1</v>
      </c>
      <c r="FI252" s="15" t="n">
        <v>103</v>
      </c>
      <c r="FJ252" s="15" t="n">
        <f aca="false">IF(FH252/FI252=INT(FH252/FI252),1,0)</f>
        <v>0</v>
      </c>
      <c r="FK252" s="15" t="n">
        <f aca="false">IF(FJ252=0,FH252,FH252/FI252)</f>
        <v>1</v>
      </c>
      <c r="FL252" s="15" t="n">
        <v>107</v>
      </c>
      <c r="FM252" s="15" t="n">
        <f aca="false">IF(FK252/FL252=INT(FK252/FL252),1,0)</f>
        <v>0</v>
      </c>
      <c r="FN252" s="15" t="n">
        <f aca="false">IF(FM252=0,FK252,FK252/FL252)</f>
        <v>1</v>
      </c>
      <c r="FO252" s="15" t="n">
        <v>109</v>
      </c>
      <c r="FP252" s="15" t="n">
        <f aca="false">IF(FN252/FO252=INT(FN252/FO252),1,0)</f>
        <v>0</v>
      </c>
      <c r="FQ252" s="15" t="n">
        <f aca="false">IF(FP252=0,FN252,FN252/FO252)</f>
        <v>1</v>
      </c>
      <c r="FR252" s="15" t="n">
        <v>113</v>
      </c>
      <c r="FS252" s="15" t="n">
        <f aca="false">IF(FQ252/FR252=INT(FQ252/FR252),1,0)</f>
        <v>0</v>
      </c>
      <c r="FT252" s="15" t="n">
        <f aca="false">IF(FS252=0,FQ252,FQ252/FR252)</f>
        <v>1</v>
      </c>
      <c r="FU252" s="15" t="n">
        <v>127</v>
      </c>
      <c r="FV252" s="15" t="n">
        <f aca="false">IF(FT252/FU252=INT(FT252/FU252),1,0)</f>
        <v>0</v>
      </c>
      <c r="FW252" s="15" t="n">
        <f aca="false">IF(FV252=0,FT252,FT252/FU252)</f>
        <v>1</v>
      </c>
      <c r="FX252" s="15" t="n">
        <v>131</v>
      </c>
      <c r="FY252" s="15" t="n">
        <f aca="false">IF(FW252/FX252=INT(FW252/FX252),1,0)</f>
        <v>0</v>
      </c>
      <c r="FZ252" s="15" t="n">
        <f aca="false">IF(FY252=0,FW252,FW252/FX252)</f>
        <v>1</v>
      </c>
      <c r="GA252" s="15" t="n">
        <v>137</v>
      </c>
      <c r="GB252" s="15" t="n">
        <f aca="false">IF(FZ252/GA252=INT(FZ252/GA252),1,0)</f>
        <v>0</v>
      </c>
      <c r="GC252" s="15" t="n">
        <f aca="false">IF(GB252=0,FZ252,FZ252/GA252)</f>
        <v>1</v>
      </c>
      <c r="GD252" s="15" t="n">
        <v>139</v>
      </c>
      <c r="GE252" s="15" t="n">
        <f aca="false">IF(GC252/GD252=INT(GC252/GD252),1,0)</f>
        <v>0</v>
      </c>
      <c r="GF252" s="15" t="n">
        <f aca="false">IF(GE252=0,GC252,GC252/GD252)</f>
        <v>1</v>
      </c>
      <c r="GG252" s="15" t="n">
        <v>149</v>
      </c>
      <c r="GH252" s="15" t="n">
        <f aca="false">IF(GF252/GG252=INT(GF252/GG252),1,0)</f>
        <v>0</v>
      </c>
      <c r="GI252" s="15" t="n">
        <f aca="false">IF(GH252=0,GF252,GF252/GG252)</f>
        <v>1</v>
      </c>
      <c r="GJ252" s="15"/>
      <c r="GK252" s="15" t="n">
        <f aca="false">8*BI252+4*BL252+2*BO252+BR252</f>
        <v>2</v>
      </c>
      <c r="GL252" s="15" t="n">
        <f aca="false">4*BU252+2*BX252+CA252</f>
        <v>1</v>
      </c>
      <c r="GM252" s="15" t="n">
        <f aca="false">2*CD252+CG252</f>
        <v>1</v>
      </c>
      <c r="GN252" s="15" t="n">
        <f aca="false">2*CJ252+CM252</f>
        <v>0</v>
      </c>
      <c r="GO252" s="15" t="n">
        <f aca="false">2*CP252+CS252</f>
        <v>0</v>
      </c>
      <c r="GP252" s="15" t="n">
        <f aca="false">2*CV252+CY252</f>
        <v>0</v>
      </c>
      <c r="GQ252" s="15" t="n">
        <f aca="false">DB252</f>
        <v>0</v>
      </c>
      <c r="GR252" s="15" t="n">
        <f aca="false">DE252</f>
        <v>0</v>
      </c>
      <c r="GS252" s="15" t="n">
        <f aca="false">DH252</f>
        <v>0</v>
      </c>
      <c r="GT252" s="15" t="n">
        <f aca="false">DK252</f>
        <v>0</v>
      </c>
      <c r="GU252" s="15" t="n">
        <f aca="false">DN252</f>
        <v>0</v>
      </c>
      <c r="GV252" s="0" t="n">
        <f aca="false">DQ252</f>
        <v>0</v>
      </c>
      <c r="GW252" s="0" t="n">
        <f aca="false">DT252</f>
        <v>0</v>
      </c>
      <c r="GX252" s="0" t="n">
        <f aca="false">DW252</f>
        <v>0</v>
      </c>
      <c r="GY252" s="0" t="n">
        <f aca="false">DZ252</f>
        <v>0</v>
      </c>
      <c r="GZ252" s="0" t="n">
        <f aca="false">EC252</f>
        <v>0</v>
      </c>
      <c r="HA252" s="0" t="n">
        <f aca="false">EF252</f>
        <v>0</v>
      </c>
      <c r="HB252" s="0" t="n">
        <f aca="false">EI252</f>
        <v>0</v>
      </c>
      <c r="HC252" s="0" t="n">
        <f aca="false">EL252</f>
        <v>0</v>
      </c>
      <c r="HD252" s="0" t="n">
        <f aca="false">EO252</f>
        <v>0</v>
      </c>
      <c r="HE252" s="0" t="n">
        <f aca="false">ER252</f>
        <v>0</v>
      </c>
      <c r="HF252" s="0" t="n">
        <f aca="false">EU252</f>
        <v>0</v>
      </c>
      <c r="HG252" s="0" t="n">
        <f aca="false">EX252</f>
        <v>0</v>
      </c>
      <c r="HH252" s="0" t="n">
        <f aca="false">FA252</f>
        <v>0</v>
      </c>
      <c r="HI252" s="0" t="n">
        <f aca="false">FD252</f>
        <v>0</v>
      </c>
      <c r="HJ252" s="0" t="n">
        <f aca="false">FG252</f>
        <v>0</v>
      </c>
      <c r="HK252" s="0" t="n">
        <f aca="false">FJ252</f>
        <v>0</v>
      </c>
      <c r="HL252" s="0" t="n">
        <f aca="false">FM252</f>
        <v>0</v>
      </c>
      <c r="HM252" s="0" t="n">
        <f aca="false">FP252</f>
        <v>0</v>
      </c>
      <c r="HN252" s="0" t="n">
        <f aca="false">FS252</f>
        <v>0</v>
      </c>
      <c r="HO252" s="0" t="n">
        <f aca="false">FV252</f>
        <v>0</v>
      </c>
      <c r="HP252" s="0" t="n">
        <f aca="false">FY252</f>
        <v>0</v>
      </c>
      <c r="HQ252" s="0" t="n">
        <f aca="false">GB252</f>
        <v>0</v>
      </c>
      <c r="HR252" s="0" t="n">
        <f aca="false">GE252</f>
        <v>0</v>
      </c>
      <c r="HS252" s="0" t="n">
        <f aca="false">GH252</f>
        <v>0</v>
      </c>
      <c r="HT252" s="0" t="n">
        <f aca="false">BG252</f>
        <v>60</v>
      </c>
      <c r="HU252" s="0" t="n">
        <f aca="false">HT252/HS255</f>
        <v>5</v>
      </c>
      <c r="HV252" s="1" t="n">
        <f aca="false">HZ248</f>
        <v>60</v>
      </c>
      <c r="HW252" s="1"/>
      <c r="HX252" s="1"/>
      <c r="HY252" s="1"/>
      <c r="HZ252" s="1"/>
      <c r="IA252" s="1"/>
      <c r="IB252" s="1"/>
    </row>
    <row r="253" customFormat="false" ht="6" hidden="true" customHeight="true" outlineLevel="0" collapsed="false">
      <c r="A253" s="1"/>
      <c r="B253" s="80"/>
      <c r="C253" s="80"/>
      <c r="D253" s="80"/>
      <c r="E253" s="80"/>
      <c r="F253" s="61"/>
      <c r="G253" s="80"/>
      <c r="H253" s="80"/>
      <c r="I253" s="80"/>
      <c r="J253" s="80"/>
      <c r="K253" s="80"/>
      <c r="L253" s="61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78"/>
      <c r="X253" s="61"/>
      <c r="Y253" s="80"/>
      <c r="Z253" s="80"/>
      <c r="BD253" s="1"/>
      <c r="BE253" s="0" t="n">
        <f aca="false">BE252+INT(BF252/BF253)</f>
        <v>60</v>
      </c>
      <c r="BF253" s="0" t="n">
        <f aca="false">IB248</f>
        <v>132</v>
      </c>
      <c r="BG253" s="0" t="n">
        <f aca="false">BF253</f>
        <v>132</v>
      </c>
      <c r="BH253" s="0" t="n">
        <v>256</v>
      </c>
      <c r="BI253" s="15" t="n">
        <f aca="false">IF(BG253/BH253=INT(BG253/BH253),1,0)</f>
        <v>0</v>
      </c>
      <c r="BJ253" s="15" t="n">
        <f aca="false">IF(BI253=0,BG253,BG253/BH253)</f>
        <v>132</v>
      </c>
      <c r="BK253" s="15" t="n">
        <v>16</v>
      </c>
      <c r="BL253" s="15" t="n">
        <f aca="false">IF(BJ253/BK253=INT(BJ253/BK253),1,0)</f>
        <v>0</v>
      </c>
      <c r="BM253" s="15" t="n">
        <f aca="false">IF(BL253=0,BJ253,BJ253/BK253)</f>
        <v>132</v>
      </c>
      <c r="BN253" s="15" t="n">
        <v>4</v>
      </c>
      <c r="BO253" s="15" t="n">
        <f aca="false">IF(BM253/BN253=INT(BM253/BN253),1,0)</f>
        <v>1</v>
      </c>
      <c r="BP253" s="15" t="n">
        <f aca="false">IF(BO253=0,BM253,BM253/BN253)</f>
        <v>33</v>
      </c>
      <c r="BQ253" s="15" t="n">
        <v>2</v>
      </c>
      <c r="BR253" s="15" t="n">
        <f aca="false">IF(BP253/BQ253=INT(BP253/BQ253),1,0)</f>
        <v>0</v>
      </c>
      <c r="BS253" s="15" t="n">
        <f aca="false">IF(BR253=0,BP253,BP253/BQ253)</f>
        <v>33</v>
      </c>
      <c r="BT253" s="15" t="n">
        <v>81</v>
      </c>
      <c r="BU253" s="15" t="n">
        <f aca="false">IF(BS253/BT253=INT(BS253/BT253),1,0)</f>
        <v>0</v>
      </c>
      <c r="BV253" s="15" t="n">
        <f aca="false">IF(BU253=0,BS253,BS253/BT253)</f>
        <v>33</v>
      </c>
      <c r="BW253" s="15" t="n">
        <v>9</v>
      </c>
      <c r="BX253" s="15" t="n">
        <f aca="false">IF(BV253/BW253=INT(BV253/BW253),1,0)</f>
        <v>0</v>
      </c>
      <c r="BY253" s="15" t="n">
        <f aca="false">IF(BX253=0,BV253,BV253/BW253)</f>
        <v>33</v>
      </c>
      <c r="BZ253" s="15" t="n">
        <v>3</v>
      </c>
      <c r="CA253" s="15" t="n">
        <f aca="false">IF(BY253/BZ253=INT(BY253/BZ253),1,0)</f>
        <v>1</v>
      </c>
      <c r="CB253" s="15" t="n">
        <f aca="false">IF(CA253=0,BY253,BY253/BZ253)</f>
        <v>11</v>
      </c>
      <c r="CC253" s="15" t="n">
        <v>25</v>
      </c>
      <c r="CD253" s="15" t="n">
        <f aca="false">IF(CB253/CC253=INT(CB253/CC253),1,0)</f>
        <v>0</v>
      </c>
      <c r="CE253" s="15" t="n">
        <f aca="false">IF(CD253=0,CB253,CB253/CC253)</f>
        <v>11</v>
      </c>
      <c r="CF253" s="15" t="n">
        <v>5</v>
      </c>
      <c r="CG253" s="15" t="n">
        <f aca="false">IF(CE253/CF253=INT(CE253/CF253),1,0)</f>
        <v>0</v>
      </c>
      <c r="CH253" s="15" t="n">
        <f aca="false">IF(CG253=0,CE253,CE253/CF253)</f>
        <v>11</v>
      </c>
      <c r="CI253" s="15" t="n">
        <v>49</v>
      </c>
      <c r="CJ253" s="15" t="n">
        <f aca="false">IF(CH253/CI253=INT(CH253/CI253),1,0)</f>
        <v>0</v>
      </c>
      <c r="CK253" s="15" t="n">
        <f aca="false">IF(CJ253=0,CH253,CH253/CI253)</f>
        <v>11</v>
      </c>
      <c r="CL253" s="15" t="n">
        <v>7</v>
      </c>
      <c r="CM253" s="15" t="n">
        <f aca="false">IF(CK253/CL253=INT(CK253/CL253),1,0)</f>
        <v>0</v>
      </c>
      <c r="CN253" s="15" t="n">
        <f aca="false">IF(CM253=0,CK253,CK253/CL253)</f>
        <v>11</v>
      </c>
      <c r="CO253" s="15" t="n">
        <v>121</v>
      </c>
      <c r="CP253" s="15" t="n">
        <f aca="false">IF(CN253/CO253=INT(CN253/CO253),1,0)</f>
        <v>0</v>
      </c>
      <c r="CQ253" s="15" t="n">
        <f aca="false">IF(CP253=0,CN253,CN253/CO253)</f>
        <v>11</v>
      </c>
      <c r="CR253" s="15" t="n">
        <v>11</v>
      </c>
      <c r="CS253" s="15" t="n">
        <f aca="false">IF(CQ253/CR253=INT(CQ253/CR253),1,0)</f>
        <v>1</v>
      </c>
      <c r="CT253" s="15" t="n">
        <f aca="false">IF(CS253=0,CQ253,CQ253/CR253)</f>
        <v>1</v>
      </c>
      <c r="CU253" s="15" t="n">
        <v>169</v>
      </c>
      <c r="CV253" s="15" t="n">
        <f aca="false">IF(CT253/CU253=INT(CT253/CU253),1,0)</f>
        <v>0</v>
      </c>
      <c r="CW253" s="15" t="n">
        <f aca="false">IF(CV253=0,CT253,CT253/CU253)</f>
        <v>1</v>
      </c>
      <c r="CX253" s="15" t="n">
        <v>13</v>
      </c>
      <c r="CY253" s="15" t="n">
        <f aca="false">IF(CW253/CX253=INT(CW253/CX253),1,0)</f>
        <v>0</v>
      </c>
      <c r="CZ253" s="15" t="n">
        <f aca="false">IF(CY253=0,CW253,CW253/CX253)</f>
        <v>1</v>
      </c>
      <c r="DA253" s="15" t="n">
        <v>17</v>
      </c>
      <c r="DB253" s="15" t="n">
        <f aca="false">IF(CZ253/DA253=INT(CZ253/DA253),1,0)</f>
        <v>0</v>
      </c>
      <c r="DC253" s="15" t="n">
        <f aca="false">IF(DB253=0,CZ253,CZ253/DA253)</f>
        <v>1</v>
      </c>
      <c r="DD253" s="15" t="n">
        <v>19</v>
      </c>
      <c r="DE253" s="15" t="n">
        <f aca="false">IF(DC253/DD253=INT(DC253/DD253),1,0)</f>
        <v>0</v>
      </c>
      <c r="DF253" s="15" t="n">
        <f aca="false">IF(DE253=0,DC253,DC253/DD253)</f>
        <v>1</v>
      </c>
      <c r="DG253" s="15" t="n">
        <v>23</v>
      </c>
      <c r="DH253" s="15" t="n">
        <f aca="false">IF(DF253/DG253=INT(DF253/DG253),1,0)</f>
        <v>0</v>
      </c>
      <c r="DI253" s="15" t="n">
        <f aca="false">IF(DH253=0,DF253,DF253/DG253)</f>
        <v>1</v>
      </c>
      <c r="DJ253" s="15" t="n">
        <v>29</v>
      </c>
      <c r="DK253" s="15" t="n">
        <f aca="false">IF(DI253/DJ253=INT(DI253/DJ253),1,0)</f>
        <v>0</v>
      </c>
      <c r="DL253" s="15" t="n">
        <f aca="false">IF(DK253=0,DI253,DI253/DJ253)</f>
        <v>1</v>
      </c>
      <c r="DM253" s="15" t="n">
        <v>31</v>
      </c>
      <c r="DN253" s="15" t="n">
        <f aca="false">IF(DL253/DM253=INT(DL253/DM253),1,0)</f>
        <v>0</v>
      </c>
      <c r="DO253" s="15" t="n">
        <f aca="false">IF(DN253=0,DL253,DL253/DM253)</f>
        <v>1</v>
      </c>
      <c r="DP253" s="15" t="n">
        <v>37</v>
      </c>
      <c r="DQ253" s="15" t="n">
        <f aca="false">IF(DO253/DP253=INT(DO253/DP253),1,0)</f>
        <v>0</v>
      </c>
      <c r="DR253" s="15" t="n">
        <f aca="false">IF(DQ253=0,DO253,DO253/DP253)</f>
        <v>1</v>
      </c>
      <c r="DS253" s="15" t="n">
        <v>41</v>
      </c>
      <c r="DT253" s="15" t="n">
        <f aca="false">IF(DR253/DS253=INT(DR253/DS253),1,0)</f>
        <v>0</v>
      </c>
      <c r="DU253" s="15" t="n">
        <f aca="false">IF(DT253=0,DR253,DR253/DS253)</f>
        <v>1</v>
      </c>
      <c r="DV253" s="15" t="n">
        <v>43</v>
      </c>
      <c r="DW253" s="15" t="n">
        <f aca="false">IF(DU253/DV253=INT(DU253/DV253),1,0)</f>
        <v>0</v>
      </c>
      <c r="DX253" s="15" t="n">
        <f aca="false">IF(DW253=0,DU253,DU253/DV253)</f>
        <v>1</v>
      </c>
      <c r="DY253" s="15" t="n">
        <v>47</v>
      </c>
      <c r="DZ253" s="15" t="n">
        <f aca="false">IF(DX253/DY253=INT(DX253/DY253),1,0)</f>
        <v>0</v>
      </c>
      <c r="EA253" s="15" t="n">
        <f aca="false">IF(DZ253=0,DX253,DX253/DY253)</f>
        <v>1</v>
      </c>
      <c r="EB253" s="15" t="n">
        <v>53</v>
      </c>
      <c r="EC253" s="15" t="n">
        <f aca="false">IF(EA253/EB253=INT(EA253/EB253),1,0)</f>
        <v>0</v>
      </c>
      <c r="ED253" s="15" t="n">
        <f aca="false">IF(EC253=0,EA253,EA253/EB253)</f>
        <v>1</v>
      </c>
      <c r="EE253" s="15" t="n">
        <v>59</v>
      </c>
      <c r="EF253" s="15" t="n">
        <f aca="false">IF(ED253/EE253=INT(ED253/EE253),1,0)</f>
        <v>0</v>
      </c>
      <c r="EG253" s="15" t="n">
        <f aca="false">IF(EF253=0,ED253,ED253/EE253)</f>
        <v>1</v>
      </c>
      <c r="EH253" s="15" t="n">
        <v>61</v>
      </c>
      <c r="EI253" s="15" t="n">
        <f aca="false">IF(EG253/EH253=INT(EG253/EH253),1,0)</f>
        <v>0</v>
      </c>
      <c r="EJ253" s="15" t="n">
        <f aca="false">IF(EI253=0,EG253,EG253/EH253)</f>
        <v>1</v>
      </c>
      <c r="EK253" s="15" t="n">
        <v>67</v>
      </c>
      <c r="EL253" s="15" t="n">
        <f aca="false">IF(EJ253/EK253=INT(EJ253/EK253),1,0)</f>
        <v>0</v>
      </c>
      <c r="EM253" s="15" t="n">
        <f aca="false">IF(EL253=0,EJ253,EJ253/EK253)</f>
        <v>1</v>
      </c>
      <c r="EN253" s="15" t="n">
        <v>71</v>
      </c>
      <c r="EO253" s="15" t="n">
        <f aca="false">IF(EM253/EN253=INT(EM253/EN253),1,0)</f>
        <v>0</v>
      </c>
      <c r="EP253" s="15" t="n">
        <f aca="false">IF(EO253=0,EM253,EM253/EN253)</f>
        <v>1</v>
      </c>
      <c r="EQ253" s="15" t="n">
        <v>73</v>
      </c>
      <c r="ER253" s="15" t="n">
        <f aca="false">IF(EP253/EQ253=INT(EP253/EQ253),1,0)</f>
        <v>0</v>
      </c>
      <c r="ES253" s="15" t="n">
        <f aca="false">IF(ER253=0,EP253,EP253/EQ253)</f>
        <v>1</v>
      </c>
      <c r="ET253" s="15" t="n">
        <v>79</v>
      </c>
      <c r="EU253" s="15" t="n">
        <f aca="false">IF(ES253/ET253=INT(ES253/ET253),1,0)</f>
        <v>0</v>
      </c>
      <c r="EV253" s="15" t="n">
        <f aca="false">IF(EU253=0,ES253,ES253/ET253)</f>
        <v>1</v>
      </c>
      <c r="EW253" s="15" t="n">
        <v>83</v>
      </c>
      <c r="EX253" s="15" t="n">
        <f aca="false">IF(EV253/EW253=INT(EV253/EW253),1,0)</f>
        <v>0</v>
      </c>
      <c r="EY253" s="15" t="n">
        <f aca="false">IF(EX253=0,EV253,EV253/EW253)</f>
        <v>1</v>
      </c>
      <c r="EZ253" s="15" t="n">
        <v>89</v>
      </c>
      <c r="FA253" s="15" t="n">
        <f aca="false">IF(EY253/EZ253=INT(EY253/EZ253),1,0)</f>
        <v>0</v>
      </c>
      <c r="FB253" s="15" t="n">
        <f aca="false">IF(FA253=0,EY253,EY253/EZ253)</f>
        <v>1</v>
      </c>
      <c r="FC253" s="15" t="n">
        <v>97</v>
      </c>
      <c r="FD253" s="15" t="n">
        <f aca="false">IF(FB253/FC253=INT(FB253/FC253),1,0)</f>
        <v>0</v>
      </c>
      <c r="FE253" s="15" t="n">
        <f aca="false">IF(FD253=0,FB253,FB253/FC253)</f>
        <v>1</v>
      </c>
      <c r="FF253" s="15" t="n">
        <v>101</v>
      </c>
      <c r="FG253" s="15" t="n">
        <f aca="false">IF(FE253/FF253=INT(FE253/FF253),1,0)</f>
        <v>0</v>
      </c>
      <c r="FH253" s="15" t="n">
        <f aca="false">IF(FG253=0,FE253,FE253/FF253)</f>
        <v>1</v>
      </c>
      <c r="FI253" s="15" t="n">
        <v>103</v>
      </c>
      <c r="FJ253" s="15" t="n">
        <f aca="false">IF(FH253/FI253=INT(FH253/FI253),1,0)</f>
        <v>0</v>
      </c>
      <c r="FK253" s="15" t="n">
        <f aca="false">IF(FJ253=0,FH253,FH253/FI253)</f>
        <v>1</v>
      </c>
      <c r="FL253" s="15" t="n">
        <v>107</v>
      </c>
      <c r="FM253" s="15" t="n">
        <f aca="false">IF(FK253/FL253=INT(FK253/FL253),1,0)</f>
        <v>0</v>
      </c>
      <c r="FN253" s="15" t="n">
        <f aca="false">IF(FM253=0,FK253,FK253/FL253)</f>
        <v>1</v>
      </c>
      <c r="FO253" s="15" t="n">
        <v>109</v>
      </c>
      <c r="FP253" s="15" t="n">
        <f aca="false">IF(FN253/FO253=INT(FN253/FO253),1,0)</f>
        <v>0</v>
      </c>
      <c r="FQ253" s="15" t="n">
        <f aca="false">IF(FP253=0,FN253,FN253/FO253)</f>
        <v>1</v>
      </c>
      <c r="FR253" s="15" t="n">
        <v>113</v>
      </c>
      <c r="FS253" s="15" t="n">
        <f aca="false">IF(FQ253/FR253=INT(FQ253/FR253),1,0)</f>
        <v>0</v>
      </c>
      <c r="FT253" s="15" t="n">
        <f aca="false">IF(FS253=0,FQ253,FQ253/FR253)</f>
        <v>1</v>
      </c>
      <c r="FU253" s="15" t="n">
        <v>127</v>
      </c>
      <c r="FV253" s="15" t="n">
        <f aca="false">IF(FT253/FU253=INT(FT253/FU253),1,0)</f>
        <v>0</v>
      </c>
      <c r="FW253" s="15" t="n">
        <f aca="false">IF(FV253=0,FT253,FT253/FU253)</f>
        <v>1</v>
      </c>
      <c r="FX253" s="15" t="n">
        <v>131</v>
      </c>
      <c r="FY253" s="15" t="n">
        <f aca="false">IF(FW253/FX253=INT(FW253/FX253),1,0)</f>
        <v>0</v>
      </c>
      <c r="FZ253" s="15" t="n">
        <f aca="false">IF(FY253=0,FW253,FW253/FX253)</f>
        <v>1</v>
      </c>
      <c r="GA253" s="15" t="n">
        <v>137</v>
      </c>
      <c r="GB253" s="15" t="n">
        <f aca="false">IF(FZ253/GA253=INT(FZ253/GA253),1,0)</f>
        <v>0</v>
      </c>
      <c r="GC253" s="15" t="n">
        <f aca="false">IF(GB253=0,FZ253,FZ253/GA253)</f>
        <v>1</v>
      </c>
      <c r="GD253" s="15" t="n">
        <v>139</v>
      </c>
      <c r="GE253" s="15" t="n">
        <f aca="false">IF(GC253/GD253=INT(GC253/GD253),1,0)</f>
        <v>0</v>
      </c>
      <c r="GF253" s="15" t="n">
        <f aca="false">IF(GE253=0,GC253,GC253/GD253)</f>
        <v>1</v>
      </c>
      <c r="GG253" s="15" t="n">
        <v>149</v>
      </c>
      <c r="GH253" s="15" t="n">
        <f aca="false">IF(GF253/GG253=INT(GF253/GG253),1,0)</f>
        <v>0</v>
      </c>
      <c r="GI253" s="15" t="n">
        <f aca="false">IF(GH253=0,GF253,GF253/GG253)</f>
        <v>1</v>
      </c>
      <c r="GJ253" s="15"/>
      <c r="GK253" s="15" t="n">
        <f aca="false">8*BI253+4*BL253+2*BO253+BR253</f>
        <v>2</v>
      </c>
      <c r="GL253" s="15" t="n">
        <f aca="false">4*BU253+2*BX253+CA253</f>
        <v>1</v>
      </c>
      <c r="GM253" s="15" t="n">
        <f aca="false">2*CD253+CG253</f>
        <v>0</v>
      </c>
      <c r="GN253" s="15" t="n">
        <f aca="false">2*CJ253+CM253</f>
        <v>0</v>
      </c>
      <c r="GO253" s="15" t="n">
        <f aca="false">2*CP253+CS253</f>
        <v>1</v>
      </c>
      <c r="GP253" s="15" t="n">
        <f aca="false">2*CV253+CY253</f>
        <v>0</v>
      </c>
      <c r="GQ253" s="15" t="n">
        <f aca="false">DB253</f>
        <v>0</v>
      </c>
      <c r="GR253" s="15" t="n">
        <f aca="false">DE253</f>
        <v>0</v>
      </c>
      <c r="GS253" s="15" t="n">
        <f aca="false">DH253</f>
        <v>0</v>
      </c>
      <c r="GT253" s="15" t="n">
        <f aca="false">DK253</f>
        <v>0</v>
      </c>
      <c r="GU253" s="15" t="n">
        <f aca="false">DN253</f>
        <v>0</v>
      </c>
      <c r="GV253" s="0" t="n">
        <f aca="false">DQ253</f>
        <v>0</v>
      </c>
      <c r="GW253" s="0" t="n">
        <f aca="false">DT253</f>
        <v>0</v>
      </c>
      <c r="GX253" s="0" t="n">
        <f aca="false">DW253</f>
        <v>0</v>
      </c>
      <c r="GY253" s="0" t="n">
        <f aca="false">DZ253</f>
        <v>0</v>
      </c>
      <c r="GZ253" s="0" t="n">
        <f aca="false">EC253</f>
        <v>0</v>
      </c>
      <c r="HA253" s="0" t="n">
        <f aca="false">EF253</f>
        <v>0</v>
      </c>
      <c r="HB253" s="0" t="n">
        <f aca="false">EI253</f>
        <v>0</v>
      </c>
      <c r="HC253" s="0" t="n">
        <f aca="false">EL253</f>
        <v>0</v>
      </c>
      <c r="HD253" s="0" t="n">
        <f aca="false">EO253</f>
        <v>0</v>
      </c>
      <c r="HE253" s="0" t="n">
        <f aca="false">ER253</f>
        <v>0</v>
      </c>
      <c r="HF253" s="0" t="n">
        <f aca="false">EU253</f>
        <v>0</v>
      </c>
      <c r="HG253" s="0" t="n">
        <f aca="false">EX253</f>
        <v>0</v>
      </c>
      <c r="HH253" s="0" t="n">
        <f aca="false">FA253</f>
        <v>0</v>
      </c>
      <c r="HI253" s="0" t="n">
        <f aca="false">FD253</f>
        <v>0</v>
      </c>
      <c r="HJ253" s="0" t="n">
        <f aca="false">FG253</f>
        <v>0</v>
      </c>
      <c r="HK253" s="0" t="n">
        <f aca="false">FJ253</f>
        <v>0</v>
      </c>
      <c r="HL253" s="0" t="n">
        <f aca="false">FM253</f>
        <v>0</v>
      </c>
      <c r="HM253" s="0" t="n">
        <f aca="false">FP253</f>
        <v>0</v>
      </c>
      <c r="HN253" s="0" t="n">
        <f aca="false">FS253</f>
        <v>0</v>
      </c>
      <c r="HO253" s="0" t="n">
        <f aca="false">FV253</f>
        <v>0</v>
      </c>
      <c r="HP253" s="0" t="n">
        <f aca="false">FY253</f>
        <v>0</v>
      </c>
      <c r="HQ253" s="0" t="n">
        <f aca="false">GB253</f>
        <v>0</v>
      </c>
      <c r="HR253" s="0" t="n">
        <f aca="false">GE253</f>
        <v>0</v>
      </c>
      <c r="HS253" s="0" t="n">
        <f aca="false">GH253</f>
        <v>0</v>
      </c>
      <c r="HT253" s="0" t="n">
        <f aca="false">BG253</f>
        <v>132</v>
      </c>
      <c r="HU253" s="0" t="n">
        <f aca="false">HT253/HS255</f>
        <v>11</v>
      </c>
      <c r="HV253" s="1"/>
      <c r="HW253" s="1"/>
      <c r="HX253" s="1"/>
      <c r="HY253" s="1"/>
      <c r="HZ253" s="1"/>
      <c r="IA253" s="1"/>
      <c r="IB253" s="1"/>
    </row>
    <row r="254" customFormat="false" ht="6" hidden="true" customHeight="true" outlineLevel="0" collapsed="false">
      <c r="A254" s="1"/>
      <c r="B254" s="80"/>
      <c r="C254" s="80"/>
      <c r="D254" s="80"/>
      <c r="E254" s="80"/>
      <c r="F254" s="61"/>
      <c r="G254" s="80"/>
      <c r="H254" s="80"/>
      <c r="I254" s="80"/>
      <c r="J254" s="80"/>
      <c r="K254" s="80"/>
      <c r="L254" s="61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78"/>
      <c r="X254" s="61"/>
      <c r="Y254" s="80"/>
      <c r="Z254" s="80"/>
      <c r="BD254" s="1"/>
      <c r="BE254" s="1"/>
      <c r="BF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5" t="n">
        <f aca="false">IF(GK252&lt;GK253,GK252,GK253)</f>
        <v>2</v>
      </c>
      <c r="GL254" s="15" t="n">
        <f aca="false">IF(GL252&lt;GL253,GL252,GL253)</f>
        <v>1</v>
      </c>
      <c r="GM254" s="15" t="n">
        <f aca="false">IF(GM252&lt;GM253,GM252,GM253)</f>
        <v>0</v>
      </c>
      <c r="GN254" s="15" t="n">
        <f aca="false">IF(GN252&lt;GN253,GN252,GN253)</f>
        <v>0</v>
      </c>
      <c r="GO254" s="15" t="n">
        <f aca="false">IF(GO252&lt;GO253,GO252,GO253)</f>
        <v>0</v>
      </c>
      <c r="GP254" s="15" t="n">
        <f aca="false">IF(GP252&lt;GP253,GP252,GP253)</f>
        <v>0</v>
      </c>
      <c r="GQ254" s="15" t="n">
        <f aca="false">IF(GQ252&lt;GQ253,GQ252,GQ253)</f>
        <v>0</v>
      </c>
      <c r="GR254" s="15" t="n">
        <f aca="false">IF(GR252&lt;GR253,GR252,GR253)</f>
        <v>0</v>
      </c>
      <c r="GS254" s="15" t="n">
        <f aca="false">IF(GS252&lt;GS253,GS252,GS253)</f>
        <v>0</v>
      </c>
      <c r="GT254" s="15" t="n">
        <f aca="false">IF(GT252&lt;GT253,GT252,GT253)</f>
        <v>0</v>
      </c>
      <c r="GU254" s="15" t="n">
        <f aca="false">IF(GU252&lt;GU253,GU252,GU253)</f>
        <v>0</v>
      </c>
      <c r="GV254" s="15" t="n">
        <f aca="false">IF(GV252&lt;GV253,GV252,GV253)</f>
        <v>0</v>
      </c>
      <c r="GW254" s="15" t="n">
        <f aca="false">IF(GW252&lt;GW253,GW252,GW253)</f>
        <v>0</v>
      </c>
      <c r="GX254" s="15" t="n">
        <f aca="false">IF(GX252&lt;GX253,GX252,GX253)</f>
        <v>0</v>
      </c>
      <c r="GY254" s="15" t="n">
        <f aca="false">IF(GY252&lt;GY253,GY252,GY253)</f>
        <v>0</v>
      </c>
      <c r="GZ254" s="15" t="n">
        <f aca="false">IF(GZ252&lt;GZ253,GZ252,GZ253)</f>
        <v>0</v>
      </c>
      <c r="HA254" s="15" t="n">
        <f aca="false">IF(HA252&lt;HA253,HA252,HA253)</f>
        <v>0</v>
      </c>
      <c r="HB254" s="15" t="n">
        <f aca="false">IF(HB252&lt;HB253,HB252,HB253)</f>
        <v>0</v>
      </c>
      <c r="HC254" s="15" t="n">
        <f aca="false">IF(HC252&lt;HC253,HC252,HC253)</f>
        <v>0</v>
      </c>
      <c r="HD254" s="15" t="n">
        <f aca="false">IF(HD252&lt;HD253,HD252,HD253)</f>
        <v>0</v>
      </c>
      <c r="HE254" s="15" t="n">
        <f aca="false">IF(HE252&lt;HE253,HE252,HE253)</f>
        <v>0</v>
      </c>
      <c r="HF254" s="15" t="n">
        <f aca="false">IF(HF252&lt;HF253,HF252,HF253)</f>
        <v>0</v>
      </c>
      <c r="HG254" s="15" t="n">
        <f aca="false">IF(HG252&lt;HG253,HG252,HG253)</f>
        <v>0</v>
      </c>
      <c r="HH254" s="15" t="n">
        <f aca="false">IF(HH252&lt;HH253,HH252,HH253)</f>
        <v>0</v>
      </c>
      <c r="HI254" s="15" t="n">
        <f aca="false">IF(HI252&lt;HI253,HI252,HI253)</f>
        <v>0</v>
      </c>
      <c r="HJ254" s="15" t="n">
        <f aca="false">IF(HJ252&lt;HJ253,HJ252,HJ253)</f>
        <v>0</v>
      </c>
      <c r="HK254" s="15" t="n">
        <f aca="false">IF(HK252&lt;HK253,HK252,HK253)</f>
        <v>0</v>
      </c>
      <c r="HL254" s="15" t="n">
        <f aca="false">IF(HL252&lt;HL253,HL252,HL253)</f>
        <v>0</v>
      </c>
      <c r="HM254" s="15" t="n">
        <f aca="false">IF(HM252&lt;HM253,HM252,HM253)</f>
        <v>0</v>
      </c>
      <c r="HN254" s="15" t="n">
        <f aca="false">IF(HN252&lt;HN253,HN252,HN253)</f>
        <v>0</v>
      </c>
      <c r="HO254" s="15" t="n">
        <f aca="false">IF(HO252&lt;HO253,HO252,HO253)</f>
        <v>0</v>
      </c>
      <c r="HP254" s="15" t="n">
        <f aca="false">IF(HP252&lt;HP253,HP252,HP253)</f>
        <v>0</v>
      </c>
      <c r="HQ254" s="15" t="n">
        <f aca="false">IF(HQ252&lt;HQ253,HQ252,HQ253)</f>
        <v>0</v>
      </c>
      <c r="HR254" s="15" t="n">
        <f aca="false">IF(HR252&lt;HR253,HR252,HR253)</f>
        <v>0</v>
      </c>
      <c r="HS254" s="15" t="n">
        <f aca="false">IF(HS252&lt;HS253,HS252,HS253)</f>
        <v>0</v>
      </c>
      <c r="HV254" s="1"/>
      <c r="HW254" s="1"/>
      <c r="HX254" s="1"/>
      <c r="HY254" s="1"/>
      <c r="HZ254" s="1"/>
      <c r="IA254" s="1"/>
      <c r="IB254" s="1"/>
    </row>
    <row r="255" customFormat="false" ht="6" hidden="true" customHeight="true" outlineLevel="0" collapsed="false">
      <c r="A255" s="1"/>
      <c r="B255" s="80"/>
      <c r="C255" s="80"/>
      <c r="D255" s="80"/>
      <c r="E255" s="80"/>
      <c r="F255" s="61"/>
      <c r="G255" s="80"/>
      <c r="H255" s="80"/>
      <c r="I255" s="80"/>
      <c r="J255" s="80"/>
      <c r="K255" s="80"/>
      <c r="L255" s="61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78"/>
      <c r="X255" s="61"/>
      <c r="Y255" s="80"/>
      <c r="Z255" s="80"/>
      <c r="BD255" s="1"/>
      <c r="BE255" s="1"/>
      <c r="BF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0" t="n">
        <f aca="false">GK$8^GK254</f>
        <v>4</v>
      </c>
      <c r="GL255" s="0" t="n">
        <f aca="false">GL$8^GL254*GK255</f>
        <v>12</v>
      </c>
      <c r="GM255" s="0" t="n">
        <f aca="false">GM$8^GM254*GL255</f>
        <v>12</v>
      </c>
      <c r="GN255" s="0" t="n">
        <f aca="false">GN$8^GN254*GM255</f>
        <v>12</v>
      </c>
      <c r="GO255" s="0" t="n">
        <f aca="false">GO$8^GO254*GN255</f>
        <v>12</v>
      </c>
      <c r="GP255" s="0" t="n">
        <f aca="false">GP$8^GP254*GO255</f>
        <v>12</v>
      </c>
      <c r="GQ255" s="0" t="n">
        <f aca="false">GQ$8^GQ254*GP255</f>
        <v>12</v>
      </c>
      <c r="GR255" s="0" t="n">
        <f aca="false">GR$8^GR254*GQ255</f>
        <v>12</v>
      </c>
      <c r="GS255" s="0" t="n">
        <f aca="false">GS$8^GS254*GR255</f>
        <v>12</v>
      </c>
      <c r="GT255" s="0" t="n">
        <f aca="false">GT$8^GT254*GS255</f>
        <v>12</v>
      </c>
      <c r="GU255" s="0" t="n">
        <f aca="false">GU$8^GU254*GT255</f>
        <v>12</v>
      </c>
      <c r="GV255" s="0" t="n">
        <f aca="false">GV$8^GV254*GU255</f>
        <v>12</v>
      </c>
      <c r="GW255" s="0" t="n">
        <f aca="false">GW$8^GW254*GV255</f>
        <v>12</v>
      </c>
      <c r="GX255" s="0" t="n">
        <f aca="false">GX$8^GX254*GW255</f>
        <v>12</v>
      </c>
      <c r="GY255" s="0" t="n">
        <f aca="false">GY$8^GY254*GX255</f>
        <v>12</v>
      </c>
      <c r="GZ255" s="0" t="n">
        <f aca="false">GZ$8^GZ254*GY255</f>
        <v>12</v>
      </c>
      <c r="HA255" s="0" t="n">
        <f aca="false">HA$8^HA254*GZ255</f>
        <v>12</v>
      </c>
      <c r="HB255" s="0" t="n">
        <f aca="false">HB$8^HB254*HA255</f>
        <v>12</v>
      </c>
      <c r="HC255" s="0" t="n">
        <f aca="false">HC$8^HC254*HB255</f>
        <v>12</v>
      </c>
      <c r="HD255" s="0" t="n">
        <f aca="false">HD$8^HD254*HC255</f>
        <v>12</v>
      </c>
      <c r="HE255" s="0" t="n">
        <f aca="false">HE$8^HE254*HD255</f>
        <v>12</v>
      </c>
      <c r="HF255" s="0" t="n">
        <f aca="false">HF$8^HF254*HE255</f>
        <v>12</v>
      </c>
      <c r="HG255" s="0" t="n">
        <f aca="false">HG$8^HG254*HF255</f>
        <v>12</v>
      </c>
      <c r="HH255" s="0" t="n">
        <f aca="false">HH$8^HH254*HG255</f>
        <v>12</v>
      </c>
      <c r="HI255" s="0" t="n">
        <f aca="false">HI$8^HI254*HH255</f>
        <v>12</v>
      </c>
      <c r="HJ255" s="0" t="n">
        <f aca="false">HJ$8^HJ254*HI255</f>
        <v>12</v>
      </c>
      <c r="HK255" s="0" t="n">
        <f aca="false">HK$8^HK254*HJ255</f>
        <v>12</v>
      </c>
      <c r="HL255" s="0" t="n">
        <f aca="false">HL$8^HL254*HK255</f>
        <v>12</v>
      </c>
      <c r="HM255" s="0" t="n">
        <f aca="false">HM$8^HM254*HL255</f>
        <v>12</v>
      </c>
      <c r="HN255" s="0" t="n">
        <f aca="false">HN$8^HN254*HM255</f>
        <v>12</v>
      </c>
      <c r="HO255" s="0" t="n">
        <f aca="false">HO$8^HO254*HN255</f>
        <v>12</v>
      </c>
      <c r="HP255" s="0" t="n">
        <f aca="false">HP$8^HP254*HO255</f>
        <v>12</v>
      </c>
      <c r="HQ255" s="0" t="n">
        <f aca="false">HQ$8^HQ254*HP255</f>
        <v>12</v>
      </c>
      <c r="HR255" s="0" t="n">
        <f aca="false">HR$8^HR254*HQ255</f>
        <v>12</v>
      </c>
      <c r="HS255" s="0" t="n">
        <f aca="false">HS$8^HS254*HR255</f>
        <v>12</v>
      </c>
      <c r="HV255" s="1"/>
      <c r="HW255" s="1"/>
      <c r="HX255" s="1"/>
      <c r="HY255" s="1"/>
      <c r="HZ255" s="1"/>
      <c r="IA255" s="1"/>
      <c r="IB255" s="1"/>
    </row>
    <row r="256" customFormat="false" ht="8.25" hidden="false" customHeight="true" outlineLevel="0" collapsed="false">
      <c r="A256" s="1"/>
      <c r="B256" s="80"/>
      <c r="C256" s="80"/>
      <c r="D256" s="80"/>
      <c r="E256" s="80"/>
      <c r="F256" s="61"/>
      <c r="G256" s="80"/>
      <c r="H256" s="80"/>
      <c r="I256" s="80"/>
      <c r="J256" s="80"/>
      <c r="K256" s="80"/>
      <c r="L256" s="61"/>
      <c r="M256" s="80"/>
      <c r="N256" s="80"/>
      <c r="O256" s="80"/>
      <c r="P256" s="80"/>
      <c r="Q256" s="80"/>
      <c r="R256" s="80"/>
      <c r="S256" s="13"/>
      <c r="T256" s="80"/>
      <c r="U256" s="80"/>
      <c r="V256" s="80"/>
      <c r="W256" s="78"/>
      <c r="X256" s="61"/>
      <c r="Y256" s="80"/>
      <c r="Z256" s="80"/>
      <c r="BD256" s="1"/>
      <c r="BE256" s="1"/>
      <c r="BF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</row>
    <row r="257" customFormat="false" ht="20.25" hidden="false" customHeight="true" outlineLevel="0" collapsed="false">
      <c r="A257" s="1"/>
      <c r="B257" s="80" t="str">
        <f aca="false">IL257</f>
        <v>66  53/120  ÷  6  7/10</v>
      </c>
      <c r="C257" s="80"/>
      <c r="D257" s="80"/>
      <c r="E257" s="11"/>
      <c r="F257" s="61"/>
      <c r="G257" s="80"/>
      <c r="H257" s="11"/>
      <c r="I257" s="80"/>
      <c r="J257" s="80"/>
      <c r="K257" s="11"/>
      <c r="L257" s="14"/>
      <c r="M257" s="11"/>
      <c r="N257" s="61"/>
      <c r="O257" s="80"/>
      <c r="P257" s="80"/>
      <c r="Q257" s="80"/>
      <c r="R257" s="80"/>
      <c r="S257" s="11" t="s">
        <v>16</v>
      </c>
      <c r="T257" s="86"/>
      <c r="U257" s="86"/>
      <c r="V257" s="86"/>
      <c r="W257" s="66" t="str">
        <f aca="false">IU257</f>
        <v>9  11/12</v>
      </c>
      <c r="X257" s="87"/>
      <c r="Y257" s="80"/>
      <c r="Z257" s="80" t="n">
        <f aca="false">AI257+AB257</f>
        <v>8</v>
      </c>
      <c r="AB257" s="4" t="n">
        <v>2</v>
      </c>
      <c r="AH257" s="4" t="n">
        <f aca="false">AH244+1</f>
        <v>20</v>
      </c>
      <c r="AI257" s="4" t="n">
        <f aca="false">INT(0.5+(AJ$2/19*(AH257-1)))+AG$2-1</f>
        <v>6</v>
      </c>
      <c r="AK257" s="0" t="n">
        <f aca="false">IF(AI257=3,1,IF(AI257=4,1,IF(AI257=5,2,IF(AI257=6,3,IF(AI257=7,5,0)))))</f>
        <v>3</v>
      </c>
      <c r="AL257" s="0" t="n">
        <f aca="false">IF(AI257=8,10,IF(AI257=9,15,IF(AI257=10,25,IF(AI257=11,35,55))))</f>
        <v>55</v>
      </c>
      <c r="AM257" s="0" t="n">
        <f aca="false">IF(AI257=3,2,IF(AI257=4,3,IF(AI257=5,5,IF(AI257=6,9,IF(AI257=7,14,0)))))</f>
        <v>9</v>
      </c>
      <c r="AN257" s="0" t="n">
        <f aca="false">IF(AI257=8,20,IF(AI257=9,30,IF(AI257=10,40,IF(AI257=11,60,75))))</f>
        <v>75</v>
      </c>
      <c r="AO257" s="0" t="n">
        <f aca="false">IF(AI257=3,1,IF(AI257=4,3,IF(AI257=5,4,IF(AI257=6,7,IF(AI257=7,10,0)))))</f>
        <v>7</v>
      </c>
      <c r="AP257" s="0" t="n">
        <f aca="false">IF(AI257=8,15,IF(AI257=9,24,IF(AI257=10,40,IF(AI257=11,60,80))))</f>
        <v>80</v>
      </c>
      <c r="AQ257" s="0" t="n">
        <f aca="false">IF(AI257=3,4,IF(AI257=4,6,IF(AI257=5,7,IF(AI257=6,11,IF(AI257=7,17,0)))))</f>
        <v>11</v>
      </c>
      <c r="AR257" s="0" t="n">
        <f aca="false">IF(AI257=8,24,IF(AI257=9,39,IF(AI257=10,59,IF(AI257=11,79,99))))</f>
        <v>99</v>
      </c>
      <c r="AS257" s="0" t="n">
        <f aca="false">IF(AI257=3,2,IF(AI257=4,4,IF(AI257=5,5,IF(AI257=6,8,IF(AI257=7,11,0)))))</f>
        <v>8</v>
      </c>
      <c r="AT257" s="0" t="n">
        <f aca="false">IF(AI257=8,16,IF(AI257=9,25,IF(AI257=10,41,IF(AI257=11,61,81))))</f>
        <v>81</v>
      </c>
      <c r="AU257" s="0" t="n">
        <f aca="false">IF(AI257=3,5,IF(AI257=4,7,IF(AI257=5,8,IF(AI257=6,12,IF(AI257=7,18,0)))))</f>
        <v>12</v>
      </c>
      <c r="AV257" s="0" t="n">
        <f aca="false">IF(AI257=8,25,IF(AI257=9,40,IF(AI257=10,60,IF(AI257=11,80,100))))</f>
        <v>100</v>
      </c>
      <c r="AW257" s="1" t="n">
        <f aca="false">AI257</f>
        <v>6</v>
      </c>
      <c r="AX257" s="1" t="n">
        <f aca="false">IF(AK257&gt;0,AK257,AL257)</f>
        <v>3</v>
      </c>
      <c r="AY257" s="1" t="n">
        <f aca="false">IF(AM257&gt;0,AM257,AN257)</f>
        <v>9</v>
      </c>
      <c r="AZ257" s="1" t="n">
        <f aca="false">IF(AO257&gt;0,AO257,AP257)</f>
        <v>7</v>
      </c>
      <c r="BA257" s="1" t="n">
        <f aca="false">IF(AQ257&gt;0,AQ257,AR257)</f>
        <v>11</v>
      </c>
      <c r="BB257" s="1" t="n">
        <f aca="false">IF(AS257&gt;0,AS257,AT257)</f>
        <v>8</v>
      </c>
      <c r="BC257" s="1" t="n">
        <f aca="false">IF(AU257&gt;0,AU257,AV257)</f>
        <v>12</v>
      </c>
      <c r="BD257" s="0" t="s">
        <v>105</v>
      </c>
      <c r="BE257" s="15" t="n">
        <f aca="true">INT((RAND()*(AY257-AX257+1)+AX257))</f>
        <v>6</v>
      </c>
      <c r="BF257" s="15" t="n">
        <f aca="true">INT((RAND()*(BA257-AZ257+1)+AZ257))</f>
        <v>7</v>
      </c>
      <c r="BG257" s="0" t="n">
        <f aca="false">BF257-BF258*(BE258-BE257)</f>
        <v>7</v>
      </c>
      <c r="BH257" s="0" t="n">
        <v>256</v>
      </c>
      <c r="BI257" s="15" t="n">
        <f aca="false">IF(BG257/BH257=INT(BG257/BH257),1,0)</f>
        <v>0</v>
      </c>
      <c r="BJ257" s="15" t="n">
        <f aca="false">IF(BI257=0,BG257,BG257/BH257)</f>
        <v>7</v>
      </c>
      <c r="BK257" s="15" t="n">
        <v>16</v>
      </c>
      <c r="BL257" s="15" t="n">
        <f aca="false">IF(BJ257/BK257=INT(BJ257/BK257),1,0)</f>
        <v>0</v>
      </c>
      <c r="BM257" s="15" t="n">
        <f aca="false">IF(BL257=0,BJ257,BJ257/BK257)</f>
        <v>7</v>
      </c>
      <c r="BN257" s="15" t="n">
        <v>4</v>
      </c>
      <c r="BO257" s="15" t="n">
        <f aca="false">IF(BM257/BN257=INT(BM257/BN257),1,0)</f>
        <v>0</v>
      </c>
      <c r="BP257" s="15" t="n">
        <f aca="false">IF(BO257=0,BM257,BM257/BN257)</f>
        <v>7</v>
      </c>
      <c r="BQ257" s="15" t="n">
        <v>2</v>
      </c>
      <c r="BR257" s="15" t="n">
        <f aca="false">IF(BP257/BQ257=INT(BP257/BQ257),1,0)</f>
        <v>0</v>
      </c>
      <c r="BS257" s="15" t="n">
        <f aca="false">IF(BR257=0,BP257,BP257/BQ257)</f>
        <v>7</v>
      </c>
      <c r="BT257" s="15" t="n">
        <v>81</v>
      </c>
      <c r="BU257" s="15" t="n">
        <f aca="false">IF(BS257/BT257=INT(BS257/BT257),1,0)</f>
        <v>0</v>
      </c>
      <c r="BV257" s="15" t="n">
        <f aca="false">IF(BU257=0,BS257,BS257/BT257)</f>
        <v>7</v>
      </c>
      <c r="BW257" s="15" t="n">
        <v>9</v>
      </c>
      <c r="BX257" s="15" t="n">
        <f aca="false">IF(BV257/BW257=INT(BV257/BW257),1,0)</f>
        <v>0</v>
      </c>
      <c r="BY257" s="15" t="n">
        <f aca="false">IF(BX257=0,BV257,BV257/BW257)</f>
        <v>7</v>
      </c>
      <c r="BZ257" s="15" t="n">
        <v>3</v>
      </c>
      <c r="CA257" s="15" t="n">
        <f aca="false">IF(BY257/BZ257=INT(BY257/BZ257),1,0)</f>
        <v>0</v>
      </c>
      <c r="CB257" s="15" t="n">
        <f aca="false">IF(CA257=0,BY257,BY257/BZ257)</f>
        <v>7</v>
      </c>
      <c r="CC257" s="15" t="n">
        <v>25</v>
      </c>
      <c r="CD257" s="15" t="n">
        <f aca="false">IF(CB257/CC257=INT(CB257/CC257),1,0)</f>
        <v>0</v>
      </c>
      <c r="CE257" s="15" t="n">
        <f aca="false">IF(CD257=0,CB257,CB257/CC257)</f>
        <v>7</v>
      </c>
      <c r="CF257" s="15" t="n">
        <v>5</v>
      </c>
      <c r="CG257" s="15" t="n">
        <f aca="false">IF(CE257/CF257=INT(CE257/CF257),1,0)</f>
        <v>0</v>
      </c>
      <c r="CH257" s="15" t="n">
        <f aca="false">IF(CG257=0,CE257,CE257/CF257)</f>
        <v>7</v>
      </c>
      <c r="CI257" s="15" t="n">
        <v>49</v>
      </c>
      <c r="CJ257" s="15" t="n">
        <f aca="false">IF(CH257/CI257=INT(CH257/CI257),1,0)</f>
        <v>0</v>
      </c>
      <c r="CK257" s="15" t="n">
        <f aca="false">IF(CJ257=0,CH257,CH257/CI257)</f>
        <v>7</v>
      </c>
      <c r="CL257" s="15" t="n">
        <v>7</v>
      </c>
      <c r="CM257" s="15" t="n">
        <f aca="false">IF(CK257/CL257=INT(CK257/CL257),1,0)</f>
        <v>1</v>
      </c>
      <c r="CN257" s="15" t="n">
        <f aca="false">IF(CM257=0,CK257,CK257/CL257)</f>
        <v>1</v>
      </c>
      <c r="CO257" s="15" t="n">
        <v>121</v>
      </c>
      <c r="CP257" s="15" t="n">
        <f aca="false">IF(CN257/CO257=INT(CN257/CO257),1,0)</f>
        <v>0</v>
      </c>
      <c r="CQ257" s="15" t="n">
        <f aca="false">IF(CP257=0,CN257,CN257/CO257)</f>
        <v>1</v>
      </c>
      <c r="CR257" s="15" t="n">
        <v>11</v>
      </c>
      <c r="CS257" s="15" t="n">
        <f aca="false">IF(CQ257/CR257=INT(CQ257/CR257),1,0)</f>
        <v>0</v>
      </c>
      <c r="CT257" s="15" t="n">
        <f aca="false">IF(CS257=0,CQ257,CQ257/CR257)</f>
        <v>1</v>
      </c>
      <c r="CU257" s="15" t="n">
        <v>169</v>
      </c>
      <c r="CV257" s="15" t="n">
        <f aca="false">IF(CT257/CU257=INT(CT257/CU257),1,0)</f>
        <v>0</v>
      </c>
      <c r="CW257" s="15" t="n">
        <f aca="false">IF(CV257=0,CT257,CT257/CU257)</f>
        <v>1</v>
      </c>
      <c r="CX257" s="15" t="n">
        <v>13</v>
      </c>
      <c r="CY257" s="15" t="n">
        <f aca="false">IF(CW257/CX257=INT(CW257/CX257),1,0)</f>
        <v>0</v>
      </c>
      <c r="CZ257" s="15" t="n">
        <f aca="false">IF(CY257=0,CW257,CW257/CX257)</f>
        <v>1</v>
      </c>
      <c r="DA257" s="15" t="n">
        <v>17</v>
      </c>
      <c r="DB257" s="15" t="n">
        <f aca="false">IF(CZ257/DA257=INT(CZ257/DA257),1,0)</f>
        <v>0</v>
      </c>
      <c r="DC257" s="15" t="n">
        <f aca="false">IF(DB257=0,CZ257,CZ257/DA257)</f>
        <v>1</v>
      </c>
      <c r="DD257" s="15" t="n">
        <v>19</v>
      </c>
      <c r="DE257" s="15" t="n">
        <f aca="false">IF(DC257/DD257=INT(DC257/DD257),1,0)</f>
        <v>0</v>
      </c>
      <c r="DF257" s="15" t="n">
        <f aca="false">IF(DE257=0,DC257,DC257/DD257)</f>
        <v>1</v>
      </c>
      <c r="DG257" s="15" t="n">
        <v>23</v>
      </c>
      <c r="DH257" s="15" t="n">
        <f aca="false">IF(DF257/DG257=INT(DF257/DG257),1,0)</f>
        <v>0</v>
      </c>
      <c r="DI257" s="15" t="n">
        <f aca="false">IF(DH257=0,DF257,DF257/DG257)</f>
        <v>1</v>
      </c>
      <c r="DJ257" s="15" t="n">
        <v>29</v>
      </c>
      <c r="DK257" s="15" t="n">
        <f aca="false">IF(DI257/DJ257=INT(DI257/DJ257),1,0)</f>
        <v>0</v>
      </c>
      <c r="DL257" s="15" t="n">
        <f aca="false">IF(DK257=0,DI257,DI257/DJ257)</f>
        <v>1</v>
      </c>
      <c r="DM257" s="15" t="n">
        <v>31</v>
      </c>
      <c r="DN257" s="15" t="n">
        <f aca="false">IF(DL257/DM257=INT(DL257/DM257),1,0)</f>
        <v>0</v>
      </c>
      <c r="DO257" s="15" t="n">
        <f aca="false">IF(DN257=0,DL257,DL257/DM257)</f>
        <v>1</v>
      </c>
      <c r="DP257" s="15" t="n">
        <v>37</v>
      </c>
      <c r="DQ257" s="15" t="n">
        <f aca="false">IF(DO257/DP257=INT(DO257/DP257),1,0)</f>
        <v>0</v>
      </c>
      <c r="DR257" s="15" t="n">
        <f aca="false">IF(DQ257=0,DO257,DO257/DP257)</f>
        <v>1</v>
      </c>
      <c r="DS257" s="15" t="n">
        <v>41</v>
      </c>
      <c r="DT257" s="15" t="n">
        <f aca="false">IF(DR257/DS257=INT(DR257/DS257),1,0)</f>
        <v>0</v>
      </c>
      <c r="DU257" s="15" t="n">
        <f aca="false">IF(DT257=0,DR257,DR257/DS257)</f>
        <v>1</v>
      </c>
      <c r="DV257" s="15" t="n">
        <v>43</v>
      </c>
      <c r="DW257" s="15" t="n">
        <f aca="false">IF(DU257/DV257=INT(DU257/DV257),1,0)</f>
        <v>0</v>
      </c>
      <c r="DX257" s="15" t="n">
        <f aca="false">IF(DW257=0,DU257,DU257/DV257)</f>
        <v>1</v>
      </c>
      <c r="DY257" s="15" t="n">
        <v>47</v>
      </c>
      <c r="DZ257" s="15" t="n">
        <f aca="false">IF(DX257/DY257=INT(DX257/DY257),1,0)</f>
        <v>0</v>
      </c>
      <c r="EA257" s="15" t="n">
        <f aca="false">IF(DZ257=0,DX257,DX257/DY257)</f>
        <v>1</v>
      </c>
      <c r="EB257" s="15" t="n">
        <v>53</v>
      </c>
      <c r="EC257" s="15" t="n">
        <f aca="false">IF(EA257/EB257=INT(EA257/EB257),1,0)</f>
        <v>0</v>
      </c>
      <c r="ED257" s="15" t="n">
        <f aca="false">IF(EC257=0,EA257,EA257/EB257)</f>
        <v>1</v>
      </c>
      <c r="EE257" s="15" t="n">
        <v>59</v>
      </c>
      <c r="EF257" s="15" t="n">
        <f aca="false">IF(ED257/EE257=INT(ED257/EE257),1,0)</f>
        <v>0</v>
      </c>
      <c r="EG257" s="15" t="n">
        <f aca="false">IF(EF257=0,ED257,ED257/EE257)</f>
        <v>1</v>
      </c>
      <c r="EH257" s="15" t="n">
        <v>61</v>
      </c>
      <c r="EI257" s="15" t="n">
        <f aca="false">IF(EG257/EH257=INT(EG257/EH257),1,0)</f>
        <v>0</v>
      </c>
      <c r="EJ257" s="15" t="n">
        <f aca="false">IF(EI257=0,EG257,EG257/EH257)</f>
        <v>1</v>
      </c>
      <c r="EK257" s="15" t="n">
        <v>67</v>
      </c>
      <c r="EL257" s="15" t="n">
        <f aca="false">IF(EJ257/EK257=INT(EJ257/EK257),1,0)</f>
        <v>0</v>
      </c>
      <c r="EM257" s="15" t="n">
        <f aca="false">IF(EL257=0,EJ257,EJ257/EK257)</f>
        <v>1</v>
      </c>
      <c r="EN257" s="15" t="n">
        <v>71</v>
      </c>
      <c r="EO257" s="15" t="n">
        <f aca="false">IF(EM257/EN257=INT(EM257/EN257),1,0)</f>
        <v>0</v>
      </c>
      <c r="EP257" s="15" t="n">
        <f aca="false">IF(EO257=0,EM257,EM257/EN257)</f>
        <v>1</v>
      </c>
      <c r="EQ257" s="15" t="n">
        <v>73</v>
      </c>
      <c r="ER257" s="15" t="n">
        <f aca="false">IF(EP257/EQ257=INT(EP257/EQ257),1,0)</f>
        <v>0</v>
      </c>
      <c r="ES257" s="15" t="n">
        <f aca="false">IF(ER257=0,EP257,EP257/EQ257)</f>
        <v>1</v>
      </c>
      <c r="ET257" s="15" t="n">
        <v>79</v>
      </c>
      <c r="EU257" s="15" t="n">
        <f aca="false">IF(ES257/ET257=INT(ES257/ET257),1,0)</f>
        <v>0</v>
      </c>
      <c r="EV257" s="15" t="n">
        <f aca="false">IF(EU257=0,ES257,ES257/ET257)</f>
        <v>1</v>
      </c>
      <c r="EW257" s="15" t="n">
        <v>83</v>
      </c>
      <c r="EX257" s="15" t="n">
        <f aca="false">IF(EV257/EW257=INT(EV257/EW257),1,0)</f>
        <v>0</v>
      </c>
      <c r="EY257" s="15" t="n">
        <f aca="false">IF(EX257=0,EV257,EV257/EW257)</f>
        <v>1</v>
      </c>
      <c r="EZ257" s="15" t="n">
        <v>89</v>
      </c>
      <c r="FA257" s="15" t="n">
        <f aca="false">IF(EY257/EZ257=INT(EY257/EZ257),1,0)</f>
        <v>0</v>
      </c>
      <c r="FB257" s="15" t="n">
        <f aca="false">IF(FA257=0,EY257,EY257/EZ257)</f>
        <v>1</v>
      </c>
      <c r="FC257" s="15" t="n">
        <v>97</v>
      </c>
      <c r="FD257" s="15" t="n">
        <f aca="false">IF(FB257/FC257=INT(FB257/FC257),1,0)</f>
        <v>0</v>
      </c>
      <c r="FE257" s="15" t="n">
        <f aca="false">IF(FD257=0,FB257,FB257/FC257)</f>
        <v>1</v>
      </c>
      <c r="FF257" s="15" t="n">
        <v>101</v>
      </c>
      <c r="FG257" s="15" t="n">
        <f aca="false">IF(FE257/FF257=INT(FE257/FF257),1,0)</f>
        <v>0</v>
      </c>
      <c r="FH257" s="15" t="n">
        <f aca="false">IF(FG257=0,FE257,FE257/FF257)</f>
        <v>1</v>
      </c>
      <c r="FI257" s="15" t="n">
        <v>103</v>
      </c>
      <c r="FJ257" s="15" t="n">
        <f aca="false">IF(FH257/FI257=INT(FH257/FI257),1,0)</f>
        <v>0</v>
      </c>
      <c r="FK257" s="15" t="n">
        <f aca="false">IF(FJ257=0,FH257,FH257/FI257)</f>
        <v>1</v>
      </c>
      <c r="FL257" s="15" t="n">
        <v>107</v>
      </c>
      <c r="FM257" s="15" t="n">
        <f aca="false">IF(FK257/FL257=INT(FK257/FL257),1,0)</f>
        <v>0</v>
      </c>
      <c r="FN257" s="15" t="n">
        <f aca="false">IF(FM257=0,FK257,FK257/FL257)</f>
        <v>1</v>
      </c>
      <c r="FO257" s="15" t="n">
        <v>109</v>
      </c>
      <c r="FP257" s="15" t="n">
        <f aca="false">IF(FN257/FO257=INT(FN257/FO257),1,0)</f>
        <v>0</v>
      </c>
      <c r="FQ257" s="15" t="n">
        <f aca="false">IF(FP257=0,FN257,FN257/FO257)</f>
        <v>1</v>
      </c>
      <c r="FR257" s="15" t="n">
        <v>113</v>
      </c>
      <c r="FS257" s="15" t="n">
        <f aca="false">IF(FQ257/FR257=INT(FQ257/FR257),1,0)</f>
        <v>0</v>
      </c>
      <c r="FT257" s="15" t="n">
        <f aca="false">IF(FS257=0,FQ257,FQ257/FR257)</f>
        <v>1</v>
      </c>
      <c r="FU257" s="15" t="n">
        <v>127</v>
      </c>
      <c r="FV257" s="15" t="n">
        <f aca="false">IF(FT257/FU257=INT(FT257/FU257),1,0)</f>
        <v>0</v>
      </c>
      <c r="FW257" s="15" t="n">
        <f aca="false">IF(FV257=0,FT257,FT257/FU257)</f>
        <v>1</v>
      </c>
      <c r="FX257" s="15" t="n">
        <v>131</v>
      </c>
      <c r="FY257" s="15" t="n">
        <f aca="false">IF(FW257/FX257=INT(FW257/FX257),1,0)</f>
        <v>0</v>
      </c>
      <c r="FZ257" s="15" t="n">
        <f aca="false">IF(FY257=0,FW257,FW257/FX257)</f>
        <v>1</v>
      </c>
      <c r="GA257" s="15" t="n">
        <v>137</v>
      </c>
      <c r="GB257" s="15" t="n">
        <f aca="false">IF(FZ257/GA257=INT(FZ257/GA257),1,0)</f>
        <v>0</v>
      </c>
      <c r="GC257" s="15" t="n">
        <f aca="false">IF(GB257=0,FZ257,FZ257/GA257)</f>
        <v>1</v>
      </c>
      <c r="GD257" s="15" t="n">
        <v>139</v>
      </c>
      <c r="GE257" s="15" t="n">
        <f aca="false">IF(GC257/GD257=INT(GC257/GD257),1,0)</f>
        <v>0</v>
      </c>
      <c r="GF257" s="15" t="n">
        <f aca="false">IF(GE257=0,GC257,GC257/GD257)</f>
        <v>1</v>
      </c>
      <c r="GG257" s="15" t="n">
        <v>149</v>
      </c>
      <c r="GH257" s="15" t="n">
        <f aca="false">IF(GF257/GG257=INT(GF257/GG257),1,0)</f>
        <v>0</v>
      </c>
      <c r="GI257" s="15" t="n">
        <f aca="false">IF(GH257=0,GF257,GF257/GG257)</f>
        <v>1</v>
      </c>
      <c r="GJ257" s="15"/>
      <c r="GK257" s="15" t="n">
        <f aca="false">8*BI257+4*BL257+2*BO257+BR257</f>
        <v>0</v>
      </c>
      <c r="GL257" s="15" t="n">
        <f aca="false">4*BU257+2*BX257+CA257</f>
        <v>0</v>
      </c>
      <c r="GM257" s="15" t="n">
        <f aca="false">2*CD257+CG257</f>
        <v>0</v>
      </c>
      <c r="GN257" s="15" t="n">
        <f aca="false">2*CJ257+CM257</f>
        <v>1</v>
      </c>
      <c r="GO257" s="15" t="n">
        <f aca="false">2*CP257+CS257</f>
        <v>0</v>
      </c>
      <c r="GP257" s="15" t="n">
        <f aca="false">2*CV257+CY257</f>
        <v>0</v>
      </c>
      <c r="GQ257" s="15" t="n">
        <f aca="false">DB257</f>
        <v>0</v>
      </c>
      <c r="GR257" s="15" t="n">
        <f aca="false">DE257</f>
        <v>0</v>
      </c>
      <c r="GS257" s="15" t="n">
        <f aca="false">DH257</f>
        <v>0</v>
      </c>
      <c r="GT257" s="15" t="n">
        <f aca="false">DK257</f>
        <v>0</v>
      </c>
      <c r="GU257" s="15" t="n">
        <f aca="false">DN257</f>
        <v>0</v>
      </c>
      <c r="GV257" s="0" t="n">
        <f aca="false">DQ257</f>
        <v>0</v>
      </c>
      <c r="GW257" s="0" t="n">
        <f aca="false">DT257</f>
        <v>0</v>
      </c>
      <c r="GX257" s="0" t="n">
        <f aca="false">DW257</f>
        <v>0</v>
      </c>
      <c r="GY257" s="0" t="n">
        <f aca="false">DZ257</f>
        <v>0</v>
      </c>
      <c r="GZ257" s="0" t="n">
        <f aca="false">EC257</f>
        <v>0</v>
      </c>
      <c r="HA257" s="0" t="n">
        <f aca="false">EF257</f>
        <v>0</v>
      </c>
      <c r="HB257" s="0" t="n">
        <f aca="false">EI257</f>
        <v>0</v>
      </c>
      <c r="HC257" s="0" t="n">
        <f aca="false">EL257</f>
        <v>0</v>
      </c>
      <c r="HD257" s="0" t="n">
        <f aca="false">EO257</f>
        <v>0</v>
      </c>
      <c r="HE257" s="0" t="n">
        <f aca="false">ER257</f>
        <v>0</v>
      </c>
      <c r="HF257" s="0" t="n">
        <f aca="false">EU257</f>
        <v>0</v>
      </c>
      <c r="HG257" s="0" t="n">
        <f aca="false">EX257</f>
        <v>0</v>
      </c>
      <c r="HH257" s="0" t="n">
        <f aca="false">FA257</f>
        <v>0</v>
      </c>
      <c r="HI257" s="0" t="n">
        <f aca="false">FD257</f>
        <v>0</v>
      </c>
      <c r="HJ257" s="0" t="n">
        <f aca="false">FG257</f>
        <v>0</v>
      </c>
      <c r="HK257" s="0" t="n">
        <f aca="false">FJ257</f>
        <v>0</v>
      </c>
      <c r="HL257" s="0" t="n">
        <f aca="false">FM257</f>
        <v>0</v>
      </c>
      <c r="HM257" s="0" t="n">
        <f aca="false">FP257</f>
        <v>0</v>
      </c>
      <c r="HN257" s="0" t="n">
        <f aca="false">FS257</f>
        <v>0</v>
      </c>
      <c r="HO257" s="0" t="n">
        <f aca="false">FV257</f>
        <v>0</v>
      </c>
      <c r="HP257" s="0" t="n">
        <f aca="false">FY257</f>
        <v>0</v>
      </c>
      <c r="HQ257" s="0" t="n">
        <f aca="false">GB257</f>
        <v>0</v>
      </c>
      <c r="HR257" s="0" t="n">
        <f aca="false">GE257</f>
        <v>0</v>
      </c>
      <c r="HS257" s="0" t="n">
        <f aca="false">GH257</f>
        <v>0</v>
      </c>
      <c r="HT257" s="0" t="n">
        <f aca="false">BG257</f>
        <v>7</v>
      </c>
      <c r="HU257" s="0" t="n">
        <f aca="false">HT257/HS260</f>
        <v>7</v>
      </c>
      <c r="HV257" s="1" t="n">
        <f aca="false">BE258</f>
        <v>6</v>
      </c>
      <c r="HW257" s="0" t="n">
        <f aca="false">HV257*HU258+HU257</f>
        <v>67</v>
      </c>
      <c r="HY257" s="1" t="n">
        <f aca="false">HV265</f>
        <v>66</v>
      </c>
      <c r="HZ257" s="1" t="n">
        <f aca="false">HU265</f>
        <v>53</v>
      </c>
      <c r="IA257" s="1" t="n">
        <f aca="false">HU266</f>
        <v>120</v>
      </c>
      <c r="IB257" s="1" t="str">
        <f aca="false">HY257&amp;"  "&amp;HZ257&amp;"/"&amp;IA257</f>
        <v>66  53/120</v>
      </c>
      <c r="IC257" s="0" t="str">
        <f aca="false">HY257&amp;"   "</f>
        <v>66   </v>
      </c>
      <c r="ID257" s="0" t="str">
        <f aca="false">"   "&amp;HZ257&amp;"/"&amp;IA257</f>
        <v>   53/120</v>
      </c>
      <c r="IE257" s="0" t="str">
        <f aca="false">IF(HY257=0,ID257,IF(HZ257=0,IC257,IB257))</f>
        <v>66  53/120</v>
      </c>
      <c r="IG257" s="0" t="n">
        <f aca="false">HV257</f>
        <v>6</v>
      </c>
      <c r="IH257" s="0" t="n">
        <f aca="false">HU257</f>
        <v>7</v>
      </c>
      <c r="II257" s="0" t="n">
        <f aca="false">HU258</f>
        <v>10</v>
      </c>
      <c r="IJ257" s="0" t="str">
        <f aca="false">IG257&amp;"  "&amp;IH257&amp;"/"&amp;II257</f>
        <v>6  7/10</v>
      </c>
      <c r="IL257" s="0" t="str">
        <f aca="false">IE257&amp;$AD$10&amp;IJ257</f>
        <v>66  53/120  ÷  6  7/10</v>
      </c>
      <c r="IR257" s="0" t="n">
        <f aca="false">HV261</f>
        <v>9</v>
      </c>
      <c r="IS257" s="0" t="n">
        <f aca="false">HU261</f>
        <v>11</v>
      </c>
      <c r="IT257" s="0" t="n">
        <f aca="false">HU262</f>
        <v>12</v>
      </c>
      <c r="IU257" s="0" t="str">
        <f aca="false">IR257&amp;"  "&amp;IS257&amp;"/"&amp;IT257</f>
        <v>9  11/12</v>
      </c>
    </row>
    <row r="258" customFormat="false" ht="6" hidden="true" customHeight="true" outlineLevel="0" collapsed="false">
      <c r="A258" s="1"/>
      <c r="B258" s="80"/>
      <c r="C258" s="80"/>
      <c r="D258" s="80"/>
      <c r="E258" s="11"/>
      <c r="F258" s="61"/>
      <c r="G258" s="80"/>
      <c r="H258" s="11"/>
      <c r="I258" s="80"/>
      <c r="J258" s="80"/>
      <c r="K258" s="11"/>
      <c r="L258" s="61"/>
      <c r="M258" s="80"/>
      <c r="N258" s="80"/>
      <c r="O258" s="80"/>
      <c r="P258" s="80"/>
      <c r="Q258" s="80"/>
      <c r="R258" s="80"/>
      <c r="S258" s="11"/>
      <c r="T258" s="1"/>
      <c r="U258" s="13"/>
      <c r="V258" s="13"/>
      <c r="W258" s="79"/>
      <c r="X258" s="74"/>
      <c r="Y258" s="80"/>
      <c r="Z258" s="80"/>
      <c r="AW258" s="1"/>
      <c r="AX258" s="1"/>
      <c r="AY258" s="1"/>
      <c r="AZ258" s="1"/>
      <c r="BA258" s="1"/>
      <c r="BB258" s="1"/>
      <c r="BC258" s="1"/>
      <c r="BE258" s="0" t="n">
        <f aca="false">BE257+INT(BF257/BF258)</f>
        <v>6</v>
      </c>
      <c r="BF258" s="15" t="n">
        <f aca="true">IF(BB257&gt;BF257,INT((RAND()*(BC257-BB257+1)+BB257)),INT((RAND()*(BC257-BF257)+BF257+1)))</f>
        <v>10</v>
      </c>
      <c r="BG258" s="0" t="n">
        <f aca="false">BF258</f>
        <v>10</v>
      </c>
      <c r="BH258" s="0" t="n">
        <v>256</v>
      </c>
      <c r="BI258" s="15" t="n">
        <f aca="false">IF(BG258/BH258=INT(BG258/BH258),1,0)</f>
        <v>0</v>
      </c>
      <c r="BJ258" s="15" t="n">
        <f aca="false">IF(BI258=0,BG258,BG258/BH258)</f>
        <v>10</v>
      </c>
      <c r="BK258" s="15" t="n">
        <v>16</v>
      </c>
      <c r="BL258" s="15" t="n">
        <f aca="false">IF(BJ258/BK258=INT(BJ258/BK258),1,0)</f>
        <v>0</v>
      </c>
      <c r="BM258" s="15" t="n">
        <f aca="false">IF(BL258=0,BJ258,BJ258/BK258)</f>
        <v>10</v>
      </c>
      <c r="BN258" s="15" t="n">
        <v>4</v>
      </c>
      <c r="BO258" s="15" t="n">
        <f aca="false">IF(BM258/BN258=INT(BM258/BN258),1,0)</f>
        <v>0</v>
      </c>
      <c r="BP258" s="15" t="n">
        <f aca="false">IF(BO258=0,BM258,BM258/BN258)</f>
        <v>10</v>
      </c>
      <c r="BQ258" s="15" t="n">
        <v>2</v>
      </c>
      <c r="BR258" s="15" t="n">
        <f aca="false">IF(BP258/BQ258=INT(BP258/BQ258),1,0)</f>
        <v>1</v>
      </c>
      <c r="BS258" s="15" t="n">
        <f aca="false">IF(BR258=0,BP258,BP258/BQ258)</f>
        <v>5</v>
      </c>
      <c r="BT258" s="15" t="n">
        <v>81</v>
      </c>
      <c r="BU258" s="15" t="n">
        <f aca="false">IF(BS258/BT258=INT(BS258/BT258),1,0)</f>
        <v>0</v>
      </c>
      <c r="BV258" s="15" t="n">
        <f aca="false">IF(BU258=0,BS258,BS258/BT258)</f>
        <v>5</v>
      </c>
      <c r="BW258" s="15" t="n">
        <v>9</v>
      </c>
      <c r="BX258" s="15" t="n">
        <f aca="false">IF(BV258/BW258=INT(BV258/BW258),1,0)</f>
        <v>0</v>
      </c>
      <c r="BY258" s="15" t="n">
        <f aca="false">IF(BX258=0,BV258,BV258/BW258)</f>
        <v>5</v>
      </c>
      <c r="BZ258" s="15" t="n">
        <v>3</v>
      </c>
      <c r="CA258" s="15" t="n">
        <f aca="false">IF(BY258/BZ258=INT(BY258/BZ258),1,0)</f>
        <v>0</v>
      </c>
      <c r="CB258" s="15" t="n">
        <f aca="false">IF(CA258=0,BY258,BY258/BZ258)</f>
        <v>5</v>
      </c>
      <c r="CC258" s="15" t="n">
        <v>25</v>
      </c>
      <c r="CD258" s="15" t="n">
        <f aca="false">IF(CB258/CC258=INT(CB258/CC258),1,0)</f>
        <v>0</v>
      </c>
      <c r="CE258" s="15" t="n">
        <f aca="false">IF(CD258=0,CB258,CB258/CC258)</f>
        <v>5</v>
      </c>
      <c r="CF258" s="15" t="n">
        <v>5</v>
      </c>
      <c r="CG258" s="15" t="n">
        <f aca="false">IF(CE258/CF258=INT(CE258/CF258),1,0)</f>
        <v>1</v>
      </c>
      <c r="CH258" s="15" t="n">
        <f aca="false">IF(CG258=0,CE258,CE258/CF258)</f>
        <v>1</v>
      </c>
      <c r="CI258" s="15" t="n">
        <v>49</v>
      </c>
      <c r="CJ258" s="15" t="n">
        <f aca="false">IF(CH258/CI258=INT(CH258/CI258),1,0)</f>
        <v>0</v>
      </c>
      <c r="CK258" s="15" t="n">
        <f aca="false">IF(CJ258=0,CH258,CH258/CI258)</f>
        <v>1</v>
      </c>
      <c r="CL258" s="15" t="n">
        <v>7</v>
      </c>
      <c r="CM258" s="15" t="n">
        <f aca="false">IF(CK258/CL258=INT(CK258/CL258),1,0)</f>
        <v>0</v>
      </c>
      <c r="CN258" s="15" t="n">
        <f aca="false">IF(CM258=0,CK258,CK258/CL258)</f>
        <v>1</v>
      </c>
      <c r="CO258" s="15" t="n">
        <v>121</v>
      </c>
      <c r="CP258" s="15" t="n">
        <f aca="false">IF(CN258/CO258=INT(CN258/CO258),1,0)</f>
        <v>0</v>
      </c>
      <c r="CQ258" s="15" t="n">
        <f aca="false">IF(CP258=0,CN258,CN258/CO258)</f>
        <v>1</v>
      </c>
      <c r="CR258" s="15" t="n">
        <v>11</v>
      </c>
      <c r="CS258" s="15" t="n">
        <f aca="false">IF(CQ258/CR258=INT(CQ258/CR258),1,0)</f>
        <v>0</v>
      </c>
      <c r="CT258" s="15" t="n">
        <f aca="false">IF(CS258=0,CQ258,CQ258/CR258)</f>
        <v>1</v>
      </c>
      <c r="CU258" s="15" t="n">
        <v>169</v>
      </c>
      <c r="CV258" s="15" t="n">
        <f aca="false">IF(CT258/CU258=INT(CT258/CU258),1,0)</f>
        <v>0</v>
      </c>
      <c r="CW258" s="15" t="n">
        <f aca="false">IF(CV258=0,CT258,CT258/CU258)</f>
        <v>1</v>
      </c>
      <c r="CX258" s="15" t="n">
        <v>13</v>
      </c>
      <c r="CY258" s="15" t="n">
        <f aca="false">IF(CW258/CX258=INT(CW258/CX258),1,0)</f>
        <v>0</v>
      </c>
      <c r="CZ258" s="15" t="n">
        <f aca="false">IF(CY258=0,CW258,CW258/CX258)</f>
        <v>1</v>
      </c>
      <c r="DA258" s="15" t="n">
        <v>17</v>
      </c>
      <c r="DB258" s="15" t="n">
        <f aca="false">IF(CZ258/DA258=INT(CZ258/DA258),1,0)</f>
        <v>0</v>
      </c>
      <c r="DC258" s="15" t="n">
        <f aca="false">IF(DB258=0,CZ258,CZ258/DA258)</f>
        <v>1</v>
      </c>
      <c r="DD258" s="15" t="n">
        <v>19</v>
      </c>
      <c r="DE258" s="15" t="n">
        <f aca="false">IF(DC258/DD258=INT(DC258/DD258),1,0)</f>
        <v>0</v>
      </c>
      <c r="DF258" s="15" t="n">
        <f aca="false">IF(DE258=0,DC258,DC258/DD258)</f>
        <v>1</v>
      </c>
      <c r="DG258" s="15" t="n">
        <v>23</v>
      </c>
      <c r="DH258" s="15" t="n">
        <f aca="false">IF(DF258/DG258=INT(DF258/DG258),1,0)</f>
        <v>0</v>
      </c>
      <c r="DI258" s="15" t="n">
        <f aca="false">IF(DH258=0,DF258,DF258/DG258)</f>
        <v>1</v>
      </c>
      <c r="DJ258" s="15" t="n">
        <v>29</v>
      </c>
      <c r="DK258" s="15" t="n">
        <f aca="false">IF(DI258/DJ258=INT(DI258/DJ258),1,0)</f>
        <v>0</v>
      </c>
      <c r="DL258" s="15" t="n">
        <f aca="false">IF(DK258=0,DI258,DI258/DJ258)</f>
        <v>1</v>
      </c>
      <c r="DM258" s="15" t="n">
        <v>31</v>
      </c>
      <c r="DN258" s="15" t="n">
        <f aca="false">IF(DL258/DM258=INT(DL258/DM258),1,0)</f>
        <v>0</v>
      </c>
      <c r="DO258" s="15" t="n">
        <f aca="false">IF(DN258=0,DL258,DL258/DM258)</f>
        <v>1</v>
      </c>
      <c r="DP258" s="15" t="n">
        <v>37</v>
      </c>
      <c r="DQ258" s="15" t="n">
        <f aca="false">IF(DO258/DP258=INT(DO258/DP258),1,0)</f>
        <v>0</v>
      </c>
      <c r="DR258" s="15" t="n">
        <f aca="false">IF(DQ258=0,DO258,DO258/DP258)</f>
        <v>1</v>
      </c>
      <c r="DS258" s="15" t="n">
        <v>41</v>
      </c>
      <c r="DT258" s="15" t="n">
        <f aca="false">IF(DR258/DS258=INT(DR258/DS258),1,0)</f>
        <v>0</v>
      </c>
      <c r="DU258" s="15" t="n">
        <f aca="false">IF(DT258=0,DR258,DR258/DS258)</f>
        <v>1</v>
      </c>
      <c r="DV258" s="15" t="n">
        <v>43</v>
      </c>
      <c r="DW258" s="15" t="n">
        <f aca="false">IF(DU258/DV258=INT(DU258/DV258),1,0)</f>
        <v>0</v>
      </c>
      <c r="DX258" s="15" t="n">
        <f aca="false">IF(DW258=0,DU258,DU258/DV258)</f>
        <v>1</v>
      </c>
      <c r="DY258" s="15" t="n">
        <v>47</v>
      </c>
      <c r="DZ258" s="15" t="n">
        <f aca="false">IF(DX258/DY258=INT(DX258/DY258),1,0)</f>
        <v>0</v>
      </c>
      <c r="EA258" s="15" t="n">
        <f aca="false">IF(DZ258=0,DX258,DX258/DY258)</f>
        <v>1</v>
      </c>
      <c r="EB258" s="15" t="n">
        <v>53</v>
      </c>
      <c r="EC258" s="15" t="n">
        <f aca="false">IF(EA258/EB258=INT(EA258/EB258),1,0)</f>
        <v>0</v>
      </c>
      <c r="ED258" s="15" t="n">
        <f aca="false">IF(EC258=0,EA258,EA258/EB258)</f>
        <v>1</v>
      </c>
      <c r="EE258" s="15" t="n">
        <v>59</v>
      </c>
      <c r="EF258" s="15" t="n">
        <f aca="false">IF(ED258/EE258=INT(ED258/EE258),1,0)</f>
        <v>0</v>
      </c>
      <c r="EG258" s="15" t="n">
        <f aca="false">IF(EF258=0,ED258,ED258/EE258)</f>
        <v>1</v>
      </c>
      <c r="EH258" s="15" t="n">
        <v>61</v>
      </c>
      <c r="EI258" s="15" t="n">
        <f aca="false">IF(EG258/EH258=INT(EG258/EH258),1,0)</f>
        <v>0</v>
      </c>
      <c r="EJ258" s="15" t="n">
        <f aca="false">IF(EI258=0,EG258,EG258/EH258)</f>
        <v>1</v>
      </c>
      <c r="EK258" s="15" t="n">
        <v>67</v>
      </c>
      <c r="EL258" s="15" t="n">
        <f aca="false">IF(EJ258/EK258=INT(EJ258/EK258),1,0)</f>
        <v>0</v>
      </c>
      <c r="EM258" s="15" t="n">
        <f aca="false">IF(EL258=0,EJ258,EJ258/EK258)</f>
        <v>1</v>
      </c>
      <c r="EN258" s="15" t="n">
        <v>71</v>
      </c>
      <c r="EO258" s="15" t="n">
        <f aca="false">IF(EM258/EN258=INT(EM258/EN258),1,0)</f>
        <v>0</v>
      </c>
      <c r="EP258" s="15" t="n">
        <f aca="false">IF(EO258=0,EM258,EM258/EN258)</f>
        <v>1</v>
      </c>
      <c r="EQ258" s="15" t="n">
        <v>73</v>
      </c>
      <c r="ER258" s="15" t="n">
        <f aca="false">IF(EP258/EQ258=INT(EP258/EQ258),1,0)</f>
        <v>0</v>
      </c>
      <c r="ES258" s="15" t="n">
        <f aca="false">IF(ER258=0,EP258,EP258/EQ258)</f>
        <v>1</v>
      </c>
      <c r="ET258" s="15" t="n">
        <v>79</v>
      </c>
      <c r="EU258" s="15" t="n">
        <f aca="false">IF(ES258/ET258=INT(ES258/ET258),1,0)</f>
        <v>0</v>
      </c>
      <c r="EV258" s="15" t="n">
        <f aca="false">IF(EU258=0,ES258,ES258/ET258)</f>
        <v>1</v>
      </c>
      <c r="EW258" s="15" t="n">
        <v>83</v>
      </c>
      <c r="EX258" s="15" t="n">
        <f aca="false">IF(EV258/EW258=INT(EV258/EW258),1,0)</f>
        <v>0</v>
      </c>
      <c r="EY258" s="15" t="n">
        <f aca="false">IF(EX258=0,EV258,EV258/EW258)</f>
        <v>1</v>
      </c>
      <c r="EZ258" s="15" t="n">
        <v>89</v>
      </c>
      <c r="FA258" s="15" t="n">
        <f aca="false">IF(EY258/EZ258=INT(EY258/EZ258),1,0)</f>
        <v>0</v>
      </c>
      <c r="FB258" s="15" t="n">
        <f aca="false">IF(FA258=0,EY258,EY258/EZ258)</f>
        <v>1</v>
      </c>
      <c r="FC258" s="15" t="n">
        <v>97</v>
      </c>
      <c r="FD258" s="15" t="n">
        <f aca="false">IF(FB258/FC258=INT(FB258/FC258),1,0)</f>
        <v>0</v>
      </c>
      <c r="FE258" s="15" t="n">
        <f aca="false">IF(FD258=0,FB258,FB258/FC258)</f>
        <v>1</v>
      </c>
      <c r="FF258" s="15" t="n">
        <v>101</v>
      </c>
      <c r="FG258" s="15" t="n">
        <f aca="false">IF(FE258/FF258=INT(FE258/FF258),1,0)</f>
        <v>0</v>
      </c>
      <c r="FH258" s="15" t="n">
        <f aca="false">IF(FG258=0,FE258,FE258/FF258)</f>
        <v>1</v>
      </c>
      <c r="FI258" s="15" t="n">
        <v>103</v>
      </c>
      <c r="FJ258" s="15" t="n">
        <f aca="false">IF(FH258/FI258=INT(FH258/FI258),1,0)</f>
        <v>0</v>
      </c>
      <c r="FK258" s="15" t="n">
        <f aca="false">IF(FJ258=0,FH258,FH258/FI258)</f>
        <v>1</v>
      </c>
      <c r="FL258" s="15" t="n">
        <v>107</v>
      </c>
      <c r="FM258" s="15" t="n">
        <f aca="false">IF(FK258/FL258=INT(FK258/FL258),1,0)</f>
        <v>0</v>
      </c>
      <c r="FN258" s="15" t="n">
        <f aca="false">IF(FM258=0,FK258,FK258/FL258)</f>
        <v>1</v>
      </c>
      <c r="FO258" s="15" t="n">
        <v>109</v>
      </c>
      <c r="FP258" s="15" t="n">
        <f aca="false">IF(FN258/FO258=INT(FN258/FO258),1,0)</f>
        <v>0</v>
      </c>
      <c r="FQ258" s="15" t="n">
        <f aca="false">IF(FP258=0,FN258,FN258/FO258)</f>
        <v>1</v>
      </c>
      <c r="FR258" s="15" t="n">
        <v>113</v>
      </c>
      <c r="FS258" s="15" t="n">
        <f aca="false">IF(FQ258/FR258=INT(FQ258/FR258),1,0)</f>
        <v>0</v>
      </c>
      <c r="FT258" s="15" t="n">
        <f aca="false">IF(FS258=0,FQ258,FQ258/FR258)</f>
        <v>1</v>
      </c>
      <c r="FU258" s="15" t="n">
        <v>127</v>
      </c>
      <c r="FV258" s="15" t="n">
        <f aca="false">IF(FT258/FU258=INT(FT258/FU258),1,0)</f>
        <v>0</v>
      </c>
      <c r="FW258" s="15" t="n">
        <f aca="false">IF(FV258=0,FT258,FT258/FU258)</f>
        <v>1</v>
      </c>
      <c r="FX258" s="15" t="n">
        <v>131</v>
      </c>
      <c r="FY258" s="15" t="n">
        <f aca="false">IF(FW258/FX258=INT(FW258/FX258),1,0)</f>
        <v>0</v>
      </c>
      <c r="FZ258" s="15" t="n">
        <f aca="false">IF(FY258=0,FW258,FW258/FX258)</f>
        <v>1</v>
      </c>
      <c r="GA258" s="15" t="n">
        <v>137</v>
      </c>
      <c r="GB258" s="15" t="n">
        <f aca="false">IF(FZ258/GA258=INT(FZ258/GA258),1,0)</f>
        <v>0</v>
      </c>
      <c r="GC258" s="15" t="n">
        <f aca="false">IF(GB258=0,FZ258,FZ258/GA258)</f>
        <v>1</v>
      </c>
      <c r="GD258" s="15" t="n">
        <v>139</v>
      </c>
      <c r="GE258" s="15" t="n">
        <f aca="false">IF(GC258/GD258=INT(GC258/GD258),1,0)</f>
        <v>0</v>
      </c>
      <c r="GF258" s="15" t="n">
        <f aca="false">IF(GE258=0,GC258,GC258/GD258)</f>
        <v>1</v>
      </c>
      <c r="GG258" s="15" t="n">
        <v>149</v>
      </c>
      <c r="GH258" s="15" t="n">
        <f aca="false">IF(GF258/GG258=INT(GF258/GG258),1,0)</f>
        <v>0</v>
      </c>
      <c r="GI258" s="15" t="n">
        <f aca="false">IF(GH258=0,GF258,GF258/GG258)</f>
        <v>1</v>
      </c>
      <c r="GJ258" s="15"/>
      <c r="GK258" s="15" t="n">
        <f aca="false">8*BI258+4*BL258+2*BO258+BR258</f>
        <v>1</v>
      </c>
      <c r="GL258" s="15" t="n">
        <f aca="false">4*BU258+2*BX258+CA258</f>
        <v>0</v>
      </c>
      <c r="GM258" s="15" t="n">
        <f aca="false">2*CD258+CG258</f>
        <v>1</v>
      </c>
      <c r="GN258" s="15" t="n">
        <f aca="false">2*CJ258+CM258</f>
        <v>0</v>
      </c>
      <c r="GO258" s="15" t="n">
        <f aca="false">2*CP258+CS258</f>
        <v>0</v>
      </c>
      <c r="GP258" s="15" t="n">
        <f aca="false">2*CV258+CY258</f>
        <v>0</v>
      </c>
      <c r="GQ258" s="15" t="n">
        <f aca="false">DB258</f>
        <v>0</v>
      </c>
      <c r="GR258" s="15" t="n">
        <f aca="false">DE258</f>
        <v>0</v>
      </c>
      <c r="GS258" s="15" t="n">
        <f aca="false">DH258</f>
        <v>0</v>
      </c>
      <c r="GT258" s="15" t="n">
        <f aca="false">DK258</f>
        <v>0</v>
      </c>
      <c r="GU258" s="15" t="n">
        <f aca="false">DN258</f>
        <v>0</v>
      </c>
      <c r="GV258" s="0" t="n">
        <f aca="false">DQ258</f>
        <v>0</v>
      </c>
      <c r="GW258" s="0" t="n">
        <f aca="false">DT258</f>
        <v>0</v>
      </c>
      <c r="GX258" s="0" t="n">
        <f aca="false">DW258</f>
        <v>0</v>
      </c>
      <c r="GY258" s="0" t="n">
        <f aca="false">DZ258</f>
        <v>0</v>
      </c>
      <c r="GZ258" s="0" t="n">
        <f aca="false">EC258</f>
        <v>0</v>
      </c>
      <c r="HA258" s="0" t="n">
        <f aca="false">EF258</f>
        <v>0</v>
      </c>
      <c r="HB258" s="0" t="n">
        <f aca="false">EI258</f>
        <v>0</v>
      </c>
      <c r="HC258" s="0" t="n">
        <f aca="false">EL258</f>
        <v>0</v>
      </c>
      <c r="HD258" s="0" t="n">
        <f aca="false">EO258</f>
        <v>0</v>
      </c>
      <c r="HE258" s="0" t="n">
        <f aca="false">ER258</f>
        <v>0</v>
      </c>
      <c r="HF258" s="0" t="n">
        <f aca="false">EU258</f>
        <v>0</v>
      </c>
      <c r="HG258" s="0" t="n">
        <f aca="false">EX258</f>
        <v>0</v>
      </c>
      <c r="HH258" s="0" t="n">
        <f aca="false">FA258</f>
        <v>0</v>
      </c>
      <c r="HI258" s="0" t="n">
        <f aca="false">FD258</f>
        <v>0</v>
      </c>
      <c r="HJ258" s="0" t="n">
        <f aca="false">FG258</f>
        <v>0</v>
      </c>
      <c r="HK258" s="0" t="n">
        <f aca="false">FJ258</f>
        <v>0</v>
      </c>
      <c r="HL258" s="0" t="n">
        <f aca="false">FM258</f>
        <v>0</v>
      </c>
      <c r="HM258" s="0" t="n">
        <f aca="false">FP258</f>
        <v>0</v>
      </c>
      <c r="HN258" s="0" t="n">
        <f aca="false">FS258</f>
        <v>0</v>
      </c>
      <c r="HO258" s="0" t="n">
        <f aca="false">FV258</f>
        <v>0</v>
      </c>
      <c r="HP258" s="0" t="n">
        <f aca="false">FY258</f>
        <v>0</v>
      </c>
      <c r="HQ258" s="0" t="n">
        <f aca="false">GB258</f>
        <v>0</v>
      </c>
      <c r="HR258" s="0" t="n">
        <f aca="false">GE258</f>
        <v>0</v>
      </c>
      <c r="HS258" s="0" t="n">
        <f aca="false">GH258</f>
        <v>0</v>
      </c>
      <c r="HT258" s="0" t="n">
        <f aca="false">BG258</f>
        <v>10</v>
      </c>
      <c r="HU258" s="0" t="n">
        <f aca="false">HT258/HS260</f>
        <v>10</v>
      </c>
      <c r="HV258" s="1"/>
      <c r="HY258" s="1"/>
      <c r="HZ258" s="1"/>
      <c r="IA258" s="1"/>
      <c r="IB258" s="1"/>
    </row>
    <row r="259" customFormat="false" ht="6" hidden="true" customHeight="true" outlineLevel="0" collapsed="false">
      <c r="A259" s="1"/>
      <c r="B259" s="80"/>
      <c r="C259" s="80"/>
      <c r="D259" s="80"/>
      <c r="E259" s="11"/>
      <c r="F259" s="61"/>
      <c r="G259" s="80"/>
      <c r="H259" s="11"/>
      <c r="I259" s="80"/>
      <c r="J259" s="80"/>
      <c r="K259" s="11"/>
      <c r="L259" s="61"/>
      <c r="M259" s="80"/>
      <c r="N259" s="80"/>
      <c r="O259" s="80"/>
      <c r="P259" s="80"/>
      <c r="Q259" s="80"/>
      <c r="R259" s="80"/>
      <c r="S259" s="11"/>
      <c r="T259" s="1"/>
      <c r="U259" s="13"/>
      <c r="V259" s="13"/>
      <c r="W259" s="79"/>
      <c r="X259" s="74"/>
      <c r="Y259" s="80"/>
      <c r="Z259" s="80"/>
      <c r="AW259" s="1"/>
      <c r="AX259" s="1"/>
      <c r="AY259" s="1"/>
      <c r="AZ259" s="1"/>
      <c r="BA259" s="1"/>
      <c r="BB259" s="1"/>
      <c r="BC259" s="1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 t="n">
        <f aca="false">IF(GK257&lt;GK258,GK257,GK258)</f>
        <v>0</v>
      </c>
      <c r="GL259" s="15" t="n">
        <f aca="false">IF(GL257&lt;GL258,GL257,GL258)</f>
        <v>0</v>
      </c>
      <c r="GM259" s="15" t="n">
        <f aca="false">IF(GM257&lt;GM258,GM257,GM258)</f>
        <v>0</v>
      </c>
      <c r="GN259" s="15" t="n">
        <f aca="false">IF(GN257&lt;GN258,GN257,GN258)</f>
        <v>0</v>
      </c>
      <c r="GO259" s="15" t="n">
        <f aca="false">IF(GO257&lt;GO258,GO257,GO258)</f>
        <v>0</v>
      </c>
      <c r="GP259" s="15" t="n">
        <f aca="false">IF(GP257&lt;GP258,GP257,GP258)</f>
        <v>0</v>
      </c>
      <c r="GQ259" s="15" t="n">
        <f aca="false">IF(GQ257&lt;GQ258,GQ257,GQ258)</f>
        <v>0</v>
      </c>
      <c r="GR259" s="15" t="n">
        <f aca="false">IF(GR257&lt;GR258,GR257,GR258)</f>
        <v>0</v>
      </c>
      <c r="GS259" s="15" t="n">
        <f aca="false">IF(GS257&lt;GS258,GS257,GS258)</f>
        <v>0</v>
      </c>
      <c r="GT259" s="15" t="n">
        <f aca="false">IF(GT257&lt;GT258,GT257,GT258)</f>
        <v>0</v>
      </c>
      <c r="GU259" s="15" t="n">
        <f aca="false">IF(GU257&lt;GU258,GU257,GU258)</f>
        <v>0</v>
      </c>
      <c r="GV259" s="15" t="n">
        <f aca="false">IF(GV257&lt;GV258,GV257,GV258)</f>
        <v>0</v>
      </c>
      <c r="GW259" s="15" t="n">
        <f aca="false">IF(GW257&lt;GW258,GW257,GW258)</f>
        <v>0</v>
      </c>
      <c r="GX259" s="15" t="n">
        <f aca="false">IF(GX257&lt;GX258,GX257,GX258)</f>
        <v>0</v>
      </c>
      <c r="GY259" s="15" t="n">
        <f aca="false">IF(GY257&lt;GY258,GY257,GY258)</f>
        <v>0</v>
      </c>
      <c r="GZ259" s="15" t="n">
        <f aca="false">IF(GZ257&lt;GZ258,GZ257,GZ258)</f>
        <v>0</v>
      </c>
      <c r="HA259" s="15" t="n">
        <f aca="false">IF(HA257&lt;HA258,HA257,HA258)</f>
        <v>0</v>
      </c>
      <c r="HB259" s="15" t="n">
        <f aca="false">IF(HB257&lt;HB258,HB257,HB258)</f>
        <v>0</v>
      </c>
      <c r="HC259" s="15" t="n">
        <f aca="false">IF(HC257&lt;HC258,HC257,HC258)</f>
        <v>0</v>
      </c>
      <c r="HD259" s="15" t="n">
        <f aca="false">IF(HD257&lt;HD258,HD257,HD258)</f>
        <v>0</v>
      </c>
      <c r="HE259" s="15" t="n">
        <f aca="false">IF(HE257&lt;HE258,HE257,HE258)</f>
        <v>0</v>
      </c>
      <c r="HF259" s="15" t="n">
        <f aca="false">IF(HF257&lt;HF258,HF257,HF258)</f>
        <v>0</v>
      </c>
      <c r="HG259" s="15" t="n">
        <f aca="false">IF(HG257&lt;HG258,HG257,HG258)</f>
        <v>0</v>
      </c>
      <c r="HH259" s="15" t="n">
        <f aca="false">IF(HH257&lt;HH258,HH257,HH258)</f>
        <v>0</v>
      </c>
      <c r="HI259" s="15" t="n">
        <f aca="false">IF(HI257&lt;HI258,HI257,HI258)</f>
        <v>0</v>
      </c>
      <c r="HJ259" s="15" t="n">
        <f aca="false">IF(HJ257&lt;HJ258,HJ257,HJ258)</f>
        <v>0</v>
      </c>
      <c r="HK259" s="15" t="n">
        <f aca="false">IF(HK257&lt;HK258,HK257,HK258)</f>
        <v>0</v>
      </c>
      <c r="HL259" s="15" t="n">
        <f aca="false">IF(HL257&lt;HL258,HL257,HL258)</f>
        <v>0</v>
      </c>
      <c r="HM259" s="15" t="n">
        <f aca="false">IF(HM257&lt;HM258,HM257,HM258)</f>
        <v>0</v>
      </c>
      <c r="HN259" s="15" t="n">
        <f aca="false">IF(HN257&lt;HN258,HN257,HN258)</f>
        <v>0</v>
      </c>
      <c r="HO259" s="15" t="n">
        <f aca="false">IF(HO257&lt;HO258,HO257,HO258)</f>
        <v>0</v>
      </c>
      <c r="HP259" s="15" t="n">
        <f aca="false">IF(HP257&lt;HP258,HP257,HP258)</f>
        <v>0</v>
      </c>
      <c r="HQ259" s="15" t="n">
        <f aca="false">IF(HQ257&lt;HQ258,HQ257,HQ258)</f>
        <v>0</v>
      </c>
      <c r="HR259" s="15" t="n">
        <f aca="false">IF(HR257&lt;HR258,HR257,HR258)</f>
        <v>0</v>
      </c>
      <c r="HS259" s="15" t="n">
        <f aca="false">IF(HS257&lt;HS258,HS257,HS258)</f>
        <v>0</v>
      </c>
      <c r="HV259" s="1"/>
      <c r="HY259" s="1"/>
      <c r="HZ259" s="1"/>
      <c r="IA259" s="1"/>
      <c r="IB259" s="1"/>
    </row>
    <row r="260" customFormat="false" ht="6" hidden="true" customHeight="true" outlineLevel="0" collapsed="false">
      <c r="A260" s="1"/>
      <c r="B260" s="80"/>
      <c r="C260" s="80"/>
      <c r="D260" s="80"/>
      <c r="E260" s="11"/>
      <c r="F260" s="61"/>
      <c r="G260" s="80"/>
      <c r="H260" s="11"/>
      <c r="I260" s="80"/>
      <c r="J260" s="80"/>
      <c r="K260" s="11"/>
      <c r="L260" s="61"/>
      <c r="M260" s="80"/>
      <c r="N260" s="80"/>
      <c r="O260" s="80"/>
      <c r="P260" s="80"/>
      <c r="Q260" s="80"/>
      <c r="R260" s="80"/>
      <c r="S260" s="11"/>
      <c r="T260" s="1"/>
      <c r="U260" s="13"/>
      <c r="V260" s="13"/>
      <c r="W260" s="79"/>
      <c r="X260" s="74"/>
      <c r="Y260" s="80"/>
      <c r="Z260" s="80"/>
      <c r="AW260" s="1"/>
      <c r="AX260" s="1"/>
      <c r="AY260" s="1"/>
      <c r="AZ260" s="1"/>
      <c r="BA260" s="1"/>
      <c r="BB260" s="1"/>
      <c r="BC260" s="1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0" t="n">
        <f aca="false">GK$8^GK259</f>
        <v>1</v>
      </c>
      <c r="GL260" s="0" t="n">
        <f aca="false">GL$8^GL259*GK260</f>
        <v>1</v>
      </c>
      <c r="GM260" s="0" t="n">
        <f aca="false">GM$8^GM259*GL260</f>
        <v>1</v>
      </c>
      <c r="GN260" s="0" t="n">
        <f aca="false">GN$8^GN259*GM260</f>
        <v>1</v>
      </c>
      <c r="GO260" s="0" t="n">
        <f aca="false">GO$8^GO259*GN260</f>
        <v>1</v>
      </c>
      <c r="GP260" s="0" t="n">
        <f aca="false">GP$8^GP259*GO260</f>
        <v>1</v>
      </c>
      <c r="GQ260" s="0" t="n">
        <f aca="false">GQ$8^GQ259*GP260</f>
        <v>1</v>
      </c>
      <c r="GR260" s="0" t="n">
        <f aca="false">GR$8^GR259*GQ260</f>
        <v>1</v>
      </c>
      <c r="GS260" s="0" t="n">
        <f aca="false">GS$8^GS259*GR260</f>
        <v>1</v>
      </c>
      <c r="GT260" s="0" t="n">
        <f aca="false">GT$8^GT259*GS260</f>
        <v>1</v>
      </c>
      <c r="GU260" s="0" t="n">
        <f aca="false">GU$8^GU259*GT260</f>
        <v>1</v>
      </c>
      <c r="GV260" s="0" t="n">
        <f aca="false">GV$8^GV259*GU260</f>
        <v>1</v>
      </c>
      <c r="GW260" s="0" t="n">
        <f aca="false">GW$8^GW259*GV260</f>
        <v>1</v>
      </c>
      <c r="GX260" s="0" t="n">
        <f aca="false">GX$8^GX259*GW260</f>
        <v>1</v>
      </c>
      <c r="GY260" s="0" t="n">
        <f aca="false">GY$8^GY259*GX260</f>
        <v>1</v>
      </c>
      <c r="GZ260" s="0" t="n">
        <f aca="false">GZ$8^GZ259*GY260</f>
        <v>1</v>
      </c>
      <c r="HA260" s="0" t="n">
        <f aca="false">HA$8^HA259*GZ260</f>
        <v>1</v>
      </c>
      <c r="HB260" s="0" t="n">
        <f aca="false">HB$8^HB259*HA260</f>
        <v>1</v>
      </c>
      <c r="HC260" s="0" t="n">
        <f aca="false">HC$8^HC259*HB260</f>
        <v>1</v>
      </c>
      <c r="HD260" s="0" t="n">
        <f aca="false">HD$8^HD259*HC260</f>
        <v>1</v>
      </c>
      <c r="HE260" s="0" t="n">
        <f aca="false">HE$8^HE259*HD260</f>
        <v>1</v>
      </c>
      <c r="HF260" s="0" t="n">
        <f aca="false">HF$8^HF259*HE260</f>
        <v>1</v>
      </c>
      <c r="HG260" s="0" t="n">
        <f aca="false">HG$8^HG259*HF260</f>
        <v>1</v>
      </c>
      <c r="HH260" s="0" t="n">
        <f aca="false">HH$8^HH259*HG260</f>
        <v>1</v>
      </c>
      <c r="HI260" s="0" t="n">
        <f aca="false">HI$8^HI259*HH260</f>
        <v>1</v>
      </c>
      <c r="HJ260" s="0" t="n">
        <f aca="false">HJ$8^HJ259*HI260</f>
        <v>1</v>
      </c>
      <c r="HK260" s="0" t="n">
        <f aca="false">HK$8^HK259*HJ260</f>
        <v>1</v>
      </c>
      <c r="HL260" s="0" t="n">
        <f aca="false">HL$8^HL259*HK260</f>
        <v>1</v>
      </c>
      <c r="HM260" s="0" t="n">
        <f aca="false">HM$8^HM259*HL260</f>
        <v>1</v>
      </c>
      <c r="HN260" s="0" t="n">
        <f aca="false">HN$8^HN259*HM260</f>
        <v>1</v>
      </c>
      <c r="HO260" s="0" t="n">
        <f aca="false">HO$8^HO259*HN260</f>
        <v>1</v>
      </c>
      <c r="HP260" s="0" t="n">
        <f aca="false">HP$8^HP259*HO260</f>
        <v>1</v>
      </c>
      <c r="HQ260" s="0" t="n">
        <f aca="false">HQ$8^HQ259*HP260</f>
        <v>1</v>
      </c>
      <c r="HR260" s="0" t="n">
        <f aca="false">HR$8^HR259*HQ260</f>
        <v>1</v>
      </c>
      <c r="HS260" s="0" t="n">
        <f aca="false">HS$8^HS259*HR260</f>
        <v>1</v>
      </c>
      <c r="HV260" s="1"/>
      <c r="HY260" s="1"/>
      <c r="HZ260" s="1"/>
      <c r="IA260" s="1"/>
      <c r="IB260" s="1"/>
    </row>
    <row r="261" customFormat="false" ht="6" hidden="true" customHeight="true" outlineLevel="0" collapsed="false">
      <c r="A261" s="1"/>
      <c r="B261" s="80"/>
      <c r="C261" s="80"/>
      <c r="D261" s="80"/>
      <c r="E261" s="11"/>
      <c r="F261" s="61"/>
      <c r="G261" s="80"/>
      <c r="H261" s="11"/>
      <c r="I261" s="80"/>
      <c r="J261" s="80"/>
      <c r="K261" s="11"/>
      <c r="L261" s="61"/>
      <c r="M261" s="80"/>
      <c r="N261" s="80"/>
      <c r="O261" s="80"/>
      <c r="P261" s="80"/>
      <c r="Q261" s="80"/>
      <c r="R261" s="80"/>
      <c r="S261" s="11"/>
      <c r="T261" s="1"/>
      <c r="U261" s="13"/>
      <c r="V261" s="13"/>
      <c r="W261" s="79"/>
      <c r="X261" s="74"/>
      <c r="Y261" s="80"/>
      <c r="Z261" s="80"/>
      <c r="AW261" s="1"/>
      <c r="AX261" s="1"/>
      <c r="AY261" s="1"/>
      <c r="AZ261" s="1"/>
      <c r="BA261" s="1"/>
      <c r="BB261" s="1"/>
      <c r="BC261" s="1"/>
      <c r="BD261" s="0" t="s">
        <v>106</v>
      </c>
      <c r="BE261" s="15" t="n">
        <f aca="true">INT((RAND()*(AY257-AX257+1)+AX257))</f>
        <v>9</v>
      </c>
      <c r="BF261" s="15" t="n">
        <f aca="true">INT((RAND()*(BA257-AZ257+1)+AZ257))</f>
        <v>11</v>
      </c>
      <c r="BG261" s="0" t="n">
        <f aca="false">BF261-BF262*(BE262-BE261)</f>
        <v>11</v>
      </c>
      <c r="BH261" s="0" t="n">
        <v>256</v>
      </c>
      <c r="BI261" s="15" t="n">
        <f aca="false">IF(BG261/BH261=INT(BG261/BH261),1,0)</f>
        <v>0</v>
      </c>
      <c r="BJ261" s="15" t="n">
        <f aca="false">IF(BI261=0,BG261,BG261/BH261)</f>
        <v>11</v>
      </c>
      <c r="BK261" s="15" t="n">
        <v>16</v>
      </c>
      <c r="BL261" s="15" t="n">
        <f aca="false">IF(BJ261/BK261=INT(BJ261/BK261),1,0)</f>
        <v>0</v>
      </c>
      <c r="BM261" s="15" t="n">
        <f aca="false">IF(BL261=0,BJ261,BJ261/BK261)</f>
        <v>11</v>
      </c>
      <c r="BN261" s="15" t="n">
        <v>4</v>
      </c>
      <c r="BO261" s="15" t="n">
        <f aca="false">IF(BM261/BN261=INT(BM261/BN261),1,0)</f>
        <v>0</v>
      </c>
      <c r="BP261" s="15" t="n">
        <f aca="false">IF(BO261=0,BM261,BM261/BN261)</f>
        <v>11</v>
      </c>
      <c r="BQ261" s="15" t="n">
        <v>2</v>
      </c>
      <c r="BR261" s="15" t="n">
        <f aca="false">IF(BP261/BQ261=INT(BP261/BQ261),1,0)</f>
        <v>0</v>
      </c>
      <c r="BS261" s="15" t="n">
        <f aca="false">IF(BR261=0,BP261,BP261/BQ261)</f>
        <v>11</v>
      </c>
      <c r="BT261" s="15" t="n">
        <v>81</v>
      </c>
      <c r="BU261" s="15" t="n">
        <f aca="false">IF(BS261/BT261=INT(BS261/BT261),1,0)</f>
        <v>0</v>
      </c>
      <c r="BV261" s="15" t="n">
        <f aca="false">IF(BU261=0,BS261,BS261/BT261)</f>
        <v>11</v>
      </c>
      <c r="BW261" s="15" t="n">
        <v>9</v>
      </c>
      <c r="BX261" s="15" t="n">
        <f aca="false">IF(BV261/BW261=INT(BV261/BW261),1,0)</f>
        <v>0</v>
      </c>
      <c r="BY261" s="15" t="n">
        <f aca="false">IF(BX261=0,BV261,BV261/BW261)</f>
        <v>11</v>
      </c>
      <c r="BZ261" s="15" t="n">
        <v>3</v>
      </c>
      <c r="CA261" s="15" t="n">
        <f aca="false">IF(BY261/BZ261=INT(BY261/BZ261),1,0)</f>
        <v>0</v>
      </c>
      <c r="CB261" s="15" t="n">
        <f aca="false">IF(CA261=0,BY261,BY261/BZ261)</f>
        <v>11</v>
      </c>
      <c r="CC261" s="15" t="n">
        <v>25</v>
      </c>
      <c r="CD261" s="15" t="n">
        <f aca="false">IF(CB261/CC261=INT(CB261/CC261),1,0)</f>
        <v>0</v>
      </c>
      <c r="CE261" s="15" t="n">
        <f aca="false">IF(CD261=0,CB261,CB261/CC261)</f>
        <v>11</v>
      </c>
      <c r="CF261" s="15" t="n">
        <v>5</v>
      </c>
      <c r="CG261" s="15" t="n">
        <f aca="false">IF(CE261/CF261=INT(CE261/CF261),1,0)</f>
        <v>0</v>
      </c>
      <c r="CH261" s="15" t="n">
        <f aca="false">IF(CG261=0,CE261,CE261/CF261)</f>
        <v>11</v>
      </c>
      <c r="CI261" s="15" t="n">
        <v>49</v>
      </c>
      <c r="CJ261" s="15" t="n">
        <f aca="false">IF(CH261/CI261=INT(CH261/CI261),1,0)</f>
        <v>0</v>
      </c>
      <c r="CK261" s="15" t="n">
        <f aca="false">IF(CJ261=0,CH261,CH261/CI261)</f>
        <v>11</v>
      </c>
      <c r="CL261" s="15" t="n">
        <v>7</v>
      </c>
      <c r="CM261" s="15" t="n">
        <f aca="false">IF(CK261/CL261=INT(CK261/CL261),1,0)</f>
        <v>0</v>
      </c>
      <c r="CN261" s="15" t="n">
        <f aca="false">IF(CM261=0,CK261,CK261/CL261)</f>
        <v>11</v>
      </c>
      <c r="CO261" s="15" t="n">
        <v>121</v>
      </c>
      <c r="CP261" s="15" t="n">
        <f aca="false">IF(CN261/CO261=INT(CN261/CO261),1,0)</f>
        <v>0</v>
      </c>
      <c r="CQ261" s="15" t="n">
        <f aca="false">IF(CP261=0,CN261,CN261/CO261)</f>
        <v>11</v>
      </c>
      <c r="CR261" s="15" t="n">
        <v>11</v>
      </c>
      <c r="CS261" s="15" t="n">
        <f aca="false">IF(CQ261/CR261=INT(CQ261/CR261),1,0)</f>
        <v>1</v>
      </c>
      <c r="CT261" s="15" t="n">
        <f aca="false">IF(CS261=0,CQ261,CQ261/CR261)</f>
        <v>1</v>
      </c>
      <c r="CU261" s="15" t="n">
        <v>169</v>
      </c>
      <c r="CV261" s="15" t="n">
        <f aca="false">IF(CT261/CU261=INT(CT261/CU261),1,0)</f>
        <v>0</v>
      </c>
      <c r="CW261" s="15" t="n">
        <f aca="false">IF(CV261=0,CT261,CT261/CU261)</f>
        <v>1</v>
      </c>
      <c r="CX261" s="15" t="n">
        <v>13</v>
      </c>
      <c r="CY261" s="15" t="n">
        <f aca="false">IF(CW261/CX261=INT(CW261/CX261),1,0)</f>
        <v>0</v>
      </c>
      <c r="CZ261" s="15" t="n">
        <f aca="false">IF(CY261=0,CW261,CW261/CX261)</f>
        <v>1</v>
      </c>
      <c r="DA261" s="15" t="n">
        <v>17</v>
      </c>
      <c r="DB261" s="15" t="n">
        <f aca="false">IF(CZ261/DA261=INT(CZ261/DA261),1,0)</f>
        <v>0</v>
      </c>
      <c r="DC261" s="15" t="n">
        <f aca="false">IF(DB261=0,CZ261,CZ261/DA261)</f>
        <v>1</v>
      </c>
      <c r="DD261" s="15" t="n">
        <v>19</v>
      </c>
      <c r="DE261" s="15" t="n">
        <f aca="false">IF(DC261/DD261=INT(DC261/DD261),1,0)</f>
        <v>0</v>
      </c>
      <c r="DF261" s="15" t="n">
        <f aca="false">IF(DE261=0,DC261,DC261/DD261)</f>
        <v>1</v>
      </c>
      <c r="DG261" s="15" t="n">
        <v>23</v>
      </c>
      <c r="DH261" s="15" t="n">
        <f aca="false">IF(DF261/DG261=INT(DF261/DG261),1,0)</f>
        <v>0</v>
      </c>
      <c r="DI261" s="15" t="n">
        <f aca="false">IF(DH261=0,DF261,DF261/DG261)</f>
        <v>1</v>
      </c>
      <c r="DJ261" s="15" t="n">
        <v>29</v>
      </c>
      <c r="DK261" s="15" t="n">
        <f aca="false">IF(DI261/DJ261=INT(DI261/DJ261),1,0)</f>
        <v>0</v>
      </c>
      <c r="DL261" s="15" t="n">
        <f aca="false">IF(DK261=0,DI261,DI261/DJ261)</f>
        <v>1</v>
      </c>
      <c r="DM261" s="15" t="n">
        <v>31</v>
      </c>
      <c r="DN261" s="15" t="n">
        <f aca="false">IF(DL261/DM261=INT(DL261/DM261),1,0)</f>
        <v>0</v>
      </c>
      <c r="DO261" s="15" t="n">
        <f aca="false">IF(DN261=0,DL261,DL261/DM261)</f>
        <v>1</v>
      </c>
      <c r="DP261" s="15" t="n">
        <v>37</v>
      </c>
      <c r="DQ261" s="15" t="n">
        <f aca="false">IF(DO261/DP261=INT(DO261/DP261),1,0)</f>
        <v>0</v>
      </c>
      <c r="DR261" s="15" t="n">
        <f aca="false">IF(DQ261=0,DO261,DO261/DP261)</f>
        <v>1</v>
      </c>
      <c r="DS261" s="15" t="n">
        <v>41</v>
      </c>
      <c r="DT261" s="15" t="n">
        <f aca="false">IF(DR261/DS261=INT(DR261/DS261),1,0)</f>
        <v>0</v>
      </c>
      <c r="DU261" s="15" t="n">
        <f aca="false">IF(DT261=0,DR261,DR261/DS261)</f>
        <v>1</v>
      </c>
      <c r="DV261" s="15" t="n">
        <v>43</v>
      </c>
      <c r="DW261" s="15" t="n">
        <f aca="false">IF(DU261/DV261=INT(DU261/DV261),1,0)</f>
        <v>0</v>
      </c>
      <c r="DX261" s="15" t="n">
        <f aca="false">IF(DW261=0,DU261,DU261/DV261)</f>
        <v>1</v>
      </c>
      <c r="DY261" s="15" t="n">
        <v>47</v>
      </c>
      <c r="DZ261" s="15" t="n">
        <f aca="false">IF(DX261/DY261=INT(DX261/DY261),1,0)</f>
        <v>0</v>
      </c>
      <c r="EA261" s="15" t="n">
        <f aca="false">IF(DZ261=0,DX261,DX261/DY261)</f>
        <v>1</v>
      </c>
      <c r="EB261" s="15" t="n">
        <v>53</v>
      </c>
      <c r="EC261" s="15" t="n">
        <f aca="false">IF(EA261/EB261=INT(EA261/EB261),1,0)</f>
        <v>0</v>
      </c>
      <c r="ED261" s="15" t="n">
        <f aca="false">IF(EC261=0,EA261,EA261/EB261)</f>
        <v>1</v>
      </c>
      <c r="EE261" s="15" t="n">
        <v>59</v>
      </c>
      <c r="EF261" s="15" t="n">
        <f aca="false">IF(ED261/EE261=INT(ED261/EE261),1,0)</f>
        <v>0</v>
      </c>
      <c r="EG261" s="15" t="n">
        <f aca="false">IF(EF261=0,ED261,ED261/EE261)</f>
        <v>1</v>
      </c>
      <c r="EH261" s="15" t="n">
        <v>61</v>
      </c>
      <c r="EI261" s="15" t="n">
        <f aca="false">IF(EG261/EH261=INT(EG261/EH261),1,0)</f>
        <v>0</v>
      </c>
      <c r="EJ261" s="15" t="n">
        <f aca="false">IF(EI261=0,EG261,EG261/EH261)</f>
        <v>1</v>
      </c>
      <c r="EK261" s="15" t="n">
        <v>67</v>
      </c>
      <c r="EL261" s="15" t="n">
        <f aca="false">IF(EJ261/EK261=INT(EJ261/EK261),1,0)</f>
        <v>0</v>
      </c>
      <c r="EM261" s="15" t="n">
        <f aca="false">IF(EL261=0,EJ261,EJ261/EK261)</f>
        <v>1</v>
      </c>
      <c r="EN261" s="15" t="n">
        <v>71</v>
      </c>
      <c r="EO261" s="15" t="n">
        <f aca="false">IF(EM261/EN261=INT(EM261/EN261),1,0)</f>
        <v>0</v>
      </c>
      <c r="EP261" s="15" t="n">
        <f aca="false">IF(EO261=0,EM261,EM261/EN261)</f>
        <v>1</v>
      </c>
      <c r="EQ261" s="15" t="n">
        <v>73</v>
      </c>
      <c r="ER261" s="15" t="n">
        <f aca="false">IF(EP261/EQ261=INT(EP261/EQ261),1,0)</f>
        <v>0</v>
      </c>
      <c r="ES261" s="15" t="n">
        <f aca="false">IF(ER261=0,EP261,EP261/EQ261)</f>
        <v>1</v>
      </c>
      <c r="ET261" s="15" t="n">
        <v>79</v>
      </c>
      <c r="EU261" s="15" t="n">
        <f aca="false">IF(ES261/ET261=INT(ES261/ET261),1,0)</f>
        <v>0</v>
      </c>
      <c r="EV261" s="15" t="n">
        <f aca="false">IF(EU261=0,ES261,ES261/ET261)</f>
        <v>1</v>
      </c>
      <c r="EW261" s="15" t="n">
        <v>83</v>
      </c>
      <c r="EX261" s="15" t="n">
        <f aca="false">IF(EV261/EW261=INT(EV261/EW261),1,0)</f>
        <v>0</v>
      </c>
      <c r="EY261" s="15" t="n">
        <f aca="false">IF(EX261=0,EV261,EV261/EW261)</f>
        <v>1</v>
      </c>
      <c r="EZ261" s="15" t="n">
        <v>89</v>
      </c>
      <c r="FA261" s="15" t="n">
        <f aca="false">IF(EY261/EZ261=INT(EY261/EZ261),1,0)</f>
        <v>0</v>
      </c>
      <c r="FB261" s="15" t="n">
        <f aca="false">IF(FA261=0,EY261,EY261/EZ261)</f>
        <v>1</v>
      </c>
      <c r="FC261" s="15" t="n">
        <v>97</v>
      </c>
      <c r="FD261" s="15" t="n">
        <f aca="false">IF(FB261/FC261=INT(FB261/FC261),1,0)</f>
        <v>0</v>
      </c>
      <c r="FE261" s="15" t="n">
        <f aca="false">IF(FD261=0,FB261,FB261/FC261)</f>
        <v>1</v>
      </c>
      <c r="FF261" s="15" t="n">
        <v>101</v>
      </c>
      <c r="FG261" s="15" t="n">
        <f aca="false">IF(FE261/FF261=INT(FE261/FF261),1,0)</f>
        <v>0</v>
      </c>
      <c r="FH261" s="15" t="n">
        <f aca="false">IF(FG261=0,FE261,FE261/FF261)</f>
        <v>1</v>
      </c>
      <c r="FI261" s="15" t="n">
        <v>103</v>
      </c>
      <c r="FJ261" s="15" t="n">
        <f aca="false">IF(FH261/FI261=INT(FH261/FI261),1,0)</f>
        <v>0</v>
      </c>
      <c r="FK261" s="15" t="n">
        <f aca="false">IF(FJ261=0,FH261,FH261/FI261)</f>
        <v>1</v>
      </c>
      <c r="FL261" s="15" t="n">
        <v>107</v>
      </c>
      <c r="FM261" s="15" t="n">
        <f aca="false">IF(FK261/FL261=INT(FK261/FL261),1,0)</f>
        <v>0</v>
      </c>
      <c r="FN261" s="15" t="n">
        <f aca="false">IF(FM261=0,FK261,FK261/FL261)</f>
        <v>1</v>
      </c>
      <c r="FO261" s="15" t="n">
        <v>109</v>
      </c>
      <c r="FP261" s="15" t="n">
        <f aca="false">IF(FN261/FO261=INT(FN261/FO261),1,0)</f>
        <v>0</v>
      </c>
      <c r="FQ261" s="15" t="n">
        <f aca="false">IF(FP261=0,FN261,FN261/FO261)</f>
        <v>1</v>
      </c>
      <c r="FR261" s="15" t="n">
        <v>113</v>
      </c>
      <c r="FS261" s="15" t="n">
        <f aca="false">IF(FQ261/FR261=INT(FQ261/FR261),1,0)</f>
        <v>0</v>
      </c>
      <c r="FT261" s="15" t="n">
        <f aca="false">IF(FS261=0,FQ261,FQ261/FR261)</f>
        <v>1</v>
      </c>
      <c r="FU261" s="15" t="n">
        <v>127</v>
      </c>
      <c r="FV261" s="15" t="n">
        <f aca="false">IF(FT261/FU261=INT(FT261/FU261),1,0)</f>
        <v>0</v>
      </c>
      <c r="FW261" s="15" t="n">
        <f aca="false">IF(FV261=0,FT261,FT261/FU261)</f>
        <v>1</v>
      </c>
      <c r="FX261" s="15" t="n">
        <v>131</v>
      </c>
      <c r="FY261" s="15" t="n">
        <f aca="false">IF(FW261/FX261=INT(FW261/FX261),1,0)</f>
        <v>0</v>
      </c>
      <c r="FZ261" s="15" t="n">
        <f aca="false">IF(FY261=0,FW261,FW261/FX261)</f>
        <v>1</v>
      </c>
      <c r="GA261" s="15" t="n">
        <v>137</v>
      </c>
      <c r="GB261" s="15" t="n">
        <f aca="false">IF(FZ261/GA261=INT(FZ261/GA261),1,0)</f>
        <v>0</v>
      </c>
      <c r="GC261" s="15" t="n">
        <f aca="false">IF(GB261=0,FZ261,FZ261/GA261)</f>
        <v>1</v>
      </c>
      <c r="GD261" s="15" t="n">
        <v>139</v>
      </c>
      <c r="GE261" s="15" t="n">
        <f aca="false">IF(GC261/GD261=INT(GC261/GD261),1,0)</f>
        <v>0</v>
      </c>
      <c r="GF261" s="15" t="n">
        <f aca="false">IF(GE261=0,GC261,GC261/GD261)</f>
        <v>1</v>
      </c>
      <c r="GG261" s="15" t="n">
        <v>149</v>
      </c>
      <c r="GH261" s="15" t="n">
        <f aca="false">IF(GF261/GG261=INT(GF261/GG261),1,0)</f>
        <v>0</v>
      </c>
      <c r="GI261" s="15" t="n">
        <f aca="false">IF(GH261=0,GF261,GF261/GG261)</f>
        <v>1</v>
      </c>
      <c r="GJ261" s="15"/>
      <c r="GK261" s="15" t="n">
        <f aca="false">8*BI261+4*BL261+2*BO261+BR261</f>
        <v>0</v>
      </c>
      <c r="GL261" s="15" t="n">
        <f aca="false">4*BU261+2*BX261+CA261</f>
        <v>0</v>
      </c>
      <c r="GM261" s="15" t="n">
        <f aca="false">2*CD261+CG261</f>
        <v>0</v>
      </c>
      <c r="GN261" s="15" t="n">
        <f aca="false">2*CJ261+CM261</f>
        <v>0</v>
      </c>
      <c r="GO261" s="15" t="n">
        <f aca="false">2*CP261+CS261</f>
        <v>1</v>
      </c>
      <c r="GP261" s="15" t="n">
        <f aca="false">2*CV261+CY261</f>
        <v>0</v>
      </c>
      <c r="GQ261" s="15" t="n">
        <f aca="false">DB261</f>
        <v>0</v>
      </c>
      <c r="GR261" s="15" t="n">
        <f aca="false">DE261</f>
        <v>0</v>
      </c>
      <c r="GS261" s="15" t="n">
        <f aca="false">DH261</f>
        <v>0</v>
      </c>
      <c r="GT261" s="15" t="n">
        <f aca="false">DK261</f>
        <v>0</v>
      </c>
      <c r="GU261" s="15" t="n">
        <f aca="false">DN261</f>
        <v>0</v>
      </c>
      <c r="GV261" s="0" t="n">
        <f aca="false">DQ261</f>
        <v>0</v>
      </c>
      <c r="GW261" s="0" t="n">
        <f aca="false">DT261</f>
        <v>0</v>
      </c>
      <c r="GX261" s="0" t="n">
        <f aca="false">DW261</f>
        <v>0</v>
      </c>
      <c r="GY261" s="0" t="n">
        <f aca="false">DZ261</f>
        <v>0</v>
      </c>
      <c r="GZ261" s="0" t="n">
        <f aca="false">EC261</f>
        <v>0</v>
      </c>
      <c r="HA261" s="0" t="n">
        <f aca="false">EF261</f>
        <v>0</v>
      </c>
      <c r="HB261" s="0" t="n">
        <f aca="false">EI261</f>
        <v>0</v>
      </c>
      <c r="HC261" s="0" t="n">
        <f aca="false">EL261</f>
        <v>0</v>
      </c>
      <c r="HD261" s="0" t="n">
        <f aca="false">EO261</f>
        <v>0</v>
      </c>
      <c r="HE261" s="0" t="n">
        <f aca="false">ER261</f>
        <v>0</v>
      </c>
      <c r="HF261" s="0" t="n">
        <f aca="false">EU261</f>
        <v>0</v>
      </c>
      <c r="HG261" s="0" t="n">
        <f aca="false">EX261</f>
        <v>0</v>
      </c>
      <c r="HH261" s="0" t="n">
        <f aca="false">FA261</f>
        <v>0</v>
      </c>
      <c r="HI261" s="0" t="n">
        <f aca="false">FD261</f>
        <v>0</v>
      </c>
      <c r="HJ261" s="0" t="n">
        <f aca="false">FG261</f>
        <v>0</v>
      </c>
      <c r="HK261" s="0" t="n">
        <f aca="false">FJ261</f>
        <v>0</v>
      </c>
      <c r="HL261" s="0" t="n">
        <f aca="false">FM261</f>
        <v>0</v>
      </c>
      <c r="HM261" s="0" t="n">
        <f aca="false">FP261</f>
        <v>0</v>
      </c>
      <c r="HN261" s="0" t="n">
        <f aca="false">FS261</f>
        <v>0</v>
      </c>
      <c r="HO261" s="0" t="n">
        <f aca="false">FV261</f>
        <v>0</v>
      </c>
      <c r="HP261" s="0" t="n">
        <f aca="false">FY261</f>
        <v>0</v>
      </c>
      <c r="HQ261" s="0" t="n">
        <f aca="false">GB261</f>
        <v>0</v>
      </c>
      <c r="HR261" s="0" t="n">
        <f aca="false">GE261</f>
        <v>0</v>
      </c>
      <c r="HS261" s="0" t="n">
        <f aca="false">GH261</f>
        <v>0</v>
      </c>
      <c r="HT261" s="0" t="n">
        <f aca="false">BG261</f>
        <v>11</v>
      </c>
      <c r="HU261" s="0" t="n">
        <f aca="false">HT261/HS264</f>
        <v>11</v>
      </c>
      <c r="HV261" s="1" t="n">
        <f aca="false">BE262</f>
        <v>9</v>
      </c>
      <c r="HW261" s="0" t="n">
        <f aca="false">HV261*HU262+HU261</f>
        <v>119</v>
      </c>
      <c r="HX261" s="0" t="n">
        <f aca="false">HW261*HW257</f>
        <v>7973</v>
      </c>
      <c r="HY261" s="1" t="n">
        <f aca="false">HU258*HU262</f>
        <v>120</v>
      </c>
      <c r="HZ261" s="1" t="n">
        <f aca="false">INT(HX261/HY261)</f>
        <v>66</v>
      </c>
      <c r="IA261" s="1" t="n">
        <f aca="false">HX261-HZ261*HY261</f>
        <v>53</v>
      </c>
      <c r="IB261" s="1" t="n">
        <f aca="false">HY261</f>
        <v>120</v>
      </c>
    </row>
    <row r="262" customFormat="false" ht="6" hidden="true" customHeight="true" outlineLevel="0" collapsed="false">
      <c r="A262" s="1"/>
      <c r="B262" s="80"/>
      <c r="C262" s="80"/>
      <c r="D262" s="80"/>
      <c r="E262" s="11"/>
      <c r="F262" s="61"/>
      <c r="G262" s="80"/>
      <c r="H262" s="11"/>
      <c r="I262" s="80"/>
      <c r="J262" s="80"/>
      <c r="K262" s="11"/>
      <c r="L262" s="61"/>
      <c r="M262" s="80"/>
      <c r="N262" s="80"/>
      <c r="O262" s="80"/>
      <c r="P262" s="80"/>
      <c r="Q262" s="80"/>
      <c r="R262" s="80"/>
      <c r="S262" s="11"/>
      <c r="T262" s="1"/>
      <c r="U262" s="13"/>
      <c r="V262" s="13"/>
      <c r="W262" s="79"/>
      <c r="X262" s="74"/>
      <c r="Y262" s="80"/>
      <c r="Z262" s="80"/>
      <c r="AW262" s="1"/>
      <c r="AX262" s="1"/>
      <c r="AY262" s="1"/>
      <c r="AZ262" s="1"/>
      <c r="BA262" s="1"/>
      <c r="BB262" s="1"/>
      <c r="BC262" s="1"/>
      <c r="BE262" s="0" t="n">
        <f aca="false">BE261+INT(BF261/BF262)</f>
        <v>9</v>
      </c>
      <c r="BF262" s="15" t="n">
        <f aca="true">IF(BB257&gt;BF261,INT((RAND()*(BC257-BB257+1)+BB257)),INT((RAND()*(BC257-BF261)+BF261+1)))</f>
        <v>12</v>
      </c>
      <c r="BG262" s="0" t="n">
        <f aca="false">BF262</f>
        <v>12</v>
      </c>
      <c r="BH262" s="0" t="n">
        <v>256</v>
      </c>
      <c r="BI262" s="15" t="n">
        <f aca="false">IF(BG262/BH262=INT(BG262/BH262),1,0)</f>
        <v>0</v>
      </c>
      <c r="BJ262" s="15" t="n">
        <f aca="false">IF(BI262=0,BG262,BG262/BH262)</f>
        <v>12</v>
      </c>
      <c r="BK262" s="15" t="n">
        <v>16</v>
      </c>
      <c r="BL262" s="15" t="n">
        <f aca="false">IF(BJ262/BK262=INT(BJ262/BK262),1,0)</f>
        <v>0</v>
      </c>
      <c r="BM262" s="15" t="n">
        <f aca="false">IF(BL262=0,BJ262,BJ262/BK262)</f>
        <v>12</v>
      </c>
      <c r="BN262" s="15" t="n">
        <v>4</v>
      </c>
      <c r="BO262" s="15" t="n">
        <f aca="false">IF(BM262/BN262=INT(BM262/BN262),1,0)</f>
        <v>1</v>
      </c>
      <c r="BP262" s="15" t="n">
        <f aca="false">IF(BO262=0,BM262,BM262/BN262)</f>
        <v>3</v>
      </c>
      <c r="BQ262" s="15" t="n">
        <v>2</v>
      </c>
      <c r="BR262" s="15" t="n">
        <f aca="false">IF(BP262/BQ262=INT(BP262/BQ262),1,0)</f>
        <v>0</v>
      </c>
      <c r="BS262" s="15" t="n">
        <f aca="false">IF(BR262=0,BP262,BP262/BQ262)</f>
        <v>3</v>
      </c>
      <c r="BT262" s="15" t="n">
        <v>81</v>
      </c>
      <c r="BU262" s="15" t="n">
        <f aca="false">IF(BS262/BT262=INT(BS262/BT262),1,0)</f>
        <v>0</v>
      </c>
      <c r="BV262" s="15" t="n">
        <f aca="false">IF(BU262=0,BS262,BS262/BT262)</f>
        <v>3</v>
      </c>
      <c r="BW262" s="15" t="n">
        <v>9</v>
      </c>
      <c r="BX262" s="15" t="n">
        <f aca="false">IF(BV262/BW262=INT(BV262/BW262),1,0)</f>
        <v>0</v>
      </c>
      <c r="BY262" s="15" t="n">
        <f aca="false">IF(BX262=0,BV262,BV262/BW262)</f>
        <v>3</v>
      </c>
      <c r="BZ262" s="15" t="n">
        <v>3</v>
      </c>
      <c r="CA262" s="15" t="n">
        <f aca="false">IF(BY262/BZ262=INT(BY262/BZ262),1,0)</f>
        <v>1</v>
      </c>
      <c r="CB262" s="15" t="n">
        <f aca="false">IF(CA262=0,BY262,BY262/BZ262)</f>
        <v>1</v>
      </c>
      <c r="CC262" s="15" t="n">
        <v>25</v>
      </c>
      <c r="CD262" s="15" t="n">
        <f aca="false">IF(CB262/CC262=INT(CB262/CC262),1,0)</f>
        <v>0</v>
      </c>
      <c r="CE262" s="15" t="n">
        <f aca="false">IF(CD262=0,CB262,CB262/CC262)</f>
        <v>1</v>
      </c>
      <c r="CF262" s="15" t="n">
        <v>5</v>
      </c>
      <c r="CG262" s="15" t="n">
        <f aca="false">IF(CE262/CF262=INT(CE262/CF262),1,0)</f>
        <v>0</v>
      </c>
      <c r="CH262" s="15" t="n">
        <f aca="false">IF(CG262=0,CE262,CE262/CF262)</f>
        <v>1</v>
      </c>
      <c r="CI262" s="15" t="n">
        <v>49</v>
      </c>
      <c r="CJ262" s="15" t="n">
        <f aca="false">IF(CH262/CI262=INT(CH262/CI262),1,0)</f>
        <v>0</v>
      </c>
      <c r="CK262" s="15" t="n">
        <f aca="false">IF(CJ262=0,CH262,CH262/CI262)</f>
        <v>1</v>
      </c>
      <c r="CL262" s="15" t="n">
        <v>7</v>
      </c>
      <c r="CM262" s="15" t="n">
        <f aca="false">IF(CK262/CL262=INT(CK262/CL262),1,0)</f>
        <v>0</v>
      </c>
      <c r="CN262" s="15" t="n">
        <f aca="false">IF(CM262=0,CK262,CK262/CL262)</f>
        <v>1</v>
      </c>
      <c r="CO262" s="15" t="n">
        <v>121</v>
      </c>
      <c r="CP262" s="15" t="n">
        <f aca="false">IF(CN262/CO262=INT(CN262/CO262),1,0)</f>
        <v>0</v>
      </c>
      <c r="CQ262" s="15" t="n">
        <f aca="false">IF(CP262=0,CN262,CN262/CO262)</f>
        <v>1</v>
      </c>
      <c r="CR262" s="15" t="n">
        <v>11</v>
      </c>
      <c r="CS262" s="15" t="n">
        <f aca="false">IF(CQ262/CR262=INT(CQ262/CR262),1,0)</f>
        <v>0</v>
      </c>
      <c r="CT262" s="15" t="n">
        <f aca="false">IF(CS262=0,CQ262,CQ262/CR262)</f>
        <v>1</v>
      </c>
      <c r="CU262" s="15" t="n">
        <v>169</v>
      </c>
      <c r="CV262" s="15" t="n">
        <f aca="false">IF(CT262/CU262=INT(CT262/CU262),1,0)</f>
        <v>0</v>
      </c>
      <c r="CW262" s="15" t="n">
        <f aca="false">IF(CV262=0,CT262,CT262/CU262)</f>
        <v>1</v>
      </c>
      <c r="CX262" s="15" t="n">
        <v>13</v>
      </c>
      <c r="CY262" s="15" t="n">
        <f aca="false">IF(CW262/CX262=INT(CW262/CX262),1,0)</f>
        <v>0</v>
      </c>
      <c r="CZ262" s="15" t="n">
        <f aca="false">IF(CY262=0,CW262,CW262/CX262)</f>
        <v>1</v>
      </c>
      <c r="DA262" s="15" t="n">
        <v>17</v>
      </c>
      <c r="DB262" s="15" t="n">
        <f aca="false">IF(CZ262/DA262=INT(CZ262/DA262),1,0)</f>
        <v>0</v>
      </c>
      <c r="DC262" s="15" t="n">
        <f aca="false">IF(DB262=0,CZ262,CZ262/DA262)</f>
        <v>1</v>
      </c>
      <c r="DD262" s="15" t="n">
        <v>19</v>
      </c>
      <c r="DE262" s="15" t="n">
        <f aca="false">IF(DC262/DD262=INT(DC262/DD262),1,0)</f>
        <v>0</v>
      </c>
      <c r="DF262" s="15" t="n">
        <f aca="false">IF(DE262=0,DC262,DC262/DD262)</f>
        <v>1</v>
      </c>
      <c r="DG262" s="15" t="n">
        <v>23</v>
      </c>
      <c r="DH262" s="15" t="n">
        <f aca="false">IF(DF262/DG262=INT(DF262/DG262),1,0)</f>
        <v>0</v>
      </c>
      <c r="DI262" s="15" t="n">
        <f aca="false">IF(DH262=0,DF262,DF262/DG262)</f>
        <v>1</v>
      </c>
      <c r="DJ262" s="15" t="n">
        <v>29</v>
      </c>
      <c r="DK262" s="15" t="n">
        <f aca="false">IF(DI262/DJ262=INT(DI262/DJ262),1,0)</f>
        <v>0</v>
      </c>
      <c r="DL262" s="15" t="n">
        <f aca="false">IF(DK262=0,DI262,DI262/DJ262)</f>
        <v>1</v>
      </c>
      <c r="DM262" s="15" t="n">
        <v>31</v>
      </c>
      <c r="DN262" s="15" t="n">
        <f aca="false">IF(DL262/DM262=INT(DL262/DM262),1,0)</f>
        <v>0</v>
      </c>
      <c r="DO262" s="15" t="n">
        <f aca="false">IF(DN262=0,DL262,DL262/DM262)</f>
        <v>1</v>
      </c>
      <c r="DP262" s="15" t="n">
        <v>37</v>
      </c>
      <c r="DQ262" s="15" t="n">
        <f aca="false">IF(DO262/DP262=INT(DO262/DP262),1,0)</f>
        <v>0</v>
      </c>
      <c r="DR262" s="15" t="n">
        <f aca="false">IF(DQ262=0,DO262,DO262/DP262)</f>
        <v>1</v>
      </c>
      <c r="DS262" s="15" t="n">
        <v>41</v>
      </c>
      <c r="DT262" s="15" t="n">
        <f aca="false">IF(DR262/DS262=INT(DR262/DS262),1,0)</f>
        <v>0</v>
      </c>
      <c r="DU262" s="15" t="n">
        <f aca="false">IF(DT262=0,DR262,DR262/DS262)</f>
        <v>1</v>
      </c>
      <c r="DV262" s="15" t="n">
        <v>43</v>
      </c>
      <c r="DW262" s="15" t="n">
        <f aca="false">IF(DU262/DV262=INT(DU262/DV262),1,0)</f>
        <v>0</v>
      </c>
      <c r="DX262" s="15" t="n">
        <f aca="false">IF(DW262=0,DU262,DU262/DV262)</f>
        <v>1</v>
      </c>
      <c r="DY262" s="15" t="n">
        <v>47</v>
      </c>
      <c r="DZ262" s="15" t="n">
        <f aca="false">IF(DX262/DY262=INT(DX262/DY262),1,0)</f>
        <v>0</v>
      </c>
      <c r="EA262" s="15" t="n">
        <f aca="false">IF(DZ262=0,DX262,DX262/DY262)</f>
        <v>1</v>
      </c>
      <c r="EB262" s="15" t="n">
        <v>53</v>
      </c>
      <c r="EC262" s="15" t="n">
        <f aca="false">IF(EA262/EB262=INT(EA262/EB262),1,0)</f>
        <v>0</v>
      </c>
      <c r="ED262" s="15" t="n">
        <f aca="false">IF(EC262=0,EA262,EA262/EB262)</f>
        <v>1</v>
      </c>
      <c r="EE262" s="15" t="n">
        <v>59</v>
      </c>
      <c r="EF262" s="15" t="n">
        <f aca="false">IF(ED262/EE262=INT(ED262/EE262),1,0)</f>
        <v>0</v>
      </c>
      <c r="EG262" s="15" t="n">
        <f aca="false">IF(EF262=0,ED262,ED262/EE262)</f>
        <v>1</v>
      </c>
      <c r="EH262" s="15" t="n">
        <v>61</v>
      </c>
      <c r="EI262" s="15" t="n">
        <f aca="false">IF(EG262/EH262=INT(EG262/EH262),1,0)</f>
        <v>0</v>
      </c>
      <c r="EJ262" s="15" t="n">
        <f aca="false">IF(EI262=0,EG262,EG262/EH262)</f>
        <v>1</v>
      </c>
      <c r="EK262" s="15" t="n">
        <v>67</v>
      </c>
      <c r="EL262" s="15" t="n">
        <f aca="false">IF(EJ262/EK262=INT(EJ262/EK262),1,0)</f>
        <v>0</v>
      </c>
      <c r="EM262" s="15" t="n">
        <f aca="false">IF(EL262=0,EJ262,EJ262/EK262)</f>
        <v>1</v>
      </c>
      <c r="EN262" s="15" t="n">
        <v>71</v>
      </c>
      <c r="EO262" s="15" t="n">
        <f aca="false">IF(EM262/EN262=INT(EM262/EN262),1,0)</f>
        <v>0</v>
      </c>
      <c r="EP262" s="15" t="n">
        <f aca="false">IF(EO262=0,EM262,EM262/EN262)</f>
        <v>1</v>
      </c>
      <c r="EQ262" s="15" t="n">
        <v>73</v>
      </c>
      <c r="ER262" s="15" t="n">
        <f aca="false">IF(EP262/EQ262=INT(EP262/EQ262),1,0)</f>
        <v>0</v>
      </c>
      <c r="ES262" s="15" t="n">
        <f aca="false">IF(ER262=0,EP262,EP262/EQ262)</f>
        <v>1</v>
      </c>
      <c r="ET262" s="15" t="n">
        <v>79</v>
      </c>
      <c r="EU262" s="15" t="n">
        <f aca="false">IF(ES262/ET262=INT(ES262/ET262),1,0)</f>
        <v>0</v>
      </c>
      <c r="EV262" s="15" t="n">
        <f aca="false">IF(EU262=0,ES262,ES262/ET262)</f>
        <v>1</v>
      </c>
      <c r="EW262" s="15" t="n">
        <v>83</v>
      </c>
      <c r="EX262" s="15" t="n">
        <f aca="false">IF(EV262/EW262=INT(EV262/EW262),1,0)</f>
        <v>0</v>
      </c>
      <c r="EY262" s="15" t="n">
        <f aca="false">IF(EX262=0,EV262,EV262/EW262)</f>
        <v>1</v>
      </c>
      <c r="EZ262" s="15" t="n">
        <v>89</v>
      </c>
      <c r="FA262" s="15" t="n">
        <f aca="false">IF(EY262/EZ262=INT(EY262/EZ262),1,0)</f>
        <v>0</v>
      </c>
      <c r="FB262" s="15" t="n">
        <f aca="false">IF(FA262=0,EY262,EY262/EZ262)</f>
        <v>1</v>
      </c>
      <c r="FC262" s="15" t="n">
        <v>97</v>
      </c>
      <c r="FD262" s="15" t="n">
        <f aca="false">IF(FB262/FC262=INT(FB262/FC262),1,0)</f>
        <v>0</v>
      </c>
      <c r="FE262" s="15" t="n">
        <f aca="false">IF(FD262=0,FB262,FB262/FC262)</f>
        <v>1</v>
      </c>
      <c r="FF262" s="15" t="n">
        <v>101</v>
      </c>
      <c r="FG262" s="15" t="n">
        <f aca="false">IF(FE262/FF262=INT(FE262/FF262),1,0)</f>
        <v>0</v>
      </c>
      <c r="FH262" s="15" t="n">
        <f aca="false">IF(FG262=0,FE262,FE262/FF262)</f>
        <v>1</v>
      </c>
      <c r="FI262" s="15" t="n">
        <v>103</v>
      </c>
      <c r="FJ262" s="15" t="n">
        <f aca="false">IF(FH262/FI262=INT(FH262/FI262),1,0)</f>
        <v>0</v>
      </c>
      <c r="FK262" s="15" t="n">
        <f aca="false">IF(FJ262=0,FH262,FH262/FI262)</f>
        <v>1</v>
      </c>
      <c r="FL262" s="15" t="n">
        <v>107</v>
      </c>
      <c r="FM262" s="15" t="n">
        <f aca="false">IF(FK262/FL262=INT(FK262/FL262),1,0)</f>
        <v>0</v>
      </c>
      <c r="FN262" s="15" t="n">
        <f aca="false">IF(FM262=0,FK262,FK262/FL262)</f>
        <v>1</v>
      </c>
      <c r="FO262" s="15" t="n">
        <v>109</v>
      </c>
      <c r="FP262" s="15" t="n">
        <f aca="false">IF(FN262/FO262=INT(FN262/FO262),1,0)</f>
        <v>0</v>
      </c>
      <c r="FQ262" s="15" t="n">
        <f aca="false">IF(FP262=0,FN262,FN262/FO262)</f>
        <v>1</v>
      </c>
      <c r="FR262" s="15" t="n">
        <v>113</v>
      </c>
      <c r="FS262" s="15" t="n">
        <f aca="false">IF(FQ262/FR262=INT(FQ262/FR262),1,0)</f>
        <v>0</v>
      </c>
      <c r="FT262" s="15" t="n">
        <f aca="false">IF(FS262=0,FQ262,FQ262/FR262)</f>
        <v>1</v>
      </c>
      <c r="FU262" s="15" t="n">
        <v>127</v>
      </c>
      <c r="FV262" s="15" t="n">
        <f aca="false">IF(FT262/FU262=INT(FT262/FU262),1,0)</f>
        <v>0</v>
      </c>
      <c r="FW262" s="15" t="n">
        <f aca="false">IF(FV262=0,FT262,FT262/FU262)</f>
        <v>1</v>
      </c>
      <c r="FX262" s="15" t="n">
        <v>131</v>
      </c>
      <c r="FY262" s="15" t="n">
        <f aca="false">IF(FW262/FX262=INT(FW262/FX262),1,0)</f>
        <v>0</v>
      </c>
      <c r="FZ262" s="15" t="n">
        <f aca="false">IF(FY262=0,FW262,FW262/FX262)</f>
        <v>1</v>
      </c>
      <c r="GA262" s="15" t="n">
        <v>137</v>
      </c>
      <c r="GB262" s="15" t="n">
        <f aca="false">IF(FZ262/GA262=INT(FZ262/GA262),1,0)</f>
        <v>0</v>
      </c>
      <c r="GC262" s="15" t="n">
        <f aca="false">IF(GB262=0,FZ262,FZ262/GA262)</f>
        <v>1</v>
      </c>
      <c r="GD262" s="15" t="n">
        <v>139</v>
      </c>
      <c r="GE262" s="15" t="n">
        <f aca="false">IF(GC262/GD262=INT(GC262/GD262),1,0)</f>
        <v>0</v>
      </c>
      <c r="GF262" s="15" t="n">
        <f aca="false">IF(GE262=0,GC262,GC262/GD262)</f>
        <v>1</v>
      </c>
      <c r="GG262" s="15" t="n">
        <v>149</v>
      </c>
      <c r="GH262" s="15" t="n">
        <f aca="false">IF(GF262/GG262=INT(GF262/GG262),1,0)</f>
        <v>0</v>
      </c>
      <c r="GI262" s="15" t="n">
        <f aca="false">IF(GH262=0,GF262,GF262/GG262)</f>
        <v>1</v>
      </c>
      <c r="GJ262" s="15"/>
      <c r="GK262" s="15" t="n">
        <f aca="false">8*BI262+4*BL262+2*BO262+BR262</f>
        <v>2</v>
      </c>
      <c r="GL262" s="15" t="n">
        <f aca="false">4*BU262+2*BX262+CA262</f>
        <v>1</v>
      </c>
      <c r="GM262" s="15" t="n">
        <f aca="false">2*CD262+CG262</f>
        <v>0</v>
      </c>
      <c r="GN262" s="15" t="n">
        <f aca="false">2*CJ262+CM262</f>
        <v>0</v>
      </c>
      <c r="GO262" s="15" t="n">
        <f aca="false">2*CP262+CS262</f>
        <v>0</v>
      </c>
      <c r="GP262" s="15" t="n">
        <f aca="false">2*CV262+CY262</f>
        <v>0</v>
      </c>
      <c r="GQ262" s="15" t="n">
        <f aca="false">DB262</f>
        <v>0</v>
      </c>
      <c r="GR262" s="15" t="n">
        <f aca="false">DE262</f>
        <v>0</v>
      </c>
      <c r="GS262" s="15" t="n">
        <f aca="false">DH262</f>
        <v>0</v>
      </c>
      <c r="GT262" s="15" t="n">
        <f aca="false">DK262</f>
        <v>0</v>
      </c>
      <c r="GU262" s="15" t="n">
        <f aca="false">DN262</f>
        <v>0</v>
      </c>
      <c r="GV262" s="0" t="n">
        <f aca="false">DQ262</f>
        <v>0</v>
      </c>
      <c r="GW262" s="0" t="n">
        <f aca="false">DT262</f>
        <v>0</v>
      </c>
      <c r="GX262" s="0" t="n">
        <f aca="false">DW262</f>
        <v>0</v>
      </c>
      <c r="GY262" s="0" t="n">
        <f aca="false">DZ262</f>
        <v>0</v>
      </c>
      <c r="GZ262" s="0" t="n">
        <f aca="false">EC262</f>
        <v>0</v>
      </c>
      <c r="HA262" s="0" t="n">
        <f aca="false">EF262</f>
        <v>0</v>
      </c>
      <c r="HB262" s="0" t="n">
        <f aca="false">EI262</f>
        <v>0</v>
      </c>
      <c r="HC262" s="0" t="n">
        <f aca="false">EL262</f>
        <v>0</v>
      </c>
      <c r="HD262" s="0" t="n">
        <f aca="false">EO262</f>
        <v>0</v>
      </c>
      <c r="HE262" s="0" t="n">
        <f aca="false">ER262</f>
        <v>0</v>
      </c>
      <c r="HF262" s="0" t="n">
        <f aca="false">EU262</f>
        <v>0</v>
      </c>
      <c r="HG262" s="0" t="n">
        <f aca="false">EX262</f>
        <v>0</v>
      </c>
      <c r="HH262" s="0" t="n">
        <f aca="false">FA262</f>
        <v>0</v>
      </c>
      <c r="HI262" s="0" t="n">
        <f aca="false">FD262</f>
        <v>0</v>
      </c>
      <c r="HJ262" s="0" t="n">
        <f aca="false">FG262</f>
        <v>0</v>
      </c>
      <c r="HK262" s="0" t="n">
        <f aca="false">FJ262</f>
        <v>0</v>
      </c>
      <c r="HL262" s="0" t="n">
        <f aca="false">FM262</f>
        <v>0</v>
      </c>
      <c r="HM262" s="0" t="n">
        <f aca="false">FP262</f>
        <v>0</v>
      </c>
      <c r="HN262" s="0" t="n">
        <f aca="false">FS262</f>
        <v>0</v>
      </c>
      <c r="HO262" s="0" t="n">
        <f aca="false">FV262</f>
        <v>0</v>
      </c>
      <c r="HP262" s="0" t="n">
        <f aca="false">FY262</f>
        <v>0</v>
      </c>
      <c r="HQ262" s="0" t="n">
        <f aca="false">GB262</f>
        <v>0</v>
      </c>
      <c r="HR262" s="0" t="n">
        <f aca="false">GE262</f>
        <v>0</v>
      </c>
      <c r="HS262" s="0" t="n">
        <f aca="false">GH262</f>
        <v>0</v>
      </c>
      <c r="HT262" s="0" t="n">
        <f aca="false">BG262</f>
        <v>12</v>
      </c>
      <c r="HU262" s="0" t="n">
        <f aca="false">HT262/HS264</f>
        <v>12</v>
      </c>
      <c r="HV262" s="1"/>
      <c r="HY262" s="1"/>
      <c r="HZ262" s="1"/>
      <c r="IA262" s="1"/>
      <c r="IB262" s="1"/>
    </row>
    <row r="263" customFormat="false" ht="6" hidden="true" customHeight="true" outlineLevel="0" collapsed="false">
      <c r="A263" s="1"/>
      <c r="B263" s="80"/>
      <c r="C263" s="80"/>
      <c r="D263" s="80"/>
      <c r="E263" s="11"/>
      <c r="F263" s="61"/>
      <c r="G263" s="80"/>
      <c r="H263" s="11"/>
      <c r="I263" s="80"/>
      <c r="J263" s="80"/>
      <c r="K263" s="11"/>
      <c r="L263" s="61"/>
      <c r="M263" s="80"/>
      <c r="N263" s="80"/>
      <c r="O263" s="80"/>
      <c r="P263" s="80"/>
      <c r="Q263" s="80"/>
      <c r="R263" s="80"/>
      <c r="S263" s="11"/>
      <c r="T263" s="1"/>
      <c r="U263" s="13"/>
      <c r="V263" s="13"/>
      <c r="W263" s="79"/>
      <c r="X263" s="74"/>
      <c r="Y263" s="80"/>
      <c r="Z263" s="80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5" t="n">
        <f aca="false">IF(GK261&lt;GK262,GK261,GK262)</f>
        <v>0</v>
      </c>
      <c r="GL263" s="15" t="n">
        <f aca="false">IF(GL261&lt;GL262,GL261,GL262)</f>
        <v>0</v>
      </c>
      <c r="GM263" s="15" t="n">
        <f aca="false">IF(GM261&lt;GM262,GM261,GM262)</f>
        <v>0</v>
      </c>
      <c r="GN263" s="15" t="n">
        <f aca="false">IF(GN261&lt;GN262,GN261,GN262)</f>
        <v>0</v>
      </c>
      <c r="GO263" s="15" t="n">
        <f aca="false">IF(GO261&lt;GO262,GO261,GO262)</f>
        <v>0</v>
      </c>
      <c r="GP263" s="15" t="n">
        <f aca="false">IF(GP261&lt;GP262,GP261,GP262)</f>
        <v>0</v>
      </c>
      <c r="GQ263" s="15" t="n">
        <f aca="false">IF(GQ261&lt;GQ262,GQ261,GQ262)</f>
        <v>0</v>
      </c>
      <c r="GR263" s="15" t="n">
        <f aca="false">IF(GR261&lt;GR262,GR261,GR262)</f>
        <v>0</v>
      </c>
      <c r="GS263" s="15" t="n">
        <f aca="false">IF(GS261&lt;GS262,GS261,GS262)</f>
        <v>0</v>
      </c>
      <c r="GT263" s="15" t="n">
        <f aca="false">IF(GT261&lt;GT262,GT261,GT262)</f>
        <v>0</v>
      </c>
      <c r="GU263" s="15" t="n">
        <f aca="false">IF(GU261&lt;GU262,GU261,GU262)</f>
        <v>0</v>
      </c>
      <c r="GV263" s="15" t="n">
        <f aca="false">IF(GV261&lt;GV262,GV261,GV262)</f>
        <v>0</v>
      </c>
      <c r="GW263" s="15" t="n">
        <f aca="false">IF(GW261&lt;GW262,GW261,GW262)</f>
        <v>0</v>
      </c>
      <c r="GX263" s="15" t="n">
        <f aca="false">IF(GX261&lt;GX262,GX261,GX262)</f>
        <v>0</v>
      </c>
      <c r="GY263" s="15" t="n">
        <f aca="false">IF(GY261&lt;GY262,GY261,GY262)</f>
        <v>0</v>
      </c>
      <c r="GZ263" s="15" t="n">
        <f aca="false">IF(GZ261&lt;GZ262,GZ261,GZ262)</f>
        <v>0</v>
      </c>
      <c r="HA263" s="15" t="n">
        <f aca="false">IF(HA261&lt;HA262,HA261,HA262)</f>
        <v>0</v>
      </c>
      <c r="HB263" s="15" t="n">
        <f aca="false">IF(HB261&lt;HB262,HB261,HB262)</f>
        <v>0</v>
      </c>
      <c r="HC263" s="15" t="n">
        <f aca="false">IF(HC261&lt;HC262,HC261,HC262)</f>
        <v>0</v>
      </c>
      <c r="HD263" s="15" t="n">
        <f aca="false">IF(HD261&lt;HD262,HD261,HD262)</f>
        <v>0</v>
      </c>
      <c r="HE263" s="15" t="n">
        <f aca="false">IF(HE261&lt;HE262,HE261,HE262)</f>
        <v>0</v>
      </c>
      <c r="HF263" s="15" t="n">
        <f aca="false">IF(HF261&lt;HF262,HF261,HF262)</f>
        <v>0</v>
      </c>
      <c r="HG263" s="15" t="n">
        <f aca="false">IF(HG261&lt;HG262,HG261,HG262)</f>
        <v>0</v>
      </c>
      <c r="HH263" s="15" t="n">
        <f aca="false">IF(HH261&lt;HH262,HH261,HH262)</f>
        <v>0</v>
      </c>
      <c r="HI263" s="15" t="n">
        <f aca="false">IF(HI261&lt;HI262,HI261,HI262)</f>
        <v>0</v>
      </c>
      <c r="HJ263" s="15" t="n">
        <f aca="false">IF(HJ261&lt;HJ262,HJ261,HJ262)</f>
        <v>0</v>
      </c>
      <c r="HK263" s="15" t="n">
        <f aca="false">IF(HK261&lt;HK262,HK261,HK262)</f>
        <v>0</v>
      </c>
      <c r="HL263" s="15" t="n">
        <f aca="false">IF(HL261&lt;HL262,HL261,HL262)</f>
        <v>0</v>
      </c>
      <c r="HM263" s="15" t="n">
        <f aca="false">IF(HM261&lt;HM262,HM261,HM262)</f>
        <v>0</v>
      </c>
      <c r="HN263" s="15" t="n">
        <f aca="false">IF(HN261&lt;HN262,HN261,HN262)</f>
        <v>0</v>
      </c>
      <c r="HO263" s="15" t="n">
        <f aca="false">IF(HO261&lt;HO262,HO261,HO262)</f>
        <v>0</v>
      </c>
      <c r="HP263" s="15" t="n">
        <f aca="false">IF(HP261&lt;HP262,HP261,HP262)</f>
        <v>0</v>
      </c>
      <c r="HQ263" s="15" t="n">
        <f aca="false">IF(HQ261&lt;HQ262,HQ261,HQ262)</f>
        <v>0</v>
      </c>
      <c r="HR263" s="15" t="n">
        <f aca="false">IF(HR261&lt;HR262,HR261,HR262)</f>
        <v>0</v>
      </c>
      <c r="HS263" s="15" t="n">
        <f aca="false">IF(HS261&lt;HS262,HS261,HS262)</f>
        <v>0</v>
      </c>
      <c r="HV263" s="1"/>
      <c r="HW263" s="1"/>
      <c r="HX263" s="1"/>
      <c r="HY263" s="1"/>
      <c r="HZ263" s="1"/>
      <c r="IA263" s="1"/>
      <c r="IB263" s="1"/>
    </row>
    <row r="264" customFormat="false" ht="6" hidden="true" customHeight="true" outlineLevel="0" collapsed="false">
      <c r="A264" s="1"/>
      <c r="B264" s="80"/>
      <c r="C264" s="80"/>
      <c r="D264" s="80"/>
      <c r="E264" s="11"/>
      <c r="F264" s="61"/>
      <c r="G264" s="80"/>
      <c r="H264" s="11"/>
      <c r="I264" s="80"/>
      <c r="J264" s="80"/>
      <c r="K264" s="11"/>
      <c r="L264" s="61"/>
      <c r="M264" s="80"/>
      <c r="N264" s="80"/>
      <c r="O264" s="80"/>
      <c r="P264" s="80"/>
      <c r="Q264" s="80"/>
      <c r="R264" s="80"/>
      <c r="S264" s="11"/>
      <c r="T264" s="1"/>
      <c r="U264" s="13"/>
      <c r="V264" s="13"/>
      <c r="W264" s="79"/>
      <c r="X264" s="74"/>
      <c r="Y264" s="80"/>
      <c r="Z264" s="80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0" t="n">
        <f aca="false">GK$8^GK263</f>
        <v>1</v>
      </c>
      <c r="GL264" s="0" t="n">
        <f aca="false">GL$8^GL263*GK264</f>
        <v>1</v>
      </c>
      <c r="GM264" s="0" t="n">
        <f aca="false">GM$8^GM263*GL264</f>
        <v>1</v>
      </c>
      <c r="GN264" s="0" t="n">
        <f aca="false">GN$8^GN263*GM264</f>
        <v>1</v>
      </c>
      <c r="GO264" s="0" t="n">
        <f aca="false">GO$8^GO263*GN264</f>
        <v>1</v>
      </c>
      <c r="GP264" s="0" t="n">
        <f aca="false">GP$8^GP263*GO264</f>
        <v>1</v>
      </c>
      <c r="GQ264" s="0" t="n">
        <f aca="false">GQ$8^GQ263*GP264</f>
        <v>1</v>
      </c>
      <c r="GR264" s="0" t="n">
        <f aca="false">GR$8^GR263*GQ264</f>
        <v>1</v>
      </c>
      <c r="GS264" s="0" t="n">
        <f aca="false">GS$8^GS263*GR264</f>
        <v>1</v>
      </c>
      <c r="GT264" s="0" t="n">
        <f aca="false">GT$8^GT263*GS264</f>
        <v>1</v>
      </c>
      <c r="GU264" s="0" t="n">
        <f aca="false">GU$8^GU263*GT264</f>
        <v>1</v>
      </c>
      <c r="GV264" s="0" t="n">
        <f aca="false">GV$8^GV263*GU264</f>
        <v>1</v>
      </c>
      <c r="GW264" s="0" t="n">
        <f aca="false">GW$8^GW263*GV264</f>
        <v>1</v>
      </c>
      <c r="GX264" s="0" t="n">
        <f aca="false">GX$8^GX263*GW264</f>
        <v>1</v>
      </c>
      <c r="GY264" s="0" t="n">
        <f aca="false">GY$8^GY263*GX264</f>
        <v>1</v>
      </c>
      <c r="GZ264" s="0" t="n">
        <f aca="false">GZ$8^GZ263*GY264</f>
        <v>1</v>
      </c>
      <c r="HA264" s="0" t="n">
        <f aca="false">HA$8^HA263*GZ264</f>
        <v>1</v>
      </c>
      <c r="HB264" s="0" t="n">
        <f aca="false">HB$8^HB263*HA264</f>
        <v>1</v>
      </c>
      <c r="HC264" s="0" t="n">
        <f aca="false">HC$8^HC263*HB264</f>
        <v>1</v>
      </c>
      <c r="HD264" s="0" t="n">
        <f aca="false">HD$8^HD263*HC264</f>
        <v>1</v>
      </c>
      <c r="HE264" s="0" t="n">
        <f aca="false">HE$8^HE263*HD264</f>
        <v>1</v>
      </c>
      <c r="HF264" s="0" t="n">
        <f aca="false">HF$8^HF263*HE264</f>
        <v>1</v>
      </c>
      <c r="HG264" s="0" t="n">
        <f aca="false">HG$8^HG263*HF264</f>
        <v>1</v>
      </c>
      <c r="HH264" s="0" t="n">
        <f aca="false">HH$8^HH263*HG264</f>
        <v>1</v>
      </c>
      <c r="HI264" s="0" t="n">
        <f aca="false">HI$8^HI263*HH264</f>
        <v>1</v>
      </c>
      <c r="HJ264" s="0" t="n">
        <f aca="false">HJ$8^HJ263*HI264</f>
        <v>1</v>
      </c>
      <c r="HK264" s="0" t="n">
        <f aca="false">HK$8^HK263*HJ264</f>
        <v>1</v>
      </c>
      <c r="HL264" s="0" t="n">
        <f aca="false">HL$8^HL263*HK264</f>
        <v>1</v>
      </c>
      <c r="HM264" s="0" t="n">
        <f aca="false">HM$8^HM263*HL264</f>
        <v>1</v>
      </c>
      <c r="HN264" s="0" t="n">
        <f aca="false">HN$8^HN263*HM264</f>
        <v>1</v>
      </c>
      <c r="HO264" s="0" t="n">
        <f aca="false">HO$8^HO263*HN264</f>
        <v>1</v>
      </c>
      <c r="HP264" s="0" t="n">
        <f aca="false">HP$8^HP263*HO264</f>
        <v>1</v>
      </c>
      <c r="HQ264" s="0" t="n">
        <f aca="false">HQ$8^HQ263*HP264</f>
        <v>1</v>
      </c>
      <c r="HR264" s="0" t="n">
        <f aca="false">HR$8^HR263*HQ264</f>
        <v>1</v>
      </c>
      <c r="HS264" s="0" t="n">
        <f aca="false">HS$8^HS263*HR264</f>
        <v>1</v>
      </c>
      <c r="HV264" s="1"/>
      <c r="HW264" s="1"/>
      <c r="HX264" s="1"/>
      <c r="HY264" s="1"/>
      <c r="HZ264" s="1"/>
      <c r="IA264" s="1"/>
      <c r="IB264" s="1"/>
    </row>
    <row r="265" customFormat="false" ht="6" hidden="true" customHeight="true" outlineLevel="0" collapsed="false">
      <c r="A265" s="1"/>
      <c r="B265" s="80"/>
      <c r="C265" s="80"/>
      <c r="D265" s="80"/>
      <c r="E265" s="11"/>
      <c r="F265" s="61"/>
      <c r="G265" s="80"/>
      <c r="H265" s="11"/>
      <c r="I265" s="80"/>
      <c r="J265" s="80"/>
      <c r="K265" s="11"/>
      <c r="L265" s="61"/>
      <c r="M265" s="80"/>
      <c r="N265" s="80"/>
      <c r="O265" s="80"/>
      <c r="P265" s="80"/>
      <c r="Q265" s="80"/>
      <c r="R265" s="80"/>
      <c r="S265" s="11"/>
      <c r="T265" s="1"/>
      <c r="U265" s="13"/>
      <c r="V265" s="13"/>
      <c r="W265" s="79"/>
      <c r="X265" s="74"/>
      <c r="Y265" s="80"/>
      <c r="Z265" s="80"/>
      <c r="AW265" s="1"/>
      <c r="AX265" s="1"/>
      <c r="AY265" s="1"/>
      <c r="AZ265" s="1"/>
      <c r="BA265" s="1"/>
      <c r="BB265" s="1"/>
      <c r="BC265" s="1"/>
      <c r="BD265" s="1" t="s">
        <v>65</v>
      </c>
      <c r="BE265" s="1" t="n">
        <f aca="false">HZ261</f>
        <v>66</v>
      </c>
      <c r="BF265" s="1" t="n">
        <f aca="false">IA261</f>
        <v>53</v>
      </c>
      <c r="BG265" s="0" t="n">
        <f aca="false">BF265-BF266*(BE266-BE265)</f>
        <v>53</v>
      </c>
      <c r="BH265" s="0" t="n">
        <v>256</v>
      </c>
      <c r="BI265" s="15" t="n">
        <f aca="false">IF(BG265/BH265=INT(BG265/BH265),1,0)</f>
        <v>0</v>
      </c>
      <c r="BJ265" s="15" t="n">
        <f aca="false">IF(BI265=0,BG265,BG265/BH265)</f>
        <v>53</v>
      </c>
      <c r="BK265" s="15" t="n">
        <v>16</v>
      </c>
      <c r="BL265" s="15" t="n">
        <f aca="false">IF(BJ265/BK265=INT(BJ265/BK265),1,0)</f>
        <v>0</v>
      </c>
      <c r="BM265" s="15" t="n">
        <f aca="false">IF(BL265=0,BJ265,BJ265/BK265)</f>
        <v>53</v>
      </c>
      <c r="BN265" s="15" t="n">
        <v>4</v>
      </c>
      <c r="BO265" s="15" t="n">
        <f aca="false">IF(BM265/BN265=INT(BM265/BN265),1,0)</f>
        <v>0</v>
      </c>
      <c r="BP265" s="15" t="n">
        <f aca="false">IF(BO265=0,BM265,BM265/BN265)</f>
        <v>53</v>
      </c>
      <c r="BQ265" s="15" t="n">
        <v>2</v>
      </c>
      <c r="BR265" s="15" t="n">
        <f aca="false">IF(BP265/BQ265=INT(BP265/BQ265),1,0)</f>
        <v>0</v>
      </c>
      <c r="BS265" s="15" t="n">
        <f aca="false">IF(BR265=0,BP265,BP265/BQ265)</f>
        <v>53</v>
      </c>
      <c r="BT265" s="15" t="n">
        <v>81</v>
      </c>
      <c r="BU265" s="15" t="n">
        <f aca="false">IF(BS265/BT265=INT(BS265/BT265),1,0)</f>
        <v>0</v>
      </c>
      <c r="BV265" s="15" t="n">
        <f aca="false">IF(BU265=0,BS265,BS265/BT265)</f>
        <v>53</v>
      </c>
      <c r="BW265" s="15" t="n">
        <v>9</v>
      </c>
      <c r="BX265" s="15" t="n">
        <f aca="false">IF(BV265/BW265=INT(BV265/BW265),1,0)</f>
        <v>0</v>
      </c>
      <c r="BY265" s="15" t="n">
        <f aca="false">IF(BX265=0,BV265,BV265/BW265)</f>
        <v>53</v>
      </c>
      <c r="BZ265" s="15" t="n">
        <v>3</v>
      </c>
      <c r="CA265" s="15" t="n">
        <f aca="false">IF(BY265/BZ265=INT(BY265/BZ265),1,0)</f>
        <v>0</v>
      </c>
      <c r="CB265" s="15" t="n">
        <f aca="false">IF(CA265=0,BY265,BY265/BZ265)</f>
        <v>53</v>
      </c>
      <c r="CC265" s="15" t="n">
        <v>25</v>
      </c>
      <c r="CD265" s="15" t="n">
        <f aca="false">IF(CB265/CC265=INT(CB265/CC265),1,0)</f>
        <v>0</v>
      </c>
      <c r="CE265" s="15" t="n">
        <f aca="false">IF(CD265=0,CB265,CB265/CC265)</f>
        <v>53</v>
      </c>
      <c r="CF265" s="15" t="n">
        <v>5</v>
      </c>
      <c r="CG265" s="15" t="n">
        <f aca="false">IF(CE265/CF265=INT(CE265/CF265),1,0)</f>
        <v>0</v>
      </c>
      <c r="CH265" s="15" t="n">
        <f aca="false">IF(CG265=0,CE265,CE265/CF265)</f>
        <v>53</v>
      </c>
      <c r="CI265" s="15" t="n">
        <v>49</v>
      </c>
      <c r="CJ265" s="15" t="n">
        <f aca="false">IF(CH265/CI265=INT(CH265/CI265),1,0)</f>
        <v>0</v>
      </c>
      <c r="CK265" s="15" t="n">
        <f aca="false">IF(CJ265=0,CH265,CH265/CI265)</f>
        <v>53</v>
      </c>
      <c r="CL265" s="15" t="n">
        <v>7</v>
      </c>
      <c r="CM265" s="15" t="n">
        <f aca="false">IF(CK265/CL265=INT(CK265/CL265),1,0)</f>
        <v>0</v>
      </c>
      <c r="CN265" s="15" t="n">
        <f aca="false">IF(CM265=0,CK265,CK265/CL265)</f>
        <v>53</v>
      </c>
      <c r="CO265" s="15" t="n">
        <v>121</v>
      </c>
      <c r="CP265" s="15" t="n">
        <f aca="false">IF(CN265/CO265=INT(CN265/CO265),1,0)</f>
        <v>0</v>
      </c>
      <c r="CQ265" s="15" t="n">
        <f aca="false">IF(CP265=0,CN265,CN265/CO265)</f>
        <v>53</v>
      </c>
      <c r="CR265" s="15" t="n">
        <v>11</v>
      </c>
      <c r="CS265" s="15" t="n">
        <f aca="false">IF(CQ265/CR265=INT(CQ265/CR265),1,0)</f>
        <v>0</v>
      </c>
      <c r="CT265" s="15" t="n">
        <f aca="false">IF(CS265=0,CQ265,CQ265/CR265)</f>
        <v>53</v>
      </c>
      <c r="CU265" s="15" t="n">
        <v>169</v>
      </c>
      <c r="CV265" s="15" t="n">
        <f aca="false">IF(CT265/CU265=INT(CT265/CU265),1,0)</f>
        <v>0</v>
      </c>
      <c r="CW265" s="15" t="n">
        <f aca="false">IF(CV265=0,CT265,CT265/CU265)</f>
        <v>53</v>
      </c>
      <c r="CX265" s="15" t="n">
        <v>13</v>
      </c>
      <c r="CY265" s="15" t="n">
        <f aca="false">IF(CW265/CX265=INT(CW265/CX265),1,0)</f>
        <v>0</v>
      </c>
      <c r="CZ265" s="15" t="n">
        <f aca="false">IF(CY265=0,CW265,CW265/CX265)</f>
        <v>53</v>
      </c>
      <c r="DA265" s="15" t="n">
        <v>17</v>
      </c>
      <c r="DB265" s="15" t="n">
        <f aca="false">IF(CZ265/DA265=INT(CZ265/DA265),1,0)</f>
        <v>0</v>
      </c>
      <c r="DC265" s="15" t="n">
        <f aca="false">IF(DB265=0,CZ265,CZ265/DA265)</f>
        <v>53</v>
      </c>
      <c r="DD265" s="15" t="n">
        <v>19</v>
      </c>
      <c r="DE265" s="15" t="n">
        <f aca="false">IF(DC265/DD265=INT(DC265/DD265),1,0)</f>
        <v>0</v>
      </c>
      <c r="DF265" s="15" t="n">
        <f aca="false">IF(DE265=0,DC265,DC265/DD265)</f>
        <v>53</v>
      </c>
      <c r="DG265" s="15" t="n">
        <v>23</v>
      </c>
      <c r="DH265" s="15" t="n">
        <f aca="false">IF(DF265/DG265=INT(DF265/DG265),1,0)</f>
        <v>0</v>
      </c>
      <c r="DI265" s="15" t="n">
        <f aca="false">IF(DH265=0,DF265,DF265/DG265)</f>
        <v>53</v>
      </c>
      <c r="DJ265" s="15" t="n">
        <v>29</v>
      </c>
      <c r="DK265" s="15" t="n">
        <f aca="false">IF(DI265/DJ265=INT(DI265/DJ265),1,0)</f>
        <v>0</v>
      </c>
      <c r="DL265" s="15" t="n">
        <f aca="false">IF(DK265=0,DI265,DI265/DJ265)</f>
        <v>53</v>
      </c>
      <c r="DM265" s="15" t="n">
        <v>31</v>
      </c>
      <c r="DN265" s="15" t="n">
        <f aca="false">IF(DL265/DM265=INT(DL265/DM265),1,0)</f>
        <v>0</v>
      </c>
      <c r="DO265" s="15" t="n">
        <f aca="false">IF(DN265=0,DL265,DL265/DM265)</f>
        <v>53</v>
      </c>
      <c r="DP265" s="15" t="n">
        <v>37</v>
      </c>
      <c r="DQ265" s="15" t="n">
        <f aca="false">IF(DO265/DP265=INT(DO265/DP265),1,0)</f>
        <v>0</v>
      </c>
      <c r="DR265" s="15" t="n">
        <f aca="false">IF(DQ265=0,DO265,DO265/DP265)</f>
        <v>53</v>
      </c>
      <c r="DS265" s="15" t="n">
        <v>41</v>
      </c>
      <c r="DT265" s="15" t="n">
        <f aca="false">IF(DR265/DS265=INT(DR265/DS265),1,0)</f>
        <v>0</v>
      </c>
      <c r="DU265" s="15" t="n">
        <f aca="false">IF(DT265=0,DR265,DR265/DS265)</f>
        <v>53</v>
      </c>
      <c r="DV265" s="15" t="n">
        <v>43</v>
      </c>
      <c r="DW265" s="15" t="n">
        <f aca="false">IF(DU265/DV265=INT(DU265/DV265),1,0)</f>
        <v>0</v>
      </c>
      <c r="DX265" s="15" t="n">
        <f aca="false">IF(DW265=0,DU265,DU265/DV265)</f>
        <v>53</v>
      </c>
      <c r="DY265" s="15" t="n">
        <v>47</v>
      </c>
      <c r="DZ265" s="15" t="n">
        <f aca="false">IF(DX265/DY265=INT(DX265/DY265),1,0)</f>
        <v>0</v>
      </c>
      <c r="EA265" s="15" t="n">
        <f aca="false">IF(DZ265=0,DX265,DX265/DY265)</f>
        <v>53</v>
      </c>
      <c r="EB265" s="15" t="n">
        <v>53</v>
      </c>
      <c r="EC265" s="15" t="n">
        <f aca="false">IF(EA265/EB265=INT(EA265/EB265),1,0)</f>
        <v>1</v>
      </c>
      <c r="ED265" s="15" t="n">
        <f aca="false">IF(EC265=0,EA265,EA265/EB265)</f>
        <v>1</v>
      </c>
      <c r="EE265" s="15" t="n">
        <v>59</v>
      </c>
      <c r="EF265" s="15" t="n">
        <f aca="false">IF(ED265/EE265=INT(ED265/EE265),1,0)</f>
        <v>0</v>
      </c>
      <c r="EG265" s="15" t="n">
        <f aca="false">IF(EF265=0,ED265,ED265/EE265)</f>
        <v>1</v>
      </c>
      <c r="EH265" s="15" t="n">
        <v>61</v>
      </c>
      <c r="EI265" s="15" t="n">
        <f aca="false">IF(EG265/EH265=INT(EG265/EH265),1,0)</f>
        <v>0</v>
      </c>
      <c r="EJ265" s="15" t="n">
        <f aca="false">IF(EI265=0,EG265,EG265/EH265)</f>
        <v>1</v>
      </c>
      <c r="EK265" s="15" t="n">
        <v>67</v>
      </c>
      <c r="EL265" s="15" t="n">
        <f aca="false">IF(EJ265/EK265=INT(EJ265/EK265),1,0)</f>
        <v>0</v>
      </c>
      <c r="EM265" s="15" t="n">
        <f aca="false">IF(EL265=0,EJ265,EJ265/EK265)</f>
        <v>1</v>
      </c>
      <c r="EN265" s="15" t="n">
        <v>71</v>
      </c>
      <c r="EO265" s="15" t="n">
        <f aca="false">IF(EM265/EN265=INT(EM265/EN265),1,0)</f>
        <v>0</v>
      </c>
      <c r="EP265" s="15" t="n">
        <f aca="false">IF(EO265=0,EM265,EM265/EN265)</f>
        <v>1</v>
      </c>
      <c r="EQ265" s="15" t="n">
        <v>73</v>
      </c>
      <c r="ER265" s="15" t="n">
        <f aca="false">IF(EP265/EQ265=INT(EP265/EQ265),1,0)</f>
        <v>0</v>
      </c>
      <c r="ES265" s="15" t="n">
        <f aca="false">IF(ER265=0,EP265,EP265/EQ265)</f>
        <v>1</v>
      </c>
      <c r="ET265" s="15" t="n">
        <v>79</v>
      </c>
      <c r="EU265" s="15" t="n">
        <f aca="false">IF(ES265/ET265=INT(ES265/ET265),1,0)</f>
        <v>0</v>
      </c>
      <c r="EV265" s="15" t="n">
        <f aca="false">IF(EU265=0,ES265,ES265/ET265)</f>
        <v>1</v>
      </c>
      <c r="EW265" s="15" t="n">
        <v>83</v>
      </c>
      <c r="EX265" s="15" t="n">
        <f aca="false">IF(EV265/EW265=INT(EV265/EW265),1,0)</f>
        <v>0</v>
      </c>
      <c r="EY265" s="15" t="n">
        <f aca="false">IF(EX265=0,EV265,EV265/EW265)</f>
        <v>1</v>
      </c>
      <c r="EZ265" s="15" t="n">
        <v>89</v>
      </c>
      <c r="FA265" s="15" t="n">
        <f aca="false">IF(EY265/EZ265=INT(EY265/EZ265),1,0)</f>
        <v>0</v>
      </c>
      <c r="FB265" s="15" t="n">
        <f aca="false">IF(FA265=0,EY265,EY265/EZ265)</f>
        <v>1</v>
      </c>
      <c r="FC265" s="15" t="n">
        <v>97</v>
      </c>
      <c r="FD265" s="15" t="n">
        <f aca="false">IF(FB265/FC265=INT(FB265/FC265),1,0)</f>
        <v>0</v>
      </c>
      <c r="FE265" s="15" t="n">
        <f aca="false">IF(FD265=0,FB265,FB265/FC265)</f>
        <v>1</v>
      </c>
      <c r="FF265" s="15" t="n">
        <v>101</v>
      </c>
      <c r="FG265" s="15" t="n">
        <f aca="false">IF(FE265/FF265=INT(FE265/FF265),1,0)</f>
        <v>0</v>
      </c>
      <c r="FH265" s="15" t="n">
        <f aca="false">IF(FG265=0,FE265,FE265/FF265)</f>
        <v>1</v>
      </c>
      <c r="FI265" s="15" t="n">
        <v>103</v>
      </c>
      <c r="FJ265" s="15" t="n">
        <f aca="false">IF(FH265/FI265=INT(FH265/FI265),1,0)</f>
        <v>0</v>
      </c>
      <c r="FK265" s="15" t="n">
        <f aca="false">IF(FJ265=0,FH265,FH265/FI265)</f>
        <v>1</v>
      </c>
      <c r="FL265" s="15" t="n">
        <v>107</v>
      </c>
      <c r="FM265" s="15" t="n">
        <f aca="false">IF(FK265/FL265=INT(FK265/FL265),1,0)</f>
        <v>0</v>
      </c>
      <c r="FN265" s="15" t="n">
        <f aca="false">IF(FM265=0,FK265,FK265/FL265)</f>
        <v>1</v>
      </c>
      <c r="FO265" s="15" t="n">
        <v>109</v>
      </c>
      <c r="FP265" s="15" t="n">
        <f aca="false">IF(FN265/FO265=INT(FN265/FO265),1,0)</f>
        <v>0</v>
      </c>
      <c r="FQ265" s="15" t="n">
        <f aca="false">IF(FP265=0,FN265,FN265/FO265)</f>
        <v>1</v>
      </c>
      <c r="FR265" s="15" t="n">
        <v>113</v>
      </c>
      <c r="FS265" s="15" t="n">
        <f aca="false">IF(FQ265/FR265=INT(FQ265/FR265),1,0)</f>
        <v>0</v>
      </c>
      <c r="FT265" s="15" t="n">
        <f aca="false">IF(FS265=0,FQ265,FQ265/FR265)</f>
        <v>1</v>
      </c>
      <c r="FU265" s="15" t="n">
        <v>127</v>
      </c>
      <c r="FV265" s="15" t="n">
        <f aca="false">IF(FT265/FU265=INT(FT265/FU265),1,0)</f>
        <v>0</v>
      </c>
      <c r="FW265" s="15" t="n">
        <f aca="false">IF(FV265=0,FT265,FT265/FU265)</f>
        <v>1</v>
      </c>
      <c r="FX265" s="15" t="n">
        <v>131</v>
      </c>
      <c r="FY265" s="15" t="n">
        <f aca="false">IF(FW265/FX265=INT(FW265/FX265),1,0)</f>
        <v>0</v>
      </c>
      <c r="FZ265" s="15" t="n">
        <f aca="false">IF(FY265=0,FW265,FW265/FX265)</f>
        <v>1</v>
      </c>
      <c r="GA265" s="15" t="n">
        <v>137</v>
      </c>
      <c r="GB265" s="15" t="n">
        <f aca="false">IF(FZ265/GA265=INT(FZ265/GA265),1,0)</f>
        <v>0</v>
      </c>
      <c r="GC265" s="15" t="n">
        <f aca="false">IF(GB265=0,FZ265,FZ265/GA265)</f>
        <v>1</v>
      </c>
      <c r="GD265" s="15" t="n">
        <v>139</v>
      </c>
      <c r="GE265" s="15" t="n">
        <f aca="false">IF(GC265/GD265=INT(GC265/GD265),1,0)</f>
        <v>0</v>
      </c>
      <c r="GF265" s="15" t="n">
        <f aca="false">IF(GE265=0,GC265,GC265/GD265)</f>
        <v>1</v>
      </c>
      <c r="GG265" s="15" t="n">
        <v>149</v>
      </c>
      <c r="GH265" s="15" t="n">
        <f aca="false">IF(GF265/GG265=INT(GF265/GG265),1,0)</f>
        <v>0</v>
      </c>
      <c r="GI265" s="15" t="n">
        <f aca="false">IF(GH265=0,GF265,GF265/GG265)</f>
        <v>1</v>
      </c>
      <c r="GJ265" s="15"/>
      <c r="GK265" s="15" t="n">
        <f aca="false">8*BI265+4*BL265+2*BO265+BR265</f>
        <v>0</v>
      </c>
      <c r="GL265" s="15" t="n">
        <f aca="false">4*BU265+2*BX265+CA265</f>
        <v>0</v>
      </c>
      <c r="GM265" s="15" t="n">
        <f aca="false">2*CD265+CG265</f>
        <v>0</v>
      </c>
      <c r="GN265" s="15" t="n">
        <f aca="false">2*CJ265+CM265</f>
        <v>0</v>
      </c>
      <c r="GO265" s="15" t="n">
        <f aca="false">2*CP265+CS265</f>
        <v>0</v>
      </c>
      <c r="GP265" s="15" t="n">
        <f aca="false">2*CV265+CY265</f>
        <v>0</v>
      </c>
      <c r="GQ265" s="15" t="n">
        <f aca="false">DB265</f>
        <v>0</v>
      </c>
      <c r="GR265" s="15" t="n">
        <f aca="false">DE265</f>
        <v>0</v>
      </c>
      <c r="GS265" s="15" t="n">
        <f aca="false">DH265</f>
        <v>0</v>
      </c>
      <c r="GT265" s="15" t="n">
        <f aca="false">DK265</f>
        <v>0</v>
      </c>
      <c r="GU265" s="15" t="n">
        <f aca="false">DN265</f>
        <v>0</v>
      </c>
      <c r="GV265" s="0" t="n">
        <f aca="false">DQ265</f>
        <v>0</v>
      </c>
      <c r="GW265" s="0" t="n">
        <f aca="false">DT265</f>
        <v>0</v>
      </c>
      <c r="GX265" s="0" t="n">
        <f aca="false">DW265</f>
        <v>0</v>
      </c>
      <c r="GY265" s="0" t="n">
        <f aca="false">DZ265</f>
        <v>0</v>
      </c>
      <c r="GZ265" s="0" t="n">
        <f aca="false">EC265</f>
        <v>1</v>
      </c>
      <c r="HA265" s="0" t="n">
        <f aca="false">EF265</f>
        <v>0</v>
      </c>
      <c r="HB265" s="0" t="n">
        <f aca="false">EI265</f>
        <v>0</v>
      </c>
      <c r="HC265" s="0" t="n">
        <f aca="false">EL265</f>
        <v>0</v>
      </c>
      <c r="HD265" s="0" t="n">
        <f aca="false">EO265</f>
        <v>0</v>
      </c>
      <c r="HE265" s="0" t="n">
        <f aca="false">ER265</f>
        <v>0</v>
      </c>
      <c r="HF265" s="0" t="n">
        <f aca="false">EU265</f>
        <v>0</v>
      </c>
      <c r="HG265" s="0" t="n">
        <f aca="false">EX265</f>
        <v>0</v>
      </c>
      <c r="HH265" s="0" t="n">
        <f aca="false">FA265</f>
        <v>0</v>
      </c>
      <c r="HI265" s="0" t="n">
        <f aca="false">FD265</f>
        <v>0</v>
      </c>
      <c r="HJ265" s="0" t="n">
        <f aca="false">FG265</f>
        <v>0</v>
      </c>
      <c r="HK265" s="0" t="n">
        <f aca="false">FJ265</f>
        <v>0</v>
      </c>
      <c r="HL265" s="0" t="n">
        <f aca="false">FM265</f>
        <v>0</v>
      </c>
      <c r="HM265" s="0" t="n">
        <f aca="false">FP265</f>
        <v>0</v>
      </c>
      <c r="HN265" s="0" t="n">
        <f aca="false">FS265</f>
        <v>0</v>
      </c>
      <c r="HO265" s="0" t="n">
        <f aca="false">FV265</f>
        <v>0</v>
      </c>
      <c r="HP265" s="0" t="n">
        <f aca="false">FY265</f>
        <v>0</v>
      </c>
      <c r="HQ265" s="0" t="n">
        <f aca="false">GB265</f>
        <v>0</v>
      </c>
      <c r="HR265" s="0" t="n">
        <f aca="false">GE265</f>
        <v>0</v>
      </c>
      <c r="HS265" s="0" t="n">
        <f aca="false">GH265</f>
        <v>0</v>
      </c>
      <c r="HT265" s="0" t="n">
        <f aca="false">BG265</f>
        <v>53</v>
      </c>
      <c r="HU265" s="0" t="n">
        <f aca="false">HT265/HS268</f>
        <v>53</v>
      </c>
      <c r="HV265" s="1" t="n">
        <f aca="false">HZ261</f>
        <v>66</v>
      </c>
      <c r="HW265" s="1"/>
      <c r="HX265" s="1"/>
      <c r="HY265" s="1"/>
      <c r="HZ265" s="1"/>
      <c r="IA265" s="1"/>
      <c r="IB265" s="1"/>
    </row>
    <row r="266" customFormat="false" ht="6" hidden="true" customHeight="true" outlineLevel="0" collapsed="false">
      <c r="A266" s="1"/>
      <c r="B266" s="80"/>
      <c r="C266" s="80"/>
      <c r="D266" s="80"/>
      <c r="E266" s="80"/>
      <c r="F266" s="61"/>
      <c r="G266" s="80"/>
      <c r="H266" s="80"/>
      <c r="I266" s="80"/>
      <c r="J266" s="80"/>
      <c r="K266" s="80"/>
      <c r="L266" s="61"/>
      <c r="M266" s="80"/>
      <c r="N266" s="80"/>
      <c r="O266" s="80"/>
      <c r="P266" s="80"/>
      <c r="Q266" s="80"/>
      <c r="R266" s="80"/>
      <c r="S266" s="80"/>
      <c r="T266" s="1"/>
      <c r="U266" s="80"/>
      <c r="V266" s="80"/>
      <c r="W266" s="79"/>
      <c r="X266" s="61"/>
      <c r="Y266" s="80"/>
      <c r="Z266" s="80"/>
      <c r="BD266" s="1"/>
      <c r="BE266" s="0" t="n">
        <f aca="false">BE265+INT(BF265/BF266)</f>
        <v>66</v>
      </c>
      <c r="BF266" s="0" t="n">
        <f aca="false">IB261</f>
        <v>120</v>
      </c>
      <c r="BG266" s="0" t="n">
        <f aca="false">BF266</f>
        <v>120</v>
      </c>
      <c r="BH266" s="0" t="n">
        <v>256</v>
      </c>
      <c r="BI266" s="15" t="n">
        <f aca="false">IF(BG266/BH266=INT(BG266/BH266),1,0)</f>
        <v>0</v>
      </c>
      <c r="BJ266" s="15" t="n">
        <f aca="false">IF(BI266=0,BG266,BG266/BH266)</f>
        <v>120</v>
      </c>
      <c r="BK266" s="15" t="n">
        <v>16</v>
      </c>
      <c r="BL266" s="15" t="n">
        <f aca="false">IF(BJ266/BK266=INT(BJ266/BK266),1,0)</f>
        <v>0</v>
      </c>
      <c r="BM266" s="15" t="n">
        <f aca="false">IF(BL266=0,BJ266,BJ266/BK266)</f>
        <v>120</v>
      </c>
      <c r="BN266" s="15" t="n">
        <v>4</v>
      </c>
      <c r="BO266" s="15" t="n">
        <f aca="false">IF(BM266/BN266=INT(BM266/BN266),1,0)</f>
        <v>1</v>
      </c>
      <c r="BP266" s="15" t="n">
        <f aca="false">IF(BO266=0,BM266,BM266/BN266)</f>
        <v>30</v>
      </c>
      <c r="BQ266" s="15" t="n">
        <v>2</v>
      </c>
      <c r="BR266" s="15" t="n">
        <f aca="false">IF(BP266/BQ266=INT(BP266/BQ266),1,0)</f>
        <v>1</v>
      </c>
      <c r="BS266" s="15" t="n">
        <f aca="false">IF(BR266=0,BP266,BP266/BQ266)</f>
        <v>15</v>
      </c>
      <c r="BT266" s="15" t="n">
        <v>81</v>
      </c>
      <c r="BU266" s="15" t="n">
        <f aca="false">IF(BS266/BT266=INT(BS266/BT266),1,0)</f>
        <v>0</v>
      </c>
      <c r="BV266" s="15" t="n">
        <f aca="false">IF(BU266=0,BS266,BS266/BT266)</f>
        <v>15</v>
      </c>
      <c r="BW266" s="15" t="n">
        <v>9</v>
      </c>
      <c r="BX266" s="15" t="n">
        <f aca="false">IF(BV266/BW266=INT(BV266/BW266),1,0)</f>
        <v>0</v>
      </c>
      <c r="BY266" s="15" t="n">
        <f aca="false">IF(BX266=0,BV266,BV266/BW266)</f>
        <v>15</v>
      </c>
      <c r="BZ266" s="15" t="n">
        <v>3</v>
      </c>
      <c r="CA266" s="15" t="n">
        <f aca="false">IF(BY266/BZ266=INT(BY266/BZ266),1,0)</f>
        <v>1</v>
      </c>
      <c r="CB266" s="15" t="n">
        <f aca="false">IF(CA266=0,BY266,BY266/BZ266)</f>
        <v>5</v>
      </c>
      <c r="CC266" s="15" t="n">
        <v>25</v>
      </c>
      <c r="CD266" s="15" t="n">
        <f aca="false">IF(CB266/CC266=INT(CB266/CC266),1,0)</f>
        <v>0</v>
      </c>
      <c r="CE266" s="15" t="n">
        <f aca="false">IF(CD266=0,CB266,CB266/CC266)</f>
        <v>5</v>
      </c>
      <c r="CF266" s="15" t="n">
        <v>5</v>
      </c>
      <c r="CG266" s="15" t="n">
        <f aca="false">IF(CE266/CF266=INT(CE266/CF266),1,0)</f>
        <v>1</v>
      </c>
      <c r="CH266" s="15" t="n">
        <f aca="false">IF(CG266=0,CE266,CE266/CF266)</f>
        <v>1</v>
      </c>
      <c r="CI266" s="15" t="n">
        <v>49</v>
      </c>
      <c r="CJ266" s="15" t="n">
        <f aca="false">IF(CH266/CI266=INT(CH266/CI266),1,0)</f>
        <v>0</v>
      </c>
      <c r="CK266" s="15" t="n">
        <f aca="false">IF(CJ266=0,CH266,CH266/CI266)</f>
        <v>1</v>
      </c>
      <c r="CL266" s="15" t="n">
        <v>7</v>
      </c>
      <c r="CM266" s="15" t="n">
        <f aca="false">IF(CK266/CL266=INT(CK266/CL266),1,0)</f>
        <v>0</v>
      </c>
      <c r="CN266" s="15" t="n">
        <f aca="false">IF(CM266=0,CK266,CK266/CL266)</f>
        <v>1</v>
      </c>
      <c r="CO266" s="15" t="n">
        <v>121</v>
      </c>
      <c r="CP266" s="15" t="n">
        <f aca="false">IF(CN266/CO266=INT(CN266/CO266),1,0)</f>
        <v>0</v>
      </c>
      <c r="CQ266" s="15" t="n">
        <f aca="false">IF(CP266=0,CN266,CN266/CO266)</f>
        <v>1</v>
      </c>
      <c r="CR266" s="15" t="n">
        <v>11</v>
      </c>
      <c r="CS266" s="15" t="n">
        <f aca="false">IF(CQ266/CR266=INT(CQ266/CR266),1,0)</f>
        <v>0</v>
      </c>
      <c r="CT266" s="15" t="n">
        <f aca="false">IF(CS266=0,CQ266,CQ266/CR266)</f>
        <v>1</v>
      </c>
      <c r="CU266" s="15" t="n">
        <v>169</v>
      </c>
      <c r="CV266" s="15" t="n">
        <f aca="false">IF(CT266/CU266=INT(CT266/CU266),1,0)</f>
        <v>0</v>
      </c>
      <c r="CW266" s="15" t="n">
        <f aca="false">IF(CV266=0,CT266,CT266/CU266)</f>
        <v>1</v>
      </c>
      <c r="CX266" s="15" t="n">
        <v>13</v>
      </c>
      <c r="CY266" s="15" t="n">
        <f aca="false">IF(CW266/CX266=INT(CW266/CX266),1,0)</f>
        <v>0</v>
      </c>
      <c r="CZ266" s="15" t="n">
        <f aca="false">IF(CY266=0,CW266,CW266/CX266)</f>
        <v>1</v>
      </c>
      <c r="DA266" s="15" t="n">
        <v>17</v>
      </c>
      <c r="DB266" s="15" t="n">
        <f aca="false">IF(CZ266/DA266=INT(CZ266/DA266),1,0)</f>
        <v>0</v>
      </c>
      <c r="DC266" s="15" t="n">
        <f aca="false">IF(DB266=0,CZ266,CZ266/DA266)</f>
        <v>1</v>
      </c>
      <c r="DD266" s="15" t="n">
        <v>19</v>
      </c>
      <c r="DE266" s="15" t="n">
        <f aca="false">IF(DC266/DD266=INT(DC266/DD266),1,0)</f>
        <v>0</v>
      </c>
      <c r="DF266" s="15" t="n">
        <f aca="false">IF(DE266=0,DC266,DC266/DD266)</f>
        <v>1</v>
      </c>
      <c r="DG266" s="15" t="n">
        <v>23</v>
      </c>
      <c r="DH266" s="15" t="n">
        <f aca="false">IF(DF266/DG266=INT(DF266/DG266),1,0)</f>
        <v>0</v>
      </c>
      <c r="DI266" s="15" t="n">
        <f aca="false">IF(DH266=0,DF266,DF266/DG266)</f>
        <v>1</v>
      </c>
      <c r="DJ266" s="15" t="n">
        <v>29</v>
      </c>
      <c r="DK266" s="15" t="n">
        <f aca="false">IF(DI266/DJ266=INT(DI266/DJ266),1,0)</f>
        <v>0</v>
      </c>
      <c r="DL266" s="15" t="n">
        <f aca="false">IF(DK266=0,DI266,DI266/DJ266)</f>
        <v>1</v>
      </c>
      <c r="DM266" s="15" t="n">
        <v>31</v>
      </c>
      <c r="DN266" s="15" t="n">
        <f aca="false">IF(DL266/DM266=INT(DL266/DM266),1,0)</f>
        <v>0</v>
      </c>
      <c r="DO266" s="15" t="n">
        <f aca="false">IF(DN266=0,DL266,DL266/DM266)</f>
        <v>1</v>
      </c>
      <c r="DP266" s="15" t="n">
        <v>37</v>
      </c>
      <c r="DQ266" s="15" t="n">
        <f aca="false">IF(DO266/DP266=INT(DO266/DP266),1,0)</f>
        <v>0</v>
      </c>
      <c r="DR266" s="15" t="n">
        <f aca="false">IF(DQ266=0,DO266,DO266/DP266)</f>
        <v>1</v>
      </c>
      <c r="DS266" s="15" t="n">
        <v>41</v>
      </c>
      <c r="DT266" s="15" t="n">
        <f aca="false">IF(DR266/DS266=INT(DR266/DS266),1,0)</f>
        <v>0</v>
      </c>
      <c r="DU266" s="15" t="n">
        <f aca="false">IF(DT266=0,DR266,DR266/DS266)</f>
        <v>1</v>
      </c>
      <c r="DV266" s="15" t="n">
        <v>43</v>
      </c>
      <c r="DW266" s="15" t="n">
        <f aca="false">IF(DU266/DV266=INT(DU266/DV266),1,0)</f>
        <v>0</v>
      </c>
      <c r="DX266" s="15" t="n">
        <f aca="false">IF(DW266=0,DU266,DU266/DV266)</f>
        <v>1</v>
      </c>
      <c r="DY266" s="15" t="n">
        <v>47</v>
      </c>
      <c r="DZ266" s="15" t="n">
        <f aca="false">IF(DX266/DY266=INT(DX266/DY266),1,0)</f>
        <v>0</v>
      </c>
      <c r="EA266" s="15" t="n">
        <f aca="false">IF(DZ266=0,DX266,DX266/DY266)</f>
        <v>1</v>
      </c>
      <c r="EB266" s="15" t="n">
        <v>53</v>
      </c>
      <c r="EC266" s="15" t="n">
        <f aca="false">IF(EA266/EB266=INT(EA266/EB266),1,0)</f>
        <v>0</v>
      </c>
      <c r="ED266" s="15" t="n">
        <f aca="false">IF(EC266=0,EA266,EA266/EB266)</f>
        <v>1</v>
      </c>
      <c r="EE266" s="15" t="n">
        <v>59</v>
      </c>
      <c r="EF266" s="15" t="n">
        <f aca="false">IF(ED266/EE266=INT(ED266/EE266),1,0)</f>
        <v>0</v>
      </c>
      <c r="EG266" s="15" t="n">
        <f aca="false">IF(EF266=0,ED266,ED266/EE266)</f>
        <v>1</v>
      </c>
      <c r="EH266" s="15" t="n">
        <v>61</v>
      </c>
      <c r="EI266" s="15" t="n">
        <f aca="false">IF(EG266/EH266=INT(EG266/EH266),1,0)</f>
        <v>0</v>
      </c>
      <c r="EJ266" s="15" t="n">
        <f aca="false">IF(EI266=0,EG266,EG266/EH266)</f>
        <v>1</v>
      </c>
      <c r="EK266" s="15" t="n">
        <v>67</v>
      </c>
      <c r="EL266" s="15" t="n">
        <f aca="false">IF(EJ266/EK266=INT(EJ266/EK266),1,0)</f>
        <v>0</v>
      </c>
      <c r="EM266" s="15" t="n">
        <f aca="false">IF(EL266=0,EJ266,EJ266/EK266)</f>
        <v>1</v>
      </c>
      <c r="EN266" s="15" t="n">
        <v>71</v>
      </c>
      <c r="EO266" s="15" t="n">
        <f aca="false">IF(EM266/EN266=INT(EM266/EN266),1,0)</f>
        <v>0</v>
      </c>
      <c r="EP266" s="15" t="n">
        <f aca="false">IF(EO266=0,EM266,EM266/EN266)</f>
        <v>1</v>
      </c>
      <c r="EQ266" s="15" t="n">
        <v>73</v>
      </c>
      <c r="ER266" s="15" t="n">
        <f aca="false">IF(EP266/EQ266=INT(EP266/EQ266),1,0)</f>
        <v>0</v>
      </c>
      <c r="ES266" s="15" t="n">
        <f aca="false">IF(ER266=0,EP266,EP266/EQ266)</f>
        <v>1</v>
      </c>
      <c r="ET266" s="15" t="n">
        <v>79</v>
      </c>
      <c r="EU266" s="15" t="n">
        <f aca="false">IF(ES266/ET266=INT(ES266/ET266),1,0)</f>
        <v>0</v>
      </c>
      <c r="EV266" s="15" t="n">
        <f aca="false">IF(EU266=0,ES266,ES266/ET266)</f>
        <v>1</v>
      </c>
      <c r="EW266" s="15" t="n">
        <v>83</v>
      </c>
      <c r="EX266" s="15" t="n">
        <f aca="false">IF(EV266/EW266=INT(EV266/EW266),1,0)</f>
        <v>0</v>
      </c>
      <c r="EY266" s="15" t="n">
        <f aca="false">IF(EX266=0,EV266,EV266/EW266)</f>
        <v>1</v>
      </c>
      <c r="EZ266" s="15" t="n">
        <v>89</v>
      </c>
      <c r="FA266" s="15" t="n">
        <f aca="false">IF(EY266/EZ266=INT(EY266/EZ266),1,0)</f>
        <v>0</v>
      </c>
      <c r="FB266" s="15" t="n">
        <f aca="false">IF(FA266=0,EY266,EY266/EZ266)</f>
        <v>1</v>
      </c>
      <c r="FC266" s="15" t="n">
        <v>97</v>
      </c>
      <c r="FD266" s="15" t="n">
        <f aca="false">IF(FB266/FC266=INT(FB266/FC266),1,0)</f>
        <v>0</v>
      </c>
      <c r="FE266" s="15" t="n">
        <f aca="false">IF(FD266=0,FB266,FB266/FC266)</f>
        <v>1</v>
      </c>
      <c r="FF266" s="15" t="n">
        <v>101</v>
      </c>
      <c r="FG266" s="15" t="n">
        <f aca="false">IF(FE266/FF266=INT(FE266/FF266),1,0)</f>
        <v>0</v>
      </c>
      <c r="FH266" s="15" t="n">
        <f aca="false">IF(FG266=0,FE266,FE266/FF266)</f>
        <v>1</v>
      </c>
      <c r="FI266" s="15" t="n">
        <v>103</v>
      </c>
      <c r="FJ266" s="15" t="n">
        <f aca="false">IF(FH266/FI266=INT(FH266/FI266),1,0)</f>
        <v>0</v>
      </c>
      <c r="FK266" s="15" t="n">
        <f aca="false">IF(FJ266=0,FH266,FH266/FI266)</f>
        <v>1</v>
      </c>
      <c r="FL266" s="15" t="n">
        <v>107</v>
      </c>
      <c r="FM266" s="15" t="n">
        <f aca="false">IF(FK266/FL266=INT(FK266/FL266),1,0)</f>
        <v>0</v>
      </c>
      <c r="FN266" s="15" t="n">
        <f aca="false">IF(FM266=0,FK266,FK266/FL266)</f>
        <v>1</v>
      </c>
      <c r="FO266" s="15" t="n">
        <v>109</v>
      </c>
      <c r="FP266" s="15" t="n">
        <f aca="false">IF(FN266/FO266=INT(FN266/FO266),1,0)</f>
        <v>0</v>
      </c>
      <c r="FQ266" s="15" t="n">
        <f aca="false">IF(FP266=0,FN266,FN266/FO266)</f>
        <v>1</v>
      </c>
      <c r="FR266" s="15" t="n">
        <v>113</v>
      </c>
      <c r="FS266" s="15" t="n">
        <f aca="false">IF(FQ266/FR266=INT(FQ266/FR266),1,0)</f>
        <v>0</v>
      </c>
      <c r="FT266" s="15" t="n">
        <f aca="false">IF(FS266=0,FQ266,FQ266/FR266)</f>
        <v>1</v>
      </c>
      <c r="FU266" s="15" t="n">
        <v>127</v>
      </c>
      <c r="FV266" s="15" t="n">
        <f aca="false">IF(FT266/FU266=INT(FT266/FU266),1,0)</f>
        <v>0</v>
      </c>
      <c r="FW266" s="15" t="n">
        <f aca="false">IF(FV266=0,FT266,FT266/FU266)</f>
        <v>1</v>
      </c>
      <c r="FX266" s="15" t="n">
        <v>131</v>
      </c>
      <c r="FY266" s="15" t="n">
        <f aca="false">IF(FW266/FX266=INT(FW266/FX266),1,0)</f>
        <v>0</v>
      </c>
      <c r="FZ266" s="15" t="n">
        <f aca="false">IF(FY266=0,FW266,FW266/FX266)</f>
        <v>1</v>
      </c>
      <c r="GA266" s="15" t="n">
        <v>137</v>
      </c>
      <c r="GB266" s="15" t="n">
        <f aca="false">IF(FZ266/GA266=INT(FZ266/GA266),1,0)</f>
        <v>0</v>
      </c>
      <c r="GC266" s="15" t="n">
        <f aca="false">IF(GB266=0,FZ266,FZ266/GA266)</f>
        <v>1</v>
      </c>
      <c r="GD266" s="15" t="n">
        <v>139</v>
      </c>
      <c r="GE266" s="15" t="n">
        <f aca="false">IF(GC266/GD266=INT(GC266/GD266),1,0)</f>
        <v>0</v>
      </c>
      <c r="GF266" s="15" t="n">
        <f aca="false">IF(GE266=0,GC266,GC266/GD266)</f>
        <v>1</v>
      </c>
      <c r="GG266" s="15" t="n">
        <v>149</v>
      </c>
      <c r="GH266" s="15" t="n">
        <f aca="false">IF(GF266/GG266=INT(GF266/GG266),1,0)</f>
        <v>0</v>
      </c>
      <c r="GI266" s="15" t="n">
        <f aca="false">IF(GH266=0,GF266,GF266/GG266)</f>
        <v>1</v>
      </c>
      <c r="GJ266" s="15"/>
      <c r="GK266" s="15" t="n">
        <f aca="false">8*BI266+4*BL266+2*BO266+BR266</f>
        <v>3</v>
      </c>
      <c r="GL266" s="15" t="n">
        <f aca="false">4*BU266+2*BX266+CA266</f>
        <v>1</v>
      </c>
      <c r="GM266" s="15" t="n">
        <f aca="false">2*CD266+CG266</f>
        <v>1</v>
      </c>
      <c r="GN266" s="15" t="n">
        <f aca="false">2*CJ266+CM266</f>
        <v>0</v>
      </c>
      <c r="GO266" s="15" t="n">
        <f aca="false">2*CP266+CS266</f>
        <v>0</v>
      </c>
      <c r="GP266" s="15" t="n">
        <f aca="false">2*CV266+CY266</f>
        <v>0</v>
      </c>
      <c r="GQ266" s="15" t="n">
        <f aca="false">DB266</f>
        <v>0</v>
      </c>
      <c r="GR266" s="15" t="n">
        <f aca="false">DE266</f>
        <v>0</v>
      </c>
      <c r="GS266" s="15" t="n">
        <f aca="false">DH266</f>
        <v>0</v>
      </c>
      <c r="GT266" s="15" t="n">
        <f aca="false">DK266</f>
        <v>0</v>
      </c>
      <c r="GU266" s="15" t="n">
        <f aca="false">DN266</f>
        <v>0</v>
      </c>
      <c r="GV266" s="0" t="n">
        <f aca="false">DQ266</f>
        <v>0</v>
      </c>
      <c r="GW266" s="0" t="n">
        <f aca="false">DT266</f>
        <v>0</v>
      </c>
      <c r="GX266" s="0" t="n">
        <f aca="false">DW266</f>
        <v>0</v>
      </c>
      <c r="GY266" s="0" t="n">
        <f aca="false">DZ266</f>
        <v>0</v>
      </c>
      <c r="GZ266" s="0" t="n">
        <f aca="false">EC266</f>
        <v>0</v>
      </c>
      <c r="HA266" s="0" t="n">
        <f aca="false">EF266</f>
        <v>0</v>
      </c>
      <c r="HB266" s="0" t="n">
        <f aca="false">EI266</f>
        <v>0</v>
      </c>
      <c r="HC266" s="0" t="n">
        <f aca="false">EL266</f>
        <v>0</v>
      </c>
      <c r="HD266" s="0" t="n">
        <f aca="false">EO266</f>
        <v>0</v>
      </c>
      <c r="HE266" s="0" t="n">
        <f aca="false">ER266</f>
        <v>0</v>
      </c>
      <c r="HF266" s="0" t="n">
        <f aca="false">EU266</f>
        <v>0</v>
      </c>
      <c r="HG266" s="0" t="n">
        <f aca="false">EX266</f>
        <v>0</v>
      </c>
      <c r="HH266" s="0" t="n">
        <f aca="false">FA266</f>
        <v>0</v>
      </c>
      <c r="HI266" s="0" t="n">
        <f aca="false">FD266</f>
        <v>0</v>
      </c>
      <c r="HJ266" s="0" t="n">
        <f aca="false">FG266</f>
        <v>0</v>
      </c>
      <c r="HK266" s="0" t="n">
        <f aca="false">FJ266</f>
        <v>0</v>
      </c>
      <c r="HL266" s="0" t="n">
        <f aca="false">FM266</f>
        <v>0</v>
      </c>
      <c r="HM266" s="0" t="n">
        <f aca="false">FP266</f>
        <v>0</v>
      </c>
      <c r="HN266" s="0" t="n">
        <f aca="false">FS266</f>
        <v>0</v>
      </c>
      <c r="HO266" s="0" t="n">
        <f aca="false">FV266</f>
        <v>0</v>
      </c>
      <c r="HP266" s="0" t="n">
        <f aca="false">FY266</f>
        <v>0</v>
      </c>
      <c r="HQ266" s="0" t="n">
        <f aca="false">GB266</f>
        <v>0</v>
      </c>
      <c r="HR266" s="0" t="n">
        <f aca="false">GE266</f>
        <v>0</v>
      </c>
      <c r="HS266" s="0" t="n">
        <f aca="false">GH266</f>
        <v>0</v>
      </c>
      <c r="HT266" s="0" t="n">
        <f aca="false">BG266</f>
        <v>120</v>
      </c>
      <c r="HU266" s="0" t="n">
        <f aca="false">HT266/HS268</f>
        <v>120</v>
      </c>
      <c r="HV266" s="1"/>
      <c r="HW266" s="1"/>
      <c r="HX266" s="1"/>
      <c r="HY266" s="1"/>
      <c r="HZ266" s="1"/>
      <c r="IA266" s="1"/>
      <c r="IB266" s="1"/>
    </row>
    <row r="267" customFormat="false" ht="6" hidden="true" customHeight="true" outlineLevel="0" collapsed="false">
      <c r="A267" s="1"/>
      <c r="B267" s="80"/>
      <c r="C267" s="80"/>
      <c r="D267" s="80"/>
      <c r="E267" s="80"/>
      <c r="F267" s="61"/>
      <c r="G267" s="80"/>
      <c r="H267" s="80"/>
      <c r="I267" s="80"/>
      <c r="J267" s="80"/>
      <c r="K267" s="80"/>
      <c r="L267" s="61"/>
      <c r="M267" s="80"/>
      <c r="N267" s="80"/>
      <c r="O267" s="80"/>
      <c r="P267" s="80"/>
      <c r="Q267" s="80"/>
      <c r="R267" s="80"/>
      <c r="S267" s="80"/>
      <c r="T267" s="1"/>
      <c r="U267" s="80"/>
      <c r="V267" s="80"/>
      <c r="W267" s="79"/>
      <c r="X267" s="61"/>
      <c r="Y267" s="80"/>
      <c r="Z267" s="80"/>
      <c r="BD267" s="1"/>
      <c r="BE267" s="1"/>
      <c r="BF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5" t="n">
        <f aca="false">IF(GK265&lt;GK266,GK265,GK266)</f>
        <v>0</v>
      </c>
      <c r="GL267" s="15" t="n">
        <f aca="false">IF(GL265&lt;GL266,GL265,GL266)</f>
        <v>0</v>
      </c>
      <c r="GM267" s="15" t="n">
        <f aca="false">IF(GM265&lt;GM266,GM265,GM266)</f>
        <v>0</v>
      </c>
      <c r="GN267" s="15" t="n">
        <f aca="false">IF(GN265&lt;GN266,GN265,GN266)</f>
        <v>0</v>
      </c>
      <c r="GO267" s="15" t="n">
        <f aca="false">IF(GO265&lt;GO266,GO265,GO266)</f>
        <v>0</v>
      </c>
      <c r="GP267" s="15" t="n">
        <f aca="false">IF(GP265&lt;GP266,GP265,GP266)</f>
        <v>0</v>
      </c>
      <c r="GQ267" s="15" t="n">
        <f aca="false">IF(GQ265&lt;GQ266,GQ265,GQ266)</f>
        <v>0</v>
      </c>
      <c r="GR267" s="15" t="n">
        <f aca="false">IF(GR265&lt;GR266,GR265,GR266)</f>
        <v>0</v>
      </c>
      <c r="GS267" s="15" t="n">
        <f aca="false">IF(GS265&lt;GS266,GS265,GS266)</f>
        <v>0</v>
      </c>
      <c r="GT267" s="15" t="n">
        <f aca="false">IF(GT265&lt;GT266,GT265,GT266)</f>
        <v>0</v>
      </c>
      <c r="GU267" s="15" t="n">
        <f aca="false">IF(GU265&lt;GU266,GU265,GU266)</f>
        <v>0</v>
      </c>
      <c r="GV267" s="15" t="n">
        <f aca="false">IF(GV265&lt;GV266,GV265,GV266)</f>
        <v>0</v>
      </c>
      <c r="GW267" s="15" t="n">
        <f aca="false">IF(GW265&lt;GW266,GW265,GW266)</f>
        <v>0</v>
      </c>
      <c r="GX267" s="15" t="n">
        <f aca="false">IF(GX265&lt;GX266,GX265,GX266)</f>
        <v>0</v>
      </c>
      <c r="GY267" s="15" t="n">
        <f aca="false">IF(GY265&lt;GY266,GY265,GY266)</f>
        <v>0</v>
      </c>
      <c r="GZ267" s="15" t="n">
        <f aca="false">IF(GZ265&lt;GZ266,GZ265,GZ266)</f>
        <v>0</v>
      </c>
      <c r="HA267" s="15" t="n">
        <f aca="false">IF(HA265&lt;HA266,HA265,HA266)</f>
        <v>0</v>
      </c>
      <c r="HB267" s="15" t="n">
        <f aca="false">IF(HB265&lt;HB266,HB265,HB266)</f>
        <v>0</v>
      </c>
      <c r="HC267" s="15" t="n">
        <f aca="false">IF(HC265&lt;HC266,HC265,HC266)</f>
        <v>0</v>
      </c>
      <c r="HD267" s="15" t="n">
        <f aca="false">IF(HD265&lt;HD266,HD265,HD266)</f>
        <v>0</v>
      </c>
      <c r="HE267" s="15" t="n">
        <f aca="false">IF(HE265&lt;HE266,HE265,HE266)</f>
        <v>0</v>
      </c>
      <c r="HF267" s="15" t="n">
        <f aca="false">IF(HF265&lt;HF266,HF265,HF266)</f>
        <v>0</v>
      </c>
      <c r="HG267" s="15" t="n">
        <f aca="false">IF(HG265&lt;HG266,HG265,HG266)</f>
        <v>0</v>
      </c>
      <c r="HH267" s="15" t="n">
        <f aca="false">IF(HH265&lt;HH266,HH265,HH266)</f>
        <v>0</v>
      </c>
      <c r="HI267" s="15" t="n">
        <f aca="false">IF(HI265&lt;HI266,HI265,HI266)</f>
        <v>0</v>
      </c>
      <c r="HJ267" s="15" t="n">
        <f aca="false">IF(HJ265&lt;HJ266,HJ265,HJ266)</f>
        <v>0</v>
      </c>
      <c r="HK267" s="15" t="n">
        <f aca="false">IF(HK265&lt;HK266,HK265,HK266)</f>
        <v>0</v>
      </c>
      <c r="HL267" s="15" t="n">
        <f aca="false">IF(HL265&lt;HL266,HL265,HL266)</f>
        <v>0</v>
      </c>
      <c r="HM267" s="15" t="n">
        <f aca="false">IF(HM265&lt;HM266,HM265,HM266)</f>
        <v>0</v>
      </c>
      <c r="HN267" s="15" t="n">
        <f aca="false">IF(HN265&lt;HN266,HN265,HN266)</f>
        <v>0</v>
      </c>
      <c r="HO267" s="15" t="n">
        <f aca="false">IF(HO265&lt;HO266,HO265,HO266)</f>
        <v>0</v>
      </c>
      <c r="HP267" s="15" t="n">
        <f aca="false">IF(HP265&lt;HP266,HP265,HP266)</f>
        <v>0</v>
      </c>
      <c r="HQ267" s="15" t="n">
        <f aca="false">IF(HQ265&lt;HQ266,HQ265,HQ266)</f>
        <v>0</v>
      </c>
      <c r="HR267" s="15" t="n">
        <f aca="false">IF(HR265&lt;HR266,HR265,HR266)</f>
        <v>0</v>
      </c>
      <c r="HS267" s="15" t="n">
        <f aca="false">IF(HS265&lt;HS266,HS265,HS266)</f>
        <v>0</v>
      </c>
      <c r="HV267" s="1"/>
      <c r="HW267" s="1"/>
      <c r="HX267" s="1"/>
      <c r="HY267" s="1"/>
      <c r="HZ267" s="1"/>
      <c r="IA267" s="1"/>
      <c r="IB267" s="1"/>
    </row>
    <row r="268" customFormat="false" ht="6" hidden="true" customHeight="true" outlineLevel="0" collapsed="false">
      <c r="A268" s="1"/>
      <c r="B268" s="80"/>
      <c r="C268" s="80"/>
      <c r="D268" s="80"/>
      <c r="E268" s="80"/>
      <c r="F268" s="61"/>
      <c r="G268" s="80"/>
      <c r="H268" s="80"/>
      <c r="I268" s="80"/>
      <c r="J268" s="80"/>
      <c r="K268" s="80"/>
      <c r="L268" s="61"/>
      <c r="M268" s="80"/>
      <c r="N268" s="80"/>
      <c r="O268" s="80"/>
      <c r="P268" s="80"/>
      <c r="Q268" s="80"/>
      <c r="R268" s="80"/>
      <c r="S268" s="80"/>
      <c r="T268" s="1"/>
      <c r="U268" s="80"/>
      <c r="V268" s="80"/>
      <c r="W268" s="79"/>
      <c r="X268" s="61"/>
      <c r="Y268" s="80"/>
      <c r="Z268" s="80"/>
      <c r="BD268" s="1"/>
      <c r="BE268" s="1"/>
      <c r="BF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0" t="n">
        <f aca="false">GK$8^GK267</f>
        <v>1</v>
      </c>
      <c r="GL268" s="0" t="n">
        <f aca="false">GL$8^GL267*GK268</f>
        <v>1</v>
      </c>
      <c r="GM268" s="0" t="n">
        <f aca="false">GM$8^GM267*GL268</f>
        <v>1</v>
      </c>
      <c r="GN268" s="0" t="n">
        <f aca="false">GN$8^GN267*GM268</f>
        <v>1</v>
      </c>
      <c r="GO268" s="0" t="n">
        <f aca="false">GO$8^GO267*GN268</f>
        <v>1</v>
      </c>
      <c r="GP268" s="0" t="n">
        <f aca="false">GP$8^GP267*GO268</f>
        <v>1</v>
      </c>
      <c r="GQ268" s="0" t="n">
        <f aca="false">GQ$8^GQ267*GP268</f>
        <v>1</v>
      </c>
      <c r="GR268" s="0" t="n">
        <f aca="false">GR$8^GR267*GQ268</f>
        <v>1</v>
      </c>
      <c r="GS268" s="0" t="n">
        <f aca="false">GS$8^GS267*GR268</f>
        <v>1</v>
      </c>
      <c r="GT268" s="0" t="n">
        <f aca="false">GT$8^GT267*GS268</f>
        <v>1</v>
      </c>
      <c r="GU268" s="0" t="n">
        <f aca="false">GU$8^GU267*GT268</f>
        <v>1</v>
      </c>
      <c r="GV268" s="0" t="n">
        <f aca="false">GV$8^GV267*GU268</f>
        <v>1</v>
      </c>
      <c r="GW268" s="0" t="n">
        <f aca="false">GW$8^GW267*GV268</f>
        <v>1</v>
      </c>
      <c r="GX268" s="0" t="n">
        <f aca="false">GX$8^GX267*GW268</f>
        <v>1</v>
      </c>
      <c r="GY268" s="0" t="n">
        <f aca="false">GY$8^GY267*GX268</f>
        <v>1</v>
      </c>
      <c r="GZ268" s="0" t="n">
        <f aca="false">GZ$8^GZ267*GY268</f>
        <v>1</v>
      </c>
      <c r="HA268" s="0" t="n">
        <f aca="false">HA$8^HA267*GZ268</f>
        <v>1</v>
      </c>
      <c r="HB268" s="0" t="n">
        <f aca="false">HB$8^HB267*HA268</f>
        <v>1</v>
      </c>
      <c r="HC268" s="0" t="n">
        <f aca="false">HC$8^HC267*HB268</f>
        <v>1</v>
      </c>
      <c r="HD268" s="0" t="n">
        <f aca="false">HD$8^HD267*HC268</f>
        <v>1</v>
      </c>
      <c r="HE268" s="0" t="n">
        <f aca="false">HE$8^HE267*HD268</f>
        <v>1</v>
      </c>
      <c r="HF268" s="0" t="n">
        <f aca="false">HF$8^HF267*HE268</f>
        <v>1</v>
      </c>
      <c r="HG268" s="0" t="n">
        <f aca="false">HG$8^HG267*HF268</f>
        <v>1</v>
      </c>
      <c r="HH268" s="0" t="n">
        <f aca="false">HH$8^HH267*HG268</f>
        <v>1</v>
      </c>
      <c r="HI268" s="0" t="n">
        <f aca="false">HI$8^HI267*HH268</f>
        <v>1</v>
      </c>
      <c r="HJ268" s="0" t="n">
        <f aca="false">HJ$8^HJ267*HI268</f>
        <v>1</v>
      </c>
      <c r="HK268" s="0" t="n">
        <f aca="false">HK$8^HK267*HJ268</f>
        <v>1</v>
      </c>
      <c r="HL268" s="0" t="n">
        <f aca="false">HL$8^HL267*HK268</f>
        <v>1</v>
      </c>
      <c r="HM268" s="0" t="n">
        <f aca="false">HM$8^HM267*HL268</f>
        <v>1</v>
      </c>
      <c r="HN268" s="0" t="n">
        <f aca="false">HN$8^HN267*HM268</f>
        <v>1</v>
      </c>
      <c r="HO268" s="0" t="n">
        <f aca="false">HO$8^HO267*HN268</f>
        <v>1</v>
      </c>
      <c r="HP268" s="0" t="n">
        <f aca="false">HP$8^HP267*HO268</f>
        <v>1</v>
      </c>
      <c r="HQ268" s="0" t="n">
        <f aca="false">HQ$8^HQ267*HP268</f>
        <v>1</v>
      </c>
      <c r="HR268" s="0" t="n">
        <f aca="false">HR$8^HR267*HQ268</f>
        <v>1</v>
      </c>
      <c r="HS268" s="0" t="n">
        <f aca="false">HS$8^HS267*HR268</f>
        <v>1</v>
      </c>
      <c r="HV268" s="1"/>
      <c r="HW268" s="1"/>
      <c r="HX268" s="1"/>
      <c r="HY268" s="1"/>
      <c r="HZ268" s="1"/>
      <c r="IA268" s="1"/>
      <c r="IB268" s="1"/>
    </row>
    <row r="269" customFormat="false" ht="24" hidden="false" customHeight="true" outlineLevel="0" collapsed="false">
      <c r="A269" s="1"/>
      <c r="B269" s="80"/>
      <c r="C269" s="80"/>
      <c r="D269" s="80"/>
      <c r="E269" s="80"/>
      <c r="F269" s="61"/>
      <c r="G269" s="80"/>
      <c r="H269" s="80"/>
      <c r="I269" s="80"/>
      <c r="J269" s="80"/>
      <c r="K269" s="80"/>
      <c r="L269" s="61"/>
      <c r="M269" s="80"/>
      <c r="N269" s="80"/>
      <c r="O269" s="80"/>
      <c r="P269" s="80"/>
      <c r="Q269" s="80"/>
      <c r="R269" s="80"/>
      <c r="S269" s="13"/>
      <c r="T269" s="1"/>
      <c r="U269" s="80"/>
      <c r="V269" s="80"/>
      <c r="W269" s="79"/>
      <c r="X269" s="61"/>
      <c r="Y269" s="80"/>
      <c r="Z269" s="80"/>
      <c r="BD269" s="1"/>
      <c r="BE269" s="1"/>
      <c r="BF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</row>
    <row r="270" customFormat="false" ht="17.25" hidden="false" customHeight="false" outlineLevel="0" collapsed="false">
      <c r="A270" s="1"/>
      <c r="B270" s="80"/>
      <c r="C270" s="80"/>
      <c r="D270" s="80"/>
      <c r="E270" s="80"/>
      <c r="F270" s="61"/>
      <c r="G270" s="80"/>
      <c r="H270" s="80"/>
      <c r="I270" s="80"/>
      <c r="J270" s="80"/>
      <c r="K270" s="80"/>
      <c r="L270" s="61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1"/>
      <c r="X270" s="14" t="s">
        <v>145</v>
      </c>
      <c r="Y270" s="80"/>
      <c r="Z270" s="80" t="n">
        <f aca="false">SUM(Z10:Z269)</f>
        <v>121</v>
      </c>
    </row>
    <row r="271" customFormat="false" ht="3" hidden="false" customHeight="true" outlineLevel="0" collapsed="false">
      <c r="AA271" s="0" t="s">
        <v>0</v>
      </c>
    </row>
    <row r="272" customFormat="false" ht="12.75" hidden="false" customHeight="false" outlineLevel="0" collapsed="false">
      <c r="A272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O7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5" min="5" style="0" width="4"/>
    <col collapsed="false" customWidth="true" hidden="false" outlineLevel="0" max="6" min="6" style="0" width="12"/>
    <col collapsed="false" customWidth="true" hidden="false" outlineLevel="0" max="7" min="7" style="0" width="3"/>
    <col collapsed="false" customWidth="true" hidden="false" outlineLevel="0" max="8" min="8" style="0" width="10.57"/>
    <col collapsed="false" customWidth="true" hidden="false" outlineLevel="0" max="9" min="9" style="0" width="6"/>
    <col collapsed="false" customWidth="true" hidden="false" outlineLevel="0" max="10" min="10" style="0" width="5.86"/>
    <col collapsed="false" customWidth="true" hidden="false" outlineLevel="0" max="11" min="11" style="0" width="11.57"/>
    <col collapsed="false" customWidth="true" hidden="false" outlineLevel="0" max="12" min="12" style="0" width="5.57"/>
    <col collapsed="false" customWidth="true" hidden="false" outlineLevel="0" max="13" min="13" style="0" width="7.71"/>
    <col collapsed="false" customWidth="true" hidden="false" outlineLevel="0" max="14" min="14" style="0" width="1"/>
    <col collapsed="false" customWidth="true" hidden="true" outlineLevel="0" max="15" min="15" style="4" width="11.53"/>
  </cols>
  <sheetData>
    <row r="1" customFormat="false" ht="18" hidden="false" customHeight="true" outlineLevel="0" collapsed="false">
      <c r="N1" s="0" t="s">
        <v>0</v>
      </c>
    </row>
    <row r="2" customFormat="false" ht="18" hidden="false" customHeight="false" outlineLevel="0" collapsed="false">
      <c r="B2" s="38" t="s">
        <v>146</v>
      </c>
      <c r="F2" s="15"/>
      <c r="K2" s="68"/>
    </row>
    <row r="3" customFormat="false" ht="18" hidden="false" customHeight="false" outlineLevel="0" collapsed="false">
      <c r="B3" s="38" t="s">
        <v>147</v>
      </c>
      <c r="K3" s="1"/>
    </row>
    <row r="4" customFormat="false" ht="17.25" hidden="false" customHeight="true" outlineLevel="0" collapsed="false">
      <c r="K4" s="1"/>
    </row>
    <row r="5" customFormat="false" ht="18" hidden="false" customHeight="false" outlineLevel="0" collapsed="false">
      <c r="A5" s="1"/>
      <c r="B5" s="63" t="s">
        <v>148</v>
      </c>
      <c r="C5" s="80"/>
      <c r="D5" s="80"/>
      <c r="E5" s="80"/>
      <c r="F5" s="27"/>
      <c r="G5" s="80" t="n">
        <v>2</v>
      </c>
      <c r="H5" s="63" t="s">
        <v>149</v>
      </c>
      <c r="I5" s="80"/>
      <c r="J5" s="80"/>
      <c r="K5" s="80"/>
      <c r="L5" s="80"/>
      <c r="M5" s="80"/>
    </row>
    <row r="6" customFormat="false" ht="18" hidden="false" customHeight="false" outlineLevel="0" collapsed="false">
      <c r="A6" s="1"/>
      <c r="B6" s="63"/>
      <c r="C6" s="80"/>
      <c r="D6" s="80"/>
      <c r="E6" s="80"/>
      <c r="F6" s="54" t="s">
        <v>150</v>
      </c>
      <c r="G6" s="80" t="n">
        <v>2</v>
      </c>
      <c r="H6" s="10" t="s">
        <v>151</v>
      </c>
      <c r="I6" s="80"/>
      <c r="J6" s="80"/>
      <c r="K6" s="80"/>
      <c r="L6" s="80"/>
      <c r="M6" s="80"/>
    </row>
    <row r="7" customFormat="false" ht="17.25" hidden="false" customHeight="false" outlineLevel="0" collapsed="false">
      <c r="A7" s="1"/>
      <c r="E7" s="80"/>
      <c r="F7" s="80"/>
      <c r="G7" s="80"/>
      <c r="H7" s="80"/>
      <c r="I7" s="80"/>
      <c r="J7" s="80"/>
      <c r="K7" s="80"/>
      <c r="L7" s="80"/>
      <c r="M7" s="65" t="s">
        <v>2</v>
      </c>
    </row>
    <row r="8" customFormat="false" ht="18" hidden="false" customHeight="true" outlineLevel="0" collapsed="false">
      <c r="A8" s="1"/>
      <c r="C8" s="89" t="str">
        <f aca="false">'appendix 2'!C8</f>
        <v>1 HKD = 21.0209 NPR</v>
      </c>
      <c r="E8" s="80"/>
      <c r="F8" s="80"/>
      <c r="G8" s="80"/>
      <c r="H8" s="80"/>
      <c r="I8" s="80"/>
      <c r="J8" s="80"/>
      <c r="K8" s="80"/>
      <c r="L8" s="80"/>
      <c r="M8" s="65" t="s">
        <v>7</v>
      </c>
    </row>
    <row r="9" customFormat="false" ht="12.75" hidden="false" customHeight="true" outlineLevel="0" collapsed="false">
      <c r="A9" s="1"/>
      <c r="B9" s="90"/>
      <c r="C9" s="90"/>
      <c r="D9" s="90"/>
      <c r="E9" s="91"/>
      <c r="F9" s="91"/>
      <c r="G9" s="91"/>
      <c r="H9" s="91"/>
      <c r="I9" s="91"/>
      <c r="J9" s="91"/>
      <c r="K9" s="91"/>
      <c r="L9" s="80"/>
      <c r="M9" s="80"/>
    </row>
    <row r="10" customFormat="false" ht="18" hidden="false" customHeight="true" outlineLevel="0" collapsed="false">
      <c r="A10" s="1"/>
      <c r="B10" s="91"/>
      <c r="C10" s="91" t="str">
        <f aca="false">'appendix 2'!C10</f>
        <v>54.88 HKD =</v>
      </c>
      <c r="D10" s="91"/>
      <c r="E10" s="92"/>
      <c r="F10" s="93" t="str">
        <f aca="false">'appendix 2'!E10</f>
        <v>1153.63</v>
      </c>
      <c r="G10" s="92"/>
      <c r="H10" s="91"/>
      <c r="I10" s="91" t="str">
        <f aca="false">'appendix 2'!F10</f>
        <v>NPR</v>
      </c>
      <c r="J10" s="91"/>
      <c r="K10" s="91"/>
      <c r="L10" s="80"/>
      <c r="M10" s="80" t="n">
        <v>6</v>
      </c>
    </row>
    <row r="11" customFormat="false" ht="9" hidden="false" customHeight="true" outlineLevel="0" collapsed="false">
      <c r="A11" s="1"/>
      <c r="B11" s="90"/>
      <c r="C11" s="90"/>
      <c r="D11" s="90"/>
      <c r="E11" s="90"/>
      <c r="F11" s="94"/>
      <c r="G11" s="90"/>
      <c r="H11" s="90"/>
      <c r="I11" s="90"/>
      <c r="J11" s="90"/>
      <c r="K11" s="90"/>
      <c r="M11" s="80"/>
    </row>
    <row r="12" customFormat="false" ht="18" hidden="false" customHeight="true" outlineLevel="0" collapsed="false">
      <c r="A12" s="1"/>
      <c r="B12" s="90"/>
      <c r="C12" s="91" t="str">
        <f aca="false">'appendix 2'!C12</f>
        <v>85.26 HKD =</v>
      </c>
      <c r="D12" s="91"/>
      <c r="E12" s="92"/>
      <c r="F12" s="93" t="str">
        <f aca="false">'appendix 2'!E12</f>
        <v>1792.24</v>
      </c>
      <c r="G12" s="92"/>
      <c r="H12" s="91"/>
      <c r="I12" s="91" t="str">
        <f aca="false">'appendix 2'!F12</f>
        <v>NPR</v>
      </c>
      <c r="J12" s="90"/>
      <c r="K12" s="90"/>
      <c r="M12" s="80" t="n">
        <v>6</v>
      </c>
    </row>
    <row r="13" customFormat="false" ht="9" hidden="false" customHeight="true" outlineLevel="0" collapsed="false">
      <c r="A13" s="1"/>
      <c r="B13" s="91"/>
      <c r="C13" s="91"/>
      <c r="D13" s="95"/>
      <c r="E13" s="91"/>
      <c r="F13" s="96"/>
      <c r="G13" s="91"/>
      <c r="H13" s="91"/>
      <c r="I13" s="91"/>
      <c r="J13" s="91"/>
      <c r="K13" s="91"/>
      <c r="L13" s="80"/>
    </row>
    <row r="14" customFormat="false" ht="18" hidden="false" customHeight="true" outlineLevel="0" collapsed="false">
      <c r="A14" s="1"/>
      <c r="B14" s="95"/>
      <c r="C14" s="91" t="str">
        <f aca="false">'appendix 2'!C14</f>
        <v>31.57 NPR =</v>
      </c>
      <c r="D14" s="91"/>
      <c r="E14" s="92"/>
      <c r="F14" s="93" t="str">
        <f aca="false">'appendix 2'!E14</f>
        <v>1.50</v>
      </c>
      <c r="G14" s="92"/>
      <c r="H14" s="91"/>
      <c r="I14" s="91" t="str">
        <f aca="false">'appendix 2'!F14</f>
        <v>HKD</v>
      </c>
      <c r="J14" s="91"/>
      <c r="K14" s="96"/>
      <c r="L14" s="80"/>
      <c r="M14" s="80" t="n">
        <v>6</v>
      </c>
      <c r="O14" s="4" t="s">
        <v>152</v>
      </c>
    </row>
    <row r="15" customFormat="false" ht="9" hidden="false" customHeight="true" outlineLevel="0" collapsed="false">
      <c r="A15" s="1"/>
      <c r="B15" s="91"/>
      <c r="C15" s="91"/>
      <c r="D15" s="91"/>
      <c r="E15" s="91"/>
      <c r="F15" s="96"/>
      <c r="G15" s="91"/>
      <c r="H15" s="91"/>
      <c r="I15" s="91"/>
      <c r="J15" s="91"/>
      <c r="K15" s="96"/>
      <c r="L15" s="80"/>
      <c r="M15" s="80"/>
    </row>
    <row r="16" customFormat="false" ht="18" hidden="false" customHeight="true" outlineLevel="0" collapsed="false">
      <c r="A16" s="1"/>
      <c r="B16" s="95"/>
      <c r="C16" s="91" t="str">
        <f aca="false">'appendix 2'!C16</f>
        <v>15.73 NPR =</v>
      </c>
      <c r="D16" s="91"/>
      <c r="E16" s="92"/>
      <c r="F16" s="93" t="str">
        <f aca="false">'appendix 2'!E16</f>
        <v>0.75</v>
      </c>
      <c r="G16" s="92"/>
      <c r="H16" s="91"/>
      <c r="I16" s="91" t="str">
        <f aca="false">'appendix 2'!F16</f>
        <v>HKD</v>
      </c>
      <c r="J16" s="91"/>
      <c r="K16" s="97"/>
      <c r="L16" s="80"/>
      <c r="M16" s="80" t="n">
        <v>6</v>
      </c>
      <c r="O16" s="4" t="n">
        <v>4</v>
      </c>
    </row>
    <row r="17" customFormat="false" ht="9.75" hidden="false" customHeight="true" outlineLevel="0" collapsed="false">
      <c r="A17" s="1"/>
      <c r="B17" s="91"/>
      <c r="C17" s="91"/>
      <c r="D17" s="91"/>
      <c r="E17" s="91"/>
      <c r="F17" s="96"/>
      <c r="G17" s="91"/>
      <c r="H17" s="91"/>
      <c r="I17" s="91"/>
      <c r="J17" s="91"/>
      <c r="K17" s="96"/>
      <c r="L17" s="80"/>
      <c r="M17" s="80"/>
    </row>
    <row r="18" customFormat="false" ht="18" hidden="false" customHeight="true" outlineLevel="0" collapsed="false">
      <c r="A18" s="1"/>
      <c r="B18" s="95"/>
      <c r="C18" s="98"/>
      <c r="D18" s="91"/>
      <c r="E18" s="91"/>
      <c r="F18" s="96"/>
      <c r="G18" s="91"/>
      <c r="H18" s="91"/>
      <c r="I18" s="99"/>
      <c r="J18" s="91"/>
      <c r="K18" s="97"/>
      <c r="L18" s="80"/>
      <c r="M18" s="80"/>
      <c r="O18" s="4" t="n">
        <v>4</v>
      </c>
    </row>
    <row r="19" customFormat="false" ht="18" hidden="false" customHeight="true" outlineLevel="0" collapsed="false">
      <c r="A19" s="1"/>
      <c r="B19" s="91"/>
      <c r="C19" s="89" t="str">
        <f aca="false">'appendix 2'!C19</f>
        <v>1 NAD = 6.3116 ISK</v>
      </c>
      <c r="E19" s="80"/>
      <c r="F19" s="13"/>
      <c r="G19" s="80"/>
      <c r="H19" s="80"/>
      <c r="I19" s="80"/>
      <c r="J19" s="91"/>
      <c r="K19" s="96"/>
      <c r="L19" s="80"/>
      <c r="M19" s="80"/>
    </row>
    <row r="20" customFormat="false" ht="12.75" hidden="false" customHeight="true" outlineLevel="0" collapsed="false">
      <c r="A20" s="1"/>
      <c r="B20" s="100"/>
      <c r="C20" s="90"/>
      <c r="D20" s="90"/>
      <c r="E20" s="91"/>
      <c r="F20" s="96"/>
      <c r="G20" s="91"/>
      <c r="H20" s="91"/>
      <c r="I20" s="91"/>
      <c r="J20" s="91"/>
      <c r="K20" s="97"/>
      <c r="L20" s="80"/>
      <c r="M20" s="80"/>
      <c r="O20" s="4" t="n">
        <v>3</v>
      </c>
    </row>
    <row r="21" customFormat="false" ht="18" hidden="false" customHeight="true" outlineLevel="0" collapsed="false">
      <c r="A21" s="1"/>
      <c r="B21" s="101"/>
      <c r="C21" s="91" t="str">
        <f aca="false">'appendix 2'!C21</f>
        <v>24.39 NAD =</v>
      </c>
      <c r="D21" s="91"/>
      <c r="E21" s="92"/>
      <c r="F21" s="93" t="str">
        <f aca="false">'appendix 2'!E21</f>
        <v>153.94</v>
      </c>
      <c r="G21" s="92"/>
      <c r="H21" s="91"/>
      <c r="I21" s="91" t="str">
        <f aca="false">'appendix 2'!F21</f>
        <v>ISK</v>
      </c>
      <c r="J21" s="91"/>
      <c r="K21" s="102"/>
      <c r="L21" s="80"/>
      <c r="M21" s="80" t="n">
        <v>6</v>
      </c>
    </row>
    <row r="22" customFormat="false" ht="9" hidden="false" customHeight="true" outlineLevel="0" collapsed="false">
      <c r="A22" s="1"/>
      <c r="B22" s="101"/>
      <c r="C22" s="90"/>
      <c r="D22" s="90"/>
      <c r="E22" s="90"/>
      <c r="F22" s="94"/>
      <c r="G22" s="90"/>
      <c r="H22" s="90"/>
      <c r="I22" s="90"/>
      <c r="J22" s="91"/>
      <c r="K22" s="102"/>
      <c r="L22" s="80"/>
      <c r="M22" s="80"/>
    </row>
    <row r="23" customFormat="false" ht="18" hidden="false" customHeight="true" outlineLevel="0" collapsed="false">
      <c r="A23" s="1"/>
      <c r="B23" s="101"/>
      <c r="C23" s="91" t="str">
        <f aca="false">'appendix 2'!C23</f>
        <v>65.77 NAD =</v>
      </c>
      <c r="D23" s="91"/>
      <c r="E23" s="92"/>
      <c r="F23" s="93" t="str">
        <f aca="false">'appendix 2'!E23</f>
        <v>415.11</v>
      </c>
      <c r="G23" s="92"/>
      <c r="H23" s="91"/>
      <c r="I23" s="91" t="str">
        <f aca="false">'appendix 2'!F23</f>
        <v>ISK</v>
      </c>
      <c r="J23" s="91"/>
      <c r="K23" s="102"/>
      <c r="L23" s="80"/>
      <c r="M23" s="80" t="n">
        <v>6</v>
      </c>
    </row>
    <row r="24" customFormat="false" ht="9" hidden="false" customHeight="true" outlineLevel="0" collapsed="false">
      <c r="A24" s="1"/>
      <c r="B24" s="91"/>
      <c r="C24" s="91"/>
      <c r="D24" s="95"/>
      <c r="E24" s="91"/>
      <c r="F24" s="96"/>
      <c r="G24" s="91"/>
      <c r="H24" s="91"/>
      <c r="I24" s="91"/>
      <c r="J24" s="91"/>
      <c r="K24" s="102"/>
      <c r="L24" s="80"/>
    </row>
    <row r="25" customFormat="false" ht="18" hidden="false" customHeight="true" outlineLevel="0" collapsed="false">
      <c r="A25" s="1"/>
      <c r="B25" s="91"/>
      <c r="C25" s="91" t="str">
        <f aca="false">'appendix 2'!C25</f>
        <v>32.60 ISK =</v>
      </c>
      <c r="D25" s="91"/>
      <c r="E25" s="92"/>
      <c r="F25" s="93" t="str">
        <f aca="false">'appendix 2'!E25</f>
        <v>5.17</v>
      </c>
      <c r="G25" s="92"/>
      <c r="H25" s="91"/>
      <c r="I25" s="91" t="str">
        <f aca="false">'appendix 2'!F25</f>
        <v>NAD</v>
      </c>
      <c r="J25" s="91"/>
      <c r="K25" s="103"/>
      <c r="L25" s="80"/>
      <c r="M25" s="80" t="n">
        <v>6</v>
      </c>
      <c r="O25" s="4" t="n">
        <v>5</v>
      </c>
    </row>
    <row r="26" customFormat="false" ht="9" hidden="false" customHeight="true" outlineLevel="0" collapsed="false">
      <c r="A26" s="1"/>
      <c r="B26" s="91"/>
      <c r="C26" s="91"/>
      <c r="D26" s="91"/>
      <c r="E26" s="91"/>
      <c r="F26" s="96"/>
      <c r="G26" s="91"/>
      <c r="H26" s="91"/>
      <c r="I26" s="91"/>
      <c r="J26" s="91"/>
      <c r="K26" s="96"/>
      <c r="L26" s="80"/>
      <c r="M26" s="80"/>
    </row>
    <row r="27" customFormat="false" ht="18" hidden="false" customHeight="true" outlineLevel="0" collapsed="false">
      <c r="A27" s="1"/>
      <c r="B27" s="91"/>
      <c r="C27" s="91" t="str">
        <f aca="false">'appendix 2'!C27</f>
        <v>70.46 ISK =</v>
      </c>
      <c r="D27" s="91"/>
      <c r="E27" s="92"/>
      <c r="F27" s="93" t="str">
        <f aca="false">'appendix 2'!E27</f>
        <v>11.16</v>
      </c>
      <c r="G27" s="92"/>
      <c r="H27" s="91"/>
      <c r="I27" s="91" t="str">
        <f aca="false">'appendix 2'!F27</f>
        <v>NAD</v>
      </c>
      <c r="J27" s="91"/>
      <c r="K27" s="103"/>
      <c r="L27" s="80"/>
      <c r="M27" s="80" t="n">
        <v>6</v>
      </c>
      <c r="O27" s="4" t="n">
        <v>5</v>
      </c>
    </row>
    <row r="28" customFormat="false" ht="9.75" hidden="false" customHeight="true" outlineLevel="0" collapsed="false">
      <c r="A28" s="1"/>
      <c r="B28" s="91"/>
      <c r="C28" s="91"/>
      <c r="D28" s="91"/>
      <c r="E28" s="91"/>
      <c r="F28" s="96"/>
      <c r="G28" s="95"/>
      <c r="H28" s="91"/>
      <c r="I28" s="91"/>
      <c r="J28" s="91"/>
      <c r="K28" s="96"/>
      <c r="L28" s="80"/>
      <c r="M28" s="80"/>
    </row>
    <row r="29" customFormat="false" ht="18" hidden="false" customHeight="true" outlineLevel="0" collapsed="false">
      <c r="A29" s="1"/>
      <c r="B29" s="91"/>
      <c r="C29" s="91"/>
      <c r="D29" s="91"/>
      <c r="E29" s="91"/>
      <c r="F29" s="96"/>
      <c r="G29" s="95"/>
      <c r="H29" s="104"/>
      <c r="I29" s="91"/>
      <c r="J29" s="91"/>
      <c r="K29" s="103"/>
      <c r="L29" s="80"/>
      <c r="M29" s="80"/>
      <c r="O29" s="4" t="n">
        <v>5</v>
      </c>
    </row>
    <row r="30" customFormat="false" ht="18" hidden="false" customHeight="true" outlineLevel="0" collapsed="false">
      <c r="A30" s="1"/>
      <c r="B30" s="91"/>
      <c r="C30" s="89" t="str">
        <f aca="false">'appendix 2'!C30</f>
        <v>1 NPR = 0.1877 TRY</v>
      </c>
      <c r="E30" s="80"/>
      <c r="F30" s="13"/>
      <c r="G30" s="80"/>
      <c r="H30" s="80"/>
      <c r="I30" s="80"/>
      <c r="J30" s="91"/>
      <c r="K30" s="96"/>
      <c r="L30" s="80"/>
      <c r="M30" s="80"/>
    </row>
    <row r="31" customFormat="false" ht="12.75" hidden="false" customHeight="true" outlineLevel="0" collapsed="false">
      <c r="A31" s="1"/>
      <c r="B31" s="91"/>
      <c r="C31" s="90"/>
      <c r="D31" s="90"/>
      <c r="E31" s="91"/>
      <c r="F31" s="96"/>
      <c r="G31" s="91"/>
      <c r="H31" s="91"/>
      <c r="I31" s="91"/>
      <c r="J31" s="91"/>
      <c r="K31" s="103"/>
      <c r="L31" s="80"/>
      <c r="M31" s="80"/>
      <c r="O31" s="4" t="n">
        <v>5</v>
      </c>
    </row>
    <row r="32" customFormat="false" ht="18" hidden="false" customHeight="true" outlineLevel="0" collapsed="false">
      <c r="A32" s="1"/>
      <c r="B32" s="91"/>
      <c r="C32" s="91" t="str">
        <f aca="false">'appendix 2'!C32</f>
        <v>36.38 NPR =</v>
      </c>
      <c r="D32" s="91"/>
      <c r="E32" s="92"/>
      <c r="F32" s="93" t="str">
        <f aca="false">'appendix 2'!E32</f>
        <v>6.83</v>
      </c>
      <c r="G32" s="92"/>
      <c r="H32" s="91"/>
      <c r="I32" s="91" t="str">
        <f aca="false">'appendix 2'!F32</f>
        <v>TRY</v>
      </c>
      <c r="J32" s="91"/>
      <c r="K32" s="96"/>
      <c r="L32" s="80"/>
      <c r="M32" s="80" t="n">
        <v>6</v>
      </c>
    </row>
    <row r="33" customFormat="false" ht="9" hidden="false" customHeight="true" outlineLevel="0" collapsed="false">
      <c r="A33" s="1"/>
      <c r="B33" s="91"/>
      <c r="C33" s="90"/>
      <c r="D33" s="90"/>
      <c r="E33" s="90"/>
      <c r="F33" s="94"/>
      <c r="G33" s="90"/>
      <c r="H33" s="90"/>
      <c r="I33" s="90"/>
      <c r="J33" s="91"/>
      <c r="K33" s="103"/>
      <c r="L33" s="80"/>
      <c r="M33" s="80"/>
      <c r="O33" s="4" t="n">
        <v>5</v>
      </c>
    </row>
    <row r="34" customFormat="false" ht="18" hidden="false" customHeight="true" outlineLevel="0" collapsed="false">
      <c r="A34" s="1"/>
      <c r="B34" s="91"/>
      <c r="C34" s="91" t="str">
        <f aca="false">'appendix 2'!C34</f>
        <v>13.42 NPR =</v>
      </c>
      <c r="D34" s="91"/>
      <c r="E34" s="92"/>
      <c r="F34" s="93" t="str">
        <f aca="false">'appendix 2'!E34</f>
        <v>2.52</v>
      </c>
      <c r="G34" s="92"/>
      <c r="H34" s="91"/>
      <c r="I34" s="91" t="str">
        <f aca="false">'appendix 2'!F34</f>
        <v>TRY</v>
      </c>
      <c r="J34" s="91"/>
      <c r="K34" s="96"/>
      <c r="L34" s="80"/>
      <c r="M34" s="80" t="n">
        <v>6</v>
      </c>
    </row>
    <row r="35" customFormat="false" ht="9" hidden="false" customHeight="true" outlineLevel="0" collapsed="false">
      <c r="A35" s="1"/>
      <c r="B35" s="91"/>
      <c r="C35" s="91"/>
      <c r="D35" s="95"/>
      <c r="E35" s="91"/>
      <c r="F35" s="96"/>
      <c r="G35" s="91"/>
      <c r="H35" s="91"/>
      <c r="I35" s="91"/>
      <c r="J35" s="91"/>
      <c r="K35" s="103"/>
      <c r="L35" s="80"/>
      <c r="O35" s="4" t="n">
        <v>5</v>
      </c>
    </row>
    <row r="36" customFormat="false" ht="18" hidden="false" customHeight="true" outlineLevel="0" collapsed="false">
      <c r="A36" s="1"/>
      <c r="B36" s="91"/>
      <c r="C36" s="91" t="str">
        <f aca="false">'appendix 2'!C36</f>
        <v>32.79 TRY =</v>
      </c>
      <c r="D36" s="91"/>
      <c r="E36" s="92"/>
      <c r="F36" s="93" t="str">
        <f aca="false">'appendix 2'!E36</f>
        <v>174.69</v>
      </c>
      <c r="G36" s="92"/>
      <c r="H36" s="91"/>
      <c r="I36" s="91" t="str">
        <f aca="false">'appendix 2'!F36</f>
        <v>NPR</v>
      </c>
      <c r="J36" s="91"/>
      <c r="K36" s="96"/>
      <c r="L36" s="80"/>
      <c r="M36" s="80" t="n">
        <v>6</v>
      </c>
    </row>
    <row r="37" customFormat="false" ht="9" hidden="false" customHeight="true" outlineLevel="0" collapsed="false">
      <c r="A37" s="1"/>
      <c r="B37" s="91"/>
      <c r="C37" s="91"/>
      <c r="D37" s="91"/>
      <c r="E37" s="91"/>
      <c r="F37" s="96"/>
      <c r="G37" s="91"/>
      <c r="H37" s="91"/>
      <c r="I37" s="91"/>
      <c r="J37" s="91"/>
      <c r="K37" s="103"/>
      <c r="L37" s="80"/>
      <c r="M37" s="80"/>
      <c r="O37" s="4" t="n">
        <v>4</v>
      </c>
    </row>
    <row r="38" customFormat="false" ht="18" hidden="false" customHeight="true" outlineLevel="0" collapsed="false">
      <c r="A38" s="1"/>
      <c r="B38" s="91"/>
      <c r="C38" s="91" t="str">
        <f aca="false">'appendix 2'!C38</f>
        <v>50.51 TRY =</v>
      </c>
      <c r="D38" s="91"/>
      <c r="E38" s="92"/>
      <c r="F38" s="93" t="str">
        <f aca="false">'appendix 2'!E38</f>
        <v>269.10</v>
      </c>
      <c r="G38" s="92"/>
      <c r="H38" s="91"/>
      <c r="I38" s="91" t="str">
        <f aca="false">'appendix 2'!F38</f>
        <v>NPR</v>
      </c>
      <c r="J38" s="91"/>
      <c r="K38" s="96"/>
      <c r="L38" s="80"/>
      <c r="M38" s="80" t="n">
        <v>6</v>
      </c>
    </row>
    <row r="39" customFormat="false" ht="9.75" hidden="false" customHeight="true" outlineLevel="0" collapsed="false">
      <c r="A39" s="1"/>
      <c r="B39" s="91"/>
      <c r="C39" s="91"/>
      <c r="D39" s="91"/>
      <c r="E39" s="91"/>
      <c r="F39" s="96"/>
      <c r="G39" s="95"/>
      <c r="H39" s="104"/>
      <c r="I39" s="91"/>
      <c r="J39" s="91"/>
      <c r="K39" s="103"/>
      <c r="L39" s="80"/>
      <c r="M39" s="80"/>
      <c r="O39" s="4" t="n">
        <v>4</v>
      </c>
    </row>
    <row r="40" customFormat="false" ht="18" hidden="false" customHeight="true" outlineLevel="0" collapsed="false">
      <c r="A40" s="1"/>
      <c r="B40" s="91"/>
      <c r="C40" s="91"/>
      <c r="D40" s="91"/>
      <c r="E40" s="91"/>
      <c r="F40" s="96"/>
      <c r="G40" s="91"/>
      <c r="H40" s="91"/>
      <c r="I40" s="91"/>
      <c r="J40" s="91"/>
      <c r="K40" s="96"/>
      <c r="L40" s="80"/>
      <c r="M40" s="80"/>
    </row>
    <row r="41" customFormat="false" ht="18" hidden="false" customHeight="true" outlineLevel="0" collapsed="false">
      <c r="A41" s="1"/>
      <c r="B41" s="91"/>
      <c r="C41" s="89" t="str">
        <f aca="false">'appendix 2'!C41</f>
        <v>1 PLN = 2.1335 HRK</v>
      </c>
      <c r="E41" s="80"/>
      <c r="F41" s="13"/>
      <c r="G41" s="80"/>
      <c r="H41" s="80"/>
      <c r="I41" s="80"/>
      <c r="J41" s="91"/>
      <c r="K41" s="103"/>
      <c r="L41" s="80"/>
      <c r="M41" s="80"/>
      <c r="O41" s="4" t="n">
        <v>4</v>
      </c>
    </row>
    <row r="42" customFormat="false" ht="12.75" hidden="false" customHeight="true" outlineLevel="0" collapsed="false">
      <c r="A42" s="1"/>
      <c r="B42" s="91"/>
      <c r="C42" s="90"/>
      <c r="D42" s="90"/>
      <c r="E42" s="91"/>
      <c r="F42" s="96"/>
      <c r="G42" s="91"/>
      <c r="H42" s="91"/>
      <c r="I42" s="91"/>
      <c r="J42" s="91"/>
      <c r="K42" s="96"/>
      <c r="L42" s="80"/>
      <c r="M42" s="80"/>
    </row>
    <row r="43" customFormat="false" ht="18" hidden="false" customHeight="true" outlineLevel="0" collapsed="false">
      <c r="A43" s="1"/>
      <c r="B43" s="80"/>
      <c r="C43" s="91" t="str">
        <f aca="false">'appendix 2'!C43</f>
        <v>79.00 PLN =</v>
      </c>
      <c r="D43" s="91"/>
      <c r="E43" s="92"/>
      <c r="F43" s="93" t="str">
        <f aca="false">'appendix 2'!E43</f>
        <v>168.55</v>
      </c>
      <c r="G43" s="92"/>
      <c r="H43" s="91"/>
      <c r="I43" s="91" t="str">
        <f aca="false">'appendix 2'!F43</f>
        <v>HRK</v>
      </c>
      <c r="J43" s="80"/>
      <c r="L43" s="80"/>
      <c r="M43" s="80" t="n">
        <v>6</v>
      </c>
    </row>
    <row r="44" customFormat="false" ht="9" hidden="false" customHeight="true" outlineLevel="0" collapsed="false">
      <c r="C44" s="90"/>
      <c r="D44" s="90"/>
      <c r="E44" s="90"/>
      <c r="F44" s="94"/>
      <c r="G44" s="90"/>
      <c r="H44" s="90"/>
      <c r="I44" s="90"/>
      <c r="M44" s="80"/>
    </row>
    <row r="45" customFormat="false" ht="18" hidden="false" customHeight="true" outlineLevel="0" collapsed="false">
      <c r="C45" s="91" t="str">
        <f aca="false">'appendix 2'!C45</f>
        <v>84.46 PLN =</v>
      </c>
      <c r="D45" s="91"/>
      <c r="E45" s="92"/>
      <c r="F45" s="93" t="str">
        <f aca="false">'appendix 2'!E45</f>
        <v>180.20</v>
      </c>
      <c r="G45" s="92"/>
      <c r="H45" s="91"/>
      <c r="I45" s="91" t="str">
        <f aca="false">'appendix 2'!F45</f>
        <v>HRK</v>
      </c>
      <c r="M45" s="80" t="n">
        <v>6</v>
      </c>
    </row>
    <row r="46" customFormat="false" ht="9" hidden="false" customHeight="true" outlineLevel="0" collapsed="false">
      <c r="C46" s="91"/>
      <c r="D46" s="95"/>
      <c r="E46" s="91"/>
      <c r="F46" s="96"/>
      <c r="G46" s="91"/>
      <c r="H46" s="91"/>
      <c r="I46" s="91"/>
    </row>
    <row r="47" customFormat="false" ht="18" hidden="false" customHeight="true" outlineLevel="0" collapsed="false">
      <c r="C47" s="91" t="str">
        <f aca="false">'appendix 2'!C47</f>
        <v>34.60 HRK =</v>
      </c>
      <c r="D47" s="91"/>
      <c r="E47" s="92"/>
      <c r="F47" s="93" t="str">
        <f aca="false">'appendix 2'!E47</f>
        <v>16.22</v>
      </c>
      <c r="G47" s="92"/>
      <c r="H47" s="91"/>
      <c r="I47" s="91" t="str">
        <f aca="false">'appendix 2'!F47</f>
        <v>PLN</v>
      </c>
      <c r="M47" s="80" t="n">
        <v>6</v>
      </c>
    </row>
    <row r="48" customFormat="false" ht="9" hidden="false" customHeight="true" outlineLevel="0" collapsed="false">
      <c r="C48" s="91"/>
      <c r="D48" s="91"/>
      <c r="E48" s="91"/>
      <c r="F48" s="96"/>
      <c r="G48" s="91"/>
      <c r="H48" s="91"/>
      <c r="I48" s="91"/>
      <c r="M48" s="80"/>
    </row>
    <row r="49" customFormat="false" ht="18" hidden="false" customHeight="true" outlineLevel="0" collapsed="false">
      <c r="C49" s="91" t="str">
        <f aca="false">'appendix 2'!C49</f>
        <v>76.33 HRK =</v>
      </c>
      <c r="D49" s="91"/>
      <c r="E49" s="92"/>
      <c r="F49" s="93" t="str">
        <f aca="false">'appendix 2'!E49</f>
        <v>35.78</v>
      </c>
      <c r="G49" s="92"/>
      <c r="H49" s="91"/>
      <c r="I49" s="91" t="str">
        <f aca="false">'appendix 2'!F49</f>
        <v>PLN</v>
      </c>
      <c r="M49" s="80" t="n">
        <v>6</v>
      </c>
    </row>
    <row r="50" customFormat="false" ht="9.75" hidden="false" customHeight="true" outlineLevel="0" collapsed="false">
      <c r="F50" s="4"/>
    </row>
    <row r="51" customFormat="false" ht="18" hidden="false" customHeight="true" outlineLevel="0" collapsed="false">
      <c r="F51" s="4"/>
    </row>
    <row r="52" customFormat="false" ht="18" hidden="false" customHeight="true" outlineLevel="0" collapsed="false">
      <c r="C52" s="89" t="str">
        <f aca="false">'appendix 2'!C52</f>
        <v>1 ZAR = 17.2732 HUF</v>
      </c>
      <c r="E52" s="80"/>
      <c r="F52" s="13"/>
      <c r="G52" s="80"/>
      <c r="H52" s="80"/>
      <c r="I52" s="80"/>
    </row>
    <row r="53" customFormat="false" ht="12.75" hidden="false" customHeight="true" outlineLevel="0" collapsed="false">
      <c r="C53" s="90"/>
      <c r="D53" s="90"/>
      <c r="E53" s="91"/>
      <c r="F53" s="96"/>
      <c r="G53" s="91"/>
      <c r="H53" s="91"/>
      <c r="I53" s="91"/>
    </row>
    <row r="54" customFormat="false" ht="18" hidden="false" customHeight="true" outlineLevel="0" collapsed="false">
      <c r="C54" s="91" t="str">
        <f aca="false">'appendix 2'!C54</f>
        <v>23.34 ZAR =</v>
      </c>
      <c r="D54" s="91"/>
      <c r="E54" s="92"/>
      <c r="F54" s="93" t="str">
        <f aca="false">'appendix 2'!E54</f>
        <v>403.16</v>
      </c>
      <c r="G54" s="92"/>
      <c r="H54" s="91"/>
      <c r="I54" s="91" t="str">
        <f aca="false">'appendix 2'!F54</f>
        <v>HUF</v>
      </c>
      <c r="M54" s="80" t="n">
        <v>6</v>
      </c>
    </row>
    <row r="55" customFormat="false" ht="9" hidden="false" customHeight="true" outlineLevel="0" collapsed="false">
      <c r="C55" s="90"/>
      <c r="D55" s="90"/>
      <c r="E55" s="90"/>
      <c r="F55" s="94"/>
      <c r="G55" s="90"/>
      <c r="H55" s="90"/>
      <c r="I55" s="90"/>
      <c r="M55" s="80"/>
    </row>
    <row r="56" customFormat="false" ht="18" hidden="false" customHeight="true" outlineLevel="0" collapsed="false">
      <c r="C56" s="91" t="str">
        <f aca="false">'appendix 2'!C56</f>
        <v>60.17 ZAR =</v>
      </c>
      <c r="D56" s="91"/>
      <c r="E56" s="92"/>
      <c r="F56" s="93" t="str">
        <f aca="false">'appendix 2'!E56</f>
        <v>1039.33</v>
      </c>
      <c r="G56" s="92"/>
      <c r="H56" s="91"/>
      <c r="I56" s="91" t="str">
        <f aca="false">'appendix 2'!F56</f>
        <v>HUF</v>
      </c>
      <c r="M56" s="80" t="n">
        <v>6</v>
      </c>
    </row>
    <row r="57" customFormat="false" ht="9" hidden="false" customHeight="true" outlineLevel="0" collapsed="false">
      <c r="C57" s="91"/>
      <c r="D57" s="95"/>
      <c r="E57" s="91"/>
      <c r="F57" s="96"/>
      <c r="G57" s="91"/>
      <c r="H57" s="91"/>
      <c r="I57" s="91"/>
    </row>
    <row r="58" customFormat="false" ht="18" hidden="false" customHeight="true" outlineLevel="0" collapsed="false">
      <c r="C58" s="91" t="str">
        <f aca="false">'appendix 2'!C58</f>
        <v>47.40 HUF =</v>
      </c>
      <c r="D58" s="91"/>
      <c r="E58" s="92"/>
      <c r="F58" s="93" t="str">
        <f aca="false">'appendix 2'!E58</f>
        <v>2.74</v>
      </c>
      <c r="G58" s="92"/>
      <c r="H58" s="91"/>
      <c r="I58" s="91" t="str">
        <f aca="false">'appendix 2'!F58</f>
        <v>ZAR</v>
      </c>
      <c r="M58" s="80" t="n">
        <v>6</v>
      </c>
    </row>
    <row r="59" customFormat="false" ht="9" hidden="false" customHeight="true" outlineLevel="0" collapsed="false">
      <c r="C59" s="91"/>
      <c r="D59" s="91"/>
      <c r="E59" s="91"/>
      <c r="F59" s="96"/>
      <c r="G59" s="91"/>
      <c r="H59" s="91"/>
      <c r="I59" s="91"/>
      <c r="M59" s="80"/>
    </row>
    <row r="60" customFormat="false" ht="18" hidden="false" customHeight="true" outlineLevel="0" collapsed="false">
      <c r="C60" s="91" t="str">
        <f aca="false">'appendix 2'!C60</f>
        <v>89.19 HUF =</v>
      </c>
      <c r="D60" s="91"/>
      <c r="E60" s="92"/>
      <c r="F60" s="93" t="str">
        <f aca="false">'appendix 2'!E60</f>
        <v>5.16</v>
      </c>
      <c r="G60" s="92"/>
      <c r="H60" s="91"/>
      <c r="I60" s="91" t="str">
        <f aca="false">'appendix 2'!F60</f>
        <v>ZAR</v>
      </c>
      <c r="M60" s="80" t="n">
        <v>6</v>
      </c>
    </row>
    <row r="61" customFormat="false" ht="9.75" hidden="false" customHeight="true" outlineLevel="0" collapsed="false">
      <c r="F61" s="4"/>
      <c r="M61" s="80"/>
    </row>
    <row r="62" customFormat="false" ht="18" hidden="false" customHeight="true" outlineLevel="0" collapsed="false">
      <c r="F62" s="4"/>
      <c r="M62" s="80"/>
    </row>
    <row r="63" customFormat="false" ht="18" hidden="false" customHeight="true" outlineLevel="0" collapsed="false">
      <c r="C63" s="89" t="str">
        <f aca="false">'appendix 2'!C63</f>
        <v>1 TRY = 0.1315 AED</v>
      </c>
      <c r="E63" s="80"/>
      <c r="F63" s="13"/>
      <c r="G63" s="80"/>
      <c r="H63" s="80"/>
      <c r="I63" s="80"/>
      <c r="M63" s="80"/>
    </row>
    <row r="64" customFormat="false" ht="12.75" hidden="false" customHeight="true" outlineLevel="0" collapsed="false">
      <c r="C64" s="90"/>
      <c r="D64" s="90"/>
      <c r="E64" s="91"/>
      <c r="F64" s="96"/>
      <c r="G64" s="91"/>
      <c r="H64" s="91"/>
      <c r="I64" s="91"/>
      <c r="M64" s="80"/>
    </row>
    <row r="65" customFormat="false" ht="18" hidden="false" customHeight="true" outlineLevel="0" collapsed="false">
      <c r="C65" s="91" t="str">
        <f aca="false">'appendix 2'!C65</f>
        <v>43.22 TRY =</v>
      </c>
      <c r="D65" s="91"/>
      <c r="E65" s="92"/>
      <c r="F65" s="93" t="str">
        <f aca="false">'appendix 2'!E65</f>
        <v>5.68</v>
      </c>
      <c r="G65" s="92"/>
      <c r="H65" s="91"/>
      <c r="I65" s="91" t="str">
        <f aca="false">'appendix 2'!F65</f>
        <v>AED</v>
      </c>
      <c r="M65" s="80" t="n">
        <v>6</v>
      </c>
    </row>
    <row r="66" customFormat="false" ht="9" hidden="false" customHeight="true" outlineLevel="0" collapsed="false">
      <c r="C66" s="90"/>
      <c r="D66" s="90"/>
      <c r="E66" s="90"/>
      <c r="F66" s="94"/>
      <c r="G66" s="90"/>
      <c r="H66" s="90"/>
      <c r="I66" s="90"/>
      <c r="M66" s="80"/>
    </row>
    <row r="67" customFormat="false" ht="18" hidden="false" customHeight="true" outlineLevel="0" collapsed="false">
      <c r="C67" s="91" t="str">
        <f aca="false">'appendix 2'!C67</f>
        <v>91.92 TRY =</v>
      </c>
      <c r="D67" s="91"/>
      <c r="E67" s="92"/>
      <c r="F67" s="93" t="str">
        <f aca="false">'appendix 2'!E67</f>
        <v>12.09</v>
      </c>
      <c r="G67" s="92"/>
      <c r="H67" s="91"/>
      <c r="I67" s="91" t="str">
        <f aca="false">'appendix 2'!F67</f>
        <v>AED</v>
      </c>
      <c r="M67" s="80" t="n">
        <v>6</v>
      </c>
    </row>
    <row r="68" customFormat="false" ht="9" hidden="false" customHeight="true" outlineLevel="0" collapsed="false">
      <c r="C68" s="91"/>
      <c r="D68" s="95"/>
      <c r="E68" s="91"/>
      <c r="F68" s="96"/>
      <c r="G68" s="91"/>
      <c r="H68" s="91"/>
      <c r="I68" s="91"/>
    </row>
    <row r="69" customFormat="false" ht="18" hidden="false" customHeight="true" outlineLevel="0" collapsed="false">
      <c r="C69" s="91" t="str">
        <f aca="false">'appendix 2'!C69</f>
        <v>39.12 AED =</v>
      </c>
      <c r="D69" s="91"/>
      <c r="E69" s="92"/>
      <c r="F69" s="93" t="str">
        <f aca="false">'appendix 2'!E69</f>
        <v>297.49</v>
      </c>
      <c r="G69" s="92"/>
      <c r="H69" s="91"/>
      <c r="I69" s="91" t="str">
        <f aca="false">'appendix 2'!F69</f>
        <v>TRY</v>
      </c>
      <c r="M69" s="80" t="n">
        <v>6</v>
      </c>
    </row>
    <row r="70" customFormat="false" ht="9" hidden="false" customHeight="true" outlineLevel="0" collapsed="false">
      <c r="C70" s="91"/>
      <c r="D70" s="91"/>
      <c r="E70" s="91"/>
      <c r="F70" s="96"/>
      <c r="G70" s="91"/>
      <c r="H70" s="91"/>
      <c r="I70" s="91"/>
      <c r="M70" s="80"/>
    </row>
    <row r="71" customFormat="false" ht="18" hidden="false" customHeight="true" outlineLevel="0" collapsed="false">
      <c r="C71" s="91" t="str">
        <f aca="false">'appendix 2'!C71</f>
        <v>24.15 AED =</v>
      </c>
      <c r="D71" s="91"/>
      <c r="E71" s="92"/>
      <c r="F71" s="93" t="str">
        <f aca="false">'appendix 2'!E71</f>
        <v>183.65</v>
      </c>
      <c r="G71" s="92"/>
      <c r="H71" s="91"/>
      <c r="I71" s="91" t="str">
        <f aca="false">'appendix 2'!F71</f>
        <v>TRY</v>
      </c>
      <c r="M71" s="80" t="n">
        <v>6</v>
      </c>
    </row>
    <row r="74" customFormat="false" ht="17.25" hidden="false" customHeight="false" outlineLevel="0" collapsed="false">
      <c r="K74" s="10" t="s">
        <v>19</v>
      </c>
      <c r="M74" s="80" t="n">
        <v>144</v>
      </c>
    </row>
    <row r="75" customFormat="false" ht="4.5" hidden="false" customHeight="true" outlineLevel="0" collapsed="false">
      <c r="A75" s="1" t="s">
        <v>0</v>
      </c>
      <c r="N75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K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13.71"/>
    <col collapsed="false" customWidth="true" hidden="false" outlineLevel="0" max="3" min="3" style="15" width="5.42"/>
    <col collapsed="false" customWidth="true" hidden="false" outlineLevel="0" max="4" min="4" style="0" width="9.86"/>
    <col collapsed="false" customWidth="true" hidden="false" outlineLevel="0" max="5" min="5" style="0" width="7.15"/>
    <col collapsed="false" customWidth="true" hidden="false" outlineLevel="0" max="6" min="6" style="0" width="9.57"/>
    <col collapsed="false" customWidth="true" hidden="false" outlineLevel="0" max="7" min="7" style="70" width="3"/>
    <col collapsed="false" customWidth="true" hidden="false" outlineLevel="0" max="8" min="8" style="0" width="2.15"/>
    <col collapsed="false" customWidth="true" hidden="false" outlineLevel="0" max="9" min="9" style="17" width="16"/>
    <col collapsed="false" customWidth="true" hidden="false" outlineLevel="0" max="10" min="10" style="0" width="1.14"/>
    <col collapsed="false" customWidth="true" hidden="false" outlineLevel="0" max="11" min="11" style="0" width="5.42"/>
    <col collapsed="false" customWidth="true" hidden="false" outlineLevel="0" max="12" min="12" style="0" width="0.71"/>
    <col collapsed="false" customWidth="true" hidden="true" outlineLevel="0" max="13" min="13" style="4" width="13.71"/>
    <col collapsed="false" customWidth="true" hidden="true" outlineLevel="0" max="14" min="14" style="4" width="6.85"/>
    <col collapsed="false" customWidth="true" hidden="true" outlineLevel="0" max="18" min="15" style="4" width="10.85"/>
    <col collapsed="false" customWidth="true" hidden="true" outlineLevel="0" max="21" min="20" style="4" width="11.53"/>
    <col collapsed="false" customWidth="false" hidden="true" outlineLevel="0" max="38" min="22" style="0" width="9.14"/>
  </cols>
  <sheetData>
    <row r="1" customFormat="false" ht="18.75" hidden="false" customHeight="true" outlineLevel="0" collapsed="false">
      <c r="L1" s="0" t="s">
        <v>0</v>
      </c>
      <c r="P1" s="4" t="n">
        <v>2</v>
      </c>
      <c r="R1" s="4" t="n">
        <v>18</v>
      </c>
    </row>
    <row r="2" customFormat="false" ht="18" hidden="false" customHeight="false" outlineLevel="0" collapsed="false">
      <c r="B2" s="105" t="s">
        <v>153</v>
      </c>
      <c r="C2" s="28"/>
      <c r="D2" s="27"/>
      <c r="H2" s="27"/>
      <c r="I2" s="43"/>
      <c r="J2" s="27"/>
      <c r="K2" s="29"/>
      <c r="N2" s="49" t="str">
        <f aca="false">IF(P2&lt;P1,"NO",IF(P2&gt;R1,"NO",IF(R2&lt;P1,"NO",IF(R2&gt;R1,"NO",IF(P2&gt;R2,"NO",IF(P2&gt;INT(P2),"NO",IF(R2&gt;INT(R2),"NO","OK")))))))</f>
        <v>OK</v>
      </c>
      <c r="O2" s="50" t="s">
        <v>3</v>
      </c>
      <c r="P2" s="51" t="n">
        <v>2</v>
      </c>
      <c r="Q2" s="50" t="s">
        <v>4</v>
      </c>
      <c r="R2" s="51" t="n">
        <v>4</v>
      </c>
      <c r="U2" s="4" t="n">
        <f aca="false">R2-P2</f>
        <v>2</v>
      </c>
      <c r="AE2" s="0" t="s">
        <v>154</v>
      </c>
    </row>
    <row r="3" customFormat="false" ht="18.75" hidden="false" customHeight="false" outlineLevel="0" collapsed="false">
      <c r="B3" s="105" t="s">
        <v>155</v>
      </c>
      <c r="C3" s="28"/>
      <c r="D3" s="27"/>
      <c r="E3" s="27"/>
      <c r="F3" s="27"/>
      <c r="G3" s="106"/>
      <c r="H3" s="27"/>
      <c r="I3" s="43"/>
      <c r="J3" s="27"/>
      <c r="K3" s="65" t="s">
        <v>2</v>
      </c>
      <c r="N3" s="49"/>
      <c r="O3" s="50"/>
      <c r="P3" s="51"/>
      <c r="Q3" s="50"/>
      <c r="R3" s="51"/>
    </row>
    <row r="4" customFormat="false" ht="17.25" hidden="false" customHeight="true" outlineLevel="0" collapsed="false">
      <c r="B4" s="107"/>
      <c r="C4" s="28"/>
      <c r="D4" s="27"/>
      <c r="E4" s="27"/>
      <c r="F4" s="27"/>
      <c r="G4" s="106"/>
      <c r="H4" s="27"/>
      <c r="I4" s="43"/>
      <c r="J4" s="27"/>
      <c r="K4" s="65" t="s">
        <v>7</v>
      </c>
      <c r="M4" s="50" t="s">
        <v>14</v>
      </c>
      <c r="P4" s="49" t="s">
        <v>156</v>
      </c>
      <c r="T4" s="50" t="s">
        <v>31</v>
      </c>
      <c r="U4" s="50" t="s">
        <v>32</v>
      </c>
      <c r="V4" s="15" t="s">
        <v>157</v>
      </c>
      <c r="W4" s="15" t="s">
        <v>158</v>
      </c>
      <c r="X4" s="15" t="s">
        <v>159</v>
      </c>
      <c r="Y4" s="15" t="s">
        <v>160</v>
      </c>
      <c r="Z4" s="15" t="s">
        <v>161</v>
      </c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customFormat="false" ht="24.75" hidden="false" customHeight="true" outlineLevel="0" collapsed="false">
      <c r="A5" s="80"/>
      <c r="B5" s="23" t="n">
        <f aca="false">AE5</f>
        <v>72</v>
      </c>
      <c r="C5" s="108" t="s">
        <v>67</v>
      </c>
      <c r="D5" s="23" t="n">
        <f aca="false">AF5</f>
        <v>6</v>
      </c>
      <c r="E5" s="80"/>
      <c r="F5" s="80"/>
      <c r="G5" s="61" t="s">
        <v>16</v>
      </c>
      <c r="H5" s="80"/>
      <c r="I5" s="24" t="n">
        <f aca="false">AG5</f>
        <v>0</v>
      </c>
      <c r="J5" s="80"/>
      <c r="K5" s="80" t="n">
        <f aca="false">AK5+M5</f>
        <v>2</v>
      </c>
      <c r="L5" s="80"/>
      <c r="M5" s="4" t="n">
        <v>0</v>
      </c>
      <c r="T5" s="4" t="n">
        <v>1</v>
      </c>
      <c r="U5" s="4" t="n">
        <f aca="false">P2</f>
        <v>2</v>
      </c>
      <c r="V5" s="0" t="n">
        <f aca="false">U5+1</f>
        <v>3</v>
      </c>
      <c r="W5" s="0" t="n">
        <f aca="false">INT(V5/2)+1</f>
        <v>2</v>
      </c>
      <c r="X5" s="0" t="n">
        <f aca="false">IF(V5=3,2,IF(V5=4,3,IF(V5&gt;15,14,V5-2)))</f>
        <v>2</v>
      </c>
      <c r="Y5" s="0" t="n">
        <f aca="true">INT(RAND()*(X5-W5+1)+W5)</f>
        <v>2</v>
      </c>
      <c r="Z5" s="0" t="n">
        <f aca="false">V5-Y5</f>
        <v>1</v>
      </c>
      <c r="AD5" s="0" t="n">
        <f aca="true">INT(RAND()*9*10^(AJ5-1)+10^(AJ5-1))</f>
        <v>6</v>
      </c>
      <c r="AE5" s="0" t="n">
        <f aca="true">INT(RAND()*9*10^(AI5-1)+10^(AI5-1))</f>
        <v>72</v>
      </c>
      <c r="AF5" s="0" t="n">
        <f aca="false">IF(AD5&lt;3,3,AD5)</f>
        <v>6</v>
      </c>
      <c r="AG5" s="0" t="n">
        <f aca="false">AE5-INT(AE5/AF5)*AF5</f>
        <v>0</v>
      </c>
      <c r="AI5" s="0" t="n">
        <f aca="false">Y5</f>
        <v>2</v>
      </c>
      <c r="AJ5" s="0" t="n">
        <f aca="false">Z5</f>
        <v>1</v>
      </c>
      <c r="AK5" s="0" t="n">
        <f aca="false">AI5+AJ5-1</f>
        <v>2</v>
      </c>
    </row>
    <row r="6" customFormat="false" ht="13.5" hidden="false" customHeight="true" outlineLevel="0" collapsed="false">
      <c r="A6" s="80"/>
      <c r="B6" s="80"/>
      <c r="C6" s="14"/>
      <c r="D6" s="80"/>
      <c r="E6" s="80"/>
      <c r="F6" s="80"/>
      <c r="G6" s="61"/>
      <c r="H6" s="80"/>
      <c r="I6" s="26"/>
      <c r="J6" s="80"/>
      <c r="K6" s="80"/>
      <c r="L6" s="80"/>
    </row>
    <row r="7" customFormat="false" ht="18" hidden="false" customHeight="true" outlineLevel="0" collapsed="false">
      <c r="A7" s="80"/>
      <c r="B7" s="23" t="n">
        <f aca="false">AE7</f>
        <v>12</v>
      </c>
      <c r="C7" s="108" t="s">
        <v>67</v>
      </c>
      <c r="D7" s="23" t="n">
        <f aca="false">AF7</f>
        <v>5</v>
      </c>
      <c r="E7" s="80"/>
      <c r="F7" s="80"/>
      <c r="G7" s="61" t="s">
        <v>16</v>
      </c>
      <c r="H7" s="80"/>
      <c r="I7" s="24" t="n">
        <f aca="false">AG7</f>
        <v>2</v>
      </c>
      <c r="J7" s="80"/>
      <c r="K7" s="80" t="n">
        <f aca="false">AK7+M7</f>
        <v>2</v>
      </c>
      <c r="L7" s="80"/>
      <c r="M7" s="4" t="n">
        <v>0</v>
      </c>
      <c r="T7" s="4" t="n">
        <f aca="false">T5+1</f>
        <v>2</v>
      </c>
      <c r="U7" s="4" t="n">
        <f aca="false">INT(0.5+(U$2/19*(T7-1)))+P$2</f>
        <v>2</v>
      </c>
      <c r="V7" s="0" t="n">
        <f aca="false">U7+1</f>
        <v>3</v>
      </c>
      <c r="W7" s="0" t="n">
        <f aca="false">INT(V7/2)+1</f>
        <v>2</v>
      </c>
      <c r="X7" s="0" t="n">
        <f aca="false">IF(V7=3,2,IF(V7=4,3,IF(V7&gt;15,14,V7-2)))</f>
        <v>2</v>
      </c>
      <c r="Y7" s="0" t="n">
        <f aca="true">INT(RAND()*(X7-W7+1)+W7)</f>
        <v>2</v>
      </c>
      <c r="Z7" s="0" t="n">
        <f aca="false">V7-Y7</f>
        <v>1</v>
      </c>
      <c r="AD7" s="0" t="n">
        <f aca="true">INT(RAND()*9*10^(AJ7-1)+10^(AJ7-1))</f>
        <v>5</v>
      </c>
      <c r="AE7" s="0" t="n">
        <f aca="true">INT(RAND()*9*10^(AI7-1)+10^(AI7-1))</f>
        <v>12</v>
      </c>
      <c r="AF7" s="0" t="n">
        <f aca="false">IF(AD7&lt;3,3,AD7)</f>
        <v>5</v>
      </c>
      <c r="AG7" s="0" t="n">
        <f aca="false">AE7-INT(AE7/AF7)*AF7</f>
        <v>2</v>
      </c>
      <c r="AI7" s="0" t="n">
        <f aca="false">Y7</f>
        <v>2</v>
      </c>
      <c r="AJ7" s="0" t="n">
        <f aca="false">Z7</f>
        <v>1</v>
      </c>
      <c r="AK7" s="0" t="n">
        <f aca="false">AI7+AJ7-1</f>
        <v>2</v>
      </c>
    </row>
    <row r="8" customFormat="false" ht="13.5" hidden="false" customHeight="true" outlineLevel="0" collapsed="false">
      <c r="A8" s="80"/>
      <c r="B8" s="80"/>
      <c r="C8" s="14"/>
      <c r="D8" s="80"/>
      <c r="E8" s="80"/>
      <c r="F8" s="80"/>
      <c r="G8" s="61"/>
      <c r="H8" s="80"/>
      <c r="I8" s="26"/>
      <c r="J8" s="80"/>
      <c r="K8" s="80"/>
      <c r="L8" s="80"/>
    </row>
    <row r="9" customFormat="false" ht="18" hidden="false" customHeight="true" outlineLevel="0" collapsed="false">
      <c r="A9" s="80"/>
      <c r="B9" s="23" t="n">
        <f aca="false">AE9</f>
        <v>176</v>
      </c>
      <c r="C9" s="108" t="s">
        <v>67</v>
      </c>
      <c r="D9" s="23" t="n">
        <f aca="false">AF9</f>
        <v>9</v>
      </c>
      <c r="E9" s="80"/>
      <c r="F9" s="80"/>
      <c r="G9" s="61" t="s">
        <v>16</v>
      </c>
      <c r="H9" s="80"/>
      <c r="I9" s="24" t="n">
        <f aca="false">AG9</f>
        <v>5</v>
      </c>
      <c r="J9" s="80"/>
      <c r="K9" s="80" t="n">
        <f aca="false">AK9+M9</f>
        <v>3</v>
      </c>
      <c r="L9" s="80"/>
      <c r="M9" s="4" t="n">
        <v>0</v>
      </c>
      <c r="T9" s="4" t="n">
        <f aca="false">T7+1</f>
        <v>3</v>
      </c>
      <c r="U9" s="4" t="n">
        <f aca="false">INT(0.5+(U$2/19*(T9-1)))+P$2+1</f>
        <v>3</v>
      </c>
      <c r="V9" s="0" t="n">
        <f aca="false">U9+1</f>
        <v>4</v>
      </c>
      <c r="W9" s="0" t="n">
        <f aca="false">INT(V9/2)+1</f>
        <v>3</v>
      </c>
      <c r="X9" s="0" t="n">
        <f aca="false">IF(V9=3,2,IF(V9=4,3,IF(V9&gt;15,14,V9-2)))</f>
        <v>3</v>
      </c>
      <c r="Y9" s="0" t="n">
        <f aca="true">INT(RAND()*(X9-W9+1)+W9)</f>
        <v>3</v>
      </c>
      <c r="Z9" s="0" t="n">
        <f aca="false">V9-Y9</f>
        <v>1</v>
      </c>
      <c r="AD9" s="0" t="n">
        <f aca="true">INT(RAND()*9*10^(AJ9-1)+10^(AJ9-1))</f>
        <v>9</v>
      </c>
      <c r="AE9" s="0" t="n">
        <f aca="true">INT(RAND()*9*10^(AI9-1)+10^(AI9-1))</f>
        <v>176</v>
      </c>
      <c r="AF9" s="0" t="n">
        <f aca="false">IF(AD9&lt;3,3,AD9)</f>
        <v>9</v>
      </c>
      <c r="AG9" s="0" t="n">
        <f aca="false">AE9-INT(AE9/AF9)*AF9</f>
        <v>5</v>
      </c>
      <c r="AI9" s="0" t="n">
        <f aca="false">Y9</f>
        <v>3</v>
      </c>
      <c r="AJ9" s="0" t="n">
        <f aca="false">Z9</f>
        <v>1</v>
      </c>
      <c r="AK9" s="0" t="n">
        <f aca="false">AI9+AJ9-1</f>
        <v>3</v>
      </c>
    </row>
    <row r="10" customFormat="false" ht="13.5" hidden="false" customHeight="true" outlineLevel="0" collapsed="false">
      <c r="A10" s="80"/>
      <c r="B10" s="80"/>
      <c r="C10" s="14"/>
      <c r="D10" s="80"/>
      <c r="E10" s="80"/>
      <c r="F10" s="80"/>
      <c r="G10" s="61"/>
      <c r="H10" s="80"/>
      <c r="I10" s="26"/>
      <c r="J10" s="80"/>
      <c r="K10" s="80"/>
      <c r="L10" s="80"/>
    </row>
    <row r="11" customFormat="false" ht="18" hidden="false" customHeight="true" outlineLevel="0" collapsed="false">
      <c r="A11" s="80"/>
      <c r="B11" s="23" t="n">
        <f aca="false">AE11</f>
        <v>281</v>
      </c>
      <c r="C11" s="108" t="s">
        <v>67</v>
      </c>
      <c r="D11" s="23" t="n">
        <f aca="false">AF11</f>
        <v>6</v>
      </c>
      <c r="E11" s="80"/>
      <c r="F11" s="80"/>
      <c r="G11" s="61" t="s">
        <v>16</v>
      </c>
      <c r="H11" s="80"/>
      <c r="I11" s="24" t="n">
        <f aca="false">AG11</f>
        <v>5</v>
      </c>
      <c r="J11" s="80"/>
      <c r="K11" s="80" t="n">
        <f aca="false">AK11+M11</f>
        <v>3</v>
      </c>
      <c r="L11" s="80"/>
      <c r="M11" s="4" t="n">
        <v>0</v>
      </c>
      <c r="T11" s="4" t="n">
        <f aca="false">T9+1</f>
        <v>4</v>
      </c>
      <c r="U11" s="4" t="n">
        <f aca="false">INT(0.5+(U$2/19*(T11-1)))+P$2+1</f>
        <v>3</v>
      </c>
      <c r="V11" s="0" t="n">
        <f aca="false">U11+1</f>
        <v>4</v>
      </c>
      <c r="W11" s="0" t="n">
        <f aca="false">INT(V11/2)+1</f>
        <v>3</v>
      </c>
      <c r="X11" s="0" t="n">
        <f aca="false">IF(V11=3,2,IF(V11=4,3,IF(V11&gt;15,14,V11-2)))</f>
        <v>3</v>
      </c>
      <c r="Y11" s="0" t="n">
        <f aca="true">INT(RAND()*(X11-W11+1)+W11)</f>
        <v>3</v>
      </c>
      <c r="Z11" s="0" t="n">
        <f aca="false">V11-Y11</f>
        <v>1</v>
      </c>
      <c r="AD11" s="0" t="n">
        <f aca="true">INT(RAND()*9*10^(AJ11-1)+10^(AJ11-1))</f>
        <v>6</v>
      </c>
      <c r="AE11" s="0" t="n">
        <f aca="true">INT(RAND()*9*10^(AI11-1)+10^(AI11-1))</f>
        <v>281</v>
      </c>
      <c r="AF11" s="0" t="n">
        <f aca="false">IF(AD11&lt;3,3,AD11)</f>
        <v>6</v>
      </c>
      <c r="AG11" s="0" t="n">
        <f aca="false">AE11-INT(AE11/AF11)*AF11</f>
        <v>5</v>
      </c>
      <c r="AI11" s="0" t="n">
        <f aca="false">Y11</f>
        <v>3</v>
      </c>
      <c r="AJ11" s="0" t="n">
        <f aca="false">Z11</f>
        <v>1</v>
      </c>
      <c r="AK11" s="0" t="n">
        <f aca="false">AI11+AJ11-1</f>
        <v>3</v>
      </c>
    </row>
    <row r="12" customFormat="false" ht="13.5" hidden="false" customHeight="true" outlineLevel="0" collapsed="false">
      <c r="A12" s="80"/>
      <c r="B12" s="80"/>
      <c r="C12" s="14"/>
      <c r="D12" s="80"/>
      <c r="E12" s="80"/>
      <c r="F12" s="80"/>
      <c r="G12" s="61"/>
      <c r="H12" s="80"/>
      <c r="I12" s="26"/>
      <c r="J12" s="80"/>
      <c r="K12" s="80"/>
      <c r="L12" s="80"/>
    </row>
    <row r="13" customFormat="false" ht="18" hidden="false" customHeight="true" outlineLevel="0" collapsed="false">
      <c r="A13" s="80"/>
      <c r="B13" s="23" t="n">
        <f aca="false">AE13</f>
        <v>724</v>
      </c>
      <c r="C13" s="108" t="s">
        <v>67</v>
      </c>
      <c r="D13" s="23" t="n">
        <f aca="false">AF13</f>
        <v>9</v>
      </c>
      <c r="E13" s="80"/>
      <c r="F13" s="80"/>
      <c r="G13" s="61" t="s">
        <v>16</v>
      </c>
      <c r="H13" s="80"/>
      <c r="I13" s="24" t="n">
        <f aca="false">AG13</f>
        <v>4</v>
      </c>
      <c r="J13" s="80"/>
      <c r="K13" s="80" t="n">
        <f aca="false">AK13+M13</f>
        <v>3</v>
      </c>
      <c r="L13" s="80"/>
      <c r="M13" s="4" t="n">
        <v>0</v>
      </c>
      <c r="T13" s="4" t="n">
        <f aca="false">T11+1</f>
        <v>5</v>
      </c>
      <c r="U13" s="4" t="n">
        <f aca="false">INT(0.5+(U$2/19*(T13-1)))+P$2+1</f>
        <v>3</v>
      </c>
      <c r="V13" s="0" t="n">
        <f aca="false">U13+1</f>
        <v>4</v>
      </c>
      <c r="W13" s="0" t="n">
        <f aca="false">INT(V13/2)+1</f>
        <v>3</v>
      </c>
      <c r="X13" s="0" t="n">
        <f aca="false">IF(V13=3,2,IF(V13=4,3,IF(V13&gt;15,14,V13-2)))</f>
        <v>3</v>
      </c>
      <c r="Y13" s="0" t="n">
        <f aca="true">INT(RAND()*(X13-W13+1)+W13)</f>
        <v>3</v>
      </c>
      <c r="Z13" s="0" t="n">
        <f aca="false">V13-Y13</f>
        <v>1</v>
      </c>
      <c r="AD13" s="0" t="n">
        <f aca="true">INT(RAND()*9*10^(AJ13-1)+10^(AJ13-1))</f>
        <v>9</v>
      </c>
      <c r="AE13" s="0" t="n">
        <f aca="true">INT(RAND()*9*10^(AI13-1)+10^(AI13-1))</f>
        <v>724</v>
      </c>
      <c r="AF13" s="0" t="n">
        <f aca="false">IF(AD13&lt;3,3,AD13)</f>
        <v>9</v>
      </c>
      <c r="AG13" s="0" t="n">
        <f aca="false">AE13-INT(AE13/AF13)*AF13</f>
        <v>4</v>
      </c>
      <c r="AI13" s="0" t="n">
        <f aca="false">Y13</f>
        <v>3</v>
      </c>
      <c r="AJ13" s="0" t="n">
        <f aca="false">Z13</f>
        <v>1</v>
      </c>
      <c r="AK13" s="0" t="n">
        <f aca="false">AI13+AJ13-1</f>
        <v>3</v>
      </c>
    </row>
    <row r="14" customFormat="false" ht="13.5" hidden="false" customHeight="true" outlineLevel="0" collapsed="false">
      <c r="A14" s="80"/>
      <c r="B14" s="80"/>
      <c r="C14" s="14"/>
      <c r="D14" s="80"/>
      <c r="E14" s="80"/>
      <c r="F14" s="80"/>
      <c r="G14" s="61"/>
      <c r="H14" s="80"/>
      <c r="I14" s="26"/>
      <c r="J14" s="80"/>
      <c r="K14" s="80"/>
      <c r="L14" s="80"/>
    </row>
    <row r="15" customFormat="false" ht="18" hidden="false" customHeight="true" outlineLevel="0" collapsed="false">
      <c r="A15" s="80"/>
      <c r="B15" s="23" t="n">
        <f aca="false">AE15</f>
        <v>820</v>
      </c>
      <c r="C15" s="108" t="s">
        <v>67</v>
      </c>
      <c r="D15" s="23" t="n">
        <f aca="false">AF15</f>
        <v>3</v>
      </c>
      <c r="E15" s="80"/>
      <c r="F15" s="80"/>
      <c r="G15" s="61" t="s">
        <v>16</v>
      </c>
      <c r="H15" s="80"/>
      <c r="I15" s="24" t="n">
        <f aca="false">AG15</f>
        <v>1</v>
      </c>
      <c r="J15" s="80"/>
      <c r="K15" s="80" t="n">
        <f aca="false">AK15+M15</f>
        <v>3</v>
      </c>
      <c r="L15" s="80"/>
      <c r="M15" s="4" t="n">
        <v>0</v>
      </c>
      <c r="T15" s="4" t="n">
        <f aca="false">T13+1</f>
        <v>6</v>
      </c>
      <c r="U15" s="4" t="n">
        <f aca="false">INT(0.5+(U$2/19*(T15-1)))+P$2</f>
        <v>3</v>
      </c>
      <c r="V15" s="0" t="n">
        <f aca="false">U15+1</f>
        <v>4</v>
      </c>
      <c r="W15" s="0" t="n">
        <f aca="false">INT(V15/2)+1</f>
        <v>3</v>
      </c>
      <c r="X15" s="0" t="n">
        <f aca="false">IF(V15=3,2,IF(V15=4,3,IF(V15&gt;15,14,V15-2)))</f>
        <v>3</v>
      </c>
      <c r="Y15" s="0" t="n">
        <f aca="true">INT(RAND()*(X15-W15+1)+W15)</f>
        <v>3</v>
      </c>
      <c r="Z15" s="0" t="n">
        <f aca="false">V15-Y15</f>
        <v>1</v>
      </c>
      <c r="AD15" s="0" t="n">
        <f aca="true">INT(RAND()*9*10^(AJ15-1)+10^(AJ15-1))</f>
        <v>3</v>
      </c>
      <c r="AE15" s="0" t="n">
        <f aca="true">INT(RAND()*9*10^(AI15-1)+10^(AI15-1))</f>
        <v>820</v>
      </c>
      <c r="AF15" s="0" t="n">
        <f aca="false">IF(AD15&lt;3,3,AD15)</f>
        <v>3</v>
      </c>
      <c r="AG15" s="0" t="n">
        <f aca="false">AE15-INT(AE15/AF15)*AF15</f>
        <v>1</v>
      </c>
      <c r="AI15" s="0" t="n">
        <f aca="false">Y15</f>
        <v>3</v>
      </c>
      <c r="AJ15" s="0" t="n">
        <f aca="false">Z15</f>
        <v>1</v>
      </c>
      <c r="AK15" s="0" t="n">
        <f aca="false">AI15+AJ15-1</f>
        <v>3</v>
      </c>
    </row>
    <row r="16" customFormat="false" ht="13.5" hidden="false" customHeight="true" outlineLevel="0" collapsed="false">
      <c r="A16" s="80"/>
      <c r="B16" s="80"/>
      <c r="C16" s="14"/>
      <c r="D16" s="80"/>
      <c r="E16" s="80"/>
      <c r="F16" s="80"/>
      <c r="G16" s="61"/>
      <c r="H16" s="80"/>
      <c r="I16" s="26"/>
      <c r="J16" s="80"/>
      <c r="K16" s="80"/>
      <c r="L16" s="80"/>
    </row>
    <row r="17" customFormat="false" ht="18" hidden="false" customHeight="true" outlineLevel="0" collapsed="false">
      <c r="A17" s="80"/>
      <c r="B17" s="23" t="n">
        <f aca="false">AE17</f>
        <v>869</v>
      </c>
      <c r="C17" s="108" t="s">
        <v>67</v>
      </c>
      <c r="D17" s="23" t="n">
        <f aca="false">AF17</f>
        <v>8</v>
      </c>
      <c r="E17" s="80"/>
      <c r="F17" s="80"/>
      <c r="G17" s="61" t="s">
        <v>16</v>
      </c>
      <c r="H17" s="80"/>
      <c r="I17" s="24" t="n">
        <f aca="false">AG17</f>
        <v>5</v>
      </c>
      <c r="J17" s="80"/>
      <c r="K17" s="80" t="n">
        <f aca="false">AK17+M17</f>
        <v>3</v>
      </c>
      <c r="L17" s="80"/>
      <c r="M17" s="4" t="n">
        <v>0</v>
      </c>
      <c r="T17" s="4" t="n">
        <f aca="false">T15+1</f>
        <v>7</v>
      </c>
      <c r="U17" s="4" t="n">
        <f aca="false">INT(0.5+(U$2/19*(T17-1)))+P$2</f>
        <v>3</v>
      </c>
      <c r="V17" s="0" t="n">
        <f aca="false">U17+1</f>
        <v>4</v>
      </c>
      <c r="W17" s="0" t="n">
        <f aca="false">INT(V17/2)+1</f>
        <v>3</v>
      </c>
      <c r="X17" s="0" t="n">
        <f aca="false">IF(V17=3,2,IF(V17=4,3,IF(V17&gt;15,14,V17-2)))</f>
        <v>3</v>
      </c>
      <c r="Y17" s="0" t="n">
        <f aca="true">INT(RAND()*(X17-W17+1)+W17)</f>
        <v>3</v>
      </c>
      <c r="Z17" s="0" t="n">
        <f aca="false">V17-Y17</f>
        <v>1</v>
      </c>
      <c r="AD17" s="0" t="n">
        <f aca="true">INT(RAND()*9*10^(AJ17-1)+10^(AJ17-1))</f>
        <v>8</v>
      </c>
      <c r="AE17" s="0" t="n">
        <f aca="true">INT(RAND()*9*10^(AI17-1)+10^(AI17-1))</f>
        <v>869</v>
      </c>
      <c r="AF17" s="0" t="n">
        <f aca="false">IF(AD17&lt;3,3,AD17)</f>
        <v>8</v>
      </c>
      <c r="AG17" s="0" t="n">
        <f aca="false">AE17-INT(AE17/AF17)*AF17</f>
        <v>5</v>
      </c>
      <c r="AI17" s="0" t="n">
        <f aca="false">Y17</f>
        <v>3</v>
      </c>
      <c r="AJ17" s="0" t="n">
        <f aca="false">Z17</f>
        <v>1</v>
      </c>
      <c r="AK17" s="0" t="n">
        <f aca="false">AI17+AJ17-1</f>
        <v>3</v>
      </c>
    </row>
    <row r="18" customFormat="false" ht="13.5" hidden="false" customHeight="true" outlineLevel="0" collapsed="false">
      <c r="A18" s="80"/>
      <c r="B18" s="80"/>
      <c r="C18" s="14"/>
      <c r="D18" s="23"/>
      <c r="E18" s="80"/>
      <c r="F18" s="80"/>
      <c r="G18" s="61"/>
      <c r="H18" s="80"/>
      <c r="I18" s="26"/>
      <c r="J18" s="80"/>
      <c r="K18" s="80"/>
      <c r="L18" s="80"/>
    </row>
    <row r="19" customFormat="false" ht="18" hidden="false" customHeight="true" outlineLevel="0" collapsed="false">
      <c r="A19" s="80"/>
      <c r="B19" s="23" t="n">
        <f aca="false">AE19</f>
        <v>258</v>
      </c>
      <c r="C19" s="108" t="s">
        <v>67</v>
      </c>
      <c r="D19" s="23" t="n">
        <f aca="false">AF19</f>
        <v>8</v>
      </c>
      <c r="E19" s="80"/>
      <c r="F19" s="80"/>
      <c r="G19" s="61" t="s">
        <v>16</v>
      </c>
      <c r="H19" s="80"/>
      <c r="I19" s="24" t="n">
        <f aca="false">AG19</f>
        <v>2</v>
      </c>
      <c r="J19" s="80"/>
      <c r="K19" s="80" t="n">
        <f aca="false">AK19+M19</f>
        <v>3</v>
      </c>
      <c r="L19" s="80"/>
      <c r="M19" s="4" t="n">
        <v>0</v>
      </c>
      <c r="T19" s="4" t="n">
        <f aca="false">T17+1</f>
        <v>8</v>
      </c>
      <c r="U19" s="4" t="n">
        <f aca="false">INT(0.5+(U$2/19*(T19-1)))+P$2</f>
        <v>3</v>
      </c>
      <c r="V19" s="0" t="n">
        <f aca="false">U19+1</f>
        <v>4</v>
      </c>
      <c r="W19" s="0" t="n">
        <f aca="false">INT(V19/2)+1</f>
        <v>3</v>
      </c>
      <c r="X19" s="0" t="n">
        <f aca="false">IF(V19=3,2,IF(V19=4,3,IF(V19&gt;15,14,V19-2)))</f>
        <v>3</v>
      </c>
      <c r="Y19" s="0" t="n">
        <f aca="true">INT(RAND()*(X19-W19+1)+W19)</f>
        <v>3</v>
      </c>
      <c r="Z19" s="0" t="n">
        <f aca="false">V19-Y19</f>
        <v>1</v>
      </c>
      <c r="AD19" s="0" t="n">
        <f aca="true">INT(RAND()*9*10^(AJ19-1)+10^(AJ19-1))</f>
        <v>8</v>
      </c>
      <c r="AE19" s="0" t="n">
        <f aca="true">INT(RAND()*9*10^(AI19-1)+10^(AI19-1))</f>
        <v>258</v>
      </c>
      <c r="AF19" s="0" t="n">
        <f aca="false">IF(AD19&lt;3,3,AD19)</f>
        <v>8</v>
      </c>
      <c r="AG19" s="0" t="n">
        <f aca="false">AE19-INT(AE19/AF19)*AF19</f>
        <v>2</v>
      </c>
      <c r="AI19" s="0" t="n">
        <f aca="false">Y19</f>
        <v>3</v>
      </c>
      <c r="AJ19" s="0" t="n">
        <f aca="false">Z19</f>
        <v>1</v>
      </c>
      <c r="AK19" s="0" t="n">
        <f aca="false">AI19+AJ19-1</f>
        <v>3</v>
      </c>
    </row>
    <row r="20" customFormat="false" ht="13.5" hidden="false" customHeight="true" outlineLevel="0" collapsed="false">
      <c r="A20" s="80"/>
      <c r="B20" s="80"/>
      <c r="C20" s="14"/>
      <c r="D20" s="80"/>
      <c r="E20" s="80"/>
      <c r="F20" s="80"/>
      <c r="G20" s="61"/>
      <c r="H20" s="80"/>
      <c r="I20" s="26"/>
      <c r="J20" s="80"/>
      <c r="K20" s="80"/>
      <c r="L20" s="80"/>
    </row>
    <row r="21" customFormat="false" ht="18" hidden="false" customHeight="true" outlineLevel="0" collapsed="false">
      <c r="A21" s="80"/>
      <c r="B21" s="23" t="n">
        <f aca="false">AE21</f>
        <v>592</v>
      </c>
      <c r="C21" s="108" t="s">
        <v>67</v>
      </c>
      <c r="D21" s="23" t="n">
        <f aca="false">AF21</f>
        <v>8</v>
      </c>
      <c r="E21" s="80"/>
      <c r="F21" s="80"/>
      <c r="G21" s="61" t="s">
        <v>16</v>
      </c>
      <c r="H21" s="80"/>
      <c r="I21" s="24" t="n">
        <f aca="false">AG21</f>
        <v>0</v>
      </c>
      <c r="J21" s="80"/>
      <c r="K21" s="80" t="n">
        <f aca="false">AK21+M21</f>
        <v>3</v>
      </c>
      <c r="L21" s="80"/>
      <c r="M21" s="4" t="n">
        <v>0</v>
      </c>
      <c r="T21" s="4" t="n">
        <f aca="false">T19+1</f>
        <v>9</v>
      </c>
      <c r="U21" s="4" t="n">
        <f aca="false">INT(0.5+(U$2/19*(T21-1)))+P$2</f>
        <v>3</v>
      </c>
      <c r="V21" s="0" t="n">
        <f aca="false">U21+1</f>
        <v>4</v>
      </c>
      <c r="W21" s="0" t="n">
        <f aca="false">INT(V21/2)+1</f>
        <v>3</v>
      </c>
      <c r="X21" s="0" t="n">
        <f aca="false">IF(V21=3,2,IF(V21=4,3,IF(V21&gt;15,14,V21-2)))</f>
        <v>3</v>
      </c>
      <c r="Y21" s="0" t="n">
        <f aca="true">INT(RAND()*(X21-W21+1)+W21)</f>
        <v>3</v>
      </c>
      <c r="Z21" s="0" t="n">
        <f aca="false">V21-Y21</f>
        <v>1</v>
      </c>
      <c r="AD21" s="0" t="n">
        <f aca="true">INT(RAND()*9*10^(AJ21-1)+10^(AJ21-1))</f>
        <v>8</v>
      </c>
      <c r="AE21" s="0" t="n">
        <f aca="true">INT(RAND()*9*10^(AI21-1)+10^(AI21-1))</f>
        <v>592</v>
      </c>
      <c r="AF21" s="0" t="n">
        <f aca="false">IF(AD21&lt;3,3,AD21)</f>
        <v>8</v>
      </c>
      <c r="AG21" s="0" t="n">
        <f aca="false">AE21-INT(AE21/AF21)*AF21</f>
        <v>0</v>
      </c>
      <c r="AI21" s="0" t="n">
        <f aca="false">Y21</f>
        <v>3</v>
      </c>
      <c r="AJ21" s="0" t="n">
        <f aca="false">Z21</f>
        <v>1</v>
      </c>
      <c r="AK21" s="0" t="n">
        <f aca="false">AI21+AJ21-1</f>
        <v>3</v>
      </c>
    </row>
    <row r="22" customFormat="false" ht="13.5" hidden="false" customHeight="true" outlineLevel="0" collapsed="false">
      <c r="A22" s="80"/>
      <c r="B22" s="80"/>
      <c r="C22" s="14"/>
      <c r="D22" s="80"/>
      <c r="E22" s="80"/>
      <c r="F22" s="80"/>
      <c r="G22" s="61"/>
      <c r="H22" s="80"/>
      <c r="I22" s="26"/>
      <c r="J22" s="80"/>
      <c r="K22" s="80"/>
      <c r="L22" s="80"/>
    </row>
    <row r="23" customFormat="false" ht="18" hidden="false" customHeight="true" outlineLevel="0" collapsed="false">
      <c r="A23" s="80"/>
      <c r="B23" s="23" t="n">
        <f aca="false">AE23</f>
        <v>145</v>
      </c>
      <c r="C23" s="108" t="s">
        <v>67</v>
      </c>
      <c r="D23" s="23" t="n">
        <f aca="false">AF23</f>
        <v>8</v>
      </c>
      <c r="E23" s="80"/>
      <c r="F23" s="80"/>
      <c r="G23" s="61" t="s">
        <v>16</v>
      </c>
      <c r="H23" s="80"/>
      <c r="I23" s="24" t="n">
        <f aca="false">AG23</f>
        <v>1</v>
      </c>
      <c r="J23" s="80"/>
      <c r="K23" s="80" t="n">
        <f aca="false">AK23+M23</f>
        <v>3</v>
      </c>
      <c r="L23" s="80"/>
      <c r="M23" s="4" t="n">
        <v>0</v>
      </c>
      <c r="T23" s="4" t="n">
        <f aca="false">T21+1</f>
        <v>10</v>
      </c>
      <c r="U23" s="4" t="n">
        <f aca="false">INT(0.5+(U$2/19*(T23-1)))+P$2</f>
        <v>3</v>
      </c>
      <c r="V23" s="0" t="n">
        <f aca="false">U23+1</f>
        <v>4</v>
      </c>
      <c r="W23" s="0" t="n">
        <f aca="false">INT(V23/2)+1</f>
        <v>3</v>
      </c>
      <c r="X23" s="0" t="n">
        <f aca="false">IF(V23=3,2,IF(V23=4,3,IF(V23&gt;15,14,V23-2)))</f>
        <v>3</v>
      </c>
      <c r="Y23" s="0" t="n">
        <f aca="true">INT(RAND()*(X23-W23+1)+W23)</f>
        <v>3</v>
      </c>
      <c r="Z23" s="0" t="n">
        <f aca="false">V23-Y23</f>
        <v>1</v>
      </c>
      <c r="AD23" s="0" t="n">
        <f aca="true">INT(RAND()*9*10^(AJ23-1)+10^(AJ23-1))</f>
        <v>8</v>
      </c>
      <c r="AE23" s="0" t="n">
        <f aca="true">INT(RAND()*9*10^(AI23-1)+10^(AI23-1))</f>
        <v>145</v>
      </c>
      <c r="AF23" s="0" t="n">
        <f aca="false">IF(AD23&lt;3,3,AD23)</f>
        <v>8</v>
      </c>
      <c r="AG23" s="0" t="n">
        <f aca="false">AE23-INT(AE23/AF23)*AF23</f>
        <v>1</v>
      </c>
      <c r="AI23" s="0" t="n">
        <f aca="false">Y23</f>
        <v>3</v>
      </c>
      <c r="AJ23" s="0" t="n">
        <f aca="false">Z23</f>
        <v>1</v>
      </c>
      <c r="AK23" s="0" t="n">
        <f aca="false">AI23+AJ23-1</f>
        <v>3</v>
      </c>
    </row>
    <row r="24" customFormat="false" ht="13.5" hidden="false" customHeight="true" outlineLevel="0" collapsed="false">
      <c r="A24" s="80"/>
      <c r="B24" s="80"/>
      <c r="C24" s="14"/>
      <c r="D24" s="80"/>
      <c r="E24" s="80"/>
      <c r="F24" s="80"/>
      <c r="G24" s="61"/>
      <c r="H24" s="80"/>
      <c r="I24" s="26"/>
      <c r="J24" s="80"/>
      <c r="K24" s="80"/>
      <c r="L24" s="80"/>
    </row>
    <row r="25" customFormat="false" ht="18" hidden="false" customHeight="true" outlineLevel="0" collapsed="false">
      <c r="A25" s="80"/>
      <c r="B25" s="23" t="n">
        <f aca="false">AE25</f>
        <v>310</v>
      </c>
      <c r="C25" s="108" t="s">
        <v>67</v>
      </c>
      <c r="D25" s="23" t="n">
        <f aca="false">AF25</f>
        <v>39</v>
      </c>
      <c r="E25" s="80"/>
      <c r="F25" s="80"/>
      <c r="G25" s="61" t="s">
        <v>16</v>
      </c>
      <c r="H25" s="80"/>
      <c r="I25" s="24" t="n">
        <f aca="false">AG25</f>
        <v>37</v>
      </c>
      <c r="J25" s="80"/>
      <c r="K25" s="80" t="n">
        <f aca="false">AK25+M25</f>
        <v>4</v>
      </c>
      <c r="L25" s="80"/>
      <c r="M25" s="4" t="n">
        <v>0</v>
      </c>
      <c r="T25" s="4" t="n">
        <f aca="false">T23+1</f>
        <v>11</v>
      </c>
      <c r="U25" s="4" t="n">
        <f aca="false">INT(0.5+(U$2/19*(T25-1)))+P$2+1</f>
        <v>4</v>
      </c>
      <c r="V25" s="0" t="n">
        <f aca="false">U25+1</f>
        <v>5</v>
      </c>
      <c r="W25" s="0" t="n">
        <f aca="false">INT(V25/2)+1</f>
        <v>3</v>
      </c>
      <c r="X25" s="0" t="n">
        <f aca="false">IF(V25=3,2,IF(V25=4,3,IF(V25&gt;15,14,V25-2)))</f>
        <v>3</v>
      </c>
      <c r="Y25" s="0" t="n">
        <f aca="true">INT(RAND()*(X25-W25+1)+W25)</f>
        <v>3</v>
      </c>
      <c r="Z25" s="0" t="n">
        <f aca="false">V25-Y25</f>
        <v>2</v>
      </c>
      <c r="AD25" s="0" t="n">
        <f aca="true">INT(RAND()*9*10^(AJ25-1)+10^(AJ25-1))</f>
        <v>39</v>
      </c>
      <c r="AE25" s="0" t="n">
        <f aca="true">INT(RAND()*9*10^(AI25-1)+10^(AI25-1))</f>
        <v>310</v>
      </c>
      <c r="AF25" s="0" t="n">
        <f aca="false">IF(AD25&lt;3,3,AD25)</f>
        <v>39</v>
      </c>
      <c r="AG25" s="0" t="n">
        <f aca="false">AE25-INT(AE25/AF25)*AF25</f>
        <v>37</v>
      </c>
      <c r="AI25" s="0" t="n">
        <f aca="false">Y25</f>
        <v>3</v>
      </c>
      <c r="AJ25" s="0" t="n">
        <f aca="false">Z25</f>
        <v>2</v>
      </c>
      <c r="AK25" s="0" t="n">
        <f aca="false">AI25+AJ25-1</f>
        <v>4</v>
      </c>
    </row>
    <row r="26" customFormat="false" ht="13.5" hidden="false" customHeight="true" outlineLevel="0" collapsed="false">
      <c r="A26" s="80"/>
      <c r="B26" s="80"/>
      <c r="C26" s="14"/>
      <c r="D26" s="80"/>
      <c r="E26" s="80"/>
      <c r="F26" s="80"/>
      <c r="G26" s="61"/>
      <c r="H26" s="80"/>
      <c r="I26" s="26"/>
      <c r="J26" s="80"/>
      <c r="K26" s="80"/>
      <c r="L26" s="80"/>
    </row>
    <row r="27" customFormat="false" ht="18" hidden="false" customHeight="true" outlineLevel="0" collapsed="false">
      <c r="A27" s="80"/>
      <c r="B27" s="23" t="n">
        <f aca="false">AE27</f>
        <v>399</v>
      </c>
      <c r="C27" s="108" t="s">
        <v>67</v>
      </c>
      <c r="D27" s="23" t="n">
        <f aca="false">AF27</f>
        <v>18</v>
      </c>
      <c r="E27" s="80"/>
      <c r="F27" s="80"/>
      <c r="G27" s="61" t="s">
        <v>16</v>
      </c>
      <c r="H27" s="80"/>
      <c r="I27" s="24" t="n">
        <f aca="false">AG27</f>
        <v>3</v>
      </c>
      <c r="J27" s="80"/>
      <c r="K27" s="80" t="n">
        <f aca="false">AK27+M27</f>
        <v>4</v>
      </c>
      <c r="L27" s="80"/>
      <c r="M27" s="4" t="n">
        <v>0</v>
      </c>
      <c r="T27" s="4" t="n">
        <f aca="false">T25+1</f>
        <v>12</v>
      </c>
      <c r="U27" s="4" t="n">
        <f aca="false">INT(0.5+(U$2/19*(T27-1)))+P$2+1</f>
        <v>4</v>
      </c>
      <c r="V27" s="0" t="n">
        <f aca="false">U27+1</f>
        <v>5</v>
      </c>
      <c r="W27" s="0" t="n">
        <f aca="false">INT(V27/2)+1</f>
        <v>3</v>
      </c>
      <c r="X27" s="0" t="n">
        <f aca="false">IF(V27=3,2,IF(V27=4,3,IF(V27&gt;15,14,V27-2)))</f>
        <v>3</v>
      </c>
      <c r="Y27" s="0" t="n">
        <f aca="true">INT(RAND()*(X27-W27+1)+W27)</f>
        <v>3</v>
      </c>
      <c r="Z27" s="0" t="n">
        <f aca="false">V27-Y27</f>
        <v>2</v>
      </c>
      <c r="AD27" s="0" t="n">
        <f aca="true">INT(RAND()*9*10^(AJ27-1)+10^(AJ27-1))</f>
        <v>18</v>
      </c>
      <c r="AE27" s="0" t="n">
        <f aca="true">INT(RAND()*9*10^(AI27-1)+10^(AI27-1))</f>
        <v>399</v>
      </c>
      <c r="AF27" s="0" t="n">
        <f aca="false">IF(AD27&lt;3,3,AD27)</f>
        <v>18</v>
      </c>
      <c r="AG27" s="0" t="n">
        <f aca="false">AE27-INT(AE27/AF27)*AF27</f>
        <v>3</v>
      </c>
      <c r="AI27" s="0" t="n">
        <f aca="false">Y27</f>
        <v>3</v>
      </c>
      <c r="AJ27" s="0" t="n">
        <f aca="false">Z27</f>
        <v>2</v>
      </c>
      <c r="AK27" s="0" t="n">
        <f aca="false">AI27+AJ27-1</f>
        <v>4</v>
      </c>
    </row>
    <row r="28" customFormat="false" ht="13.5" hidden="false" customHeight="true" outlineLevel="0" collapsed="false">
      <c r="A28" s="80"/>
      <c r="B28" s="80"/>
      <c r="C28" s="14"/>
      <c r="D28" s="80"/>
      <c r="E28" s="80"/>
      <c r="F28" s="80"/>
      <c r="G28" s="61"/>
      <c r="H28" s="80"/>
      <c r="I28" s="26"/>
      <c r="J28" s="80"/>
      <c r="K28" s="80"/>
      <c r="L28" s="80"/>
    </row>
    <row r="29" customFormat="false" ht="18" hidden="false" customHeight="true" outlineLevel="0" collapsed="false">
      <c r="A29" s="80"/>
      <c r="B29" s="23" t="n">
        <f aca="false">AE29</f>
        <v>837</v>
      </c>
      <c r="C29" s="108" t="s">
        <v>67</v>
      </c>
      <c r="D29" s="23" t="n">
        <f aca="false">AF29</f>
        <v>73</v>
      </c>
      <c r="E29" s="80"/>
      <c r="F29" s="80"/>
      <c r="G29" s="61" t="s">
        <v>16</v>
      </c>
      <c r="H29" s="80"/>
      <c r="I29" s="24" t="n">
        <f aca="false">AG29</f>
        <v>34</v>
      </c>
      <c r="J29" s="80"/>
      <c r="K29" s="80" t="n">
        <f aca="false">AK29+M29</f>
        <v>4</v>
      </c>
      <c r="L29" s="80"/>
      <c r="M29" s="4" t="n">
        <v>0</v>
      </c>
      <c r="T29" s="4" t="n">
        <f aca="false">T27+1</f>
        <v>13</v>
      </c>
      <c r="U29" s="4" t="n">
        <f aca="false">INT(0.5+(U$2/19*(T29-1)))+P$2+1</f>
        <v>4</v>
      </c>
      <c r="V29" s="0" t="n">
        <f aca="false">U29+1</f>
        <v>5</v>
      </c>
      <c r="W29" s="0" t="n">
        <f aca="false">INT(V29/2)+1</f>
        <v>3</v>
      </c>
      <c r="X29" s="0" t="n">
        <f aca="false">IF(V29=3,2,IF(V29=4,3,IF(V29&gt;15,14,V29-2)))</f>
        <v>3</v>
      </c>
      <c r="Y29" s="0" t="n">
        <f aca="true">INT(RAND()*(X29-W29+1)+W29)</f>
        <v>3</v>
      </c>
      <c r="Z29" s="0" t="n">
        <f aca="false">V29-Y29</f>
        <v>2</v>
      </c>
      <c r="AD29" s="0" t="n">
        <f aca="true">INT(RAND()*9*10^(AJ29-1)+10^(AJ29-1))</f>
        <v>73</v>
      </c>
      <c r="AE29" s="0" t="n">
        <f aca="true">INT(RAND()*9*10^(AI29-1)+10^(AI29-1))</f>
        <v>837</v>
      </c>
      <c r="AF29" s="0" t="n">
        <f aca="false">IF(AD29&lt;3,3,AD29)</f>
        <v>73</v>
      </c>
      <c r="AG29" s="0" t="n">
        <f aca="false">AE29-INT(AE29/AF29)*AF29</f>
        <v>34</v>
      </c>
      <c r="AI29" s="0" t="n">
        <f aca="false">Y29</f>
        <v>3</v>
      </c>
      <c r="AJ29" s="0" t="n">
        <f aca="false">Z29</f>
        <v>2</v>
      </c>
      <c r="AK29" s="0" t="n">
        <f aca="false">AI29+AJ29-1</f>
        <v>4</v>
      </c>
    </row>
    <row r="30" customFormat="false" ht="13.5" hidden="false" customHeight="true" outlineLevel="0" collapsed="false">
      <c r="A30" s="80"/>
      <c r="B30" s="80"/>
      <c r="C30" s="14"/>
      <c r="D30" s="23"/>
      <c r="E30" s="80"/>
      <c r="F30" s="80"/>
      <c r="G30" s="61"/>
      <c r="H30" s="80"/>
      <c r="I30" s="26"/>
      <c r="J30" s="80"/>
      <c r="K30" s="80"/>
      <c r="L30" s="80"/>
    </row>
    <row r="31" customFormat="false" ht="18" hidden="false" customHeight="true" outlineLevel="0" collapsed="false">
      <c r="A31" s="80"/>
      <c r="B31" s="23" t="n">
        <f aca="false">AE31</f>
        <v>635</v>
      </c>
      <c r="C31" s="108" t="s">
        <v>67</v>
      </c>
      <c r="D31" s="23" t="n">
        <f aca="false">AF31</f>
        <v>49</v>
      </c>
      <c r="E31" s="80"/>
      <c r="F31" s="80"/>
      <c r="G31" s="61" t="s">
        <v>16</v>
      </c>
      <c r="H31" s="80"/>
      <c r="I31" s="24" t="n">
        <f aca="false">AG31</f>
        <v>47</v>
      </c>
      <c r="J31" s="80"/>
      <c r="K31" s="80" t="n">
        <f aca="false">AK31+M31</f>
        <v>4</v>
      </c>
      <c r="L31" s="80"/>
      <c r="M31" s="4" t="n">
        <v>0</v>
      </c>
      <c r="T31" s="4" t="n">
        <f aca="false">T29+1</f>
        <v>14</v>
      </c>
      <c r="U31" s="4" t="n">
        <f aca="false">INT(0.5+(U$2/19*(T31-1)))+P$2+1</f>
        <v>4</v>
      </c>
      <c r="V31" s="0" t="n">
        <f aca="false">U31+1</f>
        <v>5</v>
      </c>
      <c r="W31" s="0" t="n">
        <f aca="false">INT(V31/2)+1</f>
        <v>3</v>
      </c>
      <c r="X31" s="0" t="n">
        <f aca="false">IF(V31=3,2,IF(V31=4,3,IF(V31&gt;15,14,V31-2)))</f>
        <v>3</v>
      </c>
      <c r="Y31" s="0" t="n">
        <f aca="true">INT(RAND()*(X31-W31+1)+W31)</f>
        <v>3</v>
      </c>
      <c r="Z31" s="0" t="n">
        <f aca="false">V31-Y31</f>
        <v>2</v>
      </c>
      <c r="AD31" s="0" t="n">
        <f aca="true">INT(RAND()*9*10^(AJ31-1)+10^(AJ31-1))</f>
        <v>49</v>
      </c>
      <c r="AE31" s="0" t="n">
        <f aca="true">INT(RAND()*9*10^(AI31-1)+10^(AI31-1))</f>
        <v>635</v>
      </c>
      <c r="AF31" s="0" t="n">
        <f aca="false">IF(AD31&lt;3,3,AD31)</f>
        <v>49</v>
      </c>
      <c r="AG31" s="0" t="n">
        <f aca="false">AE31-INT(AE31/AF31)*AF31</f>
        <v>47</v>
      </c>
      <c r="AI31" s="0" t="n">
        <f aca="false">Y31</f>
        <v>3</v>
      </c>
      <c r="AJ31" s="0" t="n">
        <f aca="false">Z31</f>
        <v>2</v>
      </c>
      <c r="AK31" s="0" t="n">
        <f aca="false">AI31+AJ31-1</f>
        <v>4</v>
      </c>
    </row>
    <row r="32" customFormat="false" ht="13.5" hidden="false" customHeight="true" outlineLevel="0" collapsed="false">
      <c r="A32" s="80"/>
      <c r="B32" s="80"/>
      <c r="C32" s="14"/>
      <c r="D32" s="23"/>
      <c r="E32" s="80"/>
      <c r="F32" s="80"/>
      <c r="G32" s="61"/>
      <c r="H32" s="80"/>
      <c r="I32" s="26"/>
      <c r="J32" s="80"/>
      <c r="K32" s="80"/>
      <c r="L32" s="80"/>
    </row>
    <row r="33" customFormat="false" ht="18" hidden="false" customHeight="true" outlineLevel="0" collapsed="false">
      <c r="A33" s="80"/>
      <c r="B33" s="23" t="n">
        <f aca="false">AE33</f>
        <v>382</v>
      </c>
      <c r="C33" s="108" t="s">
        <v>67</v>
      </c>
      <c r="D33" s="23" t="n">
        <f aca="false">AF33</f>
        <v>40</v>
      </c>
      <c r="E33" s="80"/>
      <c r="F33" s="80"/>
      <c r="G33" s="61" t="s">
        <v>16</v>
      </c>
      <c r="H33" s="80"/>
      <c r="I33" s="24" t="n">
        <f aca="false">AG33</f>
        <v>22</v>
      </c>
      <c r="J33" s="80"/>
      <c r="K33" s="80" t="n">
        <f aca="false">AK33+M33</f>
        <v>4</v>
      </c>
      <c r="L33" s="80"/>
      <c r="M33" s="4" t="n">
        <v>0</v>
      </c>
      <c r="T33" s="4" t="n">
        <f aca="false">T31+1</f>
        <v>15</v>
      </c>
      <c r="U33" s="4" t="n">
        <f aca="false">INT(0.5+(U$2/19*(T33-1)))+P$2+1</f>
        <v>4</v>
      </c>
      <c r="V33" s="0" t="n">
        <f aca="false">U33+1</f>
        <v>5</v>
      </c>
      <c r="W33" s="0" t="n">
        <f aca="false">INT(V33/2)+1</f>
        <v>3</v>
      </c>
      <c r="X33" s="0" t="n">
        <f aca="false">IF(V33=3,2,IF(V33=4,3,IF(V33&gt;15,14,V33-2)))</f>
        <v>3</v>
      </c>
      <c r="Y33" s="0" t="n">
        <f aca="true">INT(RAND()*(X33-W33+1)+W33)</f>
        <v>3</v>
      </c>
      <c r="Z33" s="0" t="n">
        <f aca="false">V33-Y33</f>
        <v>2</v>
      </c>
      <c r="AD33" s="0" t="n">
        <f aca="true">INT(RAND()*9*10^(AJ33-1)+10^(AJ33-1))</f>
        <v>40</v>
      </c>
      <c r="AE33" s="0" t="n">
        <f aca="true">INT(RAND()*9*10^(AI33-1)+10^(AI33-1))</f>
        <v>382</v>
      </c>
      <c r="AF33" s="0" t="n">
        <f aca="false">IF(AD33&lt;3,3,AD33)</f>
        <v>40</v>
      </c>
      <c r="AG33" s="0" t="n">
        <f aca="false">AE33-INT(AE33/AF33)*AF33</f>
        <v>22</v>
      </c>
      <c r="AI33" s="0" t="n">
        <f aca="false">Y33</f>
        <v>3</v>
      </c>
      <c r="AJ33" s="0" t="n">
        <f aca="false">Z33</f>
        <v>2</v>
      </c>
      <c r="AK33" s="0" t="n">
        <f aca="false">AI33+AJ33-1</f>
        <v>4</v>
      </c>
    </row>
    <row r="34" customFormat="false" ht="13.5" hidden="false" customHeight="true" outlineLevel="0" collapsed="false">
      <c r="A34" s="80"/>
      <c r="B34" s="80"/>
      <c r="C34" s="14"/>
      <c r="D34" s="23"/>
      <c r="E34" s="80"/>
      <c r="F34" s="80"/>
      <c r="G34" s="61"/>
      <c r="H34" s="80"/>
      <c r="I34" s="26"/>
      <c r="J34" s="80"/>
      <c r="K34" s="80"/>
      <c r="L34" s="80"/>
    </row>
    <row r="35" customFormat="false" ht="18" hidden="false" customHeight="true" outlineLevel="0" collapsed="false">
      <c r="A35" s="80"/>
      <c r="B35" s="23" t="n">
        <f aca="false">AE35</f>
        <v>364</v>
      </c>
      <c r="C35" s="108" t="s">
        <v>67</v>
      </c>
      <c r="D35" s="23" t="n">
        <f aca="false">AF35</f>
        <v>24</v>
      </c>
      <c r="E35" s="80"/>
      <c r="F35" s="80"/>
      <c r="G35" s="61" t="s">
        <v>16</v>
      </c>
      <c r="H35" s="80"/>
      <c r="I35" s="24" t="n">
        <f aca="false">AG35</f>
        <v>4</v>
      </c>
      <c r="J35" s="80"/>
      <c r="K35" s="80" t="n">
        <f aca="false">AK35+M35</f>
        <v>4</v>
      </c>
      <c r="L35" s="80"/>
      <c r="M35" s="4" t="n">
        <v>0</v>
      </c>
      <c r="T35" s="4" t="n">
        <f aca="false">T33+1</f>
        <v>16</v>
      </c>
      <c r="U35" s="4" t="n">
        <f aca="false">INT(0.5+(U$2/19*(T35-1)))+P$2</f>
        <v>4</v>
      </c>
      <c r="V35" s="0" t="n">
        <f aca="false">U35+1</f>
        <v>5</v>
      </c>
      <c r="W35" s="0" t="n">
        <f aca="false">INT(V35/2)+1</f>
        <v>3</v>
      </c>
      <c r="X35" s="0" t="n">
        <f aca="false">IF(V35=3,2,IF(V35=4,3,IF(V35&gt;15,14,V35-2)))</f>
        <v>3</v>
      </c>
      <c r="Y35" s="0" t="n">
        <f aca="true">INT(RAND()*(X35-W35+1)+W35)</f>
        <v>3</v>
      </c>
      <c r="Z35" s="0" t="n">
        <f aca="false">V35-Y35</f>
        <v>2</v>
      </c>
      <c r="AD35" s="0" t="n">
        <f aca="true">INT(RAND()*9*10^(AJ35-1)+10^(AJ35-1))</f>
        <v>24</v>
      </c>
      <c r="AE35" s="0" t="n">
        <f aca="true">INT(RAND()*9*10^(AI35-1)+10^(AI35-1))</f>
        <v>364</v>
      </c>
      <c r="AF35" s="0" t="n">
        <f aca="false">IF(AD35&lt;3,3,AD35)</f>
        <v>24</v>
      </c>
      <c r="AG35" s="0" t="n">
        <f aca="false">AE35-INT(AE35/AF35)*AF35</f>
        <v>4</v>
      </c>
      <c r="AI35" s="0" t="n">
        <f aca="false">Y35</f>
        <v>3</v>
      </c>
      <c r="AJ35" s="0" t="n">
        <f aca="false">Z35</f>
        <v>2</v>
      </c>
      <c r="AK35" s="0" t="n">
        <f aca="false">AI35+AJ35-1</f>
        <v>4</v>
      </c>
    </row>
    <row r="36" customFormat="false" ht="13.5" hidden="false" customHeight="true" outlineLevel="0" collapsed="false">
      <c r="A36" s="80"/>
      <c r="B36" s="80"/>
      <c r="C36" s="14"/>
      <c r="D36" s="23"/>
      <c r="E36" s="80"/>
      <c r="F36" s="80"/>
      <c r="G36" s="61"/>
      <c r="H36" s="80"/>
      <c r="I36" s="26"/>
      <c r="J36" s="80"/>
      <c r="K36" s="80"/>
      <c r="L36" s="80"/>
    </row>
    <row r="37" customFormat="false" ht="18" hidden="false" customHeight="true" outlineLevel="0" collapsed="false">
      <c r="A37" s="80"/>
      <c r="B37" s="23" t="n">
        <f aca="false">AE37</f>
        <v>757</v>
      </c>
      <c r="C37" s="108" t="s">
        <v>67</v>
      </c>
      <c r="D37" s="23" t="n">
        <f aca="false">AF37</f>
        <v>36</v>
      </c>
      <c r="E37" s="80"/>
      <c r="F37" s="80"/>
      <c r="G37" s="61" t="s">
        <v>16</v>
      </c>
      <c r="H37" s="80"/>
      <c r="I37" s="24" t="n">
        <f aca="false">AG37</f>
        <v>1</v>
      </c>
      <c r="J37" s="80"/>
      <c r="K37" s="80" t="n">
        <f aca="false">AK37+M37</f>
        <v>4</v>
      </c>
      <c r="L37" s="80"/>
      <c r="M37" s="4" t="n">
        <v>0</v>
      </c>
      <c r="T37" s="4" t="n">
        <f aca="false">T35+1</f>
        <v>17</v>
      </c>
      <c r="U37" s="4" t="n">
        <f aca="false">INT(0.5+(U$2/19*(T37-1)))+P$2</f>
        <v>4</v>
      </c>
      <c r="V37" s="0" t="n">
        <f aca="false">U37+1</f>
        <v>5</v>
      </c>
      <c r="W37" s="0" t="n">
        <f aca="false">INT(V37/2)+1</f>
        <v>3</v>
      </c>
      <c r="X37" s="0" t="n">
        <f aca="false">IF(V37=3,2,IF(V37=4,3,IF(V37&gt;15,14,V37-2)))</f>
        <v>3</v>
      </c>
      <c r="Y37" s="0" t="n">
        <f aca="true">INT(RAND()*(X37-W37+1)+W37)</f>
        <v>3</v>
      </c>
      <c r="Z37" s="0" t="n">
        <f aca="false">V37-Y37</f>
        <v>2</v>
      </c>
      <c r="AD37" s="0" t="n">
        <f aca="true">INT(RAND()*9*10^(AJ37-1)+10^(AJ37-1))</f>
        <v>36</v>
      </c>
      <c r="AE37" s="0" t="n">
        <f aca="true">INT(RAND()*9*10^(AI37-1)+10^(AI37-1))</f>
        <v>757</v>
      </c>
      <c r="AF37" s="0" t="n">
        <f aca="false">IF(AD37&lt;3,3,AD37)</f>
        <v>36</v>
      </c>
      <c r="AG37" s="0" t="n">
        <f aca="false">AE37-INT(AE37/AF37)*AF37</f>
        <v>1</v>
      </c>
      <c r="AI37" s="0" t="n">
        <f aca="false">Y37</f>
        <v>3</v>
      </c>
      <c r="AJ37" s="0" t="n">
        <f aca="false">Z37</f>
        <v>2</v>
      </c>
      <c r="AK37" s="0" t="n">
        <f aca="false">AI37+AJ37-1</f>
        <v>4</v>
      </c>
    </row>
    <row r="38" customFormat="false" ht="13.5" hidden="false" customHeight="true" outlineLevel="0" collapsed="false">
      <c r="A38" s="80"/>
      <c r="B38" s="80"/>
      <c r="C38" s="14"/>
      <c r="D38" s="23"/>
      <c r="E38" s="80"/>
      <c r="F38" s="80"/>
      <c r="G38" s="61"/>
      <c r="H38" s="80"/>
      <c r="I38" s="26"/>
      <c r="J38" s="80"/>
      <c r="K38" s="80"/>
      <c r="L38" s="80"/>
    </row>
    <row r="39" customFormat="false" ht="18" hidden="false" customHeight="true" outlineLevel="0" collapsed="false">
      <c r="A39" s="80"/>
      <c r="B39" s="23" t="n">
        <f aca="false">AE39</f>
        <v>219</v>
      </c>
      <c r="C39" s="108" t="s">
        <v>67</v>
      </c>
      <c r="D39" s="23" t="n">
        <f aca="false">AF39</f>
        <v>96</v>
      </c>
      <c r="E39" s="80"/>
      <c r="F39" s="80"/>
      <c r="G39" s="61" t="s">
        <v>16</v>
      </c>
      <c r="H39" s="80"/>
      <c r="I39" s="24" t="n">
        <f aca="false">AG39</f>
        <v>27</v>
      </c>
      <c r="J39" s="80"/>
      <c r="K39" s="80" t="n">
        <f aca="false">AK39+M39</f>
        <v>4</v>
      </c>
      <c r="L39" s="80"/>
      <c r="M39" s="4" t="n">
        <v>0</v>
      </c>
      <c r="T39" s="4" t="n">
        <f aca="false">T37+1</f>
        <v>18</v>
      </c>
      <c r="U39" s="4" t="n">
        <f aca="false">INT(0.5+(U$2/19*(T39-1)))+P$2</f>
        <v>4</v>
      </c>
      <c r="V39" s="0" t="n">
        <f aca="false">U39+1</f>
        <v>5</v>
      </c>
      <c r="W39" s="0" t="n">
        <f aca="false">INT(V39/2)+1</f>
        <v>3</v>
      </c>
      <c r="X39" s="0" t="n">
        <f aca="false">IF(V39=3,2,IF(V39=4,3,IF(V39&gt;15,14,V39-2)))</f>
        <v>3</v>
      </c>
      <c r="Y39" s="0" t="n">
        <f aca="true">INT(RAND()*(X39-W39+1)+W39)</f>
        <v>3</v>
      </c>
      <c r="Z39" s="0" t="n">
        <f aca="false">V39-Y39</f>
        <v>2</v>
      </c>
      <c r="AD39" s="0" t="n">
        <f aca="true">INT(RAND()*9*10^(AJ39-1)+10^(AJ39-1))</f>
        <v>96</v>
      </c>
      <c r="AE39" s="0" t="n">
        <f aca="true">INT(RAND()*9*10^(AI39-1)+10^(AI39-1))</f>
        <v>219</v>
      </c>
      <c r="AF39" s="0" t="n">
        <f aca="false">IF(AD39&lt;3,3,AD39)</f>
        <v>96</v>
      </c>
      <c r="AG39" s="0" t="n">
        <f aca="false">AE39-INT(AE39/AF39)*AF39</f>
        <v>27</v>
      </c>
      <c r="AI39" s="0" t="n">
        <f aca="false">Y39</f>
        <v>3</v>
      </c>
      <c r="AJ39" s="0" t="n">
        <f aca="false">Z39</f>
        <v>2</v>
      </c>
      <c r="AK39" s="0" t="n">
        <f aca="false">AI39+AJ39-1</f>
        <v>4</v>
      </c>
    </row>
    <row r="40" customFormat="false" ht="13.5" hidden="false" customHeight="true" outlineLevel="0" collapsed="false">
      <c r="A40" s="80"/>
      <c r="B40" s="80"/>
      <c r="C40" s="14"/>
      <c r="D40" s="23"/>
      <c r="E40" s="80"/>
      <c r="F40" s="80"/>
      <c r="G40" s="61"/>
      <c r="H40" s="80"/>
      <c r="I40" s="26"/>
      <c r="J40" s="80"/>
      <c r="K40" s="80"/>
      <c r="L40" s="80"/>
    </row>
    <row r="41" customFormat="false" ht="18" hidden="false" customHeight="true" outlineLevel="0" collapsed="false">
      <c r="A41" s="80"/>
      <c r="B41" s="23" t="n">
        <f aca="false">AE41</f>
        <v>936</v>
      </c>
      <c r="C41" s="108" t="s">
        <v>67</v>
      </c>
      <c r="D41" s="23" t="n">
        <f aca="false">AF41</f>
        <v>71</v>
      </c>
      <c r="E41" s="80"/>
      <c r="F41" s="80"/>
      <c r="G41" s="61" t="s">
        <v>16</v>
      </c>
      <c r="H41" s="80"/>
      <c r="I41" s="24" t="n">
        <f aca="false">AG41</f>
        <v>13</v>
      </c>
      <c r="J41" s="80"/>
      <c r="K41" s="80" t="n">
        <f aca="false">AK41+M41</f>
        <v>4</v>
      </c>
      <c r="L41" s="80"/>
      <c r="M41" s="4" t="n">
        <v>0</v>
      </c>
      <c r="T41" s="4" t="n">
        <f aca="false">T39+1</f>
        <v>19</v>
      </c>
      <c r="U41" s="4" t="n">
        <f aca="false">INT(0.5+(U$2/19*(T41-1)))+P$2</f>
        <v>4</v>
      </c>
      <c r="V41" s="0" t="n">
        <f aca="false">U41+1</f>
        <v>5</v>
      </c>
      <c r="W41" s="0" t="n">
        <f aca="false">INT(V41/2)+1</f>
        <v>3</v>
      </c>
      <c r="X41" s="0" t="n">
        <f aca="false">IF(V41=3,2,IF(V41=4,3,IF(V41&gt;15,14,V41-2)))</f>
        <v>3</v>
      </c>
      <c r="Y41" s="0" t="n">
        <f aca="true">INT(RAND()*(X41-W41+1)+W41)</f>
        <v>3</v>
      </c>
      <c r="Z41" s="0" t="n">
        <f aca="false">V41-Y41</f>
        <v>2</v>
      </c>
      <c r="AD41" s="0" t="n">
        <f aca="true">INT(RAND()*9*10^(AJ41-1)+10^(AJ41-1))</f>
        <v>71</v>
      </c>
      <c r="AE41" s="0" t="n">
        <f aca="true">INT(RAND()*9*10^(AI41-1)+10^(AI41-1))</f>
        <v>936</v>
      </c>
      <c r="AF41" s="0" t="n">
        <f aca="false">IF(AD41&lt;3,3,AD41)</f>
        <v>71</v>
      </c>
      <c r="AG41" s="0" t="n">
        <f aca="false">AE41-INT(AE41/AF41)*AF41</f>
        <v>13</v>
      </c>
      <c r="AI41" s="0" t="n">
        <f aca="false">Y41</f>
        <v>3</v>
      </c>
      <c r="AJ41" s="0" t="n">
        <f aca="false">Z41</f>
        <v>2</v>
      </c>
      <c r="AK41" s="0" t="n">
        <f aca="false">AI41+AJ41-1</f>
        <v>4</v>
      </c>
    </row>
    <row r="42" customFormat="false" ht="13.5" hidden="false" customHeight="true" outlineLevel="0" collapsed="false">
      <c r="A42" s="80"/>
      <c r="B42" s="80"/>
      <c r="C42" s="14"/>
      <c r="D42" s="80"/>
      <c r="E42" s="80"/>
      <c r="F42" s="80"/>
      <c r="G42" s="61"/>
      <c r="H42" s="80"/>
      <c r="I42" s="26"/>
      <c r="J42" s="80"/>
      <c r="K42" s="80"/>
      <c r="L42" s="80"/>
    </row>
    <row r="43" customFormat="false" ht="18" hidden="false" customHeight="true" outlineLevel="0" collapsed="false">
      <c r="A43" s="80"/>
      <c r="B43" s="23" t="n">
        <f aca="false">AE43</f>
        <v>610</v>
      </c>
      <c r="C43" s="108" t="s">
        <v>67</v>
      </c>
      <c r="D43" s="23" t="n">
        <f aca="false">AF43</f>
        <v>56</v>
      </c>
      <c r="E43" s="80"/>
      <c r="F43" s="80"/>
      <c r="G43" s="61" t="s">
        <v>16</v>
      </c>
      <c r="H43" s="80"/>
      <c r="I43" s="24" t="n">
        <f aca="false">AG43</f>
        <v>50</v>
      </c>
      <c r="J43" s="80"/>
      <c r="K43" s="80" t="n">
        <f aca="false">AK43+M43</f>
        <v>4</v>
      </c>
      <c r="L43" s="80"/>
      <c r="M43" s="4" t="n">
        <v>0</v>
      </c>
      <c r="T43" s="4" t="n">
        <f aca="false">T41+1</f>
        <v>20</v>
      </c>
      <c r="U43" s="4" t="n">
        <f aca="false">INT(0.5+(U$2/19*(T43-1)))+P$2</f>
        <v>4</v>
      </c>
      <c r="V43" s="0" t="n">
        <f aca="false">U43+1</f>
        <v>5</v>
      </c>
      <c r="W43" s="0" t="n">
        <f aca="false">INT(V43/2)+1</f>
        <v>3</v>
      </c>
      <c r="X43" s="0" t="n">
        <f aca="false">IF(V43=3,2,IF(V43=4,3,IF(V43&gt;15,14,V43-2)))</f>
        <v>3</v>
      </c>
      <c r="Y43" s="0" t="n">
        <f aca="true">INT(RAND()*(X43-W43+1)+W43)</f>
        <v>3</v>
      </c>
      <c r="Z43" s="0" t="n">
        <f aca="false">V43-Y43</f>
        <v>2</v>
      </c>
      <c r="AD43" s="0" t="n">
        <f aca="true">INT(RAND()*9*10^(AJ43-1)+10^(AJ43-1))</f>
        <v>56</v>
      </c>
      <c r="AE43" s="0" t="n">
        <f aca="true">INT(RAND()*9*10^(AI43-1)+10^(AI43-1))</f>
        <v>610</v>
      </c>
      <c r="AF43" s="0" t="n">
        <f aca="false">IF(AD43&lt;3,3,AD43)</f>
        <v>56</v>
      </c>
      <c r="AG43" s="0" t="n">
        <f aca="false">AE43-INT(AE43/AF43)*AF43</f>
        <v>50</v>
      </c>
      <c r="AI43" s="0" t="n">
        <f aca="false">Y43</f>
        <v>3</v>
      </c>
      <c r="AJ43" s="0" t="n">
        <f aca="false">Z43</f>
        <v>2</v>
      </c>
      <c r="AK43" s="0" t="n">
        <f aca="false">AI43+AJ43-1</f>
        <v>4</v>
      </c>
    </row>
    <row r="44" customFormat="false" ht="21.75" hidden="false" customHeight="true" outlineLevel="0" collapsed="false">
      <c r="A44" s="80"/>
      <c r="B44" s="80"/>
      <c r="C44" s="14"/>
      <c r="D44" s="80"/>
      <c r="E44" s="80"/>
      <c r="F44" s="80"/>
      <c r="G44" s="61"/>
      <c r="H44" s="80"/>
      <c r="I44" s="26"/>
      <c r="J44" s="80"/>
      <c r="K44" s="80"/>
      <c r="L44" s="80"/>
    </row>
    <row r="45" customFormat="false" ht="17.25" hidden="false" customHeight="false" outlineLevel="0" collapsed="false">
      <c r="A45" s="80"/>
      <c r="B45" s="80"/>
      <c r="C45" s="14"/>
      <c r="D45" s="80"/>
      <c r="E45" s="80"/>
      <c r="F45" s="80"/>
      <c r="G45" s="61"/>
      <c r="H45" s="80"/>
      <c r="I45" s="23" t="s">
        <v>19</v>
      </c>
      <c r="J45" s="80"/>
      <c r="K45" s="80" t="n">
        <f aca="false">SUM(K5:K43)</f>
        <v>68</v>
      </c>
      <c r="L45" s="80"/>
    </row>
    <row r="46" customFormat="false" ht="3" hidden="false" customHeight="true" outlineLevel="0" collapsed="false">
      <c r="A46" s="10" t="s">
        <v>0</v>
      </c>
      <c r="B46" s="80"/>
      <c r="C46" s="14"/>
      <c r="D46" s="80"/>
      <c r="E46" s="80"/>
      <c r="F46" s="80"/>
      <c r="G46" s="61"/>
      <c r="H46" s="80"/>
      <c r="I46" s="26"/>
      <c r="J46" s="80"/>
      <c r="K46" s="80"/>
      <c r="L46" s="1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E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6.85"/>
    <col collapsed="false" customWidth="true" hidden="false" outlineLevel="0" max="3" min="3" style="16" width="4.57"/>
    <col collapsed="false" customWidth="true" hidden="false" outlineLevel="0" max="5" min="5" style="0" width="3.15"/>
    <col collapsed="false" customWidth="true" hidden="false" outlineLevel="0" max="6" min="6" style="15" width="4"/>
    <col collapsed="false" customWidth="true" hidden="false" outlineLevel="0" max="7" min="7" style="0" width="3.15"/>
    <col collapsed="false" customWidth="true" hidden="false" outlineLevel="0" max="8" min="8" style="0" width="10.29"/>
    <col collapsed="false" customWidth="true" hidden="false" outlineLevel="0" max="9" min="9" style="16" width="4.42"/>
    <col collapsed="false" customWidth="true" hidden="false" outlineLevel="0" max="10" min="10" style="0" width="10"/>
    <col collapsed="false" customWidth="true" hidden="false" outlineLevel="0" max="11" min="11" style="0" width="6.57"/>
    <col collapsed="false" customWidth="true" hidden="false" outlineLevel="0" max="12" min="12" style="0" width="6.29"/>
    <col collapsed="false" customWidth="true" hidden="false" outlineLevel="0" max="13" min="13" style="0" width="11.14"/>
    <col collapsed="false" customWidth="true" hidden="false" outlineLevel="0" max="14" min="14" style="0" width="0.57"/>
    <col collapsed="false" customWidth="true" hidden="false" outlineLevel="0" max="15" min="15" style="0" width="1"/>
    <col collapsed="false" customWidth="true" hidden="false" outlineLevel="0" max="16" min="16" style="0" width="6.14"/>
    <col collapsed="false" customWidth="true" hidden="false" outlineLevel="0" max="17" min="17" style="4" width="0.86"/>
    <col collapsed="false" customWidth="true" hidden="true" outlineLevel="0" max="18" min="18" style="4" width="7"/>
    <col collapsed="false" customWidth="true" hidden="true" outlineLevel="0" max="25" min="19" style="4" width="8.86"/>
    <col collapsed="false" customWidth="true" hidden="true" outlineLevel="0" max="27" min="26" style="4" width="11.53"/>
    <col collapsed="false" customWidth="false" hidden="true" outlineLevel="0" max="60" min="29" style="0" width="9.14"/>
  </cols>
  <sheetData>
    <row r="1" customFormat="false" ht="25.5" hidden="false" customHeight="true" outlineLevel="0" collapsed="false">
      <c r="G1" s="15"/>
      <c r="H1" s="15"/>
      <c r="I1" s="15"/>
      <c r="J1" s="15"/>
      <c r="K1" s="15"/>
      <c r="Q1" s="4" t="s">
        <v>0</v>
      </c>
      <c r="V1" s="4" t="n">
        <v>4</v>
      </c>
      <c r="X1" s="4" t="n">
        <v>14</v>
      </c>
    </row>
    <row r="2" customFormat="false" ht="17.25" hidden="false" customHeight="false" outlineLevel="0" collapsed="false">
      <c r="B2" s="109" t="s">
        <v>162</v>
      </c>
      <c r="G2" s="15"/>
      <c r="L2" s="6"/>
      <c r="M2" s="7"/>
      <c r="T2" s="49" t="str">
        <f aca="false">IF(V2&lt;V1,"NO",IF(V2&gt;X1,"NO",IF(X2&lt;V1,"NO",IF(X2&gt;X1,"NO",IF(V2&gt;X2,"NO",IF(V2&gt;INT(V2),"NO",IF(X2&gt;INT(X2),"NO","OK")))))))</f>
        <v>OK</v>
      </c>
      <c r="U2" s="50" t="s">
        <v>3</v>
      </c>
      <c r="V2" s="51" t="n">
        <v>4</v>
      </c>
      <c r="W2" s="50" t="s">
        <v>4</v>
      </c>
      <c r="X2" s="51" t="n">
        <v>9</v>
      </c>
      <c r="AA2" s="4" t="n">
        <f aca="false">X2-V2</f>
        <v>5</v>
      </c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</row>
    <row r="3" customFormat="false" ht="17.25" hidden="false" customHeight="false" outlineLevel="0" collapsed="false">
      <c r="B3" s="80" t="s">
        <v>163</v>
      </c>
      <c r="G3" s="15"/>
      <c r="L3" s="6"/>
      <c r="M3" s="7"/>
      <c r="T3" s="49"/>
      <c r="U3" s="50"/>
      <c r="V3" s="51"/>
      <c r="W3" s="50"/>
      <c r="X3" s="51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</row>
    <row r="4" customFormat="false" ht="12" hidden="false" customHeight="true" outlineLevel="0" collapsed="false">
      <c r="A4" s="1"/>
      <c r="B4" s="1"/>
      <c r="C4" s="3"/>
      <c r="D4" s="1"/>
      <c r="E4" s="1"/>
      <c r="F4" s="2"/>
      <c r="G4" s="1"/>
      <c r="H4" s="1"/>
      <c r="I4" s="3"/>
      <c r="J4" s="1"/>
      <c r="K4" s="1"/>
      <c r="L4" s="1"/>
      <c r="M4" s="1"/>
      <c r="N4" s="1"/>
      <c r="O4" s="1"/>
      <c r="P4" s="1"/>
      <c r="R4" s="50" t="s">
        <v>14</v>
      </c>
      <c r="V4" s="49" t="s">
        <v>164</v>
      </c>
      <c r="Z4" s="50" t="s">
        <v>31</v>
      </c>
      <c r="AA4" s="50" t="s">
        <v>32</v>
      </c>
      <c r="AB4" s="15"/>
      <c r="AC4" s="15"/>
      <c r="AX4" s="15" t="s">
        <v>165</v>
      </c>
      <c r="AY4" s="15" t="s">
        <v>166</v>
      </c>
      <c r="AZ4" s="15" t="s">
        <v>167</v>
      </c>
      <c r="BA4" s="15" t="s">
        <v>168</v>
      </c>
      <c r="BB4" s="15" t="s">
        <v>169</v>
      </c>
      <c r="BC4" s="15" t="s">
        <v>170</v>
      </c>
    </row>
    <row r="5" customFormat="false" ht="20.25" hidden="false" customHeight="true" outlineLevel="0" collapsed="false">
      <c r="A5" s="1"/>
      <c r="B5" s="1"/>
      <c r="C5" s="3"/>
      <c r="D5" s="1"/>
      <c r="E5" s="1"/>
      <c r="F5" s="2"/>
      <c r="G5" s="1"/>
      <c r="H5" s="1"/>
      <c r="I5" s="3"/>
      <c r="J5" s="1"/>
      <c r="K5" s="1"/>
      <c r="L5" s="1"/>
      <c r="M5" s="1"/>
      <c r="N5" s="1"/>
      <c r="O5" s="1"/>
      <c r="P5" s="65" t="s">
        <v>2</v>
      </c>
      <c r="R5" s="50"/>
      <c r="V5" s="49"/>
      <c r="Z5" s="50"/>
      <c r="AA5" s="50"/>
      <c r="AB5" s="15"/>
      <c r="AC5" s="15"/>
      <c r="AX5" s="15"/>
      <c r="AY5" s="15"/>
      <c r="AZ5" s="15"/>
      <c r="BA5" s="15"/>
      <c r="BB5" s="15"/>
      <c r="BC5" s="15"/>
    </row>
    <row r="6" customFormat="false" ht="20.25" hidden="false" customHeight="true" outlineLevel="0" collapsed="false">
      <c r="A6" s="1"/>
      <c r="B6" s="1"/>
      <c r="C6" s="3"/>
      <c r="D6" s="1"/>
      <c r="E6" s="1"/>
      <c r="F6" s="2"/>
      <c r="G6" s="1"/>
      <c r="H6" s="1"/>
      <c r="I6" s="3"/>
      <c r="J6" s="1"/>
      <c r="K6" s="1"/>
      <c r="L6" s="1"/>
      <c r="M6" s="1"/>
      <c r="N6" s="1"/>
      <c r="O6" s="1"/>
      <c r="P6" s="65" t="s">
        <v>7</v>
      </c>
      <c r="R6" s="50"/>
      <c r="V6" s="49"/>
      <c r="Z6" s="50"/>
      <c r="AA6" s="50"/>
      <c r="AB6" s="15"/>
      <c r="AC6" s="15"/>
      <c r="AX6" s="15"/>
      <c r="AY6" s="15"/>
      <c r="AZ6" s="15"/>
      <c r="BA6" s="15"/>
      <c r="BB6" s="15"/>
      <c r="BC6" s="15"/>
    </row>
    <row r="7" customFormat="false" ht="21.75" hidden="false" customHeight="true" outlineLevel="0" collapsed="false">
      <c r="A7" s="1"/>
      <c r="B7" s="14" t="n">
        <f aca="false">IF(AC7=1,"X",AX7)</f>
        <v>25</v>
      </c>
      <c r="C7" s="108" t="s">
        <v>67</v>
      </c>
      <c r="D7" s="14" t="n">
        <f aca="false">IF(AC7=2,"X",BA7)</f>
        <v>375</v>
      </c>
      <c r="E7" s="80"/>
      <c r="F7" s="14" t="s">
        <v>16</v>
      </c>
      <c r="G7" s="80"/>
      <c r="H7" s="14" t="n">
        <f aca="false">IF(AC7=3,"X",BB7)</f>
        <v>75</v>
      </c>
      <c r="I7" s="108" t="s">
        <v>67</v>
      </c>
      <c r="J7" s="110" t="str">
        <f aca="false">IF(AC7=4,"X",BC7)</f>
        <v>X</v>
      </c>
      <c r="K7" s="13"/>
      <c r="L7" s="10" t="s">
        <v>171</v>
      </c>
      <c r="M7" s="12" t="n">
        <f aca="false">IF(AC7=1,AX7,IF(AC7=2,BA7,IF(AC7=3,BB7,BC7)))</f>
        <v>1125</v>
      </c>
      <c r="N7" s="80"/>
      <c r="O7" s="80"/>
      <c r="P7" s="80" t="n">
        <f aca="false">AA7+R7</f>
        <v>4</v>
      </c>
      <c r="R7" s="4" t="n">
        <v>0</v>
      </c>
      <c r="V7" s="49"/>
      <c r="Z7" s="4" t="n">
        <v>1</v>
      </c>
      <c r="AA7" s="4" t="n">
        <f aca="false">V2</f>
        <v>4</v>
      </c>
      <c r="AC7" s="0" t="n">
        <f aca="true">INT(RAND()*4+1)</f>
        <v>4</v>
      </c>
      <c r="AD7" s="0" t="n">
        <f aca="false">AA7</f>
        <v>4</v>
      </c>
      <c r="AE7" s="0" t="n">
        <f aca="false">IF(AD7=4,20,IF(AD7&lt;7,51,IF(AD7=7,101,IF(AD7=8,317,IF(AD7=9,651,0)))))</f>
        <v>20</v>
      </c>
      <c r="AF7" s="0" t="n">
        <f aca="false">IF(AD7=10,1501,IF(AD7=11,3162,IF(AD7=14,10001,IF(AD7&gt;11,6001,AE7))))</f>
        <v>20</v>
      </c>
      <c r="AG7" s="0" t="n">
        <f aca="false">IF(AD7=4,49,IF(AD7&lt;7,99,IF(AD7=7,316,IF(AD7=8,650,IF(AD7=9,1500,0)))))</f>
        <v>49</v>
      </c>
      <c r="AH7" s="0" t="n">
        <f aca="false">IF(AD7=10,3162,IF(AD7=11,5999,IF(AD7=14,14999,IF(AD7&gt;11,9999,AG7))))</f>
        <v>49</v>
      </c>
      <c r="AI7" s="0" t="n">
        <f aca="false">IF(AD7=4,5,IF(AD7=5,11,IF(AD7&lt;8,21,IF(AD7=8,41,0))))</f>
        <v>5</v>
      </c>
      <c r="AJ7" s="0" t="n">
        <f aca="false">IF(AD7=9,53,IF(AD7=10,65,IF(AD7=11,77,IF(AD7=12,91,IF(AD7&gt;12,111,AI7)))))</f>
        <v>5</v>
      </c>
      <c r="AK7" s="0" t="n">
        <f aca="false">IF(AD7=4,20,IF(AD7=5,29,IF(AD7&lt;8,49,IF(AD7=8,64,0))))</f>
        <v>20</v>
      </c>
      <c r="AL7" s="0" t="n">
        <f aca="false">IF(AD7=9,87,IF(AD7=10,99,IF(AD7=11,124,IF(AD7=12,149,IF(AD7&gt;12,199,AK7)))))</f>
        <v>20</v>
      </c>
      <c r="AM7" s="0" t="n">
        <f aca="false">IF(AD7=4,2,IF(AD7&lt;7,3,IF(AD7&lt;9,4,IF(AD7=9,5,0))))</f>
        <v>2</v>
      </c>
      <c r="AN7" s="0" t="n">
        <f aca="false">IF(AD7=10,6,IF(AD7=11,7,IF(AD7=12,8,IF(AD7=13,9,IF(AD7=14,10,AM7)))))</f>
        <v>2</v>
      </c>
      <c r="AO7" s="0" t="n">
        <f aca="false">IF(AD7=4,10,IF(AD7=5,12,IF(AD7=6,15,IF(AD7&lt;9,15,IF(AD7=9,20,0)))))</f>
        <v>10</v>
      </c>
      <c r="AP7" s="0" t="n">
        <f aca="false">IF(AD7=10,25,IF(AD7=11,30,IF(AD7=12,35,IF(AD7=13,40,IF(AD7=14,50,AO7)))))</f>
        <v>10</v>
      </c>
      <c r="AR7" s="0" t="n">
        <f aca="false">AF7</f>
        <v>20</v>
      </c>
      <c r="AS7" s="0" t="n">
        <f aca="false">AH7</f>
        <v>49</v>
      </c>
      <c r="AT7" s="0" t="n">
        <f aca="false">AJ7</f>
        <v>5</v>
      </c>
      <c r="AU7" s="0" t="n">
        <f aca="false">AL7</f>
        <v>20</v>
      </c>
      <c r="AV7" s="0" t="n">
        <f aca="false">AN7</f>
        <v>2</v>
      </c>
      <c r="AW7" s="0" t="n">
        <f aca="false">AP7</f>
        <v>10</v>
      </c>
      <c r="AX7" s="0" t="n">
        <f aca="true">INT(RAND()*(AS7-AR7+1)+AR7)</f>
        <v>25</v>
      </c>
      <c r="AY7" s="0" t="n">
        <f aca="true">INT(RAND()*(AU7-AT7+1)+AT7)</f>
        <v>15</v>
      </c>
      <c r="AZ7" s="0" t="n">
        <f aca="true">INT(RAND()*(AW7-AV7+1)+AV7)</f>
        <v>3</v>
      </c>
      <c r="BA7" s="0" t="n">
        <f aca="false">AX7*AY7</f>
        <v>375</v>
      </c>
      <c r="BB7" s="0" t="n">
        <f aca="false">AX7*AZ7</f>
        <v>75</v>
      </c>
      <c r="BC7" s="0" t="n">
        <f aca="false">BA7*AZ7</f>
        <v>1125</v>
      </c>
      <c r="BE7" s="0" t="n">
        <f aca="false">P7</f>
        <v>4</v>
      </c>
    </row>
    <row r="8" customFormat="false" ht="15" hidden="false" customHeight="true" outlineLevel="0" collapsed="false">
      <c r="A8" s="1"/>
      <c r="B8" s="80"/>
      <c r="C8" s="14"/>
      <c r="D8" s="80"/>
      <c r="E8" s="80"/>
      <c r="F8" s="14"/>
      <c r="G8" s="80"/>
      <c r="H8" s="80"/>
      <c r="I8" s="14"/>
      <c r="J8" s="80"/>
      <c r="K8" s="80"/>
      <c r="L8" s="80"/>
      <c r="M8" s="13"/>
      <c r="N8" s="80"/>
      <c r="O8" s="80"/>
      <c r="P8" s="80"/>
    </row>
    <row r="9" customFormat="false" ht="15" hidden="false" customHeight="true" outlineLevel="0" collapsed="false">
      <c r="A9" s="1"/>
      <c r="B9" s="14" t="n">
        <f aca="false">IF(AC9=1,"X",AX9)</f>
        <v>36</v>
      </c>
      <c r="C9" s="108" t="s">
        <v>67</v>
      </c>
      <c r="D9" s="14" t="str">
        <f aca="false">IF(AC9=2,"X",BA9)</f>
        <v>X</v>
      </c>
      <c r="E9" s="80"/>
      <c r="F9" s="14" t="s">
        <v>16</v>
      </c>
      <c r="G9" s="80"/>
      <c r="H9" s="14" t="n">
        <f aca="false">IF(AC9=3,"X",BB9)</f>
        <v>288</v>
      </c>
      <c r="I9" s="108" t="s">
        <v>67</v>
      </c>
      <c r="J9" s="110" t="n">
        <f aca="false">IF(AC9=4,"X",BC9)</f>
        <v>2016</v>
      </c>
      <c r="K9" s="13"/>
      <c r="L9" s="10" t="s">
        <v>171</v>
      </c>
      <c r="M9" s="12" t="n">
        <f aca="false">IF(AC9=1,AX9,IF(AC9=2,BA9,IF(AC9=3,BB9,BC9)))</f>
        <v>252</v>
      </c>
      <c r="N9" s="80"/>
      <c r="O9" s="80"/>
      <c r="P9" s="80" t="n">
        <f aca="false">AA9+R9</f>
        <v>4</v>
      </c>
      <c r="R9" s="4" t="n">
        <v>0</v>
      </c>
      <c r="Z9" s="4" t="n">
        <f aca="false">Z7+1</f>
        <v>2</v>
      </c>
      <c r="AA9" s="4" t="n">
        <f aca="false">INT(0.5+(AA$2/19*(Z9-1)))+V$2</f>
        <v>4</v>
      </c>
      <c r="AC9" s="0" t="n">
        <f aca="true">INT(RAND()*4+1)</f>
        <v>2</v>
      </c>
      <c r="AD9" s="0" t="n">
        <f aca="false">AA9</f>
        <v>4</v>
      </c>
      <c r="AE9" s="0" t="n">
        <f aca="false">IF(AD9=4,20,IF(AD9&lt;7,51,IF(AD9=7,101,IF(AD9=8,317,IF(AD9=9,651,0)))))</f>
        <v>20</v>
      </c>
      <c r="AF9" s="0" t="n">
        <f aca="false">IF(AD9=10,1501,IF(AD9=11,3162,IF(AD9=14,10001,IF(AD9&gt;11,6001,AE9))))</f>
        <v>20</v>
      </c>
      <c r="AG9" s="0" t="n">
        <f aca="false">IF(AD9=4,49,IF(AD9&lt;7,99,IF(AD9=7,316,IF(AD9=8,650,IF(AD9=9,1500,0)))))</f>
        <v>49</v>
      </c>
      <c r="AH9" s="0" t="n">
        <f aca="false">IF(AD9=10,3162,IF(AD9=11,5999,IF(AD9=14,14999,IF(AD9&gt;11,9999,AG9))))</f>
        <v>49</v>
      </c>
      <c r="AI9" s="0" t="n">
        <f aca="false">IF(AD9=4,5,IF(AD9=5,11,IF(AD9&lt;8,21,IF(AD9=8,41,0))))</f>
        <v>5</v>
      </c>
      <c r="AJ9" s="0" t="n">
        <f aca="false">IF(AD9=9,53,IF(AD9=10,65,IF(AD9=11,77,IF(AD9=12,91,IF(AD9&gt;12,111,AI9)))))</f>
        <v>5</v>
      </c>
      <c r="AK9" s="0" t="n">
        <f aca="false">IF(AD9=4,20,IF(AD9=5,29,IF(AD9&lt;8,49,IF(AD9=8,64,0))))</f>
        <v>20</v>
      </c>
      <c r="AL9" s="0" t="n">
        <f aca="false">IF(AD9=9,87,IF(AD9=10,99,IF(AD9=11,124,IF(AD9=12,149,IF(AD9&gt;12,199,AK9)))))</f>
        <v>20</v>
      </c>
      <c r="AM9" s="0" t="n">
        <f aca="false">IF(AD9=4,2,IF(AD9&lt;7,3,IF(AD9&lt;9,4,IF(AD9=9,5,0))))</f>
        <v>2</v>
      </c>
      <c r="AN9" s="0" t="n">
        <f aca="false">IF(AD9=10,6,IF(AD9=11,7,IF(AD9=12,8,IF(AD9=13,9,IF(AD9=14,10,AM9)))))</f>
        <v>2</v>
      </c>
      <c r="AO9" s="0" t="n">
        <f aca="false">IF(AD9=4,10,IF(AD9=5,12,IF(AD9=6,15,IF(AD9&lt;9,15,IF(AD9=9,20,0)))))</f>
        <v>10</v>
      </c>
      <c r="AP9" s="0" t="n">
        <f aca="false">IF(AD9=10,25,IF(AD9=11,30,IF(AD9=12,35,IF(AD9=13,40,IF(AD9=14,50,AO9)))))</f>
        <v>10</v>
      </c>
      <c r="AR9" s="0" t="n">
        <f aca="false">AF9</f>
        <v>20</v>
      </c>
      <c r="AS9" s="0" t="n">
        <f aca="false">AH9</f>
        <v>49</v>
      </c>
      <c r="AT9" s="0" t="n">
        <f aca="false">AJ9</f>
        <v>5</v>
      </c>
      <c r="AU9" s="0" t="n">
        <f aca="false">AL9</f>
        <v>20</v>
      </c>
      <c r="AV9" s="0" t="n">
        <f aca="false">AN9</f>
        <v>2</v>
      </c>
      <c r="AW9" s="0" t="n">
        <f aca="false">AP9</f>
        <v>10</v>
      </c>
      <c r="AX9" s="0" t="n">
        <f aca="true">INT(RAND()*(AS9-AR9+1)+AR9)</f>
        <v>36</v>
      </c>
      <c r="AY9" s="0" t="n">
        <f aca="true">INT(RAND()*(AU9-AT9+1)+AT9)</f>
        <v>7</v>
      </c>
      <c r="AZ9" s="0" t="n">
        <f aca="true">INT(RAND()*(AW9-AV9+1)+AV9)</f>
        <v>8</v>
      </c>
      <c r="BA9" s="0" t="n">
        <f aca="false">AX9*AY9</f>
        <v>252</v>
      </c>
      <c r="BB9" s="0" t="n">
        <f aca="false">AX9*AZ9</f>
        <v>288</v>
      </c>
      <c r="BC9" s="0" t="n">
        <f aca="false">BA9*AZ9</f>
        <v>2016</v>
      </c>
      <c r="BE9" s="0" t="n">
        <f aca="false">P9</f>
        <v>4</v>
      </c>
    </row>
    <row r="10" customFormat="false" ht="15" hidden="false" customHeight="true" outlineLevel="0" collapsed="false">
      <c r="A10" s="1"/>
      <c r="B10" s="80"/>
      <c r="C10" s="14"/>
      <c r="D10" s="80"/>
      <c r="E10" s="80"/>
      <c r="F10" s="14"/>
      <c r="G10" s="80"/>
      <c r="H10" s="80"/>
      <c r="I10" s="14"/>
      <c r="J10" s="80"/>
      <c r="K10" s="80"/>
      <c r="L10" s="80"/>
      <c r="M10" s="13"/>
      <c r="N10" s="80"/>
      <c r="O10" s="80"/>
      <c r="P10" s="80"/>
    </row>
    <row r="11" customFormat="false" ht="15" hidden="false" customHeight="true" outlineLevel="0" collapsed="false">
      <c r="A11" s="1"/>
      <c r="B11" s="14" t="n">
        <f aca="false">IF(AC11=1,"X",AX11)</f>
        <v>52</v>
      </c>
      <c r="C11" s="108" t="s">
        <v>67</v>
      </c>
      <c r="D11" s="110" t="n">
        <f aca="false">IF(AC11=2,"X",BA11)</f>
        <v>624</v>
      </c>
      <c r="E11" s="80"/>
      <c r="F11" s="14" t="s">
        <v>16</v>
      </c>
      <c r="G11" s="80"/>
      <c r="H11" s="14" t="str">
        <f aca="false">IF(AC11=3,"X",BB11)</f>
        <v>X</v>
      </c>
      <c r="I11" s="108" t="s">
        <v>67</v>
      </c>
      <c r="J11" s="14" t="n">
        <f aca="false">IF(AC11=4,"X",BC11)</f>
        <v>6240</v>
      </c>
      <c r="K11" s="13"/>
      <c r="L11" s="10" t="s">
        <v>171</v>
      </c>
      <c r="M11" s="12" t="n">
        <f aca="false">IF(AC11=1,AX11,IF(AC11=2,BA11,IF(AC11=3,BB11,BC11)))</f>
        <v>520</v>
      </c>
      <c r="N11" s="80"/>
      <c r="O11" s="80"/>
      <c r="P11" s="80" t="n">
        <f aca="false">AA11+R11</f>
        <v>5</v>
      </c>
      <c r="R11" s="4" t="n">
        <v>0</v>
      </c>
      <c r="Z11" s="4" t="n">
        <f aca="false">Z9+1</f>
        <v>3</v>
      </c>
      <c r="AA11" s="4" t="n">
        <f aca="false">INT(0.5+(AA$2/19*(Z11-1)))+V$2</f>
        <v>5</v>
      </c>
      <c r="AC11" s="0" t="n">
        <f aca="true">INT(RAND()*4+1)</f>
        <v>3</v>
      </c>
      <c r="AD11" s="0" t="n">
        <f aca="false">AA11</f>
        <v>5</v>
      </c>
      <c r="AE11" s="0" t="n">
        <f aca="false">IF(AD11=4,20,IF(AD11&lt;7,51,IF(AD11=7,101,IF(AD11=8,317,IF(AD11=9,651,0)))))</f>
        <v>51</v>
      </c>
      <c r="AF11" s="0" t="n">
        <f aca="false">IF(AD11=10,1501,IF(AD11=11,3162,IF(AD11=14,10001,IF(AD11&gt;11,6001,AE11))))</f>
        <v>51</v>
      </c>
      <c r="AG11" s="0" t="n">
        <f aca="false">IF(AD11=4,49,IF(AD11&lt;7,99,IF(AD11=7,316,IF(AD11=8,650,IF(AD11=9,1500,0)))))</f>
        <v>99</v>
      </c>
      <c r="AH11" s="0" t="n">
        <f aca="false">IF(AD11=10,3162,IF(AD11=11,5999,IF(AD11=14,14999,IF(AD11&gt;11,9999,AG11))))</f>
        <v>99</v>
      </c>
      <c r="AI11" s="0" t="n">
        <f aca="false">IF(AD11=4,5,IF(AD11=5,11,IF(AD11&lt;8,21,IF(AD11=8,41,0))))</f>
        <v>11</v>
      </c>
      <c r="AJ11" s="0" t="n">
        <f aca="false">IF(AD11=9,53,IF(AD11=10,65,IF(AD11=11,77,IF(AD11=12,91,IF(AD11&gt;12,111,AI11)))))</f>
        <v>11</v>
      </c>
      <c r="AK11" s="0" t="n">
        <f aca="false">IF(AD11=4,20,IF(AD11=5,29,IF(AD11&lt;8,49,IF(AD11=8,64,0))))</f>
        <v>29</v>
      </c>
      <c r="AL11" s="0" t="n">
        <f aca="false">IF(AD11=9,87,IF(AD11=10,99,IF(AD11=11,124,IF(AD11=12,149,IF(AD11&gt;12,199,AK11)))))</f>
        <v>29</v>
      </c>
      <c r="AM11" s="0" t="n">
        <f aca="false">IF(AD11=4,2,IF(AD11&lt;7,3,IF(AD11&lt;9,4,IF(AD11=9,5,0))))</f>
        <v>3</v>
      </c>
      <c r="AN11" s="0" t="n">
        <f aca="false">IF(AD11=10,6,IF(AD11=11,7,IF(AD11=12,8,IF(AD11=13,9,IF(AD11=14,10,AM11)))))</f>
        <v>3</v>
      </c>
      <c r="AO11" s="0" t="n">
        <f aca="false">IF(AD11=4,10,IF(AD11=5,12,IF(AD11=6,15,IF(AD11&lt;9,15,IF(AD11=9,20,0)))))</f>
        <v>12</v>
      </c>
      <c r="AP11" s="0" t="n">
        <f aca="false">IF(AD11=10,25,IF(AD11=11,30,IF(AD11=12,35,IF(AD11=13,40,IF(AD11=14,50,AO11)))))</f>
        <v>12</v>
      </c>
      <c r="AR11" s="0" t="n">
        <f aca="false">AF11</f>
        <v>51</v>
      </c>
      <c r="AS11" s="0" t="n">
        <f aca="false">AH11</f>
        <v>99</v>
      </c>
      <c r="AT11" s="0" t="n">
        <f aca="false">AJ11</f>
        <v>11</v>
      </c>
      <c r="AU11" s="0" t="n">
        <f aca="false">AL11</f>
        <v>29</v>
      </c>
      <c r="AV11" s="0" t="n">
        <f aca="false">AN11</f>
        <v>3</v>
      </c>
      <c r="AW11" s="0" t="n">
        <f aca="false">AP11</f>
        <v>12</v>
      </c>
      <c r="AX11" s="0" t="n">
        <f aca="true">INT(RAND()*(AS11-AR11+1)+AR11)</f>
        <v>52</v>
      </c>
      <c r="AY11" s="0" t="n">
        <f aca="true">INT(RAND()*(AU11-AT11+1)+AT11)</f>
        <v>12</v>
      </c>
      <c r="AZ11" s="0" t="n">
        <f aca="true">INT(RAND()*(AW11-AV11+1)+AV11)</f>
        <v>10</v>
      </c>
      <c r="BA11" s="0" t="n">
        <f aca="false">AX11*AY11</f>
        <v>624</v>
      </c>
      <c r="BB11" s="0" t="n">
        <f aca="false">AX11*AZ11</f>
        <v>520</v>
      </c>
      <c r="BC11" s="0" t="n">
        <f aca="false">BA11*AZ11</f>
        <v>6240</v>
      </c>
      <c r="BE11" s="0" t="n">
        <f aca="false">P11</f>
        <v>5</v>
      </c>
    </row>
    <row r="12" customFormat="false" ht="15" hidden="false" customHeight="true" outlineLevel="0" collapsed="false">
      <c r="A12" s="1"/>
      <c r="B12" s="80"/>
      <c r="C12" s="14"/>
      <c r="D12" s="80"/>
      <c r="E12" s="80"/>
      <c r="F12" s="14"/>
      <c r="G12" s="80"/>
      <c r="H12" s="80"/>
      <c r="I12" s="14"/>
      <c r="J12" s="80"/>
      <c r="K12" s="80"/>
      <c r="L12" s="80"/>
      <c r="M12" s="13"/>
      <c r="N12" s="80"/>
      <c r="O12" s="80"/>
      <c r="P12" s="80"/>
    </row>
    <row r="13" customFormat="false" ht="15" hidden="false" customHeight="true" outlineLevel="0" collapsed="false">
      <c r="A13" s="1"/>
      <c r="B13" s="14" t="n">
        <f aca="false">IF(AC13=1,"X",AX13)</f>
        <v>74</v>
      </c>
      <c r="C13" s="108" t="s">
        <v>67</v>
      </c>
      <c r="D13" s="110" t="n">
        <f aca="false">IF(AC13=2,"X",BA13)</f>
        <v>1258</v>
      </c>
      <c r="E13" s="80"/>
      <c r="F13" s="14" t="s">
        <v>16</v>
      </c>
      <c r="G13" s="80"/>
      <c r="H13" s="14" t="str">
        <f aca="false">IF(AC13=3,"X",BB13)</f>
        <v>X</v>
      </c>
      <c r="I13" s="108" t="s">
        <v>67</v>
      </c>
      <c r="J13" s="14" t="n">
        <f aca="false">IF(AC13=4,"X",BC13)</f>
        <v>11322</v>
      </c>
      <c r="K13" s="13"/>
      <c r="L13" s="10" t="s">
        <v>171</v>
      </c>
      <c r="M13" s="12" t="n">
        <f aca="false">IF(AC13=1,AX13,IF(AC13=2,BA13,IF(AC13=3,BB13,BC13)))</f>
        <v>666</v>
      </c>
      <c r="N13" s="80"/>
      <c r="O13" s="80"/>
      <c r="P13" s="80" t="n">
        <f aca="false">AA13+R13</f>
        <v>5</v>
      </c>
      <c r="R13" s="4" t="n">
        <v>0</v>
      </c>
      <c r="Z13" s="4" t="n">
        <f aca="false">Z11+1</f>
        <v>4</v>
      </c>
      <c r="AA13" s="4" t="n">
        <f aca="false">INT(0.5+(AA$2/19*(Z13-1)))+V$2</f>
        <v>5</v>
      </c>
      <c r="AC13" s="0" t="n">
        <f aca="true">INT(RAND()*4+1)</f>
        <v>3</v>
      </c>
      <c r="AD13" s="0" t="n">
        <f aca="false">AA13</f>
        <v>5</v>
      </c>
      <c r="AE13" s="0" t="n">
        <f aca="false">IF(AD13=4,20,IF(AD13&lt;7,51,IF(AD13=7,101,IF(AD13=8,317,IF(AD13=9,651,0)))))</f>
        <v>51</v>
      </c>
      <c r="AF13" s="0" t="n">
        <f aca="false">IF(AD13=10,1501,IF(AD13=11,3162,IF(AD13=14,10001,IF(AD13&gt;11,6001,AE13))))</f>
        <v>51</v>
      </c>
      <c r="AG13" s="0" t="n">
        <f aca="false">IF(AD13=4,49,IF(AD13&lt;7,99,IF(AD13=7,316,IF(AD13=8,650,IF(AD13=9,1500,0)))))</f>
        <v>99</v>
      </c>
      <c r="AH13" s="0" t="n">
        <f aca="false">IF(AD13=10,3162,IF(AD13=11,5999,IF(AD13=14,14999,IF(AD13&gt;11,9999,AG13))))</f>
        <v>99</v>
      </c>
      <c r="AI13" s="0" t="n">
        <f aca="false">IF(AD13=4,5,IF(AD13=5,11,IF(AD13&lt;8,21,IF(AD13=8,41,0))))</f>
        <v>11</v>
      </c>
      <c r="AJ13" s="0" t="n">
        <f aca="false">IF(AD13=9,53,IF(AD13=10,65,IF(AD13=11,77,IF(AD13=12,91,IF(AD13&gt;12,111,AI13)))))</f>
        <v>11</v>
      </c>
      <c r="AK13" s="0" t="n">
        <f aca="false">IF(AD13=4,20,IF(AD13=5,29,IF(AD13&lt;8,49,IF(AD13=8,64,0))))</f>
        <v>29</v>
      </c>
      <c r="AL13" s="0" t="n">
        <f aca="false">IF(AD13=9,87,IF(AD13=10,99,IF(AD13=11,124,IF(AD13=12,149,IF(AD13&gt;12,199,AK13)))))</f>
        <v>29</v>
      </c>
      <c r="AM13" s="0" t="n">
        <f aca="false">IF(AD13=4,2,IF(AD13&lt;7,3,IF(AD13&lt;9,4,IF(AD13=9,5,0))))</f>
        <v>3</v>
      </c>
      <c r="AN13" s="0" t="n">
        <f aca="false">IF(AD13=10,6,IF(AD13=11,7,IF(AD13=12,8,IF(AD13=13,9,IF(AD13=14,10,AM13)))))</f>
        <v>3</v>
      </c>
      <c r="AO13" s="0" t="n">
        <f aca="false">IF(AD13=4,10,IF(AD13=5,12,IF(AD13=6,15,IF(AD13&lt;9,15,IF(AD13=9,20,0)))))</f>
        <v>12</v>
      </c>
      <c r="AP13" s="0" t="n">
        <f aca="false">IF(AD13=10,25,IF(AD13=11,30,IF(AD13=12,35,IF(AD13=13,40,IF(AD13=14,50,AO13)))))</f>
        <v>12</v>
      </c>
      <c r="AR13" s="0" t="n">
        <f aca="false">AF13</f>
        <v>51</v>
      </c>
      <c r="AS13" s="0" t="n">
        <f aca="false">AH13</f>
        <v>99</v>
      </c>
      <c r="AT13" s="0" t="n">
        <f aca="false">AJ13</f>
        <v>11</v>
      </c>
      <c r="AU13" s="0" t="n">
        <f aca="false">AL13</f>
        <v>29</v>
      </c>
      <c r="AV13" s="0" t="n">
        <f aca="false">AN13</f>
        <v>3</v>
      </c>
      <c r="AW13" s="0" t="n">
        <f aca="false">AP13</f>
        <v>12</v>
      </c>
      <c r="AX13" s="0" t="n">
        <f aca="true">INT(RAND()*(AS13-AR13+1)+AR13)</f>
        <v>74</v>
      </c>
      <c r="AY13" s="0" t="n">
        <f aca="true">INT(RAND()*(AU13-AT13+1)+AT13)</f>
        <v>17</v>
      </c>
      <c r="AZ13" s="0" t="n">
        <f aca="true">INT(RAND()*(AW13-AV13+1)+AV13)</f>
        <v>9</v>
      </c>
      <c r="BA13" s="0" t="n">
        <f aca="false">AX13*AY13</f>
        <v>1258</v>
      </c>
      <c r="BB13" s="0" t="n">
        <f aca="false">AX13*AZ13</f>
        <v>666</v>
      </c>
      <c r="BC13" s="0" t="n">
        <f aca="false">BA13*AZ13</f>
        <v>11322</v>
      </c>
      <c r="BE13" s="0" t="n">
        <f aca="false">P13</f>
        <v>5</v>
      </c>
    </row>
    <row r="14" customFormat="false" ht="15" hidden="false" customHeight="true" outlineLevel="0" collapsed="false">
      <c r="A14" s="1"/>
      <c r="B14" s="80"/>
      <c r="C14" s="14"/>
      <c r="D14" s="80"/>
      <c r="E14" s="80"/>
      <c r="F14" s="14"/>
      <c r="G14" s="80"/>
      <c r="H14" s="80"/>
      <c r="I14" s="14"/>
      <c r="J14" s="80"/>
      <c r="K14" s="80"/>
      <c r="L14" s="80"/>
      <c r="M14" s="13"/>
      <c r="N14" s="80"/>
      <c r="O14" s="80"/>
      <c r="P14" s="80"/>
    </row>
    <row r="15" customFormat="false" ht="15" hidden="false" customHeight="true" outlineLevel="0" collapsed="false">
      <c r="A15" s="1"/>
      <c r="B15" s="14" t="n">
        <f aca="false">IF(AC15=1,"X",AX15)</f>
        <v>40</v>
      </c>
      <c r="C15" s="108" t="s">
        <v>67</v>
      </c>
      <c r="D15" s="14" t="str">
        <f aca="false">IF(AC15=2,"X",BA15)</f>
        <v>X</v>
      </c>
      <c r="E15" s="80"/>
      <c r="F15" s="14" t="s">
        <v>16</v>
      </c>
      <c r="G15" s="80"/>
      <c r="H15" s="14" t="n">
        <f aca="false">IF(AC15=3,"X",BB15)</f>
        <v>120</v>
      </c>
      <c r="I15" s="108" t="s">
        <v>67</v>
      </c>
      <c r="J15" s="110" t="n">
        <f aca="false">IF(AC15=4,"X",BC15)</f>
        <v>1080</v>
      </c>
      <c r="K15" s="13"/>
      <c r="L15" s="10" t="s">
        <v>171</v>
      </c>
      <c r="M15" s="12" t="n">
        <f aca="false">IF(AC15=1,AX15,IF(AC15=2,BA15,IF(AC15=3,BB15,BC15)))</f>
        <v>360</v>
      </c>
      <c r="N15" s="80"/>
      <c r="O15" s="80"/>
      <c r="P15" s="80" t="n">
        <f aca="false">AA15+R15</f>
        <v>4</v>
      </c>
      <c r="R15" s="4" t="n">
        <v>0</v>
      </c>
      <c r="Z15" s="4" t="n">
        <f aca="false">Z13+1</f>
        <v>5</v>
      </c>
      <c r="AA15" s="4" t="n">
        <f aca="false">INT(0.5+(AA$2/19*(Z15-1)))+V$2-1</f>
        <v>4</v>
      </c>
      <c r="AC15" s="0" t="n">
        <f aca="true">INT(RAND()*4+1)</f>
        <v>2</v>
      </c>
      <c r="AD15" s="0" t="n">
        <f aca="false">AA15</f>
        <v>4</v>
      </c>
      <c r="AE15" s="0" t="n">
        <f aca="false">IF(AD15=4,20,IF(AD15&lt;7,51,IF(AD15=7,101,IF(AD15=8,317,IF(AD15=9,651,0)))))</f>
        <v>20</v>
      </c>
      <c r="AF15" s="0" t="n">
        <f aca="false">IF(AD15=10,1501,IF(AD15=11,3162,IF(AD15=14,10001,IF(AD15&gt;11,6001,AE15))))</f>
        <v>20</v>
      </c>
      <c r="AG15" s="0" t="n">
        <f aca="false">IF(AD15=4,49,IF(AD15&lt;7,99,IF(AD15=7,316,IF(AD15=8,650,IF(AD15=9,1500,0)))))</f>
        <v>49</v>
      </c>
      <c r="AH15" s="0" t="n">
        <f aca="false">IF(AD15=10,3162,IF(AD15=11,5999,IF(AD15=14,14999,IF(AD15&gt;11,9999,AG15))))</f>
        <v>49</v>
      </c>
      <c r="AI15" s="0" t="n">
        <f aca="false">IF(AD15=4,5,IF(AD15=5,11,IF(AD15&lt;8,21,IF(AD15=8,41,0))))</f>
        <v>5</v>
      </c>
      <c r="AJ15" s="0" t="n">
        <f aca="false">IF(AD15=9,53,IF(AD15=10,65,IF(AD15=11,77,IF(AD15=12,91,IF(AD15&gt;12,111,AI15)))))</f>
        <v>5</v>
      </c>
      <c r="AK15" s="0" t="n">
        <f aca="false">IF(AD15=4,20,IF(AD15=5,29,IF(AD15&lt;8,49,IF(AD15=8,64,0))))</f>
        <v>20</v>
      </c>
      <c r="AL15" s="0" t="n">
        <f aca="false">IF(AD15=9,87,IF(AD15=10,99,IF(AD15=11,124,IF(AD15=12,149,IF(AD15&gt;12,199,AK15)))))</f>
        <v>20</v>
      </c>
      <c r="AM15" s="0" t="n">
        <f aca="false">IF(AD15=4,2,IF(AD15&lt;7,3,IF(AD15&lt;9,4,IF(AD15=9,5,0))))</f>
        <v>2</v>
      </c>
      <c r="AN15" s="0" t="n">
        <f aca="false">IF(AD15=10,6,IF(AD15=11,7,IF(AD15=12,8,IF(AD15=13,9,IF(AD15=14,10,AM15)))))</f>
        <v>2</v>
      </c>
      <c r="AO15" s="0" t="n">
        <f aca="false">IF(AD15=4,10,IF(AD15=5,12,IF(AD15=6,15,IF(AD15&lt;9,15,IF(AD15=9,20,0)))))</f>
        <v>10</v>
      </c>
      <c r="AP15" s="0" t="n">
        <f aca="false">IF(AD15=10,25,IF(AD15=11,30,IF(AD15=12,35,IF(AD15=13,40,IF(AD15=14,50,AO15)))))</f>
        <v>10</v>
      </c>
      <c r="AR15" s="0" t="n">
        <f aca="false">AF15</f>
        <v>20</v>
      </c>
      <c r="AS15" s="0" t="n">
        <f aca="false">AH15</f>
        <v>49</v>
      </c>
      <c r="AT15" s="0" t="n">
        <f aca="false">AJ15</f>
        <v>5</v>
      </c>
      <c r="AU15" s="0" t="n">
        <f aca="false">AL15</f>
        <v>20</v>
      </c>
      <c r="AV15" s="0" t="n">
        <f aca="false">AN15</f>
        <v>2</v>
      </c>
      <c r="AW15" s="0" t="n">
        <f aca="false">AP15</f>
        <v>10</v>
      </c>
      <c r="AX15" s="0" t="n">
        <f aca="true">INT(RAND()*(AS15-AR15+1)+AR15)</f>
        <v>40</v>
      </c>
      <c r="AY15" s="0" t="n">
        <f aca="true">INT(RAND()*(AU15-AT15+1)+AT15)</f>
        <v>9</v>
      </c>
      <c r="AZ15" s="0" t="n">
        <f aca="true">INT(RAND()*(AW15-AV15+1)+AV15)</f>
        <v>3</v>
      </c>
      <c r="BA15" s="0" t="n">
        <f aca="false">AX15*AY15</f>
        <v>360</v>
      </c>
      <c r="BB15" s="0" t="n">
        <f aca="false">AX15*AZ15</f>
        <v>120</v>
      </c>
      <c r="BC15" s="0" t="n">
        <f aca="false">BA15*AZ15</f>
        <v>1080</v>
      </c>
      <c r="BE15" s="0" t="n">
        <f aca="false">P15</f>
        <v>4</v>
      </c>
    </row>
    <row r="16" customFormat="false" ht="15" hidden="false" customHeight="true" outlineLevel="0" collapsed="false">
      <c r="A16" s="1"/>
      <c r="B16" s="80"/>
      <c r="C16" s="14"/>
      <c r="D16" s="80"/>
      <c r="E16" s="80"/>
      <c r="F16" s="14"/>
      <c r="G16" s="80"/>
      <c r="H16" s="80"/>
      <c r="I16" s="14"/>
      <c r="J16" s="80"/>
      <c r="K16" s="80"/>
      <c r="L16" s="80"/>
      <c r="M16" s="13"/>
      <c r="N16" s="80"/>
      <c r="O16" s="80"/>
      <c r="P16" s="80"/>
    </row>
    <row r="17" customFormat="false" ht="15" hidden="false" customHeight="true" outlineLevel="0" collapsed="false">
      <c r="A17" s="1"/>
      <c r="B17" s="14" t="str">
        <f aca="false">IF(AC17=1,"X",AX17)</f>
        <v>X</v>
      </c>
      <c r="C17" s="108" t="s">
        <v>67</v>
      </c>
      <c r="D17" s="110" t="n">
        <f aca="false">IF(AC17=2,"X",BA17)</f>
        <v>245</v>
      </c>
      <c r="E17" s="80"/>
      <c r="F17" s="14" t="s">
        <v>16</v>
      </c>
      <c r="G17" s="80"/>
      <c r="H17" s="14" t="n">
        <f aca="false">IF(AC17=3,"X",BB17)</f>
        <v>392</v>
      </c>
      <c r="I17" s="108" t="s">
        <v>67</v>
      </c>
      <c r="J17" s="14" t="n">
        <f aca="false">IF(AC17=4,"X",BC17)</f>
        <v>1960</v>
      </c>
      <c r="K17" s="13"/>
      <c r="L17" s="10" t="s">
        <v>171</v>
      </c>
      <c r="M17" s="12" t="n">
        <f aca="false">IF(AC17=1,AX17,IF(AC17=2,BA17,IF(AC17=3,BB17,BC17)))</f>
        <v>49</v>
      </c>
      <c r="N17" s="80"/>
      <c r="O17" s="80"/>
      <c r="P17" s="80" t="n">
        <f aca="false">AA17+R17</f>
        <v>4</v>
      </c>
      <c r="R17" s="4" t="n">
        <v>0</v>
      </c>
      <c r="Z17" s="4" t="n">
        <f aca="false">Z15+1</f>
        <v>6</v>
      </c>
      <c r="AA17" s="4" t="n">
        <f aca="false">INT(0.5+(AA$2/19*(Z17-1)))+V$2-1</f>
        <v>4</v>
      </c>
      <c r="AC17" s="0" t="n">
        <f aca="true">INT(RAND()*4+1)</f>
        <v>1</v>
      </c>
      <c r="AD17" s="0" t="n">
        <f aca="false">AA17</f>
        <v>4</v>
      </c>
      <c r="AE17" s="0" t="n">
        <f aca="false">IF(AD17=4,20,IF(AD17&lt;7,51,IF(AD17=7,101,IF(AD17=8,317,IF(AD17=9,651,0)))))</f>
        <v>20</v>
      </c>
      <c r="AF17" s="0" t="n">
        <f aca="false">IF(AD17=10,1501,IF(AD17=11,3162,IF(AD17=14,10001,IF(AD17&gt;11,6001,AE17))))</f>
        <v>20</v>
      </c>
      <c r="AG17" s="0" t="n">
        <f aca="false">IF(AD17=4,49,IF(AD17&lt;7,99,IF(AD17=7,316,IF(AD17=8,650,IF(AD17=9,1500,0)))))</f>
        <v>49</v>
      </c>
      <c r="AH17" s="0" t="n">
        <f aca="false">IF(AD17=10,3162,IF(AD17=11,5999,IF(AD17=14,14999,IF(AD17&gt;11,9999,AG17))))</f>
        <v>49</v>
      </c>
      <c r="AI17" s="0" t="n">
        <f aca="false">IF(AD17=4,5,IF(AD17=5,11,IF(AD17&lt;8,21,IF(AD17=8,41,0))))</f>
        <v>5</v>
      </c>
      <c r="AJ17" s="0" t="n">
        <f aca="false">IF(AD17=9,53,IF(AD17=10,65,IF(AD17=11,77,IF(AD17=12,91,IF(AD17&gt;12,111,AI17)))))</f>
        <v>5</v>
      </c>
      <c r="AK17" s="0" t="n">
        <f aca="false">IF(AD17=4,20,IF(AD17=5,29,IF(AD17&lt;8,49,IF(AD17=8,64,0))))</f>
        <v>20</v>
      </c>
      <c r="AL17" s="0" t="n">
        <f aca="false">IF(AD17=9,87,IF(AD17=10,99,IF(AD17=11,124,IF(AD17=12,149,IF(AD17&gt;12,199,AK17)))))</f>
        <v>20</v>
      </c>
      <c r="AM17" s="0" t="n">
        <f aca="false">IF(AD17=4,2,IF(AD17&lt;7,3,IF(AD17&lt;9,4,IF(AD17=9,5,0))))</f>
        <v>2</v>
      </c>
      <c r="AN17" s="0" t="n">
        <f aca="false">IF(AD17=10,6,IF(AD17=11,7,IF(AD17=12,8,IF(AD17=13,9,IF(AD17=14,10,AM17)))))</f>
        <v>2</v>
      </c>
      <c r="AO17" s="0" t="n">
        <f aca="false">IF(AD17=4,10,IF(AD17=5,12,IF(AD17=6,15,IF(AD17&lt;9,15,IF(AD17=9,20,0)))))</f>
        <v>10</v>
      </c>
      <c r="AP17" s="0" t="n">
        <f aca="false">IF(AD17=10,25,IF(AD17=11,30,IF(AD17=12,35,IF(AD17=13,40,IF(AD17=14,50,AO17)))))</f>
        <v>10</v>
      </c>
      <c r="AR17" s="0" t="n">
        <f aca="false">AF17</f>
        <v>20</v>
      </c>
      <c r="AS17" s="0" t="n">
        <f aca="false">AH17</f>
        <v>49</v>
      </c>
      <c r="AT17" s="0" t="n">
        <f aca="false">AJ17</f>
        <v>5</v>
      </c>
      <c r="AU17" s="0" t="n">
        <f aca="false">AL17</f>
        <v>20</v>
      </c>
      <c r="AV17" s="0" t="n">
        <f aca="false">AN17</f>
        <v>2</v>
      </c>
      <c r="AW17" s="0" t="n">
        <f aca="false">AP17</f>
        <v>10</v>
      </c>
      <c r="AX17" s="0" t="n">
        <f aca="true">INT(RAND()*(AS17-AR17+1)+AR17)</f>
        <v>49</v>
      </c>
      <c r="AY17" s="0" t="n">
        <f aca="true">INT(RAND()*(AU17-AT17+1)+AT17)</f>
        <v>5</v>
      </c>
      <c r="AZ17" s="0" t="n">
        <f aca="true">INT(RAND()*(AW17-AV17+1)+AV17)</f>
        <v>8</v>
      </c>
      <c r="BA17" s="0" t="n">
        <f aca="false">AX17*AY17</f>
        <v>245</v>
      </c>
      <c r="BB17" s="0" t="n">
        <f aca="false">AX17*AZ17</f>
        <v>392</v>
      </c>
      <c r="BC17" s="0" t="n">
        <f aca="false">BA17*AZ17</f>
        <v>1960</v>
      </c>
      <c r="BE17" s="0" t="n">
        <f aca="false">P17</f>
        <v>4</v>
      </c>
    </row>
    <row r="18" customFormat="false" ht="15" hidden="false" customHeight="true" outlineLevel="0" collapsed="false">
      <c r="A18" s="1"/>
      <c r="B18" s="80"/>
      <c r="C18" s="14"/>
      <c r="D18" s="13"/>
      <c r="E18" s="80"/>
      <c r="F18" s="14"/>
      <c r="G18" s="80"/>
      <c r="H18" s="80"/>
      <c r="I18" s="14"/>
      <c r="J18" s="80"/>
      <c r="K18" s="80"/>
      <c r="L18" s="80"/>
      <c r="M18" s="13"/>
      <c r="N18" s="80"/>
      <c r="O18" s="80"/>
      <c r="P18" s="80"/>
    </row>
    <row r="19" customFormat="false" ht="15" hidden="false" customHeight="true" outlineLevel="0" collapsed="false">
      <c r="A19" s="1"/>
      <c r="B19" s="14" t="n">
        <f aca="false">IF(AC19=1,"X",AX19)</f>
        <v>53</v>
      </c>
      <c r="C19" s="108" t="s">
        <v>67</v>
      </c>
      <c r="D19" s="14" t="str">
        <f aca="false">IF(AC19=2,"X",BA19)</f>
        <v>X</v>
      </c>
      <c r="E19" s="80"/>
      <c r="F19" s="14" t="s">
        <v>16</v>
      </c>
      <c r="G19" s="80"/>
      <c r="H19" s="110" t="n">
        <f aca="false">IF(AC19=3,"X",BB19)</f>
        <v>318</v>
      </c>
      <c r="I19" s="108" t="s">
        <v>67</v>
      </c>
      <c r="J19" s="14" t="n">
        <f aca="false">IF(AC19=4,"X",BC19)</f>
        <v>8904</v>
      </c>
      <c r="K19" s="13"/>
      <c r="L19" s="10" t="s">
        <v>171</v>
      </c>
      <c r="M19" s="12" t="n">
        <f aca="false">IF(AC19=1,AX19,IF(AC19=2,BA19,IF(AC19=3,BB19,BC19)))</f>
        <v>1484</v>
      </c>
      <c r="N19" s="80"/>
      <c r="O19" s="80"/>
      <c r="P19" s="80" t="n">
        <f aca="false">AA19+R19</f>
        <v>5</v>
      </c>
      <c r="R19" s="4" t="n">
        <v>0</v>
      </c>
      <c r="Z19" s="4" t="n">
        <f aca="false">Z17+1</f>
        <v>7</v>
      </c>
      <c r="AA19" s="4" t="n">
        <f aca="false">INT(0.5+(AA$2/19*(Z19-1)))+V$2-1</f>
        <v>5</v>
      </c>
      <c r="AC19" s="0" t="n">
        <f aca="true">INT(RAND()*4+1)</f>
        <v>2</v>
      </c>
      <c r="AD19" s="0" t="n">
        <f aca="false">AA19</f>
        <v>5</v>
      </c>
      <c r="AE19" s="0" t="n">
        <f aca="false">IF(AD19=4,20,IF(AD19&lt;7,51,IF(AD19=7,101,IF(AD19=8,317,IF(AD19=9,651,0)))))</f>
        <v>51</v>
      </c>
      <c r="AF19" s="0" t="n">
        <f aca="false">IF(AD19=10,1501,IF(AD19=11,3162,IF(AD19=14,10001,IF(AD19&gt;11,6001,AE19))))</f>
        <v>51</v>
      </c>
      <c r="AG19" s="0" t="n">
        <f aca="false">IF(AD19=4,49,IF(AD19&lt;7,99,IF(AD19=7,316,IF(AD19=8,650,IF(AD19=9,1500,0)))))</f>
        <v>99</v>
      </c>
      <c r="AH19" s="0" t="n">
        <f aca="false">IF(AD19=10,3162,IF(AD19=11,5999,IF(AD19=14,14999,IF(AD19&gt;11,9999,AG19))))</f>
        <v>99</v>
      </c>
      <c r="AI19" s="0" t="n">
        <f aca="false">IF(AD19=4,5,IF(AD19=5,11,IF(AD19&lt;8,21,IF(AD19=8,41,0))))</f>
        <v>11</v>
      </c>
      <c r="AJ19" s="0" t="n">
        <f aca="false">IF(AD19=9,53,IF(AD19=10,65,IF(AD19=11,77,IF(AD19=12,91,IF(AD19&gt;12,111,AI19)))))</f>
        <v>11</v>
      </c>
      <c r="AK19" s="0" t="n">
        <f aca="false">IF(AD19=4,20,IF(AD19=5,29,IF(AD19&lt;8,49,IF(AD19=8,64,0))))</f>
        <v>29</v>
      </c>
      <c r="AL19" s="0" t="n">
        <f aca="false">IF(AD19=9,87,IF(AD19=10,99,IF(AD19=11,124,IF(AD19=12,149,IF(AD19&gt;12,199,AK19)))))</f>
        <v>29</v>
      </c>
      <c r="AM19" s="0" t="n">
        <f aca="false">IF(AD19=4,2,IF(AD19&lt;7,3,IF(AD19&lt;9,4,IF(AD19=9,5,0))))</f>
        <v>3</v>
      </c>
      <c r="AN19" s="0" t="n">
        <f aca="false">IF(AD19=10,6,IF(AD19=11,7,IF(AD19=12,8,IF(AD19=13,9,IF(AD19=14,10,AM19)))))</f>
        <v>3</v>
      </c>
      <c r="AO19" s="0" t="n">
        <f aca="false">IF(AD19=4,10,IF(AD19=5,12,IF(AD19=6,15,IF(AD19&lt;9,15,IF(AD19=9,20,0)))))</f>
        <v>12</v>
      </c>
      <c r="AP19" s="0" t="n">
        <f aca="false">IF(AD19=10,25,IF(AD19=11,30,IF(AD19=12,35,IF(AD19=13,40,IF(AD19=14,50,AO19)))))</f>
        <v>12</v>
      </c>
      <c r="AR19" s="0" t="n">
        <f aca="false">AF19</f>
        <v>51</v>
      </c>
      <c r="AS19" s="0" t="n">
        <f aca="false">AH19</f>
        <v>99</v>
      </c>
      <c r="AT19" s="0" t="n">
        <f aca="false">AJ19</f>
        <v>11</v>
      </c>
      <c r="AU19" s="0" t="n">
        <f aca="false">AL19</f>
        <v>29</v>
      </c>
      <c r="AV19" s="0" t="n">
        <f aca="false">AN19</f>
        <v>3</v>
      </c>
      <c r="AW19" s="0" t="n">
        <f aca="false">AP19</f>
        <v>12</v>
      </c>
      <c r="AX19" s="0" t="n">
        <f aca="true">INT(RAND()*(AS19-AR19+1)+AR19)</f>
        <v>53</v>
      </c>
      <c r="AY19" s="0" t="n">
        <f aca="true">INT(RAND()*(AU19-AT19+1)+AT19)</f>
        <v>28</v>
      </c>
      <c r="AZ19" s="0" t="n">
        <f aca="true">INT(RAND()*(AW19-AV19+1)+AV19)</f>
        <v>6</v>
      </c>
      <c r="BA19" s="0" t="n">
        <f aca="false">AX19*AY19</f>
        <v>1484</v>
      </c>
      <c r="BB19" s="0" t="n">
        <f aca="false">AX19*AZ19</f>
        <v>318</v>
      </c>
      <c r="BC19" s="0" t="n">
        <f aca="false">BA19*AZ19</f>
        <v>8904</v>
      </c>
      <c r="BE19" s="0" t="n">
        <f aca="false">P19</f>
        <v>5</v>
      </c>
    </row>
    <row r="20" customFormat="false" ht="15" hidden="false" customHeight="true" outlineLevel="0" collapsed="false">
      <c r="A20" s="1"/>
      <c r="B20" s="80"/>
      <c r="C20" s="14"/>
      <c r="D20" s="13"/>
      <c r="E20" s="80"/>
      <c r="F20" s="14"/>
      <c r="G20" s="80"/>
      <c r="H20" s="80"/>
      <c r="I20" s="14"/>
      <c r="J20" s="80"/>
      <c r="K20" s="80"/>
      <c r="L20" s="80"/>
      <c r="M20" s="13"/>
      <c r="N20" s="80"/>
      <c r="O20" s="80"/>
      <c r="P20" s="80"/>
    </row>
    <row r="21" customFormat="false" ht="15" hidden="false" customHeight="true" outlineLevel="0" collapsed="false">
      <c r="A21" s="1"/>
      <c r="B21" s="110" t="str">
        <f aca="false">IF(AC21=1,"X",AX21)</f>
        <v>X</v>
      </c>
      <c r="C21" s="108" t="s">
        <v>67</v>
      </c>
      <c r="D21" s="14" t="n">
        <f aca="false">IF(AC21=2,"X",BA21)</f>
        <v>1242</v>
      </c>
      <c r="E21" s="80"/>
      <c r="F21" s="14" t="s">
        <v>16</v>
      </c>
      <c r="G21" s="80"/>
      <c r="H21" s="14" t="n">
        <f aca="false">IF(AC21=3,"X",BB21)</f>
        <v>552</v>
      </c>
      <c r="I21" s="108" t="s">
        <v>67</v>
      </c>
      <c r="J21" s="14" t="n">
        <f aca="false">IF(AC21=4,"X",BC21)</f>
        <v>9936</v>
      </c>
      <c r="K21" s="13"/>
      <c r="L21" s="10" t="s">
        <v>171</v>
      </c>
      <c r="M21" s="12" t="n">
        <f aca="false">IF(AC21=1,AX21,IF(AC21=2,BA21,IF(AC21=3,BB21,BC21)))</f>
        <v>69</v>
      </c>
      <c r="N21" s="80"/>
      <c r="O21" s="80"/>
      <c r="P21" s="80" t="n">
        <f aca="false">AA21+R21</f>
        <v>5</v>
      </c>
      <c r="R21" s="4" t="n">
        <v>0</v>
      </c>
      <c r="Z21" s="4" t="n">
        <f aca="false">Z19+1</f>
        <v>8</v>
      </c>
      <c r="AA21" s="4" t="n">
        <f aca="false">INT(0.5+(AA$2/19*(Z21-1)))+V$2-1</f>
        <v>5</v>
      </c>
      <c r="AC21" s="0" t="n">
        <f aca="true">INT(RAND()*4+1)</f>
        <v>1</v>
      </c>
      <c r="AD21" s="0" t="n">
        <f aca="false">AA21</f>
        <v>5</v>
      </c>
      <c r="AE21" s="0" t="n">
        <f aca="false">IF(AD21=4,20,IF(AD21&lt;7,51,IF(AD21=7,101,IF(AD21=8,317,IF(AD21=9,651,0)))))</f>
        <v>51</v>
      </c>
      <c r="AF21" s="0" t="n">
        <f aca="false">IF(AD21=10,1501,IF(AD21=11,3162,IF(AD21=14,10001,IF(AD21&gt;11,6001,AE21))))</f>
        <v>51</v>
      </c>
      <c r="AG21" s="0" t="n">
        <f aca="false">IF(AD21=4,49,IF(AD21&lt;7,99,IF(AD21=7,316,IF(AD21=8,650,IF(AD21=9,1500,0)))))</f>
        <v>99</v>
      </c>
      <c r="AH21" s="0" t="n">
        <f aca="false">IF(AD21=10,3162,IF(AD21=11,5999,IF(AD21=14,14999,IF(AD21&gt;11,9999,AG21))))</f>
        <v>99</v>
      </c>
      <c r="AI21" s="0" t="n">
        <f aca="false">IF(AD21=4,5,IF(AD21=5,11,IF(AD21&lt;8,21,IF(AD21=8,41,0))))</f>
        <v>11</v>
      </c>
      <c r="AJ21" s="0" t="n">
        <f aca="false">IF(AD21=9,53,IF(AD21=10,65,IF(AD21=11,77,IF(AD21=12,91,IF(AD21&gt;12,111,AI21)))))</f>
        <v>11</v>
      </c>
      <c r="AK21" s="0" t="n">
        <f aca="false">IF(AD21=4,20,IF(AD21=5,29,IF(AD21&lt;8,49,IF(AD21=8,64,0))))</f>
        <v>29</v>
      </c>
      <c r="AL21" s="0" t="n">
        <f aca="false">IF(AD21=9,87,IF(AD21=10,99,IF(AD21=11,124,IF(AD21=12,149,IF(AD21&gt;12,199,AK21)))))</f>
        <v>29</v>
      </c>
      <c r="AM21" s="0" t="n">
        <f aca="false">IF(AD21=4,2,IF(AD21&lt;7,3,IF(AD21&lt;9,4,IF(AD21=9,5,0))))</f>
        <v>3</v>
      </c>
      <c r="AN21" s="0" t="n">
        <f aca="false">IF(AD21=10,6,IF(AD21=11,7,IF(AD21=12,8,IF(AD21=13,9,IF(AD21=14,10,AM21)))))</f>
        <v>3</v>
      </c>
      <c r="AO21" s="0" t="n">
        <f aca="false">IF(AD21=4,10,IF(AD21=5,12,IF(AD21=6,15,IF(AD21&lt;9,15,IF(AD21=9,20,0)))))</f>
        <v>12</v>
      </c>
      <c r="AP21" s="0" t="n">
        <f aca="false">IF(AD21=10,25,IF(AD21=11,30,IF(AD21=12,35,IF(AD21=13,40,IF(AD21=14,50,AO21)))))</f>
        <v>12</v>
      </c>
      <c r="AR21" s="0" t="n">
        <f aca="false">AF21</f>
        <v>51</v>
      </c>
      <c r="AS21" s="0" t="n">
        <f aca="false">AH21</f>
        <v>99</v>
      </c>
      <c r="AT21" s="0" t="n">
        <f aca="false">AJ21</f>
        <v>11</v>
      </c>
      <c r="AU21" s="0" t="n">
        <f aca="false">AL21</f>
        <v>29</v>
      </c>
      <c r="AV21" s="0" t="n">
        <f aca="false">AN21</f>
        <v>3</v>
      </c>
      <c r="AW21" s="0" t="n">
        <f aca="false">AP21</f>
        <v>12</v>
      </c>
      <c r="AX21" s="0" t="n">
        <f aca="true">INT(RAND()*(AS21-AR21+1)+AR21)</f>
        <v>69</v>
      </c>
      <c r="AY21" s="0" t="n">
        <f aca="true">INT(RAND()*(AU21-AT21+1)+AT21)</f>
        <v>18</v>
      </c>
      <c r="AZ21" s="0" t="n">
        <f aca="true">INT(RAND()*(AW21-AV21+1)+AV21)</f>
        <v>8</v>
      </c>
      <c r="BA21" s="0" t="n">
        <f aca="false">AX21*AY21</f>
        <v>1242</v>
      </c>
      <c r="BB21" s="0" t="n">
        <f aca="false">AX21*AZ21</f>
        <v>552</v>
      </c>
      <c r="BC21" s="0" t="n">
        <f aca="false">BA21*AZ21</f>
        <v>9936</v>
      </c>
      <c r="BE21" s="0" t="n">
        <f aca="false">P21</f>
        <v>5</v>
      </c>
    </row>
    <row r="22" customFormat="false" ht="15" hidden="false" customHeight="true" outlineLevel="0" collapsed="false">
      <c r="A22" s="1"/>
      <c r="B22" s="80"/>
      <c r="C22" s="14"/>
      <c r="D22" s="13"/>
      <c r="E22" s="80"/>
      <c r="F22" s="14"/>
      <c r="G22" s="80"/>
      <c r="H22" s="80"/>
      <c r="I22" s="14"/>
      <c r="J22" s="80"/>
      <c r="K22" s="80"/>
      <c r="L22" s="80"/>
      <c r="M22" s="13"/>
      <c r="N22" s="80"/>
      <c r="O22" s="80"/>
      <c r="P22" s="80"/>
    </row>
    <row r="23" customFormat="false" ht="15" hidden="false" customHeight="true" outlineLevel="0" collapsed="false">
      <c r="A23" s="1"/>
      <c r="B23" s="14" t="n">
        <f aca="false">IF(AC23=1,"X",AX23)</f>
        <v>90</v>
      </c>
      <c r="C23" s="108" t="s">
        <v>67</v>
      </c>
      <c r="D23" s="110" t="str">
        <f aca="false">IF(AC23=2,"X",BA23)</f>
        <v>X</v>
      </c>
      <c r="E23" s="80"/>
      <c r="F23" s="14" t="s">
        <v>16</v>
      </c>
      <c r="G23" s="80"/>
      <c r="H23" s="14" t="n">
        <f aca="false">IF(AC23=3,"X",BB23)</f>
        <v>630</v>
      </c>
      <c r="I23" s="108" t="s">
        <v>67</v>
      </c>
      <c r="J23" s="14" t="n">
        <f aca="false">IF(AC23=4,"X",BC23)</f>
        <v>8820</v>
      </c>
      <c r="K23" s="13"/>
      <c r="L23" s="10" t="s">
        <v>171</v>
      </c>
      <c r="M23" s="12" t="n">
        <f aca="false">IF(AC23=1,AX23,IF(AC23=2,BA23,IF(AC23=3,BB23,BC23)))</f>
        <v>1260</v>
      </c>
      <c r="N23" s="80"/>
      <c r="O23" s="80"/>
      <c r="P23" s="80" t="n">
        <f aca="false">AA23+R23</f>
        <v>5</v>
      </c>
      <c r="R23" s="4" t="n">
        <v>0</v>
      </c>
      <c r="Z23" s="4" t="n">
        <f aca="false">Z21+1</f>
        <v>9</v>
      </c>
      <c r="AA23" s="4" t="n">
        <f aca="false">INT(0.5+(AA$2/19*(Z23-1)))+V$2-1</f>
        <v>5</v>
      </c>
      <c r="AC23" s="0" t="n">
        <f aca="true">INT(RAND()*4+1)</f>
        <v>2</v>
      </c>
      <c r="AD23" s="0" t="n">
        <f aca="false">AA23</f>
        <v>5</v>
      </c>
      <c r="AE23" s="0" t="n">
        <f aca="false">IF(AD23=4,20,IF(AD23&lt;7,51,IF(AD23=7,101,IF(AD23=8,317,IF(AD23=9,651,0)))))</f>
        <v>51</v>
      </c>
      <c r="AF23" s="0" t="n">
        <f aca="false">IF(AD23=10,1501,IF(AD23=11,3162,IF(AD23=14,10001,IF(AD23&gt;11,6001,AE23))))</f>
        <v>51</v>
      </c>
      <c r="AG23" s="0" t="n">
        <f aca="false">IF(AD23=4,49,IF(AD23&lt;7,99,IF(AD23=7,316,IF(AD23=8,650,IF(AD23=9,1500,0)))))</f>
        <v>99</v>
      </c>
      <c r="AH23" s="0" t="n">
        <f aca="false">IF(AD23=10,3162,IF(AD23=11,5999,IF(AD23=14,14999,IF(AD23&gt;11,9999,AG23))))</f>
        <v>99</v>
      </c>
      <c r="AI23" s="0" t="n">
        <f aca="false">IF(AD23=4,5,IF(AD23=5,11,IF(AD23&lt;8,21,IF(AD23=8,41,0))))</f>
        <v>11</v>
      </c>
      <c r="AJ23" s="0" t="n">
        <f aca="false">IF(AD23=9,53,IF(AD23=10,65,IF(AD23=11,77,IF(AD23=12,91,IF(AD23&gt;12,111,AI23)))))</f>
        <v>11</v>
      </c>
      <c r="AK23" s="0" t="n">
        <f aca="false">IF(AD23=4,20,IF(AD23=5,29,IF(AD23&lt;8,49,IF(AD23=8,64,0))))</f>
        <v>29</v>
      </c>
      <c r="AL23" s="0" t="n">
        <f aca="false">IF(AD23=9,87,IF(AD23=10,99,IF(AD23=11,124,IF(AD23=12,149,IF(AD23&gt;12,199,AK23)))))</f>
        <v>29</v>
      </c>
      <c r="AM23" s="0" t="n">
        <f aca="false">IF(AD23=4,2,IF(AD23&lt;7,3,IF(AD23&lt;9,4,IF(AD23=9,5,0))))</f>
        <v>3</v>
      </c>
      <c r="AN23" s="0" t="n">
        <f aca="false">IF(AD23=10,6,IF(AD23=11,7,IF(AD23=12,8,IF(AD23=13,9,IF(AD23=14,10,AM23)))))</f>
        <v>3</v>
      </c>
      <c r="AO23" s="0" t="n">
        <f aca="false">IF(AD23=4,10,IF(AD23=5,12,IF(AD23=6,15,IF(AD23&lt;9,15,IF(AD23=9,20,0)))))</f>
        <v>12</v>
      </c>
      <c r="AP23" s="0" t="n">
        <f aca="false">IF(AD23=10,25,IF(AD23=11,30,IF(AD23=12,35,IF(AD23=13,40,IF(AD23=14,50,AO23)))))</f>
        <v>12</v>
      </c>
      <c r="AR23" s="0" t="n">
        <f aca="false">AF23</f>
        <v>51</v>
      </c>
      <c r="AS23" s="0" t="n">
        <f aca="false">AH23</f>
        <v>99</v>
      </c>
      <c r="AT23" s="0" t="n">
        <f aca="false">AJ23</f>
        <v>11</v>
      </c>
      <c r="AU23" s="0" t="n">
        <f aca="false">AL23</f>
        <v>29</v>
      </c>
      <c r="AV23" s="0" t="n">
        <f aca="false">AN23</f>
        <v>3</v>
      </c>
      <c r="AW23" s="0" t="n">
        <f aca="false">AP23</f>
        <v>12</v>
      </c>
      <c r="AX23" s="0" t="n">
        <f aca="true">INT(RAND()*(AS23-AR23+1)+AR23)</f>
        <v>90</v>
      </c>
      <c r="AY23" s="0" t="n">
        <f aca="true">INT(RAND()*(AU23-AT23+1)+AT23)</f>
        <v>14</v>
      </c>
      <c r="AZ23" s="0" t="n">
        <f aca="true">INT(RAND()*(AW23-AV23+1)+AV23)</f>
        <v>7</v>
      </c>
      <c r="BA23" s="0" t="n">
        <f aca="false">AX23*AY23</f>
        <v>1260</v>
      </c>
      <c r="BB23" s="0" t="n">
        <f aca="false">AX23*AZ23</f>
        <v>630</v>
      </c>
      <c r="BC23" s="0" t="n">
        <f aca="false">BA23*AZ23</f>
        <v>8820</v>
      </c>
      <c r="BE23" s="0" t="n">
        <f aca="false">P23</f>
        <v>5</v>
      </c>
    </row>
    <row r="24" customFormat="false" ht="15" hidden="false" customHeight="true" outlineLevel="0" collapsed="false">
      <c r="A24" s="1"/>
      <c r="B24" s="80"/>
      <c r="C24" s="14"/>
      <c r="D24" s="80"/>
      <c r="E24" s="80"/>
      <c r="F24" s="14"/>
      <c r="G24" s="80"/>
      <c r="H24" s="80"/>
      <c r="I24" s="14"/>
      <c r="J24" s="80"/>
      <c r="K24" s="80"/>
      <c r="L24" s="80"/>
      <c r="M24" s="13"/>
      <c r="N24" s="80"/>
      <c r="O24" s="80"/>
      <c r="P24" s="80"/>
    </row>
    <row r="25" customFormat="false" ht="15" hidden="false" customHeight="true" outlineLevel="0" collapsed="false">
      <c r="A25" s="1"/>
      <c r="B25" s="110" t="str">
        <f aca="false">IF(AC25=1,"X",AX25)</f>
        <v>X</v>
      </c>
      <c r="C25" s="108" t="s">
        <v>67</v>
      </c>
      <c r="D25" s="14" t="n">
        <f aca="false">IF(AC25=2,"X",BA25)</f>
        <v>1936</v>
      </c>
      <c r="E25" s="80"/>
      <c r="F25" s="14" t="s">
        <v>16</v>
      </c>
      <c r="G25" s="80"/>
      <c r="H25" s="14" t="n">
        <f aca="false">IF(AC25=3,"X",BB25)</f>
        <v>792</v>
      </c>
      <c r="I25" s="108" t="s">
        <v>67</v>
      </c>
      <c r="J25" s="14" t="n">
        <f aca="false">IF(AC25=4,"X",BC25)</f>
        <v>17424</v>
      </c>
      <c r="K25" s="13"/>
      <c r="L25" s="10" t="s">
        <v>171</v>
      </c>
      <c r="M25" s="12" t="n">
        <f aca="false">IF(AC25=1,AX25,IF(AC25=2,BA25,IF(AC25=3,BB25,BC25)))</f>
        <v>88</v>
      </c>
      <c r="N25" s="80"/>
      <c r="O25" s="80"/>
      <c r="P25" s="80" t="n">
        <f aca="false">AA25+R25</f>
        <v>5</v>
      </c>
      <c r="R25" s="4" t="n">
        <v>0</v>
      </c>
      <c r="Z25" s="4" t="n">
        <f aca="false">Z23+1</f>
        <v>10</v>
      </c>
      <c r="AA25" s="4" t="n">
        <f aca="false">INT(0.5+(AA$2/19*(Z25-1)))+V$2-1</f>
        <v>5</v>
      </c>
      <c r="AC25" s="0" t="n">
        <f aca="true">INT(RAND()*4+1)</f>
        <v>1</v>
      </c>
      <c r="AD25" s="0" t="n">
        <f aca="false">AA25</f>
        <v>5</v>
      </c>
      <c r="AE25" s="0" t="n">
        <f aca="false">IF(AD25=4,20,IF(AD25&lt;7,51,IF(AD25=7,101,IF(AD25=8,317,IF(AD25=9,651,0)))))</f>
        <v>51</v>
      </c>
      <c r="AF25" s="0" t="n">
        <f aca="false">IF(AD25=10,1501,IF(AD25=11,3162,IF(AD25=14,10001,IF(AD25&gt;11,6001,AE25))))</f>
        <v>51</v>
      </c>
      <c r="AG25" s="0" t="n">
        <f aca="false">IF(AD25=4,49,IF(AD25&lt;7,99,IF(AD25=7,316,IF(AD25=8,650,IF(AD25=9,1500,0)))))</f>
        <v>99</v>
      </c>
      <c r="AH25" s="0" t="n">
        <f aca="false">IF(AD25=10,3162,IF(AD25=11,5999,IF(AD25=14,14999,IF(AD25&gt;11,9999,AG25))))</f>
        <v>99</v>
      </c>
      <c r="AI25" s="0" t="n">
        <f aca="false">IF(AD25=4,5,IF(AD25=5,11,IF(AD25&lt;8,21,IF(AD25=8,41,0))))</f>
        <v>11</v>
      </c>
      <c r="AJ25" s="0" t="n">
        <f aca="false">IF(AD25=9,53,IF(AD25=10,65,IF(AD25=11,77,IF(AD25=12,91,IF(AD25&gt;12,111,AI25)))))</f>
        <v>11</v>
      </c>
      <c r="AK25" s="0" t="n">
        <f aca="false">IF(AD25=4,20,IF(AD25=5,29,IF(AD25&lt;8,49,IF(AD25=8,64,0))))</f>
        <v>29</v>
      </c>
      <c r="AL25" s="0" t="n">
        <f aca="false">IF(AD25=9,87,IF(AD25=10,99,IF(AD25=11,124,IF(AD25=12,149,IF(AD25&gt;12,199,AK25)))))</f>
        <v>29</v>
      </c>
      <c r="AM25" s="0" t="n">
        <f aca="false">IF(AD25=4,2,IF(AD25&lt;7,3,IF(AD25&lt;9,4,IF(AD25=9,5,0))))</f>
        <v>3</v>
      </c>
      <c r="AN25" s="0" t="n">
        <f aca="false">IF(AD25=10,6,IF(AD25=11,7,IF(AD25=12,8,IF(AD25=13,9,IF(AD25=14,10,AM25)))))</f>
        <v>3</v>
      </c>
      <c r="AO25" s="0" t="n">
        <f aca="false">IF(AD25=4,10,IF(AD25=5,12,IF(AD25=6,15,IF(AD25&lt;9,15,IF(AD25=9,20,0)))))</f>
        <v>12</v>
      </c>
      <c r="AP25" s="0" t="n">
        <f aca="false">IF(AD25=10,25,IF(AD25=11,30,IF(AD25=12,35,IF(AD25=13,40,IF(AD25=14,50,AO25)))))</f>
        <v>12</v>
      </c>
      <c r="AR25" s="0" t="n">
        <f aca="false">AF25</f>
        <v>51</v>
      </c>
      <c r="AS25" s="0" t="n">
        <f aca="false">AH25</f>
        <v>99</v>
      </c>
      <c r="AT25" s="0" t="n">
        <f aca="false">AJ25</f>
        <v>11</v>
      </c>
      <c r="AU25" s="0" t="n">
        <f aca="false">AL25</f>
        <v>29</v>
      </c>
      <c r="AV25" s="0" t="n">
        <f aca="false">AN25</f>
        <v>3</v>
      </c>
      <c r="AW25" s="0" t="n">
        <f aca="false">AP25</f>
        <v>12</v>
      </c>
      <c r="AX25" s="0" t="n">
        <f aca="true">INT(RAND()*(AS25-AR25+1)+AR25)</f>
        <v>88</v>
      </c>
      <c r="AY25" s="0" t="n">
        <f aca="true">INT(RAND()*(AU25-AT25+1)+AT25)</f>
        <v>22</v>
      </c>
      <c r="AZ25" s="0" t="n">
        <f aca="true">INT(RAND()*(AW25-AV25+1)+AV25)</f>
        <v>9</v>
      </c>
      <c r="BA25" s="0" t="n">
        <f aca="false">AX25*AY25</f>
        <v>1936</v>
      </c>
      <c r="BB25" s="0" t="n">
        <f aca="false">AX25*AZ25</f>
        <v>792</v>
      </c>
      <c r="BC25" s="0" t="n">
        <f aca="false">BA25*AZ25</f>
        <v>17424</v>
      </c>
      <c r="BE25" s="0" t="n">
        <f aca="false">P25</f>
        <v>5</v>
      </c>
    </row>
    <row r="26" customFormat="false" ht="15" hidden="false" customHeight="true" outlineLevel="0" collapsed="false">
      <c r="A26" s="1"/>
      <c r="B26" s="80"/>
      <c r="C26" s="14"/>
      <c r="D26" s="80"/>
      <c r="E26" s="80"/>
      <c r="F26" s="14"/>
      <c r="G26" s="80"/>
      <c r="H26" s="80"/>
      <c r="I26" s="14"/>
      <c r="J26" s="80"/>
      <c r="K26" s="80"/>
      <c r="L26" s="80"/>
      <c r="M26" s="13"/>
      <c r="N26" s="80"/>
      <c r="O26" s="80"/>
      <c r="P26" s="80"/>
    </row>
    <row r="27" customFormat="false" ht="15" hidden="false" customHeight="true" outlineLevel="0" collapsed="false">
      <c r="A27" s="1"/>
      <c r="B27" s="14" t="n">
        <f aca="false">IF(AC27=1,"X",AX27)</f>
        <v>70</v>
      </c>
      <c r="C27" s="108" t="s">
        <v>67</v>
      </c>
      <c r="D27" s="14" t="n">
        <f aca="false">IF(AC27=2,"X",BA27)</f>
        <v>2450</v>
      </c>
      <c r="E27" s="80"/>
      <c r="F27" s="14" t="s">
        <v>16</v>
      </c>
      <c r="G27" s="80"/>
      <c r="H27" s="110" t="n">
        <f aca="false">IF(AC27=3,"X",BB27)</f>
        <v>1050</v>
      </c>
      <c r="I27" s="108" t="s">
        <v>67</v>
      </c>
      <c r="J27" s="14" t="str">
        <f aca="false">IF(AC27=4,"X",BC27)</f>
        <v>X</v>
      </c>
      <c r="K27" s="13"/>
      <c r="L27" s="10" t="s">
        <v>171</v>
      </c>
      <c r="M27" s="12" t="n">
        <f aca="false">IF(AC27=1,AX27,IF(AC27=2,BA27,IF(AC27=3,BB27,BC27)))</f>
        <v>36750</v>
      </c>
      <c r="N27" s="80"/>
      <c r="O27" s="80"/>
      <c r="P27" s="80" t="n">
        <f aca="false">AA27+R27</f>
        <v>6</v>
      </c>
      <c r="R27" s="4" t="n">
        <v>0</v>
      </c>
      <c r="Z27" s="4" t="n">
        <f aca="false">Z25+1</f>
        <v>11</v>
      </c>
      <c r="AA27" s="4" t="n">
        <f aca="false">INT(0.5+(AA$2/19*(Z27-1)))+V$2-1</f>
        <v>6</v>
      </c>
      <c r="AC27" s="0" t="n">
        <f aca="true">INT(RAND()*4+1)</f>
        <v>4</v>
      </c>
      <c r="AD27" s="0" t="n">
        <f aca="false">AA27</f>
        <v>6</v>
      </c>
      <c r="AE27" s="0" t="n">
        <f aca="false">IF(AD27=4,20,IF(AD27&lt;7,51,IF(AD27=7,101,IF(AD27=8,317,IF(AD27=9,651,0)))))</f>
        <v>51</v>
      </c>
      <c r="AF27" s="0" t="n">
        <f aca="false">IF(AD27=10,1501,IF(AD27=11,3162,IF(AD27=14,10001,IF(AD27&gt;11,6001,AE27))))</f>
        <v>51</v>
      </c>
      <c r="AG27" s="0" t="n">
        <f aca="false">IF(AD27=4,49,IF(AD27&lt;7,99,IF(AD27=7,316,IF(AD27=8,650,IF(AD27=9,1500,0)))))</f>
        <v>99</v>
      </c>
      <c r="AH27" s="0" t="n">
        <f aca="false">IF(AD27=10,3162,IF(AD27=11,5999,IF(AD27=14,14999,IF(AD27&gt;11,9999,AG27))))</f>
        <v>99</v>
      </c>
      <c r="AI27" s="0" t="n">
        <f aca="false">IF(AD27=4,5,IF(AD27=5,11,IF(AD27&lt;8,21,IF(AD27=8,41,0))))</f>
        <v>21</v>
      </c>
      <c r="AJ27" s="0" t="n">
        <f aca="false">IF(AD27=9,53,IF(AD27=10,65,IF(AD27=11,77,IF(AD27=12,91,IF(AD27&gt;12,111,AI27)))))</f>
        <v>21</v>
      </c>
      <c r="AK27" s="0" t="n">
        <f aca="false">IF(AD27=4,20,IF(AD27=5,29,IF(AD27&lt;8,49,IF(AD27=8,64,0))))</f>
        <v>49</v>
      </c>
      <c r="AL27" s="0" t="n">
        <f aca="false">IF(AD27=9,87,IF(AD27=10,99,IF(AD27=11,124,IF(AD27=12,149,IF(AD27&gt;12,199,AK27)))))</f>
        <v>49</v>
      </c>
      <c r="AM27" s="0" t="n">
        <f aca="false">IF(AD27=4,2,IF(AD27&lt;7,3,IF(AD27&lt;9,4,IF(AD27=9,5,0))))</f>
        <v>3</v>
      </c>
      <c r="AN27" s="0" t="n">
        <f aca="false">IF(AD27=10,6,IF(AD27=11,7,IF(AD27=12,8,IF(AD27=13,9,IF(AD27=14,10,AM27)))))</f>
        <v>3</v>
      </c>
      <c r="AO27" s="0" t="n">
        <f aca="false">IF(AD27=4,10,IF(AD27=5,12,IF(AD27=6,15,IF(AD27&lt;9,15,IF(AD27=9,20,0)))))</f>
        <v>15</v>
      </c>
      <c r="AP27" s="0" t="n">
        <f aca="false">IF(AD27=10,25,IF(AD27=11,30,IF(AD27=12,35,IF(AD27=13,40,IF(AD27=14,50,AO27)))))</f>
        <v>15</v>
      </c>
      <c r="AR27" s="0" t="n">
        <f aca="false">AF27</f>
        <v>51</v>
      </c>
      <c r="AS27" s="0" t="n">
        <f aca="false">AH27</f>
        <v>99</v>
      </c>
      <c r="AT27" s="0" t="n">
        <f aca="false">AJ27</f>
        <v>21</v>
      </c>
      <c r="AU27" s="0" t="n">
        <f aca="false">AL27</f>
        <v>49</v>
      </c>
      <c r="AV27" s="0" t="n">
        <f aca="false">AN27</f>
        <v>3</v>
      </c>
      <c r="AW27" s="0" t="n">
        <f aca="false">AP27</f>
        <v>15</v>
      </c>
      <c r="AX27" s="0" t="n">
        <f aca="true">INT(RAND()*(AS27-AR27+1)+AR27)</f>
        <v>70</v>
      </c>
      <c r="AY27" s="0" t="n">
        <f aca="true">INT(RAND()*(AU27-AT27+1)+AT27)</f>
        <v>35</v>
      </c>
      <c r="AZ27" s="0" t="n">
        <f aca="true">INT(RAND()*(AW27-AV27+1)+AV27)</f>
        <v>15</v>
      </c>
      <c r="BA27" s="0" t="n">
        <f aca="false">AX27*AY27</f>
        <v>2450</v>
      </c>
      <c r="BB27" s="0" t="n">
        <f aca="false">AX27*AZ27</f>
        <v>1050</v>
      </c>
      <c r="BC27" s="0" t="n">
        <f aca="false">BA27*AZ27</f>
        <v>36750</v>
      </c>
      <c r="BE27" s="0" t="n">
        <f aca="false">P27</f>
        <v>6</v>
      </c>
    </row>
    <row r="28" customFormat="false" ht="15" hidden="false" customHeight="true" outlineLevel="0" collapsed="false">
      <c r="A28" s="1"/>
      <c r="B28" s="80"/>
      <c r="C28" s="14"/>
      <c r="D28" s="80"/>
      <c r="E28" s="80"/>
      <c r="F28" s="14"/>
      <c r="G28" s="80"/>
      <c r="H28" s="80"/>
      <c r="I28" s="14"/>
      <c r="J28" s="80"/>
      <c r="K28" s="80"/>
      <c r="L28" s="80"/>
      <c r="M28" s="13"/>
      <c r="N28" s="80"/>
      <c r="O28" s="80"/>
      <c r="P28" s="80"/>
    </row>
    <row r="29" customFormat="false" ht="15" hidden="false" customHeight="true" outlineLevel="0" collapsed="false">
      <c r="A29" s="1"/>
      <c r="B29" s="14" t="n">
        <f aca="false">IF(AC29=1,"X",AX29)</f>
        <v>85</v>
      </c>
      <c r="C29" s="108" t="s">
        <v>67</v>
      </c>
      <c r="D29" s="14" t="n">
        <f aca="false">IF(AC29=2,"X",BA29)</f>
        <v>1785</v>
      </c>
      <c r="E29" s="80"/>
      <c r="F29" s="14" t="s">
        <v>16</v>
      </c>
      <c r="G29" s="80"/>
      <c r="H29" s="110" t="str">
        <f aca="false">IF(AC29=3,"X",BB29)</f>
        <v>X</v>
      </c>
      <c r="I29" s="108" t="s">
        <v>67</v>
      </c>
      <c r="J29" s="14" t="n">
        <f aca="false">IF(AC29=4,"X",BC29)</f>
        <v>5355</v>
      </c>
      <c r="K29" s="13"/>
      <c r="L29" s="10" t="s">
        <v>171</v>
      </c>
      <c r="M29" s="12" t="n">
        <f aca="false">IF(AC29=1,AX29,IF(AC29=2,BA29,IF(AC29=3,BB29,BC29)))</f>
        <v>255</v>
      </c>
      <c r="N29" s="80"/>
      <c r="O29" s="80"/>
      <c r="P29" s="80" t="n">
        <f aca="false">AA29+R29</f>
        <v>6</v>
      </c>
      <c r="R29" s="4" t="n">
        <v>0</v>
      </c>
      <c r="Z29" s="4" t="n">
        <f aca="false">Z27+1</f>
        <v>12</v>
      </c>
      <c r="AA29" s="4" t="n">
        <f aca="false">INT(0.5+(AA$2/19*(Z29-1)))+V$2-1</f>
        <v>6</v>
      </c>
      <c r="AC29" s="0" t="n">
        <f aca="true">INT(RAND()*4+1)</f>
        <v>3</v>
      </c>
      <c r="AD29" s="0" t="n">
        <f aca="false">AA29</f>
        <v>6</v>
      </c>
      <c r="AE29" s="0" t="n">
        <f aca="false">IF(AD29=4,20,IF(AD29&lt;7,51,IF(AD29=7,101,IF(AD29=8,317,IF(AD29=9,651,0)))))</f>
        <v>51</v>
      </c>
      <c r="AF29" s="0" t="n">
        <f aca="false">IF(AD29=10,1501,IF(AD29=11,3162,IF(AD29=14,10001,IF(AD29&gt;11,6001,AE29))))</f>
        <v>51</v>
      </c>
      <c r="AG29" s="0" t="n">
        <f aca="false">IF(AD29=4,49,IF(AD29&lt;7,99,IF(AD29=7,316,IF(AD29=8,650,IF(AD29=9,1500,0)))))</f>
        <v>99</v>
      </c>
      <c r="AH29" s="0" t="n">
        <f aca="false">IF(AD29=10,3162,IF(AD29=11,5999,IF(AD29=14,14999,IF(AD29&gt;11,9999,AG29))))</f>
        <v>99</v>
      </c>
      <c r="AI29" s="0" t="n">
        <f aca="false">IF(AD29=4,5,IF(AD29=5,11,IF(AD29&lt;8,21,IF(AD29=8,41,0))))</f>
        <v>21</v>
      </c>
      <c r="AJ29" s="0" t="n">
        <f aca="false">IF(AD29=9,53,IF(AD29=10,65,IF(AD29=11,77,IF(AD29=12,91,IF(AD29&gt;12,111,AI29)))))</f>
        <v>21</v>
      </c>
      <c r="AK29" s="0" t="n">
        <f aca="false">IF(AD29=4,20,IF(AD29=5,29,IF(AD29&lt;8,49,IF(AD29=8,64,0))))</f>
        <v>49</v>
      </c>
      <c r="AL29" s="0" t="n">
        <f aca="false">IF(AD29=9,87,IF(AD29=10,99,IF(AD29=11,124,IF(AD29=12,149,IF(AD29&gt;12,199,AK29)))))</f>
        <v>49</v>
      </c>
      <c r="AM29" s="0" t="n">
        <f aca="false">IF(AD29=4,2,IF(AD29&lt;7,3,IF(AD29&lt;9,4,IF(AD29=9,5,0))))</f>
        <v>3</v>
      </c>
      <c r="AN29" s="0" t="n">
        <f aca="false">IF(AD29=10,6,IF(AD29=11,7,IF(AD29=12,8,IF(AD29=13,9,IF(AD29=14,10,AM29)))))</f>
        <v>3</v>
      </c>
      <c r="AO29" s="0" t="n">
        <f aca="false">IF(AD29=4,10,IF(AD29=5,12,IF(AD29=6,15,IF(AD29&lt;9,15,IF(AD29=9,20,0)))))</f>
        <v>15</v>
      </c>
      <c r="AP29" s="0" t="n">
        <f aca="false">IF(AD29=10,25,IF(AD29=11,30,IF(AD29=12,35,IF(AD29=13,40,IF(AD29=14,50,AO29)))))</f>
        <v>15</v>
      </c>
      <c r="AR29" s="0" t="n">
        <f aca="false">AF29</f>
        <v>51</v>
      </c>
      <c r="AS29" s="0" t="n">
        <f aca="false">AH29</f>
        <v>99</v>
      </c>
      <c r="AT29" s="0" t="n">
        <f aca="false">AJ29</f>
        <v>21</v>
      </c>
      <c r="AU29" s="0" t="n">
        <f aca="false">AL29</f>
        <v>49</v>
      </c>
      <c r="AV29" s="0" t="n">
        <f aca="false">AN29</f>
        <v>3</v>
      </c>
      <c r="AW29" s="0" t="n">
        <f aca="false">AP29</f>
        <v>15</v>
      </c>
      <c r="AX29" s="0" t="n">
        <f aca="true">INT(RAND()*(AS29-AR29+1)+AR29)</f>
        <v>85</v>
      </c>
      <c r="AY29" s="0" t="n">
        <f aca="true">INT(RAND()*(AU29-AT29+1)+AT29)</f>
        <v>21</v>
      </c>
      <c r="AZ29" s="0" t="n">
        <f aca="true">INT(RAND()*(AW29-AV29+1)+AV29)</f>
        <v>3</v>
      </c>
      <c r="BA29" s="0" t="n">
        <f aca="false">AX29*AY29</f>
        <v>1785</v>
      </c>
      <c r="BB29" s="0" t="n">
        <f aca="false">AX29*AZ29</f>
        <v>255</v>
      </c>
      <c r="BC29" s="0" t="n">
        <f aca="false">BA29*AZ29</f>
        <v>5355</v>
      </c>
      <c r="BE29" s="0" t="n">
        <f aca="false">P29</f>
        <v>6</v>
      </c>
    </row>
    <row r="30" customFormat="false" ht="15" hidden="false" customHeight="true" outlineLevel="0" collapsed="false">
      <c r="A30" s="1"/>
      <c r="B30" s="80"/>
      <c r="C30" s="14"/>
      <c r="D30" s="80"/>
      <c r="E30" s="80"/>
      <c r="F30" s="14"/>
      <c r="G30" s="80"/>
      <c r="H30" s="80"/>
      <c r="I30" s="14"/>
      <c r="J30" s="80"/>
      <c r="K30" s="80"/>
      <c r="L30" s="80"/>
      <c r="M30" s="13"/>
      <c r="N30" s="80"/>
      <c r="O30" s="80"/>
      <c r="P30" s="80"/>
    </row>
    <row r="31" customFormat="false" ht="15" hidden="false" customHeight="true" outlineLevel="0" collapsed="false">
      <c r="A31" s="1"/>
      <c r="B31" s="14" t="n">
        <f aca="false">IF(AC31=1,"X",AX31)</f>
        <v>62</v>
      </c>
      <c r="C31" s="108" t="s">
        <v>67</v>
      </c>
      <c r="D31" s="14" t="str">
        <f aca="false">IF(AC31=2,"X",BA31)</f>
        <v>X</v>
      </c>
      <c r="E31" s="80"/>
      <c r="F31" s="14" t="s">
        <v>16</v>
      </c>
      <c r="G31" s="80"/>
      <c r="H31" s="110" t="n">
        <f aca="false">IF(AC31=3,"X",BB31)</f>
        <v>248</v>
      </c>
      <c r="I31" s="108" t="s">
        <v>67</v>
      </c>
      <c r="J31" s="14" t="n">
        <f aca="false">IF(AC31=4,"X",BC31)</f>
        <v>11408</v>
      </c>
      <c r="K31" s="13"/>
      <c r="L31" s="10" t="s">
        <v>171</v>
      </c>
      <c r="M31" s="12" t="n">
        <f aca="false">IF(AC31=1,AX31,IF(AC31=2,BA31,IF(AC31=3,BB31,BC31)))</f>
        <v>2852</v>
      </c>
      <c r="N31" s="80"/>
      <c r="O31" s="80"/>
      <c r="P31" s="80" t="n">
        <f aca="false">AA31+R31</f>
        <v>6</v>
      </c>
      <c r="R31" s="4" t="n">
        <v>0</v>
      </c>
      <c r="Z31" s="4" t="n">
        <f aca="false">Z29+1</f>
        <v>13</v>
      </c>
      <c r="AA31" s="4" t="n">
        <f aca="false">INT(0.5+(AA$2/19*(Z31-1)))+V$2-1</f>
        <v>6</v>
      </c>
      <c r="AC31" s="0" t="n">
        <f aca="true">INT(RAND()*4+1)</f>
        <v>2</v>
      </c>
      <c r="AD31" s="0" t="n">
        <f aca="false">AA31</f>
        <v>6</v>
      </c>
      <c r="AE31" s="0" t="n">
        <f aca="false">IF(AD31=4,20,IF(AD31&lt;7,51,IF(AD31=7,101,IF(AD31=8,317,IF(AD31=9,651,0)))))</f>
        <v>51</v>
      </c>
      <c r="AF31" s="0" t="n">
        <f aca="false">IF(AD31=10,1501,IF(AD31=11,3162,IF(AD31=14,10001,IF(AD31&gt;11,6001,AE31))))</f>
        <v>51</v>
      </c>
      <c r="AG31" s="0" t="n">
        <f aca="false">IF(AD31=4,49,IF(AD31&lt;7,99,IF(AD31=7,316,IF(AD31=8,650,IF(AD31=9,1500,0)))))</f>
        <v>99</v>
      </c>
      <c r="AH31" s="0" t="n">
        <f aca="false">IF(AD31=10,3162,IF(AD31=11,5999,IF(AD31=14,14999,IF(AD31&gt;11,9999,AG31))))</f>
        <v>99</v>
      </c>
      <c r="AI31" s="0" t="n">
        <f aca="false">IF(AD31=4,5,IF(AD31=5,11,IF(AD31&lt;8,21,IF(AD31=8,41,0))))</f>
        <v>21</v>
      </c>
      <c r="AJ31" s="0" t="n">
        <f aca="false">IF(AD31=9,53,IF(AD31=10,65,IF(AD31=11,77,IF(AD31=12,91,IF(AD31&gt;12,111,AI31)))))</f>
        <v>21</v>
      </c>
      <c r="AK31" s="0" t="n">
        <f aca="false">IF(AD31=4,20,IF(AD31=5,29,IF(AD31&lt;8,49,IF(AD31=8,64,0))))</f>
        <v>49</v>
      </c>
      <c r="AL31" s="0" t="n">
        <f aca="false">IF(AD31=9,87,IF(AD31=10,99,IF(AD31=11,124,IF(AD31=12,149,IF(AD31&gt;12,199,AK31)))))</f>
        <v>49</v>
      </c>
      <c r="AM31" s="0" t="n">
        <f aca="false">IF(AD31=4,2,IF(AD31&lt;7,3,IF(AD31&lt;9,4,IF(AD31=9,5,0))))</f>
        <v>3</v>
      </c>
      <c r="AN31" s="0" t="n">
        <f aca="false">IF(AD31=10,6,IF(AD31=11,7,IF(AD31=12,8,IF(AD31=13,9,IF(AD31=14,10,AM31)))))</f>
        <v>3</v>
      </c>
      <c r="AO31" s="0" t="n">
        <f aca="false">IF(AD31=4,10,IF(AD31=5,12,IF(AD31=6,15,IF(AD31&lt;9,15,IF(AD31=9,20,0)))))</f>
        <v>15</v>
      </c>
      <c r="AP31" s="0" t="n">
        <f aca="false">IF(AD31=10,25,IF(AD31=11,30,IF(AD31=12,35,IF(AD31=13,40,IF(AD31=14,50,AO31)))))</f>
        <v>15</v>
      </c>
      <c r="AR31" s="0" t="n">
        <f aca="false">AF31</f>
        <v>51</v>
      </c>
      <c r="AS31" s="0" t="n">
        <f aca="false">AH31</f>
        <v>99</v>
      </c>
      <c r="AT31" s="0" t="n">
        <f aca="false">AJ31</f>
        <v>21</v>
      </c>
      <c r="AU31" s="0" t="n">
        <f aca="false">AL31</f>
        <v>49</v>
      </c>
      <c r="AV31" s="0" t="n">
        <f aca="false">AN31</f>
        <v>3</v>
      </c>
      <c r="AW31" s="0" t="n">
        <f aca="false">AP31</f>
        <v>15</v>
      </c>
      <c r="AX31" s="0" t="n">
        <f aca="true">INT(RAND()*(AS31-AR31+1)+AR31)</f>
        <v>62</v>
      </c>
      <c r="AY31" s="0" t="n">
        <f aca="true">INT(RAND()*(AU31-AT31+1)+AT31)</f>
        <v>46</v>
      </c>
      <c r="AZ31" s="0" t="n">
        <f aca="true">INT(RAND()*(AW31-AV31+1)+AV31)</f>
        <v>4</v>
      </c>
      <c r="BA31" s="0" t="n">
        <f aca="false">AX31*AY31</f>
        <v>2852</v>
      </c>
      <c r="BB31" s="0" t="n">
        <f aca="false">AX31*AZ31</f>
        <v>248</v>
      </c>
      <c r="BC31" s="0" t="n">
        <f aca="false">BA31*AZ31</f>
        <v>11408</v>
      </c>
      <c r="BE31" s="0" t="n">
        <f aca="false">P31</f>
        <v>6</v>
      </c>
    </row>
    <row r="32" customFormat="false" ht="15" hidden="false" customHeight="true" outlineLevel="0" collapsed="false">
      <c r="A32" s="1"/>
      <c r="B32" s="80"/>
      <c r="C32" s="14"/>
      <c r="D32" s="80"/>
      <c r="E32" s="80"/>
      <c r="F32" s="14"/>
      <c r="G32" s="80"/>
      <c r="H32" s="80"/>
      <c r="I32" s="14"/>
      <c r="J32" s="80"/>
      <c r="K32" s="80"/>
      <c r="L32" s="80"/>
      <c r="M32" s="13"/>
      <c r="N32" s="80"/>
      <c r="O32" s="80"/>
      <c r="P32" s="80"/>
    </row>
    <row r="33" customFormat="false" ht="15" hidden="false" customHeight="true" outlineLevel="0" collapsed="false">
      <c r="A33" s="1"/>
      <c r="B33" s="14" t="n">
        <f aca="false">IF(AC33=1,"X",AX33)</f>
        <v>77</v>
      </c>
      <c r="C33" s="108" t="s">
        <v>67</v>
      </c>
      <c r="D33" s="110" t="str">
        <f aca="false">IF(AC33=2,"X",BA33)</f>
        <v>X</v>
      </c>
      <c r="E33" s="80"/>
      <c r="F33" s="14" t="s">
        <v>16</v>
      </c>
      <c r="G33" s="80"/>
      <c r="H33" s="14" t="n">
        <f aca="false">IF(AC33=3,"X",BB33)</f>
        <v>308</v>
      </c>
      <c r="I33" s="108" t="s">
        <v>67</v>
      </c>
      <c r="J33" s="14" t="n">
        <f aca="false">IF(AC33=4,"X",BC33)</f>
        <v>8008</v>
      </c>
      <c r="K33" s="13"/>
      <c r="L33" s="10" t="s">
        <v>171</v>
      </c>
      <c r="M33" s="12" t="n">
        <f aca="false">IF(AC33=1,AX33,IF(AC33=2,BA33,IF(AC33=3,BB33,BC33)))</f>
        <v>2002</v>
      </c>
      <c r="N33" s="80"/>
      <c r="O33" s="80"/>
      <c r="P33" s="80" t="n">
        <f aca="false">AA33+R33</f>
        <v>6</v>
      </c>
      <c r="R33" s="4" t="n">
        <v>0</v>
      </c>
      <c r="Z33" s="4" t="n">
        <f aca="false">Z31+1</f>
        <v>14</v>
      </c>
      <c r="AA33" s="4" t="n">
        <f aca="false">INT(0.5+(AA$2/19*(Z33-1)))+V$2-1</f>
        <v>6</v>
      </c>
      <c r="AC33" s="0" t="n">
        <f aca="true">INT(RAND()*4+1)</f>
        <v>2</v>
      </c>
      <c r="AD33" s="0" t="n">
        <f aca="false">AA33</f>
        <v>6</v>
      </c>
      <c r="AE33" s="0" t="n">
        <f aca="false">IF(AD33=4,20,IF(AD33&lt;7,51,IF(AD33=7,101,IF(AD33=8,317,IF(AD33=9,651,0)))))</f>
        <v>51</v>
      </c>
      <c r="AF33" s="0" t="n">
        <f aca="false">IF(AD33=10,1501,IF(AD33=11,3162,IF(AD33=14,10001,IF(AD33&gt;11,6001,AE33))))</f>
        <v>51</v>
      </c>
      <c r="AG33" s="0" t="n">
        <f aca="false">IF(AD33=4,49,IF(AD33&lt;7,99,IF(AD33=7,316,IF(AD33=8,650,IF(AD33=9,1500,0)))))</f>
        <v>99</v>
      </c>
      <c r="AH33" s="0" t="n">
        <f aca="false">IF(AD33=10,3162,IF(AD33=11,5999,IF(AD33=14,14999,IF(AD33&gt;11,9999,AG33))))</f>
        <v>99</v>
      </c>
      <c r="AI33" s="0" t="n">
        <f aca="false">IF(AD33=4,5,IF(AD33=5,11,IF(AD33&lt;8,21,IF(AD33=8,41,0))))</f>
        <v>21</v>
      </c>
      <c r="AJ33" s="0" t="n">
        <f aca="false">IF(AD33=9,53,IF(AD33=10,65,IF(AD33=11,77,IF(AD33=12,91,IF(AD33&gt;12,111,AI33)))))</f>
        <v>21</v>
      </c>
      <c r="AK33" s="0" t="n">
        <f aca="false">IF(AD33=4,20,IF(AD33=5,29,IF(AD33&lt;8,49,IF(AD33=8,64,0))))</f>
        <v>49</v>
      </c>
      <c r="AL33" s="0" t="n">
        <f aca="false">IF(AD33=9,87,IF(AD33=10,99,IF(AD33=11,124,IF(AD33=12,149,IF(AD33&gt;12,199,AK33)))))</f>
        <v>49</v>
      </c>
      <c r="AM33" s="0" t="n">
        <f aca="false">IF(AD33=4,2,IF(AD33&lt;7,3,IF(AD33&lt;9,4,IF(AD33=9,5,0))))</f>
        <v>3</v>
      </c>
      <c r="AN33" s="0" t="n">
        <f aca="false">IF(AD33=10,6,IF(AD33=11,7,IF(AD33=12,8,IF(AD33=13,9,IF(AD33=14,10,AM33)))))</f>
        <v>3</v>
      </c>
      <c r="AO33" s="0" t="n">
        <f aca="false">IF(AD33=4,10,IF(AD33=5,12,IF(AD33=6,15,IF(AD33&lt;9,15,IF(AD33=9,20,0)))))</f>
        <v>15</v>
      </c>
      <c r="AP33" s="0" t="n">
        <f aca="false">IF(AD33=10,25,IF(AD33=11,30,IF(AD33=12,35,IF(AD33=13,40,IF(AD33=14,50,AO33)))))</f>
        <v>15</v>
      </c>
      <c r="AR33" s="0" t="n">
        <f aca="false">AF33</f>
        <v>51</v>
      </c>
      <c r="AS33" s="0" t="n">
        <f aca="false">AH33</f>
        <v>99</v>
      </c>
      <c r="AT33" s="0" t="n">
        <f aca="false">AJ33</f>
        <v>21</v>
      </c>
      <c r="AU33" s="0" t="n">
        <f aca="false">AL33</f>
        <v>49</v>
      </c>
      <c r="AV33" s="0" t="n">
        <f aca="false">AN33</f>
        <v>3</v>
      </c>
      <c r="AW33" s="0" t="n">
        <f aca="false">AP33</f>
        <v>15</v>
      </c>
      <c r="AX33" s="0" t="n">
        <f aca="true">INT(RAND()*(AS33-AR33+1)+AR33)</f>
        <v>77</v>
      </c>
      <c r="AY33" s="0" t="n">
        <f aca="true">INT(RAND()*(AU33-AT33+1)+AT33)</f>
        <v>26</v>
      </c>
      <c r="AZ33" s="0" t="n">
        <f aca="true">INT(RAND()*(AW33-AV33+1)+AV33)</f>
        <v>4</v>
      </c>
      <c r="BA33" s="0" t="n">
        <f aca="false">AX33*AY33</f>
        <v>2002</v>
      </c>
      <c r="BB33" s="0" t="n">
        <f aca="false">AX33*AZ33</f>
        <v>308</v>
      </c>
      <c r="BC33" s="0" t="n">
        <f aca="false">BA33*AZ33</f>
        <v>8008</v>
      </c>
      <c r="BE33" s="0" t="n">
        <f aca="false">P33</f>
        <v>6</v>
      </c>
    </row>
    <row r="34" customFormat="false" ht="15" hidden="false" customHeight="true" outlineLevel="0" collapsed="false">
      <c r="A34" s="1"/>
      <c r="B34" s="80"/>
      <c r="C34" s="14"/>
      <c r="D34" s="80"/>
      <c r="E34" s="80"/>
      <c r="F34" s="14"/>
      <c r="G34" s="80"/>
      <c r="H34" s="80"/>
      <c r="I34" s="14"/>
      <c r="J34" s="80"/>
      <c r="K34" s="80"/>
      <c r="L34" s="80"/>
      <c r="M34" s="13"/>
      <c r="N34" s="80"/>
      <c r="O34" s="80"/>
      <c r="P34" s="80"/>
    </row>
    <row r="35" customFormat="false" ht="15" hidden="false" customHeight="true" outlineLevel="0" collapsed="false">
      <c r="A35" s="1"/>
      <c r="B35" s="14" t="n">
        <f aca="false">IF(AC35=1,"X",AX35)</f>
        <v>167</v>
      </c>
      <c r="C35" s="108" t="s">
        <v>67</v>
      </c>
      <c r="D35" s="14" t="n">
        <f aca="false">IF(AC35=2,"X",BA35)</f>
        <v>5845</v>
      </c>
      <c r="E35" s="80"/>
      <c r="F35" s="14" t="s">
        <v>16</v>
      </c>
      <c r="G35" s="80"/>
      <c r="H35" s="110" t="str">
        <f aca="false">IF(AC35=3,"X",BB35)</f>
        <v>X</v>
      </c>
      <c r="I35" s="108" t="s">
        <v>67</v>
      </c>
      <c r="J35" s="14" t="n">
        <f aca="false">IF(AC35=4,"X",BC35)</f>
        <v>29225</v>
      </c>
      <c r="K35" s="13"/>
      <c r="L35" s="10" t="s">
        <v>171</v>
      </c>
      <c r="M35" s="12" t="n">
        <f aca="false">IF(AC35=1,AX35,IF(AC35=2,BA35,IF(AC35=3,BB35,BC35)))</f>
        <v>835</v>
      </c>
      <c r="N35" s="80"/>
      <c r="O35" s="80"/>
      <c r="P35" s="80" t="n">
        <f aca="false">AA35+R35</f>
        <v>7</v>
      </c>
      <c r="R35" s="4" t="n">
        <v>0</v>
      </c>
      <c r="Z35" s="4" t="n">
        <f aca="false">Z33+1</f>
        <v>15</v>
      </c>
      <c r="AA35" s="4" t="n">
        <f aca="false">INT(0.5+(AA$2/19*(Z35-1)))+V$2-1</f>
        <v>7</v>
      </c>
      <c r="AC35" s="0" t="n">
        <f aca="true">INT(RAND()*4+1)</f>
        <v>3</v>
      </c>
      <c r="AD35" s="0" t="n">
        <f aca="false">AA35</f>
        <v>7</v>
      </c>
      <c r="AE35" s="0" t="n">
        <f aca="false">IF(AD35=4,20,IF(AD35&lt;7,51,IF(AD35=7,101,IF(AD35=8,317,IF(AD35=9,651,0)))))</f>
        <v>101</v>
      </c>
      <c r="AF35" s="0" t="n">
        <f aca="false">IF(AD35=10,1501,IF(AD35=11,3162,IF(AD35=14,10001,IF(AD35&gt;11,6001,AE35))))</f>
        <v>101</v>
      </c>
      <c r="AG35" s="0" t="n">
        <f aca="false">IF(AD35=4,49,IF(AD35&lt;7,99,IF(AD35=7,316,IF(AD35=8,650,IF(AD35=9,1500,0)))))</f>
        <v>316</v>
      </c>
      <c r="AH35" s="0" t="n">
        <f aca="false">IF(AD35=10,3162,IF(AD35=11,5999,IF(AD35=14,14999,IF(AD35&gt;11,9999,AG35))))</f>
        <v>316</v>
      </c>
      <c r="AI35" s="0" t="n">
        <f aca="false">IF(AD35=4,5,IF(AD35=5,11,IF(AD35&lt;8,21,IF(AD35=8,41,0))))</f>
        <v>21</v>
      </c>
      <c r="AJ35" s="0" t="n">
        <f aca="false">IF(AD35=9,53,IF(AD35=10,65,IF(AD35=11,77,IF(AD35=12,91,IF(AD35&gt;12,111,AI35)))))</f>
        <v>21</v>
      </c>
      <c r="AK35" s="0" t="n">
        <f aca="false">IF(AD35=4,20,IF(AD35=5,29,IF(AD35&lt;8,49,IF(AD35=8,64,0))))</f>
        <v>49</v>
      </c>
      <c r="AL35" s="0" t="n">
        <f aca="false">IF(AD35=9,87,IF(AD35=10,99,IF(AD35=11,124,IF(AD35=12,149,IF(AD35&gt;12,199,AK35)))))</f>
        <v>49</v>
      </c>
      <c r="AM35" s="0" t="n">
        <f aca="false">IF(AD35=4,2,IF(AD35&lt;7,3,IF(AD35&lt;9,4,IF(AD35=9,5,0))))</f>
        <v>4</v>
      </c>
      <c r="AN35" s="0" t="n">
        <f aca="false">IF(AD35=10,6,IF(AD35=11,7,IF(AD35=12,8,IF(AD35=13,9,IF(AD35=14,10,AM35)))))</f>
        <v>4</v>
      </c>
      <c r="AO35" s="0" t="n">
        <f aca="false">IF(AD35=4,10,IF(AD35=5,12,IF(AD35=6,15,IF(AD35&lt;9,15,IF(AD35=9,20,0)))))</f>
        <v>15</v>
      </c>
      <c r="AP35" s="0" t="n">
        <f aca="false">IF(AD35=10,25,IF(AD35=11,30,IF(AD35=12,35,IF(AD35=13,40,IF(AD35=14,50,AO35)))))</f>
        <v>15</v>
      </c>
      <c r="AR35" s="0" t="n">
        <f aca="false">AF35</f>
        <v>101</v>
      </c>
      <c r="AS35" s="0" t="n">
        <f aca="false">AH35</f>
        <v>316</v>
      </c>
      <c r="AT35" s="0" t="n">
        <f aca="false">AJ35</f>
        <v>21</v>
      </c>
      <c r="AU35" s="0" t="n">
        <f aca="false">AL35</f>
        <v>49</v>
      </c>
      <c r="AV35" s="0" t="n">
        <f aca="false">AN35</f>
        <v>4</v>
      </c>
      <c r="AW35" s="0" t="n">
        <f aca="false">AP35</f>
        <v>15</v>
      </c>
      <c r="AX35" s="0" t="n">
        <f aca="true">INT(RAND()*(AS35-AR35+1)+AR35)</f>
        <v>167</v>
      </c>
      <c r="AY35" s="0" t="n">
        <f aca="true">INT(RAND()*(AU35-AT35+1)+AT35)</f>
        <v>35</v>
      </c>
      <c r="AZ35" s="0" t="n">
        <f aca="true">INT(RAND()*(AW35-AV35+1)+AV35)</f>
        <v>5</v>
      </c>
      <c r="BA35" s="0" t="n">
        <f aca="false">AX35*AY35</f>
        <v>5845</v>
      </c>
      <c r="BB35" s="0" t="n">
        <f aca="false">AX35*AZ35</f>
        <v>835</v>
      </c>
      <c r="BC35" s="0" t="n">
        <f aca="false">BA35*AZ35</f>
        <v>29225</v>
      </c>
      <c r="BE35" s="0" t="n">
        <f aca="false">P35</f>
        <v>7</v>
      </c>
    </row>
    <row r="36" customFormat="false" ht="15" hidden="false" customHeight="true" outlineLevel="0" collapsed="false">
      <c r="A36" s="1"/>
      <c r="B36" s="80"/>
      <c r="C36" s="14"/>
      <c r="D36" s="80"/>
      <c r="E36" s="80"/>
      <c r="F36" s="14"/>
      <c r="G36" s="80"/>
      <c r="H36" s="80"/>
      <c r="I36" s="14"/>
      <c r="J36" s="13"/>
      <c r="K36" s="13"/>
      <c r="L36" s="13"/>
      <c r="M36" s="13"/>
      <c r="N36" s="80"/>
      <c r="O36" s="80"/>
      <c r="P36" s="80"/>
    </row>
    <row r="37" customFormat="false" ht="15" hidden="false" customHeight="true" outlineLevel="0" collapsed="false">
      <c r="A37" s="1"/>
      <c r="B37" s="110" t="n">
        <f aca="false">IF(AC37=1,"X",AX37)</f>
        <v>424</v>
      </c>
      <c r="C37" s="108" t="s">
        <v>67</v>
      </c>
      <c r="D37" s="14" t="n">
        <f aca="false">IF(AC37=2,"X",BA37)</f>
        <v>27136</v>
      </c>
      <c r="E37" s="80"/>
      <c r="F37" s="14" t="s">
        <v>16</v>
      </c>
      <c r="G37" s="80"/>
      <c r="H37" s="14" t="n">
        <f aca="false">IF(AC37=3,"X",BB37)</f>
        <v>5936</v>
      </c>
      <c r="I37" s="108" t="s">
        <v>67</v>
      </c>
      <c r="J37" s="14" t="str">
        <f aca="false">IF(AC37=4,"X",BC37)</f>
        <v>X</v>
      </c>
      <c r="K37" s="13"/>
      <c r="L37" s="10" t="s">
        <v>171</v>
      </c>
      <c r="M37" s="12" t="n">
        <f aca="false">IF(AC37=1,AX37,IF(AC37=2,BA37,IF(AC37=3,BB37,BC37)))</f>
        <v>379904</v>
      </c>
      <c r="N37" s="80"/>
      <c r="O37" s="80"/>
      <c r="P37" s="80" t="n">
        <f aca="false">AA37+R37</f>
        <v>8</v>
      </c>
      <c r="R37" s="4" t="n">
        <v>0</v>
      </c>
      <c r="Z37" s="4" t="n">
        <f aca="false">Z35+1</f>
        <v>16</v>
      </c>
      <c r="AA37" s="4" t="n">
        <f aca="false">INT(0.5+(AA$2/19*(Z37-1)))+V$2</f>
        <v>8</v>
      </c>
      <c r="AC37" s="0" t="n">
        <f aca="true">INT(RAND()*4+1)</f>
        <v>4</v>
      </c>
      <c r="AD37" s="0" t="n">
        <f aca="false">AA37</f>
        <v>8</v>
      </c>
      <c r="AE37" s="0" t="n">
        <f aca="false">IF(AD37=4,20,IF(AD37&lt;7,51,IF(AD37=7,101,IF(AD37=8,317,IF(AD37=9,651,0)))))</f>
        <v>317</v>
      </c>
      <c r="AF37" s="0" t="n">
        <f aca="false">IF(AD37=10,1501,IF(AD37=11,3162,IF(AD37=14,10001,IF(AD37&gt;11,6001,AE37))))</f>
        <v>317</v>
      </c>
      <c r="AG37" s="0" t="n">
        <f aca="false">IF(AD37=4,49,IF(AD37&lt;7,99,IF(AD37=7,316,IF(AD37=8,650,IF(AD37=9,1500,0)))))</f>
        <v>650</v>
      </c>
      <c r="AH37" s="0" t="n">
        <f aca="false">IF(AD37=10,3162,IF(AD37=11,5999,IF(AD37=14,14999,IF(AD37&gt;11,9999,AG37))))</f>
        <v>650</v>
      </c>
      <c r="AI37" s="0" t="n">
        <f aca="false">IF(AD37=4,5,IF(AD37=5,11,IF(AD37&lt;8,21,IF(AD37=8,41,0))))</f>
        <v>41</v>
      </c>
      <c r="AJ37" s="0" t="n">
        <f aca="false">IF(AD37=9,53,IF(AD37=10,65,IF(AD37=11,77,IF(AD37=12,91,IF(AD37&gt;12,111,AI37)))))</f>
        <v>41</v>
      </c>
      <c r="AK37" s="0" t="n">
        <f aca="false">IF(AD37=4,20,IF(AD37=5,29,IF(AD37&lt;8,49,IF(AD37=8,64,0))))</f>
        <v>64</v>
      </c>
      <c r="AL37" s="0" t="n">
        <f aca="false">IF(AD37=9,87,IF(AD37=10,99,IF(AD37=11,124,IF(AD37=12,149,IF(AD37&gt;12,199,AK37)))))</f>
        <v>64</v>
      </c>
      <c r="AM37" s="0" t="n">
        <f aca="false">IF(AD37=4,2,IF(AD37&lt;7,3,IF(AD37&lt;9,4,IF(AD37=9,5,0))))</f>
        <v>4</v>
      </c>
      <c r="AN37" s="0" t="n">
        <f aca="false">IF(AD37=10,6,IF(AD37=11,7,IF(AD37=12,8,IF(AD37=13,9,IF(AD37=14,10,AM37)))))</f>
        <v>4</v>
      </c>
      <c r="AO37" s="0" t="n">
        <f aca="false">IF(AD37=4,10,IF(AD37=5,12,IF(AD37=6,15,IF(AD37&lt;9,15,IF(AD37=9,20,0)))))</f>
        <v>15</v>
      </c>
      <c r="AP37" s="0" t="n">
        <f aca="false">IF(AD37=10,25,IF(AD37=11,30,IF(AD37=12,35,IF(AD37=13,40,IF(AD37=14,50,AO37)))))</f>
        <v>15</v>
      </c>
      <c r="AR37" s="0" t="n">
        <f aca="false">AF37</f>
        <v>317</v>
      </c>
      <c r="AS37" s="0" t="n">
        <f aca="false">AH37</f>
        <v>650</v>
      </c>
      <c r="AT37" s="0" t="n">
        <f aca="false">AJ37</f>
        <v>41</v>
      </c>
      <c r="AU37" s="0" t="n">
        <f aca="false">AL37</f>
        <v>64</v>
      </c>
      <c r="AV37" s="0" t="n">
        <f aca="false">AN37</f>
        <v>4</v>
      </c>
      <c r="AW37" s="0" t="n">
        <f aca="false">AP37</f>
        <v>15</v>
      </c>
      <c r="AX37" s="0" t="n">
        <f aca="true">INT(RAND()*(AS37-AR37+1)+AR37)</f>
        <v>424</v>
      </c>
      <c r="AY37" s="0" t="n">
        <f aca="true">INT(RAND()*(AU37-AT37+1)+AT37)</f>
        <v>64</v>
      </c>
      <c r="AZ37" s="0" t="n">
        <f aca="true">INT(RAND()*(AW37-AV37+1)+AV37)</f>
        <v>14</v>
      </c>
      <c r="BA37" s="0" t="n">
        <f aca="false">AX37*AY37</f>
        <v>27136</v>
      </c>
      <c r="BB37" s="0" t="n">
        <f aca="false">AX37*AZ37</f>
        <v>5936</v>
      </c>
      <c r="BC37" s="0" t="n">
        <f aca="false">BA37*AZ37</f>
        <v>379904</v>
      </c>
      <c r="BE37" s="0" t="n">
        <f aca="false">P37</f>
        <v>8</v>
      </c>
    </row>
    <row r="38" customFormat="false" ht="15" hidden="false" customHeight="true" outlineLevel="0" collapsed="false">
      <c r="A38" s="1"/>
      <c r="B38" s="80"/>
      <c r="C38" s="14"/>
      <c r="D38" s="80"/>
      <c r="E38" s="80"/>
      <c r="F38" s="14"/>
      <c r="G38" s="80"/>
      <c r="H38" s="80"/>
      <c r="I38" s="14"/>
      <c r="J38" s="13"/>
      <c r="K38" s="13"/>
      <c r="L38" s="13"/>
      <c r="M38" s="13"/>
      <c r="N38" s="80"/>
      <c r="O38" s="80"/>
      <c r="P38" s="80"/>
    </row>
    <row r="39" customFormat="false" ht="15" hidden="false" customHeight="true" outlineLevel="0" collapsed="false">
      <c r="A39" s="1"/>
      <c r="B39" s="14" t="n">
        <f aca="false">IF(AC39=1,"X",AX39)</f>
        <v>220</v>
      </c>
      <c r="C39" s="108" t="s">
        <v>67</v>
      </c>
      <c r="D39" s="110" t="n">
        <f aca="false">IF(AC39=2,"X",BA39)</f>
        <v>6820</v>
      </c>
      <c r="E39" s="80"/>
      <c r="F39" s="14" t="s">
        <v>16</v>
      </c>
      <c r="G39" s="80"/>
      <c r="H39" s="14" t="n">
        <f aca="false">IF(AC39=3,"X",BB39)</f>
        <v>880</v>
      </c>
      <c r="I39" s="108" t="s">
        <v>67</v>
      </c>
      <c r="J39" s="14" t="str">
        <f aca="false">IF(AC39=4,"X",BC39)</f>
        <v>X</v>
      </c>
      <c r="K39" s="13"/>
      <c r="L39" s="10" t="s">
        <v>171</v>
      </c>
      <c r="M39" s="12" t="n">
        <f aca="false">IF(AC39=1,AX39,IF(AC39=2,BA39,IF(AC39=3,BB39,BC39)))</f>
        <v>27280</v>
      </c>
      <c r="N39" s="80"/>
      <c r="O39" s="80"/>
      <c r="P39" s="80" t="n">
        <f aca="false">AA39+R39</f>
        <v>7</v>
      </c>
      <c r="R39" s="4" t="n">
        <v>0</v>
      </c>
      <c r="Z39" s="4" t="n">
        <f aca="false">Z37+1</f>
        <v>17</v>
      </c>
      <c r="AA39" s="4" t="n">
        <f aca="false">INT(0.5+(AA$2/19*(Z39-1)))+V$2-1</f>
        <v>7</v>
      </c>
      <c r="AC39" s="0" t="n">
        <f aca="true">INT(RAND()*4+1)</f>
        <v>4</v>
      </c>
      <c r="AD39" s="0" t="n">
        <f aca="false">AA39</f>
        <v>7</v>
      </c>
      <c r="AE39" s="0" t="n">
        <f aca="false">IF(AD39=4,20,IF(AD39&lt;7,51,IF(AD39=7,101,IF(AD39=8,317,IF(AD39=9,651,0)))))</f>
        <v>101</v>
      </c>
      <c r="AF39" s="0" t="n">
        <f aca="false">IF(AD39=10,1501,IF(AD39=11,3162,IF(AD39=14,10001,IF(AD39&gt;11,6001,AE39))))</f>
        <v>101</v>
      </c>
      <c r="AG39" s="0" t="n">
        <f aca="false">IF(AD39=4,49,IF(AD39&lt;7,99,IF(AD39=7,316,IF(AD39=8,650,IF(AD39=9,1500,0)))))</f>
        <v>316</v>
      </c>
      <c r="AH39" s="0" t="n">
        <f aca="false">IF(AD39=10,3162,IF(AD39=11,5999,IF(AD39=14,14999,IF(AD39&gt;11,9999,AG39))))</f>
        <v>316</v>
      </c>
      <c r="AI39" s="0" t="n">
        <f aca="false">IF(AD39=4,5,IF(AD39=5,11,IF(AD39&lt;8,21,IF(AD39=8,41,0))))</f>
        <v>21</v>
      </c>
      <c r="AJ39" s="0" t="n">
        <f aca="false">IF(AD39=9,53,IF(AD39=10,65,IF(AD39=11,77,IF(AD39=12,91,IF(AD39&gt;12,111,AI39)))))</f>
        <v>21</v>
      </c>
      <c r="AK39" s="0" t="n">
        <f aca="false">IF(AD39=4,20,IF(AD39=5,29,IF(AD39&lt;8,49,IF(AD39=8,64,0))))</f>
        <v>49</v>
      </c>
      <c r="AL39" s="0" t="n">
        <f aca="false">IF(AD39=9,87,IF(AD39=10,99,IF(AD39=11,124,IF(AD39=12,149,IF(AD39&gt;12,199,AK39)))))</f>
        <v>49</v>
      </c>
      <c r="AM39" s="0" t="n">
        <f aca="false">IF(AD39=4,2,IF(AD39&lt;7,3,IF(AD39&lt;9,4,IF(AD39=9,5,0))))</f>
        <v>4</v>
      </c>
      <c r="AN39" s="0" t="n">
        <f aca="false">IF(AD39=10,6,IF(AD39=11,7,IF(AD39=12,8,IF(AD39=13,9,IF(AD39=14,10,AM39)))))</f>
        <v>4</v>
      </c>
      <c r="AO39" s="0" t="n">
        <f aca="false">IF(AD39=4,10,IF(AD39=5,12,IF(AD39=6,15,IF(AD39&lt;9,15,IF(AD39=9,20,0)))))</f>
        <v>15</v>
      </c>
      <c r="AP39" s="0" t="n">
        <f aca="false">IF(AD39=10,25,IF(AD39=11,30,IF(AD39=12,35,IF(AD39=13,40,IF(AD39=14,50,AO39)))))</f>
        <v>15</v>
      </c>
      <c r="AR39" s="0" t="n">
        <f aca="false">AF39</f>
        <v>101</v>
      </c>
      <c r="AS39" s="0" t="n">
        <f aca="false">AH39</f>
        <v>316</v>
      </c>
      <c r="AT39" s="0" t="n">
        <f aca="false">AJ39</f>
        <v>21</v>
      </c>
      <c r="AU39" s="0" t="n">
        <f aca="false">AL39</f>
        <v>49</v>
      </c>
      <c r="AV39" s="0" t="n">
        <f aca="false">AN39</f>
        <v>4</v>
      </c>
      <c r="AW39" s="0" t="n">
        <f aca="false">AP39</f>
        <v>15</v>
      </c>
      <c r="AX39" s="0" t="n">
        <f aca="true">INT(RAND()*(AS39-AR39+1)+AR39)</f>
        <v>220</v>
      </c>
      <c r="AY39" s="0" t="n">
        <f aca="true">INT(RAND()*(AU39-AT39+1)+AT39)</f>
        <v>31</v>
      </c>
      <c r="AZ39" s="0" t="n">
        <f aca="true">INT(RAND()*(AW39-AV39+1)+AV39)</f>
        <v>4</v>
      </c>
      <c r="BA39" s="0" t="n">
        <f aca="false">AX39*AY39</f>
        <v>6820</v>
      </c>
      <c r="BB39" s="0" t="n">
        <f aca="false">AX39*AZ39</f>
        <v>880</v>
      </c>
      <c r="BC39" s="0" t="n">
        <f aca="false">BA39*AZ39</f>
        <v>27280</v>
      </c>
      <c r="BE39" s="0" t="n">
        <f aca="false">P39</f>
        <v>7</v>
      </c>
    </row>
    <row r="40" customFormat="false" ht="15" hidden="false" customHeight="true" outlineLevel="0" collapsed="false">
      <c r="A40" s="1"/>
      <c r="B40" s="80"/>
      <c r="C40" s="14"/>
      <c r="D40" s="80"/>
      <c r="E40" s="80"/>
      <c r="F40" s="14"/>
      <c r="G40" s="80"/>
      <c r="H40" s="80"/>
      <c r="I40" s="14"/>
      <c r="J40" s="13"/>
      <c r="K40" s="13"/>
      <c r="L40" s="13"/>
      <c r="M40" s="13"/>
      <c r="N40" s="80"/>
      <c r="O40" s="80"/>
      <c r="P40" s="80"/>
    </row>
    <row r="41" customFormat="false" ht="15" hidden="false" customHeight="true" outlineLevel="0" collapsed="false">
      <c r="A41" s="1"/>
      <c r="B41" s="110" t="n">
        <f aca="false">IF(AC41=1,"X",AX41)</f>
        <v>458</v>
      </c>
      <c r="C41" s="108" t="s">
        <v>67</v>
      </c>
      <c r="D41" s="14" t="n">
        <f aca="false">IF(AC41=2,"X",BA41)</f>
        <v>19694</v>
      </c>
      <c r="E41" s="80"/>
      <c r="F41" s="14" t="s">
        <v>16</v>
      </c>
      <c r="G41" s="80"/>
      <c r="H41" s="14" t="n">
        <f aca="false">IF(AC41=3,"X",BB41)</f>
        <v>1832</v>
      </c>
      <c r="I41" s="108" t="s">
        <v>67</v>
      </c>
      <c r="J41" s="14" t="str">
        <f aca="false">IF(AC41=4,"X",BC41)</f>
        <v>X</v>
      </c>
      <c r="K41" s="13"/>
      <c r="L41" s="10" t="s">
        <v>171</v>
      </c>
      <c r="M41" s="12" t="n">
        <f aca="false">IF(AC41=1,AX41,IF(AC41=2,BA41,IF(AC41=3,BB41,BC41)))</f>
        <v>78776</v>
      </c>
      <c r="N41" s="80"/>
      <c r="O41" s="80"/>
      <c r="P41" s="80" t="n">
        <f aca="false">AA41+R41</f>
        <v>8</v>
      </c>
      <c r="R41" s="4" t="n">
        <v>0</v>
      </c>
      <c r="Z41" s="4" t="n">
        <f aca="false">Z39+1</f>
        <v>18</v>
      </c>
      <c r="AA41" s="4" t="n">
        <f aca="false">INT(0.5+(AA$2/19*(Z41-1)))+V$2</f>
        <v>8</v>
      </c>
      <c r="AC41" s="0" t="n">
        <f aca="true">INT(RAND()*4+1)</f>
        <v>4</v>
      </c>
      <c r="AD41" s="0" t="n">
        <f aca="false">AA41</f>
        <v>8</v>
      </c>
      <c r="AE41" s="0" t="n">
        <f aca="false">IF(AD41=4,20,IF(AD41&lt;7,51,IF(AD41=7,101,IF(AD41=8,317,IF(AD41=9,651,0)))))</f>
        <v>317</v>
      </c>
      <c r="AF41" s="0" t="n">
        <f aca="false">IF(AD41=10,1501,IF(AD41=11,3162,IF(AD41=14,10001,IF(AD41&gt;11,6001,AE41))))</f>
        <v>317</v>
      </c>
      <c r="AG41" s="0" t="n">
        <f aca="false">IF(AD41=4,49,IF(AD41&lt;7,99,IF(AD41=7,316,IF(AD41=8,650,IF(AD41=9,1500,0)))))</f>
        <v>650</v>
      </c>
      <c r="AH41" s="0" t="n">
        <f aca="false">IF(AD41=10,3162,IF(AD41=11,5999,IF(AD41=14,14999,IF(AD41&gt;11,9999,AG41))))</f>
        <v>650</v>
      </c>
      <c r="AI41" s="0" t="n">
        <f aca="false">IF(AD41=4,5,IF(AD41=5,11,IF(AD41&lt;8,21,IF(AD41=8,41,0))))</f>
        <v>41</v>
      </c>
      <c r="AJ41" s="0" t="n">
        <f aca="false">IF(AD41=9,53,IF(AD41=10,65,IF(AD41=11,77,IF(AD41=12,91,IF(AD41&gt;12,111,AI41)))))</f>
        <v>41</v>
      </c>
      <c r="AK41" s="0" t="n">
        <f aca="false">IF(AD41=4,20,IF(AD41=5,29,IF(AD41&lt;8,49,IF(AD41=8,64,0))))</f>
        <v>64</v>
      </c>
      <c r="AL41" s="0" t="n">
        <f aca="false">IF(AD41=9,87,IF(AD41=10,99,IF(AD41=11,124,IF(AD41=12,149,IF(AD41&gt;12,199,AK41)))))</f>
        <v>64</v>
      </c>
      <c r="AM41" s="0" t="n">
        <f aca="false">IF(AD41=4,2,IF(AD41&lt;7,3,IF(AD41&lt;9,4,IF(AD41=9,5,0))))</f>
        <v>4</v>
      </c>
      <c r="AN41" s="0" t="n">
        <f aca="false">IF(AD41=10,6,IF(AD41=11,7,IF(AD41=12,8,IF(AD41=13,9,IF(AD41=14,10,AM41)))))</f>
        <v>4</v>
      </c>
      <c r="AO41" s="0" t="n">
        <f aca="false">IF(AD41=4,10,IF(AD41=5,12,IF(AD41=6,15,IF(AD41&lt;9,15,IF(AD41=9,20,0)))))</f>
        <v>15</v>
      </c>
      <c r="AP41" s="0" t="n">
        <f aca="false">IF(AD41=10,25,IF(AD41=11,30,IF(AD41=12,35,IF(AD41=13,40,IF(AD41=14,50,AO41)))))</f>
        <v>15</v>
      </c>
      <c r="AR41" s="0" t="n">
        <f aca="false">AF41</f>
        <v>317</v>
      </c>
      <c r="AS41" s="0" t="n">
        <f aca="false">AH41</f>
        <v>650</v>
      </c>
      <c r="AT41" s="0" t="n">
        <f aca="false">AJ41</f>
        <v>41</v>
      </c>
      <c r="AU41" s="0" t="n">
        <f aca="false">AL41</f>
        <v>64</v>
      </c>
      <c r="AV41" s="0" t="n">
        <f aca="false">AN41</f>
        <v>4</v>
      </c>
      <c r="AW41" s="0" t="n">
        <f aca="false">AP41</f>
        <v>15</v>
      </c>
      <c r="AX41" s="0" t="n">
        <f aca="true">INT(RAND()*(AS41-AR41+1)+AR41)</f>
        <v>458</v>
      </c>
      <c r="AY41" s="0" t="n">
        <f aca="true">INT(RAND()*(AU41-AT41+1)+AT41)</f>
        <v>43</v>
      </c>
      <c r="AZ41" s="0" t="n">
        <f aca="true">INT(RAND()*(AW41-AV41+1)+AV41)</f>
        <v>4</v>
      </c>
      <c r="BA41" s="0" t="n">
        <f aca="false">AX41*AY41</f>
        <v>19694</v>
      </c>
      <c r="BB41" s="0" t="n">
        <f aca="false">AX41*AZ41</f>
        <v>1832</v>
      </c>
      <c r="BC41" s="0" t="n">
        <f aca="false">BA41*AZ41</f>
        <v>78776</v>
      </c>
      <c r="BE41" s="0" t="n">
        <f aca="false">P41</f>
        <v>8</v>
      </c>
    </row>
    <row r="42" customFormat="false" ht="15" hidden="false" customHeight="true" outlineLevel="0" collapsed="false">
      <c r="A42" s="1"/>
      <c r="B42" s="80"/>
      <c r="C42" s="14"/>
      <c r="D42" s="80"/>
      <c r="E42" s="80"/>
      <c r="F42" s="14"/>
      <c r="G42" s="80"/>
      <c r="H42" s="80"/>
      <c r="I42" s="14"/>
      <c r="J42" s="80"/>
      <c r="K42" s="80"/>
      <c r="L42" s="80"/>
      <c r="M42" s="13"/>
      <c r="N42" s="80"/>
      <c r="O42" s="80"/>
      <c r="P42" s="80"/>
    </row>
    <row r="43" customFormat="false" ht="15" hidden="false" customHeight="true" outlineLevel="0" collapsed="false">
      <c r="A43" s="1"/>
      <c r="B43" s="110" t="n">
        <f aca="false">IF(AC43=1,"X",AX43)</f>
        <v>932</v>
      </c>
      <c r="C43" s="108" t="s">
        <v>67</v>
      </c>
      <c r="D43" s="14" t="n">
        <f aca="false">IF(AC43=2,"X",BA43)</f>
        <v>72696</v>
      </c>
      <c r="E43" s="80"/>
      <c r="F43" s="14" t="s">
        <v>16</v>
      </c>
      <c r="G43" s="80"/>
      <c r="H43" s="14" t="n">
        <f aca="false">IF(AC43=3,"X",BB43)</f>
        <v>6524</v>
      </c>
      <c r="I43" s="108" t="s">
        <v>67</v>
      </c>
      <c r="J43" s="14" t="str">
        <f aca="false">IF(AC43=4,"X",BC43)</f>
        <v>X</v>
      </c>
      <c r="K43" s="13"/>
      <c r="L43" s="10" t="s">
        <v>171</v>
      </c>
      <c r="M43" s="12" t="n">
        <f aca="false">IF(AC43=1,AX43,IF(AC43=2,BA43,IF(AC43=3,BB43,BC43)))</f>
        <v>508872</v>
      </c>
      <c r="N43" s="80"/>
      <c r="O43" s="80"/>
      <c r="P43" s="80" t="n">
        <f aca="false">AA43+R43</f>
        <v>9</v>
      </c>
      <c r="R43" s="4" t="n">
        <v>0</v>
      </c>
      <c r="Z43" s="4" t="n">
        <f aca="false">Z41+1</f>
        <v>19</v>
      </c>
      <c r="AA43" s="4" t="n">
        <f aca="false">INT(0.5+(AA$2/19*(Z43-1)))+V$2</f>
        <v>9</v>
      </c>
      <c r="AC43" s="0" t="n">
        <f aca="true">INT(RAND()*4+1)</f>
        <v>4</v>
      </c>
      <c r="AD43" s="0" t="n">
        <f aca="false">AA43</f>
        <v>9</v>
      </c>
      <c r="AE43" s="0" t="n">
        <f aca="false">IF(AD43=4,20,IF(AD43&lt;7,51,IF(AD43=7,101,IF(AD43=8,317,IF(AD43=9,651,0)))))</f>
        <v>651</v>
      </c>
      <c r="AF43" s="0" t="n">
        <f aca="false">IF(AD43=10,1501,IF(AD43=11,3162,IF(AD43=14,10001,IF(AD43&gt;11,6001,AE43))))</f>
        <v>651</v>
      </c>
      <c r="AG43" s="0" t="n">
        <f aca="false">IF(AD43=4,49,IF(AD43&lt;7,99,IF(AD43=7,316,IF(AD43=8,650,IF(AD43=9,1500,0)))))</f>
        <v>1500</v>
      </c>
      <c r="AH43" s="0" t="n">
        <f aca="false">IF(AD43=10,3162,IF(AD43=11,5999,IF(AD43=14,14999,IF(AD43&gt;11,9999,AG43))))</f>
        <v>1500</v>
      </c>
      <c r="AI43" s="0" t="n">
        <f aca="false">IF(AD43=4,5,IF(AD43=5,11,IF(AD43&lt;8,21,IF(AD43=8,41,0))))</f>
        <v>0</v>
      </c>
      <c r="AJ43" s="0" t="n">
        <f aca="false">IF(AD43=9,53,IF(AD43=10,65,IF(AD43=11,77,IF(AD43=12,91,IF(AD43&gt;12,111,AI43)))))</f>
        <v>53</v>
      </c>
      <c r="AK43" s="0" t="n">
        <f aca="false">IF(AD43=4,20,IF(AD43=5,29,IF(AD43&lt;8,49,IF(AD43=8,64,0))))</f>
        <v>0</v>
      </c>
      <c r="AL43" s="0" t="n">
        <f aca="false">IF(AD43=9,87,IF(AD43=10,99,IF(AD43=11,124,IF(AD43=12,149,IF(AD43&gt;12,199,AK43)))))</f>
        <v>87</v>
      </c>
      <c r="AM43" s="0" t="n">
        <f aca="false">IF(AD43=4,2,IF(AD43&lt;7,3,IF(AD43&lt;9,4,IF(AD43=9,5,0))))</f>
        <v>5</v>
      </c>
      <c r="AN43" s="0" t="n">
        <f aca="false">IF(AD43=10,6,IF(AD43=11,7,IF(AD43=12,8,IF(AD43=13,9,IF(AD43=14,10,AM43)))))</f>
        <v>5</v>
      </c>
      <c r="AO43" s="0" t="n">
        <f aca="false">IF(AD43=4,10,IF(AD43=5,12,IF(AD43=6,15,IF(AD43&lt;9,15,IF(AD43=9,20,0)))))</f>
        <v>20</v>
      </c>
      <c r="AP43" s="0" t="n">
        <f aca="false">IF(AD43=10,25,IF(AD43=11,30,IF(AD43=12,35,IF(AD43=13,40,IF(AD43=14,50,AO43)))))</f>
        <v>20</v>
      </c>
      <c r="AR43" s="0" t="n">
        <f aca="false">AF43</f>
        <v>651</v>
      </c>
      <c r="AS43" s="0" t="n">
        <f aca="false">AH43</f>
        <v>1500</v>
      </c>
      <c r="AT43" s="0" t="n">
        <f aca="false">AJ43</f>
        <v>53</v>
      </c>
      <c r="AU43" s="0" t="n">
        <f aca="false">AL43</f>
        <v>87</v>
      </c>
      <c r="AV43" s="0" t="n">
        <f aca="false">AN43</f>
        <v>5</v>
      </c>
      <c r="AW43" s="0" t="n">
        <f aca="false">AP43</f>
        <v>20</v>
      </c>
      <c r="AX43" s="0" t="n">
        <f aca="true">INT(RAND()*(AS43-AR43+1)+AR43)</f>
        <v>932</v>
      </c>
      <c r="AY43" s="0" t="n">
        <f aca="true">INT(RAND()*(AU43-AT43+1)+AT43)</f>
        <v>78</v>
      </c>
      <c r="AZ43" s="0" t="n">
        <f aca="true">INT(RAND()*(AW43-AV43+1)+AV43)</f>
        <v>7</v>
      </c>
      <c r="BA43" s="0" t="n">
        <f aca="false">AX43*AY43</f>
        <v>72696</v>
      </c>
      <c r="BB43" s="0" t="n">
        <f aca="false">AX43*AZ43</f>
        <v>6524</v>
      </c>
      <c r="BC43" s="0" t="n">
        <f aca="false">BA43*AZ43</f>
        <v>508872</v>
      </c>
      <c r="BE43" s="0" t="n">
        <f aca="false">P43</f>
        <v>9</v>
      </c>
    </row>
    <row r="44" customFormat="false" ht="15" hidden="false" customHeight="true" outlineLevel="0" collapsed="false">
      <c r="A44" s="1"/>
      <c r="B44" s="80"/>
      <c r="C44" s="14"/>
      <c r="D44" s="80"/>
      <c r="E44" s="80"/>
      <c r="F44" s="14"/>
      <c r="G44" s="80"/>
      <c r="H44" s="80"/>
      <c r="I44" s="14"/>
      <c r="J44" s="80"/>
      <c r="K44" s="80"/>
      <c r="L44" s="80"/>
      <c r="M44" s="13"/>
      <c r="N44" s="80"/>
      <c r="O44" s="80"/>
      <c r="P44" s="80"/>
    </row>
    <row r="45" customFormat="false" ht="19.5" hidden="false" customHeight="true" outlineLevel="0" collapsed="false">
      <c r="A45" s="1"/>
      <c r="B45" s="14" t="n">
        <f aca="false">IF(AC45=1,"X",AX45)</f>
        <v>1500</v>
      </c>
      <c r="C45" s="108" t="s">
        <v>67</v>
      </c>
      <c r="D45" s="110" t="n">
        <f aca="false">IF(AC45=2,"X",BA45)</f>
        <v>118500</v>
      </c>
      <c r="E45" s="80"/>
      <c r="F45" s="14" t="s">
        <v>16</v>
      </c>
      <c r="G45" s="80"/>
      <c r="H45" s="14" t="n">
        <f aca="false">IF(AC45=3,"X",BB45)</f>
        <v>21000</v>
      </c>
      <c r="I45" s="108" t="s">
        <v>67</v>
      </c>
      <c r="J45" s="14" t="str">
        <f aca="false">IF(AC45=4,"X",BC45)</f>
        <v>X</v>
      </c>
      <c r="K45" s="13"/>
      <c r="L45" s="10" t="s">
        <v>171</v>
      </c>
      <c r="M45" s="12" t="n">
        <f aca="false">IF(AC45=1,AX45,IF(AC45=2,BA45,IF(AC45=3,BB45,BC45)))</f>
        <v>1659000</v>
      </c>
      <c r="N45" s="80"/>
      <c r="O45" s="80"/>
      <c r="P45" s="80" t="n">
        <f aca="false">AA45+R45</f>
        <v>9</v>
      </c>
      <c r="R45" s="4" t="n">
        <v>0</v>
      </c>
      <c r="Z45" s="4" t="n">
        <f aca="false">Z43+1</f>
        <v>20</v>
      </c>
      <c r="AA45" s="4" t="n">
        <f aca="false">INT(0.5+(AA$2/19*(Z45-1)))+V$2</f>
        <v>9</v>
      </c>
      <c r="AC45" s="0" t="n">
        <f aca="true">INT(RAND()*4+1)</f>
        <v>4</v>
      </c>
      <c r="AD45" s="0" t="n">
        <f aca="false">AA45</f>
        <v>9</v>
      </c>
      <c r="AE45" s="0" t="n">
        <f aca="false">IF(AD45=4,20,IF(AD45&lt;7,51,IF(AD45=7,101,IF(AD45=8,317,IF(AD45=9,651,0)))))</f>
        <v>651</v>
      </c>
      <c r="AF45" s="0" t="n">
        <f aca="false">IF(AD45=10,1501,IF(AD45=11,3162,IF(AD45=14,10001,IF(AD45&gt;11,6001,AE45))))</f>
        <v>651</v>
      </c>
      <c r="AG45" s="0" t="n">
        <f aca="false">IF(AD45=4,49,IF(AD45&lt;7,99,IF(AD45=7,316,IF(AD45=8,650,IF(AD45=9,1500,0)))))</f>
        <v>1500</v>
      </c>
      <c r="AH45" s="0" t="n">
        <f aca="false">IF(AD45=10,3162,IF(AD45=11,5999,IF(AD45=14,14999,IF(AD45&gt;11,9999,AG45))))</f>
        <v>1500</v>
      </c>
      <c r="AI45" s="0" t="n">
        <f aca="false">IF(AD45=4,5,IF(AD45=5,11,IF(AD45&lt;8,21,IF(AD45=8,41,0))))</f>
        <v>0</v>
      </c>
      <c r="AJ45" s="0" t="n">
        <f aca="false">IF(AD45=9,53,IF(AD45=10,65,IF(AD45=11,77,IF(AD45=12,91,IF(AD45&gt;12,111,AI45)))))</f>
        <v>53</v>
      </c>
      <c r="AK45" s="0" t="n">
        <f aca="false">IF(AD45=4,20,IF(AD45=5,29,IF(AD45&lt;8,49,IF(AD45=8,64,0))))</f>
        <v>0</v>
      </c>
      <c r="AL45" s="0" t="n">
        <f aca="false">IF(AD45=9,87,IF(AD45=10,99,IF(AD45=11,124,IF(AD45=12,149,IF(AD45&gt;12,199,AK45)))))</f>
        <v>87</v>
      </c>
      <c r="AM45" s="0" t="n">
        <f aca="false">IF(AD45=4,2,IF(AD45&lt;7,3,IF(AD45&lt;9,4,IF(AD45=9,5,0))))</f>
        <v>5</v>
      </c>
      <c r="AN45" s="0" t="n">
        <f aca="false">IF(AD45=10,6,IF(AD45=11,7,IF(AD45=12,8,IF(AD45=13,9,IF(AD45=14,10,AM45)))))</f>
        <v>5</v>
      </c>
      <c r="AO45" s="0" t="n">
        <f aca="false">IF(AD45=4,10,IF(AD45=5,12,IF(AD45=6,15,IF(AD45&lt;9,15,IF(AD45=9,20,0)))))</f>
        <v>20</v>
      </c>
      <c r="AP45" s="0" t="n">
        <f aca="false">IF(AD45=10,25,IF(AD45=11,30,IF(AD45=12,35,IF(AD45=13,40,IF(AD45=14,50,AO45)))))</f>
        <v>20</v>
      </c>
      <c r="AR45" s="0" t="n">
        <f aca="false">AF45</f>
        <v>651</v>
      </c>
      <c r="AS45" s="0" t="n">
        <f aca="false">AH45</f>
        <v>1500</v>
      </c>
      <c r="AT45" s="0" t="n">
        <f aca="false">AJ45</f>
        <v>53</v>
      </c>
      <c r="AU45" s="0" t="n">
        <f aca="false">AL45</f>
        <v>87</v>
      </c>
      <c r="AV45" s="0" t="n">
        <f aca="false">AN45</f>
        <v>5</v>
      </c>
      <c r="AW45" s="0" t="n">
        <f aca="false">AP45</f>
        <v>20</v>
      </c>
      <c r="AX45" s="0" t="n">
        <f aca="true">INT(RAND()*(AS45-AR45+1)+AR45)</f>
        <v>1500</v>
      </c>
      <c r="AY45" s="0" t="n">
        <f aca="true">INT(RAND()*(AU45-AT45+1)+AT45)</f>
        <v>79</v>
      </c>
      <c r="AZ45" s="0" t="n">
        <f aca="true">INT(RAND()*(AW45-AV45+1)+AV45)</f>
        <v>14</v>
      </c>
      <c r="BA45" s="0" t="n">
        <f aca="false">AX45*AY45</f>
        <v>118500</v>
      </c>
      <c r="BB45" s="0" t="n">
        <f aca="false">AX45*AZ45</f>
        <v>21000</v>
      </c>
      <c r="BC45" s="0" t="n">
        <f aca="false">BA45*AZ45</f>
        <v>1659000</v>
      </c>
      <c r="BE45" s="0" t="n">
        <f aca="false">P45</f>
        <v>9</v>
      </c>
    </row>
    <row r="46" customFormat="false" ht="30.75" hidden="false" customHeight="true" outlineLevel="0" collapsed="false">
      <c r="A46" s="1"/>
      <c r="B46" s="80"/>
      <c r="C46" s="11"/>
      <c r="D46" s="80"/>
      <c r="E46" s="80"/>
      <c r="F46" s="14"/>
      <c r="G46" s="80"/>
      <c r="H46" s="80"/>
      <c r="I46" s="11"/>
      <c r="J46" s="80"/>
      <c r="K46" s="80"/>
      <c r="L46" s="80"/>
      <c r="M46" s="80"/>
      <c r="N46" s="80"/>
      <c r="O46" s="80"/>
      <c r="P46" s="80"/>
    </row>
    <row r="47" customFormat="false" ht="17.25" hidden="false" customHeight="false" outlineLevel="0" collapsed="false">
      <c r="A47" s="1"/>
      <c r="B47" s="80"/>
      <c r="C47" s="11"/>
      <c r="D47" s="80"/>
      <c r="E47" s="80"/>
      <c r="F47" s="14"/>
      <c r="G47" s="80"/>
      <c r="H47" s="80"/>
      <c r="I47" s="11"/>
      <c r="J47" s="1"/>
      <c r="K47" s="14"/>
      <c r="L47" s="14"/>
      <c r="M47" s="14" t="s">
        <v>19</v>
      </c>
      <c r="N47" s="80"/>
      <c r="O47" s="80"/>
      <c r="P47" s="80" t="n">
        <f aca="false">SUM(P7:P45)</f>
        <v>118</v>
      </c>
    </row>
    <row r="48" customFormat="false" ht="3.75" hidden="false" customHeight="true" outlineLevel="0" collapsed="false">
      <c r="A48" s="0" t="s">
        <v>0</v>
      </c>
      <c r="Q48" s="4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14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B4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1.29"/>
    <col collapsed="false" customWidth="true" hidden="false" outlineLevel="0" max="3" min="3" style="0" width="21.57"/>
    <col collapsed="false" customWidth="true" hidden="false" outlineLevel="0" max="6" min="5" style="0" width="13.42"/>
    <col collapsed="false" customWidth="true" hidden="false" outlineLevel="0" max="7" min="7" style="0" width="18.29"/>
    <col collapsed="false" customWidth="true" hidden="false" outlineLevel="0" max="8" min="8" style="0" width="1"/>
    <col collapsed="false" customWidth="true" hidden="false" outlineLevel="0" max="9" min="9" style="0" width="6"/>
    <col collapsed="false" customWidth="true" hidden="false" outlineLevel="0" max="10" min="10" style="0" width="0.42"/>
    <col collapsed="false" customWidth="true" hidden="false" outlineLevel="0" max="20" min="11" style="4" width="0.71"/>
    <col collapsed="false" customWidth="false" hidden="true" outlineLevel="0" max="29" min="21" style="0" width="9.14"/>
  </cols>
  <sheetData>
    <row r="1" customFormat="false" ht="19.5" hidden="false" customHeight="true" outlineLevel="0" collapsed="false">
      <c r="J1" s="0" t="s">
        <v>0</v>
      </c>
      <c r="O1" s="4" t="n">
        <v>2</v>
      </c>
      <c r="Q1" s="4" t="n">
        <v>13</v>
      </c>
    </row>
    <row r="2" customFormat="false" ht="18" hidden="false" customHeight="false" outlineLevel="0" collapsed="false">
      <c r="B2" s="5" t="s">
        <v>172</v>
      </c>
      <c r="C2" s="55"/>
      <c r="D2" s="56"/>
      <c r="E2" s="27"/>
      <c r="G2" s="7"/>
      <c r="I2" s="65" t="s">
        <v>2</v>
      </c>
      <c r="L2" s="49"/>
      <c r="M2" s="49" t="str">
        <f aca="false">IF(O2&lt;O1,"NO",IF(O2&gt;Q1,"NO",IF(Q2&lt;O1,"NO",IF(Q2&gt;Q1,"NO",IF(O2&gt;Q2,"NO",IF(O2&gt;INT(O2),"NO",IF(Q2&gt;INT(Q2),"NO","OK")))))))</f>
        <v>OK</v>
      </c>
      <c r="N2" s="50" t="s">
        <v>3</v>
      </c>
      <c r="O2" s="51" t="n">
        <v>2</v>
      </c>
      <c r="P2" s="50" t="s">
        <v>4</v>
      </c>
      <c r="Q2" s="51" t="n">
        <v>8</v>
      </c>
      <c r="T2" s="4" t="n">
        <f aca="false">Q2-O2</f>
        <v>6</v>
      </c>
      <c r="W2" s="1"/>
    </row>
    <row r="3" customFormat="false" ht="14.25" hidden="false" customHeight="true" outlineLevel="0" collapsed="false">
      <c r="B3" s="31" t="s">
        <v>173</v>
      </c>
      <c r="C3" s="27"/>
      <c r="D3" s="55"/>
      <c r="E3" s="27"/>
      <c r="G3" s="4"/>
      <c r="I3" s="65" t="s">
        <v>7</v>
      </c>
      <c r="K3" s="50" t="s">
        <v>14</v>
      </c>
      <c r="O3" s="49" t="s">
        <v>174</v>
      </c>
      <c r="S3" s="50" t="s">
        <v>31</v>
      </c>
      <c r="T3" s="50" t="s">
        <v>32</v>
      </c>
    </row>
    <row r="4" customFormat="false" ht="27.75" hidden="false" customHeight="true" outlineLevel="0" collapsed="false">
      <c r="A4" s="1"/>
      <c r="B4" s="1"/>
      <c r="C4" s="105" t="s">
        <v>175</v>
      </c>
      <c r="D4" s="1"/>
      <c r="E4" s="105"/>
      <c r="F4" s="1"/>
      <c r="G4" s="4"/>
      <c r="H4" s="1"/>
      <c r="I4" s="1"/>
    </row>
    <row r="5" customFormat="false" ht="27.75" hidden="false" customHeight="true" outlineLevel="0" collapsed="false">
      <c r="A5" s="1"/>
      <c r="B5" s="1"/>
      <c r="C5" s="1"/>
      <c r="D5" s="1"/>
      <c r="E5" s="1"/>
      <c r="F5" s="1"/>
      <c r="G5" s="4"/>
      <c r="H5" s="1"/>
      <c r="I5" s="1"/>
      <c r="K5" s="50"/>
      <c r="O5" s="49"/>
      <c r="S5" s="50"/>
      <c r="T5" s="50"/>
    </row>
    <row r="6" customFormat="false" ht="16.5" hidden="false" customHeight="true" outlineLevel="0" collapsed="false">
      <c r="A6" s="1"/>
      <c r="B6" s="1"/>
      <c r="C6" s="23" t="n">
        <f aca="false">AB6</f>
        <v>25</v>
      </c>
      <c r="D6" s="80"/>
      <c r="E6" s="80"/>
      <c r="F6" s="80"/>
      <c r="G6" s="12" t="n">
        <f aca="false">AA6</f>
        <v>5</v>
      </c>
      <c r="H6" s="80"/>
      <c r="I6" s="80" t="n">
        <f aca="false">T6+K6</f>
        <v>2</v>
      </c>
      <c r="K6" s="4" t="n">
        <v>0</v>
      </c>
      <c r="O6" s="49"/>
      <c r="S6" s="4" t="n">
        <v>1</v>
      </c>
      <c r="T6" s="4" t="n">
        <f aca="false">O2</f>
        <v>2</v>
      </c>
      <c r="U6" s="0" t="n">
        <f aca="false">10^(T6-1)</f>
        <v>10</v>
      </c>
      <c r="V6" s="0" t="n">
        <f aca="false">10^T6-1-U6</f>
        <v>89</v>
      </c>
      <c r="W6" s="0" t="n">
        <f aca="true">INT(RAND()*V6+U6)</f>
        <v>25</v>
      </c>
      <c r="X6" s="0" t="n">
        <f aca="false">INT(W6^0.5)</f>
        <v>5</v>
      </c>
      <c r="Y6" s="0" t="n">
        <f aca="false">X6*X6</f>
        <v>25</v>
      </c>
      <c r="Z6" s="0" t="n">
        <f aca="false">INT(LOG(Y6+0.5))+1</f>
        <v>2</v>
      </c>
      <c r="AA6" s="0" t="n">
        <f aca="false">IF(Z6=T6,X6,X6+1)</f>
        <v>5</v>
      </c>
      <c r="AB6" s="0" t="n">
        <f aca="false">AA6*AA6</f>
        <v>25</v>
      </c>
    </row>
    <row r="7" customFormat="false" ht="14.25" hidden="false" customHeight="true" outlineLevel="0" collapsed="false">
      <c r="A7" s="1"/>
      <c r="B7" s="1"/>
      <c r="C7" s="23"/>
      <c r="D7" s="80"/>
      <c r="E7" s="80"/>
      <c r="F7" s="80"/>
      <c r="G7" s="13"/>
      <c r="H7" s="80"/>
      <c r="I7" s="80"/>
    </row>
    <row r="8" customFormat="false" ht="16.5" hidden="false" customHeight="true" outlineLevel="0" collapsed="false">
      <c r="A8" s="1"/>
      <c r="B8" s="1"/>
      <c r="C8" s="23" t="n">
        <f aca="false">AB8</f>
        <v>81</v>
      </c>
      <c r="D8" s="80"/>
      <c r="E8" s="80"/>
      <c r="F8" s="80"/>
      <c r="G8" s="12" t="n">
        <f aca="false">AA8</f>
        <v>9</v>
      </c>
      <c r="H8" s="80"/>
      <c r="I8" s="80" t="n">
        <f aca="false">T8+K8</f>
        <v>2</v>
      </c>
      <c r="K8" s="4" t="n">
        <v>0</v>
      </c>
      <c r="S8" s="4" t="n">
        <f aca="false">S6+1</f>
        <v>2</v>
      </c>
      <c r="T8" s="4" t="n">
        <f aca="false">INT(0.5+(T$2/19*(S8-1)))+O$2</f>
        <v>2</v>
      </c>
      <c r="U8" s="0" t="n">
        <f aca="false">10^(T8-1)</f>
        <v>10</v>
      </c>
      <c r="V8" s="0" t="n">
        <f aca="false">10^T8-1-U8</f>
        <v>89</v>
      </c>
      <c r="W8" s="0" t="n">
        <f aca="true">INT(RAND()*V8+U8)</f>
        <v>84</v>
      </c>
      <c r="X8" s="0" t="n">
        <f aca="false">INT(W8^0.5)</f>
        <v>9</v>
      </c>
      <c r="Y8" s="0" t="n">
        <f aca="false">X8*X8</f>
        <v>81</v>
      </c>
      <c r="Z8" s="0" t="n">
        <f aca="false">INT(LOG(Y8+0.5))+1</f>
        <v>2</v>
      </c>
      <c r="AA8" s="0" t="n">
        <f aca="false">IF(Z8=T8,X8,X8+1)</f>
        <v>9</v>
      </c>
      <c r="AB8" s="0" t="n">
        <f aca="false">AA8*AA8</f>
        <v>81</v>
      </c>
    </row>
    <row r="9" customFormat="false" ht="14.25" hidden="false" customHeight="true" outlineLevel="0" collapsed="false">
      <c r="A9" s="1"/>
      <c r="B9" s="1"/>
      <c r="C9" s="23"/>
      <c r="D9" s="80"/>
      <c r="E9" s="80"/>
      <c r="F9" s="80"/>
      <c r="G9" s="13"/>
      <c r="H9" s="80"/>
      <c r="I9" s="80"/>
    </row>
    <row r="10" customFormat="false" ht="16.5" hidden="false" customHeight="true" outlineLevel="0" collapsed="false">
      <c r="A10" s="1"/>
      <c r="B10" s="1"/>
      <c r="C10" s="23" t="n">
        <f aca="false">AB10</f>
        <v>676</v>
      </c>
      <c r="D10" s="80"/>
      <c r="E10" s="80"/>
      <c r="F10" s="80"/>
      <c r="G10" s="12" t="n">
        <f aca="false">AA10</f>
        <v>26</v>
      </c>
      <c r="H10" s="80"/>
      <c r="I10" s="80" t="n">
        <f aca="false">T10+K10</f>
        <v>3</v>
      </c>
      <c r="K10" s="4" t="n">
        <v>0</v>
      </c>
      <c r="S10" s="4" t="n">
        <f aca="false">S8+1</f>
        <v>3</v>
      </c>
      <c r="T10" s="4" t="n">
        <f aca="false">INT(0.5+(T$2/19*(S10-1)))+O$2</f>
        <v>3</v>
      </c>
      <c r="U10" s="0" t="n">
        <f aca="false">10^(T10-1)</f>
        <v>100</v>
      </c>
      <c r="V10" s="0" t="n">
        <f aca="false">10^T10-1-U10</f>
        <v>899</v>
      </c>
      <c r="W10" s="0" t="n">
        <f aca="true">INT(RAND()*V10+U10)</f>
        <v>702</v>
      </c>
      <c r="X10" s="0" t="n">
        <f aca="false">INT(W10^0.5)</f>
        <v>26</v>
      </c>
      <c r="Y10" s="0" t="n">
        <f aca="false">X10*X10</f>
        <v>676</v>
      </c>
      <c r="Z10" s="0" t="n">
        <f aca="false">INT(LOG(Y10+0.5))+1</f>
        <v>3</v>
      </c>
      <c r="AA10" s="0" t="n">
        <f aca="false">IF(Z10=T10,X10,X10+1)</f>
        <v>26</v>
      </c>
      <c r="AB10" s="0" t="n">
        <f aca="false">AA10*AA10</f>
        <v>676</v>
      </c>
    </row>
    <row r="11" customFormat="false" ht="14.25" hidden="false" customHeight="true" outlineLevel="0" collapsed="false">
      <c r="A11" s="1"/>
      <c r="B11" s="1"/>
      <c r="C11" s="23"/>
      <c r="D11" s="80"/>
      <c r="E11" s="80"/>
      <c r="F11" s="80"/>
      <c r="G11" s="13"/>
      <c r="H11" s="80"/>
      <c r="I11" s="80"/>
    </row>
    <row r="12" customFormat="false" ht="16.5" hidden="false" customHeight="true" outlineLevel="0" collapsed="false">
      <c r="A12" s="1"/>
      <c r="B12" s="1"/>
      <c r="C12" s="23" t="n">
        <f aca="false">AB12</f>
        <v>256</v>
      </c>
      <c r="D12" s="80"/>
      <c r="E12" s="80"/>
      <c r="F12" s="80"/>
      <c r="G12" s="12" t="n">
        <f aca="false">AA12</f>
        <v>16</v>
      </c>
      <c r="H12" s="80"/>
      <c r="I12" s="80" t="n">
        <f aca="false">T12+K12</f>
        <v>3</v>
      </c>
      <c r="K12" s="4" t="n">
        <v>0</v>
      </c>
      <c r="S12" s="4" t="n">
        <f aca="false">S10+1</f>
        <v>4</v>
      </c>
      <c r="T12" s="4" t="n">
        <f aca="false">INT(0.5+(T$2/19*(S12-1)))+O$2</f>
        <v>3</v>
      </c>
      <c r="U12" s="0" t="n">
        <f aca="false">10^(T12-1)</f>
        <v>100</v>
      </c>
      <c r="V12" s="0" t="n">
        <f aca="false">10^T12-1-U12</f>
        <v>899</v>
      </c>
      <c r="W12" s="0" t="n">
        <f aca="true">INT(RAND()*V12+U12)</f>
        <v>259</v>
      </c>
      <c r="X12" s="0" t="n">
        <f aca="false">INT(W12^0.5)</f>
        <v>16</v>
      </c>
      <c r="Y12" s="0" t="n">
        <f aca="false">X12*X12</f>
        <v>256</v>
      </c>
      <c r="Z12" s="0" t="n">
        <f aca="false">INT(LOG(Y12+0.5))+1</f>
        <v>3</v>
      </c>
      <c r="AA12" s="0" t="n">
        <f aca="false">IF(Z12=T12,X12,X12+1)</f>
        <v>16</v>
      </c>
      <c r="AB12" s="0" t="n">
        <f aca="false">AA12*AA12</f>
        <v>256</v>
      </c>
    </row>
    <row r="13" customFormat="false" ht="14.25" hidden="false" customHeight="true" outlineLevel="0" collapsed="false">
      <c r="A13" s="1"/>
      <c r="B13" s="1"/>
      <c r="C13" s="23"/>
      <c r="D13" s="80"/>
      <c r="E13" s="80"/>
      <c r="F13" s="80"/>
      <c r="G13" s="13"/>
      <c r="H13" s="80"/>
      <c r="I13" s="80"/>
    </row>
    <row r="14" customFormat="false" ht="16.5" hidden="false" customHeight="true" outlineLevel="0" collapsed="false">
      <c r="A14" s="1"/>
      <c r="B14" s="1"/>
      <c r="C14" s="23" t="n">
        <f aca="false">AB14</f>
        <v>576</v>
      </c>
      <c r="D14" s="80"/>
      <c r="E14" s="80"/>
      <c r="F14" s="80"/>
      <c r="G14" s="12" t="n">
        <f aca="false">AA14</f>
        <v>24</v>
      </c>
      <c r="H14" s="80"/>
      <c r="I14" s="80" t="n">
        <f aca="false">T14+K14</f>
        <v>3</v>
      </c>
      <c r="K14" s="4" t="n">
        <v>0</v>
      </c>
      <c r="S14" s="4" t="n">
        <f aca="false">S12+1</f>
        <v>5</v>
      </c>
      <c r="T14" s="4" t="n">
        <f aca="false">INT(0.5+(T$2/19*(S14-1)))+O$2</f>
        <v>3</v>
      </c>
      <c r="U14" s="0" t="n">
        <f aca="false">10^(T14-1)</f>
        <v>100</v>
      </c>
      <c r="V14" s="0" t="n">
        <f aca="false">10^T14-1-U14</f>
        <v>899</v>
      </c>
      <c r="W14" s="0" t="n">
        <f aca="true">INT(RAND()*V14+U14)</f>
        <v>623</v>
      </c>
      <c r="X14" s="0" t="n">
        <f aca="false">INT(W14^0.5)</f>
        <v>24</v>
      </c>
      <c r="Y14" s="0" t="n">
        <f aca="false">X14*X14</f>
        <v>576</v>
      </c>
      <c r="Z14" s="0" t="n">
        <f aca="false">INT(LOG(Y14+0.5))+1</f>
        <v>3</v>
      </c>
      <c r="AA14" s="0" t="n">
        <f aca="false">IF(Z14=T14,X14,X14+1)</f>
        <v>24</v>
      </c>
      <c r="AB14" s="0" t="n">
        <f aca="false">AA14*AA14</f>
        <v>576</v>
      </c>
    </row>
    <row r="15" customFormat="false" ht="14.25" hidden="false" customHeight="true" outlineLevel="0" collapsed="false">
      <c r="A15" s="1"/>
      <c r="B15" s="1"/>
      <c r="C15" s="23"/>
      <c r="D15" s="80"/>
      <c r="E15" s="80"/>
      <c r="F15" s="80"/>
      <c r="G15" s="13"/>
      <c r="H15" s="80"/>
      <c r="I15" s="80"/>
    </row>
    <row r="16" customFormat="false" ht="16.5" hidden="false" customHeight="true" outlineLevel="0" collapsed="false">
      <c r="A16" s="1"/>
      <c r="B16" s="1"/>
      <c r="C16" s="23" t="n">
        <f aca="false">AB16</f>
        <v>6241</v>
      </c>
      <c r="D16" s="80"/>
      <c r="E16" s="80"/>
      <c r="F16" s="80"/>
      <c r="G16" s="12" t="n">
        <f aca="false">AA16</f>
        <v>79</v>
      </c>
      <c r="H16" s="80"/>
      <c r="I16" s="80" t="n">
        <f aca="false">T16+K16</f>
        <v>4</v>
      </c>
      <c r="K16" s="4" t="n">
        <v>0</v>
      </c>
      <c r="S16" s="4" t="n">
        <f aca="false">S14+1</f>
        <v>6</v>
      </c>
      <c r="T16" s="4" t="n">
        <f aca="false">INT(0.5+(T$2/19*(S16-1)))+O$2</f>
        <v>4</v>
      </c>
      <c r="U16" s="0" t="n">
        <f aca="false">10^(T16-1)</f>
        <v>1000</v>
      </c>
      <c r="V16" s="0" t="n">
        <f aca="false">10^T16-1-U16</f>
        <v>8999</v>
      </c>
      <c r="W16" s="0" t="n">
        <f aca="true">INT(RAND()*V16+U16)</f>
        <v>6370</v>
      </c>
      <c r="X16" s="0" t="n">
        <f aca="false">INT(W16^0.5)</f>
        <v>79</v>
      </c>
      <c r="Y16" s="0" t="n">
        <f aca="false">X16*X16</f>
        <v>6241</v>
      </c>
      <c r="Z16" s="0" t="n">
        <f aca="false">INT(LOG(Y16+0.5))+1</f>
        <v>4</v>
      </c>
      <c r="AA16" s="0" t="n">
        <f aca="false">IF(Z16=T16,X16,X16+1)</f>
        <v>79</v>
      </c>
      <c r="AB16" s="0" t="n">
        <f aca="false">AA16*AA16</f>
        <v>6241</v>
      </c>
    </row>
    <row r="17" customFormat="false" ht="14.25" hidden="false" customHeight="true" outlineLevel="0" collapsed="false">
      <c r="A17" s="1"/>
      <c r="B17" s="1"/>
      <c r="C17" s="23"/>
      <c r="D17" s="80"/>
      <c r="E17" s="80"/>
      <c r="F17" s="80"/>
      <c r="G17" s="13"/>
      <c r="H17" s="80"/>
      <c r="I17" s="80"/>
    </row>
    <row r="18" customFormat="false" ht="16.5" hidden="false" customHeight="true" outlineLevel="0" collapsed="false">
      <c r="A18" s="1"/>
      <c r="B18" s="1"/>
      <c r="C18" s="23" t="n">
        <f aca="false">AB18</f>
        <v>4489</v>
      </c>
      <c r="D18" s="80"/>
      <c r="E18" s="80"/>
      <c r="F18" s="80"/>
      <c r="G18" s="12" t="n">
        <f aca="false">AA18</f>
        <v>67</v>
      </c>
      <c r="H18" s="80"/>
      <c r="I18" s="80" t="n">
        <f aca="false">T18+K18</f>
        <v>4</v>
      </c>
      <c r="K18" s="4" t="n">
        <v>0</v>
      </c>
      <c r="S18" s="4" t="n">
        <f aca="false">S16+1</f>
        <v>7</v>
      </c>
      <c r="T18" s="4" t="n">
        <f aca="false">INT(0.5+(T$2/19*(S18-1)))+O$2</f>
        <v>4</v>
      </c>
      <c r="U18" s="0" t="n">
        <f aca="false">10^(T18-1)</f>
        <v>1000</v>
      </c>
      <c r="V18" s="0" t="n">
        <f aca="false">10^T18-1-U18</f>
        <v>8999</v>
      </c>
      <c r="W18" s="0" t="n">
        <f aca="true">INT(RAND()*V18+U18)</f>
        <v>4555</v>
      </c>
      <c r="X18" s="0" t="n">
        <f aca="false">INT(W18^0.5)</f>
        <v>67</v>
      </c>
      <c r="Y18" s="0" t="n">
        <f aca="false">X18*X18</f>
        <v>4489</v>
      </c>
      <c r="Z18" s="0" t="n">
        <f aca="false">INT(LOG(Y18+0.5))+1</f>
        <v>4</v>
      </c>
      <c r="AA18" s="0" t="n">
        <f aca="false">IF(Z18=T18,X18,X18+1)</f>
        <v>67</v>
      </c>
      <c r="AB18" s="0" t="n">
        <f aca="false">AA18*AA18</f>
        <v>4489</v>
      </c>
    </row>
    <row r="19" customFormat="false" ht="14.25" hidden="false" customHeight="true" outlineLevel="0" collapsed="false">
      <c r="A19" s="1"/>
      <c r="B19" s="1"/>
      <c r="C19" s="23"/>
      <c r="D19" s="80"/>
      <c r="E19" s="80"/>
      <c r="F19" s="80"/>
      <c r="G19" s="13"/>
      <c r="H19" s="80"/>
      <c r="I19" s="80"/>
    </row>
    <row r="20" customFormat="false" ht="16.5" hidden="false" customHeight="true" outlineLevel="0" collapsed="false">
      <c r="A20" s="1"/>
      <c r="B20" s="1"/>
      <c r="C20" s="23" t="n">
        <f aca="false">AB20</f>
        <v>3481</v>
      </c>
      <c r="D20" s="80"/>
      <c r="E20" s="80"/>
      <c r="F20" s="80"/>
      <c r="G20" s="12" t="n">
        <f aca="false">AA20</f>
        <v>59</v>
      </c>
      <c r="H20" s="80"/>
      <c r="I20" s="80" t="n">
        <f aca="false">T20+K20</f>
        <v>4</v>
      </c>
      <c r="K20" s="4" t="n">
        <v>0</v>
      </c>
      <c r="S20" s="4" t="n">
        <f aca="false">S18+1</f>
        <v>8</v>
      </c>
      <c r="T20" s="4" t="n">
        <f aca="false">INT(0.5+(T$2/19*(S20-1)))+O$2</f>
        <v>4</v>
      </c>
      <c r="U20" s="0" t="n">
        <f aca="false">10^(T20-1)</f>
        <v>1000</v>
      </c>
      <c r="V20" s="0" t="n">
        <f aca="false">10^T20-1-U20</f>
        <v>8999</v>
      </c>
      <c r="W20" s="0" t="n">
        <f aca="true">INT(RAND()*V20+U20)</f>
        <v>3530</v>
      </c>
      <c r="X20" s="0" t="n">
        <f aca="false">INT(W20^0.5)</f>
        <v>59</v>
      </c>
      <c r="Y20" s="0" t="n">
        <f aca="false">X20*X20</f>
        <v>3481</v>
      </c>
      <c r="Z20" s="0" t="n">
        <f aca="false">INT(LOG(Y20+0.5))+1</f>
        <v>4</v>
      </c>
      <c r="AA20" s="0" t="n">
        <f aca="false">IF(Z20=T20,X20,X20+1)</f>
        <v>59</v>
      </c>
      <c r="AB20" s="0" t="n">
        <f aca="false">AA20*AA20</f>
        <v>3481</v>
      </c>
    </row>
    <row r="21" customFormat="false" ht="14.25" hidden="false" customHeight="true" outlineLevel="0" collapsed="false">
      <c r="A21" s="1"/>
      <c r="B21" s="1"/>
      <c r="C21" s="23"/>
      <c r="D21" s="80"/>
      <c r="E21" s="80"/>
      <c r="F21" s="80"/>
      <c r="G21" s="13"/>
      <c r="H21" s="80"/>
      <c r="I21" s="80"/>
    </row>
    <row r="22" customFormat="false" ht="16.5" hidden="false" customHeight="true" outlineLevel="0" collapsed="false">
      <c r="A22" s="1"/>
      <c r="B22" s="1"/>
      <c r="C22" s="23" t="n">
        <f aca="false">AB22</f>
        <v>93636</v>
      </c>
      <c r="D22" s="80"/>
      <c r="E22" s="80"/>
      <c r="F22" s="80"/>
      <c r="G22" s="12" t="n">
        <f aca="false">AA22</f>
        <v>306</v>
      </c>
      <c r="H22" s="80"/>
      <c r="I22" s="80" t="n">
        <f aca="false">T22+K22</f>
        <v>5</v>
      </c>
      <c r="K22" s="4" t="n">
        <v>0</v>
      </c>
      <c r="S22" s="4" t="n">
        <f aca="false">S20+1</f>
        <v>9</v>
      </c>
      <c r="T22" s="4" t="n">
        <f aca="false">INT(0.5+(T$2/19*(S22-1)))+O$2</f>
        <v>5</v>
      </c>
      <c r="U22" s="0" t="n">
        <f aca="false">10^(T22-1)</f>
        <v>10000</v>
      </c>
      <c r="V22" s="0" t="n">
        <f aca="false">10^T22-1-U22</f>
        <v>89999</v>
      </c>
      <c r="W22" s="0" t="n">
        <f aca="true">INT(RAND()*V22+U22)</f>
        <v>94147</v>
      </c>
      <c r="X22" s="0" t="n">
        <f aca="false">INT(W22^0.5)</f>
        <v>306</v>
      </c>
      <c r="Y22" s="0" t="n">
        <f aca="false">X22*X22</f>
        <v>93636</v>
      </c>
      <c r="Z22" s="0" t="n">
        <f aca="false">INT(LOG(Y22+0.5))+1</f>
        <v>5</v>
      </c>
      <c r="AA22" s="0" t="n">
        <f aca="false">IF(Z22=T22,X22,X22+1)</f>
        <v>306</v>
      </c>
      <c r="AB22" s="0" t="n">
        <f aca="false">AA22*AA22</f>
        <v>93636</v>
      </c>
    </row>
    <row r="23" customFormat="false" ht="14.25" hidden="false" customHeight="true" outlineLevel="0" collapsed="false">
      <c r="A23" s="1"/>
      <c r="B23" s="1"/>
      <c r="C23" s="23"/>
      <c r="D23" s="80"/>
      <c r="E23" s="80"/>
      <c r="F23" s="80"/>
      <c r="G23" s="13"/>
      <c r="H23" s="80"/>
      <c r="I23" s="80"/>
    </row>
    <row r="24" customFormat="false" ht="16.5" hidden="false" customHeight="true" outlineLevel="0" collapsed="false">
      <c r="A24" s="1"/>
      <c r="B24" s="1"/>
      <c r="C24" s="23" t="n">
        <f aca="false">AB24</f>
        <v>67081</v>
      </c>
      <c r="D24" s="80"/>
      <c r="E24" s="80"/>
      <c r="F24" s="80"/>
      <c r="G24" s="12" t="n">
        <f aca="false">AA24</f>
        <v>259</v>
      </c>
      <c r="H24" s="80"/>
      <c r="I24" s="80" t="n">
        <f aca="false">T24+K24</f>
        <v>5</v>
      </c>
      <c r="K24" s="4" t="n">
        <v>0</v>
      </c>
      <c r="S24" s="4" t="n">
        <f aca="false">S22+1</f>
        <v>10</v>
      </c>
      <c r="T24" s="4" t="n">
        <f aca="false">INT(0.5+(T$2/19*(S24-1)))+O$2</f>
        <v>5</v>
      </c>
      <c r="U24" s="0" t="n">
        <f aca="false">10^(T24-1)</f>
        <v>10000</v>
      </c>
      <c r="V24" s="0" t="n">
        <f aca="false">10^T24-1-U24</f>
        <v>89999</v>
      </c>
      <c r="W24" s="0" t="n">
        <f aca="true">INT(RAND()*V24+U24)</f>
        <v>67267</v>
      </c>
      <c r="X24" s="0" t="n">
        <f aca="false">INT(W24^0.5)</f>
        <v>259</v>
      </c>
      <c r="Y24" s="0" t="n">
        <f aca="false">X24*X24</f>
        <v>67081</v>
      </c>
      <c r="Z24" s="0" t="n">
        <f aca="false">INT(LOG(Y24+0.5))+1</f>
        <v>5</v>
      </c>
      <c r="AA24" s="0" t="n">
        <f aca="false">IF(Z24=T24,X24,X24+1)</f>
        <v>259</v>
      </c>
      <c r="AB24" s="0" t="n">
        <f aca="false">AA24*AA24</f>
        <v>67081</v>
      </c>
    </row>
    <row r="25" customFormat="false" ht="14.25" hidden="false" customHeight="true" outlineLevel="0" collapsed="false">
      <c r="A25" s="1"/>
      <c r="B25" s="1"/>
      <c r="C25" s="23"/>
      <c r="D25" s="80"/>
      <c r="E25" s="80"/>
      <c r="F25" s="80"/>
      <c r="G25" s="13"/>
      <c r="H25" s="80"/>
      <c r="I25" s="80"/>
    </row>
    <row r="26" customFormat="false" ht="16.5" hidden="false" customHeight="true" outlineLevel="0" collapsed="false">
      <c r="A26" s="1"/>
      <c r="B26" s="1"/>
      <c r="C26" s="23" t="n">
        <f aca="false">AB26</f>
        <v>46225</v>
      </c>
      <c r="D26" s="80"/>
      <c r="E26" s="80"/>
      <c r="F26" s="80"/>
      <c r="G26" s="12" t="n">
        <f aca="false">AA26</f>
        <v>215</v>
      </c>
      <c r="H26" s="80"/>
      <c r="I26" s="80" t="n">
        <f aca="false">T26+K26</f>
        <v>5</v>
      </c>
      <c r="K26" s="4" t="n">
        <v>0</v>
      </c>
      <c r="S26" s="4" t="n">
        <f aca="false">S24+1</f>
        <v>11</v>
      </c>
      <c r="T26" s="4" t="n">
        <f aca="false">INT(0.5+(T$2/19*(S26-1)))+O$2</f>
        <v>5</v>
      </c>
      <c r="U26" s="0" t="n">
        <f aca="false">10^(T26-1)</f>
        <v>10000</v>
      </c>
      <c r="V26" s="0" t="n">
        <f aca="false">10^T26-1-U26</f>
        <v>89999</v>
      </c>
      <c r="W26" s="0" t="n">
        <f aca="true">INT(RAND()*V26+U26)</f>
        <v>46354</v>
      </c>
      <c r="X26" s="0" t="n">
        <f aca="false">INT(W26^0.5)</f>
        <v>215</v>
      </c>
      <c r="Y26" s="0" t="n">
        <f aca="false">X26*X26</f>
        <v>46225</v>
      </c>
      <c r="Z26" s="0" t="n">
        <f aca="false">INT(LOG(Y26+0.5))+1</f>
        <v>5</v>
      </c>
      <c r="AA26" s="0" t="n">
        <f aca="false">IF(Z26=T26,X26,X26+1)</f>
        <v>215</v>
      </c>
      <c r="AB26" s="0" t="n">
        <f aca="false">AA26*AA26</f>
        <v>46225</v>
      </c>
    </row>
    <row r="27" customFormat="false" ht="14.25" hidden="false" customHeight="true" outlineLevel="0" collapsed="false">
      <c r="A27" s="1"/>
      <c r="B27" s="1"/>
      <c r="C27" s="23"/>
      <c r="D27" s="80"/>
      <c r="E27" s="80"/>
      <c r="F27" s="80"/>
      <c r="G27" s="13"/>
      <c r="H27" s="80"/>
      <c r="I27" s="80"/>
    </row>
    <row r="28" customFormat="false" ht="16.5" hidden="false" customHeight="true" outlineLevel="0" collapsed="false">
      <c r="A28" s="1"/>
      <c r="B28" s="1"/>
      <c r="C28" s="23" t="n">
        <f aca="false">AB28</f>
        <v>34596</v>
      </c>
      <c r="D28" s="80"/>
      <c r="E28" s="80"/>
      <c r="F28" s="80"/>
      <c r="G28" s="12" t="n">
        <f aca="false">AA28</f>
        <v>186</v>
      </c>
      <c r="H28" s="80"/>
      <c r="I28" s="80" t="n">
        <f aca="false">T28+K28</f>
        <v>5</v>
      </c>
      <c r="K28" s="4" t="n">
        <v>0</v>
      </c>
      <c r="S28" s="4" t="n">
        <f aca="false">S26+1</f>
        <v>12</v>
      </c>
      <c r="T28" s="4" t="n">
        <f aca="false">INT(0.5+(T$2/19*(S28-1)))+O$2</f>
        <v>5</v>
      </c>
      <c r="U28" s="0" t="n">
        <f aca="false">10^(T28-1)</f>
        <v>10000</v>
      </c>
      <c r="V28" s="0" t="n">
        <f aca="false">10^T28-1-U28</f>
        <v>89999</v>
      </c>
      <c r="W28" s="0" t="n">
        <f aca="true">INT(RAND()*V28+U28)</f>
        <v>34653</v>
      </c>
      <c r="X28" s="0" t="n">
        <f aca="false">INT(W28^0.5)</f>
        <v>186</v>
      </c>
      <c r="Y28" s="0" t="n">
        <f aca="false">X28*X28</f>
        <v>34596</v>
      </c>
      <c r="Z28" s="0" t="n">
        <f aca="false">INT(LOG(Y28+0.5))+1</f>
        <v>5</v>
      </c>
      <c r="AA28" s="0" t="n">
        <f aca="false">IF(Z28=T28,X28,X28+1)</f>
        <v>186</v>
      </c>
      <c r="AB28" s="0" t="n">
        <f aca="false">AA28*AA28</f>
        <v>34596</v>
      </c>
    </row>
    <row r="29" customFormat="false" ht="14.25" hidden="false" customHeight="true" outlineLevel="0" collapsed="false">
      <c r="A29" s="1"/>
      <c r="B29" s="1"/>
      <c r="C29" s="23"/>
      <c r="D29" s="80"/>
      <c r="E29" s="80"/>
      <c r="F29" s="80"/>
      <c r="G29" s="13"/>
      <c r="H29" s="80"/>
      <c r="I29" s="80"/>
    </row>
    <row r="30" customFormat="false" ht="16.5" hidden="false" customHeight="true" outlineLevel="0" collapsed="false">
      <c r="A30" s="1"/>
      <c r="B30" s="1"/>
      <c r="C30" s="23" t="n">
        <f aca="false">AB30</f>
        <v>703921</v>
      </c>
      <c r="D30" s="80"/>
      <c r="E30" s="80"/>
      <c r="F30" s="80"/>
      <c r="G30" s="12" t="n">
        <f aca="false">AA30</f>
        <v>839</v>
      </c>
      <c r="H30" s="80"/>
      <c r="I30" s="80" t="n">
        <f aca="false">T30+K30</f>
        <v>6</v>
      </c>
      <c r="K30" s="4" t="n">
        <v>0</v>
      </c>
      <c r="S30" s="4" t="n">
        <f aca="false">S28+1</f>
        <v>13</v>
      </c>
      <c r="T30" s="4" t="n">
        <f aca="false">INT(0.5+(T$2/19*(S30-1)))+O$2</f>
        <v>6</v>
      </c>
      <c r="U30" s="0" t="n">
        <f aca="false">10^(T30-1)</f>
        <v>100000</v>
      </c>
      <c r="V30" s="0" t="n">
        <f aca="false">10^T30-1-U30</f>
        <v>899999</v>
      </c>
      <c r="W30" s="0" t="n">
        <f aca="true">INT(RAND()*V30+U30)</f>
        <v>704708</v>
      </c>
      <c r="X30" s="0" t="n">
        <f aca="false">INT(W30^0.5)</f>
        <v>839</v>
      </c>
      <c r="Y30" s="0" t="n">
        <f aca="false">X30*X30</f>
        <v>703921</v>
      </c>
      <c r="Z30" s="0" t="n">
        <f aca="false">INT(LOG(Y30+0.5))+1</f>
        <v>6</v>
      </c>
      <c r="AA30" s="0" t="n">
        <f aca="false">IF(Z30=T30,X30,X30+1)</f>
        <v>839</v>
      </c>
      <c r="AB30" s="0" t="n">
        <f aca="false">AA30*AA30</f>
        <v>703921</v>
      </c>
    </row>
    <row r="31" customFormat="false" ht="14.25" hidden="false" customHeight="true" outlineLevel="0" collapsed="false">
      <c r="A31" s="1"/>
      <c r="B31" s="1"/>
      <c r="C31" s="23"/>
      <c r="D31" s="80"/>
      <c r="E31" s="80"/>
      <c r="F31" s="80"/>
      <c r="G31" s="13"/>
      <c r="H31" s="80"/>
      <c r="I31" s="80"/>
    </row>
    <row r="32" customFormat="false" ht="16.5" hidden="false" customHeight="true" outlineLevel="0" collapsed="false">
      <c r="A32" s="1"/>
      <c r="B32" s="1"/>
      <c r="C32" s="23" t="n">
        <f aca="false">AB32</f>
        <v>591361</v>
      </c>
      <c r="D32" s="80"/>
      <c r="E32" s="80"/>
      <c r="F32" s="80"/>
      <c r="G32" s="12" t="n">
        <f aca="false">AA32</f>
        <v>769</v>
      </c>
      <c r="H32" s="80"/>
      <c r="I32" s="80" t="n">
        <f aca="false">T32+K32</f>
        <v>6</v>
      </c>
      <c r="K32" s="4" t="n">
        <v>0</v>
      </c>
      <c r="S32" s="4" t="n">
        <f aca="false">S30+1</f>
        <v>14</v>
      </c>
      <c r="T32" s="4" t="n">
        <f aca="false">INT(0.5+(T$2/19*(S32-1)))+O$2</f>
        <v>6</v>
      </c>
      <c r="U32" s="0" t="n">
        <f aca="false">10^(T32-1)</f>
        <v>100000</v>
      </c>
      <c r="V32" s="0" t="n">
        <f aca="false">10^T32-1-U32</f>
        <v>899999</v>
      </c>
      <c r="W32" s="0" t="n">
        <f aca="true">INT(RAND()*V32+U32)</f>
        <v>592407</v>
      </c>
      <c r="X32" s="0" t="n">
        <f aca="false">INT(W32^0.5)</f>
        <v>769</v>
      </c>
      <c r="Y32" s="0" t="n">
        <f aca="false">X32*X32</f>
        <v>591361</v>
      </c>
      <c r="Z32" s="0" t="n">
        <f aca="false">INT(LOG(Y32+0.5))+1</f>
        <v>6</v>
      </c>
      <c r="AA32" s="0" t="n">
        <f aca="false">IF(Z32=T32,X32,X32+1)</f>
        <v>769</v>
      </c>
      <c r="AB32" s="0" t="n">
        <f aca="false">AA32*AA32</f>
        <v>591361</v>
      </c>
    </row>
    <row r="33" customFormat="false" ht="14.25" hidden="false" customHeight="true" outlineLevel="0" collapsed="false">
      <c r="A33" s="1"/>
      <c r="B33" s="1"/>
      <c r="C33" s="23"/>
      <c r="D33" s="80"/>
      <c r="E33" s="80"/>
      <c r="F33" s="80"/>
      <c r="G33" s="13"/>
      <c r="H33" s="80"/>
      <c r="I33" s="80"/>
    </row>
    <row r="34" customFormat="false" ht="16.5" hidden="false" customHeight="true" outlineLevel="0" collapsed="false">
      <c r="A34" s="1"/>
      <c r="B34" s="1"/>
      <c r="C34" s="23" t="n">
        <f aca="false">AB34</f>
        <v>522729</v>
      </c>
      <c r="D34" s="80"/>
      <c r="E34" s="80"/>
      <c r="F34" s="80"/>
      <c r="G34" s="12" t="n">
        <f aca="false">AA34</f>
        <v>723</v>
      </c>
      <c r="H34" s="80"/>
      <c r="I34" s="80" t="n">
        <f aca="false">T34+K34</f>
        <v>6</v>
      </c>
      <c r="K34" s="4" t="n">
        <v>0</v>
      </c>
      <c r="S34" s="4" t="n">
        <f aca="false">S32+1</f>
        <v>15</v>
      </c>
      <c r="T34" s="4" t="n">
        <f aca="false">INT(0.5+(T$2/19*(S34-1)))+O$2</f>
        <v>6</v>
      </c>
      <c r="U34" s="0" t="n">
        <f aca="false">10^(T34-1)</f>
        <v>100000</v>
      </c>
      <c r="V34" s="0" t="n">
        <f aca="false">10^T34-1-U34</f>
        <v>899999</v>
      </c>
      <c r="W34" s="0" t="n">
        <f aca="true">INT(RAND()*V34+U34)</f>
        <v>523858</v>
      </c>
      <c r="X34" s="0" t="n">
        <f aca="false">INT(W34^0.5)</f>
        <v>723</v>
      </c>
      <c r="Y34" s="0" t="n">
        <f aca="false">X34*X34</f>
        <v>522729</v>
      </c>
      <c r="Z34" s="0" t="n">
        <f aca="false">INT(LOG(Y34+0.5))+1</f>
        <v>6</v>
      </c>
      <c r="AA34" s="0" t="n">
        <f aca="false">IF(Z34=T34,X34,X34+1)</f>
        <v>723</v>
      </c>
      <c r="AB34" s="0" t="n">
        <f aca="false">AA34*AA34</f>
        <v>522729</v>
      </c>
    </row>
    <row r="35" customFormat="false" ht="14.25" hidden="false" customHeight="true" outlineLevel="0" collapsed="false">
      <c r="A35" s="1"/>
      <c r="B35" s="1"/>
      <c r="C35" s="23"/>
      <c r="D35" s="80"/>
      <c r="E35" s="80"/>
      <c r="F35" s="80"/>
      <c r="G35" s="13"/>
      <c r="H35" s="80"/>
      <c r="I35" s="80"/>
    </row>
    <row r="36" customFormat="false" ht="16.5" hidden="false" customHeight="true" outlineLevel="0" collapsed="false">
      <c r="A36" s="1"/>
      <c r="B36" s="1"/>
      <c r="C36" s="23" t="n">
        <f aca="false">AB36</f>
        <v>5659641</v>
      </c>
      <c r="D36" s="80"/>
      <c r="E36" s="80"/>
      <c r="F36" s="80"/>
      <c r="G36" s="12" t="n">
        <f aca="false">AA36</f>
        <v>2379</v>
      </c>
      <c r="H36" s="80"/>
      <c r="I36" s="80" t="n">
        <f aca="false">T36+K36</f>
        <v>8</v>
      </c>
      <c r="K36" s="4" t="n">
        <v>1</v>
      </c>
      <c r="S36" s="4" t="n">
        <f aca="false">S34+1</f>
        <v>16</v>
      </c>
      <c r="T36" s="4" t="n">
        <f aca="false">INT(0.5+(T$2/19*(S36-1)))+O$2</f>
        <v>7</v>
      </c>
      <c r="U36" s="0" t="n">
        <f aca="false">10^(T36-1)</f>
        <v>1000000</v>
      </c>
      <c r="V36" s="0" t="n">
        <f aca="false">10^T36-1-U36</f>
        <v>8999999</v>
      </c>
      <c r="W36" s="0" t="n">
        <f aca="true">INT(RAND()*V36+U36)</f>
        <v>5663119</v>
      </c>
      <c r="X36" s="0" t="n">
        <f aca="false">INT(W36^0.5)</f>
        <v>2379</v>
      </c>
      <c r="Y36" s="0" t="n">
        <f aca="false">X36*X36</f>
        <v>5659641</v>
      </c>
      <c r="Z36" s="0" t="n">
        <f aca="false">INT(LOG(Y36+0.5))+1</f>
        <v>7</v>
      </c>
      <c r="AA36" s="0" t="n">
        <f aca="false">IF(Z36=T36,X36,X36+1)</f>
        <v>2379</v>
      </c>
      <c r="AB36" s="0" t="n">
        <f aca="false">AA36*AA36</f>
        <v>5659641</v>
      </c>
    </row>
    <row r="37" customFormat="false" ht="14.25" hidden="false" customHeight="true" outlineLevel="0" collapsed="false">
      <c r="A37" s="1"/>
      <c r="B37" s="1"/>
      <c r="C37" s="23"/>
      <c r="D37" s="80"/>
      <c r="E37" s="80"/>
      <c r="F37" s="80"/>
      <c r="G37" s="13"/>
      <c r="H37" s="80"/>
      <c r="I37" s="80"/>
    </row>
    <row r="38" customFormat="false" ht="16.5" hidden="false" customHeight="true" outlineLevel="0" collapsed="false">
      <c r="A38" s="1"/>
      <c r="B38" s="1"/>
      <c r="C38" s="23" t="n">
        <f aca="false">AB38</f>
        <v>4532641</v>
      </c>
      <c r="D38" s="80"/>
      <c r="E38" s="80"/>
      <c r="F38" s="80"/>
      <c r="G38" s="12" t="n">
        <f aca="false">AA38</f>
        <v>2129</v>
      </c>
      <c r="H38" s="80"/>
      <c r="I38" s="80" t="n">
        <f aca="false">T38+K38</f>
        <v>8</v>
      </c>
      <c r="K38" s="4" t="n">
        <v>1</v>
      </c>
      <c r="S38" s="4" t="n">
        <f aca="false">S36+1</f>
        <v>17</v>
      </c>
      <c r="T38" s="4" t="n">
        <f aca="false">INT(0.5+(T$2/19*(S38-1)))+O$2</f>
        <v>7</v>
      </c>
      <c r="U38" s="0" t="n">
        <f aca="false">10^(T38-1)</f>
        <v>1000000</v>
      </c>
      <c r="V38" s="0" t="n">
        <f aca="false">10^T38-1-U38</f>
        <v>8999999</v>
      </c>
      <c r="W38" s="0" t="n">
        <f aca="true">INT(RAND()*V38+U38)</f>
        <v>4533967</v>
      </c>
      <c r="X38" s="0" t="n">
        <f aca="false">INT(W38^0.5)</f>
        <v>2129</v>
      </c>
      <c r="Y38" s="0" t="n">
        <f aca="false">X38*X38</f>
        <v>4532641</v>
      </c>
      <c r="Z38" s="0" t="n">
        <f aca="false">INT(LOG(Y38+0.5))+1</f>
        <v>7</v>
      </c>
      <c r="AA38" s="0" t="n">
        <f aca="false">IF(Z38=T38,X38,X38+1)</f>
        <v>2129</v>
      </c>
      <c r="AB38" s="0" t="n">
        <f aca="false">AA38*AA38</f>
        <v>4532641</v>
      </c>
    </row>
    <row r="39" customFormat="false" ht="14.25" hidden="false" customHeight="true" outlineLevel="0" collapsed="false">
      <c r="A39" s="1"/>
      <c r="B39" s="1"/>
      <c r="C39" s="23"/>
      <c r="D39" s="80"/>
      <c r="E39" s="80"/>
      <c r="F39" s="80"/>
      <c r="G39" s="13"/>
      <c r="H39" s="80"/>
      <c r="I39" s="80"/>
    </row>
    <row r="40" customFormat="false" ht="16.5" hidden="false" customHeight="true" outlineLevel="0" collapsed="false">
      <c r="A40" s="1"/>
      <c r="B40" s="1"/>
      <c r="C40" s="23" t="n">
        <f aca="false">AB40</f>
        <v>4884100</v>
      </c>
      <c r="D40" s="80"/>
      <c r="E40" s="80"/>
      <c r="F40" s="80"/>
      <c r="G40" s="12" t="n">
        <f aca="false">AA40</f>
        <v>2210</v>
      </c>
      <c r="H40" s="80"/>
      <c r="I40" s="80" t="n">
        <f aca="false">T40+K40</f>
        <v>8</v>
      </c>
      <c r="K40" s="4" t="n">
        <v>1</v>
      </c>
      <c r="S40" s="4" t="n">
        <f aca="false">S38+1</f>
        <v>18</v>
      </c>
      <c r="T40" s="4" t="n">
        <f aca="false">INT(0.5+(T$2/19*(S40-1)))+O$2</f>
        <v>7</v>
      </c>
      <c r="U40" s="0" t="n">
        <f aca="false">10^(T40-1)</f>
        <v>1000000</v>
      </c>
      <c r="V40" s="0" t="n">
        <f aca="false">10^T40-1-U40</f>
        <v>8999999</v>
      </c>
      <c r="W40" s="0" t="n">
        <f aca="true">INT(RAND()*V40+U40)</f>
        <v>4888037</v>
      </c>
      <c r="X40" s="0" t="n">
        <f aca="false">INT(W40^0.5)</f>
        <v>2210</v>
      </c>
      <c r="Y40" s="0" t="n">
        <f aca="false">X40*X40</f>
        <v>4884100</v>
      </c>
      <c r="Z40" s="0" t="n">
        <f aca="false">INT(LOG(Y40+0.5))+1</f>
        <v>7</v>
      </c>
      <c r="AA40" s="0" t="n">
        <f aca="false">IF(Z40=T40,X40,X40+1)</f>
        <v>2210</v>
      </c>
      <c r="AB40" s="0" t="n">
        <f aca="false">AA40*AA40</f>
        <v>4884100</v>
      </c>
    </row>
    <row r="41" customFormat="false" ht="14.25" hidden="false" customHeight="true" outlineLevel="0" collapsed="false">
      <c r="A41" s="1"/>
      <c r="B41" s="1"/>
      <c r="C41" s="23"/>
      <c r="D41" s="80"/>
      <c r="E41" s="80"/>
      <c r="F41" s="80"/>
      <c r="G41" s="13"/>
      <c r="H41" s="80"/>
      <c r="I41" s="80"/>
    </row>
    <row r="42" customFormat="false" ht="16.5" hidden="false" customHeight="true" outlineLevel="0" collapsed="false">
      <c r="A42" s="1"/>
      <c r="B42" s="1"/>
      <c r="C42" s="23" t="n">
        <f aca="false">AB42</f>
        <v>62789776</v>
      </c>
      <c r="D42" s="80"/>
      <c r="E42" s="80"/>
      <c r="F42" s="80"/>
      <c r="G42" s="12" t="n">
        <f aca="false">AA42</f>
        <v>7924</v>
      </c>
      <c r="H42" s="80"/>
      <c r="I42" s="80" t="n">
        <f aca="false">T42+K42</f>
        <v>9</v>
      </c>
      <c r="K42" s="4" t="n">
        <v>1</v>
      </c>
      <c r="S42" s="4" t="n">
        <f aca="false">S40+1</f>
        <v>19</v>
      </c>
      <c r="T42" s="4" t="n">
        <f aca="false">INT(0.5+(T$2/19*(S42-1)))+O$2</f>
        <v>8</v>
      </c>
      <c r="U42" s="0" t="n">
        <f aca="false">10^(T42-1)</f>
        <v>10000000</v>
      </c>
      <c r="V42" s="0" t="n">
        <f aca="false">10^T42-1-U42</f>
        <v>89999999</v>
      </c>
      <c r="W42" s="0" t="n">
        <f aca="true">INT(RAND()*V42+U42)</f>
        <v>62804756</v>
      </c>
      <c r="X42" s="0" t="n">
        <f aca="false">INT(W42^0.5)</f>
        <v>7924</v>
      </c>
      <c r="Y42" s="0" t="n">
        <f aca="false">X42*X42</f>
        <v>62789776</v>
      </c>
      <c r="Z42" s="0" t="n">
        <f aca="false">INT(LOG(Y42+0.5))+1</f>
        <v>8</v>
      </c>
      <c r="AA42" s="0" t="n">
        <f aca="false">IF(Z42=T42,X42,X42+1)</f>
        <v>7924</v>
      </c>
      <c r="AB42" s="0" t="n">
        <f aca="false">AA42*AA42</f>
        <v>62789776</v>
      </c>
    </row>
    <row r="43" customFormat="false" ht="14.25" hidden="false" customHeight="true" outlineLevel="0" collapsed="false">
      <c r="A43" s="1"/>
      <c r="B43" s="1"/>
      <c r="C43" s="23"/>
      <c r="D43" s="80"/>
      <c r="E43" s="80"/>
      <c r="F43" s="80"/>
      <c r="G43" s="13"/>
      <c r="H43" s="80"/>
      <c r="I43" s="80"/>
    </row>
    <row r="44" customFormat="false" ht="16.5" hidden="false" customHeight="true" outlineLevel="0" collapsed="false">
      <c r="A44" s="1"/>
      <c r="B44" s="1"/>
      <c r="C44" s="23" t="n">
        <f aca="false">AB44</f>
        <v>83448225</v>
      </c>
      <c r="D44" s="80"/>
      <c r="E44" s="80"/>
      <c r="F44" s="80"/>
      <c r="G44" s="12" t="n">
        <f aca="false">AA44</f>
        <v>9135</v>
      </c>
      <c r="H44" s="80"/>
      <c r="I44" s="80" t="n">
        <f aca="false">T44+K44</f>
        <v>9</v>
      </c>
      <c r="K44" s="4" t="n">
        <v>1</v>
      </c>
      <c r="S44" s="4" t="n">
        <f aca="false">S42+1</f>
        <v>20</v>
      </c>
      <c r="T44" s="4" t="n">
        <f aca="false">INT(0.5+(T$2/19*(S44-1)))+O$2</f>
        <v>8</v>
      </c>
      <c r="U44" s="0" t="n">
        <f aca="false">10^(T44-1)</f>
        <v>10000000</v>
      </c>
      <c r="V44" s="0" t="n">
        <f aca="false">10^T44-1-U44</f>
        <v>89999999</v>
      </c>
      <c r="W44" s="0" t="n">
        <f aca="true">INT(RAND()*V44+U44)</f>
        <v>83448351</v>
      </c>
      <c r="X44" s="0" t="n">
        <f aca="false">INT(W44^0.5)</f>
        <v>9135</v>
      </c>
      <c r="Y44" s="0" t="n">
        <f aca="false">X44*X44</f>
        <v>83448225</v>
      </c>
      <c r="Z44" s="0" t="n">
        <f aca="false">INT(LOG(Y44+0.5))+1</f>
        <v>8</v>
      </c>
      <c r="AA44" s="0" t="n">
        <f aca="false">IF(Z44=T44,X44,X44+1)</f>
        <v>9135</v>
      </c>
      <c r="AB44" s="0" t="n">
        <f aca="false">AA44*AA44</f>
        <v>83448225</v>
      </c>
    </row>
    <row r="45" customFormat="false" ht="23.25" hidden="false" customHeight="true" outlineLevel="0" collapsed="false">
      <c r="A45" s="1"/>
      <c r="B45" s="1"/>
      <c r="C45" s="80"/>
      <c r="D45" s="80"/>
      <c r="E45" s="80"/>
      <c r="F45" s="80"/>
      <c r="G45" s="13"/>
      <c r="H45" s="80"/>
      <c r="I45" s="80"/>
    </row>
    <row r="46" customFormat="false" ht="17.25" hidden="false" customHeight="false" outlineLevel="0" collapsed="false">
      <c r="A46" s="1"/>
      <c r="B46" s="1"/>
      <c r="C46" s="80"/>
      <c r="D46" s="80"/>
      <c r="E46" s="80"/>
      <c r="F46" s="80"/>
      <c r="G46" s="14" t="s">
        <v>19</v>
      </c>
      <c r="H46" s="80"/>
      <c r="I46" s="80" t="n">
        <f aca="false">SUM(I6:I44)</f>
        <v>105</v>
      </c>
    </row>
    <row r="47" customFormat="false" ht="3" hidden="false" customHeight="true" outlineLevel="0" collapsed="false">
      <c r="A47" s="0" t="s">
        <v>0</v>
      </c>
      <c r="G47" s="4"/>
      <c r="J47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X4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3"/>
    <col collapsed="false" customWidth="true" hidden="false" outlineLevel="0" max="3" min="3" style="0" width="13.15"/>
    <col collapsed="false" customWidth="true" hidden="false" outlineLevel="0" max="4" min="4" style="0" width="1.42"/>
    <col collapsed="false" customWidth="true" hidden="false" outlineLevel="0" max="5" min="5" style="15" width="9.29"/>
    <col collapsed="false" customWidth="true" hidden="false" outlineLevel="0" max="6" min="6" style="0" width="0.71"/>
    <col collapsed="false" customWidth="true" hidden="false" outlineLevel="0" max="7" min="7" style="0" width="3.71"/>
    <col collapsed="false" customWidth="true" hidden="false" outlineLevel="0" max="8" min="8" style="0" width="27"/>
    <col collapsed="false" customWidth="true" hidden="false" outlineLevel="0" max="9" min="9" style="0" width="2.29"/>
    <col collapsed="false" customWidth="true" hidden="false" outlineLevel="0" max="10" min="10" style="0" width="24.29"/>
    <col collapsed="false" customWidth="true" hidden="false" outlineLevel="0" max="11" min="11" style="0" width="0.71"/>
    <col collapsed="false" customWidth="true" hidden="false" outlineLevel="0" max="12" min="12" style="0" width="5.42"/>
    <col collapsed="false" customWidth="true" hidden="false" outlineLevel="0" max="13" min="13" style="0" width="0.57"/>
    <col collapsed="false" customWidth="true" hidden="true" outlineLevel="0" max="14" min="14" style="4" width="14.14"/>
    <col collapsed="false" customWidth="true" hidden="false" outlineLevel="0" max="15" min="15" style="0" width="3.86"/>
    <col collapsed="false" customWidth="true" hidden="true" outlineLevel="0" max="16" min="16" style="4" width="11.53"/>
    <col collapsed="false" customWidth="true" hidden="true" outlineLevel="0" max="20" min="17" style="4" width="12.15"/>
    <col collapsed="false" customWidth="true" hidden="true" outlineLevel="0" max="23" min="22" style="4" width="11.53"/>
    <col collapsed="false" customWidth="false" hidden="true" outlineLevel="0" max="34" min="24" style="0" width="9.14"/>
    <col collapsed="false" customWidth="true" hidden="true" outlineLevel="0" max="35" min="35" style="0" width="11.71"/>
    <col collapsed="false" customWidth="false" hidden="true" outlineLevel="0" max="53" min="36" style="0" width="9.14"/>
  </cols>
  <sheetData>
    <row r="1" customFormat="false" ht="20.25" hidden="false" customHeight="true" outlineLevel="0" collapsed="false">
      <c r="M1" s="0" t="s">
        <v>0</v>
      </c>
      <c r="R1" s="4" t="n">
        <v>4</v>
      </c>
      <c r="T1" s="4" t="n">
        <v>17</v>
      </c>
    </row>
    <row r="2" customFormat="false" ht="18" hidden="false" customHeight="false" outlineLevel="0" collapsed="false">
      <c r="B2" s="38" t="s">
        <v>176</v>
      </c>
      <c r="C2" s="27"/>
      <c r="D2" s="106"/>
      <c r="E2" s="27"/>
      <c r="F2" s="27"/>
      <c r="G2" s="28"/>
      <c r="H2" s="55"/>
      <c r="I2" s="56"/>
      <c r="J2" s="27"/>
      <c r="K2" s="20"/>
      <c r="L2" s="65" t="s">
        <v>2</v>
      </c>
      <c r="M2" s="111"/>
      <c r="N2" s="112"/>
      <c r="O2" s="111"/>
      <c r="P2" s="49" t="str">
        <f aca="false">IF(R2&lt;R1,"NO",IF(R2&gt;T1,"NO",IF(T2&lt;R1,"NO",IF(T2&gt;T1,"NO",IF(R2&gt;T2,"NO",IF(R2&gt;INT(R2),"NO",IF(T2&gt;INT(T2),"NO","OK")))))))</f>
        <v>OK</v>
      </c>
      <c r="Q2" s="50" t="s">
        <v>3</v>
      </c>
      <c r="R2" s="51" t="n">
        <v>4</v>
      </c>
      <c r="S2" s="50" t="s">
        <v>4</v>
      </c>
      <c r="T2" s="51" t="n">
        <v>6</v>
      </c>
      <c r="U2" s="1"/>
      <c r="W2" s="4" t="n">
        <f aca="false">T2-R2</f>
        <v>2</v>
      </c>
      <c r="AC2" s="15" t="s">
        <v>3</v>
      </c>
      <c r="AD2" s="15" t="s">
        <v>4</v>
      </c>
      <c r="AE2" s="15" t="s">
        <v>177</v>
      </c>
      <c r="AF2" s="15" t="s">
        <v>178</v>
      </c>
      <c r="AG2" s="15" t="s">
        <v>179</v>
      </c>
      <c r="AH2" s="15" t="s">
        <v>180</v>
      </c>
      <c r="AI2" s="15" t="s">
        <v>65</v>
      </c>
      <c r="AJ2" s="15"/>
      <c r="AK2" s="15"/>
    </row>
    <row r="3" customFormat="false" ht="22.5" hidden="false" customHeight="true" outlineLevel="0" collapsed="false">
      <c r="B3" s="38" t="s">
        <v>181</v>
      </c>
      <c r="C3" s="27"/>
      <c r="D3" s="106"/>
      <c r="E3" s="27"/>
      <c r="F3" s="27"/>
      <c r="G3" s="38"/>
      <c r="H3" s="27"/>
      <c r="I3" s="113"/>
      <c r="J3" s="27"/>
      <c r="K3" s="20"/>
      <c r="L3" s="65" t="s">
        <v>7</v>
      </c>
      <c r="N3" s="50" t="s">
        <v>14</v>
      </c>
      <c r="R3" s="49" t="s">
        <v>182</v>
      </c>
      <c r="U3" s="1"/>
      <c r="V3" s="50" t="s">
        <v>31</v>
      </c>
      <c r="W3" s="50" t="s">
        <v>32</v>
      </c>
      <c r="X3" s="15" t="s">
        <v>183</v>
      </c>
      <c r="Y3" s="15" t="s">
        <v>184</v>
      </c>
      <c r="Z3" s="15" t="s">
        <v>185</v>
      </c>
      <c r="AA3" s="15" t="s">
        <v>170</v>
      </c>
      <c r="AB3" s="15"/>
    </row>
    <row r="4" customFormat="false" ht="22.5" hidden="false" customHeight="true" outlineLevel="0" collapsed="false">
      <c r="B4" s="38"/>
      <c r="C4" s="27"/>
      <c r="D4" s="106"/>
      <c r="E4" s="27"/>
      <c r="F4" s="27"/>
      <c r="G4" s="38"/>
      <c r="H4" s="27"/>
      <c r="I4" s="113"/>
      <c r="J4" s="27"/>
      <c r="K4" s="20"/>
      <c r="L4" s="65"/>
    </row>
    <row r="5" customFormat="false" ht="22.5" hidden="false" customHeight="true" outlineLevel="0" collapsed="false">
      <c r="B5" s="38"/>
      <c r="C5" s="105" t="s">
        <v>186</v>
      </c>
      <c r="D5" s="106"/>
      <c r="E5" s="27"/>
      <c r="F5" s="27"/>
      <c r="G5" s="38"/>
      <c r="H5" s="27"/>
      <c r="I5" s="113"/>
      <c r="J5" s="27"/>
      <c r="K5" s="20"/>
      <c r="L5" s="65"/>
    </row>
    <row r="6" customFormat="false" ht="41.25" hidden="false" customHeight="true" outlineLevel="0" collapsed="false">
      <c r="A6" s="1"/>
      <c r="B6" s="1"/>
      <c r="C6" s="80" t="n">
        <f aca="false">AF6</f>
        <v>43</v>
      </c>
      <c r="D6" s="80"/>
      <c r="E6" s="14" t="s">
        <v>187</v>
      </c>
      <c r="F6" s="80"/>
      <c r="G6" s="80" t="n">
        <f aca="false">AE6</f>
        <v>1</v>
      </c>
      <c r="H6" s="80" t="str">
        <f aca="false">IF(G6=1,"Nachkommastelle / d.p.","Nachkommastellen / d.p.")</f>
        <v>Nachkommastelle / d.p.</v>
      </c>
      <c r="I6" s="80"/>
      <c r="J6" s="66" t="str">
        <f aca="false">AX6</f>
        <v>6.6 (3 pts for 6.5)</v>
      </c>
      <c r="K6" s="80"/>
      <c r="L6" s="80" t="n">
        <f aca="false">W6+N6</f>
        <v>5</v>
      </c>
      <c r="N6" s="4" t="n">
        <v>1</v>
      </c>
      <c r="U6" s="1"/>
      <c r="V6" s="4" t="n">
        <v>1</v>
      </c>
      <c r="W6" s="4" t="n">
        <f aca="false">R2</f>
        <v>4</v>
      </c>
      <c r="X6" s="0" t="n">
        <f aca="false">IF(W6=17,1,IF(W6=16,2,IF(W6=15,3,IF(W6&gt;10,4,IF(W6&gt;7,3,IF(W6=4,1,2))))))</f>
        <v>1</v>
      </c>
      <c r="Y6" s="0" t="n">
        <f aca="true">INT(RAND()*X6)+1</f>
        <v>1</v>
      </c>
      <c r="Z6" s="0" t="n">
        <f aca="false">IF(W6&lt;14,1,IF(W6=14,2,IF(W6=15,3,IF(W6=16,4,5))))</f>
        <v>1</v>
      </c>
      <c r="AA6" s="0" t="n">
        <f aca="false">W6-AE6-2</f>
        <v>1</v>
      </c>
      <c r="AC6" s="0" t="n">
        <f aca="false">IF(AA6=1,26,IF(AA6=2,50,10^((AA6+1)/2)+1))</f>
        <v>26</v>
      </c>
      <c r="AD6" s="0" t="n">
        <f aca="false">IF(AA6=1,48,IF(AA6=2,99,10^((AA6/2)+1)))</f>
        <v>48</v>
      </c>
      <c r="AE6" s="0" t="n">
        <v>1</v>
      </c>
      <c r="AF6" s="0" t="n">
        <f aca="true">INT(RAND()*(AD6-AC6)+AC6)</f>
        <v>43</v>
      </c>
      <c r="AG6" s="0" t="n">
        <f aca="false">SQRT(AF6)</f>
        <v>6.557438524302</v>
      </c>
      <c r="AH6" s="0" t="n">
        <f aca="false">AG6*10^AE6+0.5</f>
        <v>66.07438524302</v>
      </c>
      <c r="AI6" s="0" t="n">
        <f aca="false">INT(AH6)/10^AE6</f>
        <v>6.6</v>
      </c>
      <c r="AK6" s="0" t="n">
        <f aca="false">INT(LOG(AI6))+1</f>
        <v>1</v>
      </c>
      <c r="AL6" s="0" t="n">
        <f aca="false">AI6*10^AE6</f>
        <v>66</v>
      </c>
      <c r="AM6" s="0" t="str">
        <f aca="false">TEXT(AL6,0)</f>
        <v>66</v>
      </c>
      <c r="AN6" s="0" t="n">
        <f aca="false">LEN(AM6)</f>
        <v>2</v>
      </c>
      <c r="AO6" s="0" t="n">
        <f aca="false">AN6-AK6</f>
        <v>1</v>
      </c>
      <c r="AP6" s="0" t="str">
        <f aca="false">LEFT(AM6,AK6)&amp;"."&amp;RIGHT(AM6,AO6)</f>
        <v>6.6</v>
      </c>
      <c r="AQ6" s="0" t="n">
        <f aca="false">IF(AI6&gt;AG6,-1,1)</f>
        <v>-1</v>
      </c>
      <c r="AR6" s="0" t="n">
        <f aca="false">AL6+AQ6</f>
        <v>65</v>
      </c>
      <c r="AS6" s="0" t="str">
        <f aca="false">TEXT(AR6,0)</f>
        <v>65</v>
      </c>
      <c r="AT6" s="0" t="n">
        <f aca="false">LEN(AS6)</f>
        <v>2</v>
      </c>
      <c r="AU6" s="0" t="n">
        <f aca="false">AT6-AK6</f>
        <v>1</v>
      </c>
      <c r="AV6" s="0" t="str">
        <f aca="false">LEFT(AS6,AK6)&amp;"."&amp;RIGHT(AS6,AU6)</f>
        <v>6.5</v>
      </c>
      <c r="AW6" s="0" t="n">
        <f aca="false">INT(L6/2+0.5)</f>
        <v>3</v>
      </c>
      <c r="AX6" s="114" t="str">
        <f aca="false">AP6&amp;" ("&amp;AW6&amp;" pts for "&amp;AV6&amp;")"</f>
        <v>6.6 (3 pts for 6.5)</v>
      </c>
    </row>
    <row r="7" customFormat="false" ht="12" hidden="false" customHeight="true" outlineLevel="0" collapsed="false">
      <c r="A7" s="1"/>
      <c r="B7" s="1"/>
      <c r="C7" s="80"/>
      <c r="D7" s="80"/>
      <c r="E7" s="14"/>
      <c r="F7" s="80"/>
      <c r="G7" s="80"/>
      <c r="H7" s="80"/>
      <c r="I7" s="80"/>
      <c r="J7" s="13"/>
      <c r="K7" s="80"/>
      <c r="L7" s="80"/>
      <c r="U7" s="1"/>
      <c r="AI7" s="115"/>
    </row>
    <row r="8" customFormat="false" ht="19.5" hidden="false" customHeight="true" outlineLevel="0" collapsed="false">
      <c r="A8" s="1"/>
      <c r="B8" s="1"/>
      <c r="C8" s="80" t="n">
        <f aca="false">AF8</f>
        <v>44</v>
      </c>
      <c r="D8" s="80"/>
      <c r="E8" s="14" t="s">
        <v>187</v>
      </c>
      <c r="F8" s="80"/>
      <c r="G8" s="80" t="n">
        <f aca="false">AE8</f>
        <v>1</v>
      </c>
      <c r="H8" s="80" t="str">
        <f aca="false">IF(G8=1,"Nachkommastelle / d.p.","Nachkommastellen / d.p.")</f>
        <v>Nachkommastelle / d.p.</v>
      </c>
      <c r="I8" s="80"/>
      <c r="J8" s="66" t="str">
        <f aca="false">AX8</f>
        <v>6.6 (3 pts for 6.7)</v>
      </c>
      <c r="K8" s="80"/>
      <c r="L8" s="80" t="n">
        <f aca="false">W8+N8</f>
        <v>5</v>
      </c>
      <c r="N8" s="4" t="n">
        <v>1</v>
      </c>
      <c r="U8" s="1"/>
      <c r="V8" s="4" t="n">
        <f aca="false">V6+1</f>
        <v>2</v>
      </c>
      <c r="W8" s="4" t="n">
        <f aca="false">INT(0.5+(W$2/19*(V8-1)))+R$2</f>
        <v>4</v>
      </c>
      <c r="X8" s="0" t="n">
        <f aca="false">IF(W8=17,1,IF(W8=16,2,IF(W8=15,3,IF(W8&gt;10,4,IF(W8&gt;7,3,IF(W8=4,1,2))))))</f>
        <v>1</v>
      </c>
      <c r="Y8" s="0" t="n">
        <f aca="true">INT(RAND()*X8)+1</f>
        <v>1</v>
      </c>
      <c r="Z8" s="0" t="n">
        <f aca="false">IF(W8&lt;14,1,IF(W8=14,2,IF(W8=15,3,IF(W8=16,4,5))))</f>
        <v>1</v>
      </c>
      <c r="AA8" s="0" t="n">
        <f aca="false">W8-AE8-2</f>
        <v>1</v>
      </c>
      <c r="AC8" s="0" t="n">
        <f aca="false">IF(AA8=1,26,IF(AA8=2,50,10^((AA8+1)/2)+1))</f>
        <v>26</v>
      </c>
      <c r="AD8" s="0" t="n">
        <f aca="false">IF(AA8=1,48,IF(AA8=2,99,10^((AA8/2)+1)))</f>
        <v>48</v>
      </c>
      <c r="AE8" s="0" t="n">
        <v>1</v>
      </c>
      <c r="AF8" s="0" t="n">
        <f aca="true">INT(RAND()*(AD8-AC8)+AC8)</f>
        <v>44</v>
      </c>
      <c r="AG8" s="0" t="n">
        <f aca="false">SQRT(AF8)</f>
        <v>6.6332495807108</v>
      </c>
      <c r="AH8" s="0" t="n">
        <f aca="false">AG8*10^AE8+0.5</f>
        <v>66.832495807108</v>
      </c>
      <c r="AI8" s="0" t="n">
        <f aca="false">INT(AH8)/10^AE8</f>
        <v>6.6</v>
      </c>
      <c r="AK8" s="0" t="n">
        <f aca="false">INT(LOG(AI8))+1</f>
        <v>1</v>
      </c>
      <c r="AL8" s="0" t="n">
        <f aca="false">AI8*10^AE8</f>
        <v>66</v>
      </c>
      <c r="AM8" s="0" t="str">
        <f aca="false">TEXT(AL8,0)</f>
        <v>66</v>
      </c>
      <c r="AN8" s="0" t="n">
        <f aca="false">LEN(AM8)</f>
        <v>2</v>
      </c>
      <c r="AO8" s="0" t="n">
        <f aca="false">AN8-AK8</f>
        <v>1</v>
      </c>
      <c r="AP8" s="0" t="str">
        <f aca="false">LEFT(AM8,AK8)&amp;"."&amp;RIGHT(AM8,AO8)</f>
        <v>6.6</v>
      </c>
      <c r="AQ8" s="0" t="n">
        <f aca="false">IF(AI8&gt;AG8,-1,1)</f>
        <v>1</v>
      </c>
      <c r="AR8" s="0" t="n">
        <f aca="false">AL8+AQ8</f>
        <v>67</v>
      </c>
      <c r="AS8" s="0" t="str">
        <f aca="false">TEXT(AR8,0)</f>
        <v>67</v>
      </c>
      <c r="AT8" s="0" t="n">
        <f aca="false">LEN(AS8)</f>
        <v>2</v>
      </c>
      <c r="AU8" s="0" t="n">
        <f aca="false">AT8-AK8</f>
        <v>1</v>
      </c>
      <c r="AV8" s="0" t="str">
        <f aca="false">LEFT(AS8,AK8)&amp;"."&amp;RIGHT(AS8,AU8)</f>
        <v>6.7</v>
      </c>
      <c r="AW8" s="0" t="n">
        <f aca="false">INT(L8/2+0.5)</f>
        <v>3</v>
      </c>
      <c r="AX8" s="114" t="str">
        <f aca="false">AP8&amp;" ("&amp;AW8&amp;" pts for "&amp;AV8&amp;")"</f>
        <v>6.6 (3 pts for 6.7)</v>
      </c>
    </row>
    <row r="9" customFormat="false" ht="12" hidden="false" customHeight="true" outlineLevel="0" collapsed="false">
      <c r="A9" s="1"/>
      <c r="B9" s="1"/>
      <c r="C9" s="80"/>
      <c r="D9" s="80"/>
      <c r="E9" s="14"/>
      <c r="F9" s="80"/>
      <c r="G9" s="80"/>
      <c r="H9" s="80"/>
      <c r="I9" s="80"/>
      <c r="J9" s="13"/>
      <c r="K9" s="80"/>
      <c r="L9" s="80"/>
      <c r="U9" s="1"/>
      <c r="AI9" s="115"/>
    </row>
    <row r="10" customFormat="false" ht="19.5" hidden="false" customHeight="true" outlineLevel="0" collapsed="false">
      <c r="A10" s="1"/>
      <c r="B10" s="1"/>
      <c r="C10" s="80" t="n">
        <f aca="false">AF10</f>
        <v>39</v>
      </c>
      <c r="D10" s="80"/>
      <c r="E10" s="14" t="s">
        <v>187</v>
      </c>
      <c r="F10" s="80"/>
      <c r="G10" s="80" t="n">
        <f aca="false">AE10</f>
        <v>1</v>
      </c>
      <c r="H10" s="80" t="str">
        <f aca="false">IF(G10=1,"Nachkommastelle / d.p.","Nachkommastellen / d.p.")</f>
        <v>Nachkommastelle / d.p.</v>
      </c>
      <c r="I10" s="80"/>
      <c r="J10" s="66" t="str">
        <f aca="false">AX10</f>
        <v>6.2 (3 pts for 6.3)</v>
      </c>
      <c r="K10" s="80"/>
      <c r="L10" s="80" t="n">
        <f aca="false">W10+N10</f>
        <v>5</v>
      </c>
      <c r="N10" s="4" t="n">
        <v>1</v>
      </c>
      <c r="U10" s="1"/>
      <c r="V10" s="4" t="n">
        <f aca="false">V8+1</f>
        <v>3</v>
      </c>
      <c r="W10" s="4" t="n">
        <f aca="false">INT(0.5+(W$2/19*(V10-1)))+R$2</f>
        <v>4</v>
      </c>
      <c r="X10" s="0" t="n">
        <f aca="false">IF(W10=17,1,IF(W10=16,2,IF(W10=15,3,IF(W10&gt;10,4,IF(W10&gt;7,3,IF(W10=4,1,2))))))</f>
        <v>1</v>
      </c>
      <c r="Y10" s="0" t="n">
        <f aca="true">INT(RAND()*X10)+1</f>
        <v>1</v>
      </c>
      <c r="Z10" s="0" t="n">
        <f aca="false">IF(W10&lt;14,1,IF(W10=14,2,IF(W10=15,3,IF(W10=16,4,5))))</f>
        <v>1</v>
      </c>
      <c r="AA10" s="0" t="n">
        <f aca="false">W10-AE10-2</f>
        <v>1</v>
      </c>
      <c r="AC10" s="0" t="n">
        <f aca="false">IF(AA10=1,26,IF(AA10=2,50,10^((AA10+1)/2)+1))</f>
        <v>26</v>
      </c>
      <c r="AD10" s="0" t="n">
        <f aca="false">IF(AA10=1,48,IF(AA10=2,99,10^((AA10/2)+1)))</f>
        <v>48</v>
      </c>
      <c r="AE10" s="0" t="n">
        <v>1</v>
      </c>
      <c r="AF10" s="0" t="n">
        <f aca="true">INT(RAND()*(AD10-AC10)+AC10)</f>
        <v>39</v>
      </c>
      <c r="AG10" s="0" t="n">
        <f aca="false">SQRT(AF10)</f>
        <v>6.2449979983984</v>
      </c>
      <c r="AH10" s="0" t="n">
        <f aca="false">AG10*10^AE10+0.5</f>
        <v>62.949979983984</v>
      </c>
      <c r="AI10" s="0" t="n">
        <f aca="false">INT(AH10)/10^AE10</f>
        <v>6.2</v>
      </c>
      <c r="AK10" s="0" t="n">
        <f aca="false">INT(LOG(AI10))+1</f>
        <v>1</v>
      </c>
      <c r="AL10" s="0" t="n">
        <f aca="false">AI10*10^AE10</f>
        <v>62</v>
      </c>
      <c r="AM10" s="0" t="str">
        <f aca="false">TEXT(AL10,0)</f>
        <v>62</v>
      </c>
      <c r="AN10" s="0" t="n">
        <f aca="false">LEN(AM10)</f>
        <v>2</v>
      </c>
      <c r="AO10" s="0" t="n">
        <f aca="false">AN10-AK10</f>
        <v>1</v>
      </c>
      <c r="AP10" s="0" t="str">
        <f aca="false">LEFT(AM10,AK10)&amp;"."&amp;RIGHT(AM10,AO10)</f>
        <v>6.2</v>
      </c>
      <c r="AQ10" s="0" t="n">
        <f aca="false">IF(AI10&gt;AG10,-1,1)</f>
        <v>1</v>
      </c>
      <c r="AR10" s="0" t="n">
        <f aca="false">AL10+AQ10</f>
        <v>63</v>
      </c>
      <c r="AS10" s="0" t="str">
        <f aca="false">TEXT(AR10,0)</f>
        <v>63</v>
      </c>
      <c r="AT10" s="0" t="n">
        <f aca="false">LEN(AS10)</f>
        <v>2</v>
      </c>
      <c r="AU10" s="0" t="n">
        <f aca="false">AT10-AK10</f>
        <v>1</v>
      </c>
      <c r="AV10" s="0" t="str">
        <f aca="false">LEFT(AS10,AK10)&amp;"."&amp;RIGHT(AS10,AU10)</f>
        <v>6.3</v>
      </c>
      <c r="AW10" s="0" t="n">
        <f aca="false">INT(L10/2+0.5)</f>
        <v>3</v>
      </c>
      <c r="AX10" s="114" t="str">
        <f aca="false">AP10&amp;" ("&amp;AW10&amp;" pts for "&amp;AV10&amp;")"</f>
        <v>6.2 (3 pts for 6.3)</v>
      </c>
    </row>
    <row r="11" customFormat="false" ht="12" hidden="false" customHeight="true" outlineLevel="0" collapsed="false">
      <c r="A11" s="1"/>
      <c r="B11" s="1"/>
      <c r="C11" s="80"/>
      <c r="D11" s="80"/>
      <c r="E11" s="14"/>
      <c r="F11" s="80"/>
      <c r="G11" s="80"/>
      <c r="H11" s="80"/>
      <c r="I11" s="80"/>
      <c r="J11" s="13"/>
      <c r="K11" s="80"/>
      <c r="L11" s="80"/>
      <c r="U11" s="1"/>
      <c r="AI11" s="115"/>
    </row>
    <row r="12" customFormat="false" ht="19.5" hidden="false" customHeight="true" outlineLevel="0" collapsed="false">
      <c r="A12" s="1"/>
      <c r="B12" s="1"/>
      <c r="C12" s="80" t="n">
        <f aca="false">AF12</f>
        <v>29</v>
      </c>
      <c r="D12" s="80"/>
      <c r="E12" s="14" t="s">
        <v>187</v>
      </c>
      <c r="F12" s="80"/>
      <c r="G12" s="80" t="n">
        <f aca="false">AE12</f>
        <v>1</v>
      </c>
      <c r="H12" s="80" t="str">
        <f aca="false">IF(G12=1,"Nachkommastelle / d.p.","Nachkommastellen / d.p.")</f>
        <v>Nachkommastelle / d.p.</v>
      </c>
      <c r="I12" s="80"/>
      <c r="J12" s="66" t="str">
        <f aca="false">AX12</f>
        <v>5.4 (3 pts for 5.3)</v>
      </c>
      <c r="K12" s="80"/>
      <c r="L12" s="80" t="n">
        <f aca="false">W12+N12</f>
        <v>5</v>
      </c>
      <c r="N12" s="4" t="n">
        <v>1</v>
      </c>
      <c r="U12" s="1"/>
      <c r="V12" s="4" t="n">
        <f aca="false">V10+1</f>
        <v>4</v>
      </c>
      <c r="W12" s="4" t="n">
        <f aca="false">INT(0.5+(W$2/19*(V12-1)))+R$2</f>
        <v>4</v>
      </c>
      <c r="X12" s="0" t="n">
        <f aca="false">IF(W12=17,1,IF(W12=16,2,IF(W12=15,3,IF(W12&gt;10,4,IF(W12&gt;7,3,IF(W12=4,1,2))))))</f>
        <v>1</v>
      </c>
      <c r="Y12" s="0" t="n">
        <f aca="true">INT(RAND()*X12)+1</f>
        <v>1</v>
      </c>
      <c r="Z12" s="0" t="n">
        <f aca="false">IF(W12&lt;14,1,IF(W12=14,2,IF(W12=15,3,IF(W12=16,4,5))))</f>
        <v>1</v>
      </c>
      <c r="AA12" s="0" t="n">
        <f aca="false">W12-AE12-2</f>
        <v>1</v>
      </c>
      <c r="AC12" s="0" t="n">
        <f aca="false">IF(AA12=1,26,IF(AA12=2,50,10^((AA12+1)/2)+1))</f>
        <v>26</v>
      </c>
      <c r="AD12" s="0" t="n">
        <f aca="false">IF(AA12=1,48,IF(AA12=2,99,10^((AA12/2)+1)))</f>
        <v>48</v>
      </c>
      <c r="AE12" s="0" t="n">
        <v>1</v>
      </c>
      <c r="AF12" s="0" t="n">
        <f aca="true">INT(RAND()*(AD12-AC12)+AC12)</f>
        <v>29</v>
      </c>
      <c r="AG12" s="0" t="n">
        <f aca="false">SQRT(AF12)</f>
        <v>5.3851648071345</v>
      </c>
      <c r="AH12" s="0" t="n">
        <f aca="false">AG12*10^AE12+0.5</f>
        <v>54.351648071345</v>
      </c>
      <c r="AI12" s="0" t="n">
        <f aca="false">INT(AH12)/10^AE12</f>
        <v>5.4</v>
      </c>
      <c r="AK12" s="0" t="n">
        <f aca="false">INT(LOG(AI12))+1</f>
        <v>1</v>
      </c>
      <c r="AL12" s="0" t="n">
        <f aca="false">AI12*10^AE12</f>
        <v>54</v>
      </c>
      <c r="AM12" s="0" t="str">
        <f aca="false">TEXT(AL12,0)</f>
        <v>54</v>
      </c>
      <c r="AN12" s="0" t="n">
        <f aca="false">LEN(AM12)</f>
        <v>2</v>
      </c>
      <c r="AO12" s="0" t="n">
        <f aca="false">AN12-AK12</f>
        <v>1</v>
      </c>
      <c r="AP12" s="0" t="str">
        <f aca="false">LEFT(AM12,AK12)&amp;"."&amp;RIGHT(AM12,AO12)</f>
        <v>5.4</v>
      </c>
      <c r="AQ12" s="0" t="n">
        <f aca="false">IF(AI12&gt;AG12,-1,1)</f>
        <v>-1</v>
      </c>
      <c r="AR12" s="0" t="n">
        <f aca="false">AL12+AQ12</f>
        <v>53</v>
      </c>
      <c r="AS12" s="0" t="str">
        <f aca="false">TEXT(AR12,0)</f>
        <v>53</v>
      </c>
      <c r="AT12" s="0" t="n">
        <f aca="false">LEN(AS12)</f>
        <v>2</v>
      </c>
      <c r="AU12" s="0" t="n">
        <f aca="false">AT12-AK12</f>
        <v>1</v>
      </c>
      <c r="AV12" s="0" t="str">
        <f aca="false">LEFT(AS12,AK12)&amp;"."&amp;RIGHT(AS12,AU12)</f>
        <v>5.3</v>
      </c>
      <c r="AW12" s="0" t="n">
        <f aca="false">INT(L12/2+0.5)</f>
        <v>3</v>
      </c>
      <c r="AX12" s="114" t="str">
        <f aca="false">AP12&amp;" ("&amp;AW12&amp;" pts for "&amp;AV12&amp;")"</f>
        <v>5.4 (3 pts for 5.3)</v>
      </c>
    </row>
    <row r="13" customFormat="false" ht="12" hidden="false" customHeight="true" outlineLevel="0" collapsed="false">
      <c r="A13" s="1"/>
      <c r="B13" s="1"/>
      <c r="C13" s="80"/>
      <c r="D13" s="80"/>
      <c r="E13" s="14"/>
      <c r="F13" s="80"/>
      <c r="G13" s="80"/>
      <c r="H13" s="80"/>
      <c r="I13" s="80"/>
      <c r="J13" s="13"/>
      <c r="K13" s="80"/>
      <c r="L13" s="80"/>
      <c r="U13" s="1"/>
    </row>
    <row r="14" customFormat="false" ht="19.5" hidden="false" customHeight="true" outlineLevel="0" collapsed="false">
      <c r="A14" s="1"/>
      <c r="B14" s="1"/>
      <c r="C14" s="80" t="n">
        <f aca="false">AF14</f>
        <v>31</v>
      </c>
      <c r="D14" s="80"/>
      <c r="E14" s="14" t="s">
        <v>187</v>
      </c>
      <c r="F14" s="80"/>
      <c r="G14" s="80" t="n">
        <f aca="false">AE14</f>
        <v>1</v>
      </c>
      <c r="H14" s="80" t="str">
        <f aca="false">IF(G14=1,"Nachkommastelle / d.p.","Nachkommastellen / d.p.")</f>
        <v>Nachkommastelle / d.p.</v>
      </c>
      <c r="I14" s="80"/>
      <c r="J14" s="66" t="str">
        <f aca="false">AX14</f>
        <v>5.6 (3 pts for 5.5)</v>
      </c>
      <c r="K14" s="80"/>
      <c r="L14" s="80" t="n">
        <f aca="false">W14+N14</f>
        <v>5</v>
      </c>
      <c r="N14" s="4" t="n">
        <v>1</v>
      </c>
      <c r="U14" s="1"/>
      <c r="V14" s="4" t="n">
        <f aca="false">V12+1</f>
        <v>5</v>
      </c>
      <c r="W14" s="4" t="n">
        <f aca="false">INT(0.5+(W$2/19*(V14-1)))+R$2</f>
        <v>4</v>
      </c>
      <c r="X14" s="0" t="n">
        <f aca="false">IF(W14=17,1,IF(W14=16,2,IF(W14=15,3,IF(W14&gt;10,4,IF(W14&gt;7,3,IF(W14=4,1,2))))))</f>
        <v>1</v>
      </c>
      <c r="Y14" s="0" t="n">
        <f aca="true">INT(RAND()*X14)+1</f>
        <v>1</v>
      </c>
      <c r="Z14" s="0" t="n">
        <f aca="false">IF(W14&lt;14,1,IF(W14=14,2,IF(W14=15,3,IF(W14=16,4,5))))</f>
        <v>1</v>
      </c>
      <c r="AA14" s="0" t="n">
        <f aca="false">W14-AE14-2</f>
        <v>1</v>
      </c>
      <c r="AC14" s="0" t="n">
        <f aca="false">IF(AA14=1,26,IF(AA14=2,50,10^((AA14+1)/2)+1))</f>
        <v>26</v>
      </c>
      <c r="AD14" s="0" t="n">
        <f aca="false">IF(AA14=1,48,IF(AA14=2,99,10^((AA14/2)+1)))</f>
        <v>48</v>
      </c>
      <c r="AE14" s="0" t="n">
        <v>1</v>
      </c>
      <c r="AF14" s="0" t="n">
        <f aca="true">INT(RAND()*(AD14-AC14)+AC14)</f>
        <v>31</v>
      </c>
      <c r="AG14" s="0" t="n">
        <f aca="false">SQRT(AF14)</f>
        <v>5.56776436283002</v>
      </c>
      <c r="AH14" s="0" t="n">
        <f aca="false">AG14*10^AE14+0.5</f>
        <v>56.1776436283002</v>
      </c>
      <c r="AI14" s="0" t="n">
        <f aca="false">INT(AH14)/10^AE14</f>
        <v>5.6</v>
      </c>
      <c r="AK14" s="0" t="n">
        <f aca="false">INT(LOG(AI14))+1</f>
        <v>1</v>
      </c>
      <c r="AL14" s="0" t="n">
        <f aca="false">AI14*10^AE14</f>
        <v>56</v>
      </c>
      <c r="AM14" s="0" t="str">
        <f aca="false">TEXT(AL14,0)</f>
        <v>56</v>
      </c>
      <c r="AN14" s="0" t="n">
        <f aca="false">LEN(AM14)</f>
        <v>2</v>
      </c>
      <c r="AO14" s="0" t="n">
        <f aca="false">AN14-AK14</f>
        <v>1</v>
      </c>
      <c r="AP14" s="0" t="str">
        <f aca="false">LEFT(AM14,AK14)&amp;"."&amp;RIGHT(AM14,AO14)</f>
        <v>5.6</v>
      </c>
      <c r="AQ14" s="0" t="n">
        <f aca="false">IF(AI14&gt;AG14,-1,1)</f>
        <v>-1</v>
      </c>
      <c r="AR14" s="0" t="n">
        <f aca="false">AL14+AQ14</f>
        <v>55</v>
      </c>
      <c r="AS14" s="0" t="str">
        <f aca="false">TEXT(AR14,0)</f>
        <v>55</v>
      </c>
      <c r="AT14" s="0" t="n">
        <f aca="false">LEN(AS14)</f>
        <v>2</v>
      </c>
      <c r="AU14" s="0" t="n">
        <f aca="false">AT14-AK14</f>
        <v>1</v>
      </c>
      <c r="AV14" s="0" t="str">
        <f aca="false">LEFT(AS14,AK14)&amp;"."&amp;RIGHT(AS14,AU14)</f>
        <v>5.5</v>
      </c>
      <c r="AW14" s="0" t="n">
        <f aca="false">INT(L14/2+0.5)</f>
        <v>3</v>
      </c>
      <c r="AX14" s="114" t="str">
        <f aca="false">AP14&amp;" ("&amp;AW14&amp;" pts for "&amp;AV14&amp;")"</f>
        <v>5.6 (3 pts for 5.5)</v>
      </c>
    </row>
    <row r="15" customFormat="false" ht="12" hidden="false" customHeight="true" outlineLevel="0" collapsed="false">
      <c r="A15" s="1"/>
      <c r="B15" s="1"/>
      <c r="C15" s="80"/>
      <c r="D15" s="80"/>
      <c r="E15" s="14"/>
      <c r="F15" s="80"/>
      <c r="G15" s="80"/>
      <c r="H15" s="80"/>
      <c r="I15" s="80"/>
      <c r="J15" s="13"/>
      <c r="K15" s="80"/>
      <c r="L15" s="80"/>
      <c r="U15" s="1"/>
      <c r="AI15" s="116"/>
    </row>
    <row r="16" customFormat="false" ht="19.5" hidden="false" customHeight="true" outlineLevel="0" collapsed="false">
      <c r="A16" s="1"/>
      <c r="B16" s="1"/>
      <c r="C16" s="80" t="n">
        <f aca="false">AF16</f>
        <v>52</v>
      </c>
      <c r="D16" s="80"/>
      <c r="E16" s="14" t="s">
        <v>187</v>
      </c>
      <c r="F16" s="80"/>
      <c r="G16" s="80" t="n">
        <f aca="false">AE16</f>
        <v>1</v>
      </c>
      <c r="H16" s="80" t="str">
        <f aca="false">IF(G16=1,"Nachkommastelle / d.p.","Nachkommastellen / d.p.")</f>
        <v>Nachkommastelle / d.p.</v>
      </c>
      <c r="I16" s="80"/>
      <c r="J16" s="66" t="str">
        <f aca="false">AX16</f>
        <v>7.2 (3 pts for 7.3)</v>
      </c>
      <c r="K16" s="80"/>
      <c r="L16" s="80" t="n">
        <f aca="false">W16+N16</f>
        <v>5</v>
      </c>
      <c r="N16" s="4" t="n">
        <v>0</v>
      </c>
      <c r="U16" s="1"/>
      <c r="V16" s="4" t="n">
        <f aca="false">V14+1</f>
        <v>6</v>
      </c>
      <c r="W16" s="4" t="n">
        <f aca="false">INT(0.5+(W$2/19*(V16-1)))+R$2</f>
        <v>5</v>
      </c>
      <c r="X16" s="0" t="n">
        <f aca="false">IF(W16=17,1,IF(W16=16,2,IF(W16=15,3,IF(W16&gt;10,4,IF(W16&gt;7,3,IF(W16=4,1,2))))))</f>
        <v>2</v>
      </c>
      <c r="Y16" s="0" t="n">
        <f aca="true">INT(RAND()*X16)+1</f>
        <v>2</v>
      </c>
      <c r="Z16" s="0" t="n">
        <f aca="false">IF(W16&lt;14,1,IF(W16=14,2,IF(W16=15,3,IF(W16=16,4,5))))</f>
        <v>1</v>
      </c>
      <c r="AA16" s="0" t="n">
        <f aca="false">W16-AE16-2</f>
        <v>2</v>
      </c>
      <c r="AC16" s="0" t="n">
        <f aca="false">IF(AA16=1,26,IF(AA16=2,50,10^((AA16+1)/2)+1))</f>
        <v>50</v>
      </c>
      <c r="AD16" s="0" t="n">
        <f aca="false">IF(AA16=1,48,IF(AA16=2,99,10^((AA16/2)+1)))</f>
        <v>99</v>
      </c>
      <c r="AE16" s="0" t="n">
        <v>1</v>
      </c>
      <c r="AF16" s="0" t="n">
        <f aca="true">INT(RAND()*(AD16-AC16)+AC16)</f>
        <v>52</v>
      </c>
      <c r="AG16" s="0" t="n">
        <f aca="false">SQRT(AF16)</f>
        <v>7.21110255092798</v>
      </c>
      <c r="AH16" s="0" t="n">
        <f aca="false">AG16*10^AE16+0.5</f>
        <v>72.6110255092798</v>
      </c>
      <c r="AI16" s="0" t="n">
        <f aca="false">INT(AH16)/10^AE16</f>
        <v>7.2</v>
      </c>
      <c r="AK16" s="0" t="n">
        <f aca="false">INT(LOG(AI16))+1</f>
        <v>1</v>
      </c>
      <c r="AL16" s="0" t="n">
        <f aca="false">AI16*10^AE16</f>
        <v>72</v>
      </c>
      <c r="AM16" s="0" t="str">
        <f aca="false">TEXT(AL16,0)</f>
        <v>72</v>
      </c>
      <c r="AN16" s="0" t="n">
        <f aca="false">LEN(AM16)</f>
        <v>2</v>
      </c>
      <c r="AO16" s="0" t="n">
        <f aca="false">AN16-AK16</f>
        <v>1</v>
      </c>
      <c r="AP16" s="0" t="str">
        <f aca="false">LEFT(AM16,AK16)&amp;"."&amp;RIGHT(AM16,AO16)</f>
        <v>7.2</v>
      </c>
      <c r="AQ16" s="0" t="n">
        <f aca="false">IF(AI16&gt;AG16,-1,1)</f>
        <v>1</v>
      </c>
      <c r="AR16" s="0" t="n">
        <f aca="false">AL16+AQ16</f>
        <v>73</v>
      </c>
      <c r="AS16" s="0" t="str">
        <f aca="false">TEXT(AR16,0)</f>
        <v>73</v>
      </c>
      <c r="AT16" s="0" t="n">
        <f aca="false">LEN(AS16)</f>
        <v>2</v>
      </c>
      <c r="AU16" s="0" t="n">
        <f aca="false">AT16-AK16</f>
        <v>1</v>
      </c>
      <c r="AV16" s="0" t="str">
        <f aca="false">LEFT(AS16,AK16)&amp;"."&amp;RIGHT(AS16,AU16)</f>
        <v>7.3</v>
      </c>
      <c r="AW16" s="0" t="n">
        <f aca="false">INT(L16/2+0.5)</f>
        <v>3</v>
      </c>
      <c r="AX16" s="114" t="str">
        <f aca="false">AP16&amp;" ("&amp;AW16&amp;" pts for "&amp;AV16&amp;")"</f>
        <v>7.2 (3 pts for 7.3)</v>
      </c>
    </row>
    <row r="17" customFormat="false" ht="12" hidden="false" customHeight="true" outlineLevel="0" collapsed="false">
      <c r="A17" s="1"/>
      <c r="B17" s="1"/>
      <c r="C17" s="80"/>
      <c r="D17" s="80"/>
      <c r="E17" s="14"/>
      <c r="F17" s="80"/>
      <c r="G17" s="80"/>
      <c r="H17" s="80"/>
      <c r="I17" s="80"/>
      <c r="J17" s="13"/>
      <c r="K17" s="80"/>
      <c r="L17" s="80"/>
      <c r="U17" s="1"/>
      <c r="AI17" s="116"/>
    </row>
    <row r="18" customFormat="false" ht="19.5" hidden="false" customHeight="true" outlineLevel="0" collapsed="false">
      <c r="A18" s="1"/>
      <c r="B18" s="1"/>
      <c r="C18" s="80" t="n">
        <f aca="false">AF18</f>
        <v>51</v>
      </c>
      <c r="D18" s="80"/>
      <c r="E18" s="14" t="s">
        <v>187</v>
      </c>
      <c r="F18" s="80"/>
      <c r="G18" s="80" t="n">
        <f aca="false">AE18</f>
        <v>1</v>
      </c>
      <c r="H18" s="80" t="str">
        <f aca="false">IF(G18=1,"Nachkommastelle / d.p.","Nachkommastellen / d.p.")</f>
        <v>Nachkommastelle / d.p.</v>
      </c>
      <c r="I18" s="80"/>
      <c r="J18" s="66" t="str">
        <f aca="false">AX18</f>
        <v>7.1 (3 pts for 7.2)</v>
      </c>
      <c r="K18" s="80"/>
      <c r="L18" s="80" t="n">
        <f aca="false">W18+N18</f>
        <v>5</v>
      </c>
      <c r="N18" s="4" t="n">
        <v>0</v>
      </c>
      <c r="U18" s="1"/>
      <c r="V18" s="4" t="n">
        <f aca="false">V16+1</f>
        <v>7</v>
      </c>
      <c r="W18" s="4" t="n">
        <f aca="false">INT(0.5+(W$2/19*(V18-1)))+R$2</f>
        <v>5</v>
      </c>
      <c r="X18" s="0" t="n">
        <f aca="false">IF(W18=17,1,IF(W18=16,2,IF(W18=15,3,IF(W18&gt;10,4,IF(W18&gt;7,3,IF(W18=4,1,2))))))</f>
        <v>2</v>
      </c>
      <c r="Y18" s="0" t="n">
        <f aca="true">INT(RAND()*X18)+1</f>
        <v>2</v>
      </c>
      <c r="Z18" s="0" t="n">
        <f aca="false">IF(W18&lt;14,1,IF(W18=14,2,IF(W18=15,3,IF(W18=16,4,5))))</f>
        <v>1</v>
      </c>
      <c r="AA18" s="0" t="n">
        <f aca="false">W18-AE18-2</f>
        <v>2</v>
      </c>
      <c r="AC18" s="0" t="n">
        <f aca="false">IF(AA18=1,26,IF(AA18=2,50,10^((AA18+1)/2)+1))</f>
        <v>50</v>
      </c>
      <c r="AD18" s="0" t="n">
        <f aca="false">IF(AA18=1,48,IF(AA18=2,99,10^((AA18/2)+1)))</f>
        <v>99</v>
      </c>
      <c r="AE18" s="0" t="n">
        <v>1</v>
      </c>
      <c r="AF18" s="0" t="n">
        <f aca="true">INT(RAND()*(AD18-AC18)+AC18)</f>
        <v>51</v>
      </c>
      <c r="AG18" s="0" t="n">
        <f aca="false">SQRT(AF18)</f>
        <v>7.14142842854285</v>
      </c>
      <c r="AH18" s="0" t="n">
        <f aca="false">AG18*10^AE18+0.5</f>
        <v>71.9142842854285</v>
      </c>
      <c r="AI18" s="0" t="n">
        <f aca="false">INT(AH18)/10^AE18</f>
        <v>7.1</v>
      </c>
      <c r="AK18" s="0" t="n">
        <f aca="false">INT(LOG(AI18))+1</f>
        <v>1</v>
      </c>
      <c r="AL18" s="0" t="n">
        <f aca="false">AI18*10^AE18</f>
        <v>71</v>
      </c>
      <c r="AM18" s="0" t="str">
        <f aca="false">TEXT(AL18,0)</f>
        <v>71</v>
      </c>
      <c r="AN18" s="0" t="n">
        <f aca="false">LEN(AM18)</f>
        <v>2</v>
      </c>
      <c r="AO18" s="0" t="n">
        <f aca="false">AN18-AK18</f>
        <v>1</v>
      </c>
      <c r="AP18" s="0" t="str">
        <f aca="false">LEFT(AM18,AK18)&amp;"."&amp;RIGHT(AM18,AO18)</f>
        <v>7.1</v>
      </c>
      <c r="AQ18" s="0" t="n">
        <f aca="false">IF(AI18&gt;AG18,-1,1)</f>
        <v>1</v>
      </c>
      <c r="AR18" s="0" t="n">
        <f aca="false">AL18+AQ18</f>
        <v>72</v>
      </c>
      <c r="AS18" s="0" t="str">
        <f aca="false">TEXT(AR18,0)</f>
        <v>72</v>
      </c>
      <c r="AT18" s="0" t="n">
        <f aca="false">LEN(AS18)</f>
        <v>2</v>
      </c>
      <c r="AU18" s="0" t="n">
        <f aca="false">AT18-AK18</f>
        <v>1</v>
      </c>
      <c r="AV18" s="0" t="str">
        <f aca="false">LEFT(AS18,AK18)&amp;"."&amp;RIGHT(AS18,AU18)</f>
        <v>7.2</v>
      </c>
      <c r="AW18" s="0" t="n">
        <f aca="false">INT(L18/2+0.5)</f>
        <v>3</v>
      </c>
      <c r="AX18" s="114" t="str">
        <f aca="false">AP18&amp;" ("&amp;AW18&amp;" pts for "&amp;AV18&amp;")"</f>
        <v>7.1 (3 pts for 7.2)</v>
      </c>
    </row>
    <row r="19" customFormat="false" ht="12" hidden="false" customHeight="true" outlineLevel="0" collapsed="false">
      <c r="A19" s="1"/>
      <c r="B19" s="1"/>
      <c r="C19" s="80"/>
      <c r="D19" s="80"/>
      <c r="E19" s="14"/>
      <c r="F19" s="80"/>
      <c r="G19" s="80"/>
      <c r="H19" s="80"/>
      <c r="I19" s="80"/>
      <c r="J19" s="13"/>
      <c r="K19" s="80"/>
      <c r="L19" s="80"/>
      <c r="U19" s="1"/>
      <c r="AI19" s="116"/>
    </row>
    <row r="20" customFormat="false" ht="19.5" hidden="false" customHeight="true" outlineLevel="0" collapsed="false">
      <c r="A20" s="1"/>
      <c r="B20" s="1"/>
      <c r="C20" s="80" t="n">
        <f aca="false">AF20</f>
        <v>77</v>
      </c>
      <c r="D20" s="80"/>
      <c r="E20" s="14" t="s">
        <v>187</v>
      </c>
      <c r="F20" s="80"/>
      <c r="G20" s="80" t="n">
        <f aca="false">AE20</f>
        <v>1</v>
      </c>
      <c r="H20" s="80" t="str">
        <f aca="false">IF(G20=1,"Nachkommastelle / d.p.","Nachkommastellen / d.p.")</f>
        <v>Nachkommastelle / d.p.</v>
      </c>
      <c r="I20" s="80"/>
      <c r="J20" s="66" t="str">
        <f aca="false">AX20</f>
        <v>8.8 (3 pts for 8.7)</v>
      </c>
      <c r="K20" s="80"/>
      <c r="L20" s="80" t="n">
        <f aca="false">W20+N20</f>
        <v>5</v>
      </c>
      <c r="N20" s="4" t="n">
        <v>0</v>
      </c>
      <c r="U20" s="1"/>
      <c r="V20" s="4" t="n">
        <f aca="false">V18+1</f>
        <v>8</v>
      </c>
      <c r="W20" s="4" t="n">
        <f aca="false">INT(0.5+(W$2/19*(V20-1)))+R$2</f>
        <v>5</v>
      </c>
      <c r="X20" s="0" t="n">
        <f aca="false">IF(W20=17,1,IF(W20=16,2,IF(W20=15,3,IF(W20&gt;10,4,IF(W20&gt;7,3,IF(W20=4,1,2))))))</f>
        <v>2</v>
      </c>
      <c r="Y20" s="0" t="n">
        <f aca="true">INT(RAND()*X20)+1</f>
        <v>2</v>
      </c>
      <c r="Z20" s="0" t="n">
        <f aca="false">IF(W20&lt;14,1,IF(W20=14,2,IF(W20=15,3,IF(W20=16,4,5))))</f>
        <v>1</v>
      </c>
      <c r="AA20" s="0" t="n">
        <f aca="false">W20-AE20-2</f>
        <v>2</v>
      </c>
      <c r="AC20" s="0" t="n">
        <f aca="false">IF(AA20=1,26,IF(AA20=2,50,10^((AA20+1)/2)+1))</f>
        <v>50</v>
      </c>
      <c r="AD20" s="0" t="n">
        <f aca="false">IF(AA20=1,48,IF(AA20=2,99,10^((AA20/2)+1)))</f>
        <v>99</v>
      </c>
      <c r="AE20" s="0" t="n">
        <v>1</v>
      </c>
      <c r="AF20" s="0" t="n">
        <f aca="true">INT(RAND()*(AD20-AC20)+AC20)</f>
        <v>77</v>
      </c>
      <c r="AG20" s="0" t="n">
        <f aca="false">SQRT(AF20)</f>
        <v>8.77496438739212</v>
      </c>
      <c r="AH20" s="0" t="n">
        <f aca="false">AG20*10^AE20+0.5</f>
        <v>88.2496438739212</v>
      </c>
      <c r="AI20" s="0" t="n">
        <f aca="false">INT(AH20)/10^AE20</f>
        <v>8.8</v>
      </c>
      <c r="AK20" s="0" t="n">
        <f aca="false">INT(LOG(AI20))+1</f>
        <v>1</v>
      </c>
      <c r="AL20" s="0" t="n">
        <f aca="false">AI20*10^AE20</f>
        <v>88</v>
      </c>
      <c r="AM20" s="0" t="str">
        <f aca="false">TEXT(AL20,0)</f>
        <v>88</v>
      </c>
      <c r="AN20" s="0" t="n">
        <f aca="false">LEN(AM20)</f>
        <v>2</v>
      </c>
      <c r="AO20" s="0" t="n">
        <f aca="false">AN20-AK20</f>
        <v>1</v>
      </c>
      <c r="AP20" s="0" t="str">
        <f aca="false">LEFT(AM20,AK20)&amp;"."&amp;RIGHT(AM20,AO20)</f>
        <v>8.8</v>
      </c>
      <c r="AQ20" s="0" t="n">
        <f aca="false">IF(AI20&gt;AG20,-1,1)</f>
        <v>-1</v>
      </c>
      <c r="AR20" s="0" t="n">
        <f aca="false">AL20+AQ20</f>
        <v>87</v>
      </c>
      <c r="AS20" s="0" t="str">
        <f aca="false">TEXT(AR20,0)</f>
        <v>87</v>
      </c>
      <c r="AT20" s="0" t="n">
        <f aca="false">LEN(AS20)</f>
        <v>2</v>
      </c>
      <c r="AU20" s="0" t="n">
        <f aca="false">AT20-AK20</f>
        <v>1</v>
      </c>
      <c r="AV20" s="0" t="str">
        <f aca="false">LEFT(AS20,AK20)&amp;"."&amp;RIGHT(AS20,AU20)</f>
        <v>8.7</v>
      </c>
      <c r="AW20" s="0" t="n">
        <f aca="false">INT(L20/2+0.5)</f>
        <v>3</v>
      </c>
      <c r="AX20" s="114" t="str">
        <f aca="false">AP20&amp;" ("&amp;AW20&amp;" pts for "&amp;AV20&amp;")"</f>
        <v>8.8 (3 pts for 8.7)</v>
      </c>
    </row>
    <row r="21" customFormat="false" ht="12" hidden="false" customHeight="true" outlineLevel="0" collapsed="false">
      <c r="A21" s="1"/>
      <c r="B21" s="1"/>
      <c r="C21" s="80"/>
      <c r="D21" s="80"/>
      <c r="E21" s="14"/>
      <c r="F21" s="80"/>
      <c r="G21" s="80"/>
      <c r="H21" s="80"/>
      <c r="I21" s="80"/>
      <c r="J21" s="13"/>
      <c r="K21" s="80"/>
      <c r="L21" s="80"/>
      <c r="U21" s="1"/>
      <c r="AI21" s="116"/>
    </row>
    <row r="22" customFormat="false" ht="19.5" hidden="false" customHeight="true" outlineLevel="0" collapsed="false">
      <c r="A22" s="1"/>
      <c r="B22" s="1"/>
      <c r="C22" s="80" t="n">
        <f aca="false">AF22</f>
        <v>60</v>
      </c>
      <c r="D22" s="80"/>
      <c r="E22" s="14" t="s">
        <v>187</v>
      </c>
      <c r="F22" s="80"/>
      <c r="G22" s="80" t="n">
        <f aca="false">AE22</f>
        <v>1</v>
      </c>
      <c r="H22" s="80" t="str">
        <f aca="false">IF(G22=1,"Nachkommastelle / d.p.","Nachkommastellen / d.p.")</f>
        <v>Nachkommastelle / d.p.</v>
      </c>
      <c r="I22" s="80"/>
      <c r="J22" s="66" t="str">
        <f aca="false">AX22</f>
        <v>7.7 (3 pts for 7.8)</v>
      </c>
      <c r="K22" s="80"/>
      <c r="L22" s="80" t="n">
        <f aca="false">W22+N22</f>
        <v>5</v>
      </c>
      <c r="N22" s="4" t="n">
        <v>0</v>
      </c>
      <c r="U22" s="1"/>
      <c r="V22" s="4" t="n">
        <f aca="false">V20+1</f>
        <v>9</v>
      </c>
      <c r="W22" s="4" t="n">
        <f aca="false">INT(0.5+(W$2/19*(V22-1)))+R$2</f>
        <v>5</v>
      </c>
      <c r="X22" s="0" t="n">
        <f aca="false">IF(W22=17,1,IF(W22=16,2,IF(W22=15,3,IF(W22&gt;10,4,IF(W22&gt;7,3,IF(W22=4,1,2))))))</f>
        <v>2</v>
      </c>
      <c r="Y22" s="0" t="n">
        <f aca="true">INT(RAND()*X22)+1</f>
        <v>2</v>
      </c>
      <c r="Z22" s="0" t="n">
        <f aca="false">IF(W22&lt;14,1,IF(W22=14,2,IF(W22=15,3,IF(W22=16,4,5))))</f>
        <v>1</v>
      </c>
      <c r="AA22" s="0" t="n">
        <f aca="false">W22-AE22-2</f>
        <v>2</v>
      </c>
      <c r="AC22" s="0" t="n">
        <f aca="false">IF(AA22=1,26,IF(AA22=2,50,10^((AA22+1)/2)+1))</f>
        <v>50</v>
      </c>
      <c r="AD22" s="0" t="n">
        <f aca="false">IF(AA22=1,48,IF(AA22=2,99,10^((AA22/2)+1)))</f>
        <v>99</v>
      </c>
      <c r="AE22" s="0" t="n">
        <v>1</v>
      </c>
      <c r="AF22" s="0" t="n">
        <f aca="true">INT(RAND()*(AD22-AC22)+AC22)</f>
        <v>60</v>
      </c>
      <c r="AG22" s="0" t="n">
        <f aca="false">SQRT(AF22)</f>
        <v>7.74596669241483</v>
      </c>
      <c r="AH22" s="0" t="n">
        <f aca="false">AG22*10^AE22+0.5</f>
        <v>77.9596669241483</v>
      </c>
      <c r="AI22" s="0" t="n">
        <f aca="false">INT(AH22)/10^AE22</f>
        <v>7.7</v>
      </c>
      <c r="AK22" s="0" t="n">
        <f aca="false">INT(LOG(AI22))+1</f>
        <v>1</v>
      </c>
      <c r="AL22" s="0" t="n">
        <f aca="false">AI22*10^AE22</f>
        <v>77</v>
      </c>
      <c r="AM22" s="0" t="str">
        <f aca="false">TEXT(AL22,0)</f>
        <v>77</v>
      </c>
      <c r="AN22" s="0" t="n">
        <f aca="false">LEN(AM22)</f>
        <v>2</v>
      </c>
      <c r="AO22" s="0" t="n">
        <f aca="false">AN22-AK22</f>
        <v>1</v>
      </c>
      <c r="AP22" s="0" t="str">
        <f aca="false">LEFT(AM22,AK22)&amp;"."&amp;RIGHT(AM22,AO22)</f>
        <v>7.7</v>
      </c>
      <c r="AQ22" s="0" t="n">
        <f aca="false">IF(AI22&gt;AG22,-1,1)</f>
        <v>1</v>
      </c>
      <c r="AR22" s="0" t="n">
        <f aca="false">AL22+AQ22</f>
        <v>78</v>
      </c>
      <c r="AS22" s="0" t="str">
        <f aca="false">TEXT(AR22,0)</f>
        <v>78</v>
      </c>
      <c r="AT22" s="0" t="n">
        <f aca="false">LEN(AS22)</f>
        <v>2</v>
      </c>
      <c r="AU22" s="0" t="n">
        <f aca="false">AT22-AK22</f>
        <v>1</v>
      </c>
      <c r="AV22" s="0" t="str">
        <f aca="false">LEFT(AS22,AK22)&amp;"."&amp;RIGHT(AS22,AU22)</f>
        <v>7.8</v>
      </c>
      <c r="AW22" s="0" t="n">
        <f aca="false">INT(L22/2+0.5)</f>
        <v>3</v>
      </c>
      <c r="AX22" s="114" t="str">
        <f aca="false">AP22&amp;" ("&amp;AW22&amp;" pts for "&amp;AV22&amp;")"</f>
        <v>7.7 (3 pts for 7.8)</v>
      </c>
    </row>
    <row r="23" customFormat="false" ht="12" hidden="false" customHeight="true" outlineLevel="0" collapsed="false">
      <c r="A23" s="1"/>
      <c r="B23" s="1"/>
      <c r="C23" s="80"/>
      <c r="D23" s="80"/>
      <c r="E23" s="14"/>
      <c r="F23" s="80"/>
      <c r="G23" s="80"/>
      <c r="H23" s="80"/>
      <c r="I23" s="80"/>
      <c r="J23" s="13"/>
      <c r="K23" s="80"/>
      <c r="L23" s="80"/>
      <c r="U23" s="1"/>
      <c r="AI23" s="116"/>
    </row>
    <row r="24" customFormat="false" ht="19.5" hidden="false" customHeight="true" outlineLevel="0" collapsed="false">
      <c r="A24" s="1"/>
      <c r="B24" s="1"/>
      <c r="C24" s="80" t="n">
        <f aca="false">AF24</f>
        <v>78</v>
      </c>
      <c r="D24" s="80"/>
      <c r="E24" s="14" t="s">
        <v>187</v>
      </c>
      <c r="F24" s="80"/>
      <c r="G24" s="80" t="n">
        <f aca="false">AE24</f>
        <v>1</v>
      </c>
      <c r="H24" s="80" t="str">
        <f aca="false">IF(G24=1,"Nachkommastelle / d.p.","Nachkommastellen / d.p.")</f>
        <v>Nachkommastelle / d.p.</v>
      </c>
      <c r="I24" s="80"/>
      <c r="J24" s="66" t="str">
        <f aca="false">AX24</f>
        <v>8.8 (3 pts for 8.9)</v>
      </c>
      <c r="K24" s="80"/>
      <c r="L24" s="80" t="n">
        <f aca="false">W24+N24</f>
        <v>5</v>
      </c>
      <c r="N24" s="4" t="n">
        <v>0</v>
      </c>
      <c r="U24" s="1"/>
      <c r="V24" s="4" t="n">
        <f aca="false">V22+1</f>
        <v>10</v>
      </c>
      <c r="W24" s="4" t="n">
        <f aca="false">INT(0.5+(W$2/19*(V24-1)))+R$2</f>
        <v>5</v>
      </c>
      <c r="X24" s="0" t="n">
        <f aca="false">IF(W24=17,1,IF(W24=16,2,IF(W24=15,3,IF(W24&gt;10,4,IF(W24&gt;7,3,IF(W24=4,1,2))))))</f>
        <v>2</v>
      </c>
      <c r="Y24" s="0" t="n">
        <f aca="true">INT(RAND()*X24)+1</f>
        <v>1</v>
      </c>
      <c r="Z24" s="0" t="n">
        <f aca="false">IF(W24&lt;14,1,IF(W24=14,2,IF(W24=15,3,IF(W24=16,4,5))))</f>
        <v>1</v>
      </c>
      <c r="AA24" s="0" t="n">
        <f aca="false">W24-AE24-2</f>
        <v>2</v>
      </c>
      <c r="AC24" s="0" t="n">
        <f aca="false">IF(AA24=1,26,IF(AA24=2,50,10^((AA24+1)/2)+1))</f>
        <v>50</v>
      </c>
      <c r="AD24" s="0" t="n">
        <f aca="false">IF(AA24=1,48,IF(AA24=2,99,10^((AA24/2)+1)))</f>
        <v>99</v>
      </c>
      <c r="AE24" s="0" t="n">
        <v>1</v>
      </c>
      <c r="AF24" s="0" t="n">
        <f aca="true">INT(RAND()*(AD24-AC24)+AC24)</f>
        <v>78</v>
      </c>
      <c r="AG24" s="0" t="n">
        <f aca="false">SQRT(AF24)</f>
        <v>8.83176086632785</v>
      </c>
      <c r="AH24" s="0" t="n">
        <f aca="false">AG24*10^AE24+0.5</f>
        <v>88.8176086632785</v>
      </c>
      <c r="AI24" s="0" t="n">
        <f aca="false">INT(AH24)/10^AE24</f>
        <v>8.8</v>
      </c>
      <c r="AK24" s="0" t="n">
        <f aca="false">INT(LOG(AI24))+1</f>
        <v>1</v>
      </c>
      <c r="AL24" s="0" t="n">
        <f aca="false">AI24*10^AE24</f>
        <v>88</v>
      </c>
      <c r="AM24" s="0" t="str">
        <f aca="false">TEXT(AL24,0)</f>
        <v>88</v>
      </c>
      <c r="AN24" s="0" t="n">
        <f aca="false">LEN(AM24)</f>
        <v>2</v>
      </c>
      <c r="AO24" s="0" t="n">
        <f aca="false">AN24-AK24</f>
        <v>1</v>
      </c>
      <c r="AP24" s="0" t="str">
        <f aca="false">LEFT(AM24,AK24)&amp;"."&amp;RIGHT(AM24,AO24)</f>
        <v>8.8</v>
      </c>
      <c r="AQ24" s="0" t="n">
        <f aca="false">IF(AI24&gt;AG24,-1,1)</f>
        <v>1</v>
      </c>
      <c r="AR24" s="0" t="n">
        <f aca="false">AL24+AQ24</f>
        <v>89</v>
      </c>
      <c r="AS24" s="0" t="str">
        <f aca="false">TEXT(AR24,0)</f>
        <v>89</v>
      </c>
      <c r="AT24" s="0" t="n">
        <f aca="false">LEN(AS24)</f>
        <v>2</v>
      </c>
      <c r="AU24" s="0" t="n">
        <f aca="false">AT24-AK24</f>
        <v>1</v>
      </c>
      <c r="AV24" s="0" t="str">
        <f aca="false">LEFT(AS24,AK24)&amp;"."&amp;RIGHT(AS24,AU24)</f>
        <v>8.9</v>
      </c>
      <c r="AW24" s="0" t="n">
        <f aca="false">INT(L24/2+0.5)</f>
        <v>3</v>
      </c>
      <c r="AX24" s="114" t="str">
        <f aca="false">AP24&amp;" ("&amp;AW24&amp;" pts for "&amp;AV24&amp;")"</f>
        <v>8.8 (3 pts for 8.9)</v>
      </c>
    </row>
    <row r="25" customFormat="false" ht="12" hidden="false" customHeight="true" outlineLevel="0" collapsed="false">
      <c r="A25" s="1"/>
      <c r="B25" s="1"/>
      <c r="C25" s="80"/>
      <c r="D25" s="80"/>
      <c r="E25" s="14"/>
      <c r="F25" s="80"/>
      <c r="G25" s="80"/>
      <c r="H25" s="80"/>
      <c r="I25" s="80"/>
      <c r="J25" s="13"/>
      <c r="K25" s="80"/>
      <c r="L25" s="80"/>
      <c r="U25" s="1"/>
      <c r="AI25" s="116"/>
    </row>
    <row r="26" customFormat="false" ht="19.5" hidden="false" customHeight="true" outlineLevel="0" collapsed="false">
      <c r="A26" s="1"/>
      <c r="B26" s="1"/>
      <c r="C26" s="80" t="n">
        <f aca="false">AF26</f>
        <v>77</v>
      </c>
      <c r="D26" s="80"/>
      <c r="E26" s="14" t="s">
        <v>187</v>
      </c>
      <c r="F26" s="80"/>
      <c r="G26" s="80" t="n">
        <f aca="false">AE26</f>
        <v>1</v>
      </c>
      <c r="H26" s="80" t="str">
        <f aca="false">IF(G26=1,"Nachkommastelle / d.p.","Nachkommastellen / d.p.")</f>
        <v>Nachkommastelle / d.p.</v>
      </c>
      <c r="I26" s="80"/>
      <c r="J26" s="66" t="str">
        <f aca="false">AX26</f>
        <v>8.8 (3 pts for 8.7)</v>
      </c>
      <c r="K26" s="80"/>
      <c r="L26" s="80" t="n">
        <f aca="false">W26+N26</f>
        <v>5</v>
      </c>
      <c r="N26" s="4" t="n">
        <v>0</v>
      </c>
      <c r="U26" s="1"/>
      <c r="V26" s="4" t="n">
        <f aca="false">V24+1</f>
        <v>11</v>
      </c>
      <c r="W26" s="4" t="n">
        <f aca="false">INT(0.5+(W$2/19*(V26-1)))+R$2</f>
        <v>5</v>
      </c>
      <c r="X26" s="0" t="n">
        <f aca="false">IF(W26=17,1,IF(W26=16,2,IF(W26=15,3,IF(W26&gt;10,4,IF(W26&gt;7,3,IF(W26=4,1,2))))))</f>
        <v>2</v>
      </c>
      <c r="Y26" s="0" t="n">
        <f aca="true">INT(RAND()*X26)+1</f>
        <v>1</v>
      </c>
      <c r="Z26" s="0" t="n">
        <f aca="false">IF(W26&lt;14,1,IF(W26=14,2,IF(W26=15,3,IF(W26=16,4,5))))</f>
        <v>1</v>
      </c>
      <c r="AA26" s="0" t="n">
        <f aca="false">W26-AE26-2</f>
        <v>2</v>
      </c>
      <c r="AC26" s="0" t="n">
        <f aca="false">IF(AA26=1,26,IF(AA26=2,50,10^((AA26+1)/2)+1))</f>
        <v>50</v>
      </c>
      <c r="AD26" s="0" t="n">
        <f aca="false">IF(AA26=1,48,IF(AA26=2,99,10^((AA26/2)+1)))</f>
        <v>99</v>
      </c>
      <c r="AE26" s="0" t="n">
        <v>1</v>
      </c>
      <c r="AF26" s="0" t="n">
        <f aca="true">INT(RAND()*(AD26-AC26)+AC26)</f>
        <v>77</v>
      </c>
      <c r="AG26" s="0" t="n">
        <f aca="false">SQRT(AF26)</f>
        <v>8.77496438739212</v>
      </c>
      <c r="AH26" s="0" t="n">
        <f aca="false">AG26*10^AE26+0.5</f>
        <v>88.2496438739212</v>
      </c>
      <c r="AI26" s="0" t="n">
        <f aca="false">INT(AH26)/10^AE26</f>
        <v>8.8</v>
      </c>
      <c r="AK26" s="0" t="n">
        <f aca="false">INT(LOG(AI26))+1</f>
        <v>1</v>
      </c>
      <c r="AL26" s="0" t="n">
        <f aca="false">AI26*10^AE26</f>
        <v>88</v>
      </c>
      <c r="AM26" s="0" t="str">
        <f aca="false">TEXT(AL26,0)</f>
        <v>88</v>
      </c>
      <c r="AN26" s="0" t="n">
        <f aca="false">LEN(AM26)</f>
        <v>2</v>
      </c>
      <c r="AO26" s="0" t="n">
        <f aca="false">AN26-AK26</f>
        <v>1</v>
      </c>
      <c r="AP26" s="0" t="str">
        <f aca="false">LEFT(AM26,AK26)&amp;"."&amp;RIGHT(AM26,AO26)</f>
        <v>8.8</v>
      </c>
      <c r="AQ26" s="0" t="n">
        <f aca="false">IF(AI26&gt;AG26,-1,1)</f>
        <v>-1</v>
      </c>
      <c r="AR26" s="0" t="n">
        <f aca="false">AL26+AQ26</f>
        <v>87</v>
      </c>
      <c r="AS26" s="0" t="str">
        <f aca="false">TEXT(AR26,0)</f>
        <v>87</v>
      </c>
      <c r="AT26" s="0" t="n">
        <f aca="false">LEN(AS26)</f>
        <v>2</v>
      </c>
      <c r="AU26" s="0" t="n">
        <f aca="false">AT26-AK26</f>
        <v>1</v>
      </c>
      <c r="AV26" s="0" t="str">
        <f aca="false">LEFT(AS26,AK26)&amp;"."&amp;RIGHT(AS26,AU26)</f>
        <v>8.7</v>
      </c>
      <c r="AW26" s="0" t="n">
        <f aca="false">INT(L26/2+0.5)</f>
        <v>3</v>
      </c>
      <c r="AX26" s="114" t="str">
        <f aca="false">AP26&amp;" ("&amp;AW26&amp;" pts for "&amp;AV26&amp;")"</f>
        <v>8.8 (3 pts for 8.7)</v>
      </c>
    </row>
    <row r="27" customFormat="false" ht="12" hidden="false" customHeight="true" outlineLevel="0" collapsed="false">
      <c r="A27" s="1"/>
      <c r="B27" s="1"/>
      <c r="C27" s="80"/>
      <c r="D27" s="80"/>
      <c r="E27" s="14"/>
      <c r="F27" s="80"/>
      <c r="G27" s="80"/>
      <c r="H27" s="80"/>
      <c r="I27" s="80"/>
      <c r="J27" s="13"/>
      <c r="K27" s="80"/>
      <c r="L27" s="80"/>
      <c r="U27" s="1"/>
      <c r="AI27" s="116"/>
    </row>
    <row r="28" customFormat="false" ht="19.5" hidden="false" customHeight="true" outlineLevel="0" collapsed="false">
      <c r="A28" s="1"/>
      <c r="B28" s="1"/>
      <c r="C28" s="80" t="n">
        <f aca="false">AF28</f>
        <v>76</v>
      </c>
      <c r="D28" s="80"/>
      <c r="E28" s="14" t="s">
        <v>187</v>
      </c>
      <c r="F28" s="80"/>
      <c r="G28" s="80" t="n">
        <f aca="false">AE28</f>
        <v>1</v>
      </c>
      <c r="H28" s="80" t="str">
        <f aca="false">IF(G28=1,"Nachkommastelle / d.p.","Nachkommastellen / d.p.")</f>
        <v>Nachkommastelle / d.p.</v>
      </c>
      <c r="I28" s="80"/>
      <c r="J28" s="66" t="str">
        <f aca="false">AX28</f>
        <v>8.7 (3 pts for 8.8)</v>
      </c>
      <c r="K28" s="80"/>
      <c r="L28" s="80" t="n">
        <f aca="false">W28+N28</f>
        <v>5</v>
      </c>
      <c r="N28" s="4" t="n">
        <v>0</v>
      </c>
      <c r="U28" s="1"/>
      <c r="V28" s="4" t="n">
        <f aca="false">V26+1</f>
        <v>12</v>
      </c>
      <c r="W28" s="4" t="n">
        <f aca="false">INT(0.5+(W$2/19*(V28-1)))+R$2</f>
        <v>5</v>
      </c>
      <c r="X28" s="0" t="n">
        <f aca="false">IF(W28=17,1,IF(W28=16,2,IF(W28=15,3,IF(W28&gt;10,4,IF(W28&gt;7,3,IF(W28=4,1,2))))))</f>
        <v>2</v>
      </c>
      <c r="Y28" s="0" t="n">
        <f aca="true">INT(RAND()*X28)+1</f>
        <v>2</v>
      </c>
      <c r="Z28" s="0" t="n">
        <f aca="false">IF(W28&lt;14,1,IF(W28=14,2,IF(W28=15,3,IF(W28=16,4,5))))</f>
        <v>1</v>
      </c>
      <c r="AA28" s="0" t="n">
        <f aca="false">W28-AE28-2</f>
        <v>2</v>
      </c>
      <c r="AC28" s="0" t="n">
        <f aca="false">IF(AA28=1,26,IF(AA28=2,50,10^((AA28+1)/2)+1))</f>
        <v>50</v>
      </c>
      <c r="AD28" s="0" t="n">
        <f aca="false">IF(AA28=1,48,IF(AA28=2,99,10^((AA28/2)+1)))</f>
        <v>99</v>
      </c>
      <c r="AE28" s="0" t="n">
        <v>1</v>
      </c>
      <c r="AF28" s="0" t="n">
        <f aca="true">INT(RAND()*(AD28-AC28)+AC28)</f>
        <v>76</v>
      </c>
      <c r="AG28" s="0" t="n">
        <f aca="false">SQRT(AF28)</f>
        <v>8.71779788708135</v>
      </c>
      <c r="AH28" s="0" t="n">
        <f aca="false">AG28*10^AE28+0.5</f>
        <v>87.6779788708135</v>
      </c>
      <c r="AI28" s="0" t="n">
        <f aca="false">INT(AH28)/10^AE28</f>
        <v>8.7</v>
      </c>
      <c r="AK28" s="0" t="n">
        <f aca="false">INT(LOG(AI28))+1</f>
        <v>1</v>
      </c>
      <c r="AL28" s="0" t="n">
        <f aca="false">AI28*10^AE28</f>
        <v>87</v>
      </c>
      <c r="AM28" s="0" t="str">
        <f aca="false">TEXT(AL28,0)</f>
        <v>87</v>
      </c>
      <c r="AN28" s="0" t="n">
        <f aca="false">LEN(AM28)</f>
        <v>2</v>
      </c>
      <c r="AO28" s="0" t="n">
        <f aca="false">AN28-AK28</f>
        <v>1</v>
      </c>
      <c r="AP28" s="0" t="str">
        <f aca="false">LEFT(AM28,AK28)&amp;"."&amp;RIGHT(AM28,AO28)</f>
        <v>8.7</v>
      </c>
      <c r="AQ28" s="0" t="n">
        <f aca="false">IF(AI28&gt;AG28,-1,1)</f>
        <v>1</v>
      </c>
      <c r="AR28" s="0" t="n">
        <f aca="false">AL28+AQ28</f>
        <v>88</v>
      </c>
      <c r="AS28" s="0" t="str">
        <f aca="false">TEXT(AR28,0)</f>
        <v>88</v>
      </c>
      <c r="AT28" s="0" t="n">
        <f aca="false">LEN(AS28)</f>
        <v>2</v>
      </c>
      <c r="AU28" s="0" t="n">
        <f aca="false">AT28-AK28</f>
        <v>1</v>
      </c>
      <c r="AV28" s="0" t="str">
        <f aca="false">LEFT(AS28,AK28)&amp;"."&amp;RIGHT(AS28,AU28)</f>
        <v>8.8</v>
      </c>
      <c r="AW28" s="0" t="n">
        <f aca="false">INT(L28/2+0.5)</f>
        <v>3</v>
      </c>
      <c r="AX28" s="114" t="str">
        <f aca="false">AP28&amp;" ("&amp;AW28&amp;" pts for "&amp;AV28&amp;")"</f>
        <v>8.7 (3 pts for 8.8)</v>
      </c>
    </row>
    <row r="29" customFormat="false" ht="12" hidden="false" customHeight="true" outlineLevel="0" collapsed="false">
      <c r="A29" s="1"/>
      <c r="B29" s="1"/>
      <c r="C29" s="80"/>
      <c r="D29" s="80"/>
      <c r="E29" s="14"/>
      <c r="F29" s="80"/>
      <c r="G29" s="80"/>
      <c r="H29" s="80"/>
      <c r="I29" s="80"/>
      <c r="J29" s="13"/>
      <c r="K29" s="80"/>
      <c r="L29" s="80"/>
      <c r="U29" s="1"/>
      <c r="AI29" s="116"/>
    </row>
    <row r="30" customFormat="false" ht="19.5" hidden="false" customHeight="true" outlineLevel="0" collapsed="false">
      <c r="A30" s="1"/>
      <c r="B30" s="1"/>
      <c r="C30" s="80" t="n">
        <f aca="false">AF30</f>
        <v>92</v>
      </c>
      <c r="D30" s="80"/>
      <c r="E30" s="14" t="s">
        <v>187</v>
      </c>
      <c r="F30" s="80"/>
      <c r="G30" s="80" t="n">
        <f aca="false">AE30</f>
        <v>1</v>
      </c>
      <c r="H30" s="80" t="str">
        <f aca="false">IF(G30=1,"Nachkommastelle / d.p.","Nachkommastellen / d.p.")</f>
        <v>Nachkommastelle / d.p.</v>
      </c>
      <c r="I30" s="80"/>
      <c r="J30" s="66" t="str">
        <f aca="false">AX30</f>
        <v>9.6 (3 pts for 9.5)</v>
      </c>
      <c r="K30" s="80"/>
      <c r="L30" s="80" t="n">
        <f aca="false">W30+N30</f>
        <v>5</v>
      </c>
      <c r="N30" s="4" t="n">
        <v>0</v>
      </c>
      <c r="U30" s="1"/>
      <c r="V30" s="4" t="n">
        <f aca="false">V28+1</f>
        <v>13</v>
      </c>
      <c r="W30" s="4" t="n">
        <f aca="false">INT(0.5+(W$2/19*(V30-1)))+R$2</f>
        <v>5</v>
      </c>
      <c r="X30" s="0" t="n">
        <f aca="false">IF(W30=17,1,IF(W30=16,2,IF(W30=15,3,IF(W30&gt;10,4,IF(W30&gt;7,3,IF(W30=4,1,2))))))</f>
        <v>2</v>
      </c>
      <c r="Y30" s="0" t="n">
        <f aca="true">INT(RAND()*X30)+1</f>
        <v>2</v>
      </c>
      <c r="Z30" s="0" t="n">
        <f aca="false">IF(W30&lt;14,1,IF(W30=14,2,IF(W30=15,3,IF(W30=16,4,5))))</f>
        <v>1</v>
      </c>
      <c r="AA30" s="0" t="n">
        <f aca="false">W30-AE30-2</f>
        <v>2</v>
      </c>
      <c r="AC30" s="0" t="n">
        <f aca="false">IF(AA30=1,26,IF(AA30=2,50,10^((AA30+1)/2)+1))</f>
        <v>50</v>
      </c>
      <c r="AD30" s="0" t="n">
        <f aca="false">IF(AA30=1,48,IF(AA30=2,99,10^((AA30/2)+1)))</f>
        <v>99</v>
      </c>
      <c r="AE30" s="0" t="n">
        <v>1</v>
      </c>
      <c r="AF30" s="0" t="n">
        <f aca="true">INT(RAND()*(AD30-AC30)+AC30)</f>
        <v>92</v>
      </c>
      <c r="AG30" s="0" t="n">
        <f aca="false">SQRT(AF30)</f>
        <v>9.59166304662544</v>
      </c>
      <c r="AH30" s="0" t="n">
        <f aca="false">AG30*10^AE30+0.5</f>
        <v>96.4166304662544</v>
      </c>
      <c r="AI30" s="0" t="n">
        <f aca="false">INT(AH30)/10^AE30</f>
        <v>9.6</v>
      </c>
      <c r="AK30" s="0" t="n">
        <f aca="false">INT(LOG(AI30))+1</f>
        <v>1</v>
      </c>
      <c r="AL30" s="0" t="n">
        <f aca="false">AI30*10^AE30</f>
        <v>96</v>
      </c>
      <c r="AM30" s="0" t="str">
        <f aca="false">TEXT(AL30,0)</f>
        <v>96</v>
      </c>
      <c r="AN30" s="0" t="n">
        <f aca="false">LEN(AM30)</f>
        <v>2</v>
      </c>
      <c r="AO30" s="0" t="n">
        <f aca="false">AN30-AK30</f>
        <v>1</v>
      </c>
      <c r="AP30" s="0" t="str">
        <f aca="false">LEFT(AM30,AK30)&amp;"."&amp;RIGHT(AM30,AO30)</f>
        <v>9.6</v>
      </c>
      <c r="AQ30" s="0" t="n">
        <f aca="false">IF(AI30&gt;AG30,-1,1)</f>
        <v>-1</v>
      </c>
      <c r="AR30" s="0" t="n">
        <f aca="false">AL30+AQ30</f>
        <v>95</v>
      </c>
      <c r="AS30" s="0" t="str">
        <f aca="false">TEXT(AR30,0)</f>
        <v>95</v>
      </c>
      <c r="AT30" s="0" t="n">
        <f aca="false">LEN(AS30)</f>
        <v>2</v>
      </c>
      <c r="AU30" s="0" t="n">
        <f aca="false">AT30-AK30</f>
        <v>1</v>
      </c>
      <c r="AV30" s="0" t="str">
        <f aca="false">LEFT(AS30,AK30)&amp;"."&amp;RIGHT(AS30,AU30)</f>
        <v>9.5</v>
      </c>
      <c r="AW30" s="0" t="n">
        <f aca="false">INT(L30/2+0.5)</f>
        <v>3</v>
      </c>
      <c r="AX30" s="114" t="str">
        <f aca="false">AP30&amp;" ("&amp;AW30&amp;" pts for "&amp;AV30&amp;")"</f>
        <v>9.6 (3 pts for 9.5)</v>
      </c>
    </row>
    <row r="31" customFormat="false" ht="12" hidden="false" customHeight="true" outlineLevel="0" collapsed="false">
      <c r="A31" s="1"/>
      <c r="B31" s="1"/>
      <c r="C31" s="80"/>
      <c r="D31" s="80"/>
      <c r="E31" s="14"/>
      <c r="F31" s="80"/>
      <c r="G31" s="80"/>
      <c r="H31" s="80"/>
      <c r="I31" s="80"/>
      <c r="J31" s="13"/>
      <c r="K31" s="80"/>
      <c r="L31" s="80"/>
      <c r="U31" s="1"/>
    </row>
    <row r="32" customFormat="false" ht="19.5" hidden="false" customHeight="true" outlineLevel="0" collapsed="false">
      <c r="A32" s="1"/>
      <c r="B32" s="1"/>
      <c r="C32" s="80" t="n">
        <f aca="false">AF32</f>
        <v>60</v>
      </c>
      <c r="D32" s="80"/>
      <c r="E32" s="14" t="s">
        <v>187</v>
      </c>
      <c r="F32" s="80"/>
      <c r="G32" s="80" t="n">
        <f aca="false">AE32</f>
        <v>1</v>
      </c>
      <c r="H32" s="80" t="str">
        <f aca="false">IF(G32=1,"Nachkommastelle / d.p.","Nachkommastellen / d.p.")</f>
        <v>Nachkommastelle / d.p.</v>
      </c>
      <c r="I32" s="80"/>
      <c r="J32" s="66" t="str">
        <f aca="false">AX32</f>
        <v>7.7 (3 pts for 7.8)</v>
      </c>
      <c r="K32" s="80"/>
      <c r="L32" s="80" t="n">
        <f aca="false">W32+N32</f>
        <v>5</v>
      </c>
      <c r="N32" s="4" t="n">
        <v>0</v>
      </c>
      <c r="U32" s="1"/>
      <c r="V32" s="4" t="n">
        <f aca="false">V30+1</f>
        <v>14</v>
      </c>
      <c r="W32" s="4" t="n">
        <f aca="false">INT(0.5+(W$2/19*(V32-1)))+R$2</f>
        <v>5</v>
      </c>
      <c r="X32" s="0" t="n">
        <f aca="false">IF(W32=17,1,IF(W32=16,2,IF(W32=15,3,IF(W32&gt;10,4,IF(W32&gt;7,3,IF(W32=4,1,2))))))</f>
        <v>2</v>
      </c>
      <c r="Y32" s="0" t="n">
        <f aca="true">INT(RAND()*X32)+1</f>
        <v>1</v>
      </c>
      <c r="Z32" s="0" t="n">
        <f aca="false">IF(W32&lt;14,1,IF(W32=14,2,IF(W32=15,3,IF(W32=16,4,5))))</f>
        <v>1</v>
      </c>
      <c r="AA32" s="0" t="n">
        <f aca="false">W32-AE32-2</f>
        <v>2</v>
      </c>
      <c r="AC32" s="0" t="n">
        <f aca="false">IF(AA32=1,26,IF(AA32=2,50,10^((AA32+1)/2)+1))</f>
        <v>50</v>
      </c>
      <c r="AD32" s="0" t="n">
        <f aca="false">IF(AA32=1,48,IF(AA32=2,99,10^((AA32/2)+1)))</f>
        <v>99</v>
      </c>
      <c r="AE32" s="0" t="n">
        <v>1</v>
      </c>
      <c r="AF32" s="0" t="n">
        <f aca="true">INT(RAND()*(AD32-AC32)+AC32)</f>
        <v>60</v>
      </c>
      <c r="AG32" s="0" t="n">
        <f aca="false">SQRT(AF32)</f>
        <v>7.74596669241483</v>
      </c>
      <c r="AH32" s="0" t="n">
        <f aca="false">AG32*10^AE32+0.5</f>
        <v>77.9596669241483</v>
      </c>
      <c r="AI32" s="0" t="n">
        <f aca="false">INT(AH32)/10^AE32</f>
        <v>7.7</v>
      </c>
      <c r="AK32" s="0" t="n">
        <f aca="false">INT(LOG(AI32))+1</f>
        <v>1</v>
      </c>
      <c r="AL32" s="0" t="n">
        <f aca="false">AI32*10^AE32</f>
        <v>77</v>
      </c>
      <c r="AM32" s="0" t="str">
        <f aca="false">TEXT(AL32,0)</f>
        <v>77</v>
      </c>
      <c r="AN32" s="0" t="n">
        <f aca="false">LEN(AM32)</f>
        <v>2</v>
      </c>
      <c r="AO32" s="0" t="n">
        <f aca="false">AN32-AK32</f>
        <v>1</v>
      </c>
      <c r="AP32" s="0" t="str">
        <f aca="false">LEFT(AM32,AK32)&amp;"."&amp;RIGHT(AM32,AO32)</f>
        <v>7.7</v>
      </c>
      <c r="AQ32" s="0" t="n">
        <f aca="false">IF(AI32&gt;AG32,-1,1)</f>
        <v>1</v>
      </c>
      <c r="AR32" s="0" t="n">
        <f aca="false">AL32+AQ32</f>
        <v>78</v>
      </c>
      <c r="AS32" s="0" t="str">
        <f aca="false">TEXT(AR32,0)</f>
        <v>78</v>
      </c>
      <c r="AT32" s="0" t="n">
        <f aca="false">LEN(AS32)</f>
        <v>2</v>
      </c>
      <c r="AU32" s="0" t="n">
        <f aca="false">AT32-AK32</f>
        <v>1</v>
      </c>
      <c r="AV32" s="0" t="str">
        <f aca="false">LEFT(AS32,AK32)&amp;"."&amp;RIGHT(AS32,AU32)</f>
        <v>7.8</v>
      </c>
      <c r="AW32" s="0" t="n">
        <f aca="false">INT(L32/2+0.5)</f>
        <v>3</v>
      </c>
      <c r="AX32" s="114" t="str">
        <f aca="false">AP32&amp;" ("&amp;AW32&amp;" pts for "&amp;AV32&amp;")"</f>
        <v>7.7 (3 pts for 7.8)</v>
      </c>
    </row>
    <row r="33" customFormat="false" ht="12" hidden="false" customHeight="true" outlineLevel="0" collapsed="false">
      <c r="A33" s="1"/>
      <c r="B33" s="1"/>
      <c r="C33" s="80"/>
      <c r="D33" s="80"/>
      <c r="E33" s="14"/>
      <c r="F33" s="80"/>
      <c r="G33" s="80"/>
      <c r="H33" s="80"/>
      <c r="I33" s="80"/>
      <c r="J33" s="13"/>
      <c r="K33" s="80"/>
      <c r="L33" s="80"/>
      <c r="U33" s="1"/>
      <c r="AI33" s="117"/>
    </row>
    <row r="34" customFormat="false" ht="19.5" hidden="false" customHeight="true" outlineLevel="0" collapsed="false">
      <c r="A34" s="1"/>
      <c r="B34" s="1"/>
      <c r="C34" s="80" t="n">
        <f aca="false">AF34</f>
        <v>223</v>
      </c>
      <c r="D34" s="80"/>
      <c r="E34" s="14" t="s">
        <v>187</v>
      </c>
      <c r="F34" s="80"/>
      <c r="G34" s="80" t="n">
        <f aca="false">AE34</f>
        <v>1</v>
      </c>
      <c r="H34" s="80" t="str">
        <f aca="false">IF(G34=1,"Nachkommastelle / d.p.","Nachkommastellen / d.p.")</f>
        <v>Nachkommastelle / d.p.</v>
      </c>
      <c r="I34" s="80"/>
      <c r="J34" s="66" t="str">
        <f aca="false">AX34</f>
        <v>14.9 (3 pts for 15.0)</v>
      </c>
      <c r="K34" s="80"/>
      <c r="L34" s="80" t="n">
        <f aca="false">W34+N34</f>
        <v>6</v>
      </c>
      <c r="N34" s="4" t="n">
        <v>0</v>
      </c>
      <c r="U34" s="1"/>
      <c r="V34" s="4" t="n">
        <f aca="false">V32+1</f>
        <v>15</v>
      </c>
      <c r="W34" s="4" t="n">
        <f aca="false">INT(0.5+(W$2/19*(V34-1)))+R$2+1</f>
        <v>6</v>
      </c>
      <c r="X34" s="0" t="n">
        <f aca="false">IF(W34=17,1,IF(W34=16,2,IF(W34=15,3,IF(W34&gt;10,4,IF(W34&gt;7,3,IF(W34=4,1,2))))))</f>
        <v>2</v>
      </c>
      <c r="Y34" s="0" t="n">
        <f aca="true">INT(RAND()*X34)+1</f>
        <v>1</v>
      </c>
      <c r="Z34" s="0" t="n">
        <f aca="false">IF(W34&lt;14,1,IF(W34=14,2,IF(W34=15,3,IF(W34=16,4,5))))</f>
        <v>1</v>
      </c>
      <c r="AA34" s="0" t="n">
        <f aca="false">W34-AE34-2</f>
        <v>3</v>
      </c>
      <c r="AC34" s="0" t="n">
        <f aca="false">IF(AA34=1,26,IF(AA34=2,50,10^((AA34+1)/2)+1))</f>
        <v>101</v>
      </c>
      <c r="AD34" s="0" t="n">
        <f aca="false">IF(AA34=1,48,IF(AA34=2,99,10^((AA34/2)+1)))</f>
        <v>316.227766016838</v>
      </c>
      <c r="AE34" s="0" t="n">
        <v>1</v>
      </c>
      <c r="AF34" s="0" t="n">
        <f aca="true">INT(RAND()*(AD34-AC34)+AC34)</f>
        <v>223</v>
      </c>
      <c r="AG34" s="0" t="n">
        <f aca="false">SQRT(AF34)</f>
        <v>14.9331845230681</v>
      </c>
      <c r="AH34" s="0" t="n">
        <f aca="false">AG34*10^AE34+0.5</f>
        <v>149.831845230681</v>
      </c>
      <c r="AI34" s="0" t="n">
        <f aca="false">INT(AH34)/10^AE34</f>
        <v>14.9</v>
      </c>
      <c r="AK34" s="0" t="n">
        <f aca="false">INT(LOG(AI34))+1</f>
        <v>2</v>
      </c>
      <c r="AL34" s="0" t="n">
        <f aca="false">AI34*10^AE34</f>
        <v>149</v>
      </c>
      <c r="AM34" s="0" t="str">
        <f aca="false">TEXT(AL34,0)</f>
        <v>149</v>
      </c>
      <c r="AN34" s="0" t="n">
        <f aca="false">LEN(AM34)</f>
        <v>3</v>
      </c>
      <c r="AO34" s="0" t="n">
        <f aca="false">AN34-AK34</f>
        <v>1</v>
      </c>
      <c r="AP34" s="0" t="str">
        <f aca="false">LEFT(AM34,AK34)&amp;"."&amp;RIGHT(AM34,AO34)</f>
        <v>14.9</v>
      </c>
      <c r="AQ34" s="0" t="n">
        <f aca="false">IF(AI34&gt;AG34,-1,1)</f>
        <v>1</v>
      </c>
      <c r="AR34" s="0" t="n">
        <f aca="false">AL34+AQ34</f>
        <v>150</v>
      </c>
      <c r="AS34" s="0" t="str">
        <f aca="false">TEXT(AR34,0)</f>
        <v>150</v>
      </c>
      <c r="AT34" s="0" t="n">
        <f aca="false">LEN(AS34)</f>
        <v>3</v>
      </c>
      <c r="AU34" s="0" t="n">
        <f aca="false">AT34-AK34</f>
        <v>1</v>
      </c>
      <c r="AV34" s="0" t="str">
        <f aca="false">LEFT(AS34,AK34)&amp;"."&amp;RIGHT(AS34,AU34)</f>
        <v>15.0</v>
      </c>
      <c r="AW34" s="0" t="n">
        <f aca="false">INT(L34/2+0.5)</f>
        <v>3</v>
      </c>
      <c r="AX34" s="114" t="str">
        <f aca="false">AP34&amp;" ("&amp;AW34&amp;" pts for "&amp;AV34&amp;")"</f>
        <v>14.9 (3 pts for 15.0)</v>
      </c>
    </row>
    <row r="35" customFormat="false" ht="12" hidden="false" customHeight="true" outlineLevel="0" collapsed="false">
      <c r="A35" s="1"/>
      <c r="B35" s="1"/>
      <c r="C35" s="80"/>
      <c r="D35" s="80"/>
      <c r="E35" s="14"/>
      <c r="F35" s="80"/>
      <c r="G35" s="80"/>
      <c r="H35" s="80"/>
      <c r="I35" s="80"/>
      <c r="J35" s="13"/>
      <c r="K35" s="80"/>
      <c r="L35" s="80"/>
      <c r="U35" s="1"/>
      <c r="AI35" s="117"/>
    </row>
    <row r="36" customFormat="false" ht="19.5" hidden="false" customHeight="true" outlineLevel="0" collapsed="false">
      <c r="A36" s="1"/>
      <c r="B36" s="1"/>
      <c r="C36" s="80" t="n">
        <f aca="false">AF36</f>
        <v>204</v>
      </c>
      <c r="D36" s="80"/>
      <c r="E36" s="14" t="s">
        <v>187</v>
      </c>
      <c r="F36" s="80"/>
      <c r="G36" s="80" t="n">
        <f aca="false">AE36</f>
        <v>1</v>
      </c>
      <c r="H36" s="80" t="str">
        <f aca="false">IF(G36=1,"Nachkommastelle / d.p.","Nachkommastellen / d.p.")</f>
        <v>Nachkommastelle / d.p.</v>
      </c>
      <c r="I36" s="80"/>
      <c r="J36" s="66" t="str">
        <f aca="false">AX36</f>
        <v>14.3 (3 pts for 14.2)</v>
      </c>
      <c r="K36" s="80"/>
      <c r="L36" s="80" t="n">
        <f aca="false">W36+N36</f>
        <v>6</v>
      </c>
      <c r="N36" s="4" t="n">
        <v>0</v>
      </c>
      <c r="U36" s="1"/>
      <c r="V36" s="4" t="n">
        <f aca="false">V34+1</f>
        <v>16</v>
      </c>
      <c r="W36" s="4" t="n">
        <f aca="false">INT(0.5+(W$2/19*(V36-1)))+R$2</f>
        <v>6</v>
      </c>
      <c r="X36" s="0" t="n">
        <f aca="false">IF(W36=17,1,IF(W36=16,2,IF(W36=15,3,IF(W36&gt;10,4,IF(W36&gt;7,3,IF(W36=4,1,2))))))</f>
        <v>2</v>
      </c>
      <c r="Y36" s="0" t="n">
        <f aca="true">INT(RAND()*X36)+1</f>
        <v>2</v>
      </c>
      <c r="Z36" s="0" t="n">
        <f aca="false">IF(W36&lt;14,1,IF(W36=14,2,IF(W36=15,3,IF(W36=16,4,5))))</f>
        <v>1</v>
      </c>
      <c r="AA36" s="0" t="n">
        <f aca="false">W36-AE36-2</f>
        <v>3</v>
      </c>
      <c r="AC36" s="0" t="n">
        <f aca="false">IF(AA36=1,26,IF(AA36=2,50,10^((AA36+1)/2)+1))</f>
        <v>101</v>
      </c>
      <c r="AD36" s="0" t="n">
        <f aca="false">IF(AA36=1,48,IF(AA36=2,99,10^((AA36/2)+1)))</f>
        <v>316.227766016838</v>
      </c>
      <c r="AE36" s="0" t="n">
        <v>1</v>
      </c>
      <c r="AF36" s="0" t="n">
        <f aca="true">INT(RAND()*(AD36-AC36)+AC36)</f>
        <v>204</v>
      </c>
      <c r="AG36" s="0" t="n">
        <f aca="false">SQRT(AF36)</f>
        <v>14.2828568570857</v>
      </c>
      <c r="AH36" s="0" t="n">
        <f aca="false">AG36*10^AE36+0.5</f>
        <v>143.328568570857</v>
      </c>
      <c r="AI36" s="0" t="n">
        <f aca="false">INT(AH36)/10^AE36</f>
        <v>14.3</v>
      </c>
      <c r="AK36" s="0" t="n">
        <f aca="false">INT(LOG(AI36))+1</f>
        <v>2</v>
      </c>
      <c r="AL36" s="0" t="n">
        <f aca="false">AI36*10^AE36</f>
        <v>143</v>
      </c>
      <c r="AM36" s="0" t="str">
        <f aca="false">TEXT(AL36,0)</f>
        <v>143</v>
      </c>
      <c r="AN36" s="0" t="n">
        <f aca="false">LEN(AM36)</f>
        <v>3</v>
      </c>
      <c r="AO36" s="0" t="n">
        <f aca="false">AN36-AK36</f>
        <v>1</v>
      </c>
      <c r="AP36" s="0" t="str">
        <f aca="false">LEFT(AM36,AK36)&amp;"."&amp;RIGHT(AM36,AO36)</f>
        <v>14.3</v>
      </c>
      <c r="AQ36" s="0" t="n">
        <f aca="false">IF(AI36&gt;AG36,-1,1)</f>
        <v>-1</v>
      </c>
      <c r="AR36" s="0" t="n">
        <f aca="false">AL36+AQ36</f>
        <v>142</v>
      </c>
      <c r="AS36" s="0" t="str">
        <f aca="false">TEXT(AR36,0)</f>
        <v>142</v>
      </c>
      <c r="AT36" s="0" t="n">
        <f aca="false">LEN(AS36)</f>
        <v>3</v>
      </c>
      <c r="AU36" s="0" t="n">
        <f aca="false">AT36-AK36</f>
        <v>1</v>
      </c>
      <c r="AV36" s="0" t="str">
        <f aca="false">LEFT(AS36,AK36)&amp;"."&amp;RIGHT(AS36,AU36)</f>
        <v>14.2</v>
      </c>
      <c r="AW36" s="0" t="n">
        <f aca="false">INT(L36/2+0.5)</f>
        <v>3</v>
      </c>
      <c r="AX36" s="114" t="str">
        <f aca="false">AP36&amp;" ("&amp;AW36&amp;" pts for "&amp;AV36&amp;")"</f>
        <v>14.3 (3 pts for 14.2)</v>
      </c>
    </row>
    <row r="37" customFormat="false" ht="12" hidden="false" customHeight="true" outlineLevel="0" collapsed="false">
      <c r="A37" s="1"/>
      <c r="B37" s="1"/>
      <c r="C37" s="80"/>
      <c r="D37" s="80"/>
      <c r="E37" s="14"/>
      <c r="F37" s="80"/>
      <c r="G37" s="80"/>
      <c r="H37" s="80"/>
      <c r="I37" s="80"/>
      <c r="J37" s="13"/>
      <c r="K37" s="80"/>
      <c r="L37" s="80"/>
      <c r="U37" s="1"/>
      <c r="AI37" s="117"/>
    </row>
    <row r="38" customFormat="false" ht="19.5" hidden="false" customHeight="true" outlineLevel="0" collapsed="false">
      <c r="A38" s="1"/>
      <c r="B38" s="1"/>
      <c r="C38" s="80" t="n">
        <f aca="false">AF38</f>
        <v>200</v>
      </c>
      <c r="D38" s="80"/>
      <c r="E38" s="14" t="s">
        <v>187</v>
      </c>
      <c r="F38" s="80"/>
      <c r="G38" s="80" t="n">
        <f aca="false">AE38</f>
        <v>1</v>
      </c>
      <c r="H38" s="80" t="str">
        <f aca="false">IF(G38=1,"Nachkommastelle / d.p.","Nachkommastellen / d.p.")</f>
        <v>Nachkommastelle / d.p.</v>
      </c>
      <c r="I38" s="80"/>
      <c r="J38" s="66" t="str">
        <f aca="false">AX38</f>
        <v>14.1 (3 pts for 14.2)</v>
      </c>
      <c r="K38" s="80"/>
      <c r="L38" s="80" t="n">
        <f aca="false">W38+N38</f>
        <v>6</v>
      </c>
      <c r="N38" s="4" t="n">
        <v>0</v>
      </c>
      <c r="U38" s="1"/>
      <c r="V38" s="4" t="n">
        <f aca="false">V36+1</f>
        <v>17</v>
      </c>
      <c r="W38" s="4" t="n">
        <f aca="false">INT(0.5+(W$2/19*(V38-1)))+R$2</f>
        <v>6</v>
      </c>
      <c r="X38" s="0" t="n">
        <f aca="false">IF(W38=17,1,IF(W38=16,2,IF(W38=15,3,IF(W38&gt;10,4,IF(W38&gt;7,3,IF(W38=4,1,2))))))</f>
        <v>2</v>
      </c>
      <c r="Y38" s="0" t="n">
        <f aca="true">INT(RAND()*X38)+1</f>
        <v>2</v>
      </c>
      <c r="Z38" s="0" t="n">
        <f aca="false">IF(W38&lt;14,1,IF(W38=14,2,IF(W38=15,3,IF(W38=16,4,5))))</f>
        <v>1</v>
      </c>
      <c r="AA38" s="0" t="n">
        <f aca="false">W38-AE38-2</f>
        <v>3</v>
      </c>
      <c r="AC38" s="0" t="n">
        <f aca="false">IF(AA38=1,26,IF(AA38=2,50,10^((AA38+1)/2)+1))</f>
        <v>101</v>
      </c>
      <c r="AD38" s="0" t="n">
        <f aca="false">IF(AA38=1,48,IF(AA38=2,99,10^((AA38/2)+1)))</f>
        <v>316.227766016838</v>
      </c>
      <c r="AE38" s="0" t="n">
        <v>1</v>
      </c>
      <c r="AF38" s="0" t="n">
        <f aca="true">INT(RAND()*(AD38-AC38)+AC38)</f>
        <v>200</v>
      </c>
      <c r="AG38" s="0" t="n">
        <f aca="false">SQRT(AF38)</f>
        <v>14.142135623731</v>
      </c>
      <c r="AH38" s="0" t="n">
        <f aca="false">AG38*10^AE38+0.5</f>
        <v>141.92135623731</v>
      </c>
      <c r="AI38" s="0" t="n">
        <f aca="false">INT(AH38)/10^AE38</f>
        <v>14.1</v>
      </c>
      <c r="AK38" s="0" t="n">
        <f aca="false">INT(LOG(AI38))+1</f>
        <v>2</v>
      </c>
      <c r="AL38" s="0" t="n">
        <f aca="false">AI38*10^AE38</f>
        <v>141</v>
      </c>
      <c r="AM38" s="0" t="str">
        <f aca="false">TEXT(AL38,0)</f>
        <v>141</v>
      </c>
      <c r="AN38" s="0" t="n">
        <f aca="false">LEN(AM38)</f>
        <v>3</v>
      </c>
      <c r="AO38" s="0" t="n">
        <f aca="false">AN38-AK38</f>
        <v>1</v>
      </c>
      <c r="AP38" s="0" t="str">
        <f aca="false">LEFT(AM38,AK38)&amp;"."&amp;RIGHT(AM38,AO38)</f>
        <v>14.1</v>
      </c>
      <c r="AQ38" s="0" t="n">
        <f aca="false">IF(AI38&gt;AG38,-1,1)</f>
        <v>1</v>
      </c>
      <c r="AR38" s="0" t="n">
        <f aca="false">AL38+AQ38</f>
        <v>142</v>
      </c>
      <c r="AS38" s="0" t="str">
        <f aca="false">TEXT(AR38,0)</f>
        <v>142</v>
      </c>
      <c r="AT38" s="0" t="n">
        <f aca="false">LEN(AS38)</f>
        <v>3</v>
      </c>
      <c r="AU38" s="0" t="n">
        <f aca="false">AT38-AK38</f>
        <v>1</v>
      </c>
      <c r="AV38" s="0" t="str">
        <f aca="false">LEFT(AS38,AK38)&amp;"."&amp;RIGHT(AS38,AU38)</f>
        <v>14.2</v>
      </c>
      <c r="AW38" s="0" t="n">
        <f aca="false">INT(L38/2+0.5)</f>
        <v>3</v>
      </c>
      <c r="AX38" s="114" t="str">
        <f aca="false">AP38&amp;" ("&amp;AW38&amp;" pts for "&amp;AV38&amp;")"</f>
        <v>14.1 (3 pts for 14.2)</v>
      </c>
    </row>
    <row r="39" customFormat="false" ht="12" hidden="false" customHeight="true" outlineLevel="0" collapsed="false">
      <c r="A39" s="1"/>
      <c r="B39" s="1"/>
      <c r="C39" s="80"/>
      <c r="D39" s="80"/>
      <c r="E39" s="14"/>
      <c r="F39" s="80"/>
      <c r="G39" s="80"/>
      <c r="H39" s="80"/>
      <c r="I39" s="80"/>
      <c r="J39" s="13"/>
      <c r="K39" s="80"/>
      <c r="L39" s="80"/>
      <c r="U39" s="1"/>
      <c r="AI39" s="117"/>
    </row>
    <row r="40" customFormat="false" ht="19.5" hidden="false" customHeight="true" outlineLevel="0" collapsed="false">
      <c r="A40" s="1"/>
      <c r="B40" s="1"/>
      <c r="C40" s="80" t="n">
        <f aca="false">AF40</f>
        <v>286</v>
      </c>
      <c r="D40" s="80"/>
      <c r="E40" s="14" t="s">
        <v>187</v>
      </c>
      <c r="F40" s="80"/>
      <c r="G40" s="80" t="n">
        <f aca="false">AE40</f>
        <v>1</v>
      </c>
      <c r="H40" s="80" t="str">
        <f aca="false">IF(G40=1,"Nachkommastelle / d.p.","Nachkommastellen / d.p.")</f>
        <v>Nachkommastelle / d.p.</v>
      </c>
      <c r="I40" s="80"/>
      <c r="J40" s="66" t="str">
        <f aca="false">AX40</f>
        <v>16.9 (3 pts for 17.0)</v>
      </c>
      <c r="K40" s="80"/>
      <c r="L40" s="80" t="n">
        <f aca="false">W40+N40</f>
        <v>6</v>
      </c>
      <c r="N40" s="4" t="n">
        <v>0</v>
      </c>
      <c r="U40" s="1"/>
      <c r="V40" s="4" t="n">
        <f aca="false">V38+1</f>
        <v>18</v>
      </c>
      <c r="W40" s="4" t="n">
        <f aca="false">INT(0.5+(W$2/19*(V40-1)))+R$2</f>
        <v>6</v>
      </c>
      <c r="X40" s="0" t="n">
        <f aca="false">IF(W40=17,1,IF(W40=16,2,IF(W40=15,3,IF(W40&gt;10,4,IF(W40&gt;7,3,IF(W40=4,1,2))))))</f>
        <v>2</v>
      </c>
      <c r="Y40" s="0" t="n">
        <f aca="true">INT(RAND()*X40)+1</f>
        <v>2</v>
      </c>
      <c r="Z40" s="0" t="n">
        <f aca="false">IF(W40&lt;14,1,IF(W40=14,2,IF(W40=15,3,IF(W40=16,4,5))))</f>
        <v>1</v>
      </c>
      <c r="AA40" s="0" t="n">
        <f aca="false">W40-AE40-2</f>
        <v>3</v>
      </c>
      <c r="AC40" s="0" t="n">
        <f aca="false">IF(AA40=1,26,IF(AA40=2,50,10^((AA40+1)/2)+1))</f>
        <v>101</v>
      </c>
      <c r="AD40" s="0" t="n">
        <f aca="false">IF(AA40=1,48,IF(AA40=2,99,10^((AA40/2)+1)))</f>
        <v>316.227766016838</v>
      </c>
      <c r="AE40" s="0" t="n">
        <v>1</v>
      </c>
      <c r="AF40" s="0" t="n">
        <f aca="true">INT(RAND()*(AD40-AC40)+AC40)</f>
        <v>286</v>
      </c>
      <c r="AG40" s="0" t="n">
        <f aca="false">SQRT(AF40)</f>
        <v>16.9115345252878</v>
      </c>
      <c r="AH40" s="0" t="n">
        <f aca="false">AG40*10^AE40+0.5</f>
        <v>169.615345252878</v>
      </c>
      <c r="AI40" s="0" t="n">
        <f aca="false">INT(AH40)/10^AE40</f>
        <v>16.9</v>
      </c>
      <c r="AK40" s="0" t="n">
        <f aca="false">INT(LOG(AI40))+1</f>
        <v>2</v>
      </c>
      <c r="AL40" s="0" t="n">
        <f aca="false">AI40*10^AE40</f>
        <v>169</v>
      </c>
      <c r="AM40" s="0" t="str">
        <f aca="false">TEXT(AL40,0)</f>
        <v>169</v>
      </c>
      <c r="AN40" s="0" t="n">
        <f aca="false">LEN(AM40)</f>
        <v>3</v>
      </c>
      <c r="AO40" s="0" t="n">
        <f aca="false">AN40-AK40</f>
        <v>1</v>
      </c>
      <c r="AP40" s="0" t="str">
        <f aca="false">LEFT(AM40,AK40)&amp;"."&amp;RIGHT(AM40,AO40)</f>
        <v>16.9</v>
      </c>
      <c r="AQ40" s="0" t="n">
        <f aca="false">IF(AI40&gt;AG40,-1,1)</f>
        <v>1</v>
      </c>
      <c r="AR40" s="0" t="n">
        <f aca="false">AL40+AQ40</f>
        <v>170</v>
      </c>
      <c r="AS40" s="0" t="str">
        <f aca="false">TEXT(AR40,0)</f>
        <v>170</v>
      </c>
      <c r="AT40" s="0" t="n">
        <f aca="false">LEN(AS40)</f>
        <v>3</v>
      </c>
      <c r="AU40" s="0" t="n">
        <f aca="false">AT40-AK40</f>
        <v>1</v>
      </c>
      <c r="AV40" s="0" t="str">
        <f aca="false">LEFT(AS40,AK40)&amp;"."&amp;RIGHT(AS40,AU40)</f>
        <v>17.0</v>
      </c>
      <c r="AW40" s="0" t="n">
        <f aca="false">INT(L40/2+0.5)</f>
        <v>3</v>
      </c>
      <c r="AX40" s="114" t="str">
        <f aca="false">AP40&amp;" ("&amp;AW40&amp;" pts for "&amp;AV40&amp;")"</f>
        <v>16.9 (3 pts for 17.0)</v>
      </c>
    </row>
    <row r="41" customFormat="false" ht="12" hidden="false" customHeight="true" outlineLevel="0" collapsed="false">
      <c r="A41" s="1"/>
      <c r="B41" s="1"/>
      <c r="C41" s="80"/>
      <c r="D41" s="80"/>
      <c r="E41" s="14"/>
      <c r="F41" s="80"/>
      <c r="G41" s="80"/>
      <c r="H41" s="80"/>
      <c r="I41" s="80"/>
      <c r="J41" s="13"/>
      <c r="K41" s="80"/>
      <c r="L41" s="80"/>
      <c r="U41" s="1"/>
      <c r="AI41" s="117"/>
    </row>
    <row r="42" customFormat="false" ht="19.5" hidden="false" customHeight="true" outlineLevel="0" collapsed="false">
      <c r="A42" s="1"/>
      <c r="B42" s="1"/>
      <c r="C42" s="80" t="n">
        <f aca="false">AF42</f>
        <v>145</v>
      </c>
      <c r="D42" s="80"/>
      <c r="E42" s="14" t="s">
        <v>187</v>
      </c>
      <c r="F42" s="80"/>
      <c r="G42" s="80" t="n">
        <f aca="false">AE42</f>
        <v>1</v>
      </c>
      <c r="H42" s="80" t="str">
        <f aca="false">IF(G42=1,"Nachkommastelle / d.p.","Nachkommastellen / d.p.")</f>
        <v>Nachkommastelle / d.p.</v>
      </c>
      <c r="I42" s="80"/>
      <c r="J42" s="66" t="str">
        <f aca="false">AX42</f>
        <v>12.0 (3 pts for 12.1)</v>
      </c>
      <c r="K42" s="80"/>
      <c r="L42" s="80" t="n">
        <f aca="false">W42+N42</f>
        <v>6</v>
      </c>
      <c r="N42" s="4" t="n">
        <v>0</v>
      </c>
      <c r="U42" s="1"/>
      <c r="V42" s="4" t="n">
        <f aca="false">V40+1</f>
        <v>19</v>
      </c>
      <c r="W42" s="4" t="n">
        <f aca="false">INT(0.5+(W$2/19*(V42-1)))+R$2</f>
        <v>6</v>
      </c>
      <c r="X42" s="0" t="n">
        <f aca="false">IF(W42=17,1,IF(W42=16,2,IF(W42=15,3,IF(W42&gt;10,4,IF(W42&gt;7,3,IF(W42=4,1,2))))))</f>
        <v>2</v>
      </c>
      <c r="Y42" s="0" t="n">
        <f aca="true">INT(RAND()*X42)+1</f>
        <v>2</v>
      </c>
      <c r="Z42" s="0" t="n">
        <f aca="false">IF(W42&lt;14,1,IF(W42=14,2,IF(W42=15,3,IF(W42=16,4,5))))</f>
        <v>1</v>
      </c>
      <c r="AA42" s="0" t="n">
        <f aca="false">W42-AE42-2</f>
        <v>3</v>
      </c>
      <c r="AC42" s="0" t="n">
        <f aca="false">IF(AA42=1,26,IF(AA42=2,50,10^((AA42+1)/2)+1))</f>
        <v>101</v>
      </c>
      <c r="AD42" s="0" t="n">
        <f aca="false">IF(AA42=1,48,IF(AA42=2,99,10^((AA42/2)+1)))</f>
        <v>316.227766016838</v>
      </c>
      <c r="AE42" s="0" t="n">
        <v>1</v>
      </c>
      <c r="AF42" s="0" t="n">
        <f aca="true">INT(RAND()*(AD42-AC42)+AC42)</f>
        <v>145</v>
      </c>
      <c r="AG42" s="0" t="n">
        <f aca="false">SQRT(AF42)</f>
        <v>12.0415945787923</v>
      </c>
      <c r="AH42" s="0" t="n">
        <f aca="false">AG42*10^AE42+0.5</f>
        <v>120.915945787923</v>
      </c>
      <c r="AI42" s="0" t="n">
        <f aca="false">INT(AH42)/10^AE42</f>
        <v>12</v>
      </c>
      <c r="AK42" s="0" t="n">
        <f aca="false">INT(LOG(AI42))+1</f>
        <v>2</v>
      </c>
      <c r="AL42" s="0" t="n">
        <f aca="false">AI42*10^AE42</f>
        <v>120</v>
      </c>
      <c r="AM42" s="0" t="str">
        <f aca="false">TEXT(AL42,0)</f>
        <v>120</v>
      </c>
      <c r="AN42" s="0" t="n">
        <f aca="false">LEN(AM42)</f>
        <v>3</v>
      </c>
      <c r="AO42" s="0" t="n">
        <f aca="false">AN42-AK42</f>
        <v>1</v>
      </c>
      <c r="AP42" s="0" t="str">
        <f aca="false">LEFT(AM42,AK42)&amp;"."&amp;RIGHT(AM42,AO42)</f>
        <v>12.0</v>
      </c>
      <c r="AQ42" s="0" t="n">
        <f aca="false">IF(AI42&gt;AG42,-1,1)</f>
        <v>1</v>
      </c>
      <c r="AR42" s="0" t="n">
        <f aca="false">AL42+AQ42</f>
        <v>121</v>
      </c>
      <c r="AS42" s="0" t="str">
        <f aca="false">TEXT(AR42,0)</f>
        <v>121</v>
      </c>
      <c r="AT42" s="0" t="n">
        <f aca="false">LEN(AS42)</f>
        <v>3</v>
      </c>
      <c r="AU42" s="0" t="n">
        <f aca="false">AT42-AK42</f>
        <v>1</v>
      </c>
      <c r="AV42" s="0" t="str">
        <f aca="false">LEFT(AS42,AK42)&amp;"."&amp;RIGHT(AS42,AU42)</f>
        <v>12.1</v>
      </c>
      <c r="AW42" s="0" t="n">
        <f aca="false">INT(L42/2+0.5)</f>
        <v>3</v>
      </c>
      <c r="AX42" s="114" t="str">
        <f aca="false">AP42&amp;" ("&amp;AW42&amp;" pts for "&amp;AV42&amp;")"</f>
        <v>12.0 (3 pts for 12.1)</v>
      </c>
    </row>
    <row r="43" customFormat="false" ht="12" hidden="false" customHeight="true" outlineLevel="0" collapsed="false">
      <c r="A43" s="1"/>
      <c r="B43" s="1"/>
      <c r="C43" s="80"/>
      <c r="D43" s="80"/>
      <c r="E43" s="14"/>
      <c r="F43" s="80"/>
      <c r="G43" s="80"/>
      <c r="H43" s="80"/>
      <c r="I43" s="80"/>
      <c r="J43" s="13"/>
      <c r="K43" s="80"/>
      <c r="L43" s="80"/>
      <c r="U43" s="1"/>
      <c r="AI43" s="117"/>
    </row>
    <row r="44" customFormat="false" ht="19.5" hidden="false" customHeight="true" outlineLevel="0" collapsed="false">
      <c r="A44" s="1"/>
      <c r="B44" s="1"/>
      <c r="C44" s="80" t="n">
        <f aca="false">AF44</f>
        <v>209</v>
      </c>
      <c r="D44" s="80"/>
      <c r="E44" s="14" t="s">
        <v>187</v>
      </c>
      <c r="F44" s="80"/>
      <c r="G44" s="80" t="n">
        <f aca="false">AE44</f>
        <v>1</v>
      </c>
      <c r="H44" s="80" t="str">
        <f aca="false">IF(G44=1,"Nachkommastelle / d.p.","Nachkommastellen / d.p.")</f>
        <v>Nachkommastelle / d.p.</v>
      </c>
      <c r="I44" s="80"/>
      <c r="J44" s="66" t="str">
        <f aca="false">AX44</f>
        <v>14.5 (3 pts for 14.4)</v>
      </c>
      <c r="K44" s="80"/>
      <c r="L44" s="80" t="n">
        <f aca="false">W44+N44</f>
        <v>6</v>
      </c>
      <c r="N44" s="4" t="n">
        <v>0</v>
      </c>
      <c r="U44" s="1"/>
      <c r="V44" s="4" t="n">
        <f aca="false">V42+1</f>
        <v>20</v>
      </c>
      <c r="W44" s="4" t="n">
        <f aca="false">INT(0.5+(W$2/19*(V44-1)))+R$2</f>
        <v>6</v>
      </c>
      <c r="X44" s="0" t="n">
        <f aca="false">IF(W44=17,1,IF(W44=16,2,IF(W44=15,3,IF(W44&gt;10,4,IF(W44&gt;7,3,IF(W44=4,1,2))))))</f>
        <v>2</v>
      </c>
      <c r="Y44" s="0" t="n">
        <f aca="true">INT(RAND()*X44)+1</f>
        <v>1</v>
      </c>
      <c r="Z44" s="0" t="n">
        <f aca="false">IF(W44&lt;14,1,IF(W44=14,2,IF(W44=15,3,IF(W44=16,4,5))))</f>
        <v>1</v>
      </c>
      <c r="AA44" s="0" t="n">
        <f aca="false">W44-AE44-2</f>
        <v>3</v>
      </c>
      <c r="AC44" s="0" t="n">
        <f aca="false">IF(AA44=1,26,IF(AA44=2,50,10^((AA44+1)/2)+1))</f>
        <v>101</v>
      </c>
      <c r="AD44" s="0" t="n">
        <f aca="false">IF(AA44=1,48,IF(AA44=2,99,10^((AA44/2)+1)))</f>
        <v>316.227766016838</v>
      </c>
      <c r="AE44" s="0" t="n">
        <v>1</v>
      </c>
      <c r="AF44" s="0" t="n">
        <f aca="true">INT(RAND()*(AD44-AC44)+AC44)</f>
        <v>209</v>
      </c>
      <c r="AG44" s="0" t="n">
        <f aca="false">SQRT(AF44)</f>
        <v>14.456832294801</v>
      </c>
      <c r="AH44" s="0" t="n">
        <f aca="false">AG44*10^AE44+0.5</f>
        <v>145.06832294801</v>
      </c>
      <c r="AI44" s="0" t="n">
        <f aca="false">INT(AH44)/10^AE44</f>
        <v>14.5</v>
      </c>
      <c r="AK44" s="0" t="n">
        <f aca="false">INT(LOG(AI44))+1</f>
        <v>2</v>
      </c>
      <c r="AL44" s="0" t="n">
        <f aca="false">AI44*10^AE44</f>
        <v>145</v>
      </c>
      <c r="AM44" s="0" t="str">
        <f aca="false">TEXT(AL44,0)</f>
        <v>145</v>
      </c>
      <c r="AN44" s="0" t="n">
        <f aca="false">LEN(AM44)</f>
        <v>3</v>
      </c>
      <c r="AO44" s="0" t="n">
        <f aca="false">AN44-AK44</f>
        <v>1</v>
      </c>
      <c r="AP44" s="0" t="str">
        <f aca="false">LEFT(AM44,AK44)&amp;"."&amp;RIGHT(AM44,AO44)</f>
        <v>14.5</v>
      </c>
      <c r="AQ44" s="0" t="n">
        <f aca="false">IF(AI44&gt;AG44,-1,1)</f>
        <v>-1</v>
      </c>
      <c r="AR44" s="0" t="n">
        <f aca="false">AL44+AQ44</f>
        <v>144</v>
      </c>
      <c r="AS44" s="0" t="str">
        <f aca="false">TEXT(AR44,0)</f>
        <v>144</v>
      </c>
      <c r="AT44" s="0" t="n">
        <f aca="false">LEN(AS44)</f>
        <v>3</v>
      </c>
      <c r="AU44" s="0" t="n">
        <f aca="false">AT44-AK44</f>
        <v>1</v>
      </c>
      <c r="AV44" s="0" t="str">
        <f aca="false">LEFT(AS44,AK44)&amp;"."&amp;RIGHT(AS44,AU44)</f>
        <v>14.4</v>
      </c>
      <c r="AW44" s="0" t="n">
        <f aca="false">INT(L44/2+0.5)</f>
        <v>3</v>
      </c>
      <c r="AX44" s="114" t="str">
        <f aca="false">AP44&amp;" ("&amp;AW44&amp;" pts for "&amp;AV44&amp;")"</f>
        <v>14.5 (3 pts for 14.4)</v>
      </c>
    </row>
    <row r="45" customFormat="false" ht="33" hidden="false" customHeight="true" outlineLevel="0" collapsed="false">
      <c r="A45" s="1"/>
      <c r="B45" s="1"/>
      <c r="C45" s="80"/>
      <c r="D45" s="80"/>
      <c r="E45" s="14"/>
      <c r="F45" s="80"/>
      <c r="G45" s="80"/>
      <c r="H45" s="80"/>
      <c r="I45" s="80"/>
      <c r="J45" s="80"/>
      <c r="K45" s="80"/>
      <c r="L45" s="80"/>
    </row>
    <row r="46" customFormat="false" ht="17.25" hidden="false" customHeight="false" outlineLevel="0" collapsed="false">
      <c r="A46" s="1"/>
      <c r="B46" s="1"/>
      <c r="C46" s="80"/>
      <c r="D46" s="80"/>
      <c r="E46" s="14"/>
      <c r="F46" s="80"/>
      <c r="G46" s="80"/>
      <c r="H46" s="80"/>
      <c r="I46" s="80"/>
      <c r="J46" s="14" t="s">
        <v>19</v>
      </c>
      <c r="K46" s="80"/>
      <c r="L46" s="80" t="n">
        <f aca="false">SUM(L6:L44)</f>
        <v>106</v>
      </c>
    </row>
    <row r="47" customFormat="false" ht="3" hidden="false" customHeight="true" outlineLevel="0" collapsed="false">
      <c r="A47" s="0" t="s">
        <v>0</v>
      </c>
      <c r="M47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5" min="5" style="0" width="20.85"/>
    <col collapsed="false" customWidth="true" hidden="false" outlineLevel="0" max="6" min="6" style="0" width="16.14"/>
    <col collapsed="false" customWidth="true" hidden="false" outlineLevel="0" max="7" min="7" style="0" width="5.14"/>
    <col collapsed="false" customWidth="true" hidden="false" outlineLevel="0" max="9" min="8" style="0" width="1.14"/>
    <col collapsed="false" customWidth="true" hidden="false" outlineLevel="0" max="10" min="10" style="0" width="27.42"/>
    <col collapsed="false" customWidth="true" hidden="false" outlineLevel="0" max="11" min="11" style="0" width="6.85"/>
    <col collapsed="false" customWidth="true" hidden="false" outlineLevel="0" max="12" min="12" style="0" width="0.71"/>
    <col collapsed="false" customWidth="true" hidden="true" outlineLevel="0" max="13" min="13" style="4" width="15.85"/>
    <col collapsed="false" customWidth="true" hidden="false" outlineLevel="0" max="14" min="14" style="0" width="5"/>
    <col collapsed="false" customWidth="true" hidden="true" outlineLevel="0" max="15" min="15" style="4" width="11.53"/>
    <col collapsed="false" customWidth="true" hidden="true" outlineLevel="0" max="18" min="16" style="4" width="12"/>
    <col collapsed="false" customWidth="true" hidden="true" outlineLevel="0" max="19" min="19" style="4" width="11.53"/>
    <col collapsed="false" customWidth="true" hidden="true" outlineLevel="0" max="22" min="21" style="4" width="11.53"/>
    <col collapsed="false" customWidth="false" hidden="true" outlineLevel="0" max="27" min="24" style="0" width="9.14"/>
    <col collapsed="false" customWidth="true" hidden="true" outlineLevel="0" max="28" min="28" style="0" width="10"/>
    <col collapsed="false" customWidth="true" hidden="true" outlineLevel="0" max="29" min="29" style="0" width="11"/>
    <col collapsed="false" customWidth="true" hidden="true" outlineLevel="0" max="30" min="30" style="19" width="18.29"/>
    <col collapsed="false" customWidth="true" hidden="true" outlineLevel="0" max="31" min="31" style="0" width="18.29"/>
    <col collapsed="false" customWidth="true" hidden="true" outlineLevel="0" max="33" min="32" style="19" width="18.29"/>
    <col collapsed="false" customWidth="false" hidden="true" outlineLevel="0" max="37" min="34" style="0" width="9.14"/>
  </cols>
  <sheetData>
    <row r="1" customFormat="false" ht="18.75" hidden="false" customHeight="true" outlineLevel="0" collapsed="false">
      <c r="L1" s="0" t="s">
        <v>0</v>
      </c>
      <c r="Q1" s="4" t="n">
        <v>2</v>
      </c>
      <c r="S1" s="4" t="n">
        <v>14</v>
      </c>
    </row>
    <row r="2" customFormat="false" ht="18" hidden="false" customHeight="false" outlineLevel="0" collapsed="false">
      <c r="B2" s="38" t="s">
        <v>188</v>
      </c>
      <c r="C2" s="27"/>
      <c r="D2" s="28"/>
      <c r="E2" s="27"/>
      <c r="F2" s="27"/>
      <c r="G2" s="53"/>
      <c r="H2" s="118"/>
      <c r="I2" s="119"/>
      <c r="J2" s="6"/>
      <c r="K2" s="7"/>
      <c r="O2" s="49" t="str">
        <f aca="false">IF(Q2&lt;Q1,"NO",IF(Q2&gt;S1,"NO",IF(S2&lt;Q1,"NO",IF(S2&gt;S1,"NO",IF(Q2&gt;S2,"NO",IF(Q2&gt;INT(Q2),"NO",IF(S2&gt;INT(S2),"NO","OK")))))))</f>
        <v>OK</v>
      </c>
      <c r="P2" s="50" t="s">
        <v>3</v>
      </c>
      <c r="Q2" s="51" t="n">
        <v>2</v>
      </c>
      <c r="R2" s="50" t="s">
        <v>4</v>
      </c>
      <c r="S2" s="51" t="n">
        <v>3</v>
      </c>
      <c r="V2" s="4" t="n">
        <f aca="false">S2-Q2</f>
        <v>1</v>
      </c>
    </row>
    <row r="3" customFormat="false" ht="12" hidden="false" customHeight="true" outlineLevel="0" collapsed="false">
      <c r="A3" s="1"/>
      <c r="B3" s="27"/>
      <c r="C3" s="27"/>
      <c r="D3" s="111"/>
      <c r="E3" s="111"/>
      <c r="F3" s="111"/>
      <c r="G3" s="27"/>
      <c r="H3" s="118"/>
      <c r="I3" s="29"/>
      <c r="J3" s="6"/>
      <c r="K3" s="7"/>
      <c r="O3" s="49"/>
      <c r="P3" s="50"/>
      <c r="Q3" s="51"/>
      <c r="R3" s="50"/>
      <c r="S3" s="51"/>
    </row>
    <row r="4" customFormat="false" ht="18" hidden="false" customHeight="false" outlineLevel="0" collapsed="false">
      <c r="A4" s="1"/>
      <c r="B4" s="10" t="s">
        <v>189</v>
      </c>
      <c r="C4" s="120"/>
      <c r="D4" s="120"/>
      <c r="E4" s="120"/>
      <c r="F4" s="27"/>
      <c r="G4" s="27"/>
      <c r="H4" s="118"/>
      <c r="I4" s="1"/>
      <c r="J4" s="6"/>
      <c r="K4" s="83" t="s">
        <v>2</v>
      </c>
      <c r="O4" s="49"/>
      <c r="P4" s="50"/>
      <c r="Q4" s="51"/>
      <c r="R4" s="50"/>
      <c r="S4" s="51"/>
    </row>
    <row r="5" customFormat="false" ht="18" hidden="false" customHeight="false" outlineLevel="0" collapsed="false">
      <c r="A5" s="1"/>
      <c r="B5" s="10" t="s">
        <v>190</v>
      </c>
      <c r="C5" s="120"/>
      <c r="D5" s="120"/>
      <c r="E5" s="120"/>
      <c r="F5" s="27"/>
      <c r="G5" s="27"/>
      <c r="H5" s="118"/>
      <c r="I5" s="1"/>
      <c r="J5" s="6"/>
      <c r="K5" s="83" t="s">
        <v>7</v>
      </c>
      <c r="O5" s="49"/>
      <c r="P5" s="50"/>
      <c r="Q5" s="51"/>
      <c r="R5" s="50"/>
      <c r="S5" s="51"/>
    </row>
    <row r="6" customFormat="false" ht="12.75" hidden="false" customHeight="false" outlineLevel="0" collapsed="false">
      <c r="A6" s="1"/>
      <c r="B6" s="121"/>
      <c r="C6" s="1"/>
      <c r="D6" s="2"/>
      <c r="E6" s="1"/>
      <c r="F6" s="1"/>
      <c r="G6" s="1"/>
      <c r="H6" s="1"/>
      <c r="I6" s="1"/>
      <c r="J6" s="6"/>
      <c r="K6" s="7"/>
      <c r="O6" s="51"/>
      <c r="P6" s="51"/>
      <c r="Q6" s="51"/>
      <c r="R6" s="51"/>
      <c r="S6" s="51"/>
    </row>
    <row r="7" customFormat="false" ht="26.25" hidden="false" customHeight="true" outlineLevel="0" collapsed="false">
      <c r="A7" s="1"/>
      <c r="B7" s="10" t="s">
        <v>191</v>
      </c>
      <c r="C7" s="80"/>
      <c r="D7" s="80"/>
      <c r="E7" s="80"/>
      <c r="F7" s="80"/>
      <c r="G7" s="80"/>
      <c r="H7" s="80"/>
      <c r="I7" s="80"/>
      <c r="J7" s="80"/>
      <c r="K7" s="80"/>
      <c r="M7" s="50" t="s">
        <v>14</v>
      </c>
      <c r="O7" s="51"/>
      <c r="P7" s="51"/>
      <c r="Q7" s="51"/>
      <c r="R7" s="51"/>
      <c r="S7" s="51"/>
      <c r="U7" s="50" t="s">
        <v>31</v>
      </c>
      <c r="V7" s="50" t="s">
        <v>32</v>
      </c>
    </row>
    <row r="8" customFormat="false" ht="18" hidden="false" customHeight="false" outlineLevel="0" collapsed="false">
      <c r="A8" s="1"/>
      <c r="B8" s="10" t="s">
        <v>192</v>
      </c>
      <c r="C8" s="80"/>
      <c r="D8" s="80"/>
      <c r="E8" s="80"/>
      <c r="F8" s="23" t="n">
        <f aca="false">AD8</f>
        <v>694</v>
      </c>
      <c r="G8" s="10" t="s">
        <v>193</v>
      </c>
      <c r="H8" s="80"/>
      <c r="I8" s="80"/>
      <c r="J8" s="24" t="n">
        <f aca="false">AG8</f>
        <v>729</v>
      </c>
      <c r="K8" s="23" t="n">
        <f aca="false">AI8+M8</f>
        <v>3</v>
      </c>
      <c r="M8" s="4" t="n">
        <v>1</v>
      </c>
      <c r="O8" s="51"/>
      <c r="P8" s="51"/>
      <c r="Q8" s="51"/>
      <c r="R8" s="51"/>
      <c r="S8" s="51"/>
      <c r="U8" s="4" t="n">
        <v>1</v>
      </c>
      <c r="V8" s="4" t="n">
        <f aca="false">Q2</f>
        <v>2</v>
      </c>
      <c r="AB8" s="0" t="n">
        <f aca="false">10^V8</f>
        <v>100</v>
      </c>
      <c r="AC8" s="0" t="n">
        <f aca="false">10*AB8-1</f>
        <v>999</v>
      </c>
      <c r="AD8" s="19" t="n">
        <f aca="true">INT(RAND()*(AC8-AB8))+AB8</f>
        <v>694</v>
      </c>
      <c r="AE8" s="0" t="n">
        <f aca="false">SQRT(AD8)</f>
        <v>26.343879744639</v>
      </c>
      <c r="AF8" s="19" t="n">
        <f aca="false">INT(AE8)+1</f>
        <v>27</v>
      </c>
      <c r="AG8" s="19" t="n">
        <f aca="false">AF8*AF8</f>
        <v>729</v>
      </c>
      <c r="AI8" s="19" t="n">
        <f aca="false">INT(LOG(AD8+0.05))</f>
        <v>2</v>
      </c>
    </row>
    <row r="9" customFormat="false" ht="19.5" hidden="false" customHeight="true" outlineLevel="0" collapsed="false">
      <c r="A9" s="1"/>
      <c r="B9" s="10" t="s">
        <v>191</v>
      </c>
      <c r="C9" s="80"/>
      <c r="D9" s="80"/>
      <c r="E9" s="80"/>
      <c r="F9" s="80"/>
      <c r="G9" s="80"/>
      <c r="H9" s="80"/>
      <c r="I9" s="80"/>
      <c r="J9" s="13"/>
      <c r="K9" s="80"/>
      <c r="O9" s="51"/>
      <c r="P9" s="51"/>
      <c r="Q9" s="51"/>
      <c r="R9" s="51"/>
      <c r="S9" s="51"/>
    </row>
    <row r="10" customFormat="false" ht="18" hidden="false" customHeight="false" outlineLevel="0" collapsed="false">
      <c r="A10" s="1"/>
      <c r="B10" s="10" t="s">
        <v>192</v>
      </c>
      <c r="C10" s="80"/>
      <c r="D10" s="80"/>
      <c r="E10" s="80"/>
      <c r="F10" s="23" t="n">
        <f aca="false">AD10</f>
        <v>197</v>
      </c>
      <c r="G10" s="10" t="s">
        <v>193</v>
      </c>
      <c r="H10" s="80"/>
      <c r="I10" s="80"/>
      <c r="J10" s="24" t="n">
        <f aca="false">AG10</f>
        <v>225</v>
      </c>
      <c r="K10" s="23" t="n">
        <f aca="false">AI10+M10</f>
        <v>3</v>
      </c>
      <c r="M10" s="4" t="n">
        <v>1</v>
      </c>
      <c r="O10" s="51"/>
      <c r="P10" s="51"/>
      <c r="Q10" s="51"/>
      <c r="R10" s="51"/>
      <c r="S10" s="51"/>
      <c r="U10" s="4" t="n">
        <f aca="false">U8+1</f>
        <v>2</v>
      </c>
      <c r="V10" s="4" t="n">
        <f aca="false">INT(0.5+(V$2/19*(U10-1)))+Q$2</f>
        <v>2</v>
      </c>
      <c r="AB10" s="0" t="n">
        <f aca="false">10^V10</f>
        <v>100</v>
      </c>
      <c r="AC10" s="0" t="n">
        <f aca="false">10*AB10-1</f>
        <v>999</v>
      </c>
      <c r="AD10" s="19" t="n">
        <f aca="true">INT(RAND()*(AC10-AB10))+AB10</f>
        <v>197</v>
      </c>
      <c r="AE10" s="0" t="n">
        <f aca="false">SQRT(AD10)</f>
        <v>14.0356688476182</v>
      </c>
      <c r="AF10" s="19" t="n">
        <f aca="false">INT(AE10)+1</f>
        <v>15</v>
      </c>
      <c r="AG10" s="19" t="n">
        <f aca="false">AF10*AF10</f>
        <v>225</v>
      </c>
      <c r="AI10" s="19" t="n">
        <f aca="false">INT(LOG(AD10+0.05))</f>
        <v>2</v>
      </c>
    </row>
    <row r="11" customFormat="false" ht="19.5" hidden="false" customHeight="true" outlineLevel="0" collapsed="false">
      <c r="A11" s="1"/>
      <c r="B11" s="10" t="s">
        <v>191</v>
      </c>
      <c r="C11" s="80"/>
      <c r="D11" s="80"/>
      <c r="E11" s="80"/>
      <c r="F11" s="80"/>
      <c r="G11" s="80"/>
      <c r="H11" s="80"/>
      <c r="I11" s="80"/>
      <c r="J11" s="13"/>
      <c r="K11" s="80"/>
      <c r="O11" s="51"/>
      <c r="P11" s="51"/>
      <c r="Q11" s="51"/>
      <c r="R11" s="51"/>
      <c r="S11" s="51"/>
    </row>
    <row r="12" customFormat="false" ht="18" hidden="false" customHeight="false" outlineLevel="0" collapsed="false">
      <c r="A12" s="1"/>
      <c r="B12" s="10" t="s">
        <v>192</v>
      </c>
      <c r="C12" s="80"/>
      <c r="D12" s="80"/>
      <c r="E12" s="80"/>
      <c r="F12" s="23" t="n">
        <f aca="false">AD12</f>
        <v>265</v>
      </c>
      <c r="G12" s="10" t="s">
        <v>193</v>
      </c>
      <c r="H12" s="80"/>
      <c r="I12" s="80"/>
      <c r="J12" s="24" t="n">
        <f aca="false">AG12</f>
        <v>289</v>
      </c>
      <c r="K12" s="23" t="n">
        <f aca="false">AI12+M12</f>
        <v>3</v>
      </c>
      <c r="M12" s="4" t="n">
        <v>1</v>
      </c>
      <c r="O12" s="51"/>
      <c r="P12" s="51"/>
      <c r="Q12" s="51"/>
      <c r="R12" s="51"/>
      <c r="S12" s="51"/>
      <c r="U12" s="4" t="n">
        <f aca="false">U10+1</f>
        <v>3</v>
      </c>
      <c r="V12" s="4" t="n">
        <f aca="false">INT(0.5+(V$2/19*(U12-1)))+Q$2</f>
        <v>2</v>
      </c>
      <c r="AB12" s="0" t="n">
        <f aca="false">10^V12</f>
        <v>100</v>
      </c>
      <c r="AC12" s="0" t="n">
        <f aca="false">10*AB12-1</f>
        <v>999</v>
      </c>
      <c r="AD12" s="19" t="n">
        <f aca="true">INT(RAND()*(AC12-AB12))+AB12</f>
        <v>265</v>
      </c>
      <c r="AE12" s="0" t="n">
        <f aca="false">SQRT(AD12)</f>
        <v>16.2788205960997</v>
      </c>
      <c r="AF12" s="19" t="n">
        <f aca="false">INT(AE12)+1</f>
        <v>17</v>
      </c>
      <c r="AG12" s="19" t="n">
        <f aca="false">AF12*AF12</f>
        <v>289</v>
      </c>
      <c r="AI12" s="19" t="n">
        <f aca="false">INT(LOG(AD12+0.05))</f>
        <v>2</v>
      </c>
    </row>
    <row r="13" customFormat="false" ht="19.5" hidden="false" customHeight="true" outlineLevel="0" collapsed="false">
      <c r="A13" s="1"/>
      <c r="B13" s="10" t="s">
        <v>191</v>
      </c>
      <c r="C13" s="80"/>
      <c r="D13" s="80"/>
      <c r="E13" s="80"/>
      <c r="F13" s="80"/>
      <c r="G13" s="80"/>
      <c r="H13" s="80"/>
      <c r="I13" s="80"/>
      <c r="J13" s="13"/>
      <c r="K13" s="80"/>
      <c r="O13" s="51"/>
      <c r="P13" s="51"/>
      <c r="Q13" s="51"/>
      <c r="R13" s="51"/>
      <c r="S13" s="51"/>
    </row>
    <row r="14" customFormat="false" ht="18" hidden="false" customHeight="false" outlineLevel="0" collapsed="false">
      <c r="A14" s="1"/>
      <c r="B14" s="10" t="s">
        <v>192</v>
      </c>
      <c r="C14" s="80"/>
      <c r="D14" s="80"/>
      <c r="E14" s="80"/>
      <c r="F14" s="23" t="n">
        <f aca="false">AD14</f>
        <v>616</v>
      </c>
      <c r="G14" s="10" t="s">
        <v>193</v>
      </c>
      <c r="H14" s="80"/>
      <c r="I14" s="80"/>
      <c r="J14" s="24" t="n">
        <f aca="false">AG14</f>
        <v>625</v>
      </c>
      <c r="K14" s="23" t="n">
        <f aca="false">AI14+M14</f>
        <v>3</v>
      </c>
      <c r="M14" s="4" t="n">
        <v>1</v>
      </c>
      <c r="O14" s="51"/>
      <c r="P14" s="51"/>
      <c r="Q14" s="51"/>
      <c r="R14" s="51"/>
      <c r="S14" s="51"/>
      <c r="U14" s="4" t="n">
        <f aca="false">U12+1</f>
        <v>4</v>
      </c>
      <c r="V14" s="4" t="n">
        <f aca="false">INT(0.5+(V$2/19*(U14-1)))+Q$2</f>
        <v>2</v>
      </c>
      <c r="AB14" s="0" t="n">
        <f aca="false">10^V14</f>
        <v>100</v>
      </c>
      <c r="AC14" s="0" t="n">
        <f aca="false">10*AB14-1</f>
        <v>999</v>
      </c>
      <c r="AD14" s="19" t="n">
        <f aca="true">INT(RAND()*(AC14-AB14))+AB14</f>
        <v>616</v>
      </c>
      <c r="AE14" s="0" t="n">
        <f aca="false">SQRT(AD14)</f>
        <v>24.8193472919817</v>
      </c>
      <c r="AF14" s="19" t="n">
        <f aca="false">INT(AE14)+1</f>
        <v>25</v>
      </c>
      <c r="AG14" s="19" t="n">
        <f aca="false">AF14*AF14</f>
        <v>625</v>
      </c>
      <c r="AI14" s="19" t="n">
        <f aca="false">INT(LOG(AD14+0.05))</f>
        <v>2</v>
      </c>
    </row>
    <row r="15" customFormat="false" ht="19.5" hidden="false" customHeight="true" outlineLevel="0" collapsed="false">
      <c r="A15" s="1"/>
      <c r="B15" s="10" t="s">
        <v>191</v>
      </c>
      <c r="C15" s="80"/>
      <c r="D15" s="80"/>
      <c r="E15" s="80"/>
      <c r="F15" s="80"/>
      <c r="G15" s="80"/>
      <c r="H15" s="80"/>
      <c r="I15" s="80"/>
      <c r="J15" s="13"/>
      <c r="K15" s="80"/>
      <c r="O15" s="51"/>
      <c r="P15" s="51"/>
      <c r="Q15" s="51"/>
      <c r="R15" s="51"/>
      <c r="S15" s="51"/>
    </row>
    <row r="16" customFormat="false" ht="18" hidden="false" customHeight="false" outlineLevel="0" collapsed="false">
      <c r="A16" s="1"/>
      <c r="B16" s="10" t="s">
        <v>192</v>
      </c>
      <c r="C16" s="80"/>
      <c r="D16" s="80"/>
      <c r="E16" s="80"/>
      <c r="F16" s="23" t="n">
        <f aca="false">AD16</f>
        <v>362</v>
      </c>
      <c r="G16" s="10" t="s">
        <v>193</v>
      </c>
      <c r="H16" s="80"/>
      <c r="I16" s="80"/>
      <c r="J16" s="24" t="n">
        <f aca="false">AG16</f>
        <v>400</v>
      </c>
      <c r="K16" s="23" t="n">
        <f aca="false">AI16+M16</f>
        <v>3</v>
      </c>
      <c r="M16" s="4" t="n">
        <v>1</v>
      </c>
      <c r="O16" s="51"/>
      <c r="P16" s="51"/>
      <c r="Q16" s="51"/>
      <c r="R16" s="51"/>
      <c r="S16" s="51"/>
      <c r="U16" s="4" t="n">
        <f aca="false">U14+1</f>
        <v>5</v>
      </c>
      <c r="V16" s="4" t="n">
        <f aca="false">INT(0.5+(V$2/19*(U16-1)))+Q$2</f>
        <v>2</v>
      </c>
      <c r="AB16" s="0" t="n">
        <f aca="false">10^V16</f>
        <v>100</v>
      </c>
      <c r="AC16" s="0" t="n">
        <f aca="false">10*AB16-1</f>
        <v>999</v>
      </c>
      <c r="AD16" s="19" t="n">
        <f aca="true">INT(RAND()*(AC16-AB16))+AB16</f>
        <v>362</v>
      </c>
      <c r="AE16" s="0" t="n">
        <f aca="false">SQRT(AD16)</f>
        <v>19.0262975904404</v>
      </c>
      <c r="AF16" s="19" t="n">
        <f aca="false">INT(AE16)+1</f>
        <v>20</v>
      </c>
      <c r="AG16" s="19" t="n">
        <f aca="false">AF16*AF16</f>
        <v>400</v>
      </c>
      <c r="AI16" s="19" t="n">
        <f aca="false">INT(LOG(AD16+0.05))</f>
        <v>2</v>
      </c>
    </row>
    <row r="17" customFormat="false" ht="19.5" hidden="false" customHeight="true" outlineLevel="0" collapsed="false">
      <c r="A17" s="1"/>
      <c r="B17" s="10" t="s">
        <v>191</v>
      </c>
      <c r="C17" s="80"/>
      <c r="D17" s="80"/>
      <c r="E17" s="80"/>
      <c r="F17" s="80"/>
      <c r="G17" s="80"/>
      <c r="H17" s="80"/>
      <c r="I17" s="80"/>
      <c r="J17" s="13"/>
      <c r="K17" s="80"/>
      <c r="O17" s="51"/>
      <c r="P17" s="51"/>
      <c r="Q17" s="51"/>
      <c r="R17" s="51"/>
      <c r="S17" s="51"/>
    </row>
    <row r="18" customFormat="false" ht="18" hidden="false" customHeight="false" outlineLevel="0" collapsed="false">
      <c r="A18" s="1"/>
      <c r="B18" s="10" t="s">
        <v>192</v>
      </c>
      <c r="C18" s="80"/>
      <c r="D18" s="80"/>
      <c r="E18" s="80"/>
      <c r="F18" s="23" t="n">
        <f aca="false">AD18</f>
        <v>194</v>
      </c>
      <c r="G18" s="10" t="s">
        <v>193</v>
      </c>
      <c r="H18" s="80"/>
      <c r="I18" s="80"/>
      <c r="J18" s="24" t="n">
        <f aca="false">AG18</f>
        <v>196</v>
      </c>
      <c r="K18" s="23" t="n">
        <f aca="false">AI18+M18</f>
        <v>3</v>
      </c>
      <c r="M18" s="4" t="n">
        <v>1</v>
      </c>
      <c r="O18" s="51"/>
      <c r="P18" s="51"/>
      <c r="Q18" s="51"/>
      <c r="R18" s="51"/>
      <c r="S18" s="51"/>
      <c r="U18" s="4" t="n">
        <f aca="false">U16+1</f>
        <v>6</v>
      </c>
      <c r="V18" s="4" t="n">
        <f aca="false">INT(0.5+(V$2/19*(U18-1)))+Q$2</f>
        <v>2</v>
      </c>
      <c r="AB18" s="0" t="n">
        <f aca="false">10^V18</f>
        <v>100</v>
      </c>
      <c r="AC18" s="0" t="n">
        <f aca="false">10*AB18-1</f>
        <v>999</v>
      </c>
      <c r="AD18" s="19" t="n">
        <f aca="true">INT(RAND()*(AC18-AB18))+AB18</f>
        <v>194</v>
      </c>
      <c r="AE18" s="0" t="n">
        <f aca="false">SQRT(AD18)</f>
        <v>13.9283882771841</v>
      </c>
      <c r="AF18" s="19" t="n">
        <f aca="false">INT(AE18)+1</f>
        <v>14</v>
      </c>
      <c r="AG18" s="19" t="n">
        <f aca="false">AF18*AF18</f>
        <v>196</v>
      </c>
      <c r="AI18" s="19" t="n">
        <f aca="false">INT(LOG(AD18+0.05))</f>
        <v>2</v>
      </c>
    </row>
    <row r="19" customFormat="false" ht="19.5" hidden="false" customHeight="true" outlineLevel="0" collapsed="false">
      <c r="A19" s="1"/>
      <c r="B19" s="10" t="s">
        <v>191</v>
      </c>
      <c r="C19" s="80"/>
      <c r="D19" s="80"/>
      <c r="E19" s="80"/>
      <c r="F19" s="80"/>
      <c r="G19" s="80"/>
      <c r="H19" s="80"/>
      <c r="I19" s="80"/>
      <c r="J19" s="13"/>
      <c r="K19" s="80"/>
      <c r="O19" s="51"/>
      <c r="P19" s="51"/>
      <c r="Q19" s="51"/>
      <c r="R19" s="51"/>
      <c r="S19" s="51"/>
    </row>
    <row r="20" customFormat="false" ht="18" hidden="false" customHeight="false" outlineLevel="0" collapsed="false">
      <c r="A20" s="1"/>
      <c r="B20" s="10" t="s">
        <v>192</v>
      </c>
      <c r="C20" s="80"/>
      <c r="D20" s="80"/>
      <c r="E20" s="80"/>
      <c r="F20" s="23" t="n">
        <f aca="false">AD20</f>
        <v>550</v>
      </c>
      <c r="G20" s="10" t="s">
        <v>193</v>
      </c>
      <c r="H20" s="80"/>
      <c r="I20" s="80"/>
      <c r="J20" s="24" t="n">
        <f aca="false">AG20</f>
        <v>576</v>
      </c>
      <c r="K20" s="23" t="n">
        <f aca="false">AI20+M20</f>
        <v>3</v>
      </c>
      <c r="M20" s="4" t="n">
        <v>1</v>
      </c>
      <c r="O20" s="51"/>
      <c r="P20" s="51"/>
      <c r="Q20" s="51"/>
      <c r="R20" s="51"/>
      <c r="S20" s="51"/>
      <c r="U20" s="4" t="n">
        <f aca="false">U18+1</f>
        <v>7</v>
      </c>
      <c r="V20" s="4" t="n">
        <f aca="false">INT(0.5+(V$2/19*(U20-1)))+Q$2</f>
        <v>2</v>
      </c>
      <c r="AB20" s="0" t="n">
        <f aca="false">10^V20</f>
        <v>100</v>
      </c>
      <c r="AC20" s="0" t="n">
        <f aca="false">10*AB20-1</f>
        <v>999</v>
      </c>
      <c r="AD20" s="19" t="n">
        <f aca="true">INT(RAND()*(AC20-AB20))+AB20</f>
        <v>550</v>
      </c>
      <c r="AE20" s="0" t="n">
        <f aca="false">SQRT(AD20)</f>
        <v>23.4520787991172</v>
      </c>
      <c r="AF20" s="19" t="n">
        <f aca="false">INT(AE20)+1</f>
        <v>24</v>
      </c>
      <c r="AG20" s="19" t="n">
        <f aca="false">AF20*AF20</f>
        <v>576</v>
      </c>
      <c r="AI20" s="19" t="n">
        <f aca="false">INT(LOG(AD20+0.05))</f>
        <v>2</v>
      </c>
    </row>
    <row r="21" customFormat="false" ht="19.5" hidden="false" customHeight="true" outlineLevel="0" collapsed="false">
      <c r="A21" s="1"/>
      <c r="B21" s="10" t="s">
        <v>191</v>
      </c>
      <c r="C21" s="80"/>
      <c r="D21" s="80"/>
      <c r="E21" s="80"/>
      <c r="F21" s="80"/>
      <c r="G21" s="80"/>
      <c r="H21" s="80"/>
      <c r="I21" s="80"/>
      <c r="J21" s="13"/>
      <c r="K21" s="80"/>
      <c r="O21" s="51"/>
      <c r="P21" s="51"/>
      <c r="Q21" s="51"/>
      <c r="R21" s="51"/>
      <c r="S21" s="51"/>
    </row>
    <row r="22" customFormat="false" ht="18" hidden="false" customHeight="false" outlineLevel="0" collapsed="false">
      <c r="A22" s="1"/>
      <c r="B22" s="10" t="s">
        <v>192</v>
      </c>
      <c r="C22" s="80"/>
      <c r="D22" s="80"/>
      <c r="E22" s="80"/>
      <c r="F22" s="23" t="n">
        <f aca="false">AD22</f>
        <v>337</v>
      </c>
      <c r="G22" s="10" t="s">
        <v>193</v>
      </c>
      <c r="H22" s="80"/>
      <c r="I22" s="80"/>
      <c r="J22" s="24" t="n">
        <f aca="false">AG22</f>
        <v>361</v>
      </c>
      <c r="K22" s="23" t="n">
        <f aca="false">AI22+M22</f>
        <v>3</v>
      </c>
      <c r="M22" s="4" t="n">
        <v>1</v>
      </c>
      <c r="O22" s="51"/>
      <c r="P22" s="51"/>
      <c r="Q22" s="51"/>
      <c r="R22" s="51"/>
      <c r="S22" s="51"/>
      <c r="U22" s="4" t="n">
        <f aca="false">U20+1</f>
        <v>8</v>
      </c>
      <c r="V22" s="4" t="n">
        <f aca="false">INT(0.5+(V$2/19*(U22-1)))+Q$2</f>
        <v>2</v>
      </c>
      <c r="AB22" s="0" t="n">
        <f aca="false">10^V22</f>
        <v>100</v>
      </c>
      <c r="AC22" s="0" t="n">
        <f aca="false">10*AB22-1</f>
        <v>999</v>
      </c>
      <c r="AD22" s="19" t="n">
        <f aca="true">INT(RAND()*(AC22-AB22))+AB22</f>
        <v>337</v>
      </c>
      <c r="AE22" s="0" t="n">
        <f aca="false">SQRT(AD22)</f>
        <v>18.3575597506858</v>
      </c>
      <c r="AF22" s="19" t="n">
        <f aca="false">INT(AE22)+1</f>
        <v>19</v>
      </c>
      <c r="AG22" s="19" t="n">
        <f aca="false">AF22*AF22</f>
        <v>361</v>
      </c>
      <c r="AI22" s="19" t="n">
        <f aca="false">INT(LOG(AD22+0.05))</f>
        <v>2</v>
      </c>
    </row>
    <row r="23" customFormat="false" ht="19.5" hidden="false" customHeight="true" outlineLevel="0" collapsed="false">
      <c r="A23" s="1"/>
      <c r="B23" s="10" t="s">
        <v>191</v>
      </c>
      <c r="C23" s="80"/>
      <c r="D23" s="80"/>
      <c r="E23" s="80"/>
      <c r="F23" s="80"/>
      <c r="G23" s="80"/>
      <c r="H23" s="80"/>
      <c r="I23" s="80"/>
      <c r="J23" s="13"/>
      <c r="K23" s="80"/>
      <c r="O23" s="51"/>
      <c r="P23" s="51"/>
      <c r="Q23" s="51"/>
      <c r="R23" s="51"/>
      <c r="S23" s="51"/>
    </row>
    <row r="24" customFormat="false" ht="18" hidden="false" customHeight="false" outlineLevel="0" collapsed="false">
      <c r="A24" s="1"/>
      <c r="B24" s="10" t="s">
        <v>192</v>
      </c>
      <c r="C24" s="80"/>
      <c r="D24" s="80"/>
      <c r="E24" s="80"/>
      <c r="F24" s="23" t="n">
        <f aca="false">AD24</f>
        <v>182</v>
      </c>
      <c r="G24" s="10" t="s">
        <v>193</v>
      </c>
      <c r="H24" s="80"/>
      <c r="I24" s="80"/>
      <c r="J24" s="24" t="n">
        <f aca="false">AG24</f>
        <v>196</v>
      </c>
      <c r="K24" s="23" t="n">
        <f aca="false">AI24+M24</f>
        <v>3</v>
      </c>
      <c r="M24" s="4" t="n">
        <v>1</v>
      </c>
      <c r="U24" s="4" t="n">
        <f aca="false">U22+1</f>
        <v>9</v>
      </c>
      <c r="V24" s="4" t="n">
        <f aca="false">INT(0.5+(V$2/19*(U24-1)))+Q$2</f>
        <v>2</v>
      </c>
      <c r="AB24" s="0" t="n">
        <f aca="false">10^V24</f>
        <v>100</v>
      </c>
      <c r="AC24" s="0" t="n">
        <f aca="false">10*AB24-1</f>
        <v>999</v>
      </c>
      <c r="AD24" s="19" t="n">
        <f aca="true">INT(RAND()*(AC24-AB24))+AB24</f>
        <v>182</v>
      </c>
      <c r="AE24" s="0" t="n">
        <f aca="false">SQRT(AD24)</f>
        <v>13.490737563232</v>
      </c>
      <c r="AF24" s="19" t="n">
        <f aca="false">INT(AE24)+1</f>
        <v>14</v>
      </c>
      <c r="AG24" s="19" t="n">
        <f aca="false">AF24*AF24</f>
        <v>196</v>
      </c>
      <c r="AI24" s="19" t="n">
        <f aca="false">INT(LOG(AD24+0.05))</f>
        <v>2</v>
      </c>
    </row>
    <row r="25" customFormat="false" ht="19.5" hidden="false" customHeight="true" outlineLevel="0" collapsed="false">
      <c r="A25" s="1"/>
      <c r="B25" s="10" t="s">
        <v>191</v>
      </c>
      <c r="C25" s="80"/>
      <c r="D25" s="80"/>
      <c r="E25" s="80"/>
      <c r="F25" s="80"/>
      <c r="G25" s="80"/>
      <c r="H25" s="80"/>
      <c r="I25" s="80"/>
      <c r="J25" s="13"/>
      <c r="K25" s="80"/>
    </row>
    <row r="26" customFormat="false" ht="18" hidden="false" customHeight="false" outlineLevel="0" collapsed="false">
      <c r="A26" s="1"/>
      <c r="B26" s="10" t="s">
        <v>192</v>
      </c>
      <c r="C26" s="80"/>
      <c r="D26" s="80"/>
      <c r="E26" s="80"/>
      <c r="F26" s="23" t="n">
        <f aca="false">AD26</f>
        <v>576</v>
      </c>
      <c r="G26" s="10" t="s">
        <v>193</v>
      </c>
      <c r="H26" s="80"/>
      <c r="I26" s="80"/>
      <c r="J26" s="24" t="n">
        <f aca="false">AG26</f>
        <v>625</v>
      </c>
      <c r="K26" s="23" t="n">
        <f aca="false">AI26+M26</f>
        <v>3</v>
      </c>
      <c r="M26" s="4" t="n">
        <v>1</v>
      </c>
      <c r="U26" s="4" t="n">
        <f aca="false">U24+1</f>
        <v>10</v>
      </c>
      <c r="V26" s="4" t="n">
        <f aca="false">INT(0.5+(V$2/19*(U26-1)))+Q$2</f>
        <v>2</v>
      </c>
      <c r="AB26" s="0" t="n">
        <f aca="false">10^V26</f>
        <v>100</v>
      </c>
      <c r="AC26" s="0" t="n">
        <f aca="false">10*AB26-1</f>
        <v>999</v>
      </c>
      <c r="AD26" s="19" t="n">
        <f aca="true">INT(RAND()*(AC26-AB26))+AB26</f>
        <v>576</v>
      </c>
      <c r="AE26" s="0" t="n">
        <f aca="false">SQRT(AD26)</f>
        <v>24</v>
      </c>
      <c r="AF26" s="19" t="n">
        <f aca="false">INT(AE26)+1</f>
        <v>25</v>
      </c>
      <c r="AG26" s="19" t="n">
        <f aca="false">AF26*AF26</f>
        <v>625</v>
      </c>
      <c r="AI26" s="19" t="n">
        <f aca="false">INT(LOG(AD26+0.05))</f>
        <v>2</v>
      </c>
    </row>
    <row r="27" customFormat="false" ht="17.25" hidden="false" customHeight="false" outlineLevel="0" collapsed="false">
      <c r="A27" s="1"/>
      <c r="B27" s="10" t="s">
        <v>191</v>
      </c>
      <c r="C27" s="80"/>
      <c r="D27" s="80"/>
      <c r="E27" s="80"/>
      <c r="F27" s="80"/>
      <c r="G27" s="80"/>
      <c r="H27" s="80"/>
      <c r="I27" s="80"/>
      <c r="J27" s="13"/>
      <c r="K27" s="80"/>
    </row>
    <row r="28" customFormat="false" ht="18" hidden="false" customHeight="false" outlineLevel="0" collapsed="false">
      <c r="A28" s="1"/>
      <c r="B28" s="10" t="s">
        <v>192</v>
      </c>
      <c r="C28" s="80"/>
      <c r="D28" s="80"/>
      <c r="E28" s="80"/>
      <c r="F28" s="23" t="n">
        <f aca="false">AD28</f>
        <v>3186</v>
      </c>
      <c r="G28" s="10" t="s">
        <v>193</v>
      </c>
      <c r="H28" s="80"/>
      <c r="I28" s="80"/>
      <c r="J28" s="24" t="n">
        <f aca="false">AG28</f>
        <v>3249</v>
      </c>
      <c r="K28" s="23" t="n">
        <f aca="false">AI28+M28</f>
        <v>4</v>
      </c>
      <c r="M28" s="4" t="n">
        <v>1</v>
      </c>
      <c r="U28" s="4" t="n">
        <f aca="false">U26+1</f>
        <v>11</v>
      </c>
      <c r="V28" s="4" t="n">
        <f aca="false">INT(0.5+(V$2/19*(U28-1)))+Q$2</f>
        <v>3</v>
      </c>
      <c r="AB28" s="0" t="n">
        <f aca="false">10^V28</f>
        <v>1000</v>
      </c>
      <c r="AC28" s="0" t="n">
        <f aca="false">10*AB28-1</f>
        <v>9999</v>
      </c>
      <c r="AD28" s="19" t="n">
        <f aca="true">INT(RAND()*(AC28-AB28))+AB28</f>
        <v>3186</v>
      </c>
      <c r="AE28" s="0" t="n">
        <f aca="false">SQRT(AD28)</f>
        <v>56.4446631666803</v>
      </c>
      <c r="AF28" s="19" t="n">
        <f aca="false">INT(AE28)+1</f>
        <v>57</v>
      </c>
      <c r="AG28" s="19" t="n">
        <f aca="false">AF28*AF28</f>
        <v>3249</v>
      </c>
      <c r="AI28" s="19" t="n">
        <f aca="false">INT(LOG(AD28+0.05))</f>
        <v>3</v>
      </c>
    </row>
    <row r="29" customFormat="false" ht="17.25" hidden="false" customHeight="false" outlineLevel="0" collapsed="false">
      <c r="A29" s="1"/>
      <c r="B29" s="10" t="s">
        <v>191</v>
      </c>
      <c r="C29" s="80"/>
      <c r="D29" s="80"/>
      <c r="E29" s="80"/>
      <c r="F29" s="80"/>
      <c r="G29" s="80"/>
      <c r="H29" s="80"/>
      <c r="I29" s="80"/>
      <c r="J29" s="13"/>
      <c r="K29" s="80"/>
    </row>
    <row r="30" customFormat="false" ht="18" hidden="false" customHeight="false" outlineLevel="0" collapsed="false">
      <c r="A30" s="1"/>
      <c r="B30" s="10" t="s">
        <v>192</v>
      </c>
      <c r="C30" s="80"/>
      <c r="D30" s="80"/>
      <c r="E30" s="80"/>
      <c r="F30" s="23" t="n">
        <f aca="false">AD30</f>
        <v>6900</v>
      </c>
      <c r="G30" s="10" t="s">
        <v>193</v>
      </c>
      <c r="H30" s="80"/>
      <c r="I30" s="80"/>
      <c r="J30" s="24" t="n">
        <f aca="false">AG30</f>
        <v>7056</v>
      </c>
      <c r="K30" s="23" t="n">
        <f aca="false">AI30+M30</f>
        <v>4</v>
      </c>
      <c r="M30" s="4" t="n">
        <v>1</v>
      </c>
      <c r="U30" s="4" t="n">
        <f aca="false">U28+1</f>
        <v>12</v>
      </c>
      <c r="V30" s="4" t="n">
        <f aca="false">INT(0.5+(V$2/19*(U30-1)))+Q$2</f>
        <v>3</v>
      </c>
      <c r="AB30" s="0" t="n">
        <f aca="false">10^V30</f>
        <v>1000</v>
      </c>
      <c r="AC30" s="0" t="n">
        <f aca="false">10*AB30-1</f>
        <v>9999</v>
      </c>
      <c r="AD30" s="19" t="n">
        <f aca="true">INT(RAND()*(AC30-AB30))+AB30</f>
        <v>6900</v>
      </c>
      <c r="AE30" s="0" t="n">
        <f aca="false">SQRT(AD30)</f>
        <v>83.0662386291808</v>
      </c>
      <c r="AF30" s="19" t="n">
        <f aca="false">INT(AE30)+1</f>
        <v>84</v>
      </c>
      <c r="AG30" s="19" t="n">
        <f aca="false">AF30*AF30</f>
        <v>7056</v>
      </c>
      <c r="AI30" s="19" t="n">
        <f aca="false">INT(LOG(AD30+0.05))</f>
        <v>3</v>
      </c>
    </row>
    <row r="31" customFormat="false" ht="19.5" hidden="false" customHeight="true" outlineLevel="0" collapsed="false">
      <c r="A31" s="1"/>
      <c r="B31" s="10" t="s">
        <v>191</v>
      </c>
      <c r="C31" s="80"/>
      <c r="D31" s="80"/>
      <c r="E31" s="80"/>
      <c r="F31" s="80"/>
      <c r="G31" s="80"/>
      <c r="H31" s="80"/>
      <c r="I31" s="80"/>
      <c r="J31" s="13"/>
      <c r="K31" s="80"/>
    </row>
    <row r="32" customFormat="false" ht="18" hidden="false" customHeight="false" outlineLevel="0" collapsed="false">
      <c r="A32" s="1"/>
      <c r="B32" s="10" t="s">
        <v>192</v>
      </c>
      <c r="C32" s="80"/>
      <c r="D32" s="80"/>
      <c r="E32" s="80"/>
      <c r="F32" s="23" t="n">
        <f aca="false">AD32</f>
        <v>2218</v>
      </c>
      <c r="G32" s="10" t="s">
        <v>193</v>
      </c>
      <c r="H32" s="80"/>
      <c r="I32" s="80"/>
      <c r="J32" s="24" t="n">
        <f aca="false">AG32</f>
        <v>2304</v>
      </c>
      <c r="K32" s="23" t="n">
        <f aca="false">AI32+M32</f>
        <v>4</v>
      </c>
      <c r="M32" s="4" t="n">
        <v>1</v>
      </c>
      <c r="U32" s="4" t="n">
        <f aca="false">U30+1</f>
        <v>13</v>
      </c>
      <c r="V32" s="4" t="n">
        <f aca="false">INT(0.5+(V$2/19*(U32-1)))+Q$2</f>
        <v>3</v>
      </c>
      <c r="AB32" s="0" t="n">
        <f aca="false">10^V32</f>
        <v>1000</v>
      </c>
      <c r="AC32" s="0" t="n">
        <f aca="false">10*AB32-1</f>
        <v>9999</v>
      </c>
      <c r="AD32" s="19" t="n">
        <f aca="true">INT(RAND()*(AC32-AB32))+AB32</f>
        <v>2218</v>
      </c>
      <c r="AE32" s="0" t="n">
        <f aca="false">SQRT(AD32)</f>
        <v>47.0956473572665</v>
      </c>
      <c r="AF32" s="19" t="n">
        <f aca="false">INT(AE32)+1</f>
        <v>48</v>
      </c>
      <c r="AG32" s="19" t="n">
        <f aca="false">AF32*AF32</f>
        <v>2304</v>
      </c>
      <c r="AI32" s="19" t="n">
        <f aca="false">INT(LOG(AD32+0.05))</f>
        <v>3</v>
      </c>
    </row>
    <row r="33" customFormat="false" ht="19.5" hidden="false" customHeight="true" outlineLevel="0" collapsed="false">
      <c r="A33" s="1"/>
      <c r="B33" s="10" t="s">
        <v>191</v>
      </c>
      <c r="C33" s="80"/>
      <c r="D33" s="80"/>
      <c r="E33" s="80"/>
      <c r="F33" s="80"/>
      <c r="G33" s="80"/>
      <c r="H33" s="80"/>
      <c r="I33" s="80"/>
      <c r="J33" s="13"/>
      <c r="K33" s="80"/>
    </row>
    <row r="34" customFormat="false" ht="18" hidden="false" customHeight="false" outlineLevel="0" collapsed="false">
      <c r="A34" s="1"/>
      <c r="B34" s="10" t="s">
        <v>192</v>
      </c>
      <c r="C34" s="80"/>
      <c r="D34" s="80"/>
      <c r="E34" s="80"/>
      <c r="F34" s="23" t="n">
        <f aca="false">AD34</f>
        <v>9717</v>
      </c>
      <c r="G34" s="10" t="s">
        <v>193</v>
      </c>
      <c r="H34" s="80"/>
      <c r="I34" s="80"/>
      <c r="J34" s="24" t="n">
        <f aca="false">AG34</f>
        <v>9801</v>
      </c>
      <c r="K34" s="23" t="n">
        <f aca="false">AI34+M34</f>
        <v>4</v>
      </c>
      <c r="M34" s="4" t="n">
        <v>1</v>
      </c>
      <c r="U34" s="4" t="n">
        <f aca="false">U32+1</f>
        <v>14</v>
      </c>
      <c r="V34" s="4" t="n">
        <f aca="false">INT(0.5+(V$2/19*(U34-1)))+Q$2</f>
        <v>3</v>
      </c>
      <c r="AB34" s="0" t="n">
        <f aca="false">10^V34</f>
        <v>1000</v>
      </c>
      <c r="AC34" s="0" t="n">
        <f aca="false">10*AB34-1</f>
        <v>9999</v>
      </c>
      <c r="AD34" s="19" t="n">
        <f aca="true">INT(RAND()*(AC34-AB34))+AB34</f>
        <v>9717</v>
      </c>
      <c r="AE34" s="0" t="n">
        <f aca="false">SQRT(AD34)</f>
        <v>98.5748446613029</v>
      </c>
      <c r="AF34" s="19" t="n">
        <f aca="false">INT(AE34)+1</f>
        <v>99</v>
      </c>
      <c r="AG34" s="19" t="n">
        <f aca="false">AF34*AF34</f>
        <v>9801</v>
      </c>
      <c r="AI34" s="19" t="n">
        <f aca="false">INT(LOG(AD34+0.05))</f>
        <v>3</v>
      </c>
    </row>
    <row r="35" customFormat="false" ht="19.5" hidden="false" customHeight="true" outlineLevel="0" collapsed="false">
      <c r="A35" s="1"/>
      <c r="B35" s="10" t="s">
        <v>191</v>
      </c>
      <c r="C35" s="80"/>
      <c r="D35" s="80"/>
      <c r="E35" s="80"/>
      <c r="F35" s="80"/>
      <c r="G35" s="80"/>
      <c r="H35" s="80"/>
      <c r="I35" s="80"/>
      <c r="J35" s="13"/>
      <c r="K35" s="80"/>
    </row>
    <row r="36" customFormat="false" ht="18" hidden="false" customHeight="false" outlineLevel="0" collapsed="false">
      <c r="A36" s="1"/>
      <c r="B36" s="10" t="s">
        <v>192</v>
      </c>
      <c r="C36" s="80"/>
      <c r="D36" s="80"/>
      <c r="E36" s="80"/>
      <c r="F36" s="23" t="n">
        <f aca="false">AD36</f>
        <v>8410</v>
      </c>
      <c r="G36" s="10" t="s">
        <v>193</v>
      </c>
      <c r="H36" s="80"/>
      <c r="I36" s="80"/>
      <c r="J36" s="24" t="n">
        <f aca="false">AG36</f>
        <v>8464</v>
      </c>
      <c r="K36" s="23" t="n">
        <f aca="false">AI36+M36</f>
        <v>4</v>
      </c>
      <c r="M36" s="4" t="n">
        <v>1</v>
      </c>
      <c r="U36" s="4" t="n">
        <f aca="false">U34+1</f>
        <v>15</v>
      </c>
      <c r="V36" s="4" t="n">
        <f aca="false">INT(0.5+(V$2/19*(U36-1)))+Q$2</f>
        <v>3</v>
      </c>
      <c r="AB36" s="0" t="n">
        <f aca="false">10^V36</f>
        <v>1000</v>
      </c>
      <c r="AC36" s="0" t="n">
        <f aca="false">10*AB36-1</f>
        <v>9999</v>
      </c>
      <c r="AD36" s="19" t="n">
        <f aca="true">INT(RAND()*(AC36-AB36))+AB36</f>
        <v>8410</v>
      </c>
      <c r="AE36" s="0" t="n">
        <f aca="false">SQRT(AD36)</f>
        <v>91.706052144883</v>
      </c>
      <c r="AF36" s="19" t="n">
        <f aca="false">INT(AE36)+1</f>
        <v>92</v>
      </c>
      <c r="AG36" s="19" t="n">
        <f aca="false">AF36*AF36</f>
        <v>8464</v>
      </c>
      <c r="AI36" s="19" t="n">
        <f aca="false">INT(LOG(AD36+0.05))</f>
        <v>3</v>
      </c>
    </row>
    <row r="37" customFormat="false" ht="19.5" hidden="false" customHeight="true" outlineLevel="0" collapsed="false">
      <c r="A37" s="1"/>
      <c r="B37" s="10" t="s">
        <v>191</v>
      </c>
      <c r="C37" s="80"/>
      <c r="D37" s="80"/>
      <c r="E37" s="80"/>
      <c r="F37" s="80"/>
      <c r="G37" s="80"/>
      <c r="H37" s="80"/>
      <c r="I37" s="80"/>
      <c r="J37" s="13"/>
      <c r="K37" s="80"/>
    </row>
    <row r="38" customFormat="false" ht="18" hidden="false" customHeight="false" outlineLevel="0" collapsed="false">
      <c r="A38" s="1"/>
      <c r="B38" s="10" t="s">
        <v>192</v>
      </c>
      <c r="C38" s="80"/>
      <c r="D38" s="80"/>
      <c r="E38" s="80"/>
      <c r="F38" s="23" t="n">
        <f aca="false">AD38</f>
        <v>5173</v>
      </c>
      <c r="G38" s="10" t="s">
        <v>193</v>
      </c>
      <c r="H38" s="80"/>
      <c r="I38" s="80"/>
      <c r="J38" s="24" t="n">
        <f aca="false">AG38</f>
        <v>5184</v>
      </c>
      <c r="K38" s="23" t="n">
        <f aca="false">AI38+M38</f>
        <v>4</v>
      </c>
      <c r="M38" s="4" t="n">
        <v>1</v>
      </c>
      <c r="U38" s="4" t="n">
        <f aca="false">U36+1</f>
        <v>16</v>
      </c>
      <c r="V38" s="4" t="n">
        <f aca="false">INT(0.5+(V$2/19*(U38-1)))+Q$2</f>
        <v>3</v>
      </c>
      <c r="AB38" s="0" t="n">
        <f aca="false">10^V38</f>
        <v>1000</v>
      </c>
      <c r="AC38" s="0" t="n">
        <f aca="false">10*AB38-1</f>
        <v>9999</v>
      </c>
      <c r="AD38" s="19" t="n">
        <f aca="true">INT(RAND()*(AC38-AB38))+AB38</f>
        <v>5173</v>
      </c>
      <c r="AE38" s="0" t="n">
        <f aca="false">SQRT(AD38)</f>
        <v>71.9235705454061</v>
      </c>
      <c r="AF38" s="19" t="n">
        <f aca="false">INT(AE38)+1</f>
        <v>72</v>
      </c>
      <c r="AG38" s="19" t="n">
        <f aca="false">AF38*AF38</f>
        <v>5184</v>
      </c>
      <c r="AI38" s="19" t="n">
        <f aca="false">INT(LOG(AD38+0.05))</f>
        <v>3</v>
      </c>
    </row>
    <row r="39" customFormat="false" ht="19.5" hidden="false" customHeight="true" outlineLevel="0" collapsed="false">
      <c r="A39" s="1"/>
      <c r="B39" s="10" t="s">
        <v>191</v>
      </c>
      <c r="C39" s="80"/>
      <c r="D39" s="80"/>
      <c r="E39" s="80"/>
      <c r="F39" s="80"/>
      <c r="G39" s="80"/>
      <c r="H39" s="80"/>
      <c r="I39" s="80"/>
      <c r="J39" s="13"/>
      <c r="K39" s="80"/>
    </row>
    <row r="40" customFormat="false" ht="18" hidden="false" customHeight="false" outlineLevel="0" collapsed="false">
      <c r="A40" s="1"/>
      <c r="B40" s="10" t="s">
        <v>192</v>
      </c>
      <c r="C40" s="80"/>
      <c r="D40" s="80"/>
      <c r="E40" s="80"/>
      <c r="F40" s="23" t="n">
        <f aca="false">AD40</f>
        <v>9875</v>
      </c>
      <c r="G40" s="10" t="s">
        <v>193</v>
      </c>
      <c r="H40" s="80"/>
      <c r="I40" s="80"/>
      <c r="J40" s="24" t="n">
        <f aca="false">AG40</f>
        <v>10000</v>
      </c>
      <c r="K40" s="23" t="n">
        <f aca="false">AI40+M40</f>
        <v>4</v>
      </c>
      <c r="M40" s="4" t="n">
        <v>1</v>
      </c>
      <c r="U40" s="4" t="n">
        <f aca="false">U38+1</f>
        <v>17</v>
      </c>
      <c r="V40" s="4" t="n">
        <f aca="false">INT(0.5+(V$2/19*(U40-1)))+Q$2</f>
        <v>3</v>
      </c>
      <c r="AB40" s="0" t="n">
        <f aca="false">10^V40</f>
        <v>1000</v>
      </c>
      <c r="AC40" s="0" t="n">
        <f aca="false">10*AB40-1</f>
        <v>9999</v>
      </c>
      <c r="AD40" s="19" t="n">
        <f aca="true">INT(RAND()*(AC40-AB40))+AB40</f>
        <v>9875</v>
      </c>
      <c r="AE40" s="0" t="n">
        <f aca="false">SQRT(AD40)</f>
        <v>99.373034571759</v>
      </c>
      <c r="AF40" s="19" t="n">
        <f aca="false">INT(AE40)+1</f>
        <v>100</v>
      </c>
      <c r="AG40" s="19" t="n">
        <f aca="false">AF40*AF40</f>
        <v>10000</v>
      </c>
      <c r="AI40" s="19" t="n">
        <f aca="false">INT(LOG(AD40+0.05))</f>
        <v>3</v>
      </c>
    </row>
    <row r="41" customFormat="false" ht="19.5" hidden="false" customHeight="true" outlineLevel="0" collapsed="false">
      <c r="A41" s="1"/>
      <c r="B41" s="10" t="s">
        <v>191</v>
      </c>
      <c r="C41" s="80"/>
      <c r="D41" s="80"/>
      <c r="E41" s="80"/>
      <c r="F41" s="80"/>
      <c r="G41" s="80"/>
      <c r="H41" s="80"/>
      <c r="I41" s="80"/>
      <c r="J41" s="13"/>
      <c r="K41" s="80"/>
    </row>
    <row r="42" customFormat="false" ht="18" hidden="false" customHeight="false" outlineLevel="0" collapsed="false">
      <c r="A42" s="1"/>
      <c r="B42" s="10" t="s">
        <v>192</v>
      </c>
      <c r="C42" s="80"/>
      <c r="D42" s="80"/>
      <c r="E42" s="80"/>
      <c r="F42" s="23" t="n">
        <f aca="false">AD42</f>
        <v>6439</v>
      </c>
      <c r="G42" s="10" t="s">
        <v>193</v>
      </c>
      <c r="H42" s="80"/>
      <c r="I42" s="80"/>
      <c r="J42" s="24" t="n">
        <f aca="false">AG42</f>
        <v>6561</v>
      </c>
      <c r="K42" s="23" t="n">
        <f aca="false">AI42+M42</f>
        <v>4</v>
      </c>
      <c r="M42" s="4" t="n">
        <v>1</v>
      </c>
      <c r="U42" s="4" t="n">
        <f aca="false">U40+1</f>
        <v>18</v>
      </c>
      <c r="V42" s="4" t="n">
        <f aca="false">INT(0.5+(V$2/19*(U42-1)))+Q$2</f>
        <v>3</v>
      </c>
      <c r="AB42" s="0" t="n">
        <f aca="false">10^V42</f>
        <v>1000</v>
      </c>
      <c r="AC42" s="0" t="n">
        <f aca="false">10*AB42-1</f>
        <v>9999</v>
      </c>
      <c r="AD42" s="19" t="n">
        <f aca="true">INT(RAND()*(AC42-AB42))+AB42</f>
        <v>6439</v>
      </c>
      <c r="AE42" s="0" t="n">
        <f aca="false">SQRT(AD42)</f>
        <v>80.2433797892387</v>
      </c>
      <c r="AF42" s="19" t="n">
        <f aca="false">INT(AE42)+1</f>
        <v>81</v>
      </c>
      <c r="AG42" s="19" t="n">
        <f aca="false">AF42*AF42</f>
        <v>6561</v>
      </c>
      <c r="AI42" s="19" t="n">
        <f aca="false">INT(LOG(AD42+0.05))</f>
        <v>3</v>
      </c>
    </row>
    <row r="43" customFormat="false" ht="19.5" hidden="false" customHeight="true" outlineLevel="0" collapsed="false">
      <c r="A43" s="1"/>
      <c r="B43" s="10" t="s">
        <v>191</v>
      </c>
      <c r="C43" s="80"/>
      <c r="D43" s="80"/>
      <c r="E43" s="80"/>
      <c r="F43" s="80"/>
      <c r="G43" s="80"/>
      <c r="H43" s="80"/>
      <c r="I43" s="80"/>
      <c r="J43" s="13"/>
      <c r="K43" s="80"/>
    </row>
    <row r="44" customFormat="false" ht="18" hidden="false" customHeight="false" outlineLevel="0" collapsed="false">
      <c r="A44" s="1"/>
      <c r="B44" s="10" t="s">
        <v>192</v>
      </c>
      <c r="C44" s="80"/>
      <c r="D44" s="80"/>
      <c r="E44" s="80"/>
      <c r="F44" s="23" t="n">
        <f aca="false">AD44</f>
        <v>5088</v>
      </c>
      <c r="G44" s="10" t="s">
        <v>193</v>
      </c>
      <c r="H44" s="80"/>
      <c r="I44" s="80"/>
      <c r="J44" s="24" t="n">
        <f aca="false">AG44</f>
        <v>5184</v>
      </c>
      <c r="K44" s="23" t="n">
        <f aca="false">AI44+M44</f>
        <v>4</v>
      </c>
      <c r="M44" s="4" t="n">
        <v>1</v>
      </c>
      <c r="U44" s="4" t="n">
        <f aca="false">U42+1</f>
        <v>19</v>
      </c>
      <c r="V44" s="4" t="n">
        <f aca="false">INT(0.5+(V$2/19*(U44-1)))+Q$2</f>
        <v>3</v>
      </c>
      <c r="AB44" s="0" t="n">
        <f aca="false">10^V44</f>
        <v>1000</v>
      </c>
      <c r="AC44" s="0" t="n">
        <f aca="false">10*AB44-1</f>
        <v>9999</v>
      </c>
      <c r="AD44" s="19" t="n">
        <f aca="true">INT(RAND()*(AC44-AB44))+AB44</f>
        <v>5088</v>
      </c>
      <c r="AE44" s="0" t="n">
        <f aca="false">SQRT(AD44)</f>
        <v>71.330218000508</v>
      </c>
      <c r="AF44" s="19" t="n">
        <f aca="false">INT(AE44)+1</f>
        <v>72</v>
      </c>
      <c r="AG44" s="19" t="n">
        <f aca="false">AF44*AF44</f>
        <v>5184</v>
      </c>
      <c r="AI44" s="19" t="n">
        <f aca="false">INT(LOG(AD44+0.05))</f>
        <v>3</v>
      </c>
    </row>
    <row r="45" customFormat="false" ht="19.5" hidden="false" customHeight="true" outlineLevel="0" collapsed="false">
      <c r="A45" s="1"/>
      <c r="B45" s="10" t="s">
        <v>191</v>
      </c>
      <c r="C45" s="80"/>
      <c r="D45" s="80"/>
      <c r="E45" s="80"/>
      <c r="F45" s="80"/>
      <c r="G45" s="80"/>
      <c r="H45" s="80"/>
      <c r="I45" s="80"/>
      <c r="J45" s="13"/>
      <c r="K45" s="80"/>
    </row>
    <row r="46" customFormat="false" ht="18" hidden="false" customHeight="false" outlineLevel="0" collapsed="false">
      <c r="A46" s="1"/>
      <c r="B46" s="10" t="s">
        <v>192</v>
      </c>
      <c r="C46" s="80"/>
      <c r="D46" s="80"/>
      <c r="E46" s="80"/>
      <c r="F46" s="23" t="n">
        <f aca="false">AD46</f>
        <v>1423</v>
      </c>
      <c r="G46" s="10" t="s">
        <v>193</v>
      </c>
      <c r="H46" s="80"/>
      <c r="I46" s="80"/>
      <c r="J46" s="24" t="n">
        <f aca="false">AG46</f>
        <v>1444</v>
      </c>
      <c r="K46" s="23" t="n">
        <f aca="false">AI46+M46</f>
        <v>4</v>
      </c>
      <c r="M46" s="4" t="n">
        <v>1</v>
      </c>
      <c r="U46" s="4" t="n">
        <f aca="false">U44+1</f>
        <v>20</v>
      </c>
      <c r="V46" s="4" t="n">
        <f aca="false">INT(0.5+(V$2/19*(U46-1)))+Q$2</f>
        <v>3</v>
      </c>
      <c r="AB46" s="0" t="n">
        <f aca="false">10^V46</f>
        <v>1000</v>
      </c>
      <c r="AC46" s="0" t="n">
        <f aca="false">10*AB46-1</f>
        <v>9999</v>
      </c>
      <c r="AD46" s="19" t="n">
        <f aca="true">INT(RAND()*(AC46-AB46))+AB46</f>
        <v>1423</v>
      </c>
      <c r="AE46" s="0" t="n">
        <f aca="false">SQRT(AD46)</f>
        <v>37.72267222772</v>
      </c>
      <c r="AF46" s="19" t="n">
        <f aca="false">INT(AE46)+1</f>
        <v>38</v>
      </c>
      <c r="AG46" s="19" t="n">
        <f aca="false">AF46*AF46</f>
        <v>1444</v>
      </c>
      <c r="AI46" s="19" t="n">
        <f aca="false">INT(LOG(AD46+0.05))</f>
        <v>3</v>
      </c>
    </row>
    <row r="47" customFormat="false" ht="29.25" hidden="false" customHeight="true" outlineLevel="0" collapsed="false">
      <c r="A47" s="1"/>
      <c r="B47" s="80"/>
      <c r="C47" s="80"/>
      <c r="D47" s="80"/>
      <c r="E47" s="80"/>
      <c r="F47" s="23"/>
      <c r="G47" s="80"/>
      <c r="H47" s="80"/>
      <c r="I47" s="80"/>
      <c r="J47" s="26"/>
      <c r="K47" s="80"/>
    </row>
    <row r="48" customFormat="false" ht="17.25" hidden="false" customHeight="false" outlineLevel="0" collapsed="false">
      <c r="A48" s="1"/>
      <c r="B48" s="80"/>
      <c r="C48" s="80"/>
      <c r="D48" s="80"/>
      <c r="E48" s="80"/>
      <c r="F48" s="23"/>
      <c r="G48" s="80"/>
      <c r="H48" s="80"/>
      <c r="I48" s="80"/>
      <c r="J48" s="14" t="s">
        <v>19</v>
      </c>
      <c r="K48" s="80" t="n">
        <f aca="false">SUM(K8:K46)</f>
        <v>70</v>
      </c>
    </row>
    <row r="49" customFormat="false" ht="31.5" hidden="false" customHeight="true" outlineLevel="0" collapsed="false">
      <c r="A49" s="0" t="s">
        <v>0</v>
      </c>
      <c r="L49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17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B5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D1" activeCellId="0" sqref="AD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3.29"/>
    <col collapsed="false" customWidth="true" hidden="false" outlineLevel="0" max="3" min="3" style="19" width="21.85"/>
    <col collapsed="false" customWidth="true" hidden="false" outlineLevel="0" max="4" min="4" style="0" width="7.71"/>
    <col collapsed="false" customWidth="true" hidden="false" outlineLevel="0" max="5" min="5" style="0" width="0.86"/>
    <col collapsed="false" customWidth="true" hidden="false" outlineLevel="0" max="6" min="6" style="0" width="4.57"/>
    <col collapsed="false" customWidth="true" hidden="false" outlineLevel="0" max="7" min="7" style="0" width="17.57"/>
    <col collapsed="false" customWidth="true" hidden="false" outlineLevel="0" max="8" min="8" style="0" width="0.57"/>
    <col collapsed="false" customWidth="true" hidden="false" outlineLevel="0" max="9" min="9" style="0" width="6"/>
    <col collapsed="false" customWidth="true" hidden="false" outlineLevel="0" max="10" min="10" style="0" width="0.86"/>
    <col collapsed="false" customWidth="true" hidden="true" outlineLevel="0" max="11" min="11" style="4" width="13.57"/>
    <col collapsed="false" customWidth="true" hidden="false" outlineLevel="0" max="12" min="12" style="0" width="2.29"/>
    <col collapsed="false" customWidth="true" hidden="true" outlineLevel="0" max="13" min="13" style="4" width="11.53"/>
    <col collapsed="false" customWidth="true" hidden="true" outlineLevel="0" max="17" min="14" style="4" width="11.43"/>
    <col collapsed="false" customWidth="true" hidden="true" outlineLevel="0" max="20" min="19" style="4" width="11.53"/>
    <col collapsed="false" customWidth="false" hidden="true" outlineLevel="0" max="29" min="21" style="0" width="9.14"/>
  </cols>
  <sheetData>
    <row r="1" customFormat="false" ht="17.25" hidden="false" customHeight="true" outlineLevel="0" collapsed="false">
      <c r="J1" s="0" t="s">
        <v>0</v>
      </c>
      <c r="O1" s="4" t="n">
        <v>3</v>
      </c>
      <c r="Q1" s="4" t="n">
        <v>13</v>
      </c>
    </row>
    <row r="2" customFormat="false" ht="18" hidden="false" customHeight="false" outlineLevel="0" collapsed="false">
      <c r="B2" s="38" t="s">
        <v>194</v>
      </c>
      <c r="E2" s="15"/>
      <c r="F2" s="6"/>
      <c r="M2" s="49" t="str">
        <f aca="false">IF(O2&lt;O1,"NO",IF(O2&gt;Q1,"NO",IF(Q2&lt;O1,"NO",IF(Q2&gt;Q1,"NO",IF(O2&gt;Q2,"NO",IF(O2&gt;INT(O2),"NO",IF(Q2&gt;INT(Q2),"NO","OK")))))))</f>
        <v>OK</v>
      </c>
      <c r="N2" s="50" t="s">
        <v>3</v>
      </c>
      <c r="O2" s="51" t="n">
        <v>3</v>
      </c>
      <c r="P2" s="50" t="s">
        <v>4</v>
      </c>
      <c r="Q2" s="51" t="n">
        <v>6</v>
      </c>
      <c r="R2" s="1"/>
      <c r="T2" s="4" t="n">
        <f aca="false">Q2-O2</f>
        <v>3</v>
      </c>
    </row>
    <row r="3" customFormat="false" ht="18" hidden="false" customHeight="false" outlineLevel="0" collapsed="false">
      <c r="B3" s="38" t="s">
        <v>195</v>
      </c>
      <c r="E3" s="15"/>
      <c r="F3" s="6"/>
      <c r="G3" s="7"/>
      <c r="I3" s="83" t="s">
        <v>2</v>
      </c>
      <c r="M3" s="49"/>
      <c r="N3" s="50"/>
      <c r="O3" s="51"/>
      <c r="P3" s="50"/>
      <c r="Q3" s="51"/>
      <c r="R3" s="1"/>
    </row>
    <row r="4" customFormat="false" ht="19.5" hidden="false" customHeight="true" outlineLevel="0" collapsed="false">
      <c r="A4" s="1"/>
      <c r="B4" s="1"/>
      <c r="C4" s="122"/>
      <c r="D4" s="1"/>
      <c r="E4" s="1"/>
      <c r="F4" s="1"/>
      <c r="G4" s="1"/>
      <c r="H4" s="1"/>
      <c r="I4" s="83" t="s">
        <v>7</v>
      </c>
      <c r="K4" s="50" t="s">
        <v>14</v>
      </c>
      <c r="O4" s="49" t="s">
        <v>196</v>
      </c>
      <c r="R4" s="1"/>
      <c r="S4" s="50" t="s">
        <v>31</v>
      </c>
      <c r="T4" s="50" t="s">
        <v>32</v>
      </c>
    </row>
    <row r="5" customFormat="false" ht="19.5" hidden="false" customHeight="true" outlineLevel="0" collapsed="false">
      <c r="A5" s="1"/>
      <c r="B5" s="1"/>
      <c r="C5" s="105" t="s">
        <v>197</v>
      </c>
      <c r="D5" s="1"/>
      <c r="E5" s="1"/>
      <c r="F5" s="1"/>
      <c r="G5" s="1"/>
      <c r="H5" s="1"/>
      <c r="I5" s="83"/>
    </row>
    <row r="6" customFormat="false" ht="19.5" hidden="false" customHeight="true" outlineLevel="0" collapsed="false">
      <c r="A6" s="1"/>
      <c r="B6" s="1"/>
      <c r="C6" s="122"/>
      <c r="D6" s="1"/>
      <c r="E6" s="1"/>
      <c r="F6" s="1"/>
      <c r="G6" s="1"/>
      <c r="H6" s="1"/>
      <c r="I6" s="83"/>
    </row>
    <row r="7" customFormat="false" ht="26.25" hidden="false" customHeight="true" outlineLevel="0" collapsed="false">
      <c r="A7" s="1"/>
      <c r="B7" s="1"/>
      <c r="C7" s="23" t="n">
        <f aca="false">AB7</f>
        <v>3375</v>
      </c>
      <c r="D7" s="80"/>
      <c r="E7" s="80"/>
      <c r="F7" s="80"/>
      <c r="G7" s="12" t="n">
        <f aca="false">AA7</f>
        <v>15</v>
      </c>
      <c r="H7" s="80"/>
      <c r="I7" s="80" t="n">
        <f aca="false">T7+K7</f>
        <v>3</v>
      </c>
      <c r="K7" s="4" t="n">
        <v>0</v>
      </c>
      <c r="R7" s="1"/>
      <c r="S7" s="4" t="n">
        <v>1</v>
      </c>
      <c r="T7" s="4" t="n">
        <f aca="false">O2</f>
        <v>3</v>
      </c>
      <c r="U7" s="0" t="n">
        <f aca="false">10^T7</f>
        <v>1000</v>
      </c>
      <c r="V7" s="0" t="n">
        <f aca="false">10^(T7+1)-1-U7</f>
        <v>8999</v>
      </c>
      <c r="W7" s="0" t="n">
        <f aca="true">INT(RAND()*V7+U7)</f>
        <v>3809</v>
      </c>
      <c r="X7" s="0" t="n">
        <f aca="false">INT(W7^(1/3))</f>
        <v>15</v>
      </c>
      <c r="Y7" s="0" t="n">
        <f aca="false">X7^3</f>
        <v>3375</v>
      </c>
      <c r="Z7" s="0" t="n">
        <f aca="false">INT(LOG(Y7+0.5)+1)</f>
        <v>4</v>
      </c>
      <c r="AA7" s="0" t="n">
        <f aca="false">IF(Z7=T7,X7+1,X7)</f>
        <v>15</v>
      </c>
      <c r="AB7" s="0" t="n">
        <f aca="false">AA7^3</f>
        <v>3375</v>
      </c>
    </row>
    <row r="8" customFormat="false" ht="15" hidden="false" customHeight="true" outlineLevel="0" collapsed="false">
      <c r="A8" s="1"/>
      <c r="B8" s="1"/>
      <c r="C8" s="23"/>
      <c r="D8" s="80"/>
      <c r="E8" s="80"/>
      <c r="F8" s="80"/>
      <c r="G8" s="13"/>
      <c r="H8" s="80"/>
      <c r="I8" s="80"/>
    </row>
    <row r="9" customFormat="false" ht="18.75" hidden="false" customHeight="true" outlineLevel="0" collapsed="false">
      <c r="A9" s="1"/>
      <c r="B9" s="1"/>
      <c r="C9" s="23" t="n">
        <f aca="false">AB9</f>
        <v>3375</v>
      </c>
      <c r="D9" s="80"/>
      <c r="E9" s="80"/>
      <c r="F9" s="80"/>
      <c r="G9" s="12" t="n">
        <f aca="false">AA9</f>
        <v>15</v>
      </c>
      <c r="H9" s="80"/>
      <c r="I9" s="80" t="n">
        <f aca="false">T9+K9</f>
        <v>3</v>
      </c>
      <c r="K9" s="4" t="n">
        <v>0</v>
      </c>
      <c r="S9" s="4" t="n">
        <f aca="false">S7+1</f>
        <v>2</v>
      </c>
      <c r="T9" s="4" t="n">
        <f aca="false">INT(0.5+(T$2/19*(S9-1)))+O$2</f>
        <v>3</v>
      </c>
      <c r="U9" s="0" t="n">
        <f aca="false">10^T9</f>
        <v>1000</v>
      </c>
      <c r="V9" s="0" t="n">
        <f aca="false">10^(T9+1)-1-U9</f>
        <v>8999</v>
      </c>
      <c r="W9" s="0" t="n">
        <f aca="true">INT(RAND()*V9+U9)</f>
        <v>3844</v>
      </c>
      <c r="X9" s="0" t="n">
        <f aca="false">INT(W9^(1/3))</f>
        <v>15</v>
      </c>
      <c r="Y9" s="0" t="n">
        <f aca="false">X9^3</f>
        <v>3375</v>
      </c>
      <c r="Z9" s="0" t="n">
        <f aca="false">INT(LOG(Y9+0.5)+1)</f>
        <v>4</v>
      </c>
      <c r="AA9" s="0" t="n">
        <f aca="false">IF(Z9=T9,X9+1,X9)</f>
        <v>15</v>
      </c>
      <c r="AB9" s="0" t="n">
        <f aca="false">AA9^3</f>
        <v>3375</v>
      </c>
    </row>
    <row r="10" customFormat="false" ht="15" hidden="false" customHeight="true" outlineLevel="0" collapsed="false">
      <c r="A10" s="1"/>
      <c r="B10" s="1"/>
      <c r="C10" s="23"/>
      <c r="D10" s="80"/>
      <c r="E10" s="80"/>
      <c r="F10" s="80"/>
      <c r="G10" s="13"/>
      <c r="H10" s="80"/>
      <c r="I10" s="80"/>
    </row>
    <row r="11" customFormat="false" ht="18.75" hidden="false" customHeight="true" outlineLevel="0" collapsed="false">
      <c r="A11" s="1"/>
      <c r="B11" s="1"/>
      <c r="C11" s="23" t="n">
        <f aca="false">AB11</f>
        <v>6859</v>
      </c>
      <c r="D11" s="80"/>
      <c r="E11" s="80"/>
      <c r="F11" s="80"/>
      <c r="G11" s="12" t="n">
        <f aca="false">AA11</f>
        <v>19</v>
      </c>
      <c r="H11" s="80"/>
      <c r="I11" s="80" t="n">
        <f aca="false">T11+K11</f>
        <v>3</v>
      </c>
      <c r="K11" s="4" t="n">
        <v>0</v>
      </c>
      <c r="S11" s="4" t="n">
        <f aca="false">S9+1</f>
        <v>3</v>
      </c>
      <c r="T11" s="4" t="n">
        <f aca="false">INT(0.5+(T$2/19*(S11-1)))+O$2</f>
        <v>3</v>
      </c>
      <c r="U11" s="0" t="n">
        <f aca="false">10^T11</f>
        <v>1000</v>
      </c>
      <c r="V11" s="0" t="n">
        <f aca="false">10^(T11+1)-1-U11</f>
        <v>8999</v>
      </c>
      <c r="W11" s="0" t="n">
        <f aca="true">INT(RAND()*V11+U11)</f>
        <v>7357</v>
      </c>
      <c r="X11" s="0" t="n">
        <f aca="false">INT(W11^(1/3))</f>
        <v>19</v>
      </c>
      <c r="Y11" s="0" t="n">
        <f aca="false">X11^3</f>
        <v>6859</v>
      </c>
      <c r="Z11" s="0" t="n">
        <f aca="false">INT(LOG(Y11+0.5)+1)</f>
        <v>4</v>
      </c>
      <c r="AA11" s="0" t="n">
        <f aca="false">IF(Z11=T11,X11+1,X11)</f>
        <v>19</v>
      </c>
      <c r="AB11" s="0" t="n">
        <f aca="false">AA11^3</f>
        <v>6859</v>
      </c>
    </row>
    <row r="12" customFormat="false" ht="15" hidden="false" customHeight="true" outlineLevel="0" collapsed="false">
      <c r="A12" s="1"/>
      <c r="B12" s="1"/>
      <c r="C12" s="23"/>
      <c r="D12" s="80"/>
      <c r="E12" s="80"/>
      <c r="F12" s="80"/>
      <c r="G12" s="13"/>
      <c r="H12" s="80"/>
      <c r="I12" s="80"/>
    </row>
    <row r="13" customFormat="false" ht="18.75" hidden="false" customHeight="true" outlineLevel="0" collapsed="false">
      <c r="A13" s="1"/>
      <c r="B13" s="1"/>
      <c r="C13" s="23" t="n">
        <f aca="false">AB13</f>
        <v>8000</v>
      </c>
      <c r="D13" s="80"/>
      <c r="E13" s="80"/>
      <c r="F13" s="80"/>
      <c r="G13" s="12" t="n">
        <f aca="false">AA13</f>
        <v>20</v>
      </c>
      <c r="H13" s="80"/>
      <c r="I13" s="80" t="n">
        <f aca="false">T13+K13</f>
        <v>3</v>
      </c>
      <c r="K13" s="4" t="n">
        <v>0</v>
      </c>
      <c r="S13" s="4" t="n">
        <f aca="false">S11+1</f>
        <v>4</v>
      </c>
      <c r="T13" s="4" t="n">
        <f aca="false">INT(0.5+(T$2/19*(S13-1)))+O$2</f>
        <v>3</v>
      </c>
      <c r="U13" s="0" t="n">
        <f aca="false">10^T13</f>
        <v>1000</v>
      </c>
      <c r="V13" s="0" t="n">
        <f aca="false">10^(T13+1)-1-U13</f>
        <v>8999</v>
      </c>
      <c r="W13" s="0" t="n">
        <f aca="true">INT(RAND()*V13+U13)</f>
        <v>8419</v>
      </c>
      <c r="X13" s="0" t="n">
        <f aca="false">INT(W13^(1/3))</f>
        <v>20</v>
      </c>
      <c r="Y13" s="0" t="n">
        <f aca="false">X13^3</f>
        <v>8000</v>
      </c>
      <c r="Z13" s="0" t="n">
        <f aca="false">INT(LOG(Y13+0.5)+1)</f>
        <v>4</v>
      </c>
      <c r="AA13" s="0" t="n">
        <f aca="false">IF(Z13=T13,X13+1,X13)</f>
        <v>20</v>
      </c>
      <c r="AB13" s="0" t="n">
        <f aca="false">AA13^3</f>
        <v>8000</v>
      </c>
    </row>
    <row r="14" customFormat="false" ht="15" hidden="false" customHeight="true" outlineLevel="0" collapsed="false">
      <c r="A14" s="1"/>
      <c r="B14" s="1"/>
      <c r="C14" s="23"/>
      <c r="D14" s="80"/>
      <c r="E14" s="80"/>
      <c r="F14" s="80"/>
      <c r="G14" s="13"/>
      <c r="H14" s="80"/>
      <c r="I14" s="80"/>
    </row>
    <row r="15" customFormat="false" ht="18.75" hidden="false" customHeight="true" outlineLevel="0" collapsed="false">
      <c r="A15" s="1"/>
      <c r="B15" s="1"/>
      <c r="C15" s="23" t="n">
        <f aca="false">AB15</f>
        <v>3375</v>
      </c>
      <c r="D15" s="80"/>
      <c r="E15" s="80"/>
      <c r="F15" s="80"/>
      <c r="G15" s="12" t="n">
        <f aca="false">AA15</f>
        <v>15</v>
      </c>
      <c r="H15" s="80"/>
      <c r="I15" s="80" t="n">
        <f aca="false">T15+K15</f>
        <v>3</v>
      </c>
      <c r="K15" s="4" t="n">
        <v>0</v>
      </c>
      <c r="S15" s="4" t="n">
        <f aca="false">S13+1</f>
        <v>5</v>
      </c>
      <c r="T15" s="4" t="n">
        <f aca="false">INT(0.5+(T$2/19*(S15-1)))+O$2-1</f>
        <v>3</v>
      </c>
      <c r="U15" s="0" t="n">
        <f aca="false">10^T15</f>
        <v>1000</v>
      </c>
      <c r="V15" s="0" t="n">
        <f aca="false">10^(T15+1)-1-U15</f>
        <v>8999</v>
      </c>
      <c r="W15" s="0" t="n">
        <f aca="true">INT(RAND()*V15+U15)</f>
        <v>3829</v>
      </c>
      <c r="X15" s="0" t="n">
        <f aca="false">INT(W15^(1/3))</f>
        <v>15</v>
      </c>
      <c r="Y15" s="0" t="n">
        <f aca="false">X15^3</f>
        <v>3375</v>
      </c>
      <c r="Z15" s="0" t="n">
        <f aca="false">INT(LOG(Y15+0.5)+1)</f>
        <v>4</v>
      </c>
      <c r="AA15" s="0" t="n">
        <f aca="false">IF(Z15=T15,X15+1,X15)</f>
        <v>15</v>
      </c>
      <c r="AB15" s="0" t="n">
        <f aca="false">AA15^3</f>
        <v>3375</v>
      </c>
    </row>
    <row r="16" customFormat="false" ht="15" hidden="false" customHeight="true" outlineLevel="0" collapsed="false">
      <c r="A16" s="1"/>
      <c r="B16" s="1"/>
      <c r="C16" s="23"/>
      <c r="D16" s="80"/>
      <c r="E16" s="80"/>
      <c r="F16" s="80"/>
      <c r="G16" s="13"/>
      <c r="H16" s="80"/>
      <c r="I16" s="80"/>
    </row>
    <row r="17" customFormat="false" ht="18.75" hidden="false" customHeight="true" outlineLevel="0" collapsed="false">
      <c r="A17" s="1"/>
      <c r="B17" s="1"/>
      <c r="C17" s="23" t="n">
        <f aca="false">AB17</f>
        <v>24389</v>
      </c>
      <c r="D17" s="80"/>
      <c r="E17" s="80"/>
      <c r="F17" s="80"/>
      <c r="G17" s="12" t="n">
        <f aca="false">AA17</f>
        <v>29</v>
      </c>
      <c r="H17" s="80"/>
      <c r="I17" s="80" t="n">
        <f aca="false">T17+K17</f>
        <v>4</v>
      </c>
      <c r="K17" s="4" t="n">
        <v>0</v>
      </c>
      <c r="S17" s="4" t="n">
        <f aca="false">S15+1</f>
        <v>6</v>
      </c>
      <c r="T17" s="4" t="n">
        <f aca="false">INT(0.5+(T$2/19*(S17-1)))+O$2</f>
        <v>4</v>
      </c>
      <c r="U17" s="0" t="n">
        <f aca="false">10^T17</f>
        <v>10000</v>
      </c>
      <c r="V17" s="0" t="n">
        <f aca="false">10^(T17+1)-1-U17</f>
        <v>89999</v>
      </c>
      <c r="W17" s="0" t="n">
        <f aca="true">INT(RAND()*V17+U17)</f>
        <v>24571</v>
      </c>
      <c r="X17" s="0" t="n">
        <f aca="false">INT(W17^(1/3))</f>
        <v>29</v>
      </c>
      <c r="Y17" s="0" t="n">
        <f aca="false">X17^3</f>
        <v>24389</v>
      </c>
      <c r="Z17" s="0" t="n">
        <f aca="false">INT(LOG(Y17+0.5)+1)</f>
        <v>5</v>
      </c>
      <c r="AA17" s="0" t="n">
        <f aca="false">IF(Z17=T17,X17+1,X17)</f>
        <v>29</v>
      </c>
      <c r="AB17" s="0" t="n">
        <f aca="false">AA17^3</f>
        <v>24389</v>
      </c>
    </row>
    <row r="18" customFormat="false" ht="15" hidden="false" customHeight="true" outlineLevel="0" collapsed="false">
      <c r="A18" s="1"/>
      <c r="B18" s="1"/>
      <c r="C18" s="23"/>
      <c r="D18" s="80"/>
      <c r="E18" s="80"/>
      <c r="F18" s="80"/>
      <c r="G18" s="13"/>
      <c r="H18" s="80"/>
      <c r="I18" s="80"/>
    </row>
    <row r="19" customFormat="false" ht="18.75" hidden="false" customHeight="true" outlineLevel="0" collapsed="false">
      <c r="A19" s="1"/>
      <c r="B19" s="1"/>
      <c r="C19" s="23" t="n">
        <f aca="false">AB19</f>
        <v>74088</v>
      </c>
      <c r="D19" s="80"/>
      <c r="E19" s="80"/>
      <c r="F19" s="80"/>
      <c r="G19" s="12" t="n">
        <f aca="false">AA19</f>
        <v>42</v>
      </c>
      <c r="H19" s="80"/>
      <c r="I19" s="80" t="n">
        <f aca="false">T19+K19</f>
        <v>4</v>
      </c>
      <c r="K19" s="4" t="n">
        <v>0</v>
      </c>
      <c r="S19" s="4" t="n">
        <f aca="false">S17+1</f>
        <v>7</v>
      </c>
      <c r="T19" s="4" t="n">
        <f aca="false">INT(0.5+(T$2/19*(S19-1)))+O$2</f>
        <v>4</v>
      </c>
      <c r="U19" s="0" t="n">
        <f aca="false">10^T19</f>
        <v>10000</v>
      </c>
      <c r="V19" s="0" t="n">
        <f aca="false">10^(T19+1)-1-U19</f>
        <v>89999</v>
      </c>
      <c r="W19" s="0" t="n">
        <f aca="true">INT(RAND()*V19+U19)</f>
        <v>77606</v>
      </c>
      <c r="X19" s="0" t="n">
        <f aca="false">INT(W19^(1/3))</f>
        <v>42</v>
      </c>
      <c r="Y19" s="0" t="n">
        <f aca="false">X19^3</f>
        <v>74088</v>
      </c>
      <c r="Z19" s="0" t="n">
        <f aca="false">INT(LOG(Y19+0.5)+1)</f>
        <v>5</v>
      </c>
      <c r="AA19" s="0" t="n">
        <f aca="false">IF(Z19=T19,X19+1,X19)</f>
        <v>42</v>
      </c>
      <c r="AB19" s="0" t="n">
        <f aca="false">AA19^3</f>
        <v>74088</v>
      </c>
    </row>
    <row r="20" customFormat="false" ht="15" hidden="false" customHeight="true" outlineLevel="0" collapsed="false">
      <c r="A20" s="1"/>
      <c r="B20" s="1"/>
      <c r="C20" s="23"/>
      <c r="D20" s="80"/>
      <c r="E20" s="80"/>
      <c r="F20" s="80"/>
      <c r="G20" s="13"/>
      <c r="H20" s="80"/>
      <c r="I20" s="80"/>
    </row>
    <row r="21" customFormat="false" ht="18.75" hidden="false" customHeight="true" outlineLevel="0" collapsed="false">
      <c r="A21" s="1"/>
      <c r="B21" s="1"/>
      <c r="C21" s="23" t="n">
        <f aca="false">AB21</f>
        <v>39304</v>
      </c>
      <c r="D21" s="80"/>
      <c r="E21" s="80"/>
      <c r="F21" s="80"/>
      <c r="G21" s="12" t="n">
        <f aca="false">AA21</f>
        <v>34</v>
      </c>
      <c r="H21" s="80"/>
      <c r="I21" s="80" t="n">
        <f aca="false">T21+K21</f>
        <v>4</v>
      </c>
      <c r="K21" s="4" t="n">
        <v>0</v>
      </c>
      <c r="S21" s="4" t="n">
        <f aca="false">S19+1</f>
        <v>8</v>
      </c>
      <c r="T21" s="4" t="n">
        <f aca="false">INT(0.5+(T$2/19*(S21-1)))+O$2</f>
        <v>4</v>
      </c>
      <c r="U21" s="0" t="n">
        <f aca="false">10^T21</f>
        <v>10000</v>
      </c>
      <c r="V21" s="0" t="n">
        <f aca="false">10^(T21+1)-1-U21</f>
        <v>89999</v>
      </c>
      <c r="W21" s="0" t="n">
        <f aca="true">INT(RAND()*V21+U21)</f>
        <v>42363</v>
      </c>
      <c r="X21" s="0" t="n">
        <f aca="false">INT(W21^(1/3))</f>
        <v>34</v>
      </c>
      <c r="Y21" s="0" t="n">
        <f aca="false">X21^3</f>
        <v>39304</v>
      </c>
      <c r="Z21" s="0" t="n">
        <f aca="false">INT(LOG(Y21+0.5)+1)</f>
        <v>5</v>
      </c>
      <c r="AA21" s="0" t="n">
        <f aca="false">IF(Z21=T21,X21+1,X21)</f>
        <v>34</v>
      </c>
      <c r="AB21" s="0" t="n">
        <f aca="false">AA21^3</f>
        <v>39304</v>
      </c>
    </row>
    <row r="22" customFormat="false" ht="15" hidden="false" customHeight="true" outlineLevel="0" collapsed="false">
      <c r="A22" s="1"/>
      <c r="B22" s="1"/>
      <c r="C22" s="23"/>
      <c r="D22" s="80"/>
      <c r="E22" s="80"/>
      <c r="F22" s="80"/>
      <c r="G22" s="13"/>
      <c r="H22" s="80"/>
      <c r="I22" s="80"/>
    </row>
    <row r="23" customFormat="false" ht="18.75" hidden="false" customHeight="true" outlineLevel="0" collapsed="false">
      <c r="A23" s="1"/>
      <c r="B23" s="1"/>
      <c r="C23" s="23" t="n">
        <f aca="false">AB23</f>
        <v>24389</v>
      </c>
      <c r="D23" s="80"/>
      <c r="E23" s="80"/>
      <c r="F23" s="80"/>
      <c r="G23" s="12" t="n">
        <f aca="false">AA23</f>
        <v>29</v>
      </c>
      <c r="H23" s="80"/>
      <c r="I23" s="80" t="n">
        <f aca="false">T23+K23</f>
        <v>4</v>
      </c>
      <c r="K23" s="4" t="n">
        <v>0</v>
      </c>
      <c r="S23" s="4" t="n">
        <f aca="false">S21+1</f>
        <v>9</v>
      </c>
      <c r="T23" s="4" t="n">
        <f aca="false">INT(0.5+(T$2/19*(S23-1)))+O$2</f>
        <v>4</v>
      </c>
      <c r="U23" s="0" t="n">
        <f aca="false">10^T23</f>
        <v>10000</v>
      </c>
      <c r="V23" s="0" t="n">
        <f aca="false">10^(T23+1)-1-U23</f>
        <v>89999</v>
      </c>
      <c r="W23" s="0" t="n">
        <f aca="true">INT(RAND()*V23+U23)</f>
        <v>25694</v>
      </c>
      <c r="X23" s="0" t="n">
        <f aca="false">INT(W23^(1/3))</f>
        <v>29</v>
      </c>
      <c r="Y23" s="0" t="n">
        <f aca="false">X23^3</f>
        <v>24389</v>
      </c>
      <c r="Z23" s="0" t="n">
        <f aca="false">INT(LOG(Y23+0.5)+1)</f>
        <v>5</v>
      </c>
      <c r="AA23" s="0" t="n">
        <f aca="false">IF(Z23=T23,X23+1,X23)</f>
        <v>29</v>
      </c>
      <c r="AB23" s="0" t="n">
        <f aca="false">AA23^3</f>
        <v>24389</v>
      </c>
    </row>
    <row r="24" customFormat="false" ht="15" hidden="false" customHeight="true" outlineLevel="0" collapsed="false">
      <c r="A24" s="1"/>
      <c r="B24" s="1"/>
      <c r="C24" s="23"/>
      <c r="D24" s="80"/>
      <c r="E24" s="80"/>
      <c r="F24" s="80"/>
      <c r="G24" s="13"/>
      <c r="H24" s="80"/>
      <c r="I24" s="80"/>
    </row>
    <row r="25" customFormat="false" ht="18.75" hidden="false" customHeight="true" outlineLevel="0" collapsed="false">
      <c r="A25" s="1"/>
      <c r="B25" s="1"/>
      <c r="C25" s="23" t="n">
        <f aca="false">AB25</f>
        <v>32768</v>
      </c>
      <c r="D25" s="80"/>
      <c r="E25" s="80"/>
      <c r="F25" s="80"/>
      <c r="G25" s="12" t="n">
        <f aca="false">AA25</f>
        <v>32</v>
      </c>
      <c r="H25" s="80"/>
      <c r="I25" s="80" t="n">
        <f aca="false">T25+K25</f>
        <v>4</v>
      </c>
      <c r="K25" s="4" t="n">
        <v>0</v>
      </c>
      <c r="S25" s="4" t="n">
        <f aca="false">S23+1</f>
        <v>10</v>
      </c>
      <c r="T25" s="4" t="n">
        <f aca="false">INT(0.5+(T$2/19*(S25-1)))+O$2</f>
        <v>4</v>
      </c>
      <c r="U25" s="0" t="n">
        <f aca="false">10^T25</f>
        <v>10000</v>
      </c>
      <c r="V25" s="0" t="n">
        <f aca="false">10^(T25+1)-1-U25</f>
        <v>89999</v>
      </c>
      <c r="W25" s="0" t="n">
        <f aca="true">INT(RAND()*V25+U25)</f>
        <v>34768</v>
      </c>
      <c r="X25" s="0" t="n">
        <f aca="false">INT(W25^(1/3))</f>
        <v>32</v>
      </c>
      <c r="Y25" s="0" t="n">
        <f aca="false">X25^3</f>
        <v>32768</v>
      </c>
      <c r="Z25" s="0" t="n">
        <f aca="false">INT(LOG(Y25+0.5)+1)</f>
        <v>5</v>
      </c>
      <c r="AA25" s="0" t="n">
        <f aca="false">IF(Z25=T25,X25+1,X25)</f>
        <v>32</v>
      </c>
      <c r="AB25" s="0" t="n">
        <f aca="false">AA25^3</f>
        <v>32768</v>
      </c>
    </row>
    <row r="26" customFormat="false" ht="15" hidden="false" customHeight="true" outlineLevel="0" collapsed="false">
      <c r="A26" s="1"/>
      <c r="B26" s="1"/>
      <c r="C26" s="23"/>
      <c r="D26" s="80"/>
      <c r="E26" s="80"/>
      <c r="F26" s="80"/>
      <c r="G26" s="13"/>
      <c r="H26" s="80"/>
      <c r="I26" s="80"/>
    </row>
    <row r="27" customFormat="false" ht="18.75" hidden="false" customHeight="true" outlineLevel="0" collapsed="false">
      <c r="A27" s="1"/>
      <c r="B27" s="1"/>
      <c r="C27" s="23" t="n">
        <f aca="false">AB27</f>
        <v>97336</v>
      </c>
      <c r="D27" s="80"/>
      <c r="E27" s="80"/>
      <c r="F27" s="80"/>
      <c r="G27" s="12" t="n">
        <f aca="false">AA27</f>
        <v>46</v>
      </c>
      <c r="H27" s="80"/>
      <c r="I27" s="80" t="n">
        <f aca="false">T27+K27</f>
        <v>4</v>
      </c>
      <c r="K27" s="4" t="n">
        <v>0</v>
      </c>
      <c r="S27" s="4" t="n">
        <f aca="false">S25+1</f>
        <v>11</v>
      </c>
      <c r="T27" s="4" t="n">
        <f aca="false">INT(0.5+(T$2/19*(S27-1)))+O$2-1</f>
        <v>4</v>
      </c>
      <c r="U27" s="0" t="n">
        <f aca="false">10^T27</f>
        <v>10000</v>
      </c>
      <c r="V27" s="0" t="n">
        <f aca="false">10^(T27+1)-1-U27</f>
        <v>89999</v>
      </c>
      <c r="W27" s="0" t="n">
        <f aca="true">INT(RAND()*V27+U27)</f>
        <v>98595</v>
      </c>
      <c r="X27" s="0" t="n">
        <f aca="false">INT(W27^(1/3))</f>
        <v>46</v>
      </c>
      <c r="Y27" s="0" t="n">
        <f aca="false">X27^3</f>
        <v>97336</v>
      </c>
      <c r="Z27" s="0" t="n">
        <f aca="false">INT(LOG(Y27+0.5)+1)</f>
        <v>5</v>
      </c>
      <c r="AA27" s="0" t="n">
        <f aca="false">IF(Z27=T27,X27+1,X27)</f>
        <v>46</v>
      </c>
      <c r="AB27" s="0" t="n">
        <f aca="false">AA27^3</f>
        <v>97336</v>
      </c>
    </row>
    <row r="28" customFormat="false" ht="15" hidden="false" customHeight="true" outlineLevel="0" collapsed="false">
      <c r="A28" s="1"/>
      <c r="B28" s="1"/>
      <c r="C28" s="23"/>
      <c r="D28" s="80"/>
      <c r="E28" s="80"/>
      <c r="F28" s="80"/>
      <c r="G28" s="13"/>
      <c r="H28" s="80"/>
      <c r="I28" s="80"/>
    </row>
    <row r="29" customFormat="false" ht="18.75" hidden="false" customHeight="true" outlineLevel="0" collapsed="false">
      <c r="A29" s="1"/>
      <c r="B29" s="1"/>
      <c r="C29" s="23" t="n">
        <f aca="false">AB29</f>
        <v>373248</v>
      </c>
      <c r="D29" s="80"/>
      <c r="E29" s="80"/>
      <c r="F29" s="80"/>
      <c r="G29" s="12" t="n">
        <f aca="false">AA29</f>
        <v>72</v>
      </c>
      <c r="H29" s="80"/>
      <c r="I29" s="80" t="n">
        <f aca="false">T29+K29</f>
        <v>5</v>
      </c>
      <c r="K29" s="4" t="n">
        <v>0</v>
      </c>
      <c r="S29" s="4" t="n">
        <f aca="false">S27+1</f>
        <v>12</v>
      </c>
      <c r="T29" s="4" t="n">
        <f aca="false">INT(0.5+(T$2/19*(S29-1)))+O$2</f>
        <v>5</v>
      </c>
      <c r="U29" s="0" t="n">
        <f aca="false">10^T29</f>
        <v>100000</v>
      </c>
      <c r="V29" s="0" t="n">
        <f aca="false">10^(T29+1)-1-U29</f>
        <v>899999</v>
      </c>
      <c r="W29" s="0" t="n">
        <f aca="true">INT(RAND()*V29+U29)</f>
        <v>382544</v>
      </c>
      <c r="X29" s="0" t="n">
        <f aca="false">INT(W29^(1/3))</f>
        <v>72</v>
      </c>
      <c r="Y29" s="0" t="n">
        <f aca="false">X29^3</f>
        <v>373248</v>
      </c>
      <c r="Z29" s="0" t="n">
        <f aca="false">INT(LOG(Y29+0.5)+1)</f>
        <v>6</v>
      </c>
      <c r="AA29" s="0" t="n">
        <f aca="false">IF(Z29=T29,X29+1,X29)</f>
        <v>72</v>
      </c>
      <c r="AB29" s="0" t="n">
        <f aca="false">AA29^3</f>
        <v>373248</v>
      </c>
    </row>
    <row r="30" customFormat="false" ht="15" hidden="false" customHeight="true" outlineLevel="0" collapsed="false">
      <c r="A30" s="1"/>
      <c r="B30" s="1"/>
      <c r="C30" s="23"/>
      <c r="D30" s="80"/>
      <c r="E30" s="80"/>
      <c r="F30" s="80"/>
      <c r="G30" s="13"/>
      <c r="H30" s="80"/>
      <c r="I30" s="80"/>
      <c r="R30" s="1"/>
    </row>
    <row r="31" customFormat="false" ht="18.75" hidden="false" customHeight="true" outlineLevel="0" collapsed="false">
      <c r="A31" s="1"/>
      <c r="B31" s="1"/>
      <c r="C31" s="23" t="n">
        <f aca="false">AB31</f>
        <v>238328</v>
      </c>
      <c r="D31" s="80"/>
      <c r="E31" s="80"/>
      <c r="F31" s="80"/>
      <c r="G31" s="12" t="n">
        <f aca="false">AA31</f>
        <v>62</v>
      </c>
      <c r="H31" s="80"/>
      <c r="I31" s="80" t="n">
        <f aca="false">T31+K31</f>
        <v>5</v>
      </c>
      <c r="K31" s="4" t="n">
        <v>0</v>
      </c>
      <c r="R31" s="1"/>
      <c r="S31" s="4" t="n">
        <f aca="false">S29+1</f>
        <v>13</v>
      </c>
      <c r="T31" s="4" t="n">
        <f aca="false">INT(0.5+(T$2/19*(S31-1)))+O$2</f>
        <v>5</v>
      </c>
      <c r="U31" s="0" t="n">
        <f aca="false">10^T31</f>
        <v>100000</v>
      </c>
      <c r="V31" s="0" t="n">
        <f aca="false">10^(T31+1)-1-U31</f>
        <v>899999</v>
      </c>
      <c r="W31" s="0" t="n">
        <f aca="true">INT(RAND()*V31+U31)</f>
        <v>244149</v>
      </c>
      <c r="X31" s="0" t="n">
        <f aca="false">INT(W31^(1/3))</f>
        <v>62</v>
      </c>
      <c r="Y31" s="0" t="n">
        <f aca="false">X31^3</f>
        <v>238328</v>
      </c>
      <c r="Z31" s="0" t="n">
        <f aca="false">INT(LOG(Y31+0.5)+1)</f>
        <v>6</v>
      </c>
      <c r="AA31" s="0" t="n">
        <f aca="false">IF(Z31=T31,X31+1,X31)</f>
        <v>62</v>
      </c>
      <c r="AB31" s="0" t="n">
        <f aca="false">AA31^3</f>
        <v>238328</v>
      </c>
    </row>
    <row r="32" customFormat="false" ht="15" hidden="false" customHeight="true" outlineLevel="0" collapsed="false">
      <c r="A32" s="1"/>
      <c r="B32" s="1"/>
      <c r="C32" s="23"/>
      <c r="D32" s="80"/>
      <c r="E32" s="80"/>
      <c r="F32" s="80"/>
      <c r="G32" s="13"/>
      <c r="H32" s="80"/>
      <c r="I32" s="80"/>
      <c r="R32" s="1"/>
    </row>
    <row r="33" customFormat="false" ht="18.75" hidden="false" customHeight="true" outlineLevel="0" collapsed="false">
      <c r="A33" s="1"/>
      <c r="B33" s="1"/>
      <c r="C33" s="23" t="n">
        <f aca="false">AB33</f>
        <v>438976</v>
      </c>
      <c r="D33" s="80"/>
      <c r="E33" s="80"/>
      <c r="F33" s="80"/>
      <c r="G33" s="12" t="n">
        <f aca="false">AA33</f>
        <v>76</v>
      </c>
      <c r="H33" s="80"/>
      <c r="I33" s="80" t="n">
        <f aca="false">T33+K33</f>
        <v>5</v>
      </c>
      <c r="K33" s="4" t="n">
        <v>0</v>
      </c>
      <c r="R33" s="1"/>
      <c r="S33" s="4" t="n">
        <f aca="false">S31+1</f>
        <v>14</v>
      </c>
      <c r="T33" s="4" t="n">
        <f aca="false">INT(0.5+(T$2/19*(S33-1)))+O$2</f>
        <v>5</v>
      </c>
      <c r="U33" s="0" t="n">
        <f aca="false">10^T33</f>
        <v>100000</v>
      </c>
      <c r="V33" s="0" t="n">
        <f aca="false">10^(T33+1)-1-U33</f>
        <v>899999</v>
      </c>
      <c r="W33" s="0" t="n">
        <f aca="true">INT(RAND()*V33+U33)</f>
        <v>448487</v>
      </c>
      <c r="X33" s="0" t="n">
        <f aca="false">INT(W33^(1/3))</f>
        <v>76</v>
      </c>
      <c r="Y33" s="0" t="n">
        <f aca="false">X33^3</f>
        <v>438976</v>
      </c>
      <c r="Z33" s="0" t="n">
        <f aca="false">INT(LOG(Y33+0.5)+1)</f>
        <v>6</v>
      </c>
      <c r="AA33" s="0" t="n">
        <f aca="false">IF(Z33=T33,X33+1,X33)</f>
        <v>76</v>
      </c>
      <c r="AB33" s="0" t="n">
        <f aca="false">AA33^3</f>
        <v>438976</v>
      </c>
    </row>
    <row r="34" customFormat="false" ht="15" hidden="false" customHeight="true" outlineLevel="0" collapsed="false">
      <c r="A34" s="1"/>
      <c r="B34" s="1"/>
      <c r="C34" s="23"/>
      <c r="D34" s="80"/>
      <c r="E34" s="80"/>
      <c r="F34" s="80"/>
      <c r="G34" s="13"/>
      <c r="H34" s="80"/>
      <c r="I34" s="80"/>
      <c r="R34" s="1"/>
    </row>
    <row r="35" customFormat="false" ht="18.75" hidden="false" customHeight="true" outlineLevel="0" collapsed="false">
      <c r="A35" s="1"/>
      <c r="B35" s="1"/>
      <c r="C35" s="23" t="n">
        <f aca="false">AB35</f>
        <v>778688</v>
      </c>
      <c r="D35" s="80"/>
      <c r="E35" s="80"/>
      <c r="F35" s="80"/>
      <c r="G35" s="12" t="n">
        <f aca="false">AA35</f>
        <v>92</v>
      </c>
      <c r="H35" s="80"/>
      <c r="I35" s="80" t="n">
        <f aca="false">T35+K35</f>
        <v>5</v>
      </c>
      <c r="K35" s="4" t="n">
        <v>0</v>
      </c>
      <c r="R35" s="1"/>
      <c r="S35" s="4" t="n">
        <f aca="false">S33+1</f>
        <v>15</v>
      </c>
      <c r="T35" s="4" t="n">
        <f aca="false">INT(0.5+(T$2/19*(S35-1)))+O$2</f>
        <v>5</v>
      </c>
      <c r="U35" s="0" t="n">
        <f aca="false">10^T35</f>
        <v>100000</v>
      </c>
      <c r="V35" s="0" t="n">
        <f aca="false">10^(T35+1)-1-U35</f>
        <v>899999</v>
      </c>
      <c r="W35" s="0" t="n">
        <f aca="true">INT(RAND()*V35+U35)</f>
        <v>798688</v>
      </c>
      <c r="X35" s="0" t="n">
        <f aca="false">INT(W35^(1/3))</f>
        <v>92</v>
      </c>
      <c r="Y35" s="0" t="n">
        <f aca="false">X35^3</f>
        <v>778688</v>
      </c>
      <c r="Z35" s="0" t="n">
        <f aca="false">INT(LOG(Y35+0.5)+1)</f>
        <v>6</v>
      </c>
      <c r="AA35" s="0" t="n">
        <f aca="false">IF(Z35=T35,X35+1,X35)</f>
        <v>92</v>
      </c>
      <c r="AB35" s="0" t="n">
        <f aca="false">AA35^3</f>
        <v>778688</v>
      </c>
    </row>
    <row r="36" customFormat="false" ht="15" hidden="false" customHeight="true" outlineLevel="0" collapsed="false">
      <c r="A36" s="1"/>
      <c r="B36" s="1"/>
      <c r="C36" s="23"/>
      <c r="D36" s="80"/>
      <c r="E36" s="80"/>
      <c r="F36" s="80"/>
      <c r="G36" s="13"/>
      <c r="H36" s="80"/>
      <c r="I36" s="80"/>
      <c r="R36" s="1"/>
    </row>
    <row r="37" customFormat="false" ht="18.75" hidden="false" customHeight="true" outlineLevel="0" collapsed="false">
      <c r="A37" s="1"/>
      <c r="B37" s="1"/>
      <c r="C37" s="23" t="n">
        <f aca="false">AB37</f>
        <v>704969</v>
      </c>
      <c r="D37" s="80"/>
      <c r="E37" s="80"/>
      <c r="F37" s="80"/>
      <c r="G37" s="12" t="n">
        <f aca="false">AA37</f>
        <v>89</v>
      </c>
      <c r="H37" s="80"/>
      <c r="I37" s="80" t="n">
        <f aca="false">T37+K37</f>
        <v>5</v>
      </c>
      <c r="K37" s="4" t="n">
        <v>0</v>
      </c>
      <c r="R37" s="1"/>
      <c r="S37" s="4" t="n">
        <f aca="false">S35+1</f>
        <v>16</v>
      </c>
      <c r="T37" s="4" t="n">
        <f aca="false">INT(0.5+(T$2/19*(S37-1)))+O$2</f>
        <v>5</v>
      </c>
      <c r="U37" s="0" t="n">
        <f aca="false">10^T37</f>
        <v>100000</v>
      </c>
      <c r="V37" s="0" t="n">
        <f aca="false">10^(T37+1)-1-U37</f>
        <v>899999</v>
      </c>
      <c r="W37" s="0" t="n">
        <f aca="true">INT(RAND()*V37+U37)</f>
        <v>724570</v>
      </c>
      <c r="X37" s="0" t="n">
        <f aca="false">INT(W37^(1/3))</f>
        <v>89</v>
      </c>
      <c r="Y37" s="0" t="n">
        <f aca="false">X37^3</f>
        <v>704969</v>
      </c>
      <c r="Z37" s="0" t="n">
        <f aca="false">INT(LOG(Y37+0.5)+1)</f>
        <v>6</v>
      </c>
      <c r="AA37" s="0" t="n">
        <f aca="false">IF(Z37=T37,X37+1,X37)</f>
        <v>89</v>
      </c>
      <c r="AB37" s="0" t="n">
        <f aca="false">AA37^3</f>
        <v>704969</v>
      </c>
    </row>
    <row r="38" customFormat="false" ht="15" hidden="false" customHeight="true" outlineLevel="0" collapsed="false">
      <c r="A38" s="1"/>
      <c r="B38" s="1"/>
      <c r="C38" s="23"/>
      <c r="D38" s="80"/>
      <c r="E38" s="80"/>
      <c r="F38" s="80"/>
      <c r="G38" s="13"/>
      <c r="H38" s="80"/>
      <c r="I38" s="80"/>
      <c r="R38" s="1"/>
    </row>
    <row r="39" customFormat="false" ht="18.75" hidden="false" customHeight="true" outlineLevel="0" collapsed="false">
      <c r="A39" s="1"/>
      <c r="B39" s="1"/>
      <c r="C39" s="23" t="n">
        <f aca="false">AB39</f>
        <v>373248</v>
      </c>
      <c r="D39" s="80"/>
      <c r="E39" s="80"/>
      <c r="F39" s="80"/>
      <c r="G39" s="12" t="n">
        <f aca="false">AA39</f>
        <v>72</v>
      </c>
      <c r="H39" s="80"/>
      <c r="I39" s="80" t="n">
        <f aca="false">T39+K39</f>
        <v>5</v>
      </c>
      <c r="K39" s="4" t="n">
        <v>0</v>
      </c>
      <c r="R39" s="1"/>
      <c r="S39" s="4" t="n">
        <f aca="false">S37+1</f>
        <v>17</v>
      </c>
      <c r="T39" s="4" t="n">
        <f aca="false">INT(0.5+(T$2/19*(S39-1)))+O$2-1</f>
        <v>5</v>
      </c>
      <c r="U39" s="0" t="n">
        <f aca="false">10^T39</f>
        <v>100000</v>
      </c>
      <c r="V39" s="0" t="n">
        <f aca="false">10^(T39+1)-1-U39</f>
        <v>899999</v>
      </c>
      <c r="W39" s="0" t="n">
        <f aca="true">INT(RAND()*V39+U39)</f>
        <v>388980</v>
      </c>
      <c r="X39" s="0" t="n">
        <f aca="false">INT(W39^(1/3))</f>
        <v>72</v>
      </c>
      <c r="Y39" s="0" t="n">
        <f aca="false">X39^3</f>
        <v>373248</v>
      </c>
      <c r="Z39" s="0" t="n">
        <f aca="false">INT(LOG(Y39+0.5)+1)</f>
        <v>6</v>
      </c>
      <c r="AA39" s="0" t="n">
        <f aca="false">IF(Z39=T39,X39+1,X39)</f>
        <v>72</v>
      </c>
      <c r="AB39" s="0" t="n">
        <f aca="false">AA39^3</f>
        <v>373248</v>
      </c>
    </row>
    <row r="40" customFormat="false" ht="15" hidden="false" customHeight="true" outlineLevel="0" collapsed="false">
      <c r="A40" s="1"/>
      <c r="B40" s="1"/>
      <c r="C40" s="23"/>
      <c r="D40" s="80"/>
      <c r="E40" s="80"/>
      <c r="F40" s="80"/>
      <c r="G40" s="13"/>
      <c r="H40" s="80"/>
      <c r="I40" s="80"/>
      <c r="R40" s="1"/>
    </row>
    <row r="41" customFormat="false" ht="18.75" hidden="false" customHeight="true" outlineLevel="0" collapsed="false">
      <c r="A41" s="1"/>
      <c r="B41" s="1"/>
      <c r="C41" s="23" t="n">
        <f aca="false">AB41</f>
        <v>512000</v>
      </c>
      <c r="D41" s="80"/>
      <c r="E41" s="80"/>
      <c r="F41" s="80"/>
      <c r="G41" s="12" t="n">
        <f aca="false">AA41</f>
        <v>80</v>
      </c>
      <c r="H41" s="80"/>
      <c r="I41" s="80" t="n">
        <f aca="false">T41+K41</f>
        <v>5</v>
      </c>
      <c r="K41" s="4" t="n">
        <v>0</v>
      </c>
      <c r="R41" s="1"/>
      <c r="S41" s="4" t="n">
        <f aca="false">S39+1</f>
        <v>18</v>
      </c>
      <c r="T41" s="4" t="n">
        <f aca="false">INT(0.5+(T$2/19*(S41-1)))+O$2-1</f>
        <v>5</v>
      </c>
      <c r="U41" s="0" t="n">
        <f aca="false">10^T41</f>
        <v>100000</v>
      </c>
      <c r="V41" s="0" t="n">
        <f aca="false">10^(T41+1)-1-U41</f>
        <v>899999</v>
      </c>
      <c r="W41" s="0" t="n">
        <f aca="true">INT(RAND()*V41+U41)</f>
        <v>530438</v>
      </c>
      <c r="X41" s="0" t="n">
        <f aca="false">INT(W41^(1/3))</f>
        <v>80</v>
      </c>
      <c r="Y41" s="0" t="n">
        <f aca="false">X41^3</f>
        <v>512000</v>
      </c>
      <c r="Z41" s="0" t="n">
        <f aca="false">INT(LOG(Y41+0.5)+1)</f>
        <v>6</v>
      </c>
      <c r="AA41" s="0" t="n">
        <f aca="false">IF(Z41=T41,X41+1,X41)</f>
        <v>80</v>
      </c>
      <c r="AB41" s="0" t="n">
        <f aca="false">AA41^3</f>
        <v>512000</v>
      </c>
    </row>
    <row r="42" customFormat="false" ht="15" hidden="false" customHeight="true" outlineLevel="0" collapsed="false">
      <c r="A42" s="1"/>
      <c r="B42" s="1"/>
      <c r="C42" s="23"/>
      <c r="D42" s="80"/>
      <c r="E42" s="80"/>
      <c r="F42" s="80"/>
      <c r="G42" s="13"/>
      <c r="H42" s="80"/>
      <c r="I42" s="80"/>
      <c r="R42" s="1"/>
    </row>
    <row r="43" customFormat="false" ht="18.75" hidden="false" customHeight="true" outlineLevel="0" collapsed="false">
      <c r="A43" s="1"/>
      <c r="B43" s="1"/>
      <c r="C43" s="23" t="n">
        <f aca="false">AB43</f>
        <v>438976</v>
      </c>
      <c r="D43" s="80"/>
      <c r="E43" s="80"/>
      <c r="F43" s="80"/>
      <c r="G43" s="12" t="n">
        <f aca="false">AA43</f>
        <v>76</v>
      </c>
      <c r="H43" s="80"/>
      <c r="I43" s="80" t="n">
        <f aca="false">T43+K43</f>
        <v>5</v>
      </c>
      <c r="K43" s="4" t="n">
        <v>0</v>
      </c>
      <c r="R43" s="1"/>
      <c r="S43" s="4" t="n">
        <f aca="false">S41+1</f>
        <v>19</v>
      </c>
      <c r="T43" s="4" t="n">
        <f aca="false">INT(0.5+(T$2/19*(S43-1)))+O$2-1</f>
        <v>5</v>
      </c>
      <c r="U43" s="0" t="n">
        <f aca="false">10^T43</f>
        <v>100000</v>
      </c>
      <c r="V43" s="0" t="n">
        <f aca="false">10^(T43+1)-1-U43</f>
        <v>899999</v>
      </c>
      <c r="W43" s="0" t="n">
        <f aca="true">INT(RAND()*V43+U43)</f>
        <v>452456</v>
      </c>
      <c r="X43" s="0" t="n">
        <f aca="false">INT(W43^(1/3))</f>
        <v>76</v>
      </c>
      <c r="Y43" s="0" t="n">
        <f aca="false">X43^3</f>
        <v>438976</v>
      </c>
      <c r="Z43" s="0" t="n">
        <f aca="false">INT(LOG(Y43+0.5)+1)</f>
        <v>6</v>
      </c>
      <c r="AA43" s="0" t="n">
        <f aca="false">IF(Z43=T43,X43+1,X43)</f>
        <v>76</v>
      </c>
      <c r="AB43" s="0" t="n">
        <f aca="false">AA43^3</f>
        <v>438976</v>
      </c>
    </row>
    <row r="44" customFormat="false" ht="15" hidden="false" customHeight="true" outlineLevel="0" collapsed="false">
      <c r="A44" s="1"/>
      <c r="B44" s="1"/>
      <c r="C44" s="23"/>
      <c r="D44" s="80"/>
      <c r="E44" s="80"/>
      <c r="F44" s="80"/>
      <c r="G44" s="13"/>
      <c r="H44" s="80"/>
      <c r="I44" s="80"/>
      <c r="R44" s="1"/>
    </row>
    <row r="45" customFormat="false" ht="15" hidden="false" customHeight="true" outlineLevel="0" collapsed="false">
      <c r="A45" s="1"/>
      <c r="B45" s="1"/>
      <c r="C45" s="23" t="n">
        <f aca="false">AB45</f>
        <v>110592</v>
      </c>
      <c r="D45" s="80"/>
      <c r="E45" s="80"/>
      <c r="F45" s="80"/>
      <c r="G45" s="12" t="n">
        <f aca="false">AA45</f>
        <v>48</v>
      </c>
      <c r="H45" s="80"/>
      <c r="I45" s="80" t="n">
        <f aca="false">T45+K45</f>
        <v>5</v>
      </c>
      <c r="K45" s="4" t="n">
        <v>0</v>
      </c>
      <c r="R45" s="1"/>
      <c r="S45" s="4" t="n">
        <f aca="false">S43+1</f>
        <v>20</v>
      </c>
      <c r="T45" s="4" t="n">
        <f aca="false">INT(0.5+(T$2/19*(S45-1)))+O$2-1</f>
        <v>5</v>
      </c>
      <c r="U45" s="0" t="n">
        <f aca="false">10^T45</f>
        <v>100000</v>
      </c>
      <c r="V45" s="0" t="n">
        <f aca="false">10^(T45+1)-1-U45</f>
        <v>899999</v>
      </c>
      <c r="W45" s="0" t="n">
        <f aca="true">INT(RAND()*V45+U45)</f>
        <v>114124</v>
      </c>
      <c r="X45" s="0" t="n">
        <f aca="false">INT(W45^(1/3))</f>
        <v>48</v>
      </c>
      <c r="Y45" s="0" t="n">
        <f aca="false">X45^3</f>
        <v>110592</v>
      </c>
      <c r="Z45" s="0" t="n">
        <f aca="false">INT(LOG(Y45+0.5)+1)</f>
        <v>6</v>
      </c>
      <c r="AA45" s="0" t="n">
        <f aca="false">IF(Z45=T45,X45+1,X45)</f>
        <v>48</v>
      </c>
      <c r="AB45" s="0" t="n">
        <f aca="false">AA45^3</f>
        <v>110592</v>
      </c>
    </row>
    <row r="46" customFormat="false" ht="15" hidden="false" customHeight="true" outlineLevel="0" collapsed="false">
      <c r="A46" s="1"/>
      <c r="B46" s="1"/>
      <c r="C46" s="23"/>
      <c r="D46" s="80"/>
      <c r="E46" s="80"/>
      <c r="F46" s="80"/>
      <c r="G46" s="13"/>
      <c r="H46" s="80"/>
      <c r="I46" s="80"/>
      <c r="R46" s="1"/>
    </row>
    <row r="47" customFormat="false" ht="15" hidden="false" customHeight="true" outlineLevel="0" collapsed="false">
      <c r="A47" s="1"/>
      <c r="B47" s="1"/>
      <c r="C47" s="23" t="n">
        <f aca="false">AB47</f>
        <v>941192</v>
      </c>
      <c r="D47" s="80"/>
      <c r="E47" s="80"/>
      <c r="F47" s="80"/>
      <c r="G47" s="12" t="n">
        <f aca="false">AA47</f>
        <v>98</v>
      </c>
      <c r="H47" s="80"/>
      <c r="I47" s="80" t="n">
        <f aca="false">T47+K47</f>
        <v>5</v>
      </c>
      <c r="K47" s="4" t="n">
        <v>0</v>
      </c>
      <c r="R47" s="1"/>
      <c r="S47" s="4" t="n">
        <f aca="false">S45+1</f>
        <v>21</v>
      </c>
      <c r="T47" s="4" t="n">
        <f aca="false">INT(0.5+(T$2/19*(S47-1)))+O$2-1</f>
        <v>5</v>
      </c>
      <c r="U47" s="0" t="n">
        <f aca="false">10^T47</f>
        <v>100000</v>
      </c>
      <c r="V47" s="0" t="n">
        <f aca="false">10^(T47+1)-1-U47</f>
        <v>899999</v>
      </c>
      <c r="W47" s="0" t="n">
        <f aca="true">INT(RAND()*V47+U47)</f>
        <v>968887</v>
      </c>
      <c r="X47" s="0" t="n">
        <f aca="false">INT(W47^(1/3))</f>
        <v>98</v>
      </c>
      <c r="Y47" s="0" t="n">
        <f aca="false">X47^3</f>
        <v>941192</v>
      </c>
      <c r="Z47" s="0" t="n">
        <f aca="false">INT(LOG(Y47+0.5)+1)</f>
        <v>6</v>
      </c>
      <c r="AA47" s="0" t="n">
        <f aca="false">IF(Z47=T47,X47+1,X47)</f>
        <v>98</v>
      </c>
      <c r="AB47" s="0" t="n">
        <f aca="false">AA47^3</f>
        <v>941192</v>
      </c>
    </row>
    <row r="48" customFormat="false" ht="15" hidden="false" customHeight="true" outlineLevel="0" collapsed="false">
      <c r="A48" s="1"/>
      <c r="B48" s="1"/>
      <c r="C48" s="23"/>
      <c r="D48" s="80"/>
      <c r="E48" s="80"/>
      <c r="F48" s="80"/>
      <c r="G48" s="13"/>
      <c r="H48" s="80"/>
      <c r="I48" s="80"/>
      <c r="R48" s="1"/>
    </row>
    <row r="49" customFormat="false" ht="18.75" hidden="false" customHeight="true" outlineLevel="0" collapsed="false">
      <c r="A49" s="1"/>
      <c r="B49" s="1"/>
      <c r="C49" s="23" t="n">
        <f aca="false">AB49</f>
        <v>6644672</v>
      </c>
      <c r="D49" s="80"/>
      <c r="E49" s="80"/>
      <c r="F49" s="80"/>
      <c r="G49" s="12" t="n">
        <f aca="false">AA49</f>
        <v>188</v>
      </c>
      <c r="H49" s="80"/>
      <c r="I49" s="80" t="n">
        <f aca="false">T49+K49</f>
        <v>6</v>
      </c>
      <c r="K49" s="4" t="n">
        <v>0</v>
      </c>
      <c r="R49" s="1"/>
      <c r="S49" s="4" t="n">
        <f aca="false">S47+1</f>
        <v>22</v>
      </c>
      <c r="T49" s="4" t="n">
        <f aca="false">INT(0.5+(T$2/19*(S49-1)))+O$2</f>
        <v>6</v>
      </c>
      <c r="U49" s="0" t="n">
        <f aca="false">10^T49</f>
        <v>1000000</v>
      </c>
      <c r="V49" s="0" t="n">
        <f aca="false">10^(T49+1)-1-U49</f>
        <v>8999999</v>
      </c>
      <c r="W49" s="0" t="n">
        <f aca="true">INT(RAND()*V49+U49)</f>
        <v>6679532</v>
      </c>
      <c r="X49" s="0" t="n">
        <f aca="false">INT(W49^(1/3))</f>
        <v>188</v>
      </c>
      <c r="Y49" s="0" t="n">
        <f aca="false">X49^3</f>
        <v>6644672</v>
      </c>
      <c r="Z49" s="0" t="n">
        <f aca="false">INT(LOG(Y49+0.5)+1)</f>
        <v>7</v>
      </c>
      <c r="AA49" s="0" t="n">
        <f aca="false">IF(Z49=T49,X49+1,X49)</f>
        <v>188</v>
      </c>
      <c r="AB49" s="0" t="n">
        <f aca="false">AA49^3</f>
        <v>6644672</v>
      </c>
    </row>
    <row r="50" customFormat="false" ht="15" hidden="false" customHeight="true" outlineLevel="0" collapsed="false">
      <c r="A50" s="1"/>
      <c r="B50" s="1"/>
      <c r="C50" s="23"/>
      <c r="D50" s="80"/>
      <c r="E50" s="80"/>
      <c r="F50" s="80"/>
      <c r="G50" s="13"/>
      <c r="H50" s="80"/>
      <c r="I50" s="80"/>
      <c r="R50" s="1"/>
    </row>
    <row r="51" customFormat="false" ht="18.75" hidden="false" customHeight="true" outlineLevel="0" collapsed="false">
      <c r="A51" s="1"/>
      <c r="B51" s="1"/>
      <c r="C51" s="23" t="n">
        <f aca="false">AB51</f>
        <v>1030301</v>
      </c>
      <c r="D51" s="80"/>
      <c r="E51" s="80"/>
      <c r="F51" s="80"/>
      <c r="G51" s="12" t="n">
        <f aca="false">AA51</f>
        <v>101</v>
      </c>
      <c r="H51" s="80"/>
      <c r="I51" s="80" t="n">
        <f aca="false">T51+K51</f>
        <v>6</v>
      </c>
      <c r="K51" s="4" t="n">
        <v>0</v>
      </c>
      <c r="R51" s="1"/>
      <c r="S51" s="4" t="n">
        <f aca="false">S49+1</f>
        <v>23</v>
      </c>
      <c r="T51" s="4" t="n">
        <f aca="false">INT(0.5+(T$2/19*(S51-1)))+O$2</f>
        <v>6</v>
      </c>
      <c r="U51" s="0" t="n">
        <f aca="false">10^T51</f>
        <v>1000000</v>
      </c>
      <c r="V51" s="0" t="n">
        <f aca="false">10^(T51+1)-1-U51</f>
        <v>8999999</v>
      </c>
      <c r="W51" s="0" t="n">
        <f aca="true">INT(RAND()*V51+U51)</f>
        <v>1045321</v>
      </c>
      <c r="X51" s="0" t="n">
        <f aca="false">INT(W51^(1/3))</f>
        <v>101</v>
      </c>
      <c r="Y51" s="0" t="n">
        <f aca="false">X51^3</f>
        <v>1030301</v>
      </c>
      <c r="Z51" s="0" t="n">
        <f aca="false">INT(LOG(Y51+0.5)+1)</f>
        <v>7</v>
      </c>
      <c r="AA51" s="0" t="n">
        <f aca="false">IF(Z51=T51,X51+1,X51)</f>
        <v>101</v>
      </c>
      <c r="AB51" s="0" t="n">
        <f aca="false">AA51^3</f>
        <v>1030301</v>
      </c>
    </row>
    <row r="52" customFormat="false" ht="15" hidden="false" customHeight="true" outlineLevel="0" collapsed="false">
      <c r="A52" s="1"/>
      <c r="B52" s="1"/>
      <c r="C52" s="23"/>
      <c r="D52" s="80"/>
      <c r="E52" s="80"/>
      <c r="F52" s="80"/>
      <c r="G52" s="13"/>
      <c r="H52" s="80"/>
      <c r="I52" s="80"/>
      <c r="R52" s="1"/>
    </row>
    <row r="53" customFormat="false" ht="18.75" hidden="false" customHeight="true" outlineLevel="0" collapsed="false">
      <c r="A53" s="1"/>
      <c r="B53" s="1"/>
      <c r="C53" s="23" t="n">
        <f aca="false">AB53</f>
        <v>1481544</v>
      </c>
      <c r="D53" s="80"/>
      <c r="E53" s="80"/>
      <c r="F53" s="80"/>
      <c r="G53" s="12" t="n">
        <f aca="false">AA53</f>
        <v>114</v>
      </c>
      <c r="H53" s="80"/>
      <c r="I53" s="80" t="n">
        <f aca="false">T53+K53</f>
        <v>6</v>
      </c>
      <c r="K53" s="4" t="n">
        <v>0</v>
      </c>
      <c r="R53" s="1"/>
      <c r="S53" s="4" t="n">
        <f aca="false">S51+1</f>
        <v>24</v>
      </c>
      <c r="T53" s="4" t="n">
        <f aca="false">INT(0.5+(T$2/19*(S53-1)))+O$2-1</f>
        <v>6</v>
      </c>
      <c r="U53" s="0" t="n">
        <f aca="false">10^T53</f>
        <v>1000000</v>
      </c>
      <c r="V53" s="0" t="n">
        <f aca="false">10^(T53+1)-1-U53</f>
        <v>8999999</v>
      </c>
      <c r="W53" s="0" t="n">
        <f aca="true">INT(RAND()*V53+U53)</f>
        <v>1491205</v>
      </c>
      <c r="X53" s="0" t="n">
        <f aca="false">INT(W53^(1/3))</f>
        <v>114</v>
      </c>
      <c r="Y53" s="0" t="n">
        <f aca="false">X53^3</f>
        <v>1481544</v>
      </c>
      <c r="Z53" s="0" t="n">
        <f aca="false">INT(LOG(Y53+0.5)+1)</f>
        <v>7</v>
      </c>
      <c r="AA53" s="0" t="n">
        <f aca="false">IF(Z53=T53,X53+1,X53)</f>
        <v>114</v>
      </c>
      <c r="AB53" s="0" t="n">
        <f aca="false">AA53^3</f>
        <v>1481544</v>
      </c>
    </row>
    <row r="54" customFormat="false" ht="15" hidden="false" customHeight="true" outlineLevel="0" collapsed="false">
      <c r="A54" s="1"/>
      <c r="B54" s="1"/>
      <c r="C54" s="23"/>
      <c r="D54" s="80"/>
      <c r="E54" s="80"/>
      <c r="F54" s="80"/>
      <c r="G54" s="13"/>
      <c r="H54" s="80"/>
      <c r="I54" s="80"/>
      <c r="R54" s="1"/>
    </row>
    <row r="55" customFormat="false" ht="18.75" hidden="false" customHeight="true" outlineLevel="0" collapsed="false">
      <c r="A55" s="1"/>
      <c r="B55" s="1"/>
      <c r="C55" s="23" t="n">
        <f aca="false">AB55</f>
        <v>2803221</v>
      </c>
      <c r="D55" s="80"/>
      <c r="E55" s="80"/>
      <c r="F55" s="80"/>
      <c r="G55" s="12" t="n">
        <f aca="false">AA55</f>
        <v>141</v>
      </c>
      <c r="H55" s="80"/>
      <c r="I55" s="80" t="n">
        <f aca="false">T55+K55</f>
        <v>6</v>
      </c>
      <c r="K55" s="4" t="n">
        <v>0</v>
      </c>
      <c r="R55" s="1"/>
      <c r="S55" s="4" t="n">
        <f aca="false">S53+1</f>
        <v>25</v>
      </c>
      <c r="T55" s="4" t="n">
        <f aca="false">INT(0.5+(T$2/19*(S55-1)))+O$2-1</f>
        <v>6</v>
      </c>
      <c r="U55" s="0" t="n">
        <f aca="false">10^T55</f>
        <v>1000000</v>
      </c>
      <c r="V55" s="0" t="n">
        <f aca="false">10^(T55+1)-1-U55</f>
        <v>8999999</v>
      </c>
      <c r="W55" s="0" t="n">
        <f aca="true">INT(RAND()*V55+U55)</f>
        <v>2845733</v>
      </c>
      <c r="X55" s="0" t="n">
        <f aca="false">INT(W55^(1/3))</f>
        <v>141</v>
      </c>
      <c r="Y55" s="0" t="n">
        <f aca="false">X55^3</f>
        <v>2803221</v>
      </c>
      <c r="Z55" s="0" t="n">
        <f aca="false">INT(LOG(Y55+0.5)+1)</f>
        <v>7</v>
      </c>
      <c r="AA55" s="0" t="n">
        <f aca="false">IF(Z55=T55,X55+1,X55)</f>
        <v>141</v>
      </c>
      <c r="AB55" s="0" t="n">
        <f aca="false">AA55^3</f>
        <v>2803221</v>
      </c>
    </row>
    <row r="56" customFormat="false" ht="26.25" hidden="false" customHeight="true" outlineLevel="0" collapsed="false">
      <c r="A56" s="1"/>
      <c r="B56" s="1"/>
      <c r="C56" s="23"/>
      <c r="D56" s="80"/>
      <c r="E56" s="80"/>
      <c r="F56" s="80"/>
      <c r="G56" s="80"/>
      <c r="H56" s="80"/>
      <c r="I56" s="80"/>
    </row>
    <row r="57" customFormat="false" ht="17.25" hidden="false" customHeight="false" outlineLevel="0" collapsed="false">
      <c r="A57" s="1"/>
      <c r="B57" s="1"/>
      <c r="C57" s="23"/>
      <c r="D57" s="80"/>
      <c r="E57" s="80"/>
      <c r="F57" s="80"/>
      <c r="G57" s="14" t="s">
        <v>19</v>
      </c>
      <c r="H57" s="80"/>
      <c r="I57" s="80" t="n">
        <f aca="false">SUM(I7:I55)</f>
        <v>113</v>
      </c>
    </row>
    <row r="58" customFormat="false" ht="3" hidden="false" customHeight="true" outlineLevel="0" collapsed="false">
      <c r="A58" s="0" t="s">
        <v>0</v>
      </c>
      <c r="J58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18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5" min="5" style="0" width="18"/>
    <col collapsed="false" customWidth="true" hidden="false" outlineLevel="0" max="6" min="6" style="0" width="14.29"/>
    <col collapsed="false" customWidth="true" hidden="false" outlineLevel="0" max="7" min="7" style="0" width="6"/>
    <col collapsed="false" customWidth="true" hidden="false" outlineLevel="0" max="9" min="8" style="0" width="1.14"/>
    <col collapsed="false" customWidth="true" hidden="false" outlineLevel="0" max="10" min="10" style="0" width="25.29"/>
    <col collapsed="false" customWidth="true" hidden="false" outlineLevel="0" max="11" min="11" style="0" width="6.85"/>
    <col collapsed="false" customWidth="true" hidden="false" outlineLevel="0" max="12" min="12" style="0" width="0.71"/>
    <col collapsed="false" customWidth="true" hidden="true" outlineLevel="0" max="13" min="13" style="4" width="14.14"/>
    <col collapsed="false" customWidth="true" hidden="false" outlineLevel="0" max="14" min="14" style="0" width="1.71"/>
    <col collapsed="false" customWidth="true" hidden="true" outlineLevel="0" max="15" min="15" style="4" width="11.53"/>
    <col collapsed="false" customWidth="true" hidden="true" outlineLevel="0" max="18" min="16" style="4" width="11.14"/>
    <col collapsed="false" customWidth="true" hidden="true" outlineLevel="0" max="19" min="19" style="4" width="11.53"/>
    <col collapsed="false" customWidth="true" hidden="false" outlineLevel="0" max="20" min="20" style="0" width="4.14"/>
    <col collapsed="false" customWidth="true" hidden="true" outlineLevel="0" max="22" min="21" style="4" width="11.53"/>
    <col collapsed="false" customWidth="true" hidden="false" outlineLevel="0" max="23" min="23" style="0" width="4.29"/>
    <col collapsed="false" customWidth="true" hidden="true" outlineLevel="0" max="27" min="24" style="0" width="4.29"/>
    <col collapsed="false" customWidth="true" hidden="true" outlineLevel="0" max="28" min="28" style="0" width="10"/>
    <col collapsed="false" customWidth="true" hidden="true" outlineLevel="0" max="29" min="29" style="0" width="12.42"/>
    <col collapsed="false" customWidth="true" hidden="true" outlineLevel="0" max="30" min="30" style="19" width="18.29"/>
    <col collapsed="false" customWidth="true" hidden="true" outlineLevel="0" max="31" min="31" style="0" width="18.29"/>
    <col collapsed="false" customWidth="true" hidden="true" outlineLevel="0" max="33" min="32" style="19" width="18.29"/>
    <col collapsed="false" customWidth="false" hidden="true" outlineLevel="0" max="38" min="34" style="0" width="9.14"/>
  </cols>
  <sheetData>
    <row r="1" customFormat="false" ht="18" hidden="false" customHeight="true" outlineLevel="0" collapsed="false">
      <c r="L1" s="0" t="s">
        <v>0</v>
      </c>
      <c r="Q1" s="4" t="n">
        <v>2</v>
      </c>
      <c r="S1" s="4" t="n">
        <v>14</v>
      </c>
    </row>
    <row r="2" customFormat="false" ht="17.25" hidden="false" customHeight="false" outlineLevel="0" collapsed="false">
      <c r="B2" s="80" t="s">
        <v>198</v>
      </c>
      <c r="D2" s="15"/>
      <c r="J2" s="6"/>
      <c r="K2" s="7"/>
      <c r="O2" s="49" t="str">
        <f aca="false">IF(Q2&lt;Q1,"NO",IF(Q2&gt;S1,"NO",IF(S2&lt;Q1,"NO",IF(S2&gt;S1,"NO",IF(Q2&gt;S2,"NO",IF(Q2&gt;INT(Q2),"NO",IF(S2&gt;INT(S2),"NO","OK")))))))</f>
        <v>OK</v>
      </c>
      <c r="P2" s="50" t="s">
        <v>3</v>
      </c>
      <c r="Q2" s="51" t="n">
        <v>2</v>
      </c>
      <c r="R2" s="50" t="s">
        <v>4</v>
      </c>
      <c r="S2" s="51" t="n">
        <v>4</v>
      </c>
      <c r="V2" s="4" t="n">
        <f aca="false">S2-Q2</f>
        <v>2</v>
      </c>
    </row>
    <row r="3" customFormat="false" ht="12" hidden="false" customHeight="true" outlineLevel="0" collapsed="false">
      <c r="A3" s="1"/>
      <c r="B3" s="80"/>
      <c r="C3" s="1"/>
      <c r="D3" s="2"/>
      <c r="E3" s="1"/>
      <c r="F3" s="1"/>
      <c r="G3" s="1"/>
      <c r="H3" s="1"/>
      <c r="I3" s="1"/>
      <c r="J3" s="2"/>
      <c r="K3" s="123"/>
      <c r="O3" s="49"/>
      <c r="P3" s="50"/>
      <c r="Q3" s="51"/>
      <c r="R3" s="50"/>
      <c r="S3" s="51"/>
    </row>
    <row r="4" customFormat="false" ht="17.25" hidden="false" customHeight="false" outlineLevel="0" collapsed="false">
      <c r="A4" s="1"/>
      <c r="B4" s="10" t="s">
        <v>199</v>
      </c>
      <c r="C4" s="1"/>
      <c r="D4" s="2"/>
      <c r="E4" s="1"/>
      <c r="F4" s="1"/>
      <c r="G4" s="1"/>
      <c r="H4" s="1"/>
      <c r="I4" s="1"/>
      <c r="J4" s="2"/>
      <c r="K4" s="123"/>
      <c r="O4" s="49"/>
      <c r="Q4" s="49" t="s">
        <v>21</v>
      </c>
      <c r="S4" s="51"/>
    </row>
    <row r="5" customFormat="false" ht="17.25" hidden="false" customHeight="false" outlineLevel="0" collapsed="false">
      <c r="A5" s="1"/>
      <c r="B5" s="10" t="s">
        <v>200</v>
      </c>
      <c r="C5" s="1"/>
      <c r="D5" s="2"/>
      <c r="E5" s="1"/>
      <c r="F5" s="1"/>
      <c r="G5" s="1"/>
      <c r="H5" s="1"/>
      <c r="I5" s="1"/>
      <c r="J5" s="2"/>
      <c r="K5" s="83" t="s">
        <v>2</v>
      </c>
      <c r="O5" s="49"/>
      <c r="P5" s="50"/>
      <c r="Q5" s="51"/>
      <c r="R5" s="50"/>
      <c r="S5" s="51"/>
    </row>
    <row r="6" customFormat="false" ht="36" hidden="false" customHeight="true" outlineLevel="0" collapsed="false">
      <c r="A6" s="1"/>
      <c r="B6" s="124" t="s">
        <v>201</v>
      </c>
      <c r="C6" s="80"/>
      <c r="D6" s="80"/>
      <c r="E6" s="80"/>
      <c r="F6" s="80"/>
      <c r="G6" s="80"/>
      <c r="H6" s="80"/>
      <c r="I6" s="80"/>
      <c r="J6" s="80"/>
      <c r="K6" s="83" t="s">
        <v>7</v>
      </c>
      <c r="M6" s="50" t="s">
        <v>14</v>
      </c>
      <c r="U6" s="50" t="s">
        <v>31</v>
      </c>
      <c r="V6" s="50" t="s">
        <v>32</v>
      </c>
    </row>
    <row r="7" customFormat="false" ht="28.5" hidden="false" customHeight="true" outlineLevel="0" collapsed="false">
      <c r="A7" s="1"/>
      <c r="B7" s="10" t="s">
        <v>202</v>
      </c>
      <c r="C7" s="80"/>
      <c r="D7" s="80"/>
      <c r="E7" s="80"/>
      <c r="F7" s="23" t="n">
        <f aca="false">AD7</f>
        <v>713</v>
      </c>
      <c r="G7" s="10" t="s">
        <v>193</v>
      </c>
      <c r="H7" s="80"/>
      <c r="I7" s="80"/>
      <c r="J7" s="24" t="n">
        <f aca="false">AG7</f>
        <v>729</v>
      </c>
      <c r="K7" s="80" t="n">
        <f aca="false">AJ7+M7</f>
        <v>2</v>
      </c>
      <c r="M7" s="4" t="n">
        <v>0</v>
      </c>
      <c r="U7" s="4" t="n">
        <v>1</v>
      </c>
      <c r="V7" s="4" t="n">
        <f aca="false">Q2</f>
        <v>2</v>
      </c>
      <c r="AB7" s="0" t="n">
        <f aca="false">10^V7</f>
        <v>100</v>
      </c>
      <c r="AC7" s="0" t="n">
        <f aca="false">10*AB7-1</f>
        <v>999</v>
      </c>
      <c r="AD7" s="19" t="n">
        <f aca="true">INT(RAND()*(AC7-AB7))+AB7</f>
        <v>713</v>
      </c>
      <c r="AE7" s="0" t="n">
        <f aca="false">AD7^(1/3)</f>
        <v>8.93366870848045</v>
      </c>
      <c r="AF7" s="19" t="n">
        <f aca="false">INT(AE7)+1</f>
        <v>9</v>
      </c>
      <c r="AG7" s="19" t="n">
        <f aca="false">AF7^3</f>
        <v>729</v>
      </c>
      <c r="AI7" s="0" t="n">
        <f aca="false">INT(LOG(AD7+0.05))</f>
        <v>2</v>
      </c>
      <c r="AJ7" s="0" t="n">
        <f aca="false">2*(AI7-1)</f>
        <v>2</v>
      </c>
    </row>
    <row r="8" customFormat="false" ht="15.75" hidden="false" customHeight="true" outlineLevel="0" collapsed="false">
      <c r="A8" s="1"/>
      <c r="B8" s="124" t="s">
        <v>201</v>
      </c>
      <c r="C8" s="80"/>
      <c r="D8" s="80"/>
      <c r="E8" s="80"/>
      <c r="F8" s="80"/>
      <c r="G8" s="80"/>
      <c r="H8" s="80"/>
      <c r="I8" s="80"/>
      <c r="J8" s="13"/>
      <c r="K8" s="80"/>
    </row>
    <row r="9" customFormat="false" ht="15.75" hidden="false" customHeight="true" outlineLevel="0" collapsed="false">
      <c r="A9" s="1"/>
      <c r="B9" s="80" t="str">
        <f aca="false">B7</f>
        <v>What is the next exact cube after</v>
      </c>
      <c r="C9" s="80"/>
      <c r="D9" s="80"/>
      <c r="E9" s="80"/>
      <c r="F9" s="23" t="n">
        <f aca="false">AD9</f>
        <v>760</v>
      </c>
      <c r="G9" s="10" t="s">
        <v>193</v>
      </c>
      <c r="H9" s="80"/>
      <c r="I9" s="80"/>
      <c r="J9" s="24" t="n">
        <f aca="false">AG9</f>
        <v>1000</v>
      </c>
      <c r="K9" s="80" t="n">
        <f aca="false">AJ9+M9</f>
        <v>2</v>
      </c>
      <c r="M9" s="4" t="n">
        <v>0</v>
      </c>
      <c r="U9" s="4" t="n">
        <f aca="false">U7+1</f>
        <v>2</v>
      </c>
      <c r="V9" s="4" t="n">
        <f aca="false">INT(0.5+(V$2/19*(U9-1)))+Q$2</f>
        <v>2</v>
      </c>
      <c r="AB9" s="0" t="n">
        <f aca="false">10^V9</f>
        <v>100</v>
      </c>
      <c r="AC9" s="0" t="n">
        <f aca="false">10*AB9-1</f>
        <v>999</v>
      </c>
      <c r="AD9" s="19" t="n">
        <f aca="true">INT(RAND()*(AC9-AB9))+AB9</f>
        <v>760</v>
      </c>
      <c r="AE9" s="0" t="n">
        <f aca="false">AD9^(1/3)</f>
        <v>9.12580527077393</v>
      </c>
      <c r="AF9" s="19" t="n">
        <f aca="false">INT(AE9)+1</f>
        <v>10</v>
      </c>
      <c r="AG9" s="19" t="n">
        <f aca="false">AF9^3</f>
        <v>1000</v>
      </c>
      <c r="AI9" s="0" t="n">
        <f aca="false">INT(LOG(AD9+0.05))</f>
        <v>2</v>
      </c>
      <c r="AJ9" s="0" t="n">
        <f aca="false">2*(AI9-1)</f>
        <v>2</v>
      </c>
    </row>
    <row r="10" customFormat="false" ht="15.75" hidden="false" customHeight="true" outlineLevel="0" collapsed="false">
      <c r="A10" s="1"/>
      <c r="B10" s="124" t="s">
        <v>201</v>
      </c>
      <c r="C10" s="80"/>
      <c r="D10" s="80"/>
      <c r="E10" s="80"/>
      <c r="F10" s="80"/>
      <c r="G10" s="80"/>
      <c r="H10" s="80"/>
      <c r="I10" s="80"/>
      <c r="J10" s="13"/>
      <c r="K10" s="80"/>
    </row>
    <row r="11" customFormat="false" ht="15.75" hidden="false" customHeight="true" outlineLevel="0" collapsed="false">
      <c r="A11" s="1"/>
      <c r="B11" s="80" t="str">
        <f aca="false">B9</f>
        <v>What is the next exact cube after</v>
      </c>
      <c r="C11" s="80"/>
      <c r="D11" s="80"/>
      <c r="E11" s="80"/>
      <c r="F11" s="23" t="n">
        <f aca="false">AD11</f>
        <v>745</v>
      </c>
      <c r="G11" s="10" t="s">
        <v>193</v>
      </c>
      <c r="H11" s="80"/>
      <c r="I11" s="80"/>
      <c r="J11" s="24" t="n">
        <f aca="false">AG11</f>
        <v>1000</v>
      </c>
      <c r="K11" s="80" t="n">
        <f aca="false">AJ11+M11</f>
        <v>2</v>
      </c>
      <c r="M11" s="4" t="n">
        <v>0</v>
      </c>
      <c r="U11" s="4" t="n">
        <f aca="false">U9+1</f>
        <v>3</v>
      </c>
      <c r="V11" s="4" t="n">
        <f aca="false">INT(0.5+(V$2/19*(U11-1)))+Q$2</f>
        <v>2</v>
      </c>
      <c r="AB11" s="0" t="n">
        <f aca="false">10^V11</f>
        <v>100</v>
      </c>
      <c r="AC11" s="0" t="n">
        <f aca="false">10*AB11-1</f>
        <v>999</v>
      </c>
      <c r="AD11" s="19" t="n">
        <f aca="true">INT(RAND()*(AC11-AB11))+AB11</f>
        <v>745</v>
      </c>
      <c r="AE11" s="0" t="n">
        <f aca="false">AD11^(1/3)</f>
        <v>9.06536770125941</v>
      </c>
      <c r="AF11" s="19" t="n">
        <f aca="false">INT(AE11)+1</f>
        <v>10</v>
      </c>
      <c r="AG11" s="19" t="n">
        <f aca="false">AF11^3</f>
        <v>1000</v>
      </c>
      <c r="AI11" s="0" t="n">
        <f aca="false">INT(LOG(AD11+0.05))</f>
        <v>2</v>
      </c>
      <c r="AJ11" s="0" t="n">
        <f aca="false">2*(AI11-1)</f>
        <v>2</v>
      </c>
    </row>
    <row r="12" customFormat="false" ht="15.75" hidden="false" customHeight="true" outlineLevel="0" collapsed="false">
      <c r="A12" s="1"/>
      <c r="B12" s="124" t="s">
        <v>201</v>
      </c>
      <c r="C12" s="80"/>
      <c r="D12" s="80"/>
      <c r="E12" s="80"/>
      <c r="F12" s="80"/>
      <c r="G12" s="80"/>
      <c r="H12" s="80"/>
      <c r="I12" s="80"/>
      <c r="J12" s="13"/>
      <c r="K12" s="80"/>
    </row>
    <row r="13" customFormat="false" ht="15.75" hidden="false" customHeight="true" outlineLevel="0" collapsed="false">
      <c r="A13" s="1"/>
      <c r="B13" s="80" t="str">
        <f aca="false">B11</f>
        <v>What is the next exact cube after</v>
      </c>
      <c r="C13" s="80"/>
      <c r="D13" s="80"/>
      <c r="E13" s="80"/>
      <c r="F13" s="23" t="n">
        <f aca="false">AD13</f>
        <v>974</v>
      </c>
      <c r="G13" s="10" t="s">
        <v>193</v>
      </c>
      <c r="H13" s="80"/>
      <c r="I13" s="80"/>
      <c r="J13" s="24" t="n">
        <f aca="false">AG13</f>
        <v>1000</v>
      </c>
      <c r="K13" s="80" t="n">
        <f aca="false">AJ13+M13</f>
        <v>2</v>
      </c>
      <c r="M13" s="4" t="n">
        <v>0</v>
      </c>
      <c r="U13" s="4" t="n">
        <f aca="false">U11+1</f>
        <v>4</v>
      </c>
      <c r="V13" s="4" t="n">
        <f aca="false">INT(0.5+(V$2/19*(U13-1)))+Q$2</f>
        <v>2</v>
      </c>
      <c r="AB13" s="0" t="n">
        <f aca="false">10^V13</f>
        <v>100</v>
      </c>
      <c r="AC13" s="0" t="n">
        <f aca="false">10*AB13-1</f>
        <v>999</v>
      </c>
      <c r="AD13" s="19" t="n">
        <f aca="true">INT(RAND()*(AC13-AB13))+AB13</f>
        <v>974</v>
      </c>
      <c r="AE13" s="0" t="n">
        <f aca="false">AD13^(1/3)</f>
        <v>9.91257118112387</v>
      </c>
      <c r="AF13" s="19" t="n">
        <f aca="false">INT(AE13)+1</f>
        <v>10</v>
      </c>
      <c r="AG13" s="19" t="n">
        <f aca="false">AF13^3</f>
        <v>1000</v>
      </c>
      <c r="AI13" s="0" t="n">
        <f aca="false">INT(LOG(AD13+0.05))</f>
        <v>2</v>
      </c>
      <c r="AJ13" s="0" t="n">
        <f aca="false">2*(AI13-1)</f>
        <v>2</v>
      </c>
    </row>
    <row r="14" customFormat="false" ht="15.75" hidden="false" customHeight="true" outlineLevel="0" collapsed="false">
      <c r="A14" s="1"/>
      <c r="B14" s="124" t="s">
        <v>201</v>
      </c>
      <c r="C14" s="80"/>
      <c r="D14" s="80"/>
      <c r="E14" s="80"/>
      <c r="F14" s="80"/>
      <c r="G14" s="80"/>
      <c r="H14" s="80"/>
      <c r="I14" s="80"/>
      <c r="J14" s="13"/>
      <c r="K14" s="80"/>
    </row>
    <row r="15" customFormat="false" ht="15.75" hidden="false" customHeight="true" outlineLevel="0" collapsed="false">
      <c r="A15" s="1"/>
      <c r="B15" s="80" t="str">
        <f aca="false">B13</f>
        <v>What is the next exact cube after</v>
      </c>
      <c r="C15" s="80"/>
      <c r="D15" s="80"/>
      <c r="E15" s="80"/>
      <c r="F15" s="23" t="n">
        <f aca="false">AD15</f>
        <v>253</v>
      </c>
      <c r="G15" s="10" t="s">
        <v>193</v>
      </c>
      <c r="H15" s="80"/>
      <c r="I15" s="80"/>
      <c r="J15" s="24" t="n">
        <f aca="false">AG15</f>
        <v>343</v>
      </c>
      <c r="K15" s="80" t="n">
        <f aca="false">AJ15+M15</f>
        <v>2</v>
      </c>
      <c r="M15" s="4" t="n">
        <v>0</v>
      </c>
      <c r="U15" s="4" t="n">
        <f aca="false">U13+1</f>
        <v>5</v>
      </c>
      <c r="V15" s="4" t="n">
        <f aca="false">INT(0.5+(V$2/19*(U15-1)))+Q$2</f>
        <v>2</v>
      </c>
      <c r="AB15" s="0" t="n">
        <f aca="false">10^V15</f>
        <v>100</v>
      </c>
      <c r="AC15" s="0" t="n">
        <f aca="false">10*AB15-1</f>
        <v>999</v>
      </c>
      <c r="AD15" s="19" t="n">
        <f aca="true">INT(RAND()*(AC15-AB15))+AB15</f>
        <v>253</v>
      </c>
      <c r="AE15" s="0" t="n">
        <f aca="false">AD15^(1/3)</f>
        <v>6.32470354341737</v>
      </c>
      <c r="AF15" s="19" t="n">
        <f aca="false">INT(AE15)+1</f>
        <v>7</v>
      </c>
      <c r="AG15" s="19" t="n">
        <f aca="false">AF15^3</f>
        <v>343</v>
      </c>
      <c r="AI15" s="0" t="n">
        <f aca="false">INT(LOG(AD15+0.05))</f>
        <v>2</v>
      </c>
      <c r="AJ15" s="0" t="n">
        <f aca="false">2*(AI15-1)</f>
        <v>2</v>
      </c>
    </row>
    <row r="16" customFormat="false" ht="15.75" hidden="false" customHeight="true" outlineLevel="0" collapsed="false">
      <c r="A16" s="1"/>
      <c r="B16" s="124" t="s">
        <v>201</v>
      </c>
      <c r="C16" s="80"/>
      <c r="D16" s="80"/>
      <c r="E16" s="80"/>
      <c r="F16" s="80"/>
      <c r="G16" s="80"/>
      <c r="H16" s="80"/>
      <c r="I16" s="80"/>
      <c r="J16" s="13"/>
      <c r="K16" s="80"/>
    </row>
    <row r="17" customFormat="false" ht="15.75" hidden="false" customHeight="true" outlineLevel="0" collapsed="false">
      <c r="A17" s="1"/>
      <c r="B17" s="80" t="str">
        <f aca="false">B15</f>
        <v>What is the next exact cube after</v>
      </c>
      <c r="C17" s="80"/>
      <c r="D17" s="80"/>
      <c r="E17" s="80"/>
      <c r="F17" s="23" t="n">
        <f aca="false">AD17</f>
        <v>947</v>
      </c>
      <c r="G17" s="10" t="s">
        <v>193</v>
      </c>
      <c r="H17" s="80"/>
      <c r="I17" s="80"/>
      <c r="J17" s="24" t="n">
        <f aca="false">AG17</f>
        <v>1000</v>
      </c>
      <c r="K17" s="80" t="n">
        <f aca="false">AJ17+M17</f>
        <v>2</v>
      </c>
      <c r="M17" s="4" t="n">
        <v>0</v>
      </c>
      <c r="U17" s="4" t="n">
        <f aca="false">U15+1</f>
        <v>6</v>
      </c>
      <c r="V17" s="4" t="n">
        <f aca="false">INT(0.5+(V$2/19*(U17-1)))+Q$2-1</f>
        <v>2</v>
      </c>
      <c r="AB17" s="0" t="n">
        <f aca="false">10^V17</f>
        <v>100</v>
      </c>
      <c r="AC17" s="0" t="n">
        <f aca="false">10*AB17-1</f>
        <v>999</v>
      </c>
      <c r="AD17" s="19" t="n">
        <f aca="true">INT(RAND()*(AC17-AB17))+AB17</f>
        <v>947</v>
      </c>
      <c r="AE17" s="0" t="n">
        <f aca="false">AD17^(1/3)</f>
        <v>9.82011694408762</v>
      </c>
      <c r="AF17" s="19" t="n">
        <f aca="false">INT(AE17)+1</f>
        <v>10</v>
      </c>
      <c r="AG17" s="19" t="n">
        <f aca="false">AF17^3</f>
        <v>1000</v>
      </c>
      <c r="AI17" s="0" t="n">
        <f aca="false">INT(LOG(AD17+0.05))</f>
        <v>2</v>
      </c>
      <c r="AJ17" s="0" t="n">
        <f aca="false">2*(AI17-1)</f>
        <v>2</v>
      </c>
    </row>
    <row r="18" customFormat="false" ht="15.75" hidden="false" customHeight="true" outlineLevel="0" collapsed="false">
      <c r="A18" s="1"/>
      <c r="B18" s="124" t="s">
        <v>201</v>
      </c>
      <c r="C18" s="80"/>
      <c r="D18" s="80"/>
      <c r="E18" s="80"/>
      <c r="F18" s="80"/>
      <c r="G18" s="80"/>
      <c r="H18" s="80"/>
      <c r="I18" s="80"/>
      <c r="J18" s="13"/>
      <c r="K18" s="80"/>
    </row>
    <row r="19" customFormat="false" ht="15.75" hidden="false" customHeight="true" outlineLevel="0" collapsed="false">
      <c r="A19" s="1"/>
      <c r="B19" s="80" t="str">
        <f aca="false">B17</f>
        <v>What is the next exact cube after</v>
      </c>
      <c r="C19" s="80"/>
      <c r="D19" s="80"/>
      <c r="E19" s="80"/>
      <c r="F19" s="23" t="n">
        <f aca="false">AD19</f>
        <v>301</v>
      </c>
      <c r="G19" s="10" t="s">
        <v>193</v>
      </c>
      <c r="H19" s="80"/>
      <c r="I19" s="80"/>
      <c r="J19" s="24" t="n">
        <f aca="false">AG19</f>
        <v>343</v>
      </c>
      <c r="K19" s="80" t="n">
        <f aca="false">AJ19+M19</f>
        <v>2</v>
      </c>
      <c r="M19" s="4" t="n">
        <v>0</v>
      </c>
      <c r="U19" s="4" t="n">
        <f aca="false">U17+1</f>
        <v>7</v>
      </c>
      <c r="V19" s="4" t="n">
        <f aca="false">INT(0.5+(V$2/19*(U19-1)))+Q$2-1</f>
        <v>2</v>
      </c>
      <c r="AB19" s="0" t="n">
        <f aca="false">10^V19</f>
        <v>100</v>
      </c>
      <c r="AC19" s="0" t="n">
        <f aca="false">10*AB19-1</f>
        <v>999</v>
      </c>
      <c r="AD19" s="19" t="n">
        <f aca="true">INT(RAND()*(AC19-AB19))+AB19</f>
        <v>301</v>
      </c>
      <c r="AE19" s="0" t="n">
        <f aca="false">AD19^(1/3)</f>
        <v>6.70175939537807</v>
      </c>
      <c r="AF19" s="19" t="n">
        <f aca="false">INT(AE19)+1</f>
        <v>7</v>
      </c>
      <c r="AG19" s="19" t="n">
        <f aca="false">AF19^3</f>
        <v>343</v>
      </c>
      <c r="AI19" s="0" t="n">
        <f aca="false">INT(LOG(AD19+0.05))</f>
        <v>2</v>
      </c>
      <c r="AJ19" s="0" t="n">
        <f aca="false">2*(AI19-1)</f>
        <v>2</v>
      </c>
    </row>
    <row r="20" customFormat="false" ht="15.75" hidden="false" customHeight="true" outlineLevel="0" collapsed="false">
      <c r="A20" s="1"/>
      <c r="B20" s="124" t="s">
        <v>201</v>
      </c>
      <c r="C20" s="80"/>
      <c r="D20" s="80"/>
      <c r="E20" s="80"/>
      <c r="F20" s="80"/>
      <c r="G20" s="80"/>
      <c r="H20" s="80"/>
      <c r="I20" s="80"/>
      <c r="J20" s="13"/>
      <c r="K20" s="80"/>
    </row>
    <row r="21" customFormat="false" ht="15.75" hidden="false" customHeight="true" outlineLevel="0" collapsed="false">
      <c r="A21" s="1"/>
      <c r="B21" s="80" t="str">
        <f aca="false">B19</f>
        <v>What is the next exact cube after</v>
      </c>
      <c r="C21" s="80"/>
      <c r="D21" s="80"/>
      <c r="E21" s="80"/>
      <c r="F21" s="23" t="n">
        <f aca="false">AD21</f>
        <v>824</v>
      </c>
      <c r="G21" s="10" t="s">
        <v>193</v>
      </c>
      <c r="H21" s="80"/>
      <c r="I21" s="80"/>
      <c r="J21" s="24" t="n">
        <f aca="false">AG21</f>
        <v>1000</v>
      </c>
      <c r="K21" s="80" t="n">
        <f aca="false">AJ21+M21</f>
        <v>2</v>
      </c>
      <c r="M21" s="4" t="n">
        <v>0</v>
      </c>
      <c r="U21" s="4" t="n">
        <f aca="false">U19+1</f>
        <v>8</v>
      </c>
      <c r="V21" s="4" t="n">
        <f aca="false">INT(0.5+(V$2/19*(U21-1)))+Q$2-1</f>
        <v>2</v>
      </c>
      <c r="AB21" s="0" t="n">
        <f aca="false">10^V21</f>
        <v>100</v>
      </c>
      <c r="AC21" s="0" t="n">
        <f aca="false">10*AB21-1</f>
        <v>999</v>
      </c>
      <c r="AD21" s="19" t="n">
        <f aca="true">INT(RAND()*(AC21-AB21))+AB21</f>
        <v>824</v>
      </c>
      <c r="AE21" s="0" t="n">
        <f aca="false">AD21^(1/3)</f>
        <v>9.3750962953072</v>
      </c>
      <c r="AF21" s="19" t="n">
        <f aca="false">INT(AE21)+1</f>
        <v>10</v>
      </c>
      <c r="AG21" s="19" t="n">
        <f aca="false">AF21^3</f>
        <v>1000</v>
      </c>
      <c r="AI21" s="0" t="n">
        <f aca="false">INT(LOG(AD21+0.05))</f>
        <v>2</v>
      </c>
      <c r="AJ21" s="0" t="n">
        <f aca="false">2*(AI21-1)</f>
        <v>2</v>
      </c>
    </row>
    <row r="22" customFormat="false" ht="15.75" hidden="false" customHeight="true" outlineLevel="0" collapsed="false">
      <c r="A22" s="1"/>
      <c r="B22" s="124" t="s">
        <v>201</v>
      </c>
      <c r="C22" s="80"/>
      <c r="D22" s="80"/>
      <c r="E22" s="80"/>
      <c r="F22" s="80"/>
      <c r="G22" s="80"/>
      <c r="H22" s="80"/>
      <c r="I22" s="80"/>
      <c r="J22" s="13"/>
      <c r="K22" s="80"/>
    </row>
    <row r="23" customFormat="false" ht="15.75" hidden="false" customHeight="true" outlineLevel="0" collapsed="false">
      <c r="A23" s="1"/>
      <c r="B23" s="80" t="str">
        <f aca="false">B21</f>
        <v>What is the next exact cube after</v>
      </c>
      <c r="C23" s="80"/>
      <c r="D23" s="80"/>
      <c r="E23" s="80"/>
      <c r="F23" s="23" t="n">
        <f aca="false">AD23</f>
        <v>503</v>
      </c>
      <c r="G23" s="10" t="s">
        <v>193</v>
      </c>
      <c r="H23" s="80"/>
      <c r="I23" s="80"/>
      <c r="J23" s="24" t="n">
        <f aca="false">AG23</f>
        <v>512</v>
      </c>
      <c r="K23" s="80" t="n">
        <f aca="false">AJ23+M23</f>
        <v>2</v>
      </c>
      <c r="M23" s="4" t="n">
        <v>0</v>
      </c>
      <c r="U23" s="4" t="n">
        <f aca="false">U21+1</f>
        <v>9</v>
      </c>
      <c r="V23" s="4" t="n">
        <f aca="false">INT(0.5+(V$2/19*(U23-1)))+Q$2-1</f>
        <v>2</v>
      </c>
      <c r="AB23" s="0" t="n">
        <f aca="false">10^V23</f>
        <v>100</v>
      </c>
      <c r="AC23" s="0" t="n">
        <f aca="false">10*AB23-1</f>
        <v>999</v>
      </c>
      <c r="AD23" s="19" t="n">
        <f aca="true">INT(RAND()*(AC23-AB23))+AB23</f>
        <v>503</v>
      </c>
      <c r="AE23" s="0" t="n">
        <f aca="false">AD23^(1/3)</f>
        <v>7.95284762774492</v>
      </c>
      <c r="AF23" s="19" t="n">
        <f aca="false">INT(AE23)+1</f>
        <v>8</v>
      </c>
      <c r="AG23" s="19" t="n">
        <f aca="false">AF23^3</f>
        <v>512</v>
      </c>
      <c r="AI23" s="0" t="n">
        <f aca="false">INT(LOG(AD23+0.05))</f>
        <v>2</v>
      </c>
      <c r="AJ23" s="0" t="n">
        <f aca="false">2*(AI23-1)</f>
        <v>2</v>
      </c>
    </row>
    <row r="24" customFormat="false" ht="15.75" hidden="false" customHeight="true" outlineLevel="0" collapsed="false">
      <c r="A24" s="1"/>
      <c r="B24" s="124" t="s">
        <v>201</v>
      </c>
      <c r="C24" s="80"/>
      <c r="D24" s="80"/>
      <c r="E24" s="80"/>
      <c r="F24" s="80"/>
      <c r="G24" s="80"/>
      <c r="H24" s="80"/>
      <c r="I24" s="80"/>
      <c r="J24" s="13"/>
      <c r="K24" s="80"/>
    </row>
    <row r="25" customFormat="false" ht="15.75" hidden="false" customHeight="true" outlineLevel="0" collapsed="false">
      <c r="A25" s="1"/>
      <c r="B25" s="80" t="str">
        <f aca="false">B23</f>
        <v>What is the next exact cube after</v>
      </c>
      <c r="C25" s="80"/>
      <c r="D25" s="80"/>
      <c r="E25" s="80"/>
      <c r="F25" s="23" t="n">
        <f aca="false">AD25</f>
        <v>8317</v>
      </c>
      <c r="G25" s="10" t="s">
        <v>193</v>
      </c>
      <c r="H25" s="80"/>
      <c r="I25" s="80"/>
      <c r="J25" s="24" t="n">
        <f aca="false">AG25</f>
        <v>9261</v>
      </c>
      <c r="K25" s="80" t="n">
        <f aca="false">AJ25+M25</f>
        <v>4</v>
      </c>
      <c r="M25" s="4" t="n">
        <v>0</v>
      </c>
      <c r="U25" s="4" t="n">
        <f aca="false">U23+1</f>
        <v>10</v>
      </c>
      <c r="V25" s="4" t="n">
        <f aca="false">INT(0.5+(V$2/19*(U25-1)))+Q$2</f>
        <v>3</v>
      </c>
      <c r="AB25" s="0" t="n">
        <f aca="false">10^V25</f>
        <v>1000</v>
      </c>
      <c r="AC25" s="0" t="n">
        <f aca="false">10*AB25-1</f>
        <v>9999</v>
      </c>
      <c r="AD25" s="19" t="n">
        <f aca="true">INT(RAND()*(AC25-AB25))+AB25</f>
        <v>8317</v>
      </c>
      <c r="AE25" s="0" t="n">
        <f aca="false">AD25^(1/3)</f>
        <v>20.2607523042829</v>
      </c>
      <c r="AF25" s="19" t="n">
        <f aca="false">INT(AE25)+1</f>
        <v>21</v>
      </c>
      <c r="AG25" s="19" t="n">
        <f aca="false">AF25^3</f>
        <v>9261</v>
      </c>
      <c r="AI25" s="0" t="n">
        <f aca="false">INT(LOG(AD25+0.05))</f>
        <v>3</v>
      </c>
      <c r="AJ25" s="0" t="n">
        <f aca="false">2*(AI25-1)</f>
        <v>4</v>
      </c>
    </row>
    <row r="26" customFormat="false" ht="15.75" hidden="false" customHeight="true" outlineLevel="0" collapsed="false">
      <c r="A26" s="1"/>
      <c r="B26" s="124" t="s">
        <v>201</v>
      </c>
      <c r="C26" s="80"/>
      <c r="D26" s="80"/>
      <c r="E26" s="80"/>
      <c r="F26" s="80"/>
      <c r="G26" s="80"/>
      <c r="H26" s="80"/>
      <c r="I26" s="80"/>
      <c r="J26" s="13"/>
      <c r="K26" s="80"/>
    </row>
    <row r="27" customFormat="false" ht="15.75" hidden="false" customHeight="true" outlineLevel="0" collapsed="false">
      <c r="A27" s="1"/>
      <c r="B27" s="80" t="str">
        <f aca="false">B25</f>
        <v>What is the next exact cube after</v>
      </c>
      <c r="C27" s="80"/>
      <c r="D27" s="80"/>
      <c r="E27" s="80"/>
      <c r="F27" s="23" t="n">
        <f aca="false">AD27</f>
        <v>8146</v>
      </c>
      <c r="G27" s="10" t="s">
        <v>193</v>
      </c>
      <c r="H27" s="80"/>
      <c r="I27" s="80"/>
      <c r="J27" s="24" t="n">
        <f aca="false">AG27</f>
        <v>9261</v>
      </c>
      <c r="K27" s="80" t="n">
        <f aca="false">AJ27+M27</f>
        <v>4</v>
      </c>
      <c r="M27" s="4" t="n">
        <v>0</v>
      </c>
      <c r="U27" s="4" t="n">
        <f aca="false">U25+1</f>
        <v>11</v>
      </c>
      <c r="V27" s="4" t="n">
        <f aca="false">INT(0.5+(V$2/19*(U27-1)))+Q$2</f>
        <v>3</v>
      </c>
      <c r="AB27" s="0" t="n">
        <f aca="false">10^V27</f>
        <v>1000</v>
      </c>
      <c r="AC27" s="0" t="n">
        <f aca="false">10*AB27-1</f>
        <v>9999</v>
      </c>
      <c r="AD27" s="19" t="n">
        <f aca="true">INT(RAND()*(AC27-AB27))+AB27</f>
        <v>8146</v>
      </c>
      <c r="AE27" s="0" t="n">
        <f aca="false">AD27^(1/3)</f>
        <v>20.1209339418676</v>
      </c>
      <c r="AF27" s="19" t="n">
        <f aca="false">INT(AE27)+1</f>
        <v>21</v>
      </c>
      <c r="AG27" s="19" t="n">
        <f aca="false">AF27^3</f>
        <v>9261</v>
      </c>
      <c r="AI27" s="0" t="n">
        <f aca="false">INT(LOG(AD27+0.05))</f>
        <v>3</v>
      </c>
      <c r="AJ27" s="0" t="n">
        <f aca="false">2*(AI27-1)</f>
        <v>4</v>
      </c>
    </row>
    <row r="28" customFormat="false" ht="15.75" hidden="false" customHeight="true" outlineLevel="0" collapsed="false">
      <c r="A28" s="1"/>
      <c r="B28" s="124" t="s">
        <v>201</v>
      </c>
      <c r="C28" s="80"/>
      <c r="D28" s="80"/>
      <c r="E28" s="80"/>
      <c r="F28" s="80"/>
      <c r="G28" s="80"/>
      <c r="H28" s="80"/>
      <c r="I28" s="80"/>
      <c r="J28" s="13"/>
      <c r="K28" s="80"/>
    </row>
    <row r="29" customFormat="false" ht="15.75" hidden="false" customHeight="true" outlineLevel="0" collapsed="false">
      <c r="A29" s="1"/>
      <c r="B29" s="80" t="str">
        <f aca="false">B27</f>
        <v>What is the next exact cube after</v>
      </c>
      <c r="C29" s="80"/>
      <c r="D29" s="80"/>
      <c r="E29" s="80"/>
      <c r="F29" s="23" t="n">
        <f aca="false">AD29</f>
        <v>4383</v>
      </c>
      <c r="G29" s="10" t="s">
        <v>193</v>
      </c>
      <c r="H29" s="80"/>
      <c r="I29" s="80"/>
      <c r="J29" s="24" t="n">
        <f aca="false">AG29</f>
        <v>4913</v>
      </c>
      <c r="K29" s="80" t="n">
        <f aca="false">AJ29+M29</f>
        <v>4</v>
      </c>
      <c r="M29" s="4" t="n">
        <v>0</v>
      </c>
      <c r="U29" s="4" t="n">
        <f aca="false">U27+1</f>
        <v>12</v>
      </c>
      <c r="V29" s="4" t="n">
        <f aca="false">INT(0.5+(V$2/19*(U29-1)))+Q$2</f>
        <v>3</v>
      </c>
      <c r="AB29" s="0" t="n">
        <f aca="false">10^V29</f>
        <v>1000</v>
      </c>
      <c r="AC29" s="0" t="n">
        <f aca="false">10*AB29-1</f>
        <v>9999</v>
      </c>
      <c r="AD29" s="19" t="n">
        <f aca="true">INT(RAND()*(AC29-AB29))+AB29</f>
        <v>4383</v>
      </c>
      <c r="AE29" s="0" t="n">
        <f aca="false">AD29^(1/3)</f>
        <v>16.3652944447802</v>
      </c>
      <c r="AF29" s="19" t="n">
        <f aca="false">INT(AE29)+1</f>
        <v>17</v>
      </c>
      <c r="AG29" s="19" t="n">
        <f aca="false">AF29^3</f>
        <v>4913</v>
      </c>
      <c r="AI29" s="0" t="n">
        <f aca="false">INT(LOG(AD29+0.05))</f>
        <v>3</v>
      </c>
      <c r="AJ29" s="0" t="n">
        <f aca="false">2*(AI29-1)</f>
        <v>4</v>
      </c>
    </row>
    <row r="30" customFormat="false" ht="15.75" hidden="false" customHeight="true" outlineLevel="0" collapsed="false">
      <c r="A30" s="1"/>
      <c r="B30" s="124" t="s">
        <v>201</v>
      </c>
      <c r="C30" s="80"/>
      <c r="D30" s="80"/>
      <c r="E30" s="80"/>
      <c r="F30" s="80"/>
      <c r="G30" s="80"/>
      <c r="H30" s="80"/>
      <c r="I30" s="80"/>
      <c r="J30" s="13"/>
      <c r="K30" s="80"/>
    </row>
    <row r="31" customFormat="false" ht="15.75" hidden="false" customHeight="true" outlineLevel="0" collapsed="false">
      <c r="A31" s="1"/>
      <c r="B31" s="80" t="str">
        <f aca="false">B29</f>
        <v>What is the next exact cube after</v>
      </c>
      <c r="C31" s="80"/>
      <c r="D31" s="80"/>
      <c r="E31" s="80"/>
      <c r="F31" s="23" t="n">
        <f aca="false">AD31</f>
        <v>4580</v>
      </c>
      <c r="G31" s="10" t="s">
        <v>193</v>
      </c>
      <c r="H31" s="80"/>
      <c r="I31" s="80"/>
      <c r="J31" s="24" t="n">
        <f aca="false">AG31</f>
        <v>4913</v>
      </c>
      <c r="K31" s="80" t="n">
        <f aca="false">AJ31+M31</f>
        <v>4</v>
      </c>
      <c r="M31" s="4" t="n">
        <v>0</v>
      </c>
      <c r="U31" s="4" t="n">
        <f aca="false">U29+1</f>
        <v>13</v>
      </c>
      <c r="V31" s="4" t="n">
        <f aca="false">INT(0.5+(V$2/19*(U31-1)))+Q$2</f>
        <v>3</v>
      </c>
      <c r="AB31" s="0" t="n">
        <f aca="false">10^V31</f>
        <v>1000</v>
      </c>
      <c r="AC31" s="0" t="n">
        <f aca="false">10*AB31-1</f>
        <v>9999</v>
      </c>
      <c r="AD31" s="19" t="n">
        <f aca="true">INT(RAND()*(AC31-AB31))+AB31</f>
        <v>4580</v>
      </c>
      <c r="AE31" s="0" t="n">
        <f aca="false">AD31^(1/3)</f>
        <v>16.6068970227169</v>
      </c>
      <c r="AF31" s="19" t="n">
        <f aca="false">INT(AE31)+1</f>
        <v>17</v>
      </c>
      <c r="AG31" s="19" t="n">
        <f aca="false">AF31^3</f>
        <v>4913</v>
      </c>
      <c r="AI31" s="0" t="n">
        <f aca="false">INT(LOG(AD31+0.05))</f>
        <v>3</v>
      </c>
      <c r="AJ31" s="0" t="n">
        <f aca="false">2*(AI31-1)</f>
        <v>4</v>
      </c>
    </row>
    <row r="32" customFormat="false" ht="15.75" hidden="false" customHeight="true" outlineLevel="0" collapsed="false">
      <c r="A32" s="1"/>
      <c r="B32" s="124" t="s">
        <v>201</v>
      </c>
      <c r="C32" s="80"/>
      <c r="D32" s="80"/>
      <c r="E32" s="80"/>
      <c r="F32" s="80"/>
      <c r="G32" s="80"/>
      <c r="H32" s="80"/>
      <c r="I32" s="80"/>
      <c r="J32" s="13"/>
      <c r="K32" s="80"/>
    </row>
    <row r="33" customFormat="false" ht="15.75" hidden="false" customHeight="true" outlineLevel="0" collapsed="false">
      <c r="A33" s="1"/>
      <c r="B33" s="80" t="str">
        <f aca="false">B31</f>
        <v>What is the next exact cube after</v>
      </c>
      <c r="C33" s="80"/>
      <c r="D33" s="80"/>
      <c r="E33" s="80"/>
      <c r="F33" s="23" t="n">
        <f aca="false">AD33</f>
        <v>3144</v>
      </c>
      <c r="G33" s="10" t="s">
        <v>193</v>
      </c>
      <c r="H33" s="80"/>
      <c r="I33" s="80"/>
      <c r="J33" s="24" t="n">
        <f aca="false">AG33</f>
        <v>3375</v>
      </c>
      <c r="K33" s="80" t="n">
        <f aca="false">AJ33+M33</f>
        <v>4</v>
      </c>
      <c r="M33" s="4" t="n">
        <v>0</v>
      </c>
      <c r="U33" s="4" t="n">
        <f aca="false">U31+1</f>
        <v>14</v>
      </c>
      <c r="V33" s="4" t="n">
        <f aca="false">INT(0.5+(V$2/19*(U33-1)))+Q$2</f>
        <v>3</v>
      </c>
      <c r="AB33" s="0" t="n">
        <f aca="false">10^V33</f>
        <v>1000</v>
      </c>
      <c r="AC33" s="0" t="n">
        <f aca="false">10*AB33-1</f>
        <v>9999</v>
      </c>
      <c r="AD33" s="19" t="n">
        <f aca="true">INT(RAND()*(AC33-AB33))+AB33</f>
        <v>3144</v>
      </c>
      <c r="AE33" s="0" t="n">
        <f aca="false">AD33^(1/3)</f>
        <v>14.6496588892686</v>
      </c>
      <c r="AF33" s="19" t="n">
        <f aca="false">INT(AE33)+1</f>
        <v>15</v>
      </c>
      <c r="AG33" s="19" t="n">
        <f aca="false">AF33^3</f>
        <v>3375</v>
      </c>
      <c r="AI33" s="0" t="n">
        <f aca="false">INT(LOG(AD33+0.05))</f>
        <v>3</v>
      </c>
      <c r="AJ33" s="0" t="n">
        <f aca="false">2*(AI33-1)</f>
        <v>4</v>
      </c>
    </row>
    <row r="34" customFormat="false" ht="15.75" hidden="false" customHeight="true" outlineLevel="0" collapsed="false">
      <c r="A34" s="1"/>
      <c r="B34" s="124" t="s">
        <v>201</v>
      </c>
      <c r="C34" s="80"/>
      <c r="D34" s="80"/>
      <c r="E34" s="80"/>
      <c r="F34" s="80"/>
      <c r="G34" s="80"/>
      <c r="H34" s="80"/>
      <c r="I34" s="80"/>
      <c r="J34" s="13"/>
      <c r="K34" s="80"/>
    </row>
    <row r="35" customFormat="false" ht="15.75" hidden="false" customHeight="true" outlineLevel="0" collapsed="false">
      <c r="A35" s="1"/>
      <c r="B35" s="80" t="str">
        <f aca="false">B33</f>
        <v>What is the next exact cube after</v>
      </c>
      <c r="C35" s="80"/>
      <c r="D35" s="80"/>
      <c r="E35" s="80"/>
      <c r="F35" s="23" t="n">
        <f aca="false">AD35</f>
        <v>1783</v>
      </c>
      <c r="G35" s="10" t="s">
        <v>193</v>
      </c>
      <c r="H35" s="80"/>
      <c r="I35" s="80"/>
      <c r="J35" s="24" t="n">
        <f aca="false">AG35</f>
        <v>2197</v>
      </c>
      <c r="K35" s="80" t="n">
        <f aca="false">AJ35+M35</f>
        <v>4</v>
      </c>
      <c r="M35" s="4" t="n">
        <v>0</v>
      </c>
      <c r="U35" s="4" t="n">
        <f aca="false">U33+1</f>
        <v>15</v>
      </c>
      <c r="V35" s="4" t="n">
        <f aca="false">INT(0.5+(V$2/19*(U35-1)))+Q$2</f>
        <v>3</v>
      </c>
      <c r="AB35" s="0" t="n">
        <f aca="false">10^V35</f>
        <v>1000</v>
      </c>
      <c r="AC35" s="0" t="n">
        <f aca="false">10*AB35-1</f>
        <v>9999</v>
      </c>
      <c r="AD35" s="19" t="n">
        <f aca="true">INT(RAND()*(AC35-AB35))+AB35</f>
        <v>1783</v>
      </c>
      <c r="AE35" s="0" t="n">
        <f aca="false">AD35^(1/3)</f>
        <v>12.125987449251</v>
      </c>
      <c r="AF35" s="19" t="n">
        <f aca="false">INT(AE35)+1</f>
        <v>13</v>
      </c>
      <c r="AG35" s="19" t="n">
        <f aca="false">AF35^3</f>
        <v>2197</v>
      </c>
      <c r="AI35" s="0" t="n">
        <f aca="false">INT(LOG(AD35+0.05))</f>
        <v>3</v>
      </c>
      <c r="AJ35" s="0" t="n">
        <f aca="false">2*(AI35-1)</f>
        <v>4</v>
      </c>
    </row>
    <row r="36" customFormat="false" ht="15.75" hidden="false" customHeight="true" outlineLevel="0" collapsed="false">
      <c r="A36" s="1"/>
      <c r="B36" s="124" t="s">
        <v>201</v>
      </c>
      <c r="C36" s="80"/>
      <c r="D36" s="80"/>
      <c r="E36" s="80"/>
      <c r="F36" s="80"/>
      <c r="G36" s="80"/>
      <c r="H36" s="80"/>
      <c r="I36" s="80"/>
      <c r="J36" s="13"/>
      <c r="K36" s="80"/>
    </row>
    <row r="37" customFormat="false" ht="15.75" hidden="false" customHeight="true" outlineLevel="0" collapsed="false">
      <c r="A37" s="1"/>
      <c r="B37" s="80" t="str">
        <f aca="false">B35</f>
        <v>What is the next exact cube after</v>
      </c>
      <c r="C37" s="80"/>
      <c r="D37" s="80"/>
      <c r="E37" s="80"/>
      <c r="F37" s="23" t="n">
        <f aca="false">AD37</f>
        <v>2568</v>
      </c>
      <c r="G37" s="10" t="s">
        <v>193</v>
      </c>
      <c r="H37" s="80"/>
      <c r="I37" s="80"/>
      <c r="J37" s="24" t="n">
        <f aca="false">AG37</f>
        <v>2744</v>
      </c>
      <c r="K37" s="80" t="n">
        <f aca="false">AJ37+M37</f>
        <v>4</v>
      </c>
      <c r="M37" s="4" t="n">
        <v>0</v>
      </c>
      <c r="U37" s="4" t="n">
        <f aca="false">U35+1</f>
        <v>16</v>
      </c>
      <c r="V37" s="4" t="n">
        <f aca="false">INT(0.5+(V$2/19*(U37-1)))+Q$2-1</f>
        <v>3</v>
      </c>
      <c r="AB37" s="0" t="n">
        <f aca="false">10^V37</f>
        <v>1000</v>
      </c>
      <c r="AC37" s="0" t="n">
        <f aca="false">10*AB37-1</f>
        <v>9999</v>
      </c>
      <c r="AD37" s="19" t="n">
        <f aca="true">INT(RAND()*(AC37-AB37))+AB37</f>
        <v>2568</v>
      </c>
      <c r="AE37" s="0" t="n">
        <f aca="false">AD37^(1/3)</f>
        <v>13.6940425551445</v>
      </c>
      <c r="AF37" s="19" t="n">
        <f aca="false">INT(AE37)+1</f>
        <v>14</v>
      </c>
      <c r="AG37" s="19" t="n">
        <f aca="false">AF37^3</f>
        <v>2744</v>
      </c>
      <c r="AI37" s="0" t="n">
        <f aca="false">INT(LOG(AD37+0.05))</f>
        <v>3</v>
      </c>
      <c r="AJ37" s="0" t="n">
        <f aca="false">2*(AI37-1)</f>
        <v>4</v>
      </c>
    </row>
    <row r="38" customFormat="false" ht="15.75" hidden="false" customHeight="true" outlineLevel="0" collapsed="false">
      <c r="A38" s="1"/>
      <c r="B38" s="124" t="s">
        <v>201</v>
      </c>
      <c r="C38" s="80"/>
      <c r="D38" s="80"/>
      <c r="E38" s="80"/>
      <c r="F38" s="80"/>
      <c r="G38" s="80"/>
      <c r="H38" s="80"/>
      <c r="I38" s="80"/>
      <c r="J38" s="13"/>
      <c r="K38" s="80"/>
    </row>
    <row r="39" customFormat="false" ht="15.75" hidden="false" customHeight="true" outlineLevel="0" collapsed="false">
      <c r="A39" s="1"/>
      <c r="B39" s="80" t="str">
        <f aca="false">B37</f>
        <v>What is the next exact cube after</v>
      </c>
      <c r="C39" s="80"/>
      <c r="D39" s="80"/>
      <c r="E39" s="80"/>
      <c r="F39" s="23" t="n">
        <f aca="false">AD39</f>
        <v>6085</v>
      </c>
      <c r="G39" s="10" t="s">
        <v>193</v>
      </c>
      <c r="H39" s="80"/>
      <c r="I39" s="80"/>
      <c r="J39" s="24" t="n">
        <f aca="false">AG39</f>
        <v>6859</v>
      </c>
      <c r="K39" s="80" t="n">
        <f aca="false">AJ39+M39</f>
        <v>4</v>
      </c>
      <c r="M39" s="4" t="n">
        <v>0</v>
      </c>
      <c r="U39" s="4" t="n">
        <f aca="false">U37+1</f>
        <v>17</v>
      </c>
      <c r="V39" s="4" t="n">
        <f aca="false">INT(0.5+(V$2/19*(U39-1)))+Q$2-1</f>
        <v>3</v>
      </c>
      <c r="AB39" s="0" t="n">
        <f aca="false">10^V39</f>
        <v>1000</v>
      </c>
      <c r="AC39" s="0" t="n">
        <f aca="false">10*AB39-1</f>
        <v>9999</v>
      </c>
      <c r="AD39" s="19" t="n">
        <f aca="true">INT(RAND()*(AC39-AB39))+AB39</f>
        <v>6085</v>
      </c>
      <c r="AE39" s="0" t="n">
        <f aca="false">AD39^(1/3)</f>
        <v>18.2566123534019</v>
      </c>
      <c r="AF39" s="19" t="n">
        <f aca="false">INT(AE39)+1</f>
        <v>19</v>
      </c>
      <c r="AG39" s="19" t="n">
        <f aca="false">AF39^3</f>
        <v>6859</v>
      </c>
      <c r="AI39" s="0" t="n">
        <f aca="false">INT(LOG(AD39+0.05))</f>
        <v>3</v>
      </c>
      <c r="AJ39" s="0" t="n">
        <f aca="false">2*(AI39-1)</f>
        <v>4</v>
      </c>
    </row>
    <row r="40" customFormat="false" ht="15.75" hidden="false" customHeight="true" outlineLevel="0" collapsed="false">
      <c r="A40" s="1"/>
      <c r="B40" s="124" t="s">
        <v>201</v>
      </c>
      <c r="C40" s="80"/>
      <c r="D40" s="80"/>
      <c r="E40" s="80"/>
      <c r="F40" s="80"/>
      <c r="G40" s="80"/>
      <c r="H40" s="80"/>
      <c r="I40" s="80"/>
      <c r="J40" s="13"/>
      <c r="K40" s="80"/>
    </row>
    <row r="41" customFormat="false" ht="15.75" hidden="false" customHeight="true" outlineLevel="0" collapsed="false">
      <c r="A41" s="1"/>
      <c r="B41" s="80" t="str">
        <f aca="false">B39</f>
        <v>What is the next exact cube after</v>
      </c>
      <c r="C41" s="80"/>
      <c r="D41" s="80"/>
      <c r="E41" s="80"/>
      <c r="F41" s="23" t="n">
        <f aca="false">AD41</f>
        <v>10363</v>
      </c>
      <c r="G41" s="10" t="s">
        <v>193</v>
      </c>
      <c r="H41" s="80"/>
      <c r="I41" s="80"/>
      <c r="J41" s="24" t="n">
        <f aca="false">AG41</f>
        <v>10648</v>
      </c>
      <c r="K41" s="80" t="n">
        <f aca="false">AJ41+M41</f>
        <v>6</v>
      </c>
      <c r="M41" s="4" t="n">
        <v>0</v>
      </c>
      <c r="U41" s="4" t="n">
        <f aca="false">U39+1</f>
        <v>18</v>
      </c>
      <c r="V41" s="4" t="n">
        <f aca="false">INT(0.5+(V$2/19*(U41-1)))+Q$2</f>
        <v>4</v>
      </c>
      <c r="AB41" s="0" t="n">
        <f aca="false">10^V41</f>
        <v>10000</v>
      </c>
      <c r="AC41" s="0" t="n">
        <f aca="false">10*AB41-1</f>
        <v>99999</v>
      </c>
      <c r="AD41" s="19" t="n">
        <f aca="true">INT(RAND()*(AC41-AB41))+AB41</f>
        <v>10363</v>
      </c>
      <c r="AE41" s="0" t="n">
        <f aca="false">AD41^(1/3)</f>
        <v>21.8019413023053</v>
      </c>
      <c r="AF41" s="19" t="n">
        <f aca="false">INT(AE41)+1</f>
        <v>22</v>
      </c>
      <c r="AG41" s="19" t="n">
        <f aca="false">AF41^3</f>
        <v>10648</v>
      </c>
      <c r="AI41" s="0" t="n">
        <f aca="false">INT(LOG(AD41+0.05))</f>
        <v>4</v>
      </c>
      <c r="AJ41" s="0" t="n">
        <f aca="false">2*(AI41-1)</f>
        <v>6</v>
      </c>
    </row>
    <row r="42" customFormat="false" ht="15.75" hidden="false" customHeight="true" outlineLevel="0" collapsed="false">
      <c r="A42" s="1"/>
      <c r="B42" s="124" t="s">
        <v>201</v>
      </c>
      <c r="C42" s="80"/>
      <c r="D42" s="80"/>
      <c r="E42" s="80"/>
      <c r="F42" s="80"/>
      <c r="G42" s="80"/>
      <c r="H42" s="80"/>
      <c r="I42" s="80"/>
      <c r="J42" s="13"/>
      <c r="K42" s="80"/>
    </row>
    <row r="43" customFormat="false" ht="15.75" hidden="false" customHeight="true" outlineLevel="0" collapsed="false">
      <c r="A43" s="1"/>
      <c r="B43" s="80" t="str">
        <f aca="false">B41</f>
        <v>What is the next exact cube after</v>
      </c>
      <c r="C43" s="80"/>
      <c r="D43" s="80"/>
      <c r="E43" s="80"/>
      <c r="F43" s="23" t="n">
        <f aca="false">AD43</f>
        <v>73937</v>
      </c>
      <c r="G43" s="10" t="s">
        <v>193</v>
      </c>
      <c r="H43" s="80"/>
      <c r="I43" s="80"/>
      <c r="J43" s="24" t="n">
        <f aca="false">AG43</f>
        <v>74088</v>
      </c>
      <c r="K43" s="80" t="n">
        <f aca="false">AJ43+M43</f>
        <v>6</v>
      </c>
      <c r="M43" s="4" t="n">
        <v>0</v>
      </c>
      <c r="U43" s="4" t="n">
        <f aca="false">U41+1</f>
        <v>19</v>
      </c>
      <c r="V43" s="4" t="n">
        <f aca="false">INT(0.5+(V$2/19*(U43-1)))+Q$2</f>
        <v>4</v>
      </c>
      <c r="AB43" s="0" t="n">
        <f aca="false">10^V43</f>
        <v>10000</v>
      </c>
      <c r="AC43" s="0" t="n">
        <f aca="false">10*AB43-1</f>
        <v>99999</v>
      </c>
      <c r="AD43" s="19" t="n">
        <f aca="true">INT(RAND()*(AC43-AB43))+AB43</f>
        <v>73937</v>
      </c>
      <c r="AE43" s="0" t="n">
        <f aca="false">AD43^(1/3)</f>
        <v>41.9714469573832</v>
      </c>
      <c r="AF43" s="19" t="n">
        <f aca="false">INT(AE43)+1</f>
        <v>42</v>
      </c>
      <c r="AG43" s="19" t="n">
        <f aca="false">AF43^3</f>
        <v>74088</v>
      </c>
      <c r="AI43" s="0" t="n">
        <f aca="false">INT(LOG(AD43+0.05))</f>
        <v>4</v>
      </c>
      <c r="AJ43" s="0" t="n">
        <f aca="false">2*(AI43-1)</f>
        <v>6</v>
      </c>
    </row>
    <row r="44" customFormat="false" ht="30.75" hidden="false" customHeight="true" outlineLevel="0" collapsed="false">
      <c r="A44" s="1"/>
      <c r="B44" s="80"/>
      <c r="C44" s="80"/>
      <c r="D44" s="80"/>
      <c r="E44" s="80"/>
      <c r="F44" s="23"/>
      <c r="G44" s="80"/>
      <c r="H44" s="80"/>
      <c r="I44" s="80"/>
      <c r="J44" s="26"/>
      <c r="K44" s="80"/>
    </row>
    <row r="45" customFormat="false" ht="17.25" hidden="false" customHeight="false" outlineLevel="0" collapsed="false">
      <c r="A45" s="1"/>
      <c r="B45" s="80"/>
      <c r="C45" s="80"/>
      <c r="D45" s="80"/>
      <c r="E45" s="80"/>
      <c r="F45" s="23"/>
      <c r="G45" s="80"/>
      <c r="H45" s="80"/>
      <c r="I45" s="80"/>
      <c r="J45" s="14" t="s">
        <v>19</v>
      </c>
      <c r="K45" s="80" t="n">
        <f aca="false">SUM(K7:K43)</f>
        <v>62</v>
      </c>
    </row>
    <row r="46" customFormat="false" ht="3.75" hidden="false" customHeight="true" outlineLevel="0" collapsed="false">
      <c r="A46" s="0" t="s">
        <v>0</v>
      </c>
      <c r="L46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17.29"/>
    <col collapsed="false" customWidth="true" hidden="false" outlineLevel="0" max="3" min="3" style="15" width="4.42"/>
    <col collapsed="false" customWidth="true" hidden="false" outlineLevel="0" max="4" min="4" style="0" width="18.71"/>
    <col collapsed="false" customWidth="true" hidden="false" outlineLevel="0" max="5" min="5" style="0" width="6.71"/>
    <col collapsed="false" customWidth="true" hidden="false" outlineLevel="0" max="6" min="6" style="0" width="10.42"/>
    <col collapsed="false" customWidth="true" hidden="false" outlineLevel="0" max="7" min="7" style="16" width="3"/>
    <col collapsed="false" customWidth="true" hidden="false" outlineLevel="0" max="8" min="8" style="0" width="2"/>
    <col collapsed="false" customWidth="true" hidden="false" outlineLevel="0" max="9" min="9" style="17" width="17.71"/>
    <col collapsed="false" customWidth="true" hidden="false" outlineLevel="0" max="10" min="10" style="0" width="1.14"/>
    <col collapsed="false" customWidth="true" hidden="false" outlineLevel="0" max="11" min="11" style="0" width="5.42"/>
    <col collapsed="false" customWidth="true" hidden="false" outlineLevel="0" max="12" min="12" style="18" width="0.71"/>
    <col collapsed="false" customWidth="true" hidden="true" outlineLevel="0" max="20" min="13" style="18" width="9.86"/>
    <col collapsed="false" customWidth="true" hidden="false" outlineLevel="0" max="21" min="21" style="18" width="9.86"/>
    <col collapsed="false" customWidth="false" hidden="true" outlineLevel="0" max="27" min="22" style="0" width="9.14"/>
    <col collapsed="false" customWidth="true" hidden="true" outlineLevel="0" max="28" min="28" style="19" width="15"/>
    <col collapsed="false" customWidth="false" hidden="true" outlineLevel="0" max="29" min="29" style="0" width="9.14"/>
    <col collapsed="false" customWidth="true" hidden="true" outlineLevel="0" max="30" min="30" style="19" width="17.15"/>
    <col collapsed="false" customWidth="false" hidden="true" outlineLevel="0" max="32" min="31" style="0" width="9.14"/>
    <col collapsed="false" customWidth="true" hidden="true" outlineLevel="0" max="33" min="33" style="0" width="12.29"/>
    <col collapsed="false" customWidth="false" hidden="true" outlineLevel="0" max="41" min="34" style="0" width="9.14"/>
  </cols>
  <sheetData>
    <row r="1" customFormat="false" ht="18.75" hidden="false" customHeight="true" outlineLevel="0" collapsed="false">
      <c r="L1" s="18" t="s">
        <v>0</v>
      </c>
      <c r="O1" s="18" t="n">
        <v>2</v>
      </c>
      <c r="Q1" s="18" t="n">
        <v>14</v>
      </c>
    </row>
    <row r="2" customFormat="false" ht="18" hidden="false" customHeight="false" outlineLevel="0" collapsed="false">
      <c r="B2" s="5" t="s">
        <v>20</v>
      </c>
      <c r="E2" s="6"/>
      <c r="F2" s="7"/>
      <c r="K2" s="20" t="s">
        <v>2</v>
      </c>
      <c r="O2" s="21" t="str">
        <f aca="false">IF(Q2&lt;O1,"NO",IF(Q2&gt;Q1,"NO",IF(S2&lt;O1,"NO",IF(S2&gt;Q1,"NO",IF(Q2&gt;S2,"NO",IF(Q2&gt;INT(Q2),"NO",IF(S2&gt;INT(S2),"NO","OK")))))))</f>
        <v>OK</v>
      </c>
      <c r="P2" s="22" t="s">
        <v>3</v>
      </c>
      <c r="Q2" s="22" t="n">
        <v>2</v>
      </c>
      <c r="R2" s="22" t="s">
        <v>4</v>
      </c>
      <c r="S2" s="22" t="n">
        <v>7</v>
      </c>
      <c r="T2" s="18" t="n">
        <f aca="false">S2-Q2</f>
        <v>5</v>
      </c>
    </row>
    <row r="3" customFormat="false" ht="15" hidden="false" customHeight="false" outlineLevel="0" collapsed="false">
      <c r="K3" s="20" t="s">
        <v>7</v>
      </c>
      <c r="Q3" s="21" t="s">
        <v>21</v>
      </c>
    </row>
    <row r="4" customFormat="false" ht="12.75" hidden="false" customHeight="false" outlineLevel="0" collapsed="false">
      <c r="A4" s="1"/>
      <c r="B4" s="1"/>
      <c r="C4" s="2"/>
      <c r="D4" s="1"/>
      <c r="E4" s="1"/>
      <c r="F4" s="1"/>
      <c r="G4" s="3"/>
      <c r="H4" s="1"/>
      <c r="J4" s="1"/>
      <c r="K4" s="1"/>
      <c r="M4" s="22" t="s">
        <v>14</v>
      </c>
    </row>
    <row r="5" customFormat="false" ht="18" hidden="false" customHeight="false" outlineLevel="0" collapsed="false">
      <c r="A5" s="1"/>
      <c r="B5" s="23" t="n">
        <f aca="false">AB5</f>
        <v>19</v>
      </c>
      <c r="C5" s="14" t="s">
        <v>22</v>
      </c>
      <c r="D5" s="23" t="n">
        <f aca="false">AD5</f>
        <v>7</v>
      </c>
      <c r="E5" s="10"/>
      <c r="F5" s="10"/>
      <c r="G5" s="11" t="s">
        <v>16</v>
      </c>
      <c r="H5" s="10"/>
      <c r="I5" s="24" t="n">
        <f aca="false">AG5</f>
        <v>12</v>
      </c>
      <c r="J5" s="10"/>
      <c r="K5" s="23" t="n">
        <f aca="false">AH5+M5</f>
        <v>2</v>
      </c>
      <c r="M5" s="18" t="n">
        <v>0</v>
      </c>
      <c r="O5" s="25"/>
      <c r="X5" s="0" t="n">
        <v>2</v>
      </c>
      <c r="Z5" s="0" t="n">
        <v>1</v>
      </c>
      <c r="AA5" s="0" t="n">
        <f aca="false">Q2</f>
        <v>2</v>
      </c>
      <c r="AB5" s="19" t="n">
        <f aca="true">INT(RAND()*9*10^(AA5-1)+10^(AA5-1))</f>
        <v>19</v>
      </c>
      <c r="AD5" s="19" t="n">
        <f aca="true">INT(RAND()*AB5*0.8)+1</f>
        <v>7</v>
      </c>
      <c r="AG5" s="0" t="n">
        <f aca="false">AB5-AD5</f>
        <v>12</v>
      </c>
      <c r="AH5" s="19" t="n">
        <f aca="false">INT(LOG(AB5+0.5))+1</f>
        <v>2</v>
      </c>
      <c r="AJ5" s="0" t="s">
        <v>5</v>
      </c>
    </row>
    <row r="6" customFormat="false" ht="9" hidden="false" customHeight="true" outlineLevel="0" collapsed="false">
      <c r="A6" s="1"/>
      <c r="B6" s="10"/>
      <c r="C6" s="14"/>
      <c r="D6" s="10"/>
      <c r="E6" s="10"/>
      <c r="F6" s="10"/>
      <c r="G6" s="11"/>
      <c r="H6" s="10"/>
      <c r="I6" s="26"/>
      <c r="J6" s="10"/>
      <c r="K6" s="10"/>
    </row>
    <row r="7" customFormat="false" ht="18" hidden="false" customHeight="false" outlineLevel="0" collapsed="false">
      <c r="A7" s="1"/>
      <c r="B7" s="23" t="n">
        <f aca="false">AB7</f>
        <v>56</v>
      </c>
      <c r="C7" s="14" t="s">
        <v>22</v>
      </c>
      <c r="D7" s="23" t="n">
        <f aca="false">AD7</f>
        <v>40</v>
      </c>
      <c r="E7" s="10"/>
      <c r="F7" s="10"/>
      <c r="G7" s="11" t="s">
        <v>16</v>
      </c>
      <c r="H7" s="10"/>
      <c r="I7" s="24" t="n">
        <f aca="false">AG7</f>
        <v>16</v>
      </c>
      <c r="J7" s="10"/>
      <c r="K7" s="23" t="n">
        <f aca="false">AH7+M7</f>
        <v>2</v>
      </c>
      <c r="M7" s="18" t="n">
        <v>0</v>
      </c>
      <c r="O7" s="25"/>
      <c r="X7" s="0" t="n">
        <v>2</v>
      </c>
      <c r="Z7" s="0" t="n">
        <f aca="false">Z5+1</f>
        <v>2</v>
      </c>
      <c r="AA7" s="0" t="n">
        <f aca="false">INT(0.5+(T$2/17*(Z7-1)))+Q$2</f>
        <v>2</v>
      </c>
      <c r="AB7" s="19" t="n">
        <f aca="true">INT(RAND()*9*10^(AA7-1)+10^(AA7-1))</f>
        <v>56</v>
      </c>
      <c r="AD7" s="19" t="n">
        <f aca="true">INT(RAND()*AB7*0.8)+1</f>
        <v>40</v>
      </c>
      <c r="AG7" s="0" t="n">
        <f aca="false">AB7-AD7</f>
        <v>16</v>
      </c>
      <c r="AH7" s="19" t="n">
        <f aca="false">INT(LOG(AB7+0.5))+1</f>
        <v>2</v>
      </c>
      <c r="AJ7" s="0" t="s">
        <v>23</v>
      </c>
    </row>
    <row r="8" customFormat="false" ht="9" hidden="false" customHeight="true" outlineLevel="0" collapsed="false">
      <c r="A8" s="1"/>
      <c r="B8" s="10"/>
      <c r="C8" s="14"/>
      <c r="D8" s="10"/>
      <c r="E8" s="10"/>
      <c r="F8" s="10"/>
      <c r="G8" s="11"/>
      <c r="H8" s="10"/>
      <c r="I8" s="26"/>
      <c r="J8" s="10"/>
      <c r="K8" s="10"/>
      <c r="O8" s="25"/>
    </row>
    <row r="9" customFormat="false" ht="18" hidden="false" customHeight="false" outlineLevel="0" collapsed="false">
      <c r="A9" s="1"/>
      <c r="B9" s="23" t="n">
        <f aca="false">AB9</f>
        <v>906</v>
      </c>
      <c r="C9" s="14" t="s">
        <v>22</v>
      </c>
      <c r="D9" s="23" t="n">
        <f aca="false">AD9</f>
        <v>649</v>
      </c>
      <c r="E9" s="10"/>
      <c r="F9" s="10"/>
      <c r="G9" s="11" t="s">
        <v>16</v>
      </c>
      <c r="H9" s="10"/>
      <c r="I9" s="24" t="n">
        <f aca="false">AG9</f>
        <v>257</v>
      </c>
      <c r="J9" s="10"/>
      <c r="K9" s="23" t="n">
        <f aca="false">AH9+M9</f>
        <v>3</v>
      </c>
      <c r="M9" s="18" t="n">
        <v>0</v>
      </c>
      <c r="O9" s="25"/>
      <c r="X9" s="0" t="n">
        <v>2</v>
      </c>
      <c r="Z9" s="0" t="n">
        <f aca="false">Z7+1</f>
        <v>3</v>
      </c>
      <c r="AA9" s="0" t="n">
        <f aca="false">INT(0.5+(T$2/17*(Z9-1)))+Q$2</f>
        <v>3</v>
      </c>
      <c r="AB9" s="19" t="n">
        <f aca="true">INT(RAND()*9*10^(AA9-1)+10^(AA9-1))</f>
        <v>906</v>
      </c>
      <c r="AD9" s="19" t="n">
        <f aca="true">INT(RAND()*AB9*0.8)+1</f>
        <v>649</v>
      </c>
      <c r="AG9" s="0" t="n">
        <f aca="false">AB9-AD9</f>
        <v>257</v>
      </c>
      <c r="AH9" s="19" t="n">
        <f aca="false">INT(LOG(AB9+0.5))+1</f>
        <v>3</v>
      </c>
    </row>
    <row r="10" customFormat="false" ht="9" hidden="false" customHeight="true" outlineLevel="0" collapsed="false">
      <c r="A10" s="1"/>
      <c r="B10" s="10"/>
      <c r="C10" s="14"/>
      <c r="D10" s="10"/>
      <c r="E10" s="10"/>
      <c r="F10" s="10"/>
      <c r="G10" s="11"/>
      <c r="H10" s="10"/>
      <c r="I10" s="26"/>
      <c r="J10" s="10"/>
      <c r="K10" s="10"/>
    </row>
    <row r="11" customFormat="false" ht="18" hidden="false" customHeight="false" outlineLevel="0" collapsed="false">
      <c r="A11" s="1"/>
      <c r="B11" s="23" t="n">
        <f aca="false">AB11</f>
        <v>611</v>
      </c>
      <c r="C11" s="14" t="s">
        <v>22</v>
      </c>
      <c r="D11" s="23" t="n">
        <f aca="false">AD11</f>
        <v>217</v>
      </c>
      <c r="E11" s="10"/>
      <c r="F11" s="10"/>
      <c r="G11" s="11" t="s">
        <v>16</v>
      </c>
      <c r="H11" s="10"/>
      <c r="I11" s="24" t="n">
        <f aca="false">AG11</f>
        <v>394</v>
      </c>
      <c r="J11" s="10"/>
      <c r="K11" s="23" t="n">
        <f aca="false">AH11+M11</f>
        <v>3</v>
      </c>
      <c r="M11" s="18" t="n">
        <v>0</v>
      </c>
      <c r="O11" s="25"/>
      <c r="X11" s="0" t="n">
        <v>3</v>
      </c>
      <c r="Z11" s="0" t="n">
        <f aca="false">Z9+1</f>
        <v>4</v>
      </c>
      <c r="AA11" s="0" t="n">
        <f aca="false">INT(0.5+(T$2/17*(Z11-1)))+Q$2</f>
        <v>3</v>
      </c>
      <c r="AB11" s="19" t="n">
        <f aca="true">INT(RAND()*9*10^(AA11-1)+10^(AA11-1))</f>
        <v>611</v>
      </c>
      <c r="AD11" s="19" t="n">
        <f aca="true">INT(RAND()*AB11*0.8)+1</f>
        <v>217</v>
      </c>
      <c r="AG11" s="0" t="n">
        <f aca="false">AB11-AD11</f>
        <v>394</v>
      </c>
      <c r="AH11" s="19" t="n">
        <f aca="false">INT(LOG(AB11+0.5))+1</f>
        <v>3</v>
      </c>
    </row>
    <row r="12" customFormat="false" ht="9" hidden="false" customHeight="true" outlineLevel="0" collapsed="false">
      <c r="A12" s="1"/>
      <c r="B12" s="10"/>
      <c r="C12" s="14"/>
      <c r="D12" s="10"/>
      <c r="E12" s="10"/>
      <c r="F12" s="10"/>
      <c r="G12" s="11"/>
      <c r="H12" s="10"/>
      <c r="I12" s="26"/>
      <c r="J12" s="10"/>
      <c r="K12" s="10"/>
      <c r="O12" s="25"/>
    </row>
    <row r="13" customFormat="false" ht="18" hidden="false" customHeight="false" outlineLevel="0" collapsed="false">
      <c r="A13" s="1"/>
      <c r="B13" s="23" t="n">
        <f aca="false">AB13</f>
        <v>801</v>
      </c>
      <c r="C13" s="14" t="s">
        <v>22</v>
      </c>
      <c r="D13" s="23" t="n">
        <f aca="false">AD13</f>
        <v>21</v>
      </c>
      <c r="E13" s="10"/>
      <c r="F13" s="10"/>
      <c r="G13" s="11" t="s">
        <v>16</v>
      </c>
      <c r="H13" s="10"/>
      <c r="I13" s="24" t="n">
        <f aca="false">AG13</f>
        <v>780</v>
      </c>
      <c r="J13" s="10"/>
      <c r="K13" s="23" t="n">
        <f aca="false">AH13+M13</f>
        <v>3</v>
      </c>
      <c r="M13" s="18" t="n">
        <v>0</v>
      </c>
      <c r="O13" s="25"/>
      <c r="X13" s="0" t="n">
        <v>3</v>
      </c>
      <c r="Z13" s="0" t="n">
        <f aca="false">Z11+1</f>
        <v>5</v>
      </c>
      <c r="AA13" s="0" t="n">
        <f aca="false">INT(0.5+(T$2/17*(Z13-1)))+Q$2</f>
        <v>3</v>
      </c>
      <c r="AB13" s="19" t="n">
        <f aca="true">INT(RAND()*9*10^(AA13-1)+10^(AA13-1))</f>
        <v>801</v>
      </c>
      <c r="AD13" s="19" t="n">
        <f aca="true">INT(RAND()*AB13*0.8)+1</f>
        <v>21</v>
      </c>
      <c r="AG13" s="0" t="n">
        <f aca="false">AB13-AD13</f>
        <v>780</v>
      </c>
      <c r="AH13" s="19" t="n">
        <f aca="false">INT(LOG(AB13+0.5))+1</f>
        <v>3</v>
      </c>
    </row>
    <row r="14" customFormat="false" ht="9" hidden="false" customHeight="true" outlineLevel="0" collapsed="false">
      <c r="A14" s="1"/>
      <c r="B14" s="10"/>
      <c r="C14" s="14"/>
      <c r="D14" s="10"/>
      <c r="E14" s="10"/>
      <c r="F14" s="10"/>
      <c r="G14" s="11"/>
      <c r="H14" s="10"/>
      <c r="I14" s="26"/>
      <c r="J14" s="10"/>
      <c r="K14" s="10"/>
    </row>
    <row r="15" customFormat="false" ht="18" hidden="false" customHeight="false" outlineLevel="0" collapsed="false">
      <c r="A15" s="1"/>
      <c r="B15" s="23" t="n">
        <f aca="false">AB15</f>
        <v>5456</v>
      </c>
      <c r="C15" s="14" t="s">
        <v>22</v>
      </c>
      <c r="D15" s="23" t="n">
        <f aca="false">AD15</f>
        <v>3830</v>
      </c>
      <c r="E15" s="10"/>
      <c r="F15" s="10"/>
      <c r="G15" s="11" t="s">
        <v>16</v>
      </c>
      <c r="H15" s="10"/>
      <c r="I15" s="24" t="n">
        <f aca="false">AG15</f>
        <v>1626</v>
      </c>
      <c r="J15" s="10"/>
      <c r="K15" s="23" t="n">
        <f aca="false">AH15+M15</f>
        <v>4</v>
      </c>
      <c r="M15" s="18" t="n">
        <v>0</v>
      </c>
      <c r="O15" s="25"/>
      <c r="X15" s="0" t="n">
        <v>4</v>
      </c>
      <c r="Z15" s="0" t="n">
        <f aca="false">Z13+1</f>
        <v>6</v>
      </c>
      <c r="AA15" s="0" t="n">
        <f aca="false">INT(0.5+(T$2/17*(Z15-1)))+Q$2+1</f>
        <v>4</v>
      </c>
      <c r="AB15" s="19" t="n">
        <f aca="true">INT(RAND()*9*10^(AA15-1)+10^(AA15-1))</f>
        <v>5456</v>
      </c>
      <c r="AD15" s="19" t="n">
        <f aca="true">INT(RAND()*AB15*0.8)+1</f>
        <v>3830</v>
      </c>
      <c r="AG15" s="0" t="n">
        <f aca="false">AB15-AD15</f>
        <v>1626</v>
      </c>
      <c r="AH15" s="19" t="n">
        <f aca="false">INT(LOG(AB15+0.5))+1</f>
        <v>4</v>
      </c>
    </row>
    <row r="16" customFormat="false" ht="9" hidden="false" customHeight="true" outlineLevel="0" collapsed="false">
      <c r="A16" s="1"/>
      <c r="B16" s="10"/>
      <c r="C16" s="14"/>
      <c r="D16" s="10"/>
      <c r="E16" s="10"/>
      <c r="F16" s="10"/>
      <c r="G16" s="11"/>
      <c r="H16" s="10"/>
      <c r="I16" s="26"/>
      <c r="J16" s="10"/>
      <c r="K16" s="10"/>
    </row>
    <row r="17" customFormat="false" ht="18" hidden="false" customHeight="false" outlineLevel="0" collapsed="false">
      <c r="A17" s="1"/>
      <c r="B17" s="23" t="n">
        <f aca="false">AB17</f>
        <v>49777</v>
      </c>
      <c r="C17" s="14" t="s">
        <v>22</v>
      </c>
      <c r="D17" s="23" t="n">
        <f aca="false">AD17</f>
        <v>28555</v>
      </c>
      <c r="E17" s="10"/>
      <c r="F17" s="10"/>
      <c r="G17" s="11" t="s">
        <v>16</v>
      </c>
      <c r="H17" s="10"/>
      <c r="I17" s="24" t="n">
        <f aca="false">AG17</f>
        <v>21222</v>
      </c>
      <c r="J17" s="10"/>
      <c r="K17" s="23" t="n">
        <f aca="false">AH17+M17</f>
        <v>5</v>
      </c>
      <c r="M17" s="18" t="n">
        <v>0</v>
      </c>
      <c r="O17" s="25"/>
      <c r="X17" s="0" t="n">
        <v>4</v>
      </c>
      <c r="Z17" s="0" t="n">
        <f aca="false">Z15+1</f>
        <v>7</v>
      </c>
      <c r="AA17" s="0" t="n">
        <f aca="false">INT(0.5+(T$2/17*(Z17-1)))+Q$2+1</f>
        <v>5</v>
      </c>
      <c r="AB17" s="19" t="n">
        <f aca="true">INT(RAND()*9*10^(AA17-1)+10^(AA17-1))</f>
        <v>49777</v>
      </c>
      <c r="AD17" s="19" t="n">
        <f aca="true">INT(RAND()*AB17*0.8)+1</f>
        <v>28555</v>
      </c>
      <c r="AG17" s="0" t="n">
        <f aca="false">AB17-AD17</f>
        <v>21222</v>
      </c>
      <c r="AH17" s="19" t="n">
        <f aca="false">INT(LOG(AB17+0.5))+1</f>
        <v>5</v>
      </c>
    </row>
    <row r="18" customFormat="false" ht="9" hidden="false" customHeight="true" outlineLevel="0" collapsed="false">
      <c r="A18" s="1"/>
      <c r="B18" s="10"/>
      <c r="C18" s="14"/>
      <c r="D18" s="10"/>
      <c r="E18" s="10"/>
      <c r="F18" s="10"/>
      <c r="G18" s="11"/>
      <c r="H18" s="10"/>
      <c r="I18" s="26"/>
      <c r="J18" s="10"/>
      <c r="K18" s="10"/>
    </row>
    <row r="19" customFormat="false" ht="18" hidden="false" customHeight="false" outlineLevel="0" collapsed="false">
      <c r="A19" s="1"/>
      <c r="B19" s="23" t="n">
        <f aca="false">AB19</f>
        <v>34075</v>
      </c>
      <c r="C19" s="14" t="s">
        <v>22</v>
      </c>
      <c r="D19" s="23" t="n">
        <f aca="false">AD19</f>
        <v>11555</v>
      </c>
      <c r="E19" s="10"/>
      <c r="F19" s="10"/>
      <c r="G19" s="11" t="s">
        <v>16</v>
      </c>
      <c r="H19" s="10"/>
      <c r="I19" s="24" t="n">
        <f aca="false">AG19</f>
        <v>22520</v>
      </c>
      <c r="J19" s="10"/>
      <c r="K19" s="23" t="n">
        <f aca="false">AH19+M19</f>
        <v>5</v>
      </c>
      <c r="M19" s="18" t="n">
        <v>0</v>
      </c>
      <c r="X19" s="0" t="n">
        <v>4</v>
      </c>
      <c r="Z19" s="0" t="n">
        <f aca="false">Z17+1</f>
        <v>8</v>
      </c>
      <c r="AA19" s="0" t="n">
        <f aca="false">INT(0.5+(T$2/17*(Z19-1)))+Q$2+1</f>
        <v>5</v>
      </c>
      <c r="AB19" s="19" t="n">
        <f aca="true">INT(RAND()*9*10^(AA19-1)+10^(AA19-1))</f>
        <v>34075</v>
      </c>
      <c r="AD19" s="19" t="n">
        <f aca="true">INT(RAND()*AB19*0.8)+1</f>
        <v>11555</v>
      </c>
      <c r="AG19" s="0" t="n">
        <f aca="false">AB19-AD19</f>
        <v>22520</v>
      </c>
      <c r="AH19" s="19" t="n">
        <f aca="false">INT(LOG(AB19+0.5))+1</f>
        <v>5</v>
      </c>
    </row>
    <row r="20" customFormat="false" ht="9" hidden="false" customHeight="true" outlineLevel="0" collapsed="false">
      <c r="A20" s="1"/>
      <c r="B20" s="10"/>
      <c r="C20" s="14"/>
      <c r="D20" s="10"/>
      <c r="E20" s="10"/>
      <c r="F20" s="10"/>
      <c r="G20" s="11"/>
      <c r="H20" s="10"/>
      <c r="I20" s="26"/>
      <c r="J20" s="10"/>
      <c r="K20" s="10"/>
    </row>
    <row r="21" customFormat="false" ht="18" hidden="false" customHeight="false" outlineLevel="0" collapsed="false">
      <c r="A21" s="1"/>
      <c r="B21" s="23" t="n">
        <f aca="false">AB21</f>
        <v>14652</v>
      </c>
      <c r="C21" s="14" t="s">
        <v>22</v>
      </c>
      <c r="D21" s="23" t="n">
        <f aca="false">AD21</f>
        <v>3007</v>
      </c>
      <c r="E21" s="10"/>
      <c r="F21" s="10"/>
      <c r="G21" s="11" t="s">
        <v>16</v>
      </c>
      <c r="H21" s="10"/>
      <c r="I21" s="24" t="n">
        <f aca="false">AG21</f>
        <v>11645</v>
      </c>
      <c r="J21" s="10"/>
      <c r="K21" s="23" t="n">
        <f aca="false">AH21+M21</f>
        <v>5</v>
      </c>
      <c r="M21" s="18" t="n">
        <v>0</v>
      </c>
      <c r="X21" s="0" t="n">
        <v>4</v>
      </c>
      <c r="Z21" s="0" t="n">
        <f aca="false">Z19+1</f>
        <v>9</v>
      </c>
      <c r="AA21" s="0" t="n">
        <f aca="false">INT(0.5+(T$2/17*(Z21-1)))+Q$2+1</f>
        <v>5</v>
      </c>
      <c r="AB21" s="19" t="n">
        <f aca="true">INT(RAND()*9*10^(AA21-1)+10^(AA21-1))</f>
        <v>14652</v>
      </c>
      <c r="AD21" s="19" t="n">
        <f aca="true">INT(RAND()*AB21*0.8)+1</f>
        <v>3007</v>
      </c>
      <c r="AG21" s="0" t="n">
        <f aca="false">AB21-AD21</f>
        <v>11645</v>
      </c>
      <c r="AH21" s="19" t="n">
        <f aca="false">INT(LOG(AB21+0.5))+1</f>
        <v>5</v>
      </c>
    </row>
    <row r="22" customFormat="false" ht="9" hidden="false" customHeight="true" outlineLevel="0" collapsed="false">
      <c r="A22" s="1"/>
      <c r="B22" s="10"/>
      <c r="C22" s="14"/>
      <c r="D22" s="10"/>
      <c r="E22" s="10"/>
      <c r="F22" s="10"/>
      <c r="G22" s="11"/>
      <c r="H22" s="10"/>
      <c r="I22" s="26"/>
      <c r="J22" s="10"/>
      <c r="K22" s="10"/>
    </row>
    <row r="23" customFormat="false" ht="18" hidden="false" customHeight="false" outlineLevel="0" collapsed="false">
      <c r="A23" s="1"/>
      <c r="B23" s="23" t="n">
        <f aca="false">AB23</f>
        <v>97771</v>
      </c>
      <c r="C23" s="14" t="s">
        <v>22</v>
      </c>
      <c r="D23" s="23" t="n">
        <f aca="false">AD23</f>
        <v>4443</v>
      </c>
      <c r="E23" s="10"/>
      <c r="F23" s="10"/>
      <c r="G23" s="11" t="s">
        <v>16</v>
      </c>
      <c r="H23" s="10"/>
      <c r="I23" s="24" t="n">
        <f aca="false">AG23</f>
        <v>93328</v>
      </c>
      <c r="J23" s="10"/>
      <c r="K23" s="23" t="n">
        <f aca="false">AH23+M23</f>
        <v>5</v>
      </c>
      <c r="M23" s="18" t="n">
        <v>0</v>
      </c>
      <c r="X23" s="0" t="n">
        <v>4</v>
      </c>
      <c r="Z23" s="0" t="n">
        <f aca="false">Z21+1</f>
        <v>10</v>
      </c>
      <c r="AA23" s="0" t="n">
        <f aca="false">INT(0.5+(T$2/17*(Z23-1)))+Q$2</f>
        <v>5</v>
      </c>
      <c r="AB23" s="19" t="n">
        <f aca="true">INT(RAND()*9*10^(AA23-1)+10^(AA23-1))+1</f>
        <v>97771</v>
      </c>
      <c r="AD23" s="19" t="n">
        <f aca="true">INT(RAND()*AB23*0.8)+1</f>
        <v>4443</v>
      </c>
      <c r="AG23" s="0" t="n">
        <f aca="false">AB23-AD23</f>
        <v>93328</v>
      </c>
      <c r="AH23" s="19" t="n">
        <f aca="false">INT(LOG(AB23+0.5))+1</f>
        <v>5</v>
      </c>
    </row>
    <row r="24" customFormat="false" ht="9" hidden="false" customHeight="true" outlineLevel="0" collapsed="false">
      <c r="A24" s="1"/>
      <c r="B24" s="10"/>
      <c r="C24" s="14"/>
      <c r="D24" s="10"/>
      <c r="E24" s="10"/>
      <c r="F24" s="10"/>
      <c r="G24" s="11"/>
      <c r="H24" s="10"/>
      <c r="I24" s="26"/>
      <c r="J24" s="10"/>
      <c r="K24" s="10"/>
    </row>
    <row r="25" customFormat="false" ht="18" hidden="false" customHeight="false" outlineLevel="0" collapsed="false">
      <c r="A25" s="1"/>
      <c r="B25" s="23" t="n">
        <f aca="false">AB25</f>
        <v>30472</v>
      </c>
      <c r="C25" s="14" t="s">
        <v>22</v>
      </c>
      <c r="D25" s="23" t="n">
        <f aca="false">AD25</f>
        <v>14271</v>
      </c>
      <c r="E25" s="10"/>
      <c r="F25" s="10"/>
      <c r="G25" s="11" t="s">
        <v>16</v>
      </c>
      <c r="H25" s="10"/>
      <c r="I25" s="24" t="n">
        <f aca="false">AG25</f>
        <v>16201</v>
      </c>
      <c r="J25" s="10"/>
      <c r="K25" s="23" t="n">
        <f aca="false">AH25+M25</f>
        <v>5</v>
      </c>
      <c r="M25" s="18" t="n">
        <v>0</v>
      </c>
      <c r="X25" s="0" t="n">
        <v>4</v>
      </c>
      <c r="Z25" s="0" t="n">
        <f aca="false">Z23+1</f>
        <v>11</v>
      </c>
      <c r="AA25" s="0" t="n">
        <f aca="false">INT(0.5+(T$2/17*(Z25-1)))+Q$2</f>
        <v>5</v>
      </c>
      <c r="AB25" s="19" t="n">
        <f aca="true">INT(RAND()*9*10^(AA25-1)+10^(AA25-1))</f>
        <v>30472</v>
      </c>
      <c r="AD25" s="19" t="n">
        <f aca="true">INT(RAND()*AB25*0.8)+1</f>
        <v>14271</v>
      </c>
      <c r="AG25" s="0" t="n">
        <f aca="false">AB25-AD25</f>
        <v>16201</v>
      </c>
      <c r="AH25" s="19" t="n">
        <f aca="false">INT(LOG(AB25+0.5))+1</f>
        <v>5</v>
      </c>
    </row>
    <row r="26" customFormat="false" ht="9" hidden="false" customHeight="true" outlineLevel="0" collapsed="false">
      <c r="A26" s="1"/>
      <c r="B26" s="10"/>
      <c r="C26" s="14"/>
      <c r="D26" s="10"/>
      <c r="E26" s="10"/>
      <c r="F26" s="10"/>
      <c r="G26" s="11"/>
      <c r="H26" s="10"/>
      <c r="I26" s="26"/>
      <c r="J26" s="10"/>
      <c r="K26" s="10"/>
    </row>
    <row r="27" customFormat="false" ht="18" hidden="false" customHeight="false" outlineLevel="0" collapsed="false">
      <c r="A27" s="1"/>
      <c r="B27" s="23" t="n">
        <f aca="false">AB27</f>
        <v>516123</v>
      </c>
      <c r="C27" s="14" t="s">
        <v>22</v>
      </c>
      <c r="D27" s="23" t="n">
        <f aca="false">AD27</f>
        <v>34590</v>
      </c>
      <c r="E27" s="10"/>
      <c r="F27" s="10"/>
      <c r="G27" s="11" t="s">
        <v>16</v>
      </c>
      <c r="H27" s="10"/>
      <c r="I27" s="24" t="n">
        <f aca="false">AG27</f>
        <v>481533</v>
      </c>
      <c r="J27" s="10"/>
      <c r="K27" s="23" t="n">
        <f aca="false">AH27+M27</f>
        <v>6</v>
      </c>
      <c r="M27" s="18" t="n">
        <v>0</v>
      </c>
      <c r="X27" s="0" t="n">
        <v>5</v>
      </c>
      <c r="Z27" s="0" t="n">
        <f aca="false">Z25+1</f>
        <v>12</v>
      </c>
      <c r="AA27" s="0" t="n">
        <f aca="false">INT(0.5+(T$2/17*(Z27-1)))+Q$2+1</f>
        <v>6</v>
      </c>
      <c r="AB27" s="19" t="n">
        <f aca="true">INT(RAND()*9*10^(AA27-1)+10^(AA27-1))</f>
        <v>516123</v>
      </c>
      <c r="AD27" s="19" t="n">
        <f aca="true">INT(RAND()*AB27*0.8)+1</f>
        <v>34590</v>
      </c>
      <c r="AG27" s="0" t="n">
        <f aca="false">AB27-AD27</f>
        <v>481533</v>
      </c>
      <c r="AH27" s="19" t="n">
        <f aca="false">INT(LOG(AB27+0.5))+1</f>
        <v>6</v>
      </c>
    </row>
    <row r="28" customFormat="false" ht="9" hidden="false" customHeight="true" outlineLevel="0" collapsed="false">
      <c r="A28" s="1"/>
      <c r="B28" s="10"/>
      <c r="C28" s="14"/>
      <c r="D28" s="10"/>
      <c r="E28" s="10"/>
      <c r="F28" s="10"/>
      <c r="G28" s="11"/>
      <c r="H28" s="10"/>
      <c r="I28" s="26"/>
      <c r="J28" s="10"/>
      <c r="K28" s="10"/>
    </row>
    <row r="29" customFormat="false" ht="18" hidden="false" customHeight="false" outlineLevel="0" collapsed="false">
      <c r="A29" s="1"/>
      <c r="B29" s="23" t="n">
        <f aca="false">AB29</f>
        <v>4694445</v>
      </c>
      <c r="C29" s="14" t="s">
        <v>22</v>
      </c>
      <c r="D29" s="23" t="n">
        <f aca="false">AD29</f>
        <v>2734043</v>
      </c>
      <c r="E29" s="10"/>
      <c r="F29" s="10"/>
      <c r="G29" s="11" t="s">
        <v>16</v>
      </c>
      <c r="H29" s="10"/>
      <c r="I29" s="24" t="n">
        <f aca="false">AG29</f>
        <v>1960402</v>
      </c>
      <c r="J29" s="10"/>
      <c r="K29" s="23" t="n">
        <f aca="false">AH29+M29</f>
        <v>7</v>
      </c>
      <c r="M29" s="18" t="n">
        <v>0</v>
      </c>
      <c r="X29" s="0" t="n">
        <v>5</v>
      </c>
      <c r="Z29" s="0" t="n">
        <f aca="false">Z27+1</f>
        <v>13</v>
      </c>
      <c r="AA29" s="0" t="n">
        <f aca="false">INT(0.5+(T$2/17*(Z29-1)))+Q$2+1</f>
        <v>7</v>
      </c>
      <c r="AB29" s="19" t="n">
        <f aca="true">INT(RAND()*9*10^(AA29-1)+10^(AA29-1))</f>
        <v>4694445</v>
      </c>
      <c r="AD29" s="19" t="n">
        <f aca="true">INT(RAND()*AB29*0.8)+1</f>
        <v>2734043</v>
      </c>
      <c r="AG29" s="0" t="n">
        <f aca="false">AB29-AD29</f>
        <v>1960402</v>
      </c>
      <c r="AH29" s="19" t="n">
        <f aca="false">INT(LOG(AB29+0.5))+1</f>
        <v>7</v>
      </c>
    </row>
    <row r="30" customFormat="false" ht="9" hidden="false" customHeight="true" outlineLevel="0" collapsed="false">
      <c r="A30" s="1"/>
      <c r="B30" s="10"/>
      <c r="C30" s="14"/>
      <c r="D30" s="10"/>
      <c r="E30" s="10"/>
      <c r="F30" s="10"/>
      <c r="G30" s="11"/>
      <c r="H30" s="10"/>
      <c r="I30" s="26"/>
      <c r="J30" s="10"/>
      <c r="K30" s="10"/>
    </row>
    <row r="31" customFormat="false" ht="18" hidden="false" customHeight="false" outlineLevel="0" collapsed="false">
      <c r="A31" s="1"/>
      <c r="B31" s="23" t="n">
        <f aca="false">AB31</f>
        <v>3630700</v>
      </c>
      <c r="C31" s="14" t="s">
        <v>22</v>
      </c>
      <c r="D31" s="23" t="n">
        <f aca="false">AD31</f>
        <v>764052</v>
      </c>
      <c r="E31" s="10"/>
      <c r="F31" s="10"/>
      <c r="G31" s="11" t="s">
        <v>16</v>
      </c>
      <c r="H31" s="10"/>
      <c r="I31" s="24" t="n">
        <f aca="false">AG31</f>
        <v>2866648</v>
      </c>
      <c r="J31" s="10"/>
      <c r="K31" s="23" t="n">
        <f aca="false">AH31+M31</f>
        <v>7</v>
      </c>
      <c r="M31" s="18" t="n">
        <v>0</v>
      </c>
      <c r="X31" s="0" t="n">
        <v>5</v>
      </c>
      <c r="Z31" s="0" t="n">
        <f aca="false">Z29+1</f>
        <v>14</v>
      </c>
      <c r="AA31" s="0" t="n">
        <f aca="false">INT(0.5+(T$2/17*(Z31-1)))+Q$2+1</f>
        <v>7</v>
      </c>
      <c r="AB31" s="19" t="n">
        <f aca="true">INT(RAND()*9*10^(AA31-1)+10^(AA31-1))</f>
        <v>3630700</v>
      </c>
      <c r="AD31" s="19" t="n">
        <f aca="true">INT(RAND()*AB31*0.8)+1</f>
        <v>764052</v>
      </c>
      <c r="AG31" s="0" t="n">
        <f aca="false">AB31-AD31</f>
        <v>2866648</v>
      </c>
      <c r="AH31" s="19" t="n">
        <f aca="false">INT(LOG(AB31+0.5))+1</f>
        <v>7</v>
      </c>
    </row>
    <row r="32" customFormat="false" ht="9" hidden="false" customHeight="true" outlineLevel="0" collapsed="false">
      <c r="A32" s="1"/>
      <c r="B32" s="10"/>
      <c r="C32" s="14"/>
      <c r="D32" s="10"/>
      <c r="E32" s="10"/>
      <c r="F32" s="10"/>
      <c r="G32" s="11"/>
      <c r="H32" s="10"/>
      <c r="I32" s="26"/>
      <c r="J32" s="10"/>
      <c r="K32" s="10"/>
    </row>
    <row r="33" customFormat="false" ht="18" hidden="false" customHeight="false" outlineLevel="0" collapsed="false">
      <c r="A33" s="1"/>
      <c r="B33" s="23" t="n">
        <f aca="false">AB33</f>
        <v>1881402</v>
      </c>
      <c r="C33" s="14" t="s">
        <v>22</v>
      </c>
      <c r="D33" s="23" t="n">
        <f aca="false">AD33</f>
        <v>956849</v>
      </c>
      <c r="E33" s="10"/>
      <c r="F33" s="10"/>
      <c r="G33" s="11" t="s">
        <v>16</v>
      </c>
      <c r="H33" s="10"/>
      <c r="I33" s="24" t="n">
        <f aca="false">AG33</f>
        <v>924553</v>
      </c>
      <c r="J33" s="10"/>
      <c r="K33" s="23" t="n">
        <f aca="false">AH33+M33</f>
        <v>7</v>
      </c>
      <c r="M33" s="18" t="n">
        <v>0</v>
      </c>
      <c r="X33" s="0" t="n">
        <v>5</v>
      </c>
      <c r="Z33" s="0" t="n">
        <f aca="false">Z31+1</f>
        <v>15</v>
      </c>
      <c r="AA33" s="0" t="n">
        <f aca="false">INT(0.5+(T$2/17*(Z33-1)))+Q$2+1</f>
        <v>7</v>
      </c>
      <c r="AB33" s="19" t="n">
        <f aca="true">INT(RAND()*9*10^(AA33-1)+10^(AA33-1))</f>
        <v>1881402</v>
      </c>
      <c r="AD33" s="19" t="n">
        <f aca="true">INT(RAND()*AB33*0.8)+1</f>
        <v>956849</v>
      </c>
      <c r="AG33" s="0" t="n">
        <f aca="false">AB33-AD33</f>
        <v>924553</v>
      </c>
      <c r="AH33" s="19" t="n">
        <f aca="false">INT(LOG(AB33+0.5))+1</f>
        <v>7</v>
      </c>
    </row>
    <row r="34" customFormat="false" ht="9" hidden="false" customHeight="true" outlineLevel="0" collapsed="false">
      <c r="A34" s="1"/>
      <c r="B34" s="10"/>
      <c r="C34" s="14"/>
      <c r="D34" s="10"/>
      <c r="E34" s="10"/>
      <c r="F34" s="10"/>
      <c r="G34" s="11"/>
      <c r="H34" s="10"/>
      <c r="I34" s="26"/>
      <c r="J34" s="10"/>
      <c r="K34" s="10"/>
    </row>
    <row r="35" customFormat="false" ht="18" hidden="false" customHeight="false" outlineLevel="0" collapsed="false">
      <c r="A35" s="1"/>
      <c r="B35" s="23" t="n">
        <f aca="false">AB35</f>
        <v>609518</v>
      </c>
      <c r="C35" s="14" t="s">
        <v>22</v>
      </c>
      <c r="D35" s="23" t="n">
        <f aca="false">AD35</f>
        <v>189231</v>
      </c>
      <c r="E35" s="10"/>
      <c r="F35" s="10"/>
      <c r="G35" s="11" t="s">
        <v>16</v>
      </c>
      <c r="H35" s="10"/>
      <c r="I35" s="24" t="n">
        <f aca="false">AG35</f>
        <v>420287</v>
      </c>
      <c r="J35" s="10"/>
      <c r="K35" s="23" t="n">
        <f aca="false">AH35+M35</f>
        <v>6</v>
      </c>
      <c r="M35" s="18" t="n">
        <v>0</v>
      </c>
      <c r="X35" s="0" t="n">
        <v>5</v>
      </c>
      <c r="Z35" s="0" t="n">
        <f aca="false">Z33+1</f>
        <v>16</v>
      </c>
      <c r="AA35" s="0" t="n">
        <f aca="false">INT(0.5+(T$2/17*(Z35-1)))+Q$2</f>
        <v>6</v>
      </c>
      <c r="AB35" s="19" t="n">
        <f aca="true">INT(RAND()*9*10^(AA35-1)+10^(AA35-1))</f>
        <v>609518</v>
      </c>
      <c r="AD35" s="19" t="n">
        <f aca="true">INT(RAND()*AB35*0.8)+1</f>
        <v>189231</v>
      </c>
      <c r="AG35" s="0" t="n">
        <f aca="false">AB35-AD35</f>
        <v>420287</v>
      </c>
      <c r="AH35" s="19" t="n">
        <f aca="false">INT(LOG(AB35+0.5))+1</f>
        <v>6</v>
      </c>
    </row>
    <row r="36" customFormat="false" ht="9" hidden="false" customHeight="true" outlineLevel="0" collapsed="false">
      <c r="A36" s="1"/>
      <c r="B36" s="10"/>
      <c r="C36" s="14"/>
      <c r="D36" s="10"/>
      <c r="E36" s="10"/>
      <c r="F36" s="10"/>
      <c r="G36" s="11"/>
      <c r="H36" s="10"/>
      <c r="I36" s="26"/>
      <c r="J36" s="10"/>
      <c r="K36" s="10"/>
    </row>
    <row r="37" customFormat="false" ht="18" hidden="false" customHeight="false" outlineLevel="0" collapsed="false">
      <c r="A37" s="1"/>
      <c r="B37" s="23" t="n">
        <f aca="false">AB37</f>
        <v>2503857</v>
      </c>
      <c r="C37" s="14" t="s">
        <v>22</v>
      </c>
      <c r="D37" s="23" t="n">
        <f aca="false">AD37</f>
        <v>1812249</v>
      </c>
      <c r="E37" s="10"/>
      <c r="F37" s="10"/>
      <c r="G37" s="11" t="s">
        <v>16</v>
      </c>
      <c r="H37" s="10"/>
      <c r="I37" s="24" t="n">
        <f aca="false">AG37</f>
        <v>691608</v>
      </c>
      <c r="J37" s="10"/>
      <c r="K37" s="23" t="n">
        <f aca="false">AH37+M37</f>
        <v>7</v>
      </c>
      <c r="M37" s="18" t="n">
        <v>0</v>
      </c>
      <c r="X37" s="0" t="n">
        <v>5</v>
      </c>
      <c r="Z37" s="0" t="n">
        <f aca="false">Z35+1</f>
        <v>17</v>
      </c>
      <c r="AA37" s="0" t="n">
        <f aca="false">INT(0.5+(T$2/17*(Z37-1)))+Q$2</f>
        <v>7</v>
      </c>
      <c r="AB37" s="19" t="n">
        <f aca="true">INT(RAND()*9*10^(AA37-1)+10^(AA37-1))</f>
        <v>2503857</v>
      </c>
      <c r="AD37" s="19" t="n">
        <f aca="true">INT(RAND()*AB37*0.8)+1</f>
        <v>1812249</v>
      </c>
      <c r="AG37" s="0" t="n">
        <f aca="false">AB37-AD37</f>
        <v>691608</v>
      </c>
      <c r="AH37" s="19" t="n">
        <f aca="false">INT(LOG(AB37+0.5))+1</f>
        <v>7</v>
      </c>
    </row>
    <row r="38" customFormat="false" ht="9" hidden="false" customHeight="true" outlineLevel="0" collapsed="false">
      <c r="A38" s="1"/>
      <c r="B38" s="10"/>
      <c r="C38" s="14"/>
      <c r="D38" s="10"/>
      <c r="E38" s="10"/>
      <c r="F38" s="10"/>
      <c r="G38" s="11"/>
      <c r="H38" s="10"/>
      <c r="I38" s="26"/>
      <c r="J38" s="10"/>
      <c r="K38" s="10"/>
    </row>
    <row r="39" customFormat="false" ht="18" hidden="false" customHeight="false" outlineLevel="0" collapsed="false">
      <c r="A39" s="1"/>
      <c r="B39" s="23" t="n">
        <f aca="false">AB39</f>
        <v>3238037</v>
      </c>
      <c r="C39" s="14" t="s">
        <v>22</v>
      </c>
      <c r="D39" s="23" t="n">
        <f aca="false">AD39</f>
        <v>2414631</v>
      </c>
      <c r="E39" s="10"/>
      <c r="F39" s="10"/>
      <c r="G39" s="11" t="s">
        <v>16</v>
      </c>
      <c r="H39" s="10"/>
      <c r="I39" s="24" t="n">
        <f aca="false">AG39</f>
        <v>823406</v>
      </c>
      <c r="J39" s="10"/>
      <c r="K39" s="23" t="n">
        <f aca="false">AH39+M39</f>
        <v>7</v>
      </c>
      <c r="M39" s="18" t="n">
        <v>0</v>
      </c>
      <c r="X39" s="0" t="n">
        <v>5</v>
      </c>
      <c r="Z39" s="0" t="n">
        <f aca="false">Z37+1</f>
        <v>18</v>
      </c>
      <c r="AA39" s="0" t="n">
        <f aca="false">INT(0.5+(T$2/17*(Z39-1)))+Q$2</f>
        <v>7</v>
      </c>
      <c r="AB39" s="19" t="n">
        <f aca="true">INT(RAND()*9*10^(AA39-1)+10^(AA39-1))</f>
        <v>3238037</v>
      </c>
      <c r="AD39" s="19" t="n">
        <f aca="true">INT(RAND()*AB39*0.8)+1</f>
        <v>2414631</v>
      </c>
      <c r="AG39" s="0" t="n">
        <f aca="false">AB39-AD39</f>
        <v>823406</v>
      </c>
      <c r="AH39" s="19" t="n">
        <f aca="false">INT(LOG(AB39+0.5))+1</f>
        <v>7</v>
      </c>
    </row>
    <row r="40" customFormat="false" ht="25.5" hidden="false" customHeight="true" outlineLevel="0" collapsed="false">
      <c r="A40" s="1"/>
      <c r="B40" s="10"/>
      <c r="C40" s="14"/>
      <c r="D40" s="10"/>
      <c r="E40" s="10"/>
      <c r="F40" s="10"/>
      <c r="G40" s="11"/>
      <c r="H40" s="10"/>
      <c r="I40" s="26"/>
      <c r="J40" s="10"/>
      <c r="K40" s="10"/>
    </row>
    <row r="41" customFormat="false" ht="17.25" hidden="false" customHeight="false" outlineLevel="0" collapsed="false">
      <c r="A41" s="1"/>
      <c r="B41" s="10"/>
      <c r="C41" s="14"/>
      <c r="D41" s="10"/>
      <c r="E41" s="10"/>
      <c r="F41" s="10"/>
      <c r="G41" s="11"/>
      <c r="H41" s="10"/>
      <c r="I41" s="23" t="s">
        <v>19</v>
      </c>
      <c r="J41" s="10"/>
      <c r="K41" s="10" t="n">
        <f aca="false">SUM(K5:K39)</f>
        <v>89</v>
      </c>
    </row>
    <row r="42" customFormat="false" ht="4.5" hidden="false" customHeight="true" outlineLevel="0" collapsed="false">
      <c r="A42" s="0" t="s">
        <v>0</v>
      </c>
      <c r="L42" s="18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O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4.29"/>
    <col collapsed="false" customWidth="true" hidden="false" outlineLevel="0" max="3" min="3" style="0" width="41.86"/>
    <col collapsed="false" customWidth="true" hidden="false" outlineLevel="0" max="4" min="4" style="0" width="2.86"/>
    <col collapsed="false" customWidth="true" hidden="false" outlineLevel="0" max="5" min="5" style="70" width="10.57"/>
    <col collapsed="false" customWidth="true" hidden="false" outlineLevel="0" max="6" min="6" style="0" width="8"/>
    <col collapsed="false" customWidth="true" hidden="false" outlineLevel="0" max="8" min="8" style="70" width="19.42"/>
    <col collapsed="false" customWidth="true" hidden="false" outlineLevel="0" max="9" min="9" style="50" width="18.29"/>
    <col collapsed="false" customWidth="true" hidden="false" outlineLevel="0" max="10" min="10" style="0" width="0.71"/>
    <col collapsed="false" customWidth="true" hidden="false" outlineLevel="0" max="11" min="11" style="0" width="4.57"/>
    <col collapsed="false" customWidth="true" hidden="false" outlineLevel="0" max="12" min="12" style="0" width="1.29"/>
    <col collapsed="false" customWidth="true" hidden="true" outlineLevel="0" max="14" min="14" style="4" width="11.53"/>
    <col collapsed="false" customWidth="true" hidden="true" outlineLevel="0" max="17" min="15" style="4" width="12.71"/>
    <col collapsed="false" customWidth="true" hidden="true" outlineLevel="0" max="18" min="18" style="4" width="11.53"/>
    <col collapsed="false" customWidth="false" hidden="true" outlineLevel="0" max="22" min="20" style="0" width="9.14"/>
    <col collapsed="false" customWidth="true" hidden="true" outlineLevel="0" max="25" min="23" style="0" width="11.53"/>
    <col collapsed="false" customWidth="false" hidden="true" outlineLevel="0" max="29" min="26" style="0" width="9.14"/>
    <col collapsed="false" customWidth="true" hidden="true" outlineLevel="0" max="30" min="30" style="0" width="17.86"/>
    <col collapsed="false" customWidth="false" hidden="true" outlineLevel="0" max="32" min="31" style="0" width="9.14"/>
    <col collapsed="false" customWidth="true" hidden="true" outlineLevel="0" max="33" min="33" style="0" width="17.42"/>
    <col collapsed="false" customWidth="false" hidden="true" outlineLevel="0" max="36" min="34" style="0" width="9.14"/>
    <col collapsed="false" customWidth="true" hidden="true" outlineLevel="0" max="40" min="37" style="0" width="9.29"/>
    <col collapsed="false" customWidth="true" hidden="true" outlineLevel="0" max="41" min="41" style="0" width="5.29"/>
    <col collapsed="false" customWidth="true" hidden="true" outlineLevel="0" max="42" min="42" style="0" width="11.43"/>
    <col collapsed="false" customWidth="false" hidden="true" outlineLevel="0" max="44" min="43" style="0" width="9.14"/>
    <col collapsed="false" customWidth="true" hidden="true" outlineLevel="0" max="45" min="45" style="0" width="6.29"/>
    <col collapsed="false" customWidth="false" hidden="true" outlineLevel="0" max="113" min="46" style="0" width="9.14"/>
  </cols>
  <sheetData>
    <row r="1" customFormat="false" ht="18.75" hidden="false" customHeight="true" outlineLevel="0" collapsed="false">
      <c r="A1" s="80"/>
      <c r="B1" s="80"/>
      <c r="C1" s="80"/>
      <c r="D1" s="80"/>
      <c r="E1" s="80"/>
      <c r="F1" s="80"/>
      <c r="G1" s="80"/>
      <c r="H1" s="80"/>
      <c r="I1" s="78"/>
      <c r="J1" s="80"/>
      <c r="K1" s="80"/>
      <c r="L1" s="10" t="s">
        <v>0</v>
      </c>
      <c r="P1" s="4" t="n">
        <v>1901</v>
      </c>
      <c r="R1" s="4" t="n">
        <v>2099</v>
      </c>
    </row>
    <row r="2" customFormat="false" ht="17.25" hidden="false" customHeight="false" outlineLevel="0" collapsed="false">
      <c r="A2" s="80"/>
      <c r="B2" s="80" t="s">
        <v>203</v>
      </c>
      <c r="C2" s="80"/>
      <c r="D2" s="80"/>
      <c r="E2" s="61"/>
      <c r="F2" s="80"/>
      <c r="G2" s="80"/>
      <c r="H2" s="81"/>
      <c r="I2" s="125"/>
      <c r="J2" s="80"/>
      <c r="K2" s="80"/>
      <c r="L2" s="80"/>
      <c r="N2" s="49" t="str">
        <f aca="false">IF(P2&lt;P1,"NO",IF(P2&gt;R1,"NO",IF(R2&lt;P1,"NO",IF(R2&gt;R1,"NO",IF(P2&gt;(R2-20),"NO",IF(P2&gt;INT(P2),"NO",IF(R2&gt;INT(R2),"NO","OK")))))))</f>
        <v>OK</v>
      </c>
      <c r="O2" s="50" t="s">
        <v>3</v>
      </c>
      <c r="P2" s="51" t="n">
        <v>1969</v>
      </c>
      <c r="Q2" s="50" t="s">
        <v>4</v>
      </c>
      <c r="R2" s="51" t="n">
        <v>2069</v>
      </c>
    </row>
    <row r="3" customFormat="false" ht="17.25" hidden="false" customHeight="false" outlineLevel="0" collapsed="false">
      <c r="A3" s="80"/>
      <c r="B3" s="80" t="s">
        <v>204</v>
      </c>
      <c r="C3" s="80"/>
      <c r="D3" s="80"/>
      <c r="E3" s="14"/>
      <c r="F3" s="14"/>
      <c r="G3" s="11"/>
      <c r="H3" s="81"/>
      <c r="I3" s="125"/>
      <c r="J3" s="80"/>
      <c r="K3" s="80"/>
      <c r="L3" s="80"/>
      <c r="N3" s="49"/>
      <c r="O3" s="50"/>
      <c r="P3" s="51"/>
      <c r="Q3" s="50"/>
      <c r="R3" s="51"/>
    </row>
    <row r="4" customFormat="false" ht="21.75" hidden="false" customHeight="true" outlineLevel="0" collapsed="false">
      <c r="A4" s="80"/>
      <c r="B4" s="80"/>
      <c r="C4" s="80"/>
      <c r="D4" s="80"/>
      <c r="E4" s="80"/>
      <c r="F4" s="80"/>
      <c r="G4" s="80"/>
      <c r="H4" s="61"/>
      <c r="I4" s="78"/>
      <c r="J4" s="80"/>
      <c r="K4" s="80"/>
      <c r="L4" s="80"/>
      <c r="P4" s="49" t="s">
        <v>205</v>
      </c>
      <c r="T4" s="15"/>
      <c r="U4" s="15"/>
    </row>
    <row r="5" customFormat="false" ht="18" hidden="false" customHeight="true" outlineLevel="0" collapsed="false">
      <c r="A5" s="80"/>
      <c r="B5" s="80"/>
      <c r="C5" s="10" t="s">
        <v>206</v>
      </c>
      <c r="D5" s="80"/>
      <c r="E5" s="80"/>
      <c r="F5" s="80"/>
      <c r="G5" s="80"/>
      <c r="H5" s="61"/>
      <c r="I5" s="78"/>
      <c r="J5" s="80"/>
      <c r="K5" s="14" t="s">
        <v>2</v>
      </c>
      <c r="L5" s="80"/>
      <c r="O5" s="126" t="s">
        <v>207</v>
      </c>
      <c r="P5" s="126"/>
      <c r="Q5" s="126"/>
      <c r="U5" s="15"/>
    </row>
    <row r="6" customFormat="false" ht="18" hidden="false" customHeight="true" outlineLevel="0" collapsed="false">
      <c r="A6" s="80"/>
      <c r="B6" s="80"/>
      <c r="C6" s="10" t="s">
        <v>208</v>
      </c>
      <c r="D6" s="80"/>
      <c r="E6" s="80"/>
      <c r="F6" s="80"/>
      <c r="G6" s="80"/>
      <c r="H6" s="61"/>
      <c r="I6" s="78"/>
      <c r="J6" s="80"/>
      <c r="K6" s="14" t="s">
        <v>7</v>
      </c>
      <c r="L6" s="80"/>
    </row>
    <row r="7" customFormat="false" ht="9" hidden="false" customHeight="true" outlineLevel="0" collapsed="false">
      <c r="A7" s="80"/>
      <c r="B7" s="80"/>
      <c r="C7" s="80"/>
      <c r="D7" s="80"/>
      <c r="E7" s="80"/>
      <c r="F7" s="80"/>
      <c r="G7" s="80"/>
      <c r="H7" s="61"/>
      <c r="I7" s="78"/>
      <c r="J7" s="80"/>
      <c r="K7" s="80"/>
      <c r="L7" s="80"/>
    </row>
    <row r="8" customFormat="false" ht="9" hidden="false" customHeight="true" outlineLevel="0" collapsed="false">
      <c r="A8" s="80"/>
      <c r="B8" s="80"/>
      <c r="C8" s="80"/>
      <c r="D8" s="80"/>
      <c r="E8" s="61"/>
      <c r="F8" s="127"/>
      <c r="G8" s="80"/>
      <c r="H8" s="61"/>
      <c r="I8" s="78"/>
      <c r="J8" s="127"/>
      <c r="K8" s="80"/>
      <c r="L8" s="80"/>
      <c r="W8" s="4" t="n">
        <v>73050</v>
      </c>
      <c r="X8" s="128"/>
      <c r="Y8" s="4"/>
      <c r="AB8" s="0" t="n">
        <f aca="false">73050-367</f>
        <v>72683</v>
      </c>
      <c r="AC8" s="0" t="n">
        <f aca="false">AB8/14</f>
        <v>5191.64285714286</v>
      </c>
    </row>
    <row r="9" customFormat="false" ht="17.25" hidden="false" customHeight="true" outlineLevel="0" collapsed="false">
      <c r="A9" s="80"/>
      <c r="B9" s="80"/>
      <c r="C9" s="129" t="str">
        <f aca="false">AN9</f>
        <v>15 December/Dezember 2433</v>
      </c>
      <c r="D9" s="61"/>
      <c r="E9" s="127"/>
      <c r="F9" s="80"/>
      <c r="G9" s="61"/>
      <c r="H9" s="61"/>
      <c r="I9" s="66" t="str">
        <f aca="false">AF9</f>
        <v>Thursday/Donnerstag</v>
      </c>
      <c r="J9" s="127"/>
      <c r="K9" s="80" t="n">
        <v>4</v>
      </c>
      <c r="L9" s="80"/>
      <c r="W9" s="4" t="n">
        <v>367</v>
      </c>
      <c r="X9" s="4"/>
      <c r="Y9" s="4"/>
      <c r="AA9" s="0" t="n">
        <f aca="false">$W$12</f>
        <v>25204</v>
      </c>
      <c r="AB9" s="0" t="n">
        <f aca="false">$Y$12</f>
        <v>62092.5</v>
      </c>
      <c r="AC9" s="0" t="n">
        <f aca="true">INT(RAND()*(AB9-AA9+1)+AA9)</f>
        <v>48928</v>
      </c>
      <c r="AD9" s="130" t="n">
        <f aca="false">AC9</f>
        <v>48928</v>
      </c>
      <c r="AE9" s="0" t="n">
        <f aca="false">AC9-7*INT(AC9/7)</f>
        <v>5</v>
      </c>
      <c r="AF9" s="0" t="str">
        <f aca="false">IF(AE9=0,"Saturday/Samstag",IF(AE9=1,"Sunday/Sonntag",IF(AE9=2,"Monday/Montag",IF(AE9=3,"Tuesday/Dienstag",IF(AE9=4,"Wednesday/Mittwoch",IF(AE9=5,"Thursday/Donnerstag","Friday/Freitag"))))))</f>
        <v>Thursday/Donnerstag</v>
      </c>
      <c r="AH9" s="131" t="n">
        <f aca="false">DAY(AC9)</f>
        <v>15</v>
      </c>
      <c r="AI9" s="131" t="n">
        <f aca="false">MONTH(AC9)</f>
        <v>12</v>
      </c>
      <c r="AJ9" s="132" t="str">
        <f aca="false">IF(AI9=1,$AR$9,IF(AI9=2,$AR$10,IF(AI9=3,$AR$11,IF(AI9=4,$AR$12,IF(AI9=5,$AR$13,IF(AI9=6,$AR$14,""))))))</f>
        <v/>
      </c>
      <c r="AK9" s="132" t="str">
        <f aca="false">IF(AI9=7,$AR$15,IF(AI9=8,$AR$16,IF(AI9=9,$AR$17,IF(AI9=10,$AR$18,IF(AI9=11,$AR$19,IF(AI9=12,$AR$20,""))))))</f>
        <v>December/Dezember</v>
      </c>
      <c r="AL9" s="133" t="str">
        <f aca="false">AJ9&amp;AK9</f>
        <v>December/Dezember</v>
      </c>
      <c r="AM9" s="131" t="n">
        <f aca="false">YEAR(AC9)+AV9</f>
        <v>2433</v>
      </c>
      <c r="AN9" s="134" t="str">
        <f aca="false">AH9&amp;" "&amp;AL9&amp;" "&amp;AM9</f>
        <v>15 December/Dezember 2433</v>
      </c>
      <c r="AP9" s="0" t="s">
        <v>209</v>
      </c>
      <c r="AQ9" s="1" t="s">
        <v>210</v>
      </c>
      <c r="AR9" s="1" t="s">
        <v>211</v>
      </c>
      <c r="AU9" s="0" t="n">
        <f aca="true">RAND()</f>
        <v>0.900884518717972</v>
      </c>
      <c r="AV9" s="0" t="n">
        <f aca="false">IF(AU9&gt;0.85,400,0)</f>
        <v>400</v>
      </c>
    </row>
    <row r="10" customFormat="false" ht="10.5" hidden="false" customHeight="true" outlineLevel="0" collapsed="false">
      <c r="A10" s="80"/>
      <c r="B10" s="80"/>
      <c r="C10" s="129"/>
      <c r="D10" s="61"/>
      <c r="E10" s="127"/>
      <c r="F10" s="80"/>
      <c r="G10" s="61"/>
      <c r="H10" s="61"/>
      <c r="I10" s="78"/>
      <c r="J10" s="127"/>
      <c r="K10" s="80"/>
      <c r="L10" s="80"/>
      <c r="W10" s="4"/>
      <c r="X10" s="4"/>
      <c r="Y10" s="4"/>
      <c r="AP10" s="0" t="s">
        <v>212</v>
      </c>
      <c r="AQ10" s="1" t="s">
        <v>213</v>
      </c>
      <c r="AR10" s="1" t="s">
        <v>214</v>
      </c>
    </row>
    <row r="11" customFormat="false" ht="17.25" hidden="false" customHeight="true" outlineLevel="0" collapsed="false">
      <c r="A11" s="80"/>
      <c r="B11" s="80"/>
      <c r="C11" s="129" t="str">
        <f aca="false">AN11</f>
        <v>8 September 2384</v>
      </c>
      <c r="D11" s="61"/>
      <c r="E11" s="127"/>
      <c r="F11" s="80"/>
      <c r="G11" s="61"/>
      <c r="H11" s="61"/>
      <c r="I11" s="66" t="str">
        <f aca="false">AF11</f>
        <v>Saturday/Samstag</v>
      </c>
      <c r="J11" s="127"/>
      <c r="K11" s="80" t="n">
        <v>4</v>
      </c>
      <c r="L11" s="80"/>
      <c r="W11" s="4" t="n">
        <f aca="false">365.25*(P2-1901)</f>
        <v>24837</v>
      </c>
      <c r="X11" s="4"/>
      <c r="Y11" s="4" t="n">
        <f aca="false">365.25*(R2-1901)</f>
        <v>61362</v>
      </c>
      <c r="AA11" s="0" t="n">
        <f aca="false">$W$12</f>
        <v>25204</v>
      </c>
      <c r="AB11" s="0" t="n">
        <f aca="false">$Y$12</f>
        <v>62092.5</v>
      </c>
      <c r="AC11" s="0" t="n">
        <f aca="true">INT(RAND()*(AB11-AA11+1)+AA11)</f>
        <v>30933</v>
      </c>
      <c r="AD11" s="130" t="n">
        <f aca="false">AC11</f>
        <v>30933</v>
      </c>
      <c r="AE11" s="0" t="n">
        <f aca="false">AC11-7*INT(AC11/7)</f>
        <v>0</v>
      </c>
      <c r="AF11" s="0" t="str">
        <f aca="false">IF(AE11=0,"Saturday/Samstag",IF(AE11=1,"Sunday/Sonntag",IF(AE11=2,"Monday/Montag",IF(AE11=3,"Tuesday/Dienstag",IF(AE11=4,"Wednesday/Mittwoch",IF(AE11=5,"Thursday/Donnerstag","Friday/Freitag"))))))</f>
        <v>Saturday/Samstag</v>
      </c>
      <c r="AH11" s="131" t="n">
        <f aca="false">DAY(AC11)</f>
        <v>8</v>
      </c>
      <c r="AI11" s="131" t="n">
        <f aca="false">MONTH(AC11)</f>
        <v>9</v>
      </c>
      <c r="AJ11" s="132" t="str">
        <f aca="false">IF(AI11=1,$AR$9,IF(AI11=2,$AR$10,IF(AI11=3,$AR$11,IF(AI11=4,$AR$12,IF(AI11=5,$AR$13,IF(AI11=6,$AR$14,""))))))</f>
        <v/>
      </c>
      <c r="AK11" s="132" t="str">
        <f aca="false">IF(AI11=7,$AR$15,IF(AI11=8,$AR$16,IF(AI11=9,$AR$17,IF(AI11=10,$AR$18,IF(AI11=11,$AR$19,IF(AI11=12,$AR$20,""))))))</f>
        <v>September</v>
      </c>
      <c r="AL11" s="133" t="str">
        <f aca="false">AJ11&amp;AK11</f>
        <v>September</v>
      </c>
      <c r="AM11" s="131" t="n">
        <f aca="false">YEAR(AC11)+AV11</f>
        <v>2384</v>
      </c>
      <c r="AN11" s="134" t="str">
        <f aca="false">AH11&amp;" "&amp;AL11&amp;" "&amp;AM11</f>
        <v>8 September 2384</v>
      </c>
      <c r="AP11" s="0" t="s">
        <v>215</v>
      </c>
      <c r="AQ11" s="1" t="s">
        <v>216</v>
      </c>
      <c r="AR11" s="1" t="s">
        <v>217</v>
      </c>
      <c r="AU11" s="0" t="n">
        <f aca="true">RAND()</f>
        <v>0.892922047009314</v>
      </c>
      <c r="AV11" s="0" t="n">
        <f aca="false">IF(AU11&gt;0.85,400,0)</f>
        <v>400</v>
      </c>
    </row>
    <row r="12" customFormat="false" ht="10.5" hidden="false" customHeight="true" outlineLevel="0" collapsed="false">
      <c r="A12" s="80"/>
      <c r="B12" s="80"/>
      <c r="C12" s="129"/>
      <c r="D12" s="61"/>
      <c r="E12" s="127"/>
      <c r="F12" s="80"/>
      <c r="G12" s="61"/>
      <c r="H12" s="61"/>
      <c r="I12" s="78"/>
      <c r="J12" s="127"/>
      <c r="K12" s="80"/>
      <c r="L12" s="80"/>
      <c r="W12" s="4" t="n">
        <f aca="false">367+W11</f>
        <v>25204</v>
      </c>
      <c r="X12" s="4"/>
      <c r="Y12" s="4" t="n">
        <f aca="false">Y11+730.5</f>
        <v>62092.5</v>
      </c>
      <c r="AP12" s="0" t="s">
        <v>218</v>
      </c>
      <c r="AQ12" s="0" t="s">
        <v>218</v>
      </c>
      <c r="AR12" s="0" t="s">
        <v>218</v>
      </c>
    </row>
    <row r="13" customFormat="false" ht="17.25" hidden="false" customHeight="true" outlineLevel="0" collapsed="false">
      <c r="A13" s="80"/>
      <c r="B13" s="80"/>
      <c r="C13" s="129" t="str">
        <f aca="false">AN13</f>
        <v>24 November 2061</v>
      </c>
      <c r="D13" s="61"/>
      <c r="E13" s="127"/>
      <c r="F13" s="80"/>
      <c r="G13" s="61"/>
      <c r="H13" s="61"/>
      <c r="I13" s="66" t="str">
        <f aca="false">AF13</f>
        <v>Thursday/Donnerstag</v>
      </c>
      <c r="J13" s="127"/>
      <c r="K13" s="80" t="n">
        <v>4</v>
      </c>
      <c r="L13" s="80"/>
      <c r="AA13" s="0" t="n">
        <f aca="false">$W$12</f>
        <v>25204</v>
      </c>
      <c r="AB13" s="0" t="n">
        <f aca="false">$Y$12</f>
        <v>62092.5</v>
      </c>
      <c r="AC13" s="0" t="n">
        <f aca="true">INT(RAND()*(AB13-AA13+1)+AA13)</f>
        <v>59134</v>
      </c>
      <c r="AD13" s="130" t="n">
        <f aca="false">AC13</f>
        <v>59134</v>
      </c>
      <c r="AE13" s="0" t="n">
        <f aca="false">AC13-7*INT(AC13/7)</f>
        <v>5</v>
      </c>
      <c r="AF13" s="0" t="str">
        <f aca="false">IF(AE13=0,"Saturday/Samstag",IF(AE13=1,"Sunday/Sonntag",IF(AE13=2,"Monday/Montag",IF(AE13=3,"Tuesday/Dienstag",IF(AE13=4,"Wednesday/Mittwoch",IF(AE13=5,"Thursday/Donnerstag","Friday/Freitag"))))))</f>
        <v>Thursday/Donnerstag</v>
      </c>
      <c r="AH13" s="131" t="n">
        <f aca="false">DAY(AC13)</f>
        <v>24</v>
      </c>
      <c r="AI13" s="131" t="n">
        <f aca="false">MONTH(AC13)</f>
        <v>11</v>
      </c>
      <c r="AJ13" s="132" t="str">
        <f aca="false">IF(AI13=1,$AR$9,IF(AI13=2,$AR$10,IF(AI13=3,$AR$11,IF(AI13=4,$AR$12,IF(AI13=5,$AR$13,IF(AI13=6,$AR$14,""))))))</f>
        <v/>
      </c>
      <c r="AK13" s="132" t="str">
        <f aca="false">IF(AI13=7,$AR$15,IF(AI13=8,$AR$16,IF(AI13=9,$AR$17,IF(AI13=10,$AR$18,IF(AI13=11,$AR$19,IF(AI13=12,$AR$20,""))))))</f>
        <v>November</v>
      </c>
      <c r="AL13" s="133" t="str">
        <f aca="false">AJ13&amp;AK13</f>
        <v>November</v>
      </c>
      <c r="AM13" s="131" t="n">
        <f aca="false">YEAR(AC13)+AV13</f>
        <v>2061</v>
      </c>
      <c r="AN13" s="134" t="str">
        <f aca="false">AH13&amp;" "&amp;AL13&amp;" "&amp;AM13</f>
        <v>24 November 2061</v>
      </c>
      <c r="AP13" s="0" t="s">
        <v>219</v>
      </c>
      <c r="AQ13" s="0" t="s">
        <v>220</v>
      </c>
      <c r="AR13" s="0" t="s">
        <v>221</v>
      </c>
      <c r="AU13" s="0" t="n">
        <f aca="true">RAND()</f>
        <v>0.635077559881479</v>
      </c>
      <c r="AV13" s="0" t="n">
        <f aca="false">IF(AU13&gt;0.85,400,0)</f>
        <v>0</v>
      </c>
    </row>
    <row r="14" customFormat="false" ht="10.5" hidden="false" customHeight="true" outlineLevel="0" collapsed="false">
      <c r="A14" s="80"/>
      <c r="B14" s="80"/>
      <c r="C14" s="129"/>
      <c r="D14" s="61"/>
      <c r="E14" s="127"/>
      <c r="F14" s="80"/>
      <c r="G14" s="61"/>
      <c r="H14" s="61"/>
      <c r="I14" s="78"/>
      <c r="J14" s="127"/>
      <c r="K14" s="80"/>
      <c r="L14" s="80"/>
      <c r="AP14" s="0" t="s">
        <v>222</v>
      </c>
      <c r="AQ14" s="0" t="s">
        <v>223</v>
      </c>
      <c r="AR14" s="0" t="s">
        <v>224</v>
      </c>
    </row>
    <row r="15" customFormat="false" ht="17.25" hidden="false" customHeight="true" outlineLevel="0" collapsed="false">
      <c r="A15" s="80"/>
      <c r="B15" s="80"/>
      <c r="C15" s="129" t="str">
        <f aca="false">AN15</f>
        <v>1 July/Juli 1988</v>
      </c>
      <c r="D15" s="61"/>
      <c r="E15" s="127"/>
      <c r="F15" s="80"/>
      <c r="G15" s="61"/>
      <c r="H15" s="61"/>
      <c r="I15" s="66" t="str">
        <f aca="false">AF15</f>
        <v>Friday/Freitag</v>
      </c>
      <c r="J15" s="127"/>
      <c r="K15" s="80" t="n">
        <v>4</v>
      </c>
      <c r="L15" s="80"/>
      <c r="AA15" s="0" t="n">
        <f aca="false">$W$12</f>
        <v>25204</v>
      </c>
      <c r="AB15" s="0" t="n">
        <f aca="false">$Y$12</f>
        <v>62092.5</v>
      </c>
      <c r="AC15" s="0" t="n">
        <f aca="true">INT(RAND()*(AB15-AA15+1)+AA15)</f>
        <v>32325</v>
      </c>
      <c r="AD15" s="130" t="n">
        <f aca="false">AC15</f>
        <v>32325</v>
      </c>
      <c r="AE15" s="0" t="n">
        <f aca="false">AC15-7*INT(AC15/7)</f>
        <v>6</v>
      </c>
      <c r="AF15" s="0" t="str">
        <f aca="false">IF(AE15=0,"Saturday/Samstag",IF(AE15=1,"Sunday/Sonntag",IF(AE15=2,"Monday/Montag",IF(AE15=3,"Tuesday/Dienstag",IF(AE15=4,"Wednesday/Mittwoch",IF(AE15=5,"Thursday/Donnerstag","Friday/Freitag"))))))</f>
        <v>Friday/Freitag</v>
      </c>
      <c r="AH15" s="131" t="n">
        <f aca="false">DAY(AC15)</f>
        <v>1</v>
      </c>
      <c r="AI15" s="131" t="n">
        <f aca="false">MONTH(AC15)</f>
        <v>7</v>
      </c>
      <c r="AJ15" s="132" t="str">
        <f aca="false">IF(AI15=1,$AR$9,IF(AI15=2,$AR$10,IF(AI15=3,$AR$11,IF(AI15=4,$AR$12,IF(AI15=5,$AR$13,IF(AI15=6,$AR$14,""))))))</f>
        <v/>
      </c>
      <c r="AK15" s="132" t="str">
        <f aca="false">IF(AI15=7,$AR$15,IF(AI15=8,$AR$16,IF(AI15=9,$AR$17,IF(AI15=10,$AR$18,IF(AI15=11,$AR$19,IF(AI15=12,$AR$20,""))))))</f>
        <v>July/Juli</v>
      </c>
      <c r="AL15" s="133" t="str">
        <f aca="false">AJ15&amp;AK15</f>
        <v>July/Juli</v>
      </c>
      <c r="AM15" s="131" t="n">
        <f aca="false">YEAR(AC15)+AV15</f>
        <v>1988</v>
      </c>
      <c r="AN15" s="134" t="str">
        <f aca="false">AH15&amp;" "&amp;AL15&amp;" "&amp;AM15</f>
        <v>1 July/Juli 1988</v>
      </c>
      <c r="AP15" s="0" t="s">
        <v>225</v>
      </c>
      <c r="AQ15" s="0" t="s">
        <v>226</v>
      </c>
      <c r="AR15" s="0" t="s">
        <v>227</v>
      </c>
      <c r="AU15" s="0" t="n">
        <f aca="true">RAND()</f>
        <v>0.0685529850569145</v>
      </c>
      <c r="AV15" s="0" t="n">
        <f aca="false">IF(AU15&gt;0.85,400,0)</f>
        <v>0</v>
      </c>
    </row>
    <row r="16" customFormat="false" ht="10.5" hidden="false" customHeight="true" outlineLevel="0" collapsed="false">
      <c r="A16" s="80"/>
      <c r="B16" s="80"/>
      <c r="C16" s="129"/>
      <c r="D16" s="61"/>
      <c r="E16" s="127"/>
      <c r="F16" s="80"/>
      <c r="G16" s="61"/>
      <c r="H16" s="61"/>
      <c r="I16" s="78"/>
      <c r="J16" s="127"/>
      <c r="K16" s="80"/>
      <c r="L16" s="80"/>
      <c r="AP16" s="0" t="s">
        <v>228</v>
      </c>
      <c r="AQ16" s="0" t="s">
        <v>228</v>
      </c>
      <c r="AR16" s="0" t="s">
        <v>228</v>
      </c>
    </row>
    <row r="17" customFormat="false" ht="17.25" hidden="false" customHeight="true" outlineLevel="0" collapsed="false">
      <c r="A17" s="80"/>
      <c r="B17" s="80"/>
      <c r="C17" s="129" t="str">
        <f aca="false">AN17</f>
        <v>7 May/Mai 2468</v>
      </c>
      <c r="D17" s="61"/>
      <c r="E17" s="127"/>
      <c r="F17" s="80"/>
      <c r="G17" s="61"/>
      <c r="H17" s="61"/>
      <c r="I17" s="66" t="str">
        <f aca="false">AF17</f>
        <v>Monday/Montag</v>
      </c>
      <c r="J17" s="127"/>
      <c r="K17" s="80" t="n">
        <v>4</v>
      </c>
      <c r="L17" s="80"/>
      <c r="AA17" s="0" t="n">
        <f aca="false">$W$12</f>
        <v>25204</v>
      </c>
      <c r="AB17" s="0" t="n">
        <f aca="false">$Y$12</f>
        <v>62092.5</v>
      </c>
      <c r="AC17" s="0" t="n">
        <f aca="true">INT(RAND()*(AB17-AA17+1)+AA17)</f>
        <v>61490</v>
      </c>
      <c r="AD17" s="130" t="n">
        <f aca="false">AC17</f>
        <v>61490</v>
      </c>
      <c r="AE17" s="0" t="n">
        <f aca="false">AC17-7*INT(AC17/7)</f>
        <v>2</v>
      </c>
      <c r="AF17" s="0" t="str">
        <f aca="false">IF(AE17=0,"Saturday/Samstag",IF(AE17=1,"Sunday/Sonntag",IF(AE17=2,"Monday/Montag",IF(AE17=3,"Tuesday/Dienstag",IF(AE17=4,"Wednesday/Mittwoch",IF(AE17=5,"Thursday/Donnerstag","Friday/Freitag"))))))</f>
        <v>Monday/Montag</v>
      </c>
      <c r="AH17" s="131" t="n">
        <f aca="false">DAY(AC17)</f>
        <v>7</v>
      </c>
      <c r="AI17" s="131" t="n">
        <f aca="false">MONTH(AC17)</f>
        <v>5</v>
      </c>
      <c r="AJ17" s="132" t="str">
        <f aca="false">IF(AI17=1,$AR$9,IF(AI17=2,$AR$10,IF(AI17=3,$AR$11,IF(AI17=4,$AR$12,IF(AI17=5,$AR$13,IF(AI17=6,$AR$14,""))))))</f>
        <v>May/Mai</v>
      </c>
      <c r="AK17" s="132" t="str">
        <f aca="false">IF(AI17=7,$AR$15,IF(AI17=8,$AR$16,IF(AI17=9,$AR$17,IF(AI17=10,$AR$18,IF(AI17=11,$AR$19,IF(AI17=12,$AR$20,""))))))</f>
        <v/>
      </c>
      <c r="AL17" s="133" t="str">
        <f aca="false">AJ17&amp;AK17</f>
        <v>May/Mai</v>
      </c>
      <c r="AM17" s="131" t="n">
        <f aca="false">YEAR(AC17)+AV17</f>
        <v>2468</v>
      </c>
      <c r="AN17" s="134" t="str">
        <f aca="false">AH17&amp;" "&amp;AL17&amp;" "&amp;AM17</f>
        <v>7 May/Mai 2468</v>
      </c>
      <c r="AP17" s="0" t="s">
        <v>229</v>
      </c>
      <c r="AQ17" s="0" t="s">
        <v>229</v>
      </c>
      <c r="AR17" s="0" t="s">
        <v>229</v>
      </c>
      <c r="AU17" s="0" t="n">
        <f aca="true">RAND()</f>
        <v>0.968857099302736</v>
      </c>
      <c r="AV17" s="0" t="n">
        <f aca="false">IF(AU17&gt;0.85,400,0)</f>
        <v>400</v>
      </c>
    </row>
    <row r="18" customFormat="false" ht="10.5" hidden="false" customHeight="true" outlineLevel="0" collapsed="false">
      <c r="A18" s="80"/>
      <c r="B18" s="80"/>
      <c r="C18" s="129"/>
      <c r="D18" s="61"/>
      <c r="E18" s="127"/>
      <c r="F18" s="80"/>
      <c r="G18" s="61"/>
      <c r="H18" s="61"/>
      <c r="I18" s="78"/>
      <c r="J18" s="127"/>
      <c r="K18" s="80"/>
      <c r="L18" s="80"/>
      <c r="AP18" s="0" t="s">
        <v>230</v>
      </c>
      <c r="AQ18" s="0" t="s">
        <v>231</v>
      </c>
      <c r="AR18" s="1" t="s">
        <v>232</v>
      </c>
    </row>
    <row r="19" customFormat="false" ht="17.25" hidden="false" customHeight="true" outlineLevel="0" collapsed="false">
      <c r="A19" s="80"/>
      <c r="B19" s="80"/>
      <c r="C19" s="129" t="str">
        <f aca="false">AN19</f>
        <v>29 June/Juni 1973</v>
      </c>
      <c r="D19" s="61"/>
      <c r="E19" s="127"/>
      <c r="F19" s="80"/>
      <c r="G19" s="61"/>
      <c r="H19" s="61"/>
      <c r="I19" s="66" t="str">
        <f aca="false">AF19</f>
        <v>Friday/Freitag</v>
      </c>
      <c r="J19" s="127"/>
      <c r="K19" s="80" t="n">
        <v>4</v>
      </c>
      <c r="L19" s="80"/>
      <c r="AA19" s="0" t="n">
        <f aca="false">$W$12</f>
        <v>25204</v>
      </c>
      <c r="AB19" s="0" t="n">
        <f aca="false">$Y$12</f>
        <v>62092.5</v>
      </c>
      <c r="AC19" s="0" t="n">
        <f aca="true">INT(RAND()*(AB19-AA19+1)+AA19)</f>
        <v>26844</v>
      </c>
      <c r="AD19" s="130" t="n">
        <f aca="false">AC19</f>
        <v>26844</v>
      </c>
      <c r="AE19" s="0" t="n">
        <f aca="false">AC19-7*INT(AC19/7)</f>
        <v>6</v>
      </c>
      <c r="AF19" s="0" t="str">
        <f aca="false">IF(AE19=0,"Saturday/Samstag",IF(AE19=1,"Sunday/Sonntag",IF(AE19=2,"Monday/Montag",IF(AE19=3,"Tuesday/Dienstag",IF(AE19=4,"Wednesday/Mittwoch",IF(AE19=5,"Thursday/Donnerstag","Friday/Freitag"))))))</f>
        <v>Friday/Freitag</v>
      </c>
      <c r="AH19" s="131" t="n">
        <f aca="false">DAY(AC19)</f>
        <v>29</v>
      </c>
      <c r="AI19" s="131" t="n">
        <f aca="false">MONTH(AC19)</f>
        <v>6</v>
      </c>
      <c r="AJ19" s="132" t="str">
        <f aca="false">IF(AI19=1,$AR$9,IF(AI19=2,$AR$10,IF(AI19=3,$AR$11,IF(AI19=4,$AR$12,IF(AI19=5,$AR$13,IF(AI19=6,$AR$14,""))))))</f>
        <v>June/Juni</v>
      </c>
      <c r="AK19" s="132" t="str">
        <f aca="false">IF(AI19=7,$AR$15,IF(AI19=8,$AR$16,IF(AI19=9,$AR$17,IF(AI19=10,$AR$18,IF(AI19=11,$AR$19,IF(AI19=12,$AR$20,""))))))</f>
        <v/>
      </c>
      <c r="AL19" s="133" t="str">
        <f aca="false">AJ19&amp;AK19</f>
        <v>June/Juni</v>
      </c>
      <c r="AM19" s="131" t="n">
        <f aca="false">YEAR(AC19)+AV19</f>
        <v>1973</v>
      </c>
      <c r="AN19" s="134" t="str">
        <f aca="false">AH19&amp;" "&amp;AL19&amp;" "&amp;AM19</f>
        <v>29 June/Juni 1973</v>
      </c>
      <c r="AP19" s="0" t="s">
        <v>233</v>
      </c>
      <c r="AQ19" s="0" t="s">
        <v>233</v>
      </c>
      <c r="AR19" s="0" t="s">
        <v>233</v>
      </c>
      <c r="AU19" s="0" t="n">
        <f aca="true">RAND()</f>
        <v>0.446724872630401</v>
      </c>
      <c r="AV19" s="0" t="n">
        <f aca="false">IF(AU19&gt;0.85,400,0)</f>
        <v>0</v>
      </c>
    </row>
    <row r="20" customFormat="false" ht="10.5" hidden="false" customHeight="true" outlineLevel="0" collapsed="false">
      <c r="A20" s="80"/>
      <c r="B20" s="80"/>
      <c r="C20" s="129"/>
      <c r="D20" s="61"/>
      <c r="E20" s="127"/>
      <c r="F20" s="80"/>
      <c r="G20" s="61"/>
      <c r="H20" s="61"/>
      <c r="I20" s="78"/>
      <c r="J20" s="127"/>
      <c r="K20" s="80"/>
      <c r="L20" s="80"/>
      <c r="AP20" s="0" t="s">
        <v>234</v>
      </c>
      <c r="AQ20" s="0" t="s">
        <v>235</v>
      </c>
      <c r="AR20" s="1" t="s">
        <v>236</v>
      </c>
    </row>
    <row r="21" customFormat="false" ht="17.25" hidden="false" customHeight="true" outlineLevel="0" collapsed="false">
      <c r="A21" s="80"/>
      <c r="B21" s="80"/>
      <c r="C21" s="129" t="str">
        <f aca="false">AN21</f>
        <v>14 March/März 1996</v>
      </c>
      <c r="D21" s="61"/>
      <c r="E21" s="127"/>
      <c r="F21" s="80"/>
      <c r="G21" s="61"/>
      <c r="H21" s="61"/>
      <c r="I21" s="66" t="str">
        <f aca="false">AF21</f>
        <v>Thursday/Donnerstag</v>
      </c>
      <c r="J21" s="127"/>
      <c r="K21" s="80" t="n">
        <v>4</v>
      </c>
      <c r="L21" s="80"/>
      <c r="AA21" s="0" t="n">
        <f aca="false">$W$12</f>
        <v>25204</v>
      </c>
      <c r="AB21" s="0" t="n">
        <f aca="false">$Y$12</f>
        <v>62092.5</v>
      </c>
      <c r="AC21" s="0" t="n">
        <f aca="true">INT(RAND()*(AB21-AA21+1)+AA21)</f>
        <v>35138</v>
      </c>
      <c r="AD21" s="130" t="n">
        <f aca="false">AC21</f>
        <v>35138</v>
      </c>
      <c r="AE21" s="0" t="n">
        <f aca="false">AC21-7*INT(AC21/7)</f>
        <v>5</v>
      </c>
      <c r="AF21" s="0" t="str">
        <f aca="false">IF(AE21=0,"Saturday/Samstag",IF(AE21=1,"Sunday/Sonntag",IF(AE21=2,"Monday/Montag",IF(AE21=3,"Tuesday/Dienstag",IF(AE21=4,"Wednesday/Mittwoch",IF(AE21=5,"Thursday/Donnerstag","Friday/Freitag"))))))</f>
        <v>Thursday/Donnerstag</v>
      </c>
      <c r="AH21" s="131" t="n">
        <f aca="false">DAY(AC21)</f>
        <v>14</v>
      </c>
      <c r="AI21" s="131" t="n">
        <f aca="false">MONTH(AC21)</f>
        <v>3</v>
      </c>
      <c r="AJ21" s="132" t="str">
        <f aca="false">IF(AI21=1,$AR$9,IF(AI21=2,$AR$10,IF(AI21=3,$AR$11,IF(AI21=4,$AR$12,IF(AI21=5,$AR$13,IF(AI21=6,$AR$14,""))))))</f>
        <v>March/März</v>
      </c>
      <c r="AK21" s="132" t="str">
        <f aca="false">IF(AI21=7,$AR$15,IF(AI21=8,$AR$16,IF(AI21=9,$AR$17,IF(AI21=10,$AR$18,IF(AI21=11,$AR$19,IF(AI21=12,$AR$20,""))))))</f>
        <v/>
      </c>
      <c r="AL21" s="133" t="str">
        <f aca="false">AJ21&amp;AK21</f>
        <v>March/März</v>
      </c>
      <c r="AM21" s="131" t="n">
        <f aca="false">YEAR(AC21)+AV21</f>
        <v>1996</v>
      </c>
      <c r="AN21" s="134" t="str">
        <f aca="false">AH21&amp;" "&amp;AL21&amp;" "&amp;AM21</f>
        <v>14 March/März 1996</v>
      </c>
      <c r="AU21" s="0" t="n">
        <f aca="true">RAND()</f>
        <v>0.375252233774756</v>
      </c>
      <c r="AV21" s="0" t="n">
        <f aca="false">IF(AU21&gt;0.85,400,0)</f>
        <v>0</v>
      </c>
    </row>
    <row r="22" customFormat="false" ht="10.5" hidden="false" customHeight="true" outlineLevel="0" collapsed="false">
      <c r="A22" s="80"/>
      <c r="B22" s="80"/>
      <c r="C22" s="129"/>
      <c r="D22" s="61"/>
      <c r="E22" s="127"/>
      <c r="F22" s="80"/>
      <c r="G22" s="61"/>
      <c r="H22" s="61"/>
      <c r="I22" s="78"/>
      <c r="J22" s="127"/>
      <c r="K22" s="80"/>
      <c r="L22" s="80"/>
    </row>
    <row r="23" customFormat="false" ht="17.25" hidden="false" customHeight="true" outlineLevel="0" collapsed="false">
      <c r="A23" s="80"/>
      <c r="B23" s="80"/>
      <c r="C23" s="129" t="str">
        <f aca="false">AN23</f>
        <v>22 December/Dezember 2041</v>
      </c>
      <c r="D23" s="61"/>
      <c r="E23" s="127"/>
      <c r="F23" s="80"/>
      <c r="G23" s="61"/>
      <c r="H23" s="61"/>
      <c r="I23" s="66" t="str">
        <f aca="false">AF23</f>
        <v>Sunday/Sonntag</v>
      </c>
      <c r="J23" s="127"/>
      <c r="K23" s="80" t="n">
        <v>4</v>
      </c>
      <c r="L23" s="80"/>
      <c r="AA23" s="0" t="n">
        <f aca="false">$W$12</f>
        <v>25204</v>
      </c>
      <c r="AB23" s="0" t="n">
        <f aca="false">$Y$12</f>
        <v>62092.5</v>
      </c>
      <c r="AC23" s="0" t="n">
        <f aca="true">INT(RAND()*(AB23-AA23+1)+AA23)</f>
        <v>51857</v>
      </c>
      <c r="AD23" s="130" t="n">
        <f aca="false">AC23</f>
        <v>51857</v>
      </c>
      <c r="AE23" s="0" t="n">
        <f aca="false">AC23-7*INT(AC23/7)</f>
        <v>1</v>
      </c>
      <c r="AF23" s="0" t="str">
        <f aca="false">IF(AE23=0,"Saturday/Samstag",IF(AE23=1,"Sunday/Sonntag",IF(AE23=2,"Monday/Montag",IF(AE23=3,"Tuesday/Dienstag",IF(AE23=4,"Wednesday/Mittwoch",IF(AE23=5,"Thursday/Donnerstag","Friday/Freitag"))))))</f>
        <v>Sunday/Sonntag</v>
      </c>
      <c r="AH23" s="131" t="n">
        <f aca="false">DAY(AC23)</f>
        <v>22</v>
      </c>
      <c r="AI23" s="131" t="n">
        <f aca="false">MONTH(AC23)</f>
        <v>12</v>
      </c>
      <c r="AJ23" s="132" t="str">
        <f aca="false">IF(AI23=1,$AR$9,IF(AI23=2,$AR$10,IF(AI23=3,$AR$11,IF(AI23=4,$AR$12,IF(AI23=5,$AR$13,IF(AI23=6,$AR$14,""))))))</f>
        <v/>
      </c>
      <c r="AK23" s="132" t="str">
        <f aca="false">IF(AI23=7,$AR$15,IF(AI23=8,$AR$16,IF(AI23=9,$AR$17,IF(AI23=10,$AR$18,IF(AI23=11,$AR$19,IF(AI23=12,$AR$20,""))))))</f>
        <v>December/Dezember</v>
      </c>
      <c r="AL23" s="133" t="str">
        <f aca="false">AJ23&amp;AK23</f>
        <v>December/Dezember</v>
      </c>
      <c r="AM23" s="131" t="n">
        <f aca="false">YEAR(AC23)+AV23</f>
        <v>2041</v>
      </c>
      <c r="AN23" s="134" t="str">
        <f aca="false">AH23&amp;" "&amp;AL23&amp;" "&amp;AM23</f>
        <v>22 December/Dezember 2041</v>
      </c>
      <c r="AU23" s="0" t="n">
        <f aca="true">RAND()</f>
        <v>0.556124021233819</v>
      </c>
      <c r="AV23" s="0" t="n">
        <f aca="false">IF(AU23&gt;0.85,400,0)</f>
        <v>0</v>
      </c>
    </row>
    <row r="24" customFormat="false" ht="10.5" hidden="false" customHeight="true" outlineLevel="0" collapsed="false">
      <c r="A24" s="80"/>
      <c r="B24" s="80"/>
      <c r="C24" s="129"/>
      <c r="D24" s="61"/>
      <c r="E24" s="127"/>
      <c r="F24" s="80"/>
      <c r="G24" s="61"/>
      <c r="H24" s="61"/>
      <c r="I24" s="78"/>
      <c r="J24" s="127"/>
      <c r="K24" s="80"/>
      <c r="L24" s="80"/>
    </row>
    <row r="25" customFormat="false" ht="17.25" hidden="false" customHeight="true" outlineLevel="0" collapsed="false">
      <c r="A25" s="80"/>
      <c r="B25" s="80"/>
      <c r="C25" s="129" t="str">
        <f aca="false">AN25</f>
        <v>3 Januar(y) 2430</v>
      </c>
      <c r="D25" s="61"/>
      <c r="E25" s="127"/>
      <c r="F25" s="80"/>
      <c r="G25" s="61"/>
      <c r="H25" s="61"/>
      <c r="I25" s="66" t="str">
        <f aca="false">AF25</f>
        <v>Thursday/Donnerstag</v>
      </c>
      <c r="J25" s="127"/>
      <c r="K25" s="80" t="n">
        <v>4</v>
      </c>
      <c r="L25" s="80"/>
      <c r="AA25" s="0" t="n">
        <f aca="false">$W$12</f>
        <v>25204</v>
      </c>
      <c r="AB25" s="0" t="n">
        <f aca="false">$Y$12</f>
        <v>62092.5</v>
      </c>
      <c r="AC25" s="0" t="n">
        <f aca="true">INT(RAND()*(AB25-AA25+1)+AA25)</f>
        <v>47486</v>
      </c>
      <c r="AD25" s="130" t="n">
        <f aca="false">AC25</f>
        <v>47486</v>
      </c>
      <c r="AE25" s="0" t="n">
        <f aca="false">AC25-7*INT(AC25/7)</f>
        <v>5</v>
      </c>
      <c r="AF25" s="0" t="str">
        <f aca="false">IF(AE25=0,"Saturday/Samstag",IF(AE25=1,"Sunday/Sonntag",IF(AE25=2,"Monday/Montag",IF(AE25=3,"Tuesday/Dienstag",IF(AE25=4,"Wednesday/Mittwoch",IF(AE25=5,"Thursday/Donnerstag","Friday/Freitag"))))))</f>
        <v>Thursday/Donnerstag</v>
      </c>
      <c r="AH25" s="131" t="n">
        <f aca="false">DAY(AC25)</f>
        <v>3</v>
      </c>
      <c r="AI25" s="131" t="n">
        <f aca="false">MONTH(AC25)</f>
        <v>1</v>
      </c>
      <c r="AJ25" s="132" t="str">
        <f aca="false">IF(AI25=1,$AR$9,IF(AI25=2,$AR$10,IF(AI25=3,$AR$11,IF(AI25=4,$AR$12,IF(AI25=5,$AR$13,IF(AI25=6,$AR$14,""))))))</f>
        <v>Januar(y)</v>
      </c>
      <c r="AK25" s="132" t="str">
        <f aca="false">IF(AI25=7,$AR$15,IF(AI25=8,$AR$16,IF(AI25=9,$AR$17,IF(AI25=10,$AR$18,IF(AI25=11,$AR$19,IF(AI25=12,$AR$20,""))))))</f>
        <v/>
      </c>
      <c r="AL25" s="133" t="str">
        <f aca="false">AJ25&amp;AK25</f>
        <v>Januar(y)</v>
      </c>
      <c r="AM25" s="131" t="n">
        <f aca="false">YEAR(AC25)+AV25</f>
        <v>2430</v>
      </c>
      <c r="AN25" s="134" t="str">
        <f aca="false">AH25&amp;" "&amp;AL25&amp;" "&amp;AM25</f>
        <v>3 Januar(y) 2430</v>
      </c>
      <c r="AU25" s="0" t="n">
        <f aca="true">RAND()</f>
        <v>0.942903219230906</v>
      </c>
      <c r="AV25" s="0" t="n">
        <f aca="false">IF(AU25&gt;0.85,400,0)</f>
        <v>400</v>
      </c>
      <c r="CA25" s="0" t="s">
        <v>209</v>
      </c>
      <c r="CB25" s="1"/>
      <c r="CC25" s="1" t="s">
        <v>211</v>
      </c>
    </row>
    <row r="26" customFormat="false" ht="10.5" hidden="false" customHeight="true" outlineLevel="0" collapsed="false">
      <c r="A26" s="80"/>
      <c r="B26" s="80"/>
      <c r="C26" s="129"/>
      <c r="D26" s="61"/>
      <c r="E26" s="127"/>
      <c r="F26" s="80"/>
      <c r="G26" s="61"/>
      <c r="H26" s="61"/>
      <c r="I26" s="78"/>
      <c r="J26" s="127"/>
      <c r="K26" s="80"/>
      <c r="L26" s="80"/>
      <c r="AD26" s="130"/>
      <c r="CA26" s="0" t="s">
        <v>212</v>
      </c>
      <c r="CB26" s="1"/>
      <c r="CC26" s="1" t="s">
        <v>214</v>
      </c>
    </row>
    <row r="27" customFormat="false" ht="17.25" hidden="false" customHeight="true" outlineLevel="0" collapsed="false">
      <c r="A27" s="80"/>
      <c r="B27" s="80"/>
      <c r="C27" s="129" t="str">
        <f aca="false">AN27</f>
        <v>10 July/Juli 2003</v>
      </c>
      <c r="D27" s="61"/>
      <c r="E27" s="127"/>
      <c r="F27" s="80"/>
      <c r="G27" s="61"/>
      <c r="H27" s="61"/>
      <c r="I27" s="66" t="str">
        <f aca="false">AF27</f>
        <v>Thursday/Donnerstag</v>
      </c>
      <c r="J27" s="127"/>
      <c r="K27" s="80" t="n">
        <v>4</v>
      </c>
      <c r="L27" s="80"/>
      <c r="N27" s="50"/>
      <c r="AA27" s="0" t="n">
        <f aca="false">$W$12</f>
        <v>25204</v>
      </c>
      <c r="AB27" s="0" t="n">
        <f aca="false">$Y$12</f>
        <v>62092.5</v>
      </c>
      <c r="AC27" s="0" t="n">
        <f aca="true">INT(RAND()*(AB27-AA27+1)+AA27)</f>
        <v>37812</v>
      </c>
      <c r="AD27" s="130" t="n">
        <f aca="false">AC27</f>
        <v>37812</v>
      </c>
      <c r="AE27" s="0" t="n">
        <f aca="false">AC27-7*INT(AC27/7)</f>
        <v>5</v>
      </c>
      <c r="AF27" s="0" t="str">
        <f aca="false">IF(AE27=0,"Saturday/Samstag",IF(AE27=1,"Sunday/Sonntag",IF(AE27=2,"Monday/Montag",IF(AE27=3,"Tuesday/Dienstag",IF(AE27=4,"Wednesday/Mittwoch",IF(AE27=5,"Thursday/Donnerstag","Friday/Freitag"))))))</f>
        <v>Thursday/Donnerstag</v>
      </c>
      <c r="AH27" s="131" t="n">
        <f aca="false">DAY(AC27)</f>
        <v>10</v>
      </c>
      <c r="AI27" s="131" t="n">
        <f aca="false">MONTH(AC27)</f>
        <v>7</v>
      </c>
      <c r="AJ27" s="132" t="str">
        <f aca="false">IF(AI27=1,$AR$9,IF(AI27=2,$AR$10,IF(AI27=3,$AR$11,IF(AI27=4,$AR$12,IF(AI27=5,$AR$13,IF(AI27=6,$AR$14,""))))))</f>
        <v/>
      </c>
      <c r="AK27" s="132" t="str">
        <f aca="false">IF(AI27=7,$AR$15,IF(AI27=8,$AR$16,IF(AI27=9,$AR$17,IF(AI27=10,$AR$18,IF(AI27=11,$AR$19,IF(AI27=12,$AR$20,""))))))</f>
        <v>July/Juli</v>
      </c>
      <c r="AL27" s="133" t="str">
        <f aca="false">AJ27&amp;AK27</f>
        <v>July/Juli</v>
      </c>
      <c r="AM27" s="131" t="n">
        <f aca="false">YEAR(AC27)+AV27</f>
        <v>2003</v>
      </c>
      <c r="AN27" s="134" t="str">
        <f aca="false">AH27&amp;" "&amp;AL27&amp;" "&amp;AM27</f>
        <v>10 July/Juli 2003</v>
      </c>
      <c r="AU27" s="0" t="n">
        <f aca="true">RAND()</f>
        <v>0.360131415211322</v>
      </c>
      <c r="AV27" s="0" t="n">
        <f aca="false">IF(AU27&gt;0.85,400,0)</f>
        <v>0</v>
      </c>
      <c r="CA27" s="0" t="s">
        <v>215</v>
      </c>
      <c r="CB27" s="1"/>
      <c r="CC27" s="1" t="s">
        <v>217</v>
      </c>
    </row>
    <row r="28" customFormat="false" ht="10.5" hidden="false" customHeight="true" outlineLevel="0" collapsed="false">
      <c r="A28" s="80"/>
      <c r="B28" s="80"/>
      <c r="C28" s="129"/>
      <c r="D28" s="61"/>
      <c r="E28" s="127"/>
      <c r="F28" s="80"/>
      <c r="G28" s="61"/>
      <c r="H28" s="61"/>
      <c r="I28" s="78"/>
      <c r="J28" s="127"/>
      <c r="K28" s="80"/>
      <c r="L28" s="80"/>
      <c r="CA28" s="0" t="s">
        <v>218</v>
      </c>
      <c r="CC28" s="0" t="s">
        <v>218</v>
      </c>
    </row>
    <row r="29" customFormat="false" ht="17.25" hidden="false" customHeight="true" outlineLevel="0" collapsed="false">
      <c r="A29" s="80"/>
      <c r="B29" s="80"/>
      <c r="C29" s="129" t="str">
        <f aca="false">AN29</f>
        <v>21 March/März 1969</v>
      </c>
      <c r="D29" s="61"/>
      <c r="E29" s="127"/>
      <c r="F29" s="80"/>
      <c r="G29" s="61"/>
      <c r="H29" s="61"/>
      <c r="I29" s="66" t="str">
        <f aca="false">AF29</f>
        <v>Friday/Freitag</v>
      </c>
      <c r="J29" s="127"/>
      <c r="K29" s="80" t="n">
        <v>4</v>
      </c>
      <c r="L29" s="80"/>
      <c r="AA29" s="0" t="n">
        <f aca="false">$W$12</f>
        <v>25204</v>
      </c>
      <c r="AB29" s="0" t="n">
        <f aca="false">$Y$12</f>
        <v>62092.5</v>
      </c>
      <c r="AC29" s="0" t="n">
        <f aca="true">INT(RAND()*(AB29-AA29+1)+AA29)</f>
        <v>25283</v>
      </c>
      <c r="AD29" s="130" t="n">
        <f aca="false">AC29</f>
        <v>25283</v>
      </c>
      <c r="AE29" s="0" t="n">
        <f aca="false">AC29-7*INT(AC29/7)</f>
        <v>6</v>
      </c>
      <c r="AF29" s="0" t="str">
        <f aca="false">IF(AE29=0,"Saturday/Samstag",IF(AE29=1,"Sunday/Sonntag",IF(AE29=2,"Monday/Montag",IF(AE29=3,"Tuesday/Dienstag",IF(AE29=4,"Wednesday/Mittwoch",IF(AE29=5,"Thursday/Donnerstag","Friday/Freitag"))))))</f>
        <v>Friday/Freitag</v>
      </c>
      <c r="AH29" s="131" t="n">
        <f aca="false">DAY(AC29)</f>
        <v>21</v>
      </c>
      <c r="AI29" s="131" t="n">
        <f aca="false">MONTH(AC29)</f>
        <v>3</v>
      </c>
      <c r="AJ29" s="132" t="str">
        <f aca="false">IF(AI29=1,$AR$9,IF(AI29=2,$AR$10,IF(AI29=3,$AR$11,IF(AI29=4,$AR$12,IF(AI29=5,$AR$13,IF(AI29=6,$AR$14,""))))))</f>
        <v>March/März</v>
      </c>
      <c r="AK29" s="132" t="str">
        <f aca="false">IF(AI29=7,$AR$15,IF(AI29=8,$AR$16,IF(AI29=9,$AR$17,IF(AI29=10,$AR$18,IF(AI29=11,$AR$19,IF(AI29=12,$AR$20,""))))))</f>
        <v/>
      </c>
      <c r="AL29" s="133" t="str">
        <f aca="false">AJ29&amp;AK29</f>
        <v>March/März</v>
      </c>
      <c r="AM29" s="131" t="n">
        <f aca="false">YEAR(AC29)+AV29</f>
        <v>1969</v>
      </c>
      <c r="AN29" s="134" t="str">
        <f aca="false">AH29&amp;" "&amp;AL29&amp;" "&amp;AM29</f>
        <v>21 March/März 1969</v>
      </c>
      <c r="AU29" s="0" t="n">
        <f aca="true">RAND()</f>
        <v>0.141944470760102</v>
      </c>
      <c r="AV29" s="0" t="n">
        <f aca="false">IF(AU29&gt;0.85,400,0)</f>
        <v>0</v>
      </c>
      <c r="CA29" s="0" t="s">
        <v>219</v>
      </c>
      <c r="CC29" s="0" t="s">
        <v>221</v>
      </c>
    </row>
    <row r="30" customFormat="false" ht="10.5" hidden="false" customHeight="true" outlineLevel="0" collapsed="false">
      <c r="A30" s="80"/>
      <c r="B30" s="80"/>
      <c r="C30" s="129"/>
      <c r="D30" s="61"/>
      <c r="E30" s="127"/>
      <c r="F30" s="80"/>
      <c r="G30" s="61"/>
      <c r="H30" s="61"/>
      <c r="I30" s="78"/>
      <c r="J30" s="127"/>
      <c r="K30" s="80"/>
      <c r="L30" s="80"/>
      <c r="CA30" s="0" t="s">
        <v>222</v>
      </c>
      <c r="CC30" s="0" t="s">
        <v>224</v>
      </c>
    </row>
    <row r="31" customFormat="false" ht="17.25" hidden="false" customHeight="true" outlineLevel="0" collapsed="false">
      <c r="A31" s="80"/>
      <c r="B31" s="80"/>
      <c r="C31" s="129" t="str">
        <f aca="false">AN31</f>
        <v>26 September 1986</v>
      </c>
      <c r="D31" s="61"/>
      <c r="E31" s="127"/>
      <c r="F31" s="80"/>
      <c r="G31" s="61"/>
      <c r="H31" s="61"/>
      <c r="I31" s="66" t="str">
        <f aca="false">AF31</f>
        <v>Friday/Freitag</v>
      </c>
      <c r="J31" s="127"/>
      <c r="K31" s="80" t="n">
        <v>4</v>
      </c>
      <c r="L31" s="80"/>
      <c r="AA31" s="0" t="n">
        <f aca="false">$W$12</f>
        <v>25204</v>
      </c>
      <c r="AB31" s="0" t="n">
        <f aca="false">$Y$12</f>
        <v>62092.5</v>
      </c>
      <c r="AC31" s="0" t="n">
        <f aca="true">INT(RAND()*(AB31-AA31+1)+AA31)</f>
        <v>31681</v>
      </c>
      <c r="AD31" s="130" t="n">
        <f aca="false">AC31</f>
        <v>31681</v>
      </c>
      <c r="AE31" s="0" t="n">
        <f aca="false">AC31-7*INT(AC31/7)</f>
        <v>6</v>
      </c>
      <c r="AF31" s="0" t="str">
        <f aca="false">IF(AE31=0,"Saturday/Samstag",IF(AE31=1,"Sunday/Sonntag",IF(AE31=2,"Monday/Montag",IF(AE31=3,"Tuesday/Dienstag",IF(AE31=4,"Wednesday/Mittwoch",IF(AE31=5,"Thursday/Donnerstag","Friday/Freitag"))))))</f>
        <v>Friday/Freitag</v>
      </c>
      <c r="AH31" s="131" t="n">
        <f aca="false">DAY(AC31)</f>
        <v>26</v>
      </c>
      <c r="AI31" s="131" t="n">
        <f aca="false">MONTH(AC31)</f>
        <v>9</v>
      </c>
      <c r="AJ31" s="132" t="str">
        <f aca="false">IF(AI31=1,$AR$9,IF(AI31=2,$AR$10,IF(AI31=3,$AR$11,IF(AI31=4,$AR$12,IF(AI31=5,$AR$13,IF(AI31=6,$AR$14,""))))))</f>
        <v/>
      </c>
      <c r="AK31" s="132" t="str">
        <f aca="false">IF(AI31=7,$AR$15,IF(AI31=8,$AR$16,IF(AI31=9,$AR$17,IF(AI31=10,$AR$18,IF(AI31=11,$AR$19,IF(AI31=12,$AR$20,""))))))</f>
        <v>September</v>
      </c>
      <c r="AL31" s="133" t="str">
        <f aca="false">AJ31&amp;AK31</f>
        <v>September</v>
      </c>
      <c r="AM31" s="131" t="n">
        <f aca="false">YEAR(AC31)+AV31</f>
        <v>1986</v>
      </c>
      <c r="AN31" s="134" t="str">
        <f aca="false">AH31&amp;" "&amp;AL31&amp;" "&amp;AM31</f>
        <v>26 September 1986</v>
      </c>
      <c r="AU31" s="0" t="n">
        <f aca="true">RAND()</f>
        <v>0.608839695742336</v>
      </c>
      <c r="AV31" s="0" t="n">
        <f aca="false">IF(AU31&gt;0.85,400,0)</f>
        <v>0</v>
      </c>
      <c r="CA31" s="0" t="s">
        <v>225</v>
      </c>
      <c r="CC31" s="0" t="s">
        <v>227</v>
      </c>
    </row>
    <row r="32" customFormat="false" ht="10.5" hidden="false" customHeight="true" outlineLevel="0" collapsed="false">
      <c r="A32" s="80"/>
      <c r="B32" s="80"/>
      <c r="C32" s="129"/>
      <c r="D32" s="61"/>
      <c r="E32" s="127"/>
      <c r="F32" s="80"/>
      <c r="G32" s="61"/>
      <c r="H32" s="61"/>
      <c r="I32" s="78"/>
      <c r="J32" s="127"/>
      <c r="K32" s="80"/>
      <c r="L32" s="80"/>
      <c r="CA32" s="0" t="s">
        <v>228</v>
      </c>
      <c r="CC32" s="0" t="s">
        <v>228</v>
      </c>
    </row>
    <row r="33" customFormat="false" ht="17.25" hidden="false" customHeight="true" outlineLevel="0" collapsed="false">
      <c r="A33" s="80"/>
      <c r="B33" s="80"/>
      <c r="C33" s="129" t="str">
        <f aca="false">AN33</f>
        <v>31 July/Juli 2007</v>
      </c>
      <c r="D33" s="61"/>
      <c r="E33" s="127"/>
      <c r="F33" s="80"/>
      <c r="G33" s="61"/>
      <c r="H33" s="61"/>
      <c r="I33" s="66" t="str">
        <f aca="false">AF33</f>
        <v>Tuesday/Dienstag</v>
      </c>
      <c r="J33" s="127"/>
      <c r="K33" s="80" t="n">
        <v>4</v>
      </c>
      <c r="L33" s="80"/>
      <c r="AA33" s="0" t="n">
        <f aca="false">$W$12</f>
        <v>25204</v>
      </c>
      <c r="AB33" s="0" t="n">
        <f aca="false">$Y$12</f>
        <v>62092.5</v>
      </c>
      <c r="AC33" s="0" t="n">
        <f aca="true">INT(RAND()*(AB33-AA33+1)+AA33)</f>
        <v>39294</v>
      </c>
      <c r="AD33" s="130" t="n">
        <f aca="false">AC33</f>
        <v>39294</v>
      </c>
      <c r="AE33" s="0" t="n">
        <f aca="false">AC33-7*INT(AC33/7)</f>
        <v>3</v>
      </c>
      <c r="AF33" s="0" t="str">
        <f aca="false">IF(AE33=0,"Saturday/Samstag",IF(AE33=1,"Sunday/Sonntag",IF(AE33=2,"Monday/Montag",IF(AE33=3,"Tuesday/Dienstag",IF(AE33=4,"Wednesday/Mittwoch",IF(AE33=5,"Thursday/Donnerstag","Friday/Freitag"))))))</f>
        <v>Tuesday/Dienstag</v>
      </c>
      <c r="AH33" s="131" t="n">
        <f aca="false">DAY(AC33)</f>
        <v>31</v>
      </c>
      <c r="AI33" s="131" t="n">
        <f aca="false">MONTH(AC33)</f>
        <v>7</v>
      </c>
      <c r="AJ33" s="132" t="str">
        <f aca="false">IF(AI33=1,$AR$9,IF(AI33=2,$AR$10,IF(AI33=3,$AR$11,IF(AI33=4,$AR$12,IF(AI33=5,$AR$13,IF(AI33=6,$AR$14,""))))))</f>
        <v/>
      </c>
      <c r="AK33" s="132" t="str">
        <f aca="false">IF(AI33=7,$AR$15,IF(AI33=8,$AR$16,IF(AI33=9,$AR$17,IF(AI33=10,$AR$18,IF(AI33=11,$AR$19,IF(AI33=12,$AR$20,""))))))</f>
        <v>July/Juli</v>
      </c>
      <c r="AL33" s="133" t="str">
        <f aca="false">AJ33&amp;AK33</f>
        <v>July/Juli</v>
      </c>
      <c r="AM33" s="131" t="n">
        <f aca="false">YEAR(AC33)+AV33</f>
        <v>2007</v>
      </c>
      <c r="AN33" s="134" t="str">
        <f aca="false">AH33&amp;" "&amp;AL33&amp;" "&amp;AM33</f>
        <v>31 July/Juli 2007</v>
      </c>
      <c r="AU33" s="0" t="n">
        <f aca="true">RAND()</f>
        <v>0.434742466413115</v>
      </c>
      <c r="AV33" s="0" t="n">
        <f aca="false">IF(AU33&gt;0.85,400,0)</f>
        <v>0</v>
      </c>
      <c r="CA33" s="0" t="s">
        <v>229</v>
      </c>
      <c r="CC33" s="0" t="s">
        <v>229</v>
      </c>
    </row>
    <row r="34" customFormat="false" ht="10.5" hidden="false" customHeight="true" outlineLevel="0" collapsed="false">
      <c r="A34" s="80"/>
      <c r="B34" s="80"/>
      <c r="C34" s="129"/>
      <c r="D34" s="61"/>
      <c r="E34" s="127"/>
      <c r="F34" s="80"/>
      <c r="G34" s="61"/>
      <c r="H34" s="61"/>
      <c r="I34" s="78"/>
      <c r="J34" s="127"/>
      <c r="K34" s="80"/>
      <c r="L34" s="80"/>
      <c r="CA34" s="0" t="s">
        <v>230</v>
      </c>
      <c r="CC34" s="1" t="s">
        <v>232</v>
      </c>
    </row>
    <row r="35" customFormat="false" ht="17.25" hidden="false" customHeight="true" outlineLevel="0" collapsed="false">
      <c r="A35" s="80"/>
      <c r="B35" s="80"/>
      <c r="C35" s="129" t="str">
        <f aca="false">AN35</f>
        <v>12 November 1973</v>
      </c>
      <c r="D35" s="61"/>
      <c r="E35" s="127"/>
      <c r="F35" s="80"/>
      <c r="G35" s="61"/>
      <c r="H35" s="61"/>
      <c r="I35" s="66" t="str">
        <f aca="false">AF35</f>
        <v>Monday/Montag</v>
      </c>
      <c r="J35" s="127"/>
      <c r="K35" s="80" t="n">
        <v>4</v>
      </c>
      <c r="L35" s="80"/>
      <c r="AA35" s="0" t="n">
        <f aca="false">$W$12</f>
        <v>25204</v>
      </c>
      <c r="AB35" s="0" t="n">
        <f aca="false">$Y$12</f>
        <v>62092.5</v>
      </c>
      <c r="AC35" s="0" t="n">
        <f aca="true">INT(RAND()*(AB35-AA35+1)+AA35)</f>
        <v>26980</v>
      </c>
      <c r="AD35" s="130" t="n">
        <f aca="false">AC35</f>
        <v>26980</v>
      </c>
      <c r="AE35" s="0" t="n">
        <f aca="false">AC35-7*INT(AC35/7)</f>
        <v>2</v>
      </c>
      <c r="AF35" s="0" t="str">
        <f aca="false">IF(AE35=0,"Saturday/Samstag",IF(AE35=1,"Sunday/Sonntag",IF(AE35=2,"Monday/Montag",IF(AE35=3,"Tuesday/Dienstag",IF(AE35=4,"Wednesday/Mittwoch",IF(AE35=5,"Thursday/Donnerstag","Friday/Freitag"))))))</f>
        <v>Monday/Montag</v>
      </c>
      <c r="AH35" s="131" t="n">
        <f aca="false">DAY(AC35)</f>
        <v>12</v>
      </c>
      <c r="AI35" s="131" t="n">
        <f aca="false">MONTH(AC35)</f>
        <v>11</v>
      </c>
      <c r="AJ35" s="132" t="str">
        <f aca="false">IF(AI35=1,$AR$9,IF(AI35=2,$AR$10,IF(AI35=3,$AR$11,IF(AI35=4,$AR$12,IF(AI35=5,$AR$13,IF(AI35=6,$AR$14,""))))))</f>
        <v/>
      </c>
      <c r="AK35" s="132" t="str">
        <f aca="false">IF(AI35=7,$AR$15,IF(AI35=8,$AR$16,IF(AI35=9,$AR$17,IF(AI35=10,$AR$18,IF(AI35=11,$AR$19,IF(AI35=12,$AR$20,""))))))</f>
        <v>November</v>
      </c>
      <c r="AL35" s="133" t="str">
        <f aca="false">AJ35&amp;AK35</f>
        <v>November</v>
      </c>
      <c r="AM35" s="131" t="n">
        <f aca="false">YEAR(AC35)+AV35</f>
        <v>1973</v>
      </c>
      <c r="AN35" s="134" t="str">
        <f aca="false">AH35&amp;" "&amp;AL35&amp;" "&amp;AM35</f>
        <v>12 November 1973</v>
      </c>
      <c r="AU35" s="0" t="n">
        <f aca="true">RAND()</f>
        <v>0.426938097780218</v>
      </c>
      <c r="AV35" s="0" t="n">
        <f aca="false">IF(AU35&gt;0.85,400,0)</f>
        <v>0</v>
      </c>
      <c r="CA35" s="0" t="s">
        <v>233</v>
      </c>
      <c r="CC35" s="0" t="s">
        <v>233</v>
      </c>
    </row>
    <row r="36" customFormat="false" ht="10.5" hidden="false" customHeight="true" outlineLevel="0" collapsed="false">
      <c r="A36" s="80"/>
      <c r="B36" s="80"/>
      <c r="C36" s="129"/>
      <c r="D36" s="61"/>
      <c r="E36" s="127"/>
      <c r="F36" s="80"/>
      <c r="G36" s="61"/>
      <c r="H36" s="61"/>
      <c r="I36" s="78"/>
      <c r="J36" s="127"/>
      <c r="K36" s="80"/>
      <c r="L36" s="80"/>
      <c r="CA36" s="0" t="s">
        <v>234</v>
      </c>
      <c r="CC36" s="1" t="s">
        <v>236</v>
      </c>
    </row>
    <row r="37" customFormat="false" ht="17.25" hidden="false" customHeight="true" outlineLevel="0" collapsed="false">
      <c r="A37" s="80"/>
      <c r="B37" s="80"/>
      <c r="C37" s="129" t="str">
        <f aca="false">AN37</f>
        <v>14 June/Juni 1989</v>
      </c>
      <c r="D37" s="61"/>
      <c r="E37" s="127"/>
      <c r="F37" s="80"/>
      <c r="G37" s="61"/>
      <c r="H37" s="61"/>
      <c r="I37" s="66" t="str">
        <f aca="false">AF37</f>
        <v>Wednesday/Mittwoch</v>
      </c>
      <c r="J37" s="127"/>
      <c r="K37" s="80" t="n">
        <v>4</v>
      </c>
      <c r="L37" s="80"/>
      <c r="AA37" s="0" t="n">
        <f aca="false">$W$12</f>
        <v>25204</v>
      </c>
      <c r="AB37" s="0" t="n">
        <f aca="false">$Y$12</f>
        <v>62092.5</v>
      </c>
      <c r="AC37" s="0" t="n">
        <f aca="true">INT(RAND()*(AB37-AA37+1)+AA37)</f>
        <v>32673</v>
      </c>
      <c r="AD37" s="130" t="n">
        <f aca="false">AC37</f>
        <v>32673</v>
      </c>
      <c r="AE37" s="0" t="n">
        <f aca="false">AC37-7*INT(AC37/7)</f>
        <v>4</v>
      </c>
      <c r="AF37" s="0" t="str">
        <f aca="false">IF(AE37=0,"Saturday/Samstag",IF(AE37=1,"Sunday/Sonntag",IF(AE37=2,"Monday/Montag",IF(AE37=3,"Tuesday/Dienstag",IF(AE37=4,"Wednesday/Mittwoch",IF(AE37=5,"Thursday/Donnerstag","Friday/Freitag"))))))</f>
        <v>Wednesday/Mittwoch</v>
      </c>
      <c r="AH37" s="131" t="n">
        <f aca="false">DAY(AC37)</f>
        <v>14</v>
      </c>
      <c r="AI37" s="131" t="n">
        <f aca="false">MONTH(AC37)</f>
        <v>6</v>
      </c>
      <c r="AJ37" s="132" t="str">
        <f aca="false">IF(AI37=1,$AR$9,IF(AI37=2,$AR$10,IF(AI37=3,$AR$11,IF(AI37=4,$AR$12,IF(AI37=5,$AR$13,IF(AI37=6,$AR$14,""))))))</f>
        <v>June/Juni</v>
      </c>
      <c r="AK37" s="132" t="str">
        <f aca="false">IF(AI37=7,$AR$15,IF(AI37=8,$AR$16,IF(AI37=9,$AR$17,IF(AI37=10,$AR$18,IF(AI37=11,$AR$19,IF(AI37=12,$AR$20,""))))))</f>
        <v/>
      </c>
      <c r="AL37" s="133" t="str">
        <f aca="false">AJ37&amp;AK37</f>
        <v>June/Juni</v>
      </c>
      <c r="AM37" s="131" t="n">
        <f aca="false">YEAR(AC37)+AV37</f>
        <v>1989</v>
      </c>
      <c r="AN37" s="134" t="str">
        <f aca="false">AH37&amp;" "&amp;AL37&amp;" "&amp;AM37</f>
        <v>14 June/Juni 1989</v>
      </c>
      <c r="AU37" s="0" t="n">
        <f aca="true">RAND()</f>
        <v>0.771414024260178</v>
      </c>
      <c r="AV37" s="0" t="n">
        <f aca="false">IF(AU37&gt;0.85,400,0)</f>
        <v>0</v>
      </c>
    </row>
    <row r="38" customFormat="false" ht="9" hidden="false" customHeight="true" outlineLevel="0" collapsed="false">
      <c r="A38" s="80"/>
      <c r="B38" s="80"/>
      <c r="C38" s="129"/>
      <c r="D38" s="61"/>
      <c r="E38" s="127"/>
      <c r="F38" s="80"/>
      <c r="G38" s="61"/>
      <c r="H38" s="61"/>
      <c r="I38" s="78"/>
      <c r="J38" s="127"/>
      <c r="K38" s="80"/>
      <c r="L38" s="80"/>
      <c r="AD38" s="130"/>
    </row>
    <row r="39" customFormat="false" ht="9" hidden="false" customHeight="true" outlineLevel="0" collapsed="false">
      <c r="A39" s="80"/>
      <c r="B39" s="80"/>
      <c r="C39" s="129"/>
      <c r="D39" s="61"/>
      <c r="E39" s="127"/>
      <c r="F39" s="80"/>
      <c r="G39" s="61"/>
      <c r="H39" s="61"/>
      <c r="I39" s="78"/>
      <c r="J39" s="127"/>
      <c r="K39" s="80"/>
      <c r="L39" s="80"/>
      <c r="AD39" s="130"/>
    </row>
    <row r="40" customFormat="false" ht="15.75" hidden="false" customHeight="true" outlineLevel="0" collapsed="false">
      <c r="A40" s="80"/>
      <c r="B40" s="80"/>
      <c r="C40" s="10" t="s">
        <v>237</v>
      </c>
      <c r="D40" s="80"/>
      <c r="E40" s="80"/>
      <c r="F40" s="80"/>
      <c r="G40" s="61"/>
      <c r="H40" s="61"/>
      <c r="I40" s="80"/>
      <c r="J40" s="80"/>
      <c r="K40" s="61"/>
      <c r="L40" s="61"/>
      <c r="M40" s="50"/>
    </row>
    <row r="41" customFormat="false" ht="15.75" hidden="false" customHeight="true" outlineLevel="0" collapsed="false">
      <c r="A41" s="80"/>
      <c r="B41" s="80"/>
      <c r="C41" s="10" t="s">
        <v>238</v>
      </c>
      <c r="D41" s="80"/>
      <c r="E41" s="80"/>
      <c r="F41" s="80"/>
      <c r="G41" s="61"/>
      <c r="H41" s="61"/>
      <c r="I41" s="80"/>
      <c r="J41" s="80"/>
      <c r="K41" s="61"/>
      <c r="L41" s="61"/>
      <c r="M41" s="50"/>
    </row>
    <row r="42" customFormat="false" ht="15.75" hidden="false" customHeight="true" outlineLevel="0" collapsed="false">
      <c r="A42" s="80"/>
      <c r="B42" s="80"/>
      <c r="C42" s="10" t="s">
        <v>239</v>
      </c>
      <c r="D42" s="80"/>
      <c r="E42" s="80"/>
      <c r="F42" s="80"/>
      <c r="G42" s="61"/>
      <c r="H42" s="61"/>
      <c r="I42" s="80"/>
      <c r="J42" s="80"/>
      <c r="K42" s="61"/>
      <c r="L42" s="61"/>
      <c r="M42" s="50"/>
      <c r="CA42" s="1" t="s">
        <v>240</v>
      </c>
      <c r="CB42" s="1" t="s">
        <v>241</v>
      </c>
      <c r="CC42" s="1" t="s">
        <v>242</v>
      </c>
      <c r="CD42" s="0" t="s">
        <v>243</v>
      </c>
      <c r="CE42" s="0" t="s">
        <v>244</v>
      </c>
      <c r="CF42" s="0" t="s">
        <v>245</v>
      </c>
      <c r="CG42" s="0" t="s">
        <v>246</v>
      </c>
      <c r="CH42" s="0" t="s">
        <v>247</v>
      </c>
      <c r="CI42" s="0" t="s">
        <v>248</v>
      </c>
      <c r="CJ42" s="1" t="s">
        <v>249</v>
      </c>
      <c r="CK42" s="0" t="s">
        <v>250</v>
      </c>
      <c r="CL42" s="1" t="s">
        <v>251</v>
      </c>
    </row>
    <row r="43" customFormat="false" ht="10.5" hidden="false" customHeight="true" outlineLevel="0" collapsed="false">
      <c r="A43" s="80"/>
      <c r="B43" s="80"/>
      <c r="C43" s="80"/>
      <c r="D43" s="80"/>
      <c r="E43" s="80"/>
      <c r="F43" s="80"/>
      <c r="G43" s="61"/>
      <c r="H43" s="61"/>
      <c r="I43" s="80"/>
      <c r="J43" s="80"/>
      <c r="K43" s="61"/>
      <c r="L43" s="61"/>
      <c r="M43" s="50"/>
    </row>
    <row r="44" customFormat="false" ht="17.25" hidden="false" customHeight="true" outlineLevel="0" collapsed="false">
      <c r="A44" s="80"/>
      <c r="B44" s="14" t="str">
        <f aca="false">AE44&amp;" "</f>
        <v>28 </v>
      </c>
      <c r="C44" s="66" t="str">
        <f aca="false">CO44</f>
        <v>May/Mai</v>
      </c>
      <c r="D44" s="80"/>
      <c r="E44" s="11" t="str">
        <f aca="false">AG44&amp;" = "</f>
        <v>2053 = </v>
      </c>
      <c r="F44" s="80" t="str">
        <f aca="false">AH44</f>
        <v>Wednesday/Mittwoch</v>
      </c>
      <c r="G44" s="80"/>
      <c r="H44" s="61"/>
      <c r="I44" s="78"/>
      <c r="J44" s="80"/>
      <c r="K44" s="80" t="n">
        <v>6</v>
      </c>
      <c r="L44" s="61"/>
      <c r="AE44" s="0" t="n">
        <f aca="true">INT(RAND()*28+1)</f>
        <v>28</v>
      </c>
      <c r="AF44" s="0" t="n">
        <f aca="false">$R$2-$P$2</f>
        <v>100</v>
      </c>
      <c r="AG44" s="0" t="n">
        <f aca="true">INT(RAND()*AF44+$P$2)</f>
        <v>2053</v>
      </c>
      <c r="AH44" s="0" t="str">
        <f aca="false">IF(AI44=0,"Saturday/Samstag",IF(AI44=1,"Sunday/Sonntag",IF(AI44=3,"Tuesday/Dienstag",IF(AI44=4,"Wednesday/Mittwoch",IF(AI44=5,"Thursday/Donnerstag",IF(AI44=6,"Friday/Freitag","Monday/Montag"))))))</f>
        <v>Wednesday/Mittwoch</v>
      </c>
      <c r="AI44" s="0" t="n">
        <f aca="true">INT(RAND()*7)</f>
        <v>4</v>
      </c>
      <c r="AJ44" s="0" t="n">
        <f aca="false">INT(AG44/100)</f>
        <v>20</v>
      </c>
      <c r="AK44" s="0" t="n">
        <f aca="false">AG44-100*AJ44</f>
        <v>53</v>
      </c>
      <c r="AL44" s="0" t="n">
        <f aca="false">IF(AJ44=19,0,6)</f>
        <v>6</v>
      </c>
      <c r="AM44" s="0" t="n">
        <f aca="false">AK44+INT(AK44/4)+AL44+AE44</f>
        <v>100</v>
      </c>
      <c r="AN44" s="0" t="n">
        <f aca="false">IF(AK44/4=INT(AK44/4),1,0)</f>
        <v>0</v>
      </c>
      <c r="AO44" s="0" t="n">
        <f aca="false">1-AN44</f>
        <v>1</v>
      </c>
      <c r="AR44" s="0" t="n">
        <f aca="false">4-AN44</f>
        <v>4</v>
      </c>
      <c r="AS44" s="0" t="n">
        <v>4</v>
      </c>
      <c r="AT44" s="0" t="n">
        <v>0</v>
      </c>
      <c r="AU44" s="0" t="n">
        <v>2</v>
      </c>
      <c r="AV44" s="0" t="n">
        <v>5</v>
      </c>
      <c r="AW44" s="0" t="n">
        <v>0</v>
      </c>
      <c r="AX44" s="0" t="n">
        <v>3</v>
      </c>
      <c r="AY44" s="0" t="n">
        <v>6</v>
      </c>
      <c r="AZ44" s="0" t="n">
        <v>1</v>
      </c>
      <c r="BA44" s="0" t="n">
        <v>4</v>
      </c>
      <c r="BB44" s="0" t="n">
        <v>6</v>
      </c>
      <c r="BC44" s="0" t="n">
        <f aca="false">$AM44+AO44</f>
        <v>101</v>
      </c>
      <c r="BD44" s="0" t="n">
        <f aca="false">$AM44+AR44</f>
        <v>104</v>
      </c>
      <c r="BE44" s="0" t="n">
        <f aca="false">$AM44+AS44</f>
        <v>104</v>
      </c>
      <c r="BF44" s="0" t="n">
        <f aca="false">$AM44+AT44</f>
        <v>100</v>
      </c>
      <c r="BG44" s="0" t="n">
        <f aca="false">$AM44+AU44</f>
        <v>102</v>
      </c>
      <c r="BH44" s="0" t="n">
        <f aca="false">$AM44+AV44</f>
        <v>105</v>
      </c>
      <c r="BI44" s="0" t="n">
        <f aca="false">$AM44+AW44</f>
        <v>100</v>
      </c>
      <c r="BJ44" s="0" t="n">
        <f aca="false">$AM44+AX44</f>
        <v>103</v>
      </c>
      <c r="BK44" s="0" t="n">
        <f aca="false">$AM44+AY44</f>
        <v>106</v>
      </c>
      <c r="BL44" s="0" t="n">
        <f aca="false">$AM44+AZ44</f>
        <v>101</v>
      </c>
      <c r="BM44" s="0" t="n">
        <f aca="false">$AM44+BA44</f>
        <v>104</v>
      </c>
      <c r="BN44" s="0" t="n">
        <f aca="false">$AM44+BB44</f>
        <v>106</v>
      </c>
      <c r="BO44" s="0" t="n">
        <f aca="false">BC44-7*INT(BC44/7)</f>
        <v>3</v>
      </c>
      <c r="BP44" s="0" t="n">
        <f aca="false">BD44-7*INT(BD44/7)</f>
        <v>6</v>
      </c>
      <c r="BQ44" s="0" t="n">
        <f aca="false">BE44-7*INT(BE44/7)</f>
        <v>6</v>
      </c>
      <c r="BR44" s="0" t="n">
        <f aca="false">BF44-7*INT(BF44/7)</f>
        <v>2</v>
      </c>
      <c r="BS44" s="0" t="n">
        <f aca="false">BG44-7*INT(BG44/7)</f>
        <v>4</v>
      </c>
      <c r="BT44" s="0" t="n">
        <f aca="false">BH44-7*INT(BH44/7)</f>
        <v>0</v>
      </c>
      <c r="BU44" s="0" t="n">
        <f aca="false">BI44-7*INT(BI44/7)</f>
        <v>2</v>
      </c>
      <c r="BV44" s="0" t="n">
        <f aca="false">BJ44-7*INT(BJ44/7)</f>
        <v>5</v>
      </c>
      <c r="BW44" s="0" t="n">
        <f aca="false">BK44-7*INT(BK44/7)</f>
        <v>1</v>
      </c>
      <c r="BX44" s="0" t="n">
        <f aca="false">BL44-7*INT(BL44/7)</f>
        <v>3</v>
      </c>
      <c r="BY44" s="0" t="n">
        <f aca="false">BM44-7*INT(BM44/7)</f>
        <v>6</v>
      </c>
      <c r="BZ44" s="0" t="n">
        <f aca="false">BN44-7*INT(BN44/7)</f>
        <v>1</v>
      </c>
      <c r="CA44" s="0" t="str">
        <f aca="false">IF(BO44=$AI44,CA$42,"")</f>
        <v/>
      </c>
      <c r="CB44" s="0" t="str">
        <f aca="false">IF(BP44=$AI44,CB$42,"")</f>
        <v/>
      </c>
      <c r="CC44" s="0" t="str">
        <f aca="false">IF(BQ44=$AI44,CC$42,"")</f>
        <v/>
      </c>
      <c r="CD44" s="0" t="str">
        <f aca="false">IF(BR44=$AI44,CD$42,"")</f>
        <v/>
      </c>
      <c r="CE44" s="0" t="str">
        <f aca="false">IF(BS44=$AI44,CE$42,"")</f>
        <v>May/Mai, </v>
      </c>
      <c r="CF44" s="0" t="str">
        <f aca="false">IF(BT44=$AI44,CF$42,"")</f>
        <v/>
      </c>
      <c r="CG44" s="0" t="str">
        <f aca="false">IF(BU44=$AI44,CG$42,"")</f>
        <v/>
      </c>
      <c r="CH44" s="0" t="str">
        <f aca="false">IF(BV44=$AI44,CH$42,"")</f>
        <v/>
      </c>
      <c r="CI44" s="0" t="str">
        <f aca="false">IF(BW44=$AI44,CI$42,"")</f>
        <v/>
      </c>
      <c r="CJ44" s="0" t="str">
        <f aca="false">IF(BX44=$AI44,CJ$42,"")</f>
        <v/>
      </c>
      <c r="CK44" s="0" t="str">
        <f aca="false">IF(BY44=$AI44,CK$42,"")</f>
        <v/>
      </c>
      <c r="CL44" s="0" t="str">
        <f aca="false">IF(BZ44=$AI44,CL$42,"")</f>
        <v/>
      </c>
      <c r="CM44" s="0" t="str">
        <f aca="false">CA44&amp;CB44&amp;CC44&amp;CD44&amp;CE44&amp;CF44&amp;CG44&amp;CH44&amp;CI44&amp;CJ44&amp;CK44&amp;CL44</f>
        <v>May/Mai, </v>
      </c>
      <c r="CN44" s="0" t="n">
        <f aca="false">LEN(CM44)</f>
        <v>9</v>
      </c>
      <c r="CO44" s="0" t="str">
        <f aca="false">LEFT(CM44,CN44-2)</f>
        <v>May/Mai</v>
      </c>
    </row>
    <row r="45" customFormat="false" ht="10.5" hidden="false" customHeight="true" outlineLevel="0" collapsed="false">
      <c r="A45" s="80"/>
      <c r="B45" s="80"/>
      <c r="C45" s="13"/>
      <c r="D45" s="61"/>
      <c r="E45" s="80"/>
      <c r="F45" s="80"/>
      <c r="G45" s="61"/>
      <c r="H45" s="61"/>
      <c r="I45" s="78"/>
      <c r="J45" s="80"/>
      <c r="K45" s="80"/>
      <c r="L45" s="61"/>
      <c r="AH45" s="130"/>
      <c r="AK45" s="130"/>
    </row>
    <row r="46" customFormat="false" ht="17.25" hidden="false" customHeight="true" outlineLevel="0" collapsed="false">
      <c r="A46" s="80"/>
      <c r="B46" s="14" t="str">
        <f aca="false">AE46&amp;" "</f>
        <v>10 </v>
      </c>
      <c r="C46" s="66" t="str">
        <f aca="false">CO46</f>
        <v>September, December/Dezember</v>
      </c>
      <c r="D46" s="80"/>
      <c r="E46" s="11" t="str">
        <f aca="false">AG46&amp;" = "</f>
        <v>1990 = </v>
      </c>
      <c r="F46" s="80" t="str">
        <f aca="false">AH46</f>
        <v>Monday/Montag</v>
      </c>
      <c r="G46" s="80"/>
      <c r="H46" s="61"/>
      <c r="I46" s="78"/>
      <c r="J46" s="80"/>
      <c r="K46" s="80" t="n">
        <v>6</v>
      </c>
      <c r="L46" s="61"/>
      <c r="AE46" s="0" t="n">
        <f aca="true">INT(RAND()*28+1)</f>
        <v>10</v>
      </c>
      <c r="AF46" s="0" t="n">
        <f aca="false">$R$2-$P$2</f>
        <v>100</v>
      </c>
      <c r="AG46" s="0" t="n">
        <f aca="true">INT(RAND()*AF46+$P$2)</f>
        <v>1990</v>
      </c>
      <c r="AH46" s="0" t="str">
        <f aca="false">IF(AI46=0,"Saturday/Samstag",IF(AI46=1,"Sunday/Sonntag",IF(AI46=3,"Tuesday/Dienstag",IF(AI46=4,"Wednesday/Mittwoch",IF(AI46=5,"Thursday/Donnerstag",IF(AI46=6,"Friday/Freitag","Monday/Montag"))))))</f>
        <v>Monday/Montag</v>
      </c>
      <c r="AI46" s="0" t="n">
        <f aca="true">INT(RAND()*7)</f>
        <v>2</v>
      </c>
      <c r="AJ46" s="0" t="n">
        <f aca="false">INT(AG46/100)</f>
        <v>19</v>
      </c>
      <c r="AK46" s="0" t="n">
        <f aca="false">AG46-100*AJ46</f>
        <v>90</v>
      </c>
      <c r="AL46" s="0" t="n">
        <f aca="false">IF(AJ46=19,0,6)</f>
        <v>0</v>
      </c>
      <c r="AM46" s="0" t="n">
        <f aca="false">AK46+INT(AK46/4)+AL46+AE46</f>
        <v>122</v>
      </c>
      <c r="AN46" s="0" t="n">
        <f aca="false">IF(AK46/4=INT(AK46/4),1,0)</f>
        <v>0</v>
      </c>
      <c r="AO46" s="0" t="n">
        <f aca="false">1-AN46</f>
        <v>1</v>
      </c>
      <c r="AR46" s="0" t="n">
        <f aca="false">4-AN46</f>
        <v>4</v>
      </c>
      <c r="AS46" s="0" t="n">
        <v>4</v>
      </c>
      <c r="AT46" s="0" t="n">
        <v>0</v>
      </c>
      <c r="AU46" s="0" t="n">
        <v>2</v>
      </c>
      <c r="AV46" s="0" t="n">
        <v>5</v>
      </c>
      <c r="AW46" s="0" t="n">
        <v>0</v>
      </c>
      <c r="AX46" s="0" t="n">
        <v>3</v>
      </c>
      <c r="AY46" s="0" t="n">
        <v>6</v>
      </c>
      <c r="AZ46" s="0" t="n">
        <v>1</v>
      </c>
      <c r="BA46" s="0" t="n">
        <v>4</v>
      </c>
      <c r="BB46" s="0" t="n">
        <v>6</v>
      </c>
      <c r="BC46" s="0" t="n">
        <f aca="false">$AM46+AO46</f>
        <v>123</v>
      </c>
      <c r="BD46" s="0" t="n">
        <f aca="false">$AM46+AR46</f>
        <v>126</v>
      </c>
      <c r="BE46" s="0" t="n">
        <f aca="false">$AM46+AS46</f>
        <v>126</v>
      </c>
      <c r="BF46" s="0" t="n">
        <f aca="false">$AM46+AT46</f>
        <v>122</v>
      </c>
      <c r="BG46" s="0" t="n">
        <f aca="false">$AM46+AU46</f>
        <v>124</v>
      </c>
      <c r="BH46" s="0" t="n">
        <f aca="false">$AM46+AV46</f>
        <v>127</v>
      </c>
      <c r="BI46" s="0" t="n">
        <f aca="false">$AM46+AW46</f>
        <v>122</v>
      </c>
      <c r="BJ46" s="0" t="n">
        <f aca="false">$AM46+AX46</f>
        <v>125</v>
      </c>
      <c r="BK46" s="0" t="n">
        <f aca="false">$AM46+AY46</f>
        <v>128</v>
      </c>
      <c r="BL46" s="0" t="n">
        <f aca="false">$AM46+AZ46</f>
        <v>123</v>
      </c>
      <c r="BM46" s="0" t="n">
        <f aca="false">$AM46+BA46</f>
        <v>126</v>
      </c>
      <c r="BN46" s="0" t="n">
        <f aca="false">$AM46+BB46</f>
        <v>128</v>
      </c>
      <c r="BO46" s="0" t="n">
        <f aca="false">BC46-7*INT(BC46/7)</f>
        <v>4</v>
      </c>
      <c r="BP46" s="0" t="n">
        <f aca="false">BD46-7*INT(BD46/7)</f>
        <v>0</v>
      </c>
      <c r="BQ46" s="0" t="n">
        <f aca="false">BE46-7*INT(BE46/7)</f>
        <v>0</v>
      </c>
      <c r="BR46" s="0" t="n">
        <f aca="false">BF46-7*INT(BF46/7)</f>
        <v>3</v>
      </c>
      <c r="BS46" s="0" t="n">
        <f aca="false">BG46-7*INT(BG46/7)</f>
        <v>5</v>
      </c>
      <c r="BT46" s="0" t="n">
        <f aca="false">BH46-7*INT(BH46/7)</f>
        <v>1</v>
      </c>
      <c r="BU46" s="0" t="n">
        <f aca="false">BI46-7*INT(BI46/7)</f>
        <v>3</v>
      </c>
      <c r="BV46" s="0" t="n">
        <f aca="false">BJ46-7*INT(BJ46/7)</f>
        <v>6</v>
      </c>
      <c r="BW46" s="0" t="n">
        <f aca="false">BK46-7*INT(BK46/7)</f>
        <v>2</v>
      </c>
      <c r="BX46" s="0" t="n">
        <f aca="false">BL46-7*INT(BL46/7)</f>
        <v>4</v>
      </c>
      <c r="BY46" s="0" t="n">
        <f aca="false">BM46-7*INT(BM46/7)</f>
        <v>0</v>
      </c>
      <c r="BZ46" s="0" t="n">
        <f aca="false">BN46-7*INT(BN46/7)</f>
        <v>2</v>
      </c>
      <c r="CA46" s="0" t="str">
        <f aca="false">IF(BO46=$AI46,CA$42,"")</f>
        <v/>
      </c>
      <c r="CB46" s="0" t="str">
        <f aca="false">IF(BP46=$AI46,CB$42,"")</f>
        <v/>
      </c>
      <c r="CC46" s="0" t="str">
        <f aca="false">IF(BQ46=$AI46,CC$42,"")</f>
        <v/>
      </c>
      <c r="CD46" s="0" t="str">
        <f aca="false">IF(BR46=$AI46,CD$42,"")</f>
        <v/>
      </c>
      <c r="CE46" s="0" t="str">
        <f aca="false">IF(BS46=$AI46,CE$42,"")</f>
        <v/>
      </c>
      <c r="CF46" s="0" t="str">
        <f aca="false">IF(BT46=$AI46,CF$42,"")</f>
        <v/>
      </c>
      <c r="CG46" s="0" t="str">
        <f aca="false">IF(BU46=$AI46,CG$42,"")</f>
        <v/>
      </c>
      <c r="CH46" s="0" t="str">
        <f aca="false">IF(BV46=$AI46,CH$42,"")</f>
        <v/>
      </c>
      <c r="CI46" s="0" t="str">
        <f aca="false">IF(BW46=$AI46,CI$42,"")</f>
        <v>September, </v>
      </c>
      <c r="CJ46" s="0" t="str">
        <f aca="false">IF(BX46=$AI46,CJ$42,"")</f>
        <v/>
      </c>
      <c r="CK46" s="0" t="str">
        <f aca="false">IF(BY46=$AI46,CK$42,"")</f>
        <v/>
      </c>
      <c r="CL46" s="0" t="str">
        <f aca="false">IF(BZ46=$AI46,CL$42,"")</f>
        <v>December/Dezember, </v>
      </c>
      <c r="CM46" s="0" t="str">
        <f aca="false">CA46&amp;CB46&amp;CC46&amp;CD46&amp;CE46&amp;CF46&amp;CG46&amp;CH46&amp;CI46&amp;CJ46&amp;CK46&amp;CL46</f>
        <v>September, December/Dezember, </v>
      </c>
      <c r="CN46" s="0" t="n">
        <f aca="false">LEN(CM46)</f>
        <v>30</v>
      </c>
      <c r="CO46" s="0" t="str">
        <f aca="false">LEFT(CM46,CN46-2)</f>
        <v>September, December/Dezember</v>
      </c>
    </row>
    <row r="47" customFormat="false" ht="10.5" hidden="false" customHeight="true" outlineLevel="0" collapsed="false">
      <c r="A47" s="80"/>
      <c r="B47" s="80"/>
      <c r="C47" s="74"/>
      <c r="D47" s="61"/>
      <c r="E47" s="80"/>
      <c r="F47" s="11"/>
      <c r="G47" s="61"/>
      <c r="H47" s="61"/>
      <c r="I47" s="78"/>
      <c r="J47" s="80"/>
      <c r="K47" s="80"/>
      <c r="L47" s="80"/>
      <c r="AD47" s="130"/>
      <c r="AG47" s="130"/>
    </row>
    <row r="48" customFormat="false" ht="17.25" hidden="false" customHeight="true" outlineLevel="0" collapsed="false">
      <c r="A48" s="80"/>
      <c r="B48" s="14" t="str">
        <f aca="false">AE48&amp;" "</f>
        <v>5 </v>
      </c>
      <c r="C48" s="66" t="str">
        <f aca="false">CO48</f>
        <v>Februar(y), March/März, November</v>
      </c>
      <c r="D48" s="80"/>
      <c r="E48" s="11" t="str">
        <f aca="false">AG48&amp;" = "</f>
        <v>1991 = </v>
      </c>
      <c r="F48" s="80" t="str">
        <f aca="false">AH48</f>
        <v>Tuesday/Dienstag</v>
      </c>
      <c r="G48" s="80"/>
      <c r="H48" s="61"/>
      <c r="I48" s="78"/>
      <c r="J48" s="80"/>
      <c r="K48" s="80" t="n">
        <v>6</v>
      </c>
      <c r="L48" s="61"/>
      <c r="AE48" s="0" t="n">
        <f aca="true">INT(RAND()*28+1)</f>
        <v>5</v>
      </c>
      <c r="AF48" s="0" t="n">
        <f aca="false">$R$2-$P$2</f>
        <v>100</v>
      </c>
      <c r="AG48" s="0" t="n">
        <f aca="true">INT(RAND()*AF48+$P$2)</f>
        <v>1991</v>
      </c>
      <c r="AH48" s="0" t="str">
        <f aca="false">IF(AI48=0,"Saturday/Samstag",IF(AI48=1,"Sunday/Sonntag",IF(AI48=3,"Tuesday/Dienstag",IF(AI48=4,"Wednesday/Mittwoch",IF(AI48=5,"Thursday/Donnerstag",IF(AI48=6,"Friday/Freitag","Monday/Montag"))))))</f>
        <v>Tuesday/Dienstag</v>
      </c>
      <c r="AI48" s="0" t="n">
        <f aca="true">INT(RAND()*7)</f>
        <v>3</v>
      </c>
      <c r="AJ48" s="0" t="n">
        <f aca="false">INT(AG48/100)</f>
        <v>19</v>
      </c>
      <c r="AK48" s="0" t="n">
        <f aca="false">AG48-100*AJ48</f>
        <v>91</v>
      </c>
      <c r="AL48" s="0" t="n">
        <f aca="false">IF(AJ48=19,0,6)</f>
        <v>0</v>
      </c>
      <c r="AM48" s="0" t="n">
        <f aca="false">AK48+INT(AK48/4)+AL48+AE48</f>
        <v>118</v>
      </c>
      <c r="AN48" s="0" t="n">
        <f aca="false">IF(AK48/4=INT(AK48/4),1,0)</f>
        <v>0</v>
      </c>
      <c r="AO48" s="0" t="n">
        <f aca="false">1-AN48</f>
        <v>1</v>
      </c>
      <c r="AR48" s="0" t="n">
        <f aca="false">4-AN48</f>
        <v>4</v>
      </c>
      <c r="AS48" s="0" t="n">
        <v>4</v>
      </c>
      <c r="AT48" s="0" t="n">
        <v>0</v>
      </c>
      <c r="AU48" s="0" t="n">
        <v>2</v>
      </c>
      <c r="AV48" s="0" t="n">
        <v>5</v>
      </c>
      <c r="AW48" s="0" t="n">
        <v>0</v>
      </c>
      <c r="AX48" s="0" t="n">
        <v>3</v>
      </c>
      <c r="AY48" s="0" t="n">
        <v>6</v>
      </c>
      <c r="AZ48" s="0" t="n">
        <v>1</v>
      </c>
      <c r="BA48" s="0" t="n">
        <v>4</v>
      </c>
      <c r="BB48" s="0" t="n">
        <v>6</v>
      </c>
      <c r="BC48" s="0" t="n">
        <f aca="false">$AM48+AO48</f>
        <v>119</v>
      </c>
      <c r="BD48" s="0" t="n">
        <f aca="false">$AM48+AR48</f>
        <v>122</v>
      </c>
      <c r="BE48" s="0" t="n">
        <f aca="false">$AM48+AS48</f>
        <v>122</v>
      </c>
      <c r="BF48" s="0" t="n">
        <f aca="false">$AM48+AT48</f>
        <v>118</v>
      </c>
      <c r="BG48" s="0" t="n">
        <f aca="false">$AM48+AU48</f>
        <v>120</v>
      </c>
      <c r="BH48" s="0" t="n">
        <f aca="false">$AM48+AV48</f>
        <v>123</v>
      </c>
      <c r="BI48" s="0" t="n">
        <f aca="false">$AM48+AW48</f>
        <v>118</v>
      </c>
      <c r="BJ48" s="0" t="n">
        <f aca="false">$AM48+AX48</f>
        <v>121</v>
      </c>
      <c r="BK48" s="0" t="n">
        <f aca="false">$AM48+AY48</f>
        <v>124</v>
      </c>
      <c r="BL48" s="0" t="n">
        <f aca="false">$AM48+AZ48</f>
        <v>119</v>
      </c>
      <c r="BM48" s="0" t="n">
        <f aca="false">$AM48+BA48</f>
        <v>122</v>
      </c>
      <c r="BN48" s="0" t="n">
        <f aca="false">$AM48+BB48</f>
        <v>124</v>
      </c>
      <c r="BO48" s="0" t="n">
        <f aca="false">BC48-7*INT(BC48/7)</f>
        <v>0</v>
      </c>
      <c r="BP48" s="0" t="n">
        <f aca="false">BD48-7*INT(BD48/7)</f>
        <v>3</v>
      </c>
      <c r="BQ48" s="0" t="n">
        <f aca="false">BE48-7*INT(BE48/7)</f>
        <v>3</v>
      </c>
      <c r="BR48" s="0" t="n">
        <f aca="false">BF48-7*INT(BF48/7)</f>
        <v>6</v>
      </c>
      <c r="BS48" s="0" t="n">
        <f aca="false">BG48-7*INT(BG48/7)</f>
        <v>1</v>
      </c>
      <c r="BT48" s="0" t="n">
        <f aca="false">BH48-7*INT(BH48/7)</f>
        <v>4</v>
      </c>
      <c r="BU48" s="0" t="n">
        <f aca="false">BI48-7*INT(BI48/7)</f>
        <v>6</v>
      </c>
      <c r="BV48" s="0" t="n">
        <f aca="false">BJ48-7*INT(BJ48/7)</f>
        <v>2</v>
      </c>
      <c r="BW48" s="0" t="n">
        <f aca="false">BK48-7*INT(BK48/7)</f>
        <v>5</v>
      </c>
      <c r="BX48" s="0" t="n">
        <f aca="false">BL48-7*INT(BL48/7)</f>
        <v>0</v>
      </c>
      <c r="BY48" s="0" t="n">
        <f aca="false">BM48-7*INT(BM48/7)</f>
        <v>3</v>
      </c>
      <c r="BZ48" s="0" t="n">
        <f aca="false">BN48-7*INT(BN48/7)</f>
        <v>5</v>
      </c>
      <c r="CA48" s="0" t="str">
        <f aca="false">IF(BO48=$AI48,CA$42,"")</f>
        <v/>
      </c>
      <c r="CB48" s="0" t="str">
        <f aca="false">IF(BP48=$AI48,CB$42,"")</f>
        <v>Februar(y), </v>
      </c>
      <c r="CC48" s="0" t="str">
        <f aca="false">IF(BQ48=$AI48,CC$42,"")</f>
        <v>March/März, </v>
      </c>
      <c r="CD48" s="0" t="str">
        <f aca="false">IF(BR48=$AI48,CD$42,"")</f>
        <v/>
      </c>
      <c r="CE48" s="0" t="str">
        <f aca="false">IF(BS48=$AI48,CE$42,"")</f>
        <v/>
      </c>
      <c r="CF48" s="0" t="str">
        <f aca="false">IF(BT48=$AI48,CF$42,"")</f>
        <v/>
      </c>
      <c r="CG48" s="0" t="str">
        <f aca="false">IF(BU48=$AI48,CG$42,"")</f>
        <v/>
      </c>
      <c r="CH48" s="0" t="str">
        <f aca="false">IF(BV48=$AI48,CH$42,"")</f>
        <v/>
      </c>
      <c r="CI48" s="0" t="str">
        <f aca="false">IF(BW48=$AI48,CI$42,"")</f>
        <v/>
      </c>
      <c r="CJ48" s="0" t="str">
        <f aca="false">IF(BX48=$AI48,CJ$42,"")</f>
        <v/>
      </c>
      <c r="CK48" s="0" t="str">
        <f aca="false">IF(BY48=$AI48,CK$42,"")</f>
        <v>November, </v>
      </c>
      <c r="CL48" s="0" t="str">
        <f aca="false">IF(BZ48=$AI48,CL$42,"")</f>
        <v/>
      </c>
      <c r="CM48" s="0" t="str">
        <f aca="false">CA48&amp;CB48&amp;CC48&amp;CD48&amp;CE48&amp;CF48&amp;CG48&amp;CH48&amp;CI48&amp;CJ48&amp;CK48&amp;CL48</f>
        <v>Februar(y), March/März, November, </v>
      </c>
      <c r="CN48" s="0" t="n">
        <f aca="false">LEN(CM48)</f>
        <v>34</v>
      </c>
      <c r="CO48" s="0" t="str">
        <f aca="false">LEFT(CM48,CN48-2)</f>
        <v>Februar(y), March/März, November</v>
      </c>
    </row>
    <row r="49" customFormat="false" ht="10.5" hidden="false" customHeight="true" outlineLevel="0" collapsed="false">
      <c r="A49" s="80"/>
      <c r="B49" s="80"/>
      <c r="C49" s="13"/>
      <c r="D49" s="61"/>
      <c r="E49" s="80"/>
      <c r="F49" s="80"/>
      <c r="G49" s="61"/>
      <c r="H49" s="61"/>
      <c r="I49" s="78"/>
      <c r="J49" s="80"/>
      <c r="K49" s="80"/>
      <c r="L49" s="61"/>
      <c r="AH49" s="130"/>
      <c r="AK49" s="130"/>
    </row>
    <row r="50" customFormat="false" ht="17.25" hidden="false" customHeight="true" outlineLevel="0" collapsed="false">
      <c r="A50" s="80"/>
      <c r="B50" s="14" t="str">
        <f aca="false">AE50&amp;" "</f>
        <v>6 </v>
      </c>
      <c r="C50" s="66" t="str">
        <f aca="false">CO50</f>
        <v>September, December/Dezember</v>
      </c>
      <c r="D50" s="80"/>
      <c r="E50" s="11" t="str">
        <f aca="false">AG50&amp;" = "</f>
        <v>2041 = </v>
      </c>
      <c r="F50" s="80" t="str">
        <f aca="false">AH50</f>
        <v>Friday/Freitag</v>
      </c>
      <c r="G50" s="80"/>
      <c r="H50" s="61"/>
      <c r="I50" s="78"/>
      <c r="J50" s="80"/>
      <c r="K50" s="80" t="n">
        <v>6</v>
      </c>
      <c r="L50" s="61"/>
      <c r="AE50" s="0" t="n">
        <f aca="true">INT(RAND()*28+1)</f>
        <v>6</v>
      </c>
      <c r="AF50" s="0" t="n">
        <f aca="false">$R$2-$P$2</f>
        <v>100</v>
      </c>
      <c r="AG50" s="0" t="n">
        <f aca="true">INT(RAND()*AF50+$P$2)</f>
        <v>2041</v>
      </c>
      <c r="AH50" s="0" t="str">
        <f aca="false">IF(AI50=0,"Saturday/Samstag",IF(AI50=1,"Sunday/Sonntag",IF(AI50=3,"Tuesday/Dienstag",IF(AI50=4,"Wednesday/Mittwoch",IF(AI50=5,"Thursday/Donnerstag",IF(AI50=6,"Friday/Freitag","Monday/Montag"))))))</f>
        <v>Friday/Freitag</v>
      </c>
      <c r="AI50" s="0" t="n">
        <f aca="true">INT(RAND()*7)</f>
        <v>6</v>
      </c>
      <c r="AJ50" s="0" t="n">
        <f aca="false">INT(AG50/100)</f>
        <v>20</v>
      </c>
      <c r="AK50" s="0" t="n">
        <f aca="false">AG50-100*AJ50</f>
        <v>41</v>
      </c>
      <c r="AL50" s="0" t="n">
        <f aca="false">IF(AJ50=19,0,6)</f>
        <v>6</v>
      </c>
      <c r="AM50" s="0" t="n">
        <f aca="false">AK50+INT(AK50/4)+AL50+AE50</f>
        <v>63</v>
      </c>
      <c r="AN50" s="0" t="n">
        <f aca="false">IF(AK50/4=INT(AK50/4),1,0)</f>
        <v>0</v>
      </c>
      <c r="AO50" s="0" t="n">
        <f aca="false">1-AN50</f>
        <v>1</v>
      </c>
      <c r="AR50" s="0" t="n">
        <f aca="false">4-AN50</f>
        <v>4</v>
      </c>
      <c r="AS50" s="0" t="n">
        <v>4</v>
      </c>
      <c r="AT50" s="0" t="n">
        <v>0</v>
      </c>
      <c r="AU50" s="0" t="n">
        <v>2</v>
      </c>
      <c r="AV50" s="0" t="n">
        <v>5</v>
      </c>
      <c r="AW50" s="0" t="n">
        <v>0</v>
      </c>
      <c r="AX50" s="0" t="n">
        <v>3</v>
      </c>
      <c r="AY50" s="0" t="n">
        <v>6</v>
      </c>
      <c r="AZ50" s="0" t="n">
        <v>1</v>
      </c>
      <c r="BA50" s="0" t="n">
        <v>4</v>
      </c>
      <c r="BB50" s="0" t="n">
        <v>6</v>
      </c>
      <c r="BC50" s="0" t="n">
        <f aca="false">$AM50+AO50</f>
        <v>64</v>
      </c>
      <c r="BD50" s="0" t="n">
        <f aca="false">$AM50+AR50</f>
        <v>67</v>
      </c>
      <c r="BE50" s="0" t="n">
        <f aca="false">$AM50+AS50</f>
        <v>67</v>
      </c>
      <c r="BF50" s="0" t="n">
        <f aca="false">$AM50+AT50</f>
        <v>63</v>
      </c>
      <c r="BG50" s="0" t="n">
        <f aca="false">$AM50+AU50</f>
        <v>65</v>
      </c>
      <c r="BH50" s="0" t="n">
        <f aca="false">$AM50+AV50</f>
        <v>68</v>
      </c>
      <c r="BI50" s="0" t="n">
        <f aca="false">$AM50+AW50</f>
        <v>63</v>
      </c>
      <c r="BJ50" s="0" t="n">
        <f aca="false">$AM50+AX50</f>
        <v>66</v>
      </c>
      <c r="BK50" s="0" t="n">
        <f aca="false">$AM50+AY50</f>
        <v>69</v>
      </c>
      <c r="BL50" s="0" t="n">
        <f aca="false">$AM50+AZ50</f>
        <v>64</v>
      </c>
      <c r="BM50" s="0" t="n">
        <f aca="false">$AM50+BA50</f>
        <v>67</v>
      </c>
      <c r="BN50" s="0" t="n">
        <f aca="false">$AM50+BB50</f>
        <v>69</v>
      </c>
      <c r="BO50" s="0" t="n">
        <f aca="false">BC50-7*INT(BC50/7)</f>
        <v>1</v>
      </c>
      <c r="BP50" s="0" t="n">
        <f aca="false">BD50-7*INT(BD50/7)</f>
        <v>4</v>
      </c>
      <c r="BQ50" s="0" t="n">
        <f aca="false">BE50-7*INT(BE50/7)</f>
        <v>4</v>
      </c>
      <c r="BR50" s="0" t="n">
        <f aca="false">BF50-7*INT(BF50/7)</f>
        <v>0</v>
      </c>
      <c r="BS50" s="0" t="n">
        <f aca="false">BG50-7*INT(BG50/7)</f>
        <v>2</v>
      </c>
      <c r="BT50" s="0" t="n">
        <f aca="false">BH50-7*INT(BH50/7)</f>
        <v>5</v>
      </c>
      <c r="BU50" s="0" t="n">
        <f aca="false">BI50-7*INT(BI50/7)</f>
        <v>0</v>
      </c>
      <c r="BV50" s="0" t="n">
        <f aca="false">BJ50-7*INT(BJ50/7)</f>
        <v>3</v>
      </c>
      <c r="BW50" s="0" t="n">
        <f aca="false">BK50-7*INT(BK50/7)</f>
        <v>6</v>
      </c>
      <c r="BX50" s="0" t="n">
        <f aca="false">BL50-7*INT(BL50/7)</f>
        <v>1</v>
      </c>
      <c r="BY50" s="0" t="n">
        <f aca="false">BM50-7*INT(BM50/7)</f>
        <v>4</v>
      </c>
      <c r="BZ50" s="0" t="n">
        <f aca="false">BN50-7*INT(BN50/7)</f>
        <v>6</v>
      </c>
      <c r="CA50" s="0" t="str">
        <f aca="false">IF(BO50=$AI50,CA$42,"")</f>
        <v/>
      </c>
      <c r="CB50" s="0" t="str">
        <f aca="false">IF(BP50=$AI50,CB$42,"")</f>
        <v/>
      </c>
      <c r="CC50" s="0" t="str">
        <f aca="false">IF(BQ50=$AI50,CC$42,"")</f>
        <v/>
      </c>
      <c r="CD50" s="0" t="str">
        <f aca="false">IF(BR50=$AI50,CD$42,"")</f>
        <v/>
      </c>
      <c r="CE50" s="0" t="str">
        <f aca="false">IF(BS50=$AI50,CE$42,"")</f>
        <v/>
      </c>
      <c r="CF50" s="0" t="str">
        <f aca="false">IF(BT50=$AI50,CF$42,"")</f>
        <v/>
      </c>
      <c r="CG50" s="0" t="str">
        <f aca="false">IF(BU50=$AI50,CG$42,"")</f>
        <v/>
      </c>
      <c r="CH50" s="0" t="str">
        <f aca="false">IF(BV50=$AI50,CH$42,"")</f>
        <v/>
      </c>
      <c r="CI50" s="0" t="str">
        <f aca="false">IF(BW50=$AI50,CI$42,"")</f>
        <v>September, </v>
      </c>
      <c r="CJ50" s="0" t="str">
        <f aca="false">IF(BX50=$AI50,CJ$42,"")</f>
        <v/>
      </c>
      <c r="CK50" s="0" t="str">
        <f aca="false">IF(BY50=$AI50,CK$42,"")</f>
        <v/>
      </c>
      <c r="CL50" s="0" t="str">
        <f aca="false">IF(BZ50=$AI50,CL$42,"")</f>
        <v>December/Dezember, </v>
      </c>
      <c r="CM50" s="0" t="str">
        <f aca="false">CA50&amp;CB50&amp;CC50&amp;CD50&amp;CE50&amp;CF50&amp;CG50&amp;CH50&amp;CI50&amp;CJ50&amp;CK50&amp;CL50</f>
        <v>September, December/Dezember, </v>
      </c>
      <c r="CN50" s="0" t="n">
        <f aca="false">LEN(CM50)</f>
        <v>30</v>
      </c>
      <c r="CO50" s="0" t="str">
        <f aca="false">LEFT(CM50,CN50-2)</f>
        <v>September, December/Dezember</v>
      </c>
    </row>
    <row r="51" customFormat="false" ht="10.5" hidden="false" customHeight="true" outlineLevel="0" collapsed="false">
      <c r="A51" s="80"/>
      <c r="B51" s="80"/>
      <c r="C51" s="74"/>
      <c r="D51" s="61"/>
      <c r="E51" s="80"/>
      <c r="F51" s="11"/>
      <c r="G51" s="61"/>
      <c r="H51" s="61"/>
      <c r="I51" s="78"/>
      <c r="J51" s="80"/>
      <c r="K51" s="80"/>
      <c r="L51" s="80"/>
      <c r="AD51" s="130"/>
      <c r="AG51" s="130"/>
    </row>
    <row r="52" customFormat="false" ht="17.25" hidden="false" customHeight="true" outlineLevel="0" collapsed="false">
      <c r="A52" s="80"/>
      <c r="B52" s="14" t="str">
        <f aca="false">AE52&amp;" "</f>
        <v>1 </v>
      </c>
      <c r="C52" s="66" t="str">
        <f aca="false">CO52</f>
        <v>April, July/Juli</v>
      </c>
      <c r="D52" s="80"/>
      <c r="E52" s="11" t="str">
        <f aca="false">AG52&amp;" = "</f>
        <v>2010 = </v>
      </c>
      <c r="F52" s="80" t="str">
        <f aca="false">AH52</f>
        <v>Thursday/Donnerstag</v>
      </c>
      <c r="G52" s="80"/>
      <c r="H52" s="61"/>
      <c r="I52" s="78"/>
      <c r="J52" s="80"/>
      <c r="K52" s="80" t="n">
        <v>6</v>
      </c>
      <c r="L52" s="61"/>
      <c r="AE52" s="0" t="n">
        <f aca="true">INT(RAND()*28+1)</f>
        <v>1</v>
      </c>
      <c r="AF52" s="0" t="n">
        <f aca="false">$R$2-$P$2</f>
        <v>100</v>
      </c>
      <c r="AG52" s="0" t="n">
        <f aca="true">INT(RAND()*AF52+$P$2)</f>
        <v>2010</v>
      </c>
      <c r="AH52" s="0" t="str">
        <f aca="false">IF(AI52=0,"Saturday/Samstag",IF(AI52=1,"Sunday/Sonntag",IF(AI52=3,"Tuesday/Dienstag",IF(AI52=4,"Wednesday/Mittwoch",IF(AI52=5,"Thursday/Donnerstag",IF(AI52=6,"Friday/Freitag","Monday/Montag"))))))</f>
        <v>Thursday/Donnerstag</v>
      </c>
      <c r="AI52" s="0" t="n">
        <f aca="true">INT(RAND()*7)</f>
        <v>5</v>
      </c>
      <c r="AJ52" s="0" t="n">
        <f aca="false">INT(AG52/100)</f>
        <v>20</v>
      </c>
      <c r="AK52" s="0" t="n">
        <f aca="false">AG52-100*AJ52</f>
        <v>10</v>
      </c>
      <c r="AL52" s="0" t="n">
        <f aca="false">IF(AJ52=19,0,6)</f>
        <v>6</v>
      </c>
      <c r="AM52" s="0" t="n">
        <f aca="false">AK52+INT(AK52/4)+AL52+AE52</f>
        <v>19</v>
      </c>
      <c r="AN52" s="0" t="n">
        <f aca="false">IF(AK52/4=INT(AK52/4),1,0)</f>
        <v>0</v>
      </c>
      <c r="AO52" s="0" t="n">
        <f aca="false">1-AN52</f>
        <v>1</v>
      </c>
      <c r="AR52" s="0" t="n">
        <f aca="false">4-AN52</f>
        <v>4</v>
      </c>
      <c r="AS52" s="0" t="n">
        <v>4</v>
      </c>
      <c r="AT52" s="0" t="n">
        <v>0</v>
      </c>
      <c r="AU52" s="0" t="n">
        <v>2</v>
      </c>
      <c r="AV52" s="0" t="n">
        <v>5</v>
      </c>
      <c r="AW52" s="0" t="n">
        <v>0</v>
      </c>
      <c r="AX52" s="0" t="n">
        <v>3</v>
      </c>
      <c r="AY52" s="0" t="n">
        <v>6</v>
      </c>
      <c r="AZ52" s="0" t="n">
        <v>1</v>
      </c>
      <c r="BA52" s="0" t="n">
        <v>4</v>
      </c>
      <c r="BB52" s="0" t="n">
        <v>6</v>
      </c>
      <c r="BC52" s="0" t="n">
        <f aca="false">$AM52+AO52</f>
        <v>20</v>
      </c>
      <c r="BD52" s="0" t="n">
        <f aca="false">$AM52+AR52</f>
        <v>23</v>
      </c>
      <c r="BE52" s="0" t="n">
        <f aca="false">$AM52+AS52</f>
        <v>23</v>
      </c>
      <c r="BF52" s="0" t="n">
        <f aca="false">$AM52+AT52</f>
        <v>19</v>
      </c>
      <c r="BG52" s="0" t="n">
        <f aca="false">$AM52+AU52</f>
        <v>21</v>
      </c>
      <c r="BH52" s="0" t="n">
        <f aca="false">$AM52+AV52</f>
        <v>24</v>
      </c>
      <c r="BI52" s="0" t="n">
        <f aca="false">$AM52+AW52</f>
        <v>19</v>
      </c>
      <c r="BJ52" s="0" t="n">
        <f aca="false">$AM52+AX52</f>
        <v>22</v>
      </c>
      <c r="BK52" s="0" t="n">
        <f aca="false">$AM52+AY52</f>
        <v>25</v>
      </c>
      <c r="BL52" s="0" t="n">
        <f aca="false">$AM52+AZ52</f>
        <v>20</v>
      </c>
      <c r="BM52" s="0" t="n">
        <f aca="false">$AM52+BA52</f>
        <v>23</v>
      </c>
      <c r="BN52" s="0" t="n">
        <f aca="false">$AM52+BB52</f>
        <v>25</v>
      </c>
      <c r="BO52" s="0" t="n">
        <f aca="false">BC52-7*INT(BC52/7)</f>
        <v>6</v>
      </c>
      <c r="BP52" s="0" t="n">
        <f aca="false">BD52-7*INT(BD52/7)</f>
        <v>2</v>
      </c>
      <c r="BQ52" s="0" t="n">
        <f aca="false">BE52-7*INT(BE52/7)</f>
        <v>2</v>
      </c>
      <c r="BR52" s="0" t="n">
        <f aca="false">BF52-7*INT(BF52/7)</f>
        <v>5</v>
      </c>
      <c r="BS52" s="0" t="n">
        <f aca="false">BG52-7*INT(BG52/7)</f>
        <v>0</v>
      </c>
      <c r="BT52" s="0" t="n">
        <f aca="false">BH52-7*INT(BH52/7)</f>
        <v>3</v>
      </c>
      <c r="BU52" s="0" t="n">
        <f aca="false">BI52-7*INT(BI52/7)</f>
        <v>5</v>
      </c>
      <c r="BV52" s="0" t="n">
        <f aca="false">BJ52-7*INT(BJ52/7)</f>
        <v>1</v>
      </c>
      <c r="BW52" s="0" t="n">
        <f aca="false">BK52-7*INT(BK52/7)</f>
        <v>4</v>
      </c>
      <c r="BX52" s="0" t="n">
        <f aca="false">BL52-7*INT(BL52/7)</f>
        <v>6</v>
      </c>
      <c r="BY52" s="0" t="n">
        <f aca="false">BM52-7*INT(BM52/7)</f>
        <v>2</v>
      </c>
      <c r="BZ52" s="0" t="n">
        <f aca="false">BN52-7*INT(BN52/7)</f>
        <v>4</v>
      </c>
      <c r="CA52" s="0" t="str">
        <f aca="false">IF(BO52=$AI52,CA$42,"")</f>
        <v/>
      </c>
      <c r="CB52" s="0" t="str">
        <f aca="false">IF(BP52=$AI52,CB$42,"")</f>
        <v/>
      </c>
      <c r="CC52" s="0" t="str">
        <f aca="false">IF(BQ52=$AI52,CC$42,"")</f>
        <v/>
      </c>
      <c r="CD52" s="0" t="str">
        <f aca="false">IF(BR52=$AI52,CD$42,"")</f>
        <v>April, </v>
      </c>
      <c r="CE52" s="0" t="str">
        <f aca="false">IF(BS52=$AI52,CE$42,"")</f>
        <v/>
      </c>
      <c r="CF52" s="0" t="str">
        <f aca="false">IF(BT52=$AI52,CF$42,"")</f>
        <v/>
      </c>
      <c r="CG52" s="0" t="str">
        <f aca="false">IF(BU52=$AI52,CG$42,"")</f>
        <v>July/Juli, </v>
      </c>
      <c r="CH52" s="0" t="str">
        <f aca="false">IF(BV52=$AI52,CH$42,"")</f>
        <v/>
      </c>
      <c r="CI52" s="0" t="str">
        <f aca="false">IF(BW52=$AI52,CI$42,"")</f>
        <v/>
      </c>
      <c r="CJ52" s="0" t="str">
        <f aca="false">IF(BX52=$AI52,CJ$42,"")</f>
        <v/>
      </c>
      <c r="CK52" s="0" t="str">
        <f aca="false">IF(BY52=$AI52,CK$42,"")</f>
        <v/>
      </c>
      <c r="CL52" s="0" t="str">
        <f aca="false">IF(BZ52=$AI52,CL$42,"")</f>
        <v/>
      </c>
      <c r="CM52" s="0" t="str">
        <f aca="false">CA52&amp;CB52&amp;CC52&amp;CD52&amp;CE52&amp;CF52&amp;CG52&amp;CH52&amp;CI52&amp;CJ52&amp;CK52&amp;CL52</f>
        <v>April, July/Juli, </v>
      </c>
      <c r="CN52" s="0" t="n">
        <f aca="false">LEN(CM52)</f>
        <v>18</v>
      </c>
      <c r="CO52" s="0" t="str">
        <f aca="false">LEFT(CM52,CN52-2)</f>
        <v>April, July/Juli</v>
      </c>
    </row>
    <row r="53" s="1" customFormat="true" ht="10.5" hidden="false" customHeight="true" outlineLevel="0" collapsed="false">
      <c r="A53" s="80"/>
      <c r="B53" s="80"/>
      <c r="C53" s="80"/>
      <c r="D53" s="80"/>
      <c r="E53" s="80"/>
      <c r="F53" s="80"/>
      <c r="G53" s="61"/>
      <c r="H53" s="61"/>
      <c r="I53" s="80"/>
      <c r="J53" s="80"/>
      <c r="K53" s="61"/>
      <c r="L53" s="61"/>
      <c r="M53" s="2"/>
      <c r="N53" s="4"/>
      <c r="O53" s="4"/>
      <c r="P53" s="4"/>
      <c r="Q53" s="4"/>
      <c r="R53" s="4"/>
      <c r="AK53" s="2"/>
      <c r="AL53" s="2"/>
      <c r="AY53" s="2"/>
      <c r="BK53" s="2"/>
      <c r="BW53" s="2"/>
      <c r="CI53" s="2"/>
    </row>
    <row r="54" s="1" customFormat="true" ht="17.25" hidden="false" customHeight="true" outlineLevel="0" collapsed="false">
      <c r="A54" s="80"/>
      <c r="B54" s="80"/>
      <c r="C54" s="14"/>
      <c r="D54" s="80"/>
      <c r="E54" s="80"/>
      <c r="F54" s="14"/>
      <c r="G54" s="11"/>
      <c r="H54" s="61"/>
      <c r="I54" s="80"/>
      <c r="J54" s="80"/>
      <c r="K54" s="80"/>
      <c r="L54" s="80"/>
      <c r="N54" s="4"/>
      <c r="O54" s="4"/>
      <c r="P54" s="4"/>
      <c r="Q54" s="4"/>
      <c r="R54" s="4"/>
    </row>
    <row r="55" customFormat="false" ht="15.75" hidden="false" customHeight="true" outlineLevel="0" collapsed="false">
      <c r="A55" s="80"/>
      <c r="B55" s="80"/>
      <c r="C55" s="80"/>
      <c r="D55" s="80"/>
      <c r="E55" s="61"/>
      <c r="F55" s="80"/>
      <c r="G55" s="80"/>
      <c r="H55" s="61"/>
      <c r="I55" s="14" t="s">
        <v>19</v>
      </c>
      <c r="J55" s="80"/>
      <c r="K55" s="80" t="n">
        <f aca="false">SUM(K9:K54)</f>
        <v>90</v>
      </c>
      <c r="L55" s="80"/>
    </row>
    <row r="56" customFormat="false" ht="5.25" hidden="false" customHeight="true" outlineLevel="0" collapsed="false">
      <c r="A56" s="10" t="s">
        <v>0</v>
      </c>
      <c r="B56" s="80"/>
      <c r="C56" s="80"/>
      <c r="D56" s="80"/>
      <c r="E56" s="61"/>
      <c r="F56" s="80"/>
      <c r="G56" s="80"/>
      <c r="H56" s="61"/>
      <c r="I56" s="78"/>
      <c r="J56" s="80"/>
      <c r="K56" s="80"/>
      <c r="L56" s="10" t="s">
        <v>0</v>
      </c>
    </row>
  </sheetData>
  <mergeCells count="1">
    <mergeCell ref="O5:Q5"/>
  </mergeCells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20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R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2" min="2" style="0" width="2.42"/>
    <col collapsed="false" customWidth="true" hidden="false" outlineLevel="0" max="4" min="4" style="0" width="10.42"/>
    <col collapsed="false" customWidth="true" hidden="false" outlineLevel="0" max="5" min="5" style="0" width="7.15"/>
    <col collapsed="false" customWidth="true" hidden="false" outlineLevel="0" max="6" min="6" style="0" width="20.14"/>
    <col collapsed="false" customWidth="true" hidden="false" outlineLevel="0" max="7" min="7" style="0" width="6.29"/>
    <col collapsed="false" customWidth="true" hidden="false" outlineLevel="0" max="8" min="8" style="0" width="11.29"/>
    <col collapsed="false" customWidth="true" hidden="false" outlineLevel="0" max="9" min="9" style="0" width="6.85"/>
    <col collapsed="false" customWidth="true" hidden="false" outlineLevel="0" max="10" min="10" style="0" width="7.86"/>
    <col collapsed="false" customWidth="true" hidden="false" outlineLevel="0" max="11" min="11" style="0" width="6.29"/>
    <col collapsed="false" customWidth="true" hidden="false" outlineLevel="0" max="12" min="12" style="0" width="18.14"/>
    <col collapsed="false" customWidth="true" hidden="false" outlineLevel="0" max="13" min="13" style="0" width="1"/>
    <col collapsed="false" customWidth="true" hidden="false" outlineLevel="0" max="14" min="14" style="0" width="6.29"/>
    <col collapsed="false" customWidth="true" hidden="false" outlineLevel="0" max="15" min="15" style="0" width="0.86"/>
    <col collapsed="false" customWidth="true" hidden="false" outlineLevel="0" max="16" min="16" style="0" width="11.29"/>
    <col collapsed="false" customWidth="true" hidden="true" outlineLevel="0" max="18" min="18" style="4" width="11.53"/>
    <col collapsed="false" customWidth="true" hidden="true" outlineLevel="0" max="21" min="19" style="4" width="11.14"/>
    <col collapsed="false" customWidth="true" hidden="true" outlineLevel="0" max="27" min="22" style="4" width="11.53"/>
    <col collapsed="false" customWidth="true" hidden="true" outlineLevel="0" max="29" min="29" style="0" width="40.14"/>
    <col collapsed="false" customWidth="false" hidden="true" outlineLevel="0" max="98" min="30" style="0" width="9.14"/>
  </cols>
  <sheetData>
    <row r="1" customFormat="false" ht="13.5" hidden="false" customHeight="true" outlineLevel="0" collapsed="false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 t="s">
        <v>0</v>
      </c>
      <c r="T1" s="4" t="n">
        <v>3</v>
      </c>
      <c r="V1" s="4" t="n">
        <v>12</v>
      </c>
    </row>
    <row r="2" customFormat="false" ht="15.75" hidden="false" customHeight="false" outlineLevel="0" collapsed="false">
      <c r="A2" s="135"/>
      <c r="B2" s="136" t="s">
        <v>252</v>
      </c>
      <c r="C2" s="135"/>
      <c r="D2" s="135"/>
      <c r="E2" s="135"/>
      <c r="F2" s="137"/>
      <c r="G2" s="135"/>
      <c r="H2" s="135"/>
      <c r="I2" s="135"/>
      <c r="J2" s="135"/>
      <c r="K2" s="138"/>
      <c r="L2" s="139"/>
      <c r="M2" s="135"/>
      <c r="N2" s="135"/>
      <c r="O2" s="135"/>
      <c r="R2" s="49"/>
      <c r="S2" s="50" t="s">
        <v>3</v>
      </c>
      <c r="T2" s="51" t="n">
        <v>3</v>
      </c>
      <c r="U2" s="50" t="s">
        <v>4</v>
      </c>
      <c r="V2" s="51" t="n">
        <v>3</v>
      </c>
      <c r="Y2" s="4" t="n">
        <f aca="false">AA2-Z2</f>
        <v>0</v>
      </c>
      <c r="Z2" s="4" t="n">
        <f aca="false">IF(T2=3,1,IF(T2=4,2,IF(T2=6,3,IF(T2=8,4,IF(T2=10,5,6)))))</f>
        <v>1</v>
      </c>
      <c r="AA2" s="4" t="n">
        <f aca="false">IF(V2=3,1,IF(V2=4,2,IF(V2=6,3,IF(V2=8,4,IF(V2=10,5,6)))))</f>
        <v>1</v>
      </c>
    </row>
    <row r="3" customFormat="false" ht="20.25" hidden="false" customHeight="true" outlineLevel="0" collapsed="false">
      <c r="A3" s="135"/>
      <c r="B3" s="140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T3" s="49" t="s">
        <v>253</v>
      </c>
      <c r="X3" s="50" t="s">
        <v>31</v>
      </c>
      <c r="Y3" s="50" t="s">
        <v>32</v>
      </c>
      <c r="AD3" s="15" t="s">
        <v>254</v>
      </c>
      <c r="AE3" s="15" t="s">
        <v>255</v>
      </c>
      <c r="AF3" s="15" t="s">
        <v>85</v>
      </c>
      <c r="AG3" s="15" t="s">
        <v>256</v>
      </c>
      <c r="AH3" s="15" t="s">
        <v>257</v>
      </c>
      <c r="AI3" s="15" t="s">
        <v>256</v>
      </c>
      <c r="AJ3" s="15" t="s">
        <v>258</v>
      </c>
      <c r="AK3" s="15" t="s">
        <v>256</v>
      </c>
      <c r="AL3" s="15" t="s">
        <v>259</v>
      </c>
      <c r="AM3" s="15" t="s">
        <v>260</v>
      </c>
      <c r="AN3" s="15" t="s">
        <v>261</v>
      </c>
      <c r="AO3" s="15" t="s">
        <v>262</v>
      </c>
      <c r="AP3" s="15" t="s">
        <v>263</v>
      </c>
      <c r="AQ3" s="15" t="s">
        <v>264</v>
      </c>
      <c r="AR3" s="15"/>
      <c r="AW3" s="15" t="s">
        <v>265</v>
      </c>
      <c r="AX3" s="15"/>
      <c r="AY3" s="15"/>
      <c r="AZ3" s="15" t="s">
        <v>266</v>
      </c>
      <c r="BA3" s="15" t="s">
        <v>267</v>
      </c>
      <c r="BB3" s="15"/>
      <c r="BE3" s="15" t="s">
        <v>268</v>
      </c>
      <c r="BF3" s="15"/>
      <c r="BG3" s="15" t="s">
        <v>269</v>
      </c>
      <c r="BK3" s="15" t="s">
        <v>270</v>
      </c>
      <c r="BN3" s="15" t="s">
        <v>271</v>
      </c>
    </row>
    <row r="4" customFormat="false" ht="25.5" hidden="false" customHeight="true" outlineLevel="0" collapsed="false">
      <c r="A4" s="135"/>
      <c r="B4" s="141" t="s">
        <v>272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T4" s="49"/>
      <c r="X4" s="50"/>
      <c r="Y4" s="50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W4" s="15"/>
      <c r="AX4" s="15"/>
      <c r="AY4" s="15"/>
      <c r="AZ4" s="15"/>
      <c r="BA4" s="15"/>
      <c r="BB4" s="15"/>
      <c r="BE4" s="15"/>
      <c r="BF4" s="15"/>
      <c r="BG4" s="15"/>
      <c r="BK4" s="15"/>
      <c r="BN4" s="15"/>
    </row>
    <row r="5" customFormat="false" ht="25.5" hidden="false" customHeight="true" outlineLevel="0" collapsed="false">
      <c r="A5" s="135"/>
      <c r="B5" s="142" t="s">
        <v>273</v>
      </c>
      <c r="C5" s="135"/>
      <c r="D5" s="142" t="s">
        <v>274</v>
      </c>
      <c r="E5" s="143" t="s">
        <v>275</v>
      </c>
      <c r="F5" s="144" t="s">
        <v>276</v>
      </c>
      <c r="G5" s="140"/>
      <c r="H5" s="135"/>
      <c r="I5" s="135"/>
      <c r="J5" s="135"/>
      <c r="K5" s="135"/>
      <c r="L5" s="135"/>
      <c r="M5" s="135"/>
      <c r="N5" s="137" t="s">
        <v>2</v>
      </c>
      <c r="O5" s="135"/>
      <c r="R5" s="145" t="s">
        <v>277</v>
      </c>
      <c r="S5" s="145"/>
      <c r="T5" s="49"/>
      <c r="U5" s="145"/>
      <c r="V5" s="145"/>
      <c r="W5" s="145"/>
      <c r="X5" s="146"/>
      <c r="Y5" s="146"/>
      <c r="Z5" s="14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W5" s="15"/>
      <c r="AX5" s="15"/>
      <c r="AY5" s="15"/>
      <c r="AZ5" s="15"/>
      <c r="BA5" s="15"/>
      <c r="BB5" s="15"/>
      <c r="BE5" s="15"/>
      <c r="BF5" s="15"/>
      <c r="BG5" s="15"/>
      <c r="BK5" s="15"/>
      <c r="BN5" s="15"/>
      <c r="BQ5" s="1" t="s">
        <v>240</v>
      </c>
      <c r="BR5" s="1" t="s">
        <v>241</v>
      </c>
      <c r="BS5" s="1" t="s">
        <v>242</v>
      </c>
      <c r="BT5" s="0" t="s">
        <v>243</v>
      </c>
      <c r="BU5" s="0" t="s">
        <v>244</v>
      </c>
      <c r="BV5" s="0" t="s">
        <v>245</v>
      </c>
      <c r="BW5" s="0" t="s">
        <v>246</v>
      </c>
      <c r="BX5" s="0" t="s">
        <v>247</v>
      </c>
      <c r="BY5" s="0" t="s">
        <v>248</v>
      </c>
      <c r="BZ5" s="1" t="s">
        <v>249</v>
      </c>
      <c r="CA5" s="0" t="s">
        <v>250</v>
      </c>
      <c r="CB5" s="1" t="s">
        <v>251</v>
      </c>
    </row>
    <row r="6" customFormat="false" ht="19.5" hidden="false" customHeight="true" outlineLevel="0" collapsed="false">
      <c r="A6" s="135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7" t="s">
        <v>7</v>
      </c>
      <c r="O6" s="135"/>
      <c r="P6" s="2"/>
      <c r="X6" s="50"/>
      <c r="Y6" s="50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W6" s="15"/>
      <c r="AX6" s="15"/>
      <c r="AY6" s="15"/>
      <c r="AZ6" s="15"/>
      <c r="BA6" s="15"/>
      <c r="BB6" s="15"/>
      <c r="BE6" s="15"/>
      <c r="BF6" s="15"/>
      <c r="BG6" s="15"/>
      <c r="BK6" s="15"/>
      <c r="BN6" s="15"/>
    </row>
    <row r="7" customFormat="false" ht="28.5" hidden="false" customHeight="true" outlineLevel="0" collapsed="false">
      <c r="A7" s="135"/>
      <c r="B7" s="135"/>
      <c r="C7" s="135" t="s">
        <v>273</v>
      </c>
      <c r="D7" s="147" t="n">
        <f aca="false">AM7</f>
        <v>46057.4593981481</v>
      </c>
      <c r="E7" s="148" t="str">
        <f aca="false">IF(AA7&gt;3,"am/on","")</f>
        <v/>
      </c>
      <c r="F7" s="149" t="str">
        <f aca="false">IF(AA7&gt;3,BY7,"")</f>
        <v/>
      </c>
      <c r="G7" s="148" t="s">
        <v>275</v>
      </c>
      <c r="H7" s="147" t="n">
        <f aca="false">BK7</f>
        <v>46057.4734722222</v>
      </c>
      <c r="I7" s="148" t="str">
        <f aca="false">IF(AA7&gt;3,"am/on","")</f>
        <v/>
      </c>
      <c r="J7" s="149" t="str">
        <f aca="false">IF(AA7&gt;3,CI7,"")</f>
        <v/>
      </c>
      <c r="K7" s="135"/>
      <c r="L7" s="150" t="n">
        <f aca="false">BN7</f>
        <v>1216</v>
      </c>
      <c r="M7" s="135"/>
      <c r="N7" s="135" t="n">
        <v>3</v>
      </c>
      <c r="O7" s="135"/>
      <c r="P7" s="15"/>
      <c r="R7" s="126" t="s">
        <v>278</v>
      </c>
      <c r="S7" s="126"/>
      <c r="T7" s="126"/>
      <c r="U7" s="126"/>
      <c r="V7" s="126"/>
      <c r="X7" s="4" t="n">
        <v>1</v>
      </c>
      <c r="Y7" s="4" t="n">
        <f aca="false">Z2</f>
        <v>1</v>
      </c>
      <c r="AA7" s="4" t="n">
        <f aca="false">IF(Y7=1,3,2*Y7)</f>
        <v>3</v>
      </c>
      <c r="AD7" s="0" t="n">
        <f aca="true">RAND()*62683+367</f>
        <v>46057.4593983116</v>
      </c>
      <c r="AE7" s="0" t="n">
        <f aca="false">86400*AD7</f>
        <v>3979364492.01412</v>
      </c>
      <c r="AF7" s="0" t="n">
        <f aca="false">INT(AE7+0.5)</f>
        <v>3979364492</v>
      </c>
      <c r="AG7" s="0" t="n">
        <f aca="false">AF7/86400</f>
        <v>46057.4593981481</v>
      </c>
      <c r="AH7" s="0" t="n">
        <f aca="false">HOUR(AG7)</f>
        <v>11</v>
      </c>
      <c r="AI7" s="0" t="n">
        <f aca="false">IF(AH7&gt;12,AG7-0.5,AG7)</f>
        <v>46057.4593981481</v>
      </c>
      <c r="AJ7" s="0" t="n">
        <f aca="false">MONTH(AI7)</f>
        <v>2</v>
      </c>
      <c r="AK7" s="0" t="n">
        <f aca="false">IF(AJ7&gt;6,AI7-90,AI7)</f>
        <v>46057.4593981481</v>
      </c>
      <c r="AL7" s="0" t="n">
        <f aca="false">DAY(AK7)</f>
        <v>4</v>
      </c>
      <c r="AM7" s="114" t="n">
        <f aca="false">IF(AL7&gt;20,AK7-10,AK7)</f>
        <v>46057.4593981481</v>
      </c>
      <c r="AO7" s="0" t="n">
        <f aca="true">RAND()*(INT(AM7)+1-AM7)+AM7</f>
        <v>46057.9647488723</v>
      </c>
      <c r="AP7" s="0" t="n">
        <f aca="true">RAND()*7+1+AM7</f>
        <v>46060.9870194079</v>
      </c>
      <c r="AQ7" s="0" t="n">
        <f aca="true">RAND()*30+30+AM7</f>
        <v>46090.4270266665</v>
      </c>
      <c r="AR7" s="0" t="n">
        <f aca="false">MONTH(AM7)</f>
        <v>2</v>
      </c>
      <c r="AS7" s="0" t="n">
        <f aca="false">MONTH(AQ7)</f>
        <v>3</v>
      </c>
      <c r="AT7" s="0" t="n">
        <f aca="false">AS7-AR7</f>
        <v>1</v>
      </c>
      <c r="AU7" s="0" t="n">
        <f aca="false">IF(AT7&gt;1,AQ7-30,AQ7)</f>
        <v>46090.4270266665</v>
      </c>
      <c r="AV7" s="0" t="n">
        <f aca="false">MONTH(AU7)</f>
        <v>3</v>
      </c>
      <c r="AW7" s="0" t="n">
        <f aca="false">IF(AV7=AR7,AU7+10,AU7)</f>
        <v>46090.4270266665</v>
      </c>
      <c r="AX7" s="0" t="n">
        <f aca="false">MONTH(AM7)</f>
        <v>2</v>
      </c>
      <c r="AY7" s="0" t="n">
        <f aca="false">DAY(AM7)</f>
        <v>4</v>
      </c>
      <c r="AZ7" s="0" t="n">
        <f aca="true">RAND()*(300-31*AX7)+70-AY7+AM7</f>
        <v>46239.6990737483</v>
      </c>
      <c r="BA7" s="0" t="n">
        <f aca="true">31.5*(AX7+1)+RAND()*365+AM7</f>
        <v>46429.9294517461</v>
      </c>
      <c r="BB7" s="0" t="n">
        <f aca="false">YEAR(BA7)</f>
        <v>2027</v>
      </c>
      <c r="BC7" s="0" t="n">
        <f aca="false">YEAR(AM7)</f>
        <v>2026</v>
      </c>
      <c r="BD7" s="0" t="n">
        <f aca="false">BB7-BC7</f>
        <v>1</v>
      </c>
      <c r="BE7" s="0" t="n">
        <f aca="false">BA7+365*(1-BD7)</f>
        <v>46429.9294517461</v>
      </c>
      <c r="BF7" s="0" t="n">
        <f aca="false">32*(12-AX7)-AY7+365</f>
        <v>681</v>
      </c>
      <c r="BG7" s="0" t="n">
        <f aca="true">RAND()*1826.25+BF7+AM7</f>
        <v>46886.2388234282</v>
      </c>
      <c r="BH7" s="0" t="n">
        <f aca="false">IF(AA7=3,AO7,IF(AA7=4,AP7,IF(AA7=6,AW7,IF(AA7=8,AZ7,IF(AA7=10,BE7,BG7)))))</f>
        <v>46057.9647488723</v>
      </c>
      <c r="BI7" s="0" t="n">
        <f aca="false">86400*BH7</f>
        <v>3979408154.30257</v>
      </c>
      <c r="BJ7" s="0" t="n">
        <f aca="false">INT(BI7+0.5)</f>
        <v>3979408154</v>
      </c>
      <c r="BK7" s="151" t="n">
        <f aca="false">AM7+CR7</f>
        <v>46057.4734722222</v>
      </c>
      <c r="BL7" s="0" t="n">
        <f aca="false">BK7-AM7</f>
        <v>0.0140740740753245</v>
      </c>
      <c r="BM7" s="0" t="n">
        <f aca="false">86400*BL7</f>
        <v>1216.00000010803</v>
      </c>
      <c r="BN7" s="0" t="n">
        <f aca="false">INT(BM7+0.5)</f>
        <v>1216</v>
      </c>
      <c r="BP7" s="114" t="n">
        <f aca="false">AM7</f>
        <v>46057.4593981481</v>
      </c>
      <c r="BQ7" s="133" t="n">
        <f aca="false">DAY(BP7)</f>
        <v>4</v>
      </c>
      <c r="BR7" s="0" t="n">
        <f aca="false">MONTH(BP7)</f>
        <v>2</v>
      </c>
      <c r="BS7" s="0" t="str">
        <f aca="false">IF(BR7=1,BQ$5,IF(BR7=2,BR$5,IF(BR7=3,BS$5,IF(BR7=4,BT$5,IF(BR7=5,BU$5,IF(BR7=6,BV$5,""))))))</f>
        <v>Februar(y), </v>
      </c>
      <c r="BT7" s="0" t="str">
        <f aca="false">IF(BR7=7,BW$5,IF(BR7=8,BX$5,IF(BR7=9,BY$5,IF(BR7=10,BZ$5,IF(BR7=11,CA$5,IF(BR7=12,CB$5,""))))))</f>
        <v/>
      </c>
      <c r="BU7" s="0" t="str">
        <f aca="false">BS7&amp;BT7</f>
        <v>Februar(y), </v>
      </c>
      <c r="BV7" s="0" t="n">
        <f aca="false">LEN(BU7)-2</f>
        <v>10</v>
      </c>
      <c r="BW7" s="133" t="str">
        <f aca="false">LEFT(BU7,BV7)</f>
        <v>Februar(y)</v>
      </c>
      <c r="BX7" s="133" t="n">
        <f aca="false">YEAR(BP7)</f>
        <v>2026</v>
      </c>
      <c r="BY7" s="0" t="str">
        <f aca="false">BQ7&amp;" "&amp;BW7&amp;" "&amp;BX7</f>
        <v>4 Februar(y) 2026</v>
      </c>
      <c r="BZ7" s="151" t="n">
        <f aca="false">BK7</f>
        <v>46057.4734722222</v>
      </c>
      <c r="CA7" s="133" t="n">
        <f aca="false">DAY(BZ7)</f>
        <v>4</v>
      </c>
      <c r="CB7" s="0" t="n">
        <f aca="false">MONTH(BZ7)</f>
        <v>2</v>
      </c>
      <c r="CC7" s="0" t="str">
        <f aca="false">IF(CB7=1,BQ$5,IF(CB7=2,BR$5,IF(CB7=3,BS$5,IF(CB7=4,BT$5,IF(CB7=5,BU$5,IF(CB7=6,BV$5,""))))))</f>
        <v>Februar(y), </v>
      </c>
      <c r="CD7" s="0" t="str">
        <f aca="false">IF(CB7=7,BW$5,IF(CB7=8,BX$5,IF(CB7=9,BY$5,IF(CB7=10,BZ$5,IF(CB7=11,CA$5,IF(CB7=12,CB$5,""))))))</f>
        <v/>
      </c>
      <c r="CE7" s="0" t="str">
        <f aca="false">CC7&amp;CD7</f>
        <v>Februar(y), </v>
      </c>
      <c r="CF7" s="0" t="n">
        <f aca="false">LEN(CE7)-2</f>
        <v>10</v>
      </c>
      <c r="CG7" s="133" t="str">
        <f aca="false">LEFT(CE7,CF7)</f>
        <v>Februar(y)</v>
      </c>
      <c r="CH7" s="133" t="n">
        <f aca="false">YEAR(BZ7)</f>
        <v>2026</v>
      </c>
      <c r="CI7" s="0" t="str">
        <f aca="false">CA7&amp;" "&amp;CG7&amp;" "&amp;CH7</f>
        <v>4 Februar(y) 2026</v>
      </c>
      <c r="CL7" s="0" t="n">
        <f aca="false">IF(BN7&gt;14400,5,IF(BN7&gt;3600,4,3))</f>
        <v>3</v>
      </c>
      <c r="CN7" s="0" t="n">
        <f aca="false">N7</f>
        <v>3</v>
      </c>
      <c r="CO7" s="0" t="n">
        <f aca="false">IF(CN7=3,600,IF(CN7=4,4000,18500))</f>
        <v>600</v>
      </c>
      <c r="CP7" s="0" t="n">
        <f aca="false">IF(CN7=3,3599,IF(CN7=4,17999,43199))</f>
        <v>3599</v>
      </c>
      <c r="CQ7" s="0" t="n">
        <f aca="true">INT(RAND()*(CP7-CO7+1)+CO7)</f>
        <v>1216</v>
      </c>
      <c r="CR7" s="0" t="n">
        <f aca="false">CQ7/86400</f>
        <v>0.0140740740740741</v>
      </c>
    </row>
    <row r="8" customFormat="false" ht="8.25" hidden="false" customHeight="true" outlineLevel="0" collapsed="false">
      <c r="A8" s="135"/>
      <c r="B8" s="135"/>
      <c r="C8" s="135"/>
      <c r="D8" s="135"/>
      <c r="E8" s="148"/>
      <c r="F8" s="149"/>
      <c r="G8" s="148"/>
      <c r="H8" s="135"/>
      <c r="I8" s="135"/>
      <c r="J8" s="149"/>
      <c r="K8" s="135"/>
      <c r="L8" s="152"/>
      <c r="M8" s="135"/>
      <c r="O8" s="135"/>
      <c r="P8" s="15"/>
      <c r="CD8" s="0" t="str">
        <f aca="false">CB8&amp;CC8</f>
        <v/>
      </c>
    </row>
    <row r="9" customFormat="false" ht="28.5" hidden="false" customHeight="true" outlineLevel="0" collapsed="false">
      <c r="A9" s="135"/>
      <c r="B9" s="135"/>
      <c r="C9" s="135" t="s">
        <v>273</v>
      </c>
      <c r="D9" s="147" t="n">
        <f aca="false">AM9</f>
        <v>24689.1461111111</v>
      </c>
      <c r="E9" s="148" t="str">
        <f aca="false">IF(AA9&gt;3,"am/on","")</f>
        <v/>
      </c>
      <c r="F9" s="149" t="str">
        <f aca="false">IF(AA9&gt;3,BY9,"")</f>
        <v/>
      </c>
      <c r="G9" s="148" t="s">
        <v>275</v>
      </c>
      <c r="H9" s="147" t="n">
        <f aca="false">BK9</f>
        <v>24689.1584490741</v>
      </c>
      <c r="I9" s="148" t="str">
        <f aca="false">IF(AA9&gt;3,"am/on","")</f>
        <v/>
      </c>
      <c r="J9" s="149" t="str">
        <f aca="false">IF(AA9&gt;3,CI9,"")</f>
        <v/>
      </c>
      <c r="K9" s="135"/>
      <c r="L9" s="150" t="n">
        <f aca="false">BN9</f>
        <v>1066</v>
      </c>
      <c r="M9" s="135"/>
      <c r="N9" s="135" t="n">
        <v>3</v>
      </c>
      <c r="O9" s="135"/>
      <c r="P9" s="15"/>
      <c r="X9" s="4" t="n">
        <f aca="false">X7+1</f>
        <v>2</v>
      </c>
      <c r="Y9" s="4" t="n">
        <f aca="false">INT(0.5+(Y$2/18*(X9-1)))+Z$2</f>
        <v>1</v>
      </c>
      <c r="AA9" s="4" t="n">
        <f aca="false">IF(Y9=1,3,2*Y9)</f>
        <v>3</v>
      </c>
      <c r="AD9" s="0" t="n">
        <f aca="true">RAND()*62683+367</f>
        <v>24779.1461113247</v>
      </c>
      <c r="AE9" s="0" t="n">
        <f aca="false">86400*AD9</f>
        <v>2140918224.01845</v>
      </c>
      <c r="AF9" s="0" t="n">
        <f aca="false">INT(AE9+0.5)</f>
        <v>2140918224</v>
      </c>
      <c r="AG9" s="0" t="n">
        <f aca="false">AF9/86400</f>
        <v>24779.1461111111</v>
      </c>
      <c r="AH9" s="0" t="n">
        <f aca="false">HOUR(AG9)</f>
        <v>3</v>
      </c>
      <c r="AI9" s="0" t="n">
        <f aca="false">IF(AH9&gt;12,AG9-0.5,AG9)</f>
        <v>24779.1461111111</v>
      </c>
      <c r="AJ9" s="0" t="n">
        <f aca="false">MONTH(AI9)</f>
        <v>11</v>
      </c>
      <c r="AK9" s="0" t="n">
        <f aca="false">IF(AJ9&gt;6,AI9-90,AI9)</f>
        <v>24689.1461111111</v>
      </c>
      <c r="AL9" s="0" t="n">
        <f aca="false">DAY(AK9)</f>
        <v>5</v>
      </c>
      <c r="AM9" s="0" t="n">
        <f aca="false">IF(AL9&gt;20,AK9-10,AK9)</f>
        <v>24689.1461111111</v>
      </c>
      <c r="AO9" s="0" t="n">
        <f aca="true">RAND()*(INT(AM9)+1-AM9)+AM9</f>
        <v>24689.3227041497</v>
      </c>
      <c r="AP9" s="0" t="n">
        <f aca="true">RAND()*7+1+AM9</f>
        <v>24691.0136178695</v>
      </c>
      <c r="AQ9" s="0" t="n">
        <f aca="true">RAND()*30+30+AM9</f>
        <v>24729.5493937205</v>
      </c>
      <c r="AR9" s="0" t="n">
        <f aca="false">MONTH(AM9)</f>
        <v>8</v>
      </c>
      <c r="AS9" s="0" t="n">
        <f aca="false">MONTH(AQ9)</f>
        <v>9</v>
      </c>
      <c r="AT9" s="0" t="n">
        <f aca="false">AS9-AR9</f>
        <v>1</v>
      </c>
      <c r="AU9" s="0" t="n">
        <f aca="false">IF(AT9&gt;1,AQ9-30,AQ9)</f>
        <v>24729.5493937205</v>
      </c>
      <c r="AV9" s="0" t="n">
        <f aca="false">MONTH(AU9)</f>
        <v>9</v>
      </c>
      <c r="AW9" s="0" t="n">
        <f aca="false">IF(AV9=AR9,AU9+10,AU9)</f>
        <v>24729.5493937205</v>
      </c>
      <c r="AX9" s="0" t="n">
        <f aca="false">MONTH(AM9)</f>
        <v>8</v>
      </c>
      <c r="AY9" s="0" t="n">
        <f aca="false">DAY(AM9)</f>
        <v>5</v>
      </c>
      <c r="AZ9" s="0" t="n">
        <f aca="true">RAND()*(300-31*AX9)+70-AY9+AM9</f>
        <v>24755.3330911125</v>
      </c>
      <c r="BA9" s="0" t="n">
        <f aca="true">31.5*(AX9+1)+RAND()*365+AM9</f>
        <v>25231.9022749673</v>
      </c>
      <c r="BB9" s="0" t="n">
        <f aca="false">YEAR(BA9)</f>
        <v>1969</v>
      </c>
      <c r="BC9" s="0" t="n">
        <f aca="false">YEAR(AM9)</f>
        <v>1967</v>
      </c>
      <c r="BD9" s="0" t="n">
        <f aca="false">BB9-BC9</f>
        <v>2</v>
      </c>
      <c r="BE9" s="0" t="n">
        <f aca="false">BA9+365*(1-BD9)</f>
        <v>24866.9022749673</v>
      </c>
      <c r="BF9" s="0" t="n">
        <f aca="false">32*(12-AX9)-AY9+365</f>
        <v>488</v>
      </c>
      <c r="BG9" s="0" t="n">
        <f aca="true">RAND()*1826.25+BF9+AM9</f>
        <v>26350.7234304609</v>
      </c>
      <c r="BH9" s="0" t="n">
        <f aca="false">IF(AA9=3,AO9,IF(AA9=4,AP9,IF(AA9=6,AW9,IF(AA9=8,AZ9,IF(AA9=10,BE9,BG9)))))</f>
        <v>24689.3227041497</v>
      </c>
      <c r="BI9" s="0" t="n">
        <f aca="false">86400*BH9</f>
        <v>2133157481.63853</v>
      </c>
      <c r="BJ9" s="0" t="n">
        <f aca="false">INT(BI9+0.5)</f>
        <v>2133157482</v>
      </c>
      <c r="BK9" s="151" t="n">
        <f aca="false">AM9+CR9</f>
        <v>24689.1584490741</v>
      </c>
      <c r="BL9" s="0" t="n">
        <f aca="false">BK9-AM9</f>
        <v>0.0123379629621923</v>
      </c>
      <c r="BM9" s="0" t="n">
        <f aca="false">86400*BL9</f>
        <v>1065.99999993341</v>
      </c>
      <c r="BN9" s="0" t="n">
        <f aca="false">INT(BM9+0.5)</f>
        <v>1066</v>
      </c>
      <c r="BP9" s="114" t="n">
        <f aca="false">AM9</f>
        <v>24689.1461111111</v>
      </c>
      <c r="BQ9" s="133" t="n">
        <f aca="false">DAY(BP9)</f>
        <v>5</v>
      </c>
      <c r="BR9" s="0" t="n">
        <f aca="false">MONTH(BP9)</f>
        <v>8</v>
      </c>
      <c r="BS9" s="0" t="str">
        <f aca="false">IF(BR9=1,BQ$5,IF(BR9=2,BR$5,IF(BR9=3,BS$5,IF(BR9=4,BT$5,IF(BR9=5,BU$5,IF(BR9=6,BV$5,""))))))</f>
        <v/>
      </c>
      <c r="BT9" s="0" t="str">
        <f aca="false">IF(BR9=7,BW$5,IF(BR9=8,BX$5,IF(BR9=9,BY$5,IF(BR9=10,BZ$5,IF(BR9=11,CA$5,IF(BR9=12,CB$5,""))))))</f>
        <v>August, </v>
      </c>
      <c r="BU9" s="0" t="str">
        <f aca="false">BS9&amp;BT9</f>
        <v>August, </v>
      </c>
      <c r="BV9" s="0" t="n">
        <f aca="false">LEN(BU9)-2</f>
        <v>6</v>
      </c>
      <c r="BW9" s="133" t="str">
        <f aca="false">LEFT(BU9,BV9)</f>
        <v>August</v>
      </c>
      <c r="BX9" s="133" t="n">
        <f aca="false">YEAR(BP9)</f>
        <v>1967</v>
      </c>
      <c r="BY9" s="0" t="str">
        <f aca="false">BQ9&amp;" "&amp;BW9&amp;" "&amp;BX9</f>
        <v>5 August 1967</v>
      </c>
      <c r="BZ9" s="151" t="n">
        <f aca="false">BK9</f>
        <v>24689.1584490741</v>
      </c>
      <c r="CA9" s="133" t="n">
        <f aca="false">DAY(BZ9)</f>
        <v>5</v>
      </c>
      <c r="CB9" s="0" t="n">
        <f aca="false">MONTH(BZ9)</f>
        <v>8</v>
      </c>
      <c r="CC9" s="0" t="str">
        <f aca="false">IF(CB9=1,BQ$5,IF(CB9=2,BR$5,IF(CB9=3,BS$5,IF(CB9=4,BT$5,IF(CB9=5,BU$5,IF(CB9=6,BV$5,""))))))</f>
        <v/>
      </c>
      <c r="CD9" s="0" t="str">
        <f aca="false">IF(CB9=7,BW$5,IF(CB9=8,BX$5,IF(CB9=9,BY$5,IF(CB9=10,BZ$5,IF(CB9=11,CA$5,IF(CB9=12,CB$5,""))))))</f>
        <v>August, </v>
      </c>
      <c r="CE9" s="0" t="str">
        <f aca="false">CC9&amp;CD9</f>
        <v>August, </v>
      </c>
      <c r="CF9" s="0" t="n">
        <f aca="false">LEN(CE9)-2</f>
        <v>6</v>
      </c>
      <c r="CG9" s="133" t="str">
        <f aca="false">LEFT(CE9,CF9)</f>
        <v>August</v>
      </c>
      <c r="CH9" s="133" t="n">
        <f aca="false">YEAR(BZ9)</f>
        <v>1967</v>
      </c>
      <c r="CI9" s="0" t="str">
        <f aca="false">CA9&amp;" "&amp;CG9&amp;" "&amp;CH9</f>
        <v>5 August 1967</v>
      </c>
      <c r="CL9" s="0" t="n">
        <f aca="false">IF(BN9&gt;14400,5,IF(BN9&gt;3600,4,3))</f>
        <v>3</v>
      </c>
      <c r="CN9" s="0" t="n">
        <f aca="false">N9</f>
        <v>3</v>
      </c>
      <c r="CO9" s="0" t="n">
        <f aca="false">IF(CN9=3,600,IF(CN9=4,4000,18500))</f>
        <v>600</v>
      </c>
      <c r="CP9" s="0" t="n">
        <f aca="false">IF(CN9=3,3599,IF(CN9=4,17999,43199))</f>
        <v>3599</v>
      </c>
      <c r="CQ9" s="0" t="n">
        <f aca="true">INT(RAND()*(CP9-CO9+1)+CO9)</f>
        <v>1066</v>
      </c>
      <c r="CR9" s="0" t="n">
        <f aca="false">CQ9/86400</f>
        <v>0.012337962962963</v>
      </c>
    </row>
    <row r="10" customFormat="false" ht="8.25" hidden="false" customHeight="true" outlineLevel="0" collapsed="false">
      <c r="A10" s="135"/>
      <c r="B10" s="135"/>
      <c r="C10" s="135"/>
      <c r="D10" s="135"/>
      <c r="E10" s="148"/>
      <c r="F10" s="149"/>
      <c r="G10" s="148"/>
      <c r="H10" s="135"/>
      <c r="I10" s="135"/>
      <c r="J10" s="149"/>
      <c r="K10" s="135"/>
      <c r="L10" s="152"/>
      <c r="M10" s="135"/>
      <c r="O10" s="135"/>
    </row>
    <row r="11" customFormat="false" ht="28.5" hidden="false" customHeight="true" outlineLevel="0" collapsed="false">
      <c r="A11" s="135"/>
      <c r="B11" s="135"/>
      <c r="C11" s="135" t="s">
        <v>273</v>
      </c>
      <c r="D11" s="147" t="n">
        <f aca="false">AM11</f>
        <v>20128.1524768519</v>
      </c>
      <c r="E11" s="148" t="str">
        <f aca="false">IF(AA11&gt;3,"am/on","")</f>
        <v/>
      </c>
      <c r="F11" s="149" t="str">
        <f aca="false">IF(AA11&gt;3,BY11,"")</f>
        <v/>
      </c>
      <c r="G11" s="148" t="s">
        <v>275</v>
      </c>
      <c r="H11" s="147" t="n">
        <f aca="false">BK11</f>
        <v>20128.2265162037</v>
      </c>
      <c r="I11" s="148" t="str">
        <f aca="false">IF(AA11&gt;3,"am/on","")</f>
        <v/>
      </c>
      <c r="J11" s="149" t="str">
        <f aca="false">IF(AA11&gt;3,CI11,"")</f>
        <v/>
      </c>
      <c r="K11" s="135"/>
      <c r="L11" s="150" t="n">
        <f aca="false">BN11</f>
        <v>6397</v>
      </c>
      <c r="M11" s="135"/>
      <c r="N11" s="135" t="n">
        <v>4</v>
      </c>
      <c r="O11" s="135"/>
      <c r="P11" s="15"/>
      <c r="X11" s="4" t="n">
        <f aca="false">X9+1</f>
        <v>3</v>
      </c>
      <c r="Y11" s="4" t="n">
        <f aca="false">INT(0.5+(Y$2/18*(X11-1)))+Z$2</f>
        <v>1</v>
      </c>
      <c r="AA11" s="4" t="n">
        <f aca="false">IF(Y11=1,3,2*Y11)</f>
        <v>3</v>
      </c>
      <c r="AD11" s="0" t="n">
        <f aca="true">RAND()*62683+367</f>
        <v>20128.6524759172</v>
      </c>
      <c r="AE11" s="0" t="n">
        <f aca="false">86400*AD11</f>
        <v>1739115573.91925</v>
      </c>
      <c r="AF11" s="0" t="n">
        <f aca="false">INT(AE11+0.5)</f>
        <v>1739115574</v>
      </c>
      <c r="AG11" s="0" t="n">
        <f aca="false">AF11/86400</f>
        <v>20128.6524768519</v>
      </c>
      <c r="AH11" s="0" t="n">
        <f aca="false">HOUR(AG11)</f>
        <v>15</v>
      </c>
      <c r="AI11" s="0" t="n">
        <f aca="false">IF(AH11&gt;12,AG11-0.5,AG11)</f>
        <v>20128.1524768519</v>
      </c>
      <c r="AJ11" s="0" t="n">
        <f aca="false">MONTH(AI11)</f>
        <v>2</v>
      </c>
      <c r="AK11" s="0" t="n">
        <f aca="false">IF(AJ11&gt;6,AI11-90,AI11)</f>
        <v>20128.1524768519</v>
      </c>
      <c r="AL11" s="0" t="n">
        <f aca="false">DAY(AK11)</f>
        <v>8</v>
      </c>
      <c r="AM11" s="0" t="n">
        <f aca="false">IF(AL11&gt;20,AK11-10,AK11)</f>
        <v>20128.1524768519</v>
      </c>
      <c r="AO11" s="0" t="n">
        <f aca="true">RAND()*(INT(AM11)+1-AM11)+AM11</f>
        <v>20128.7371416208</v>
      </c>
      <c r="AP11" s="0" t="n">
        <f aca="true">RAND()*7+1+AM11</f>
        <v>20135.9630289392</v>
      </c>
      <c r="AQ11" s="0" t="n">
        <f aca="true">RAND()*30+30+AM11</f>
        <v>20181.6668249907</v>
      </c>
      <c r="AR11" s="0" t="n">
        <f aca="false">MONTH(AM11)</f>
        <v>2</v>
      </c>
      <c r="AS11" s="0" t="n">
        <f aca="false">MONTH(AQ11)</f>
        <v>4</v>
      </c>
      <c r="AT11" s="0" t="n">
        <f aca="false">AS11-AR11</f>
        <v>2</v>
      </c>
      <c r="AU11" s="0" t="n">
        <f aca="false">IF(AT11&gt;1,AQ11-30,AQ11)</f>
        <v>20151.6668249907</v>
      </c>
      <c r="AV11" s="0" t="n">
        <f aca="false">MONTH(AU11)</f>
        <v>3</v>
      </c>
      <c r="AW11" s="0" t="n">
        <f aca="false">IF(AV11=AR11,AU11+10,AU11)</f>
        <v>20151.6668249907</v>
      </c>
      <c r="AX11" s="0" t="n">
        <f aca="false">MONTH(AM11)</f>
        <v>2</v>
      </c>
      <c r="AY11" s="0" t="n">
        <f aca="false">DAY(AM11)</f>
        <v>8</v>
      </c>
      <c r="AZ11" s="0" t="n">
        <f aca="true">RAND()*(300-31*AX11)+70-AY11+AM11</f>
        <v>20198.5292262276</v>
      </c>
      <c r="BA11" s="0" t="n">
        <f aca="true">31.5*(AX11+1)+RAND()*365+AM11</f>
        <v>20352.1444338121</v>
      </c>
      <c r="BB11" s="0" t="n">
        <f aca="false">YEAR(BA11)</f>
        <v>1955</v>
      </c>
      <c r="BC11" s="0" t="n">
        <f aca="false">YEAR(AM11)</f>
        <v>1955</v>
      </c>
      <c r="BD11" s="0" t="n">
        <f aca="false">BB11-BC11</f>
        <v>0</v>
      </c>
      <c r="BE11" s="0" t="n">
        <f aca="false">BA11+365*(1-BD11)</f>
        <v>20717.1444338121</v>
      </c>
      <c r="BF11" s="0" t="n">
        <f aca="false">32*(12-AX11)-AY11+365</f>
        <v>677</v>
      </c>
      <c r="BG11" s="0" t="n">
        <f aca="true">RAND()*1826.25+BF11+AM11</f>
        <v>21684.2802439438</v>
      </c>
      <c r="BH11" s="0" t="n">
        <f aca="false">IF(AA11=3,AO11,IF(AA11=4,AP11,IF(AA11=6,AW11,IF(AA11=8,AZ11,IF(AA11=10,BE11,BG11)))))</f>
        <v>20128.7371416208</v>
      </c>
      <c r="BI11" s="0" t="n">
        <f aca="false">86400*BH11</f>
        <v>1739122889.03604</v>
      </c>
      <c r="BJ11" s="0" t="n">
        <f aca="false">INT(BI11+0.5)</f>
        <v>1739122889</v>
      </c>
      <c r="BK11" s="151" t="n">
        <f aca="false">AM11+CR11</f>
        <v>20128.2265162037</v>
      </c>
      <c r="BL11" s="0" t="n">
        <f aca="false">BK11-AM11</f>
        <v>0.0740393518535711</v>
      </c>
      <c r="BM11" s="0" t="n">
        <f aca="false">86400*BL11</f>
        <v>6397.00000014855</v>
      </c>
      <c r="BN11" s="0" t="n">
        <f aca="false">INT(BM11+0.5)</f>
        <v>6397</v>
      </c>
      <c r="BP11" s="114" t="n">
        <f aca="false">AM11</f>
        <v>20128.1524768519</v>
      </c>
      <c r="BQ11" s="133" t="n">
        <f aca="false">DAY(BP11)</f>
        <v>8</v>
      </c>
      <c r="BR11" s="0" t="n">
        <f aca="false">MONTH(BP11)</f>
        <v>2</v>
      </c>
      <c r="BS11" s="0" t="str">
        <f aca="false">IF(BR11=1,BQ$5,IF(BR11=2,BR$5,IF(BR11=3,BS$5,IF(BR11=4,BT$5,IF(BR11=5,BU$5,IF(BR11=6,BV$5,""))))))</f>
        <v>Februar(y), </v>
      </c>
      <c r="BT11" s="0" t="str">
        <f aca="false">IF(BR11=7,BW$5,IF(BR11=8,BX$5,IF(BR11=9,BY$5,IF(BR11=10,BZ$5,IF(BR11=11,CA$5,IF(BR11=12,CB$5,""))))))</f>
        <v/>
      </c>
      <c r="BU11" s="0" t="str">
        <f aca="false">BS11&amp;BT11</f>
        <v>Februar(y), </v>
      </c>
      <c r="BV11" s="0" t="n">
        <f aca="false">LEN(BU11)-2</f>
        <v>10</v>
      </c>
      <c r="BW11" s="133" t="str">
        <f aca="false">LEFT(BU11,BV11)</f>
        <v>Februar(y)</v>
      </c>
      <c r="BX11" s="133" t="n">
        <f aca="false">YEAR(BP11)</f>
        <v>1955</v>
      </c>
      <c r="BY11" s="0" t="str">
        <f aca="false">BQ11&amp;" "&amp;BW11&amp;" "&amp;BX11</f>
        <v>8 Februar(y) 1955</v>
      </c>
      <c r="BZ11" s="151" t="n">
        <f aca="false">BK11</f>
        <v>20128.2265162037</v>
      </c>
      <c r="CA11" s="133" t="n">
        <f aca="false">DAY(BZ11)</f>
        <v>8</v>
      </c>
      <c r="CB11" s="0" t="n">
        <f aca="false">MONTH(BZ11)</f>
        <v>2</v>
      </c>
      <c r="CC11" s="0" t="str">
        <f aca="false">IF(CB11=1,BQ$5,IF(CB11=2,BR$5,IF(CB11=3,BS$5,IF(CB11=4,BT$5,IF(CB11=5,BU$5,IF(CB11=6,BV$5,""))))))</f>
        <v>Februar(y), </v>
      </c>
      <c r="CD11" s="0" t="str">
        <f aca="false">IF(CB11=7,BW$5,IF(CB11=8,BX$5,IF(CB11=9,BY$5,IF(CB11=10,BZ$5,IF(CB11=11,CA$5,IF(CB11=12,CB$5,""))))))</f>
        <v/>
      </c>
      <c r="CE11" s="0" t="str">
        <f aca="false">CC11&amp;CD11</f>
        <v>Februar(y), </v>
      </c>
      <c r="CF11" s="0" t="n">
        <f aca="false">LEN(CE11)-2</f>
        <v>10</v>
      </c>
      <c r="CG11" s="133" t="str">
        <f aca="false">LEFT(CE11,CF11)</f>
        <v>Februar(y)</v>
      </c>
      <c r="CH11" s="133" t="n">
        <f aca="false">YEAR(BZ11)</f>
        <v>1955</v>
      </c>
      <c r="CI11" s="0" t="str">
        <f aca="false">CA11&amp;" "&amp;CG11&amp;" "&amp;CH11</f>
        <v>8 Februar(y) 1955</v>
      </c>
      <c r="CL11" s="0" t="n">
        <f aca="false">IF(BN11&gt;14400,5,IF(BN11&gt;3600,4,3))</f>
        <v>4</v>
      </c>
      <c r="CN11" s="0" t="n">
        <f aca="false">N11</f>
        <v>4</v>
      </c>
      <c r="CO11" s="0" t="n">
        <f aca="false">IF(CN11=3,600,IF(CN11=4,4000,18500))</f>
        <v>4000</v>
      </c>
      <c r="CP11" s="0" t="n">
        <f aca="false">IF(CN11=3,3599,IF(CN11=4,17999,43199))</f>
        <v>17999</v>
      </c>
      <c r="CQ11" s="0" t="n">
        <f aca="true">INT(RAND()*(CP11-CO11+1)+CO11)</f>
        <v>6397</v>
      </c>
      <c r="CR11" s="0" t="n">
        <f aca="false">CQ11/86400</f>
        <v>0.0740393518518519</v>
      </c>
    </row>
    <row r="12" customFormat="false" ht="8.25" hidden="false" customHeight="true" outlineLevel="0" collapsed="false">
      <c r="A12" s="135"/>
      <c r="B12" s="135"/>
      <c r="C12" s="135"/>
      <c r="D12" s="135"/>
      <c r="E12" s="148"/>
      <c r="F12" s="149"/>
      <c r="G12" s="148"/>
      <c r="H12" s="135"/>
      <c r="I12" s="135"/>
      <c r="J12" s="149"/>
      <c r="K12" s="135"/>
      <c r="L12" s="152"/>
      <c r="M12" s="135"/>
      <c r="O12" s="135"/>
    </row>
    <row r="13" customFormat="false" ht="28.5" hidden="false" customHeight="true" outlineLevel="0" collapsed="false">
      <c r="A13" s="135"/>
      <c r="B13" s="135"/>
      <c r="C13" s="135" t="s">
        <v>273</v>
      </c>
      <c r="D13" s="147" t="n">
        <f aca="false">AM13</f>
        <v>19951.1093634259</v>
      </c>
      <c r="E13" s="148" t="str">
        <f aca="false">IF(AA13&gt;3,"am/on","")</f>
        <v/>
      </c>
      <c r="F13" s="149" t="str">
        <f aca="false">IF(AA13&gt;3,BY13,"")</f>
        <v/>
      </c>
      <c r="G13" s="148" t="s">
        <v>275</v>
      </c>
      <c r="H13" s="147" t="n">
        <f aca="false">BK13</f>
        <v>19951.2773842593</v>
      </c>
      <c r="I13" s="148" t="str">
        <f aca="false">IF(AA13&gt;3,"am/on","")</f>
        <v/>
      </c>
      <c r="J13" s="149" t="str">
        <f aca="false">IF(AA13&gt;3,CI13,"")</f>
        <v/>
      </c>
      <c r="K13" s="135"/>
      <c r="L13" s="150" t="n">
        <f aca="false">BN13</f>
        <v>14517</v>
      </c>
      <c r="M13" s="135"/>
      <c r="N13" s="135" t="n">
        <v>4</v>
      </c>
      <c r="O13" s="135"/>
      <c r="P13" s="15"/>
      <c r="X13" s="4" t="n">
        <f aca="false">X11+1</f>
        <v>4</v>
      </c>
      <c r="Y13" s="4" t="n">
        <f aca="false">INT(0.5+(Y$2/18*(X13-1)))+Z$2</f>
        <v>1</v>
      </c>
      <c r="AA13" s="4" t="n">
        <f aca="false">IF(Y13=1,3,2*Y13)</f>
        <v>3</v>
      </c>
      <c r="AD13" s="0" t="n">
        <f aca="true">RAND()*62683+367</f>
        <v>20051.1093642967</v>
      </c>
      <c r="AE13" s="0" t="n">
        <f aca="false">86400*AD13</f>
        <v>1732415849.07524</v>
      </c>
      <c r="AF13" s="0" t="n">
        <f aca="false">INT(AE13+0.5)</f>
        <v>1732415849</v>
      </c>
      <c r="AG13" s="0" t="n">
        <f aca="false">AF13/86400</f>
        <v>20051.1093634259</v>
      </c>
      <c r="AH13" s="0" t="n">
        <f aca="false">HOUR(AG13)</f>
        <v>2</v>
      </c>
      <c r="AI13" s="0" t="n">
        <f aca="false">IF(AH13&gt;12,AG13-0.5,AG13)</f>
        <v>20051.1093634259</v>
      </c>
      <c r="AJ13" s="0" t="n">
        <f aca="false">MONTH(AI13)</f>
        <v>11</v>
      </c>
      <c r="AK13" s="0" t="n">
        <f aca="false">IF(AJ13&gt;6,AI13-90,AI13)</f>
        <v>19961.1093634259</v>
      </c>
      <c r="AL13" s="0" t="n">
        <f aca="false">DAY(AK13)</f>
        <v>25</v>
      </c>
      <c r="AM13" s="0" t="n">
        <f aca="false">IF(AL13&gt;20,AK13-10,AK13)</f>
        <v>19951.1093634259</v>
      </c>
      <c r="AO13" s="0" t="n">
        <f aca="true">RAND()*(INT(AM13)+1-AM13)+AM13</f>
        <v>19951.5722931714</v>
      </c>
      <c r="AP13" s="0" t="n">
        <f aca="true">RAND()*7+1+AM13</f>
        <v>19953.6863543632</v>
      </c>
      <c r="AQ13" s="0" t="n">
        <f aca="true">RAND()*30+30+AM13</f>
        <v>20005.5780291929</v>
      </c>
      <c r="AR13" s="0" t="n">
        <f aca="false">MONTH(AM13)</f>
        <v>8</v>
      </c>
      <c r="AS13" s="0" t="n">
        <f aca="false">MONTH(AQ13)</f>
        <v>10</v>
      </c>
      <c r="AT13" s="0" t="n">
        <f aca="false">AS13-AR13</f>
        <v>2</v>
      </c>
      <c r="AU13" s="0" t="n">
        <f aca="false">IF(AT13&gt;1,AQ13-30,AQ13)</f>
        <v>19975.5780291929</v>
      </c>
      <c r="AV13" s="0" t="n">
        <f aca="false">MONTH(AU13)</f>
        <v>9</v>
      </c>
      <c r="AW13" s="0" t="n">
        <f aca="false">IF(AV13=AR13,AU13+10,AU13)</f>
        <v>19975.5780291929</v>
      </c>
      <c r="AX13" s="0" t="n">
        <f aca="false">MONTH(AM13)</f>
        <v>8</v>
      </c>
      <c r="AY13" s="0" t="n">
        <f aca="false">DAY(AM13)</f>
        <v>15</v>
      </c>
      <c r="AZ13" s="0" t="n">
        <f aca="true">RAND()*(300-31*AX13)+70-AY13+AM13</f>
        <v>20041.2743216405</v>
      </c>
      <c r="BA13" s="0" t="n">
        <f aca="true">31.5*(AX13+1)+RAND()*365+AM13</f>
        <v>20299.2626676174</v>
      </c>
      <c r="BB13" s="0" t="n">
        <f aca="false">YEAR(BA13)</f>
        <v>1955</v>
      </c>
      <c r="BC13" s="0" t="n">
        <f aca="false">YEAR(AM13)</f>
        <v>1954</v>
      </c>
      <c r="BD13" s="0" t="n">
        <f aca="false">BB13-BC13</f>
        <v>1</v>
      </c>
      <c r="BE13" s="0" t="n">
        <f aca="false">BA13+365*(1-BD13)</f>
        <v>20299.2626676174</v>
      </c>
      <c r="BF13" s="0" t="n">
        <f aca="false">32*(12-AX13)-AY13+365</f>
        <v>478</v>
      </c>
      <c r="BG13" s="0" t="n">
        <f aca="true">RAND()*1826.25+BF13+AM13</f>
        <v>22043.7927770453</v>
      </c>
      <c r="BH13" s="0" t="n">
        <f aca="false">IF(AA13=3,AO13,IF(AA13=4,AP13,IF(AA13=6,AW13,IF(AA13=8,AZ13,IF(AA13=10,BE13,BG13)))))</f>
        <v>19951.5722931714</v>
      </c>
      <c r="BI13" s="0" t="n">
        <f aca="false">86400*BH13</f>
        <v>1723815846.13001</v>
      </c>
      <c r="BJ13" s="0" t="n">
        <f aca="false">INT(BI13+0.5)</f>
        <v>1723815846</v>
      </c>
      <c r="BK13" s="151" t="n">
        <f aca="false">AM13+CR13</f>
        <v>19951.2773842593</v>
      </c>
      <c r="BL13" s="0" t="n">
        <f aca="false">BK13-AM13</f>
        <v>0.168020833334595</v>
      </c>
      <c r="BM13" s="0" t="n">
        <f aca="false">86400*BL13</f>
        <v>14517.000000109</v>
      </c>
      <c r="BN13" s="0" t="n">
        <f aca="false">INT(BM13+0.5)</f>
        <v>14517</v>
      </c>
      <c r="BP13" s="114" t="n">
        <f aca="false">AM13</f>
        <v>19951.1093634259</v>
      </c>
      <c r="BQ13" s="133" t="n">
        <f aca="false">DAY(BP13)</f>
        <v>15</v>
      </c>
      <c r="BR13" s="0" t="n">
        <f aca="false">MONTH(BP13)</f>
        <v>8</v>
      </c>
      <c r="BS13" s="0" t="str">
        <f aca="false">IF(BR13=1,BQ$5,IF(BR13=2,BR$5,IF(BR13=3,BS$5,IF(BR13=4,BT$5,IF(BR13=5,BU$5,IF(BR13=6,BV$5,""))))))</f>
        <v/>
      </c>
      <c r="BT13" s="0" t="str">
        <f aca="false">IF(BR13=7,BW$5,IF(BR13=8,BX$5,IF(BR13=9,BY$5,IF(BR13=10,BZ$5,IF(BR13=11,CA$5,IF(BR13=12,CB$5,""))))))</f>
        <v>August, </v>
      </c>
      <c r="BU13" s="0" t="str">
        <f aca="false">BS13&amp;BT13</f>
        <v>August, </v>
      </c>
      <c r="BV13" s="0" t="n">
        <f aca="false">LEN(BU13)-2</f>
        <v>6</v>
      </c>
      <c r="BW13" s="133" t="str">
        <f aca="false">LEFT(BU13,BV13)</f>
        <v>August</v>
      </c>
      <c r="BX13" s="133" t="n">
        <f aca="false">YEAR(BP13)</f>
        <v>1954</v>
      </c>
      <c r="BY13" s="0" t="str">
        <f aca="false">BQ13&amp;" "&amp;BW13&amp;" "&amp;BX13</f>
        <v>15 August 1954</v>
      </c>
      <c r="BZ13" s="151" t="n">
        <f aca="false">BK13</f>
        <v>19951.2773842593</v>
      </c>
      <c r="CA13" s="133" t="n">
        <f aca="false">DAY(BZ13)</f>
        <v>15</v>
      </c>
      <c r="CB13" s="0" t="n">
        <f aca="false">MONTH(BZ13)</f>
        <v>8</v>
      </c>
      <c r="CC13" s="0" t="str">
        <f aca="false">IF(CB13=1,BQ$5,IF(CB13=2,BR$5,IF(CB13=3,BS$5,IF(CB13=4,BT$5,IF(CB13=5,BU$5,IF(CB13=6,BV$5,""))))))</f>
        <v/>
      </c>
      <c r="CD13" s="0" t="str">
        <f aca="false">IF(CB13=7,BW$5,IF(CB13=8,BX$5,IF(CB13=9,BY$5,IF(CB13=10,BZ$5,IF(CB13=11,CA$5,IF(CB13=12,CB$5,""))))))</f>
        <v>August, </v>
      </c>
      <c r="CE13" s="0" t="str">
        <f aca="false">CC13&amp;CD13</f>
        <v>August, </v>
      </c>
      <c r="CF13" s="0" t="n">
        <f aca="false">LEN(CE13)-2</f>
        <v>6</v>
      </c>
      <c r="CG13" s="133" t="str">
        <f aca="false">LEFT(CE13,CF13)</f>
        <v>August</v>
      </c>
      <c r="CH13" s="133" t="n">
        <f aca="false">YEAR(BZ13)</f>
        <v>1954</v>
      </c>
      <c r="CI13" s="0" t="str">
        <f aca="false">CA13&amp;" "&amp;CG13&amp;" "&amp;CH13</f>
        <v>15 August 1954</v>
      </c>
      <c r="CL13" s="0" t="n">
        <f aca="false">IF(BN13&gt;14400,5,IF(BN13&gt;3600,4,3))</f>
        <v>5</v>
      </c>
      <c r="CN13" s="0" t="n">
        <f aca="false">N13</f>
        <v>4</v>
      </c>
      <c r="CO13" s="0" t="n">
        <f aca="false">IF(CN13=3,600,IF(CN13=4,4000,18500))</f>
        <v>4000</v>
      </c>
      <c r="CP13" s="0" t="n">
        <f aca="false">IF(CN13=3,3599,IF(CN13=4,17999,43199))</f>
        <v>17999</v>
      </c>
      <c r="CQ13" s="0" t="n">
        <f aca="true">INT(RAND()*(CP13-CO13+1)+CO13)</f>
        <v>14517</v>
      </c>
      <c r="CR13" s="0" t="n">
        <f aca="false">CQ13/86400</f>
        <v>0.168020833333333</v>
      </c>
    </row>
    <row r="14" customFormat="false" ht="8.25" hidden="false" customHeight="true" outlineLevel="0" collapsed="false">
      <c r="A14" s="135"/>
      <c r="B14" s="135"/>
      <c r="C14" s="135"/>
      <c r="D14" s="135"/>
      <c r="E14" s="148"/>
      <c r="F14" s="149"/>
      <c r="G14" s="148"/>
      <c r="H14" s="135"/>
      <c r="I14" s="135"/>
      <c r="J14" s="149"/>
      <c r="K14" s="135"/>
      <c r="L14" s="152"/>
      <c r="M14" s="135"/>
      <c r="O14" s="135"/>
    </row>
    <row r="15" customFormat="false" ht="28.5" hidden="false" customHeight="true" outlineLevel="0" collapsed="false">
      <c r="A15" s="135"/>
      <c r="B15" s="135"/>
      <c r="C15" s="135" t="s">
        <v>273</v>
      </c>
      <c r="D15" s="147" t="n">
        <f aca="false">AM15</f>
        <v>21410.303587963</v>
      </c>
      <c r="E15" s="148" t="str">
        <f aca="false">IF(AA15&gt;3,"am/on","")</f>
        <v/>
      </c>
      <c r="F15" s="149" t="str">
        <f aca="false">IF(AA15&gt;3,BY15,"")</f>
        <v/>
      </c>
      <c r="G15" s="148" t="s">
        <v>275</v>
      </c>
      <c r="H15" s="147" t="n">
        <f aca="false">BK15</f>
        <v>21410.5035648148</v>
      </c>
      <c r="I15" s="148" t="str">
        <f aca="false">IF(AA15&gt;3,"am/on","")</f>
        <v/>
      </c>
      <c r="J15" s="149" t="str">
        <f aca="false">IF(AA15&gt;3,CI15,"")</f>
        <v/>
      </c>
      <c r="K15" s="135"/>
      <c r="L15" s="150" t="n">
        <f aca="false">BN15</f>
        <v>17278</v>
      </c>
      <c r="M15" s="135"/>
      <c r="N15" s="135" t="n">
        <v>4</v>
      </c>
      <c r="O15" s="135"/>
      <c r="P15" s="15"/>
      <c r="X15" s="4" t="n">
        <f aca="false">X13+1</f>
        <v>5</v>
      </c>
      <c r="Y15" s="4" t="n">
        <f aca="false">INT(0.5+(Y$2/18*(X15-1)))+Z$2</f>
        <v>1</v>
      </c>
      <c r="AA15" s="4" t="n">
        <f aca="false">IF(Y15=1,3,2*Y15)</f>
        <v>3</v>
      </c>
      <c r="AD15" s="0" t="n">
        <f aca="true">RAND()*62683+367</f>
        <v>21500.8035933479</v>
      </c>
      <c r="AE15" s="0" t="n">
        <f aca="false">86400*AD15</f>
        <v>1857669430.46526</v>
      </c>
      <c r="AF15" s="0" t="n">
        <f aca="false">INT(AE15+0.5)</f>
        <v>1857669430</v>
      </c>
      <c r="AG15" s="0" t="n">
        <f aca="false">AF15/86400</f>
        <v>21500.803587963</v>
      </c>
      <c r="AH15" s="0" t="n">
        <f aca="false">HOUR(AG15)</f>
        <v>19</v>
      </c>
      <c r="AI15" s="0" t="n">
        <f aca="false">IF(AH15&gt;12,AG15-0.5,AG15)</f>
        <v>21500.303587963</v>
      </c>
      <c r="AJ15" s="0" t="n">
        <f aca="false">MONTH(AI15)</f>
        <v>11</v>
      </c>
      <c r="AK15" s="0" t="n">
        <f aca="false">IF(AJ15&gt;6,AI15-90,AI15)</f>
        <v>21410.303587963</v>
      </c>
      <c r="AL15" s="0" t="n">
        <f aca="false">DAY(AK15)</f>
        <v>13</v>
      </c>
      <c r="AM15" s="0" t="n">
        <f aca="false">IF(AL15&gt;20,AK15-10,AK15)</f>
        <v>21410.303587963</v>
      </c>
      <c r="AO15" s="0" t="n">
        <f aca="true">RAND()*(INT(AM15)+1-AM15)+AM15</f>
        <v>21410.5947098848</v>
      </c>
      <c r="AP15" s="0" t="n">
        <f aca="true">RAND()*7+1+AM15</f>
        <v>21413.7389166879</v>
      </c>
      <c r="AQ15" s="0" t="n">
        <f aca="true">RAND()*30+30+AM15</f>
        <v>21465.5402372672</v>
      </c>
      <c r="AR15" s="0" t="n">
        <f aca="false">MONTH(AM15)</f>
        <v>8</v>
      </c>
      <c r="AS15" s="0" t="n">
        <f aca="false">MONTH(AQ15)</f>
        <v>10</v>
      </c>
      <c r="AT15" s="0" t="n">
        <f aca="false">AS15-AR15</f>
        <v>2</v>
      </c>
      <c r="AU15" s="0" t="n">
        <f aca="false">IF(AT15&gt;1,AQ15-30,AQ15)</f>
        <v>21435.5402372672</v>
      </c>
      <c r="AV15" s="0" t="n">
        <f aca="false">MONTH(AU15)</f>
        <v>9</v>
      </c>
      <c r="AW15" s="0" t="n">
        <f aca="false">IF(AV15=AR15,AU15+10,AU15)</f>
        <v>21435.5402372672</v>
      </c>
      <c r="AX15" s="0" t="n">
        <f aca="false">MONTH(AM15)</f>
        <v>8</v>
      </c>
      <c r="AY15" s="0" t="n">
        <f aca="false">DAY(AM15)</f>
        <v>13</v>
      </c>
      <c r="AZ15" s="0" t="n">
        <f aca="true">RAND()*(300-31*AX15)+70-AY15+AM15</f>
        <v>21510.7684264134</v>
      </c>
      <c r="BA15" s="0" t="n">
        <f aca="true">31.5*(AX15+1)+RAND()*365+AM15</f>
        <v>21796.1569588734</v>
      </c>
      <c r="BB15" s="0" t="n">
        <f aca="false">YEAR(BA15)</f>
        <v>1959</v>
      </c>
      <c r="BC15" s="0" t="n">
        <f aca="false">YEAR(AM15)</f>
        <v>1958</v>
      </c>
      <c r="BD15" s="0" t="n">
        <f aca="false">BB15-BC15</f>
        <v>1</v>
      </c>
      <c r="BE15" s="0" t="n">
        <f aca="false">BA15+365*(1-BD15)</f>
        <v>21796.1569588734</v>
      </c>
      <c r="BF15" s="0" t="n">
        <f aca="false">32*(12-AX15)-AY15+365</f>
        <v>480</v>
      </c>
      <c r="BG15" s="0" t="n">
        <f aca="true">RAND()*1826.25+BF15+AM15</f>
        <v>22974.8438938572</v>
      </c>
      <c r="BH15" s="0" t="n">
        <f aca="false">IF(AA15=3,AO15,IF(AA15=4,AP15,IF(AA15=6,AW15,IF(AA15=8,AZ15,IF(AA15=10,BE15,BG15)))))</f>
        <v>21410.5947098848</v>
      </c>
      <c r="BI15" s="0" t="n">
        <f aca="false">86400*BH15</f>
        <v>1849875382.93405</v>
      </c>
      <c r="BJ15" s="0" t="n">
        <f aca="false">INT(BI15+0.5)</f>
        <v>1849875383</v>
      </c>
      <c r="BK15" s="151" t="n">
        <f aca="false">AM15+CR15</f>
        <v>21410.5035648148</v>
      </c>
      <c r="BL15" s="0" t="n">
        <f aca="false">BK15-AM15</f>
        <v>0.199976851850806</v>
      </c>
      <c r="BM15" s="0" t="n">
        <f aca="false">86400*BL15</f>
        <v>17277.9999999097</v>
      </c>
      <c r="BN15" s="0" t="n">
        <f aca="false">INT(BM15+0.5)</f>
        <v>17278</v>
      </c>
      <c r="BP15" s="114" t="n">
        <f aca="false">AM15</f>
        <v>21410.303587963</v>
      </c>
      <c r="BQ15" s="133" t="n">
        <f aca="false">DAY(BP15)</f>
        <v>13</v>
      </c>
      <c r="BR15" s="0" t="n">
        <f aca="false">MONTH(BP15)</f>
        <v>8</v>
      </c>
      <c r="BS15" s="0" t="str">
        <f aca="false">IF(BR15=1,BQ$5,IF(BR15=2,BR$5,IF(BR15=3,BS$5,IF(BR15=4,BT$5,IF(BR15=5,BU$5,IF(BR15=6,BV$5,""))))))</f>
        <v/>
      </c>
      <c r="BT15" s="0" t="str">
        <f aca="false">IF(BR15=7,BW$5,IF(BR15=8,BX$5,IF(BR15=9,BY$5,IF(BR15=10,BZ$5,IF(BR15=11,CA$5,IF(BR15=12,CB$5,""))))))</f>
        <v>August, </v>
      </c>
      <c r="BU15" s="0" t="str">
        <f aca="false">BS15&amp;BT15</f>
        <v>August, </v>
      </c>
      <c r="BV15" s="0" t="n">
        <f aca="false">LEN(BU15)-2</f>
        <v>6</v>
      </c>
      <c r="BW15" s="133" t="str">
        <f aca="false">LEFT(BU15,BV15)</f>
        <v>August</v>
      </c>
      <c r="BX15" s="133" t="n">
        <f aca="false">YEAR(BP15)</f>
        <v>1958</v>
      </c>
      <c r="BY15" s="0" t="str">
        <f aca="false">BQ15&amp;" "&amp;BW15&amp;" "&amp;BX15</f>
        <v>13 August 1958</v>
      </c>
      <c r="BZ15" s="151" t="n">
        <f aca="false">BK15</f>
        <v>21410.5035648148</v>
      </c>
      <c r="CA15" s="133" t="n">
        <f aca="false">DAY(BZ15)</f>
        <v>13</v>
      </c>
      <c r="CB15" s="0" t="n">
        <f aca="false">MONTH(BZ15)</f>
        <v>8</v>
      </c>
      <c r="CC15" s="0" t="str">
        <f aca="false">IF(CB15=1,BQ$5,IF(CB15=2,BR$5,IF(CB15=3,BS$5,IF(CB15=4,BT$5,IF(CB15=5,BU$5,IF(CB15=6,BV$5,""))))))</f>
        <v/>
      </c>
      <c r="CD15" s="0" t="str">
        <f aca="false">IF(CB15=7,BW$5,IF(CB15=8,BX$5,IF(CB15=9,BY$5,IF(CB15=10,BZ$5,IF(CB15=11,CA$5,IF(CB15=12,CB$5,""))))))</f>
        <v>August, </v>
      </c>
      <c r="CE15" s="0" t="str">
        <f aca="false">CC15&amp;CD15</f>
        <v>August, </v>
      </c>
      <c r="CF15" s="0" t="n">
        <f aca="false">LEN(CE15)-2</f>
        <v>6</v>
      </c>
      <c r="CG15" s="133" t="str">
        <f aca="false">LEFT(CE15,CF15)</f>
        <v>August</v>
      </c>
      <c r="CH15" s="133" t="n">
        <f aca="false">YEAR(BZ15)</f>
        <v>1958</v>
      </c>
      <c r="CI15" s="0" t="str">
        <f aca="false">CA15&amp;" "&amp;CG15&amp;" "&amp;CH15</f>
        <v>13 August 1958</v>
      </c>
      <c r="CL15" s="0" t="n">
        <f aca="false">IF(BN15&gt;14400,5,IF(BN15&gt;3600,4,3))</f>
        <v>5</v>
      </c>
      <c r="CN15" s="0" t="n">
        <f aca="false">N15</f>
        <v>4</v>
      </c>
      <c r="CO15" s="0" t="n">
        <f aca="false">IF(CN15=3,600,IF(CN15=4,4000,18500))</f>
        <v>4000</v>
      </c>
      <c r="CP15" s="0" t="n">
        <f aca="false">IF(CN15=3,3599,IF(CN15=4,17999,43199))</f>
        <v>17999</v>
      </c>
      <c r="CQ15" s="0" t="n">
        <f aca="true">INT(RAND()*(CP15-CO15+1)+CO15)</f>
        <v>17278</v>
      </c>
      <c r="CR15" s="0" t="n">
        <f aca="false">CQ15/86400</f>
        <v>0.199976851851852</v>
      </c>
    </row>
    <row r="16" customFormat="false" ht="8.25" hidden="false" customHeight="true" outlineLevel="0" collapsed="false">
      <c r="A16" s="135"/>
      <c r="B16" s="135"/>
      <c r="C16" s="135"/>
      <c r="D16" s="135"/>
      <c r="E16" s="148"/>
      <c r="F16" s="149"/>
      <c r="G16" s="135"/>
      <c r="H16" s="135"/>
      <c r="I16" s="135"/>
      <c r="J16" s="149"/>
      <c r="K16" s="135"/>
      <c r="L16" s="152"/>
      <c r="M16" s="135"/>
      <c r="O16" s="135"/>
    </row>
    <row r="17" customFormat="false" ht="28.5" hidden="false" customHeight="true" outlineLevel="0" collapsed="false">
      <c r="A17" s="135"/>
      <c r="B17" s="135"/>
      <c r="C17" s="135" t="s">
        <v>273</v>
      </c>
      <c r="D17" s="147" t="n">
        <f aca="false">AM17</f>
        <v>4092.19690972222</v>
      </c>
      <c r="E17" s="148" t="str">
        <f aca="false">IF(AA17&gt;3,"am/on","")</f>
        <v/>
      </c>
      <c r="F17" s="149" t="str">
        <f aca="false">IF(AA17&gt;3,BY17,"")</f>
        <v/>
      </c>
      <c r="G17" s="148" t="s">
        <v>275</v>
      </c>
      <c r="H17" s="147" t="n">
        <f aca="false">BK17</f>
        <v>4092.39844907407</v>
      </c>
      <c r="I17" s="148" t="str">
        <f aca="false">IF(AA17&gt;3,"am/on","")</f>
        <v/>
      </c>
      <c r="J17" s="149" t="str">
        <f aca="false">IF(AA17&gt;3,CI17,"")</f>
        <v/>
      </c>
      <c r="K17" s="135"/>
      <c r="L17" s="150" t="n">
        <f aca="false">BN17</f>
        <v>17413</v>
      </c>
      <c r="M17" s="135"/>
      <c r="N17" s="135" t="n">
        <v>4</v>
      </c>
      <c r="O17" s="135"/>
      <c r="P17" s="15"/>
      <c r="X17" s="4" t="n">
        <f aca="false">X15+1</f>
        <v>6</v>
      </c>
      <c r="Y17" s="4" t="n">
        <f aca="false">INT(0.5+(Y$2/18*(X17-1)))+Z$2</f>
        <v>1</v>
      </c>
      <c r="AA17" s="4" t="n">
        <f aca="false">IF(Y17=1,3,2*Y17)</f>
        <v>3</v>
      </c>
      <c r="AD17" s="0" t="n">
        <f aca="true">RAND()*62683+367</f>
        <v>4102.6969133476</v>
      </c>
      <c r="AE17" s="0" t="n">
        <f aca="false">86400*AD17</f>
        <v>354473013.313232</v>
      </c>
      <c r="AF17" s="0" t="n">
        <f aca="false">INT(AE17+0.5)</f>
        <v>354473013</v>
      </c>
      <c r="AG17" s="0" t="n">
        <f aca="false">AF17/86400</f>
        <v>4102.69690972222</v>
      </c>
      <c r="AH17" s="0" t="n">
        <f aca="false">HOUR(AG17)</f>
        <v>16</v>
      </c>
      <c r="AI17" s="0" t="n">
        <f aca="false">IF(AH17&gt;12,AG17-0.5,AG17)</f>
        <v>4102.19690972222</v>
      </c>
      <c r="AJ17" s="0" t="n">
        <f aca="false">MONTH(AI17)</f>
        <v>3</v>
      </c>
      <c r="AK17" s="0" t="n">
        <f aca="false">IF(AJ17&gt;6,AI17-90,AI17)</f>
        <v>4102.19690972222</v>
      </c>
      <c r="AL17" s="0" t="n">
        <f aca="false">DAY(AK17)</f>
        <v>25</v>
      </c>
      <c r="AM17" s="0" t="n">
        <f aca="false">IF(AL17&gt;20,AK17-10,AK17)</f>
        <v>4092.19690972222</v>
      </c>
      <c r="AO17" s="0" t="n">
        <f aca="true">RAND()*(INT(AM17)+1-AM17)+AM17</f>
        <v>4092.22710294509</v>
      </c>
      <c r="AP17" s="0" t="n">
        <f aca="true">RAND()*7+1+AM17</f>
        <v>4095.39592270243</v>
      </c>
      <c r="AQ17" s="0" t="n">
        <f aca="true">RAND()*30+30+AM17</f>
        <v>4136.87620274441</v>
      </c>
      <c r="AR17" s="0" t="n">
        <f aca="false">MONTH(AM17)</f>
        <v>3</v>
      </c>
      <c r="AS17" s="0" t="n">
        <f aca="false">MONTH(AQ17)</f>
        <v>4</v>
      </c>
      <c r="AT17" s="0" t="n">
        <f aca="false">AS17-AR17</f>
        <v>1</v>
      </c>
      <c r="AU17" s="0" t="n">
        <f aca="false">IF(AT17&gt;1,AQ17-30,AQ17)</f>
        <v>4136.87620274441</v>
      </c>
      <c r="AV17" s="0" t="n">
        <f aca="false">MONTH(AU17)</f>
        <v>4</v>
      </c>
      <c r="AW17" s="0" t="n">
        <f aca="false">IF(AV17=AR17,AU17+10,AU17)</f>
        <v>4136.87620274441</v>
      </c>
      <c r="AX17" s="0" t="n">
        <f aca="false">MONTH(AM17)</f>
        <v>3</v>
      </c>
      <c r="AY17" s="0" t="n">
        <f aca="false">DAY(AM17)</f>
        <v>15</v>
      </c>
      <c r="AZ17" s="0" t="n">
        <f aca="true">RAND()*(300-31*AX17)+70-AY17+AM17</f>
        <v>4293.47120711092</v>
      </c>
      <c r="BA17" s="0" t="n">
        <f aca="true">31.5*(AX17+1)+RAND()*365+AM17</f>
        <v>4492.3385257143</v>
      </c>
      <c r="BB17" s="0" t="n">
        <f aca="false">YEAR(BA17)</f>
        <v>1912</v>
      </c>
      <c r="BC17" s="0" t="n">
        <f aca="false">YEAR(AM17)</f>
        <v>1911</v>
      </c>
      <c r="BD17" s="0" t="n">
        <f aca="false">BB17-BC17</f>
        <v>1</v>
      </c>
      <c r="BE17" s="0" t="n">
        <f aca="false">BA17+365*(1-BD17)</f>
        <v>4492.3385257143</v>
      </c>
      <c r="BF17" s="0" t="n">
        <f aca="false">32*(12-AX17)-AY17+365</f>
        <v>638</v>
      </c>
      <c r="BG17" s="0" t="n">
        <f aca="true">RAND()*1826.25+BF17+AM17</f>
        <v>5408.30443128145</v>
      </c>
      <c r="BH17" s="0" t="n">
        <f aca="false">IF(AA17=3,AO17,IF(AA17=4,AP17,IF(AA17=6,AW17,IF(AA17=8,AZ17,IF(AA17=10,BE17,BG17)))))</f>
        <v>4092.22710294509</v>
      </c>
      <c r="BI17" s="0" t="n">
        <f aca="false">86400*BH17</f>
        <v>353568421.694456</v>
      </c>
      <c r="BJ17" s="0" t="n">
        <f aca="false">INT(BI17+0.5)</f>
        <v>353568422</v>
      </c>
      <c r="BK17" s="151" t="n">
        <f aca="false">AM17+CR17</f>
        <v>4092.39844907407</v>
      </c>
      <c r="BL17" s="0" t="n">
        <f aca="false">BK17-AM17</f>
        <v>0.201539351851807</v>
      </c>
      <c r="BM17" s="0" t="n">
        <f aca="false">86400*BL17</f>
        <v>17412.9999999961</v>
      </c>
      <c r="BN17" s="0" t="n">
        <f aca="false">INT(BM17+0.5)</f>
        <v>17413</v>
      </c>
      <c r="BP17" s="114" t="n">
        <f aca="false">AM17</f>
        <v>4092.19690972222</v>
      </c>
      <c r="BQ17" s="133" t="n">
        <f aca="false">DAY(BP17)</f>
        <v>15</v>
      </c>
      <c r="BR17" s="0" t="n">
        <f aca="false">MONTH(BP17)</f>
        <v>3</v>
      </c>
      <c r="BS17" s="0" t="str">
        <f aca="false">IF(BR17=1,BQ$5,IF(BR17=2,BR$5,IF(BR17=3,BS$5,IF(BR17=4,BT$5,IF(BR17=5,BU$5,IF(BR17=6,BV$5,""))))))</f>
        <v>March/März, </v>
      </c>
      <c r="BT17" s="0" t="str">
        <f aca="false">IF(BR17=7,BW$5,IF(BR17=8,BX$5,IF(BR17=9,BY$5,IF(BR17=10,BZ$5,IF(BR17=11,CA$5,IF(BR17=12,CB$5,""))))))</f>
        <v/>
      </c>
      <c r="BU17" s="0" t="str">
        <f aca="false">BS17&amp;BT17</f>
        <v>March/März, </v>
      </c>
      <c r="BV17" s="0" t="n">
        <f aca="false">LEN(BU17)-2</f>
        <v>10</v>
      </c>
      <c r="BW17" s="133" t="str">
        <f aca="false">LEFT(BU17,BV17)</f>
        <v>March/März</v>
      </c>
      <c r="BX17" s="133" t="n">
        <f aca="false">YEAR(BP17)</f>
        <v>1911</v>
      </c>
      <c r="BY17" s="0" t="str">
        <f aca="false">BQ17&amp;" "&amp;BW17&amp;" "&amp;BX17</f>
        <v>15 March/März 1911</v>
      </c>
      <c r="BZ17" s="151" t="n">
        <f aca="false">BK17</f>
        <v>4092.39844907407</v>
      </c>
      <c r="CA17" s="133" t="n">
        <f aca="false">DAY(BZ17)</f>
        <v>15</v>
      </c>
      <c r="CB17" s="0" t="n">
        <f aca="false">MONTH(BZ17)</f>
        <v>3</v>
      </c>
      <c r="CC17" s="0" t="str">
        <f aca="false">IF(CB17=1,BQ$5,IF(CB17=2,BR$5,IF(CB17=3,BS$5,IF(CB17=4,BT$5,IF(CB17=5,BU$5,IF(CB17=6,BV$5,""))))))</f>
        <v>March/März, </v>
      </c>
      <c r="CD17" s="0" t="str">
        <f aca="false">IF(CB17=7,BW$5,IF(CB17=8,BX$5,IF(CB17=9,BY$5,IF(CB17=10,BZ$5,IF(CB17=11,CA$5,IF(CB17=12,CB$5,""))))))</f>
        <v/>
      </c>
      <c r="CE17" s="0" t="str">
        <f aca="false">CC17&amp;CD17</f>
        <v>March/März, </v>
      </c>
      <c r="CF17" s="0" t="n">
        <f aca="false">LEN(CE17)-2</f>
        <v>10</v>
      </c>
      <c r="CG17" s="133" t="str">
        <f aca="false">LEFT(CE17,CF17)</f>
        <v>March/März</v>
      </c>
      <c r="CH17" s="133" t="n">
        <f aca="false">YEAR(BZ17)</f>
        <v>1911</v>
      </c>
      <c r="CI17" s="0" t="str">
        <f aca="false">CA17&amp;" "&amp;CG17&amp;" "&amp;CH17</f>
        <v>15 March/März 1911</v>
      </c>
      <c r="CL17" s="0" t="n">
        <f aca="false">IF(BN17&gt;14400,5,IF(BN17&gt;3600,4,3))</f>
        <v>5</v>
      </c>
      <c r="CN17" s="0" t="n">
        <f aca="false">N17</f>
        <v>4</v>
      </c>
      <c r="CO17" s="0" t="n">
        <f aca="false">IF(CN17=3,600,IF(CN17=4,4000,18500))</f>
        <v>4000</v>
      </c>
      <c r="CP17" s="0" t="n">
        <f aca="false">IF(CN17=3,3599,IF(CN17=4,17999,43199))</f>
        <v>17999</v>
      </c>
      <c r="CQ17" s="0" t="n">
        <f aca="true">INT(RAND()*(CP17-CO17+1)+CO17)</f>
        <v>17413</v>
      </c>
      <c r="CR17" s="0" t="n">
        <f aca="false">CQ17/86400</f>
        <v>0.201539351851852</v>
      </c>
    </row>
    <row r="18" customFormat="false" ht="8.25" hidden="false" customHeight="true" outlineLevel="0" collapsed="false">
      <c r="A18" s="135"/>
      <c r="B18" s="135"/>
      <c r="C18" s="135"/>
      <c r="D18" s="135"/>
      <c r="E18" s="148"/>
      <c r="F18" s="149"/>
      <c r="G18" s="135"/>
      <c r="H18" s="135"/>
      <c r="I18" s="135"/>
      <c r="J18" s="149"/>
      <c r="K18" s="135"/>
      <c r="L18" s="152"/>
      <c r="M18" s="135"/>
      <c r="O18" s="135"/>
    </row>
    <row r="19" customFormat="false" ht="28.5" hidden="false" customHeight="true" outlineLevel="0" collapsed="false">
      <c r="A19" s="135"/>
      <c r="B19" s="135"/>
      <c r="C19" s="135" t="s">
        <v>273</v>
      </c>
      <c r="D19" s="147" t="n">
        <f aca="false">AM19</f>
        <v>22083.4412037037</v>
      </c>
      <c r="E19" s="148" t="str">
        <f aca="false">IF(AA19&gt;3,"am/on","")</f>
        <v/>
      </c>
      <c r="F19" s="149" t="str">
        <f aca="false">IF(AA19&gt;3,BY19,"")</f>
        <v/>
      </c>
      <c r="G19" s="148" t="s">
        <v>275</v>
      </c>
      <c r="H19" s="147" t="n">
        <f aca="false">BK19</f>
        <v>22083.612650463</v>
      </c>
      <c r="I19" s="148" t="str">
        <f aca="false">IF(AA19&gt;3,"am/on","")</f>
        <v/>
      </c>
      <c r="J19" s="149" t="str">
        <f aca="false">IF(AA19&gt;3,CI19,"")</f>
        <v/>
      </c>
      <c r="K19" s="135"/>
      <c r="L19" s="150" t="n">
        <f aca="false">BN19</f>
        <v>14813</v>
      </c>
      <c r="M19" s="135"/>
      <c r="N19" s="135" t="n">
        <v>4</v>
      </c>
      <c r="O19" s="135"/>
      <c r="P19" s="15"/>
      <c r="X19" s="4" t="n">
        <f aca="false">X17+1</f>
        <v>7</v>
      </c>
      <c r="Y19" s="4" t="n">
        <f aca="false">INT(0.5+(Y$2/18*(X19-1)))+Z$2</f>
        <v>1</v>
      </c>
      <c r="AA19" s="4" t="n">
        <f aca="false">IF(Y19=1,3,2*Y19)</f>
        <v>3</v>
      </c>
      <c r="AD19" s="0" t="n">
        <f aca="true">RAND()*62683+367</f>
        <v>22083.9412043564</v>
      </c>
      <c r="AE19" s="0" t="n">
        <f aca="false">86400*AD19</f>
        <v>1908052520.0564</v>
      </c>
      <c r="AF19" s="0" t="n">
        <f aca="false">INT(AE19+0.5)</f>
        <v>1908052520</v>
      </c>
      <c r="AG19" s="0" t="n">
        <f aca="false">AF19/86400</f>
        <v>22083.9412037037</v>
      </c>
      <c r="AH19" s="0" t="n">
        <f aca="false">HOUR(AG19)</f>
        <v>22</v>
      </c>
      <c r="AI19" s="0" t="n">
        <f aca="false">IF(AH19&gt;12,AG19-0.5,AG19)</f>
        <v>22083.4412037037</v>
      </c>
      <c r="AJ19" s="0" t="n">
        <f aca="false">MONTH(AI19)</f>
        <v>6</v>
      </c>
      <c r="AK19" s="0" t="n">
        <f aca="false">IF(AJ19&gt;6,AI19-90,AI19)</f>
        <v>22083.4412037037</v>
      </c>
      <c r="AL19" s="0" t="n">
        <f aca="false">DAY(AK19)</f>
        <v>16</v>
      </c>
      <c r="AM19" s="0" t="n">
        <f aca="false">IF(AL19&gt;20,AK19-10,AK19)</f>
        <v>22083.4412037037</v>
      </c>
      <c r="AO19" s="0" t="n">
        <f aca="true">RAND()*(INT(AM19)+1-AM19)+AM19</f>
        <v>22083.9787237627</v>
      </c>
      <c r="AP19" s="0" t="n">
        <f aca="true">RAND()*7+1+AM19</f>
        <v>22088.4498653859</v>
      </c>
      <c r="AQ19" s="0" t="n">
        <f aca="true">RAND()*30+30+AM19</f>
        <v>22128.2914408142</v>
      </c>
      <c r="AR19" s="0" t="n">
        <f aca="false">MONTH(AM19)</f>
        <v>6</v>
      </c>
      <c r="AS19" s="0" t="n">
        <f aca="false">MONTH(AQ19)</f>
        <v>7</v>
      </c>
      <c r="AT19" s="0" t="n">
        <f aca="false">AS19-AR19</f>
        <v>1</v>
      </c>
      <c r="AU19" s="0" t="n">
        <f aca="false">IF(AT19&gt;1,AQ19-30,AQ19)</f>
        <v>22128.2914408142</v>
      </c>
      <c r="AV19" s="0" t="n">
        <f aca="false">MONTH(AU19)</f>
        <v>7</v>
      </c>
      <c r="AW19" s="0" t="n">
        <f aca="false">IF(AV19=AR19,AU19+10,AU19)</f>
        <v>22128.2914408142</v>
      </c>
      <c r="AX19" s="0" t="n">
        <f aca="false">MONTH(AM19)</f>
        <v>6</v>
      </c>
      <c r="AY19" s="0" t="n">
        <f aca="false">DAY(AM19)</f>
        <v>16</v>
      </c>
      <c r="AZ19" s="0" t="n">
        <f aca="true">RAND()*(300-31*AX19)+70-AY19+AM19</f>
        <v>22146.9623496584</v>
      </c>
      <c r="BA19" s="0" t="n">
        <f aca="true">31.5*(AX19+1)+RAND()*365+AM19</f>
        <v>22647.6012528925</v>
      </c>
      <c r="BB19" s="0" t="n">
        <f aca="false">YEAR(BA19)</f>
        <v>1962</v>
      </c>
      <c r="BC19" s="0" t="n">
        <f aca="false">YEAR(AM19)</f>
        <v>1960</v>
      </c>
      <c r="BD19" s="0" t="n">
        <f aca="false">BB19-BC19</f>
        <v>2</v>
      </c>
      <c r="BE19" s="0" t="n">
        <f aca="false">BA19+365*(1-BD19)</f>
        <v>22282.6012528925</v>
      </c>
      <c r="BF19" s="0" t="n">
        <f aca="false">32*(12-AX19)-AY19+365</f>
        <v>541</v>
      </c>
      <c r="BG19" s="0" t="n">
        <f aca="true">RAND()*1826.25+BF19+AM19</f>
        <v>23172.9248489734</v>
      </c>
      <c r="BH19" s="0" t="n">
        <f aca="false">IF(AA19=3,AO19,IF(AA19=4,AP19,IF(AA19=6,AW19,IF(AA19=8,AZ19,IF(AA19=10,BE19,BG19)))))</f>
        <v>22083.9787237627</v>
      </c>
      <c r="BI19" s="0" t="n">
        <f aca="false">86400*BH19</f>
        <v>1908055761.7331</v>
      </c>
      <c r="BJ19" s="0" t="n">
        <f aca="false">INT(BI19+0.5)</f>
        <v>1908055762</v>
      </c>
      <c r="BK19" s="151" t="n">
        <f aca="false">AM19+CR19</f>
        <v>22083.612650463</v>
      </c>
      <c r="BL19" s="0" t="n">
        <f aca="false">BK19-AM19</f>
        <v>0.171446759261016</v>
      </c>
      <c r="BM19" s="0" t="n">
        <f aca="false">86400*BL19</f>
        <v>14813.0000001518</v>
      </c>
      <c r="BN19" s="0" t="n">
        <f aca="false">INT(BM19+0.5)</f>
        <v>14813</v>
      </c>
      <c r="BP19" s="114" t="n">
        <f aca="false">AM19</f>
        <v>22083.4412037037</v>
      </c>
      <c r="BQ19" s="133" t="n">
        <f aca="false">DAY(BP19)</f>
        <v>16</v>
      </c>
      <c r="BR19" s="0" t="n">
        <f aca="false">MONTH(BP19)</f>
        <v>6</v>
      </c>
      <c r="BS19" s="0" t="str">
        <f aca="false">IF(BR19=1,BQ$5,IF(BR19=2,BR$5,IF(BR19=3,BS$5,IF(BR19=4,BT$5,IF(BR19=5,BU$5,IF(BR19=6,BV$5,""))))))</f>
        <v>June/Juni, </v>
      </c>
      <c r="BT19" s="0" t="str">
        <f aca="false">IF(BR19=7,BW$5,IF(BR19=8,BX$5,IF(BR19=9,BY$5,IF(BR19=10,BZ$5,IF(BR19=11,CA$5,IF(BR19=12,CB$5,""))))))</f>
        <v/>
      </c>
      <c r="BU19" s="0" t="str">
        <f aca="false">BS19&amp;BT19</f>
        <v>June/Juni, </v>
      </c>
      <c r="BV19" s="0" t="n">
        <f aca="false">LEN(BU19)-2</f>
        <v>9</v>
      </c>
      <c r="BW19" s="133" t="str">
        <f aca="false">LEFT(BU19,BV19)</f>
        <v>June/Juni</v>
      </c>
      <c r="BX19" s="133" t="n">
        <f aca="false">YEAR(BP19)</f>
        <v>1960</v>
      </c>
      <c r="BY19" s="0" t="str">
        <f aca="false">BQ19&amp;" "&amp;BW19&amp;" "&amp;BX19</f>
        <v>16 June/Juni 1960</v>
      </c>
      <c r="BZ19" s="151" t="n">
        <f aca="false">BK19</f>
        <v>22083.612650463</v>
      </c>
      <c r="CA19" s="133" t="n">
        <f aca="false">DAY(BZ19)</f>
        <v>16</v>
      </c>
      <c r="CB19" s="0" t="n">
        <f aca="false">MONTH(BZ19)</f>
        <v>6</v>
      </c>
      <c r="CC19" s="0" t="str">
        <f aca="false">IF(CB19=1,BQ$5,IF(CB19=2,BR$5,IF(CB19=3,BS$5,IF(CB19=4,BT$5,IF(CB19=5,BU$5,IF(CB19=6,BV$5,""))))))</f>
        <v>June/Juni, </v>
      </c>
      <c r="CD19" s="0" t="str">
        <f aca="false">IF(CB19=7,BW$5,IF(CB19=8,BX$5,IF(CB19=9,BY$5,IF(CB19=10,BZ$5,IF(CB19=11,CA$5,IF(CB19=12,CB$5,""))))))</f>
        <v/>
      </c>
      <c r="CE19" s="0" t="str">
        <f aca="false">CC19&amp;CD19</f>
        <v>June/Juni, </v>
      </c>
      <c r="CF19" s="0" t="n">
        <f aca="false">LEN(CE19)-2</f>
        <v>9</v>
      </c>
      <c r="CG19" s="133" t="str">
        <f aca="false">LEFT(CE19,CF19)</f>
        <v>June/Juni</v>
      </c>
      <c r="CH19" s="133" t="n">
        <f aca="false">YEAR(BZ19)</f>
        <v>1960</v>
      </c>
      <c r="CI19" s="0" t="str">
        <f aca="false">CA19&amp;" "&amp;CG19&amp;" "&amp;CH19</f>
        <v>16 June/Juni 1960</v>
      </c>
      <c r="CL19" s="0" t="n">
        <f aca="false">IF(BN19&gt;14400,5,IF(BN19&gt;3600,4,3))</f>
        <v>5</v>
      </c>
      <c r="CN19" s="0" t="n">
        <f aca="false">N19</f>
        <v>4</v>
      </c>
      <c r="CO19" s="0" t="n">
        <f aca="false">IF(CN19=3,600,IF(CN19=4,4000,18500))</f>
        <v>4000</v>
      </c>
      <c r="CP19" s="0" t="n">
        <f aca="false">IF(CN19=3,3599,IF(CN19=4,17999,43199))</f>
        <v>17999</v>
      </c>
      <c r="CQ19" s="0" t="n">
        <f aca="true">INT(RAND()*(CP19-CO19+1)+CO19)</f>
        <v>14813</v>
      </c>
      <c r="CR19" s="0" t="n">
        <f aca="false">CQ19/86400</f>
        <v>0.171446759259259</v>
      </c>
    </row>
    <row r="20" customFormat="false" ht="8.25" hidden="false" customHeight="true" outlineLevel="0" collapsed="false">
      <c r="A20" s="135"/>
      <c r="B20" s="135"/>
      <c r="C20" s="135"/>
      <c r="D20" s="135"/>
      <c r="E20" s="148"/>
      <c r="F20" s="149"/>
      <c r="G20" s="135"/>
      <c r="H20" s="135"/>
      <c r="I20" s="135"/>
      <c r="J20" s="149"/>
      <c r="K20" s="135"/>
      <c r="L20" s="152"/>
      <c r="M20" s="135"/>
      <c r="O20" s="135"/>
    </row>
    <row r="21" customFormat="false" ht="28.5" hidden="false" customHeight="true" outlineLevel="0" collapsed="false">
      <c r="A21" s="135"/>
      <c r="B21" s="135"/>
      <c r="C21" s="135" t="s">
        <v>273</v>
      </c>
      <c r="D21" s="147" t="n">
        <f aca="false">AM21</f>
        <v>53919.0995486111</v>
      </c>
      <c r="E21" s="148" t="str">
        <f aca="false">IF(AA21&gt;3,"am/on","")</f>
        <v/>
      </c>
      <c r="F21" s="149" t="str">
        <f aca="false">IF(AA21&gt;3,BY21,"")</f>
        <v/>
      </c>
      <c r="G21" s="148" t="s">
        <v>275</v>
      </c>
      <c r="H21" s="147" t="n">
        <f aca="false">BK21</f>
        <v>53919.2845023148</v>
      </c>
      <c r="I21" s="148" t="str">
        <f aca="false">IF(AA21&gt;3,"am/on","")</f>
        <v/>
      </c>
      <c r="J21" s="149" t="str">
        <f aca="false">IF(AA21&gt;3,CI21,"")</f>
        <v/>
      </c>
      <c r="K21" s="135"/>
      <c r="L21" s="150" t="n">
        <f aca="false">BN21</f>
        <v>15980</v>
      </c>
      <c r="M21" s="135"/>
      <c r="N21" s="135" t="n">
        <v>4</v>
      </c>
      <c r="O21" s="135"/>
      <c r="P21" s="15"/>
      <c r="X21" s="4" t="n">
        <f aca="false">X19+1</f>
        <v>8</v>
      </c>
      <c r="Y21" s="4" t="n">
        <f aca="false">INT(0.5+(Y$2/18*(X21-1)))+Z$2</f>
        <v>1</v>
      </c>
      <c r="AA21" s="4" t="n">
        <f aca="false">IF(Y21=1,3,2*Y21)</f>
        <v>3</v>
      </c>
      <c r="AD21" s="0" t="n">
        <f aca="true">RAND()*62683+367</f>
        <v>54009.5995531542</v>
      </c>
      <c r="AE21" s="0" t="n">
        <f aca="false">86400*AD21</f>
        <v>4666429401.39252</v>
      </c>
      <c r="AF21" s="0" t="n">
        <f aca="false">INT(AE21+0.5)</f>
        <v>4666429401</v>
      </c>
      <c r="AG21" s="0" t="n">
        <f aca="false">AF21/86400</f>
        <v>54009.5995486111</v>
      </c>
      <c r="AH21" s="0" t="n">
        <f aca="false">HOUR(AG21)</f>
        <v>14</v>
      </c>
      <c r="AI21" s="0" t="n">
        <f aca="false">IF(AH21&gt;12,AG21-0.5,AG21)</f>
        <v>54009.0995486111</v>
      </c>
      <c r="AJ21" s="0" t="n">
        <f aca="false">MONTH(AI21)</f>
        <v>11</v>
      </c>
      <c r="AK21" s="0" t="n">
        <f aca="false">IF(AJ21&gt;6,AI21-90,AI21)</f>
        <v>53919.0995486111</v>
      </c>
      <c r="AL21" s="0" t="n">
        <f aca="false">DAY(AK21)</f>
        <v>15</v>
      </c>
      <c r="AM21" s="0" t="n">
        <f aca="false">IF(AL21&gt;20,AK21-10,AK21)</f>
        <v>53919.0995486111</v>
      </c>
      <c r="AO21" s="0" t="n">
        <f aca="true">RAND()*(INT(AM21)+1-AM21)+AM21</f>
        <v>53919.6145943673</v>
      </c>
      <c r="AP21" s="0" t="n">
        <f aca="true">RAND()*7+1+AM21</f>
        <v>53923.4513065469</v>
      </c>
      <c r="AQ21" s="0" t="n">
        <f aca="true">RAND()*30+30+AM21</f>
        <v>53976.7409217865</v>
      </c>
      <c r="AR21" s="0" t="n">
        <f aca="false">MONTH(AM21)</f>
        <v>8</v>
      </c>
      <c r="AS21" s="0" t="n">
        <f aca="false">MONTH(AQ21)</f>
        <v>10</v>
      </c>
      <c r="AT21" s="0" t="n">
        <f aca="false">AS21-AR21</f>
        <v>2</v>
      </c>
      <c r="AU21" s="0" t="n">
        <f aca="false">IF(AT21&gt;1,AQ21-30,AQ21)</f>
        <v>53946.7409217865</v>
      </c>
      <c r="AV21" s="0" t="n">
        <f aca="false">MONTH(AU21)</f>
        <v>9</v>
      </c>
      <c r="AW21" s="0" t="n">
        <f aca="false">IF(AV21=AR21,AU21+10,AU21)</f>
        <v>53946.7409217865</v>
      </c>
      <c r="AX21" s="0" t="n">
        <f aca="false">MONTH(AM21)</f>
        <v>8</v>
      </c>
      <c r="AY21" s="0" t="n">
        <f aca="false">DAY(AM21)</f>
        <v>15</v>
      </c>
      <c r="AZ21" s="0" t="n">
        <f aca="true">RAND()*(300-31*AX21)+70-AY21+AM21</f>
        <v>53976.4655675408</v>
      </c>
      <c r="BA21" s="0" t="n">
        <f aca="true">31.5*(AX21+1)+RAND()*365+AM21</f>
        <v>54272.4273654802</v>
      </c>
      <c r="BB21" s="0" t="n">
        <f aca="false">YEAR(BA21)</f>
        <v>2048</v>
      </c>
      <c r="BC21" s="0" t="n">
        <f aca="false">YEAR(AM21)</f>
        <v>2047</v>
      </c>
      <c r="BD21" s="0" t="n">
        <f aca="false">BB21-BC21</f>
        <v>1</v>
      </c>
      <c r="BE21" s="0" t="n">
        <f aca="false">BA21+365*(1-BD21)</f>
        <v>54272.4273654802</v>
      </c>
      <c r="BF21" s="0" t="n">
        <f aca="false">32*(12-AX21)-AY21+365</f>
        <v>478</v>
      </c>
      <c r="BG21" s="0" t="n">
        <f aca="true">RAND()*1826.25+BF21+AM21</f>
        <v>55790.9507341908</v>
      </c>
      <c r="BH21" s="0" t="n">
        <f aca="false">IF(AA21=3,AO21,IF(AA21=4,AP21,IF(AA21=6,AW21,IF(AA21=8,AZ21,IF(AA21=10,BE21,BG21)))))</f>
        <v>53919.6145943673</v>
      </c>
      <c r="BI21" s="0" t="n">
        <f aca="false">86400*BH21</f>
        <v>4658654700.95334</v>
      </c>
      <c r="BJ21" s="0" t="n">
        <f aca="false">INT(BI21+0.5)</f>
        <v>4658654701</v>
      </c>
      <c r="BK21" s="151" t="n">
        <f aca="false">AM21+CR21</f>
        <v>53919.2845023148</v>
      </c>
      <c r="BL21" s="0" t="n">
        <f aca="false">BK21-AM21</f>
        <v>0.184953703705105</v>
      </c>
      <c r="BM21" s="0" t="n">
        <f aca="false">86400*BL21</f>
        <v>15980.0000001211</v>
      </c>
      <c r="BN21" s="0" t="n">
        <f aca="false">INT(BM21+0.5)</f>
        <v>15980</v>
      </c>
      <c r="BP21" s="114" t="n">
        <f aca="false">AM21</f>
        <v>53919.0995486111</v>
      </c>
      <c r="BQ21" s="133" t="n">
        <f aca="false">DAY(BP21)</f>
        <v>15</v>
      </c>
      <c r="BR21" s="0" t="n">
        <f aca="false">MONTH(BP21)</f>
        <v>8</v>
      </c>
      <c r="BS21" s="0" t="str">
        <f aca="false">IF(BR21=1,BQ$5,IF(BR21=2,BR$5,IF(BR21=3,BS$5,IF(BR21=4,BT$5,IF(BR21=5,BU$5,IF(BR21=6,BV$5,""))))))</f>
        <v/>
      </c>
      <c r="BT21" s="0" t="str">
        <f aca="false">IF(BR21=7,BW$5,IF(BR21=8,BX$5,IF(BR21=9,BY$5,IF(BR21=10,BZ$5,IF(BR21=11,CA$5,IF(BR21=12,CB$5,""))))))</f>
        <v>August, </v>
      </c>
      <c r="BU21" s="0" t="str">
        <f aca="false">BS21&amp;BT21</f>
        <v>August, </v>
      </c>
      <c r="BV21" s="0" t="n">
        <f aca="false">LEN(BU21)-2</f>
        <v>6</v>
      </c>
      <c r="BW21" s="133" t="str">
        <f aca="false">LEFT(BU21,BV21)</f>
        <v>August</v>
      </c>
      <c r="BX21" s="133" t="n">
        <f aca="false">YEAR(BP21)</f>
        <v>2047</v>
      </c>
      <c r="BY21" s="0" t="str">
        <f aca="false">BQ21&amp;" "&amp;BW21&amp;" "&amp;BX21</f>
        <v>15 August 2047</v>
      </c>
      <c r="BZ21" s="151" t="n">
        <f aca="false">BK21</f>
        <v>53919.2845023148</v>
      </c>
      <c r="CA21" s="133" t="n">
        <f aca="false">DAY(BZ21)</f>
        <v>15</v>
      </c>
      <c r="CB21" s="0" t="n">
        <f aca="false">MONTH(BZ21)</f>
        <v>8</v>
      </c>
      <c r="CC21" s="0" t="str">
        <f aca="false">IF(CB21=1,BQ$5,IF(CB21=2,BR$5,IF(CB21=3,BS$5,IF(CB21=4,BT$5,IF(CB21=5,BU$5,IF(CB21=6,BV$5,""))))))</f>
        <v/>
      </c>
      <c r="CD21" s="0" t="str">
        <f aca="false">IF(CB21=7,BW$5,IF(CB21=8,BX$5,IF(CB21=9,BY$5,IF(CB21=10,BZ$5,IF(CB21=11,CA$5,IF(CB21=12,CB$5,""))))))</f>
        <v>August, </v>
      </c>
      <c r="CE21" s="0" t="str">
        <f aca="false">CC21&amp;CD21</f>
        <v>August, </v>
      </c>
      <c r="CF21" s="0" t="n">
        <f aca="false">LEN(CE21)-2</f>
        <v>6</v>
      </c>
      <c r="CG21" s="133" t="str">
        <f aca="false">LEFT(CE21,CF21)</f>
        <v>August</v>
      </c>
      <c r="CH21" s="133" t="n">
        <f aca="false">YEAR(BZ21)</f>
        <v>2047</v>
      </c>
      <c r="CI21" s="0" t="str">
        <f aca="false">CA21&amp;" "&amp;CG21&amp;" "&amp;CH21</f>
        <v>15 August 2047</v>
      </c>
      <c r="CL21" s="0" t="n">
        <f aca="false">IF(BN21&gt;14400,5,IF(BN21&gt;3600,4,3))</f>
        <v>5</v>
      </c>
      <c r="CN21" s="0" t="n">
        <f aca="false">N21</f>
        <v>4</v>
      </c>
      <c r="CO21" s="0" t="n">
        <f aca="false">IF(CN21=3,600,IF(CN21=4,4000,18500))</f>
        <v>4000</v>
      </c>
      <c r="CP21" s="0" t="n">
        <f aca="false">IF(CN21=3,3599,IF(CN21=4,17999,43199))</f>
        <v>17999</v>
      </c>
      <c r="CQ21" s="0" t="n">
        <f aca="true">INT(RAND()*(CP21-CO21+1)+CO21)</f>
        <v>15980</v>
      </c>
      <c r="CR21" s="0" t="n">
        <f aca="false">CQ21/86400</f>
        <v>0.184953703703704</v>
      </c>
    </row>
    <row r="22" customFormat="false" ht="8.25" hidden="false" customHeight="true" outlineLevel="0" collapsed="false">
      <c r="A22" s="135"/>
      <c r="B22" s="135"/>
      <c r="C22" s="135"/>
      <c r="D22" s="135"/>
      <c r="E22" s="148"/>
      <c r="F22" s="149"/>
      <c r="G22" s="135"/>
      <c r="H22" s="135"/>
      <c r="I22" s="135"/>
      <c r="J22" s="149"/>
      <c r="K22" s="135"/>
      <c r="L22" s="152"/>
      <c r="M22" s="135"/>
      <c r="O22" s="135"/>
    </row>
    <row r="23" customFormat="false" ht="28.5" hidden="false" customHeight="true" outlineLevel="0" collapsed="false">
      <c r="A23" s="135"/>
      <c r="B23" s="135"/>
      <c r="C23" s="135" t="s">
        <v>273</v>
      </c>
      <c r="D23" s="147" t="n">
        <f aca="false">AM23</f>
        <v>59641.221875</v>
      </c>
      <c r="E23" s="148" t="str">
        <f aca="false">IF(AA23&gt;3,"am/on","")</f>
        <v/>
      </c>
      <c r="F23" s="149" t="str">
        <f aca="false">IF(AA23&gt;3,BY23,"")</f>
        <v/>
      </c>
      <c r="G23" s="148" t="s">
        <v>275</v>
      </c>
      <c r="H23" s="147" t="n">
        <f aca="false">BK23</f>
        <v>59641.476712963</v>
      </c>
      <c r="I23" s="148" t="str">
        <f aca="false">IF(AA23&gt;3,"am/on","")</f>
        <v/>
      </c>
      <c r="J23" s="149" t="str">
        <f aca="false">IF(AA23&gt;3,CI23,"")</f>
        <v/>
      </c>
      <c r="K23" s="135"/>
      <c r="L23" s="150" t="n">
        <f aca="false">BN23</f>
        <v>22018</v>
      </c>
      <c r="M23" s="135"/>
      <c r="N23" s="135" t="n">
        <v>5</v>
      </c>
      <c r="O23" s="135"/>
      <c r="P23" s="15"/>
      <c r="X23" s="4" t="n">
        <f aca="false">X21+1</f>
        <v>9</v>
      </c>
      <c r="Y23" s="4" t="n">
        <f aca="false">INT(0.5+(Y$2/18*(X23-1)))+Z$2</f>
        <v>1</v>
      </c>
      <c r="AA23" s="4" t="n">
        <f aca="false">IF(Y23=1,3,2*Y23)</f>
        <v>3</v>
      </c>
      <c r="AD23" s="0" t="n">
        <f aca="true">RAND()*62683+367</f>
        <v>59731.2218743737</v>
      </c>
      <c r="AE23" s="0" t="n">
        <f aca="false">86400*AD23</f>
        <v>5160777569.94588</v>
      </c>
      <c r="AF23" s="0" t="n">
        <f aca="false">INT(AE23+0.5)</f>
        <v>5160777570</v>
      </c>
      <c r="AG23" s="0" t="n">
        <f aca="false">AF23/86400</f>
        <v>59731.221875</v>
      </c>
      <c r="AH23" s="0" t="n">
        <f aca="false">HOUR(AG23)</f>
        <v>5</v>
      </c>
      <c r="AI23" s="0" t="n">
        <f aca="false">IF(AH23&gt;12,AG23-0.5,AG23)</f>
        <v>59731.221875</v>
      </c>
      <c r="AJ23" s="0" t="n">
        <f aca="false">MONTH(AI23)</f>
        <v>7</v>
      </c>
      <c r="AK23" s="0" t="n">
        <f aca="false">IF(AJ23&gt;6,AI23-90,AI23)</f>
        <v>59641.221875</v>
      </c>
      <c r="AL23" s="0" t="n">
        <f aca="false">DAY(AK23)</f>
        <v>15</v>
      </c>
      <c r="AM23" s="0" t="n">
        <f aca="false">IF(AL23&gt;20,AK23-10,AK23)</f>
        <v>59641.221875</v>
      </c>
      <c r="AO23" s="0" t="n">
        <f aca="true">RAND()*(INT(AM23)+1-AM23)+AM23</f>
        <v>59641.3800155769</v>
      </c>
      <c r="AP23" s="0" t="n">
        <f aca="true">RAND()*7+1+AM23</f>
        <v>59644.5343713396</v>
      </c>
      <c r="AQ23" s="0" t="n">
        <f aca="true">RAND()*30+30+AM23</f>
        <v>59696.8537801303</v>
      </c>
      <c r="AR23" s="0" t="n">
        <f aca="false">MONTH(AM23)</f>
        <v>4</v>
      </c>
      <c r="AS23" s="0" t="n">
        <f aca="false">MONTH(AQ23)</f>
        <v>6</v>
      </c>
      <c r="AT23" s="0" t="n">
        <f aca="false">AS23-AR23</f>
        <v>2</v>
      </c>
      <c r="AU23" s="0" t="n">
        <f aca="false">IF(AT23&gt;1,AQ23-30,AQ23)</f>
        <v>59666.8537801303</v>
      </c>
      <c r="AV23" s="0" t="n">
        <f aca="false">MONTH(AU23)</f>
        <v>5</v>
      </c>
      <c r="AW23" s="0" t="n">
        <f aca="false">IF(AV23=AR23,AU23+10,AU23)</f>
        <v>59666.8537801303</v>
      </c>
      <c r="AX23" s="0" t="n">
        <f aca="false">MONTH(AM23)</f>
        <v>4</v>
      </c>
      <c r="AY23" s="0" t="n">
        <f aca="false">DAY(AM23)</f>
        <v>15</v>
      </c>
      <c r="AZ23" s="0" t="n">
        <f aca="true">RAND()*(300-31*AX23)+70-AY23+AM23</f>
        <v>59791.0485440847</v>
      </c>
      <c r="BA23" s="0" t="n">
        <f aca="true">31.5*(AX23+1)+RAND()*365+AM23</f>
        <v>59866.1433139523</v>
      </c>
      <c r="BB23" s="0" t="n">
        <f aca="false">YEAR(BA23)</f>
        <v>2063</v>
      </c>
      <c r="BC23" s="0" t="n">
        <f aca="false">YEAR(AM23)</f>
        <v>2063</v>
      </c>
      <c r="BD23" s="0" t="n">
        <f aca="false">BB23-BC23</f>
        <v>0</v>
      </c>
      <c r="BE23" s="0" t="n">
        <f aca="false">BA23+365*(1-BD23)</f>
        <v>60231.1433139523</v>
      </c>
      <c r="BF23" s="0" t="n">
        <f aca="false">32*(12-AX23)-AY23+365</f>
        <v>606</v>
      </c>
      <c r="BG23" s="0" t="n">
        <f aca="true">RAND()*1826.25+BF23+AM23</f>
        <v>61523.0060619605</v>
      </c>
      <c r="BH23" s="0" t="n">
        <f aca="false">IF(AA23=3,AO23,IF(AA23=4,AP23,IF(AA23=6,AW23,IF(AA23=8,AZ23,IF(AA23=10,BE23,BG23)))))</f>
        <v>59641.3800155769</v>
      </c>
      <c r="BI23" s="0" t="n">
        <f aca="false">86400*BH23</f>
        <v>5153015233.34584</v>
      </c>
      <c r="BJ23" s="0" t="n">
        <f aca="false">INT(BI23+0.5)</f>
        <v>5153015233</v>
      </c>
      <c r="BK23" s="151" t="n">
        <f aca="false">AM23+CR23</f>
        <v>59641.476712963</v>
      </c>
      <c r="BL23" s="0" t="n">
        <f aca="false">BK23-AM23</f>
        <v>0.254837962966121</v>
      </c>
      <c r="BM23" s="0" t="n">
        <f aca="false">86400*BL23</f>
        <v>22018.0000002729</v>
      </c>
      <c r="BN23" s="0" t="n">
        <f aca="false">INT(BM23+0.5)</f>
        <v>22018</v>
      </c>
      <c r="BP23" s="114" t="n">
        <f aca="false">AM23</f>
        <v>59641.221875</v>
      </c>
      <c r="BQ23" s="133" t="n">
        <f aca="false">DAY(BP23)</f>
        <v>15</v>
      </c>
      <c r="BR23" s="0" t="n">
        <f aca="false">MONTH(BP23)</f>
        <v>4</v>
      </c>
      <c r="BS23" s="0" t="str">
        <f aca="false">IF(BR23=1,BQ$5,IF(BR23=2,BR$5,IF(BR23=3,BS$5,IF(BR23=4,BT$5,IF(BR23=5,BU$5,IF(BR23=6,BV$5,""))))))</f>
        <v>April, </v>
      </c>
      <c r="BT23" s="0" t="str">
        <f aca="false">IF(BR23=7,BW$5,IF(BR23=8,BX$5,IF(BR23=9,BY$5,IF(BR23=10,BZ$5,IF(BR23=11,CA$5,IF(BR23=12,CB$5,""))))))</f>
        <v/>
      </c>
      <c r="BU23" s="0" t="str">
        <f aca="false">BS23&amp;BT23</f>
        <v>April, </v>
      </c>
      <c r="BV23" s="0" t="n">
        <f aca="false">LEN(BU23)-2</f>
        <v>5</v>
      </c>
      <c r="BW23" s="133" t="str">
        <f aca="false">LEFT(BU23,BV23)</f>
        <v>April</v>
      </c>
      <c r="BX23" s="133" t="n">
        <f aca="false">YEAR(BP23)</f>
        <v>2063</v>
      </c>
      <c r="BY23" s="0" t="str">
        <f aca="false">BQ23&amp;" "&amp;BW23&amp;" "&amp;BX23</f>
        <v>15 April 2063</v>
      </c>
      <c r="BZ23" s="151" t="n">
        <f aca="false">BK23</f>
        <v>59641.476712963</v>
      </c>
      <c r="CA23" s="133" t="n">
        <f aca="false">DAY(BZ23)</f>
        <v>15</v>
      </c>
      <c r="CB23" s="0" t="n">
        <f aca="false">MONTH(BZ23)</f>
        <v>4</v>
      </c>
      <c r="CC23" s="0" t="str">
        <f aca="false">IF(CB23=1,BQ$5,IF(CB23=2,BR$5,IF(CB23=3,BS$5,IF(CB23=4,BT$5,IF(CB23=5,BU$5,IF(CB23=6,BV$5,""))))))</f>
        <v>April, </v>
      </c>
      <c r="CD23" s="0" t="str">
        <f aca="false">IF(CB23=7,BW$5,IF(CB23=8,BX$5,IF(CB23=9,BY$5,IF(CB23=10,BZ$5,IF(CB23=11,CA$5,IF(CB23=12,CB$5,""))))))</f>
        <v/>
      </c>
      <c r="CE23" s="0" t="str">
        <f aca="false">CC23&amp;CD23</f>
        <v>April, </v>
      </c>
      <c r="CF23" s="0" t="n">
        <f aca="false">LEN(CE23)-2</f>
        <v>5</v>
      </c>
      <c r="CG23" s="133" t="str">
        <f aca="false">LEFT(CE23,CF23)</f>
        <v>April</v>
      </c>
      <c r="CH23" s="133" t="n">
        <f aca="false">YEAR(BZ23)</f>
        <v>2063</v>
      </c>
      <c r="CI23" s="0" t="str">
        <f aca="false">CA23&amp;" "&amp;CG23&amp;" "&amp;CH23</f>
        <v>15 April 2063</v>
      </c>
      <c r="CL23" s="0" t="n">
        <f aca="false">IF(BN23&gt;14400,5,IF(BN23&gt;3600,4,3))</f>
        <v>5</v>
      </c>
      <c r="CN23" s="0" t="n">
        <f aca="false">N23</f>
        <v>5</v>
      </c>
      <c r="CO23" s="0" t="n">
        <f aca="false">IF(CN23=3,600,IF(CN23=4,4000,18500))</f>
        <v>18500</v>
      </c>
      <c r="CP23" s="0" t="n">
        <f aca="false">IF(CN23=3,3599,IF(CN23=4,17999,43199))</f>
        <v>43199</v>
      </c>
      <c r="CQ23" s="0" t="n">
        <f aca="true">INT(RAND()*(CP23-CO23+1)+CO23)</f>
        <v>22018</v>
      </c>
      <c r="CR23" s="0" t="n">
        <f aca="false">CQ23/86400</f>
        <v>0.254837962962963</v>
      </c>
    </row>
    <row r="24" customFormat="false" ht="8.25" hidden="false" customHeight="true" outlineLevel="0" collapsed="false">
      <c r="A24" s="135"/>
      <c r="B24" s="135"/>
      <c r="C24" s="135"/>
      <c r="D24" s="135"/>
      <c r="E24" s="148"/>
      <c r="F24" s="149"/>
      <c r="G24" s="135"/>
      <c r="H24" s="135"/>
      <c r="I24" s="135"/>
      <c r="J24" s="149"/>
      <c r="K24" s="135"/>
      <c r="L24" s="152"/>
      <c r="M24" s="135"/>
      <c r="O24" s="135"/>
    </row>
    <row r="25" customFormat="false" ht="28.5" hidden="false" customHeight="true" outlineLevel="0" collapsed="false">
      <c r="A25" s="135"/>
      <c r="B25" s="135"/>
      <c r="C25" s="135" t="s">
        <v>273</v>
      </c>
      <c r="D25" s="147" t="n">
        <f aca="false">AM25</f>
        <v>26765.5231828704</v>
      </c>
      <c r="E25" s="148" t="str">
        <f aca="false">IF(AA25&gt;3,"am/on","")</f>
        <v/>
      </c>
      <c r="F25" s="149" t="str">
        <f aca="false">IF(AA25&gt;3,BY25,"")</f>
        <v/>
      </c>
      <c r="G25" s="148" t="s">
        <v>275</v>
      </c>
      <c r="H25" s="147" t="n">
        <f aca="false">BK25</f>
        <v>26765.8027777778</v>
      </c>
      <c r="I25" s="148" t="str">
        <f aca="false">IF(AA25&gt;3,"am/on","")</f>
        <v/>
      </c>
      <c r="J25" s="149" t="str">
        <f aca="false">IF(AA25&gt;3,CI25,"")</f>
        <v/>
      </c>
      <c r="K25" s="135"/>
      <c r="L25" s="150" t="n">
        <f aca="false">BN25</f>
        <v>24157</v>
      </c>
      <c r="M25" s="135"/>
      <c r="N25" s="135" t="n">
        <v>5</v>
      </c>
      <c r="O25" s="135"/>
      <c r="P25" s="15"/>
      <c r="X25" s="4" t="n">
        <f aca="false">X23+1</f>
        <v>10</v>
      </c>
      <c r="Y25" s="4" t="n">
        <f aca="false">INT(0.5+(Y$2/18*(X25-1)))+Z$2</f>
        <v>1</v>
      </c>
      <c r="AA25" s="4" t="n">
        <f aca="false">IF(Y25=1,3,2*Y25)</f>
        <v>3</v>
      </c>
      <c r="AD25" s="0" t="n">
        <f aca="true">RAND()*62683+367</f>
        <v>26855.5231840045</v>
      </c>
      <c r="AE25" s="0" t="n">
        <f aca="false">86400*AD25</f>
        <v>2320317203.09799</v>
      </c>
      <c r="AF25" s="0" t="n">
        <f aca="false">INT(AE25+0.5)</f>
        <v>2320317203</v>
      </c>
      <c r="AG25" s="0" t="n">
        <f aca="false">AF25/86400</f>
        <v>26855.5231828704</v>
      </c>
      <c r="AH25" s="0" t="n">
        <f aca="false">HOUR(AG25)</f>
        <v>12</v>
      </c>
      <c r="AI25" s="0" t="n">
        <f aca="false">IF(AH25&gt;12,AG25-0.5,AG25)</f>
        <v>26855.5231828704</v>
      </c>
      <c r="AJ25" s="0" t="n">
        <f aca="false">MONTH(AI25)</f>
        <v>7</v>
      </c>
      <c r="AK25" s="0" t="n">
        <f aca="false">IF(AJ25&gt;6,AI25-90,AI25)</f>
        <v>26765.5231828704</v>
      </c>
      <c r="AL25" s="0" t="n">
        <f aca="false">DAY(AK25)</f>
        <v>11</v>
      </c>
      <c r="AM25" s="0" t="n">
        <f aca="false">IF(AL25&gt;20,AK25-10,AK25)</f>
        <v>26765.5231828704</v>
      </c>
      <c r="AO25" s="0" t="n">
        <f aca="true">RAND()*(INT(AM25)+1-AM25)+AM25</f>
        <v>26765.9696469429</v>
      </c>
      <c r="AP25" s="0" t="n">
        <f aca="true">RAND()*7+1+AM25</f>
        <v>26769.5860831801</v>
      </c>
      <c r="AQ25" s="0" t="n">
        <f aca="true">RAND()*30+30+AM25</f>
        <v>26824.6513972758</v>
      </c>
      <c r="AR25" s="0" t="n">
        <f aca="false">MONTH(AM25)</f>
        <v>4</v>
      </c>
      <c r="AS25" s="0" t="n">
        <f aca="false">MONTH(AQ25)</f>
        <v>6</v>
      </c>
      <c r="AT25" s="0" t="n">
        <f aca="false">AS25-AR25</f>
        <v>2</v>
      </c>
      <c r="AU25" s="0" t="n">
        <f aca="false">IF(AT25&gt;1,AQ25-30,AQ25)</f>
        <v>26794.6513972758</v>
      </c>
      <c r="AV25" s="0" t="n">
        <f aca="false">MONTH(AU25)</f>
        <v>5</v>
      </c>
      <c r="AW25" s="0" t="n">
        <f aca="false">IF(AV25=AR25,AU25+10,AU25)</f>
        <v>26794.6513972758</v>
      </c>
      <c r="AX25" s="0" t="n">
        <f aca="false">MONTH(AM25)</f>
        <v>4</v>
      </c>
      <c r="AY25" s="0" t="n">
        <f aca="false">DAY(AM25)</f>
        <v>11</v>
      </c>
      <c r="AZ25" s="0" t="n">
        <f aca="true">RAND()*(300-31*AX25)+70-AY25+AM25</f>
        <v>26969.8544834823</v>
      </c>
      <c r="BA25" s="0" t="n">
        <f aca="true">31.5*(AX25+1)+RAND()*365+AM25</f>
        <v>27198.4413921002</v>
      </c>
      <c r="BB25" s="0" t="n">
        <f aca="false">YEAR(BA25)</f>
        <v>1974</v>
      </c>
      <c r="BC25" s="0" t="n">
        <f aca="false">YEAR(AM25)</f>
        <v>1973</v>
      </c>
      <c r="BD25" s="0" t="n">
        <f aca="false">BB25-BC25</f>
        <v>1</v>
      </c>
      <c r="BE25" s="0" t="n">
        <f aca="false">BA25+365*(1-BD25)</f>
        <v>27198.4413921002</v>
      </c>
      <c r="BF25" s="0" t="n">
        <f aca="false">32*(12-AX25)-AY25+365</f>
        <v>610</v>
      </c>
      <c r="BG25" s="0" t="n">
        <f aca="true">RAND()*1826.25+BF25+AM25</f>
        <v>28359.9138762724</v>
      </c>
      <c r="BH25" s="0" t="n">
        <f aca="false">IF(AA25=3,AO25,IF(AA25=4,AP25,IF(AA25=6,AW25,IF(AA25=8,AZ25,IF(AA25=10,BE25,BG25)))))</f>
        <v>26765.9696469429</v>
      </c>
      <c r="BI25" s="0" t="n">
        <f aca="false">86400*BH25</f>
        <v>2312579777.49587</v>
      </c>
      <c r="BJ25" s="0" t="n">
        <f aca="false">INT(BI25+0.5)</f>
        <v>2312579777</v>
      </c>
      <c r="BK25" s="151" t="n">
        <f aca="false">AM25+CR25</f>
        <v>26765.8027777778</v>
      </c>
      <c r="BL25" s="0" t="n">
        <f aca="false">BK25-AM25</f>
        <v>0.279594907406135</v>
      </c>
      <c r="BM25" s="0" t="n">
        <f aca="false">86400*BL25</f>
        <v>24156.9999998901</v>
      </c>
      <c r="BN25" s="0" t="n">
        <f aca="false">INT(BM25+0.5)</f>
        <v>24157</v>
      </c>
      <c r="BP25" s="114" t="n">
        <f aca="false">AM25</f>
        <v>26765.5231828704</v>
      </c>
      <c r="BQ25" s="133" t="n">
        <f aca="false">DAY(BP25)</f>
        <v>11</v>
      </c>
      <c r="BR25" s="0" t="n">
        <f aca="false">MONTH(BP25)</f>
        <v>4</v>
      </c>
      <c r="BS25" s="0" t="str">
        <f aca="false">IF(BR25=1,BQ$5,IF(BR25=2,BR$5,IF(BR25=3,BS$5,IF(BR25=4,BT$5,IF(BR25=5,BU$5,IF(BR25=6,BV$5,""))))))</f>
        <v>April, </v>
      </c>
      <c r="BT25" s="0" t="str">
        <f aca="false">IF(BR25=7,BW$5,IF(BR25=8,BX$5,IF(BR25=9,BY$5,IF(BR25=10,BZ$5,IF(BR25=11,CA$5,IF(BR25=12,CB$5,""))))))</f>
        <v/>
      </c>
      <c r="BU25" s="0" t="str">
        <f aca="false">BS25&amp;BT25</f>
        <v>April, </v>
      </c>
      <c r="BV25" s="0" t="n">
        <f aca="false">LEN(BU25)-2</f>
        <v>5</v>
      </c>
      <c r="BW25" s="133" t="str">
        <f aca="false">LEFT(BU25,BV25)</f>
        <v>April</v>
      </c>
      <c r="BX25" s="133" t="n">
        <f aca="false">YEAR(BP25)</f>
        <v>1973</v>
      </c>
      <c r="BY25" s="0" t="str">
        <f aca="false">BQ25&amp;" "&amp;BW25&amp;" "&amp;BX25</f>
        <v>11 April 1973</v>
      </c>
      <c r="BZ25" s="151" t="n">
        <f aca="false">BK25</f>
        <v>26765.8027777778</v>
      </c>
      <c r="CA25" s="133" t="n">
        <f aca="false">DAY(BZ25)</f>
        <v>11</v>
      </c>
      <c r="CB25" s="0" t="n">
        <f aca="false">MONTH(BZ25)</f>
        <v>4</v>
      </c>
      <c r="CC25" s="0" t="str">
        <f aca="false">IF(CB25=1,BQ$5,IF(CB25=2,BR$5,IF(CB25=3,BS$5,IF(CB25=4,BT$5,IF(CB25=5,BU$5,IF(CB25=6,BV$5,""))))))</f>
        <v>April, </v>
      </c>
      <c r="CD25" s="0" t="str">
        <f aca="false">IF(CB25=7,BW$5,IF(CB25=8,BX$5,IF(CB25=9,BY$5,IF(CB25=10,BZ$5,IF(CB25=11,CA$5,IF(CB25=12,CB$5,""))))))</f>
        <v/>
      </c>
      <c r="CE25" s="0" t="str">
        <f aca="false">CC25&amp;CD25</f>
        <v>April, </v>
      </c>
      <c r="CF25" s="0" t="n">
        <f aca="false">LEN(CE25)-2</f>
        <v>5</v>
      </c>
      <c r="CG25" s="133" t="str">
        <f aca="false">LEFT(CE25,CF25)</f>
        <v>April</v>
      </c>
      <c r="CH25" s="133" t="n">
        <f aca="false">YEAR(BZ25)</f>
        <v>1973</v>
      </c>
      <c r="CI25" s="0" t="str">
        <f aca="false">CA25&amp;" "&amp;CG25&amp;" "&amp;CH25</f>
        <v>11 April 1973</v>
      </c>
      <c r="CL25" s="0" t="n">
        <f aca="false">IF(BN25&gt;14400,5,IF(BN25&gt;3600,4,3))</f>
        <v>5</v>
      </c>
      <c r="CN25" s="0" t="n">
        <f aca="false">N25</f>
        <v>5</v>
      </c>
      <c r="CO25" s="0" t="n">
        <f aca="false">IF(CN25=3,600,IF(CN25=4,4000,18500))</f>
        <v>18500</v>
      </c>
      <c r="CP25" s="0" t="n">
        <f aca="false">IF(CN25=3,3599,IF(CN25=4,17999,43199))</f>
        <v>43199</v>
      </c>
      <c r="CQ25" s="0" t="n">
        <f aca="true">INT(RAND()*(CP25-CO25+1)+CO25)</f>
        <v>24157</v>
      </c>
      <c r="CR25" s="0" t="n">
        <f aca="false">CQ25/86400</f>
        <v>0.279594907407407</v>
      </c>
    </row>
    <row r="26" customFormat="false" ht="8.25" hidden="false" customHeight="true" outlineLevel="0" collapsed="false">
      <c r="A26" s="135"/>
      <c r="B26" s="135"/>
      <c r="C26" s="135"/>
      <c r="D26" s="135"/>
      <c r="E26" s="148"/>
      <c r="F26" s="149"/>
      <c r="G26" s="135"/>
      <c r="H26" s="135"/>
      <c r="I26" s="135"/>
      <c r="J26" s="149"/>
      <c r="K26" s="135"/>
      <c r="L26" s="152"/>
      <c r="M26" s="135"/>
      <c r="O26" s="135"/>
    </row>
    <row r="27" customFormat="false" ht="28.5" hidden="false" customHeight="true" outlineLevel="0" collapsed="false">
      <c r="A27" s="135"/>
      <c r="B27" s="135"/>
      <c r="C27" s="135" t="s">
        <v>273</v>
      </c>
      <c r="D27" s="147" t="n">
        <f aca="false">AM27</f>
        <v>59996.3225810185</v>
      </c>
      <c r="E27" s="148" t="str">
        <f aca="false">IF(AA27&gt;3,"am/on","")</f>
        <v/>
      </c>
      <c r="F27" s="149" t="str">
        <f aca="false">IF(AA27&gt;3,BY27,"")</f>
        <v/>
      </c>
      <c r="G27" s="148" t="s">
        <v>275</v>
      </c>
      <c r="H27" s="147" t="n">
        <f aca="false">BK27</f>
        <v>59996.5771990741</v>
      </c>
      <c r="I27" s="148" t="str">
        <f aca="false">IF(AA27&gt;3,"am/on","")</f>
        <v/>
      </c>
      <c r="J27" s="149" t="str">
        <f aca="false">IF(AA27&gt;3,CI27,"")</f>
        <v/>
      </c>
      <c r="K27" s="135"/>
      <c r="L27" s="150" t="n">
        <f aca="false">BN27</f>
        <v>21999</v>
      </c>
      <c r="M27" s="135"/>
      <c r="N27" s="135" t="n">
        <v>5</v>
      </c>
      <c r="O27" s="135"/>
      <c r="P27" s="15"/>
      <c r="X27" s="4" t="n">
        <f aca="false">X25+1</f>
        <v>11</v>
      </c>
      <c r="Y27" s="4" t="n">
        <f aca="false">INT(0.5+(Y$2/18*(X27-1)))+Z$2</f>
        <v>1</v>
      </c>
      <c r="AA27" s="4" t="n">
        <f aca="false">IF(Y27=1,3,2*Y27)</f>
        <v>3</v>
      </c>
      <c r="AD27" s="0" t="n">
        <f aca="true">RAND()*62683+367</f>
        <v>60086.3225858516</v>
      </c>
      <c r="AE27" s="0" t="n">
        <f aca="false">86400*AD27</f>
        <v>5191458271.41758</v>
      </c>
      <c r="AF27" s="0" t="n">
        <f aca="false">INT(AE27+0.5)</f>
        <v>5191458271</v>
      </c>
      <c r="AG27" s="0" t="n">
        <f aca="false">AF27/86400</f>
        <v>60086.3225810185</v>
      </c>
      <c r="AH27" s="0" t="n">
        <f aca="false">HOUR(AG27)</f>
        <v>7</v>
      </c>
      <c r="AI27" s="0" t="n">
        <f aca="false">IF(AH27&gt;12,AG27-0.5,AG27)</f>
        <v>60086.3225810185</v>
      </c>
      <c r="AJ27" s="0" t="n">
        <f aca="false">MONTH(AI27)</f>
        <v>7</v>
      </c>
      <c r="AK27" s="0" t="n">
        <f aca="false">IF(AJ27&gt;6,AI27-90,AI27)</f>
        <v>59996.3225810185</v>
      </c>
      <c r="AL27" s="0" t="n">
        <f aca="false">DAY(AK27)</f>
        <v>4</v>
      </c>
      <c r="AM27" s="0" t="n">
        <f aca="false">IF(AL27&gt;20,AK27-10,AK27)</f>
        <v>59996.3225810185</v>
      </c>
      <c r="AO27" s="0" t="n">
        <f aca="true">RAND()*(INT(AM27)+1-AM27)+AM27</f>
        <v>59996.6459069172</v>
      </c>
      <c r="AP27" s="0" t="n">
        <f aca="true">RAND()*7+1+AM27</f>
        <v>60000.7145122445</v>
      </c>
      <c r="AQ27" s="0" t="n">
        <f aca="true">RAND()*30+30+AM27</f>
        <v>60054.6416390465</v>
      </c>
      <c r="AR27" s="0" t="n">
        <f aca="false">MONTH(AM27)</f>
        <v>4</v>
      </c>
      <c r="AS27" s="0" t="n">
        <f aca="false">MONTH(AQ27)</f>
        <v>6</v>
      </c>
      <c r="AT27" s="0" t="n">
        <f aca="false">AS27-AR27</f>
        <v>2</v>
      </c>
      <c r="AU27" s="0" t="n">
        <f aca="false">IF(AT27&gt;1,AQ27-30,AQ27)</f>
        <v>60024.6416390465</v>
      </c>
      <c r="AV27" s="0" t="n">
        <f aca="false">MONTH(AU27)</f>
        <v>5</v>
      </c>
      <c r="AW27" s="0" t="n">
        <f aca="false">IF(AV27=AR27,AU27+10,AU27)</f>
        <v>60024.6416390465</v>
      </c>
      <c r="AX27" s="0" t="n">
        <f aca="false">MONTH(AM27)</f>
        <v>4</v>
      </c>
      <c r="AY27" s="0" t="n">
        <f aca="false">DAY(AM27)</f>
        <v>4</v>
      </c>
      <c r="AZ27" s="0" t="n">
        <f aca="true">RAND()*(300-31*AX27)+70-AY27+AM27</f>
        <v>60237.4505741498</v>
      </c>
      <c r="BA27" s="0" t="n">
        <f aca="true">31.5*(AX27+1)+RAND()*365+AM27</f>
        <v>60362.1114459473</v>
      </c>
      <c r="BB27" s="0" t="n">
        <f aca="false">YEAR(BA27)</f>
        <v>2065</v>
      </c>
      <c r="BC27" s="0" t="n">
        <f aca="false">YEAR(AM27)</f>
        <v>2064</v>
      </c>
      <c r="BD27" s="0" t="n">
        <f aca="false">BB27-BC27</f>
        <v>1</v>
      </c>
      <c r="BE27" s="0" t="n">
        <f aca="false">BA27+365*(1-BD27)</f>
        <v>60362.1114459473</v>
      </c>
      <c r="BF27" s="0" t="n">
        <f aca="false">32*(12-AX27)-AY27+365</f>
        <v>617</v>
      </c>
      <c r="BG27" s="0" t="n">
        <f aca="true">RAND()*1826.25+BF27+AM27</f>
        <v>61163.8129775913</v>
      </c>
      <c r="BH27" s="0" t="n">
        <f aca="false">IF(AA27=3,AO27,IF(AA27=4,AP27,IF(AA27=6,AW27,IF(AA27=8,AZ27,IF(AA27=10,BE27,BG27)))))</f>
        <v>59996.6459069172</v>
      </c>
      <c r="BI27" s="0" t="n">
        <f aca="false">86400*BH27</f>
        <v>5183710206.35764</v>
      </c>
      <c r="BJ27" s="0" t="n">
        <f aca="false">INT(BI27+0.5)</f>
        <v>5183710206</v>
      </c>
      <c r="BK27" s="151" t="n">
        <f aca="false">AM27+CR27</f>
        <v>59996.5771990741</v>
      </c>
      <c r="BL27" s="0" t="n">
        <f aca="false">BK27-AM27</f>
        <v>0.25461805555824</v>
      </c>
      <c r="BM27" s="0" t="n">
        <f aca="false">86400*BL27</f>
        <v>21999.0000002319</v>
      </c>
      <c r="BN27" s="0" t="n">
        <f aca="false">INT(BM27+0.5)</f>
        <v>21999</v>
      </c>
      <c r="BP27" s="114" t="n">
        <f aca="false">AM27</f>
        <v>59996.3225810185</v>
      </c>
      <c r="BQ27" s="133" t="n">
        <f aca="false">DAY(BP27)</f>
        <v>4</v>
      </c>
      <c r="BR27" s="0" t="n">
        <f aca="false">MONTH(BP27)</f>
        <v>4</v>
      </c>
      <c r="BS27" s="0" t="str">
        <f aca="false">IF(BR27=1,BQ$5,IF(BR27=2,BR$5,IF(BR27=3,BS$5,IF(BR27=4,BT$5,IF(BR27=5,BU$5,IF(BR27=6,BV$5,""))))))</f>
        <v>April, </v>
      </c>
      <c r="BT27" s="0" t="str">
        <f aca="false">IF(BR27=7,BW$5,IF(BR27=8,BX$5,IF(BR27=9,BY$5,IF(BR27=10,BZ$5,IF(BR27=11,CA$5,IF(BR27=12,CB$5,""))))))</f>
        <v/>
      </c>
      <c r="BU27" s="0" t="str">
        <f aca="false">BS27&amp;BT27</f>
        <v>April, </v>
      </c>
      <c r="BV27" s="0" t="n">
        <f aca="false">LEN(BU27)-2</f>
        <v>5</v>
      </c>
      <c r="BW27" s="133" t="str">
        <f aca="false">LEFT(BU27,BV27)</f>
        <v>April</v>
      </c>
      <c r="BX27" s="133" t="n">
        <f aca="false">YEAR(BP27)</f>
        <v>2064</v>
      </c>
      <c r="BY27" s="0" t="str">
        <f aca="false">BQ27&amp;" "&amp;BW27&amp;" "&amp;BX27</f>
        <v>4 April 2064</v>
      </c>
      <c r="BZ27" s="151" t="n">
        <f aca="false">BK27</f>
        <v>59996.5771990741</v>
      </c>
      <c r="CA27" s="133" t="n">
        <f aca="false">DAY(BZ27)</f>
        <v>4</v>
      </c>
      <c r="CB27" s="0" t="n">
        <f aca="false">MONTH(BZ27)</f>
        <v>4</v>
      </c>
      <c r="CC27" s="0" t="str">
        <f aca="false">IF(CB27=1,BQ$5,IF(CB27=2,BR$5,IF(CB27=3,BS$5,IF(CB27=4,BT$5,IF(CB27=5,BU$5,IF(CB27=6,BV$5,""))))))</f>
        <v>April, </v>
      </c>
      <c r="CD27" s="0" t="str">
        <f aca="false">IF(CB27=7,BW$5,IF(CB27=8,BX$5,IF(CB27=9,BY$5,IF(CB27=10,BZ$5,IF(CB27=11,CA$5,IF(CB27=12,CB$5,""))))))</f>
        <v/>
      </c>
      <c r="CE27" s="0" t="str">
        <f aca="false">CC27&amp;CD27</f>
        <v>April, </v>
      </c>
      <c r="CF27" s="0" t="n">
        <f aca="false">LEN(CE27)-2</f>
        <v>5</v>
      </c>
      <c r="CG27" s="133" t="str">
        <f aca="false">LEFT(CE27,CF27)</f>
        <v>April</v>
      </c>
      <c r="CH27" s="133" t="n">
        <f aca="false">YEAR(BZ27)</f>
        <v>2064</v>
      </c>
      <c r="CI27" s="0" t="str">
        <f aca="false">CA27&amp;" "&amp;CG27&amp;" "&amp;CH27</f>
        <v>4 April 2064</v>
      </c>
      <c r="CL27" s="0" t="n">
        <f aca="false">IF(BN27&gt;14400,5,IF(BN27&gt;3600,4,3))</f>
        <v>5</v>
      </c>
      <c r="CN27" s="0" t="n">
        <f aca="false">N27</f>
        <v>5</v>
      </c>
      <c r="CO27" s="0" t="n">
        <f aca="false">IF(CN27=3,600,IF(CN27=4,4000,18500))</f>
        <v>18500</v>
      </c>
      <c r="CP27" s="0" t="n">
        <f aca="false">IF(CN27=3,3599,IF(CN27=4,17999,43199))</f>
        <v>43199</v>
      </c>
      <c r="CQ27" s="0" t="n">
        <f aca="true">INT(RAND()*(CP27-CO27+1)+CO27)</f>
        <v>21999</v>
      </c>
      <c r="CR27" s="0" t="n">
        <f aca="false">CQ27/86400</f>
        <v>0.254618055555556</v>
      </c>
    </row>
    <row r="28" customFormat="false" ht="8.25" hidden="false" customHeight="true" outlineLevel="0" collapsed="false">
      <c r="A28" s="135"/>
      <c r="B28" s="135"/>
      <c r="C28" s="135"/>
      <c r="D28" s="135"/>
      <c r="E28" s="148"/>
      <c r="F28" s="149"/>
      <c r="G28" s="135"/>
      <c r="H28" s="135"/>
      <c r="I28" s="135"/>
      <c r="J28" s="149"/>
      <c r="K28" s="135"/>
      <c r="L28" s="152"/>
      <c r="M28" s="135"/>
      <c r="O28" s="135"/>
    </row>
    <row r="29" customFormat="false" ht="28.5" hidden="false" customHeight="true" outlineLevel="0" collapsed="false">
      <c r="A29" s="135"/>
      <c r="B29" s="135"/>
      <c r="C29" s="135" t="s">
        <v>273</v>
      </c>
      <c r="D29" s="147" t="n">
        <f aca="false">AM29</f>
        <v>12133.5275694444</v>
      </c>
      <c r="E29" s="148" t="str">
        <f aca="false">IF(AA29&gt;3,"am/on","")</f>
        <v/>
      </c>
      <c r="F29" s="149" t="str">
        <f aca="false">IF(AA29&gt;3,BY29,"")</f>
        <v/>
      </c>
      <c r="G29" s="148" t="s">
        <v>275</v>
      </c>
      <c r="H29" s="147" t="n">
        <f aca="false">BK29</f>
        <v>12133.9107638889</v>
      </c>
      <c r="I29" s="148" t="str">
        <f aca="false">IF(AA29&gt;3,"am/on","")</f>
        <v/>
      </c>
      <c r="J29" s="149" t="str">
        <f aca="false">IF(AA29&gt;3,CI29,"")</f>
        <v/>
      </c>
      <c r="K29" s="135"/>
      <c r="L29" s="150" t="n">
        <f aca="false">BN29</f>
        <v>33108</v>
      </c>
      <c r="M29" s="135"/>
      <c r="N29" s="135" t="n">
        <v>5</v>
      </c>
      <c r="O29" s="135"/>
      <c r="P29" s="15"/>
      <c r="X29" s="4" t="n">
        <f aca="false">X27+1</f>
        <v>12</v>
      </c>
      <c r="Y29" s="4" t="n">
        <f aca="false">INT(0.5+(Y$2/18*(X29-1)))+Z$2</f>
        <v>1</v>
      </c>
      <c r="AA29" s="4" t="n">
        <f aca="false">IF(Y29=1,3,2*Y29)</f>
        <v>3</v>
      </c>
      <c r="AD29" s="0" t="n">
        <f aca="true">RAND()*62683+367</f>
        <v>12143.5275652059</v>
      </c>
      <c r="AE29" s="0" t="n">
        <f aca="false">86400*AD29</f>
        <v>1049200781.63379</v>
      </c>
      <c r="AF29" s="0" t="n">
        <f aca="false">INT(AE29+0.5)</f>
        <v>1049200782</v>
      </c>
      <c r="AG29" s="0" t="n">
        <f aca="false">AF29/86400</f>
        <v>12143.5275694444</v>
      </c>
      <c r="AH29" s="0" t="n">
        <f aca="false">HOUR(AG29)</f>
        <v>12</v>
      </c>
      <c r="AI29" s="0" t="n">
        <f aca="false">IF(AH29&gt;12,AG29-0.5,AG29)</f>
        <v>12143.5275694444</v>
      </c>
      <c r="AJ29" s="0" t="n">
        <f aca="false">MONTH(AI29)</f>
        <v>3</v>
      </c>
      <c r="AK29" s="0" t="n">
        <f aca="false">IF(AJ29&gt;6,AI29-90,AI29)</f>
        <v>12143.5275694444</v>
      </c>
      <c r="AL29" s="0" t="n">
        <f aca="false">DAY(AK29)</f>
        <v>30</v>
      </c>
      <c r="AM29" s="0" t="n">
        <f aca="false">IF(AL29&gt;20,AK29-10,AK29)</f>
        <v>12133.5275694444</v>
      </c>
      <c r="AO29" s="0" t="n">
        <f aca="true">RAND()*(INT(AM29)+1-AM29)+AM29</f>
        <v>12133.5521452673</v>
      </c>
      <c r="AP29" s="0" t="n">
        <f aca="true">RAND()*7+1+AM29</f>
        <v>12140.502905741</v>
      </c>
      <c r="AQ29" s="0" t="n">
        <f aca="true">RAND()*30+30+AM29</f>
        <v>12169.2803273383</v>
      </c>
      <c r="AR29" s="0" t="n">
        <f aca="false">MONTH(AM29)</f>
        <v>3</v>
      </c>
      <c r="AS29" s="0" t="n">
        <f aca="false">MONTH(AQ29)</f>
        <v>4</v>
      </c>
      <c r="AT29" s="0" t="n">
        <f aca="false">AS29-AR29</f>
        <v>1</v>
      </c>
      <c r="AU29" s="0" t="n">
        <f aca="false">IF(AT29&gt;1,AQ29-30,AQ29)</f>
        <v>12169.2803273383</v>
      </c>
      <c r="AV29" s="0" t="n">
        <f aca="false">MONTH(AU29)</f>
        <v>4</v>
      </c>
      <c r="AW29" s="0" t="n">
        <f aca="false">IF(AV29=AR29,AU29+10,AU29)</f>
        <v>12169.2803273383</v>
      </c>
      <c r="AX29" s="0" t="n">
        <f aca="false">MONTH(AM29)</f>
        <v>3</v>
      </c>
      <c r="AY29" s="0" t="n">
        <f aca="false">DAY(AM29)</f>
        <v>20</v>
      </c>
      <c r="AZ29" s="0" t="n">
        <f aca="true">RAND()*(300-31*AX29)+70-AY29+AM29</f>
        <v>12204.5574211095</v>
      </c>
      <c r="BA29" s="0" t="n">
        <f aca="true">31.5*(AX29+1)+RAND()*365+AM29</f>
        <v>12542.1075448691</v>
      </c>
      <c r="BB29" s="0" t="n">
        <f aca="false">YEAR(BA29)</f>
        <v>1934</v>
      </c>
      <c r="BC29" s="0" t="n">
        <f aca="false">YEAR(AM29)</f>
        <v>1933</v>
      </c>
      <c r="BD29" s="0" t="n">
        <f aca="false">BB29-BC29</f>
        <v>1</v>
      </c>
      <c r="BE29" s="0" t="n">
        <f aca="false">BA29+365*(1-BD29)</f>
        <v>12542.1075448691</v>
      </c>
      <c r="BF29" s="0" t="n">
        <f aca="false">32*(12-AX29)-AY29+365</f>
        <v>633</v>
      </c>
      <c r="BG29" s="0" t="n">
        <f aca="true">RAND()*1826.25+BF29+AM29</f>
        <v>14522.7771177601</v>
      </c>
      <c r="BH29" s="0" t="n">
        <f aca="false">IF(AA29=3,AO29,IF(AA29=4,AP29,IF(AA29=6,AW29,IF(AA29=8,AZ29,IF(AA29=10,BE29,BG29)))))</f>
        <v>12133.5521452673</v>
      </c>
      <c r="BI29" s="0" t="n">
        <f aca="false">86400*BH29</f>
        <v>1048338905.35109</v>
      </c>
      <c r="BJ29" s="0" t="n">
        <f aca="false">INT(BI29+0.5)</f>
        <v>1048338905</v>
      </c>
      <c r="BK29" s="151" t="n">
        <f aca="false">AM29+CR29</f>
        <v>12133.9107638889</v>
      </c>
      <c r="BL29" s="0" t="n">
        <f aca="false">BK29-AM29</f>
        <v>0.383194444444598</v>
      </c>
      <c r="BM29" s="0" t="n">
        <f aca="false">86400*BL29</f>
        <v>33108.0000000133</v>
      </c>
      <c r="BN29" s="0" t="n">
        <f aca="false">INT(BM29+0.5)</f>
        <v>33108</v>
      </c>
      <c r="BP29" s="114" t="n">
        <f aca="false">AM29</f>
        <v>12133.5275694444</v>
      </c>
      <c r="BQ29" s="133" t="n">
        <f aca="false">DAY(BP29)</f>
        <v>20</v>
      </c>
      <c r="BR29" s="0" t="n">
        <f aca="false">MONTH(BP29)</f>
        <v>3</v>
      </c>
      <c r="BS29" s="0" t="str">
        <f aca="false">IF(BR29=1,BQ$5,IF(BR29=2,BR$5,IF(BR29=3,BS$5,IF(BR29=4,BT$5,IF(BR29=5,BU$5,IF(BR29=6,BV$5,""))))))</f>
        <v>March/März, </v>
      </c>
      <c r="BT29" s="0" t="str">
        <f aca="false">IF(BR29=7,BW$5,IF(BR29=8,BX$5,IF(BR29=9,BY$5,IF(BR29=10,BZ$5,IF(BR29=11,CA$5,IF(BR29=12,CB$5,""))))))</f>
        <v/>
      </c>
      <c r="BU29" s="0" t="str">
        <f aca="false">BS29&amp;BT29</f>
        <v>March/März, </v>
      </c>
      <c r="BV29" s="0" t="n">
        <f aca="false">LEN(BU29)-2</f>
        <v>10</v>
      </c>
      <c r="BW29" s="133" t="str">
        <f aca="false">LEFT(BU29,BV29)</f>
        <v>March/März</v>
      </c>
      <c r="BX29" s="133" t="n">
        <f aca="false">YEAR(BP29)</f>
        <v>1933</v>
      </c>
      <c r="BY29" s="0" t="str">
        <f aca="false">BQ29&amp;" "&amp;BW29&amp;" "&amp;BX29</f>
        <v>20 March/März 1933</v>
      </c>
      <c r="BZ29" s="151" t="n">
        <f aca="false">BK29</f>
        <v>12133.9107638889</v>
      </c>
      <c r="CA29" s="133" t="n">
        <f aca="false">DAY(BZ29)</f>
        <v>20</v>
      </c>
      <c r="CB29" s="0" t="n">
        <f aca="false">MONTH(BZ29)</f>
        <v>3</v>
      </c>
      <c r="CC29" s="0" t="str">
        <f aca="false">IF(CB29=1,BQ$5,IF(CB29=2,BR$5,IF(CB29=3,BS$5,IF(CB29=4,BT$5,IF(CB29=5,BU$5,IF(CB29=6,BV$5,""))))))</f>
        <v>March/März, </v>
      </c>
      <c r="CD29" s="0" t="str">
        <f aca="false">IF(CB29=7,BW$5,IF(CB29=8,BX$5,IF(CB29=9,BY$5,IF(CB29=10,BZ$5,IF(CB29=11,CA$5,IF(CB29=12,CB$5,""))))))</f>
        <v/>
      </c>
      <c r="CE29" s="0" t="str">
        <f aca="false">CC29&amp;CD29</f>
        <v>March/März, </v>
      </c>
      <c r="CF29" s="0" t="n">
        <f aca="false">LEN(CE29)-2</f>
        <v>10</v>
      </c>
      <c r="CG29" s="133" t="str">
        <f aca="false">LEFT(CE29,CF29)</f>
        <v>March/März</v>
      </c>
      <c r="CH29" s="133" t="n">
        <f aca="false">YEAR(BZ29)</f>
        <v>1933</v>
      </c>
      <c r="CI29" s="0" t="str">
        <f aca="false">CA29&amp;" "&amp;CG29&amp;" "&amp;CH29</f>
        <v>20 March/März 1933</v>
      </c>
      <c r="CL29" s="0" t="n">
        <f aca="false">IF(BN29&gt;14400,5,IF(BN29&gt;3600,4,3))</f>
        <v>5</v>
      </c>
      <c r="CN29" s="0" t="n">
        <f aca="false">N29</f>
        <v>5</v>
      </c>
      <c r="CO29" s="0" t="n">
        <f aca="false">IF(CN29=3,600,IF(CN29=4,4000,18500))</f>
        <v>18500</v>
      </c>
      <c r="CP29" s="0" t="n">
        <f aca="false">IF(CN29=3,3599,IF(CN29=4,17999,43199))</f>
        <v>43199</v>
      </c>
      <c r="CQ29" s="0" t="n">
        <f aca="true">INT(RAND()*(CP29-CO29+1)+CO29)</f>
        <v>33108</v>
      </c>
      <c r="CR29" s="0" t="n">
        <f aca="false">CQ29/86400</f>
        <v>0.383194444444444</v>
      </c>
    </row>
    <row r="30" customFormat="false" ht="8.25" hidden="false" customHeight="true" outlineLevel="0" collapsed="false">
      <c r="A30" s="135"/>
      <c r="B30" s="135"/>
      <c r="C30" s="135"/>
      <c r="D30" s="135"/>
      <c r="E30" s="148"/>
      <c r="F30" s="149"/>
      <c r="G30" s="135"/>
      <c r="H30" s="135"/>
      <c r="I30" s="135"/>
      <c r="J30" s="149"/>
      <c r="K30" s="135"/>
      <c r="L30" s="152"/>
      <c r="M30" s="135"/>
      <c r="O30" s="135"/>
    </row>
    <row r="31" customFormat="false" ht="28.5" hidden="false" customHeight="true" outlineLevel="0" collapsed="false">
      <c r="A31" s="135"/>
      <c r="B31" s="135"/>
      <c r="C31" s="135" t="s">
        <v>273</v>
      </c>
      <c r="D31" s="147" t="n">
        <f aca="false">AM31</f>
        <v>18796.3515856482</v>
      </c>
      <c r="E31" s="148" t="str">
        <f aca="false">IF(AA31&gt;3,"am/on","")</f>
        <v/>
      </c>
      <c r="F31" s="149" t="str">
        <f aca="false">IF(AA31&gt;3,BY31,"")</f>
        <v/>
      </c>
      <c r="G31" s="148" t="s">
        <v>275</v>
      </c>
      <c r="H31" s="147" t="n">
        <f aca="false">BK31</f>
        <v>18796.8386342593</v>
      </c>
      <c r="I31" s="148" t="str">
        <f aca="false">IF(AA31&gt;3,"am/on","")</f>
        <v/>
      </c>
      <c r="J31" s="149" t="str">
        <f aca="false">IF(AA31&gt;3,CI31,"")</f>
        <v/>
      </c>
      <c r="K31" s="135"/>
      <c r="L31" s="150" t="n">
        <f aca="false">BN31</f>
        <v>42081</v>
      </c>
      <c r="M31" s="135"/>
      <c r="N31" s="135" t="n">
        <v>5</v>
      </c>
      <c r="O31" s="135"/>
      <c r="P31" s="15"/>
      <c r="X31" s="4" t="n">
        <f aca="false">X29+1</f>
        <v>13</v>
      </c>
      <c r="Y31" s="4" t="n">
        <f aca="false">INT(0.5+(Y$2/18*(X31-1)))+Z$2</f>
        <v>1</v>
      </c>
      <c r="AA31" s="4" t="n">
        <f aca="false">IF(Y31=1,3,2*Y31)</f>
        <v>3</v>
      </c>
      <c r="AD31" s="0" t="n">
        <f aca="true">RAND()*62683+367</f>
        <v>18806.3515802784</v>
      </c>
      <c r="AE31" s="0" t="n">
        <f aca="false">86400*AD31</f>
        <v>1624868776.53605</v>
      </c>
      <c r="AF31" s="0" t="n">
        <f aca="false">INT(AE31+0.5)</f>
        <v>1624868777</v>
      </c>
      <c r="AG31" s="0" t="n">
        <f aca="false">AF31/86400</f>
        <v>18806.3515856482</v>
      </c>
      <c r="AH31" s="0" t="n">
        <f aca="false">HOUR(AG31)</f>
        <v>8</v>
      </c>
      <c r="AI31" s="0" t="n">
        <f aca="false">IF(AH31&gt;12,AG31-0.5,AG31)</f>
        <v>18806.3515856482</v>
      </c>
      <c r="AJ31" s="0" t="n">
        <f aca="false">MONTH(AI31)</f>
        <v>6</v>
      </c>
      <c r="AK31" s="0" t="n">
        <f aca="false">IF(AJ31&gt;6,AI31-90,AI31)</f>
        <v>18806.3515856482</v>
      </c>
      <c r="AL31" s="0" t="n">
        <f aca="false">DAY(AK31)</f>
        <v>27</v>
      </c>
      <c r="AM31" s="0" t="n">
        <f aca="false">IF(AL31&gt;20,AK31-10,AK31)</f>
        <v>18796.3515856482</v>
      </c>
      <c r="AO31" s="0" t="n">
        <f aca="true">RAND()*(INT(AM31)+1-AM31)+AM31</f>
        <v>18796.9941703583</v>
      </c>
      <c r="AP31" s="0" t="n">
        <f aca="true">RAND()*7+1+AM31</f>
        <v>18798.7891299822</v>
      </c>
      <c r="AQ31" s="0" t="n">
        <f aca="true">RAND()*30+30+AM31</f>
        <v>18841.899165143</v>
      </c>
      <c r="AR31" s="0" t="n">
        <f aca="false">MONTH(AM31)</f>
        <v>6</v>
      </c>
      <c r="AS31" s="0" t="n">
        <f aca="false">MONTH(AQ31)</f>
        <v>8</v>
      </c>
      <c r="AT31" s="0" t="n">
        <f aca="false">AS31-AR31</f>
        <v>2</v>
      </c>
      <c r="AU31" s="0" t="n">
        <f aca="false">IF(AT31&gt;1,AQ31-30,AQ31)</f>
        <v>18811.899165143</v>
      </c>
      <c r="AV31" s="0" t="n">
        <f aca="false">MONTH(AU31)</f>
        <v>7</v>
      </c>
      <c r="AW31" s="0" t="n">
        <f aca="false">IF(AV31=AR31,AU31+10,AU31)</f>
        <v>18811.899165143</v>
      </c>
      <c r="AX31" s="0" t="n">
        <f aca="false">MONTH(AM31)</f>
        <v>6</v>
      </c>
      <c r="AY31" s="0" t="n">
        <f aca="false">DAY(AM31)</f>
        <v>17</v>
      </c>
      <c r="AZ31" s="0" t="n">
        <f aca="true">RAND()*(300-31*AX31)+70-AY31+AM31</f>
        <v>18908.3604658211</v>
      </c>
      <c r="BA31" s="0" t="n">
        <f aca="true">31.5*(AX31+1)+RAND()*365+AM31</f>
        <v>19247.5662770343</v>
      </c>
      <c r="BB31" s="0" t="n">
        <f aca="false">YEAR(BA31)</f>
        <v>1952</v>
      </c>
      <c r="BC31" s="0" t="n">
        <f aca="false">YEAR(AM31)</f>
        <v>1951</v>
      </c>
      <c r="BD31" s="0" t="n">
        <f aca="false">BB31-BC31</f>
        <v>1</v>
      </c>
      <c r="BE31" s="0" t="n">
        <f aca="false">BA31+365*(1-BD31)</f>
        <v>19247.5662770343</v>
      </c>
      <c r="BF31" s="0" t="n">
        <f aca="false">32*(12-AX31)-AY31+365</f>
        <v>540</v>
      </c>
      <c r="BG31" s="0" t="n">
        <f aca="true">RAND()*1826.25+BF31+AM31</f>
        <v>19965.9963068236</v>
      </c>
      <c r="BH31" s="0" t="n">
        <f aca="false">IF(AA31=3,AO31,IF(AA31=4,AP31,IF(AA31=6,AW31,IF(AA31=8,AZ31,IF(AA31=10,BE31,BG31)))))</f>
        <v>18796.9941703583</v>
      </c>
      <c r="BI31" s="0" t="n">
        <f aca="false">86400*BH31</f>
        <v>1624060296.31896</v>
      </c>
      <c r="BJ31" s="0" t="n">
        <f aca="false">INT(BI31+0.5)</f>
        <v>1624060296</v>
      </c>
      <c r="BK31" s="151" t="n">
        <f aca="false">AM31+CR31</f>
        <v>18796.8386342593</v>
      </c>
      <c r="BL31" s="0" t="n">
        <f aca="false">BK31-AM31</f>
        <v>0.487048611110367</v>
      </c>
      <c r="BM31" s="0" t="n">
        <f aca="false">86400*BL31</f>
        <v>42080.9999999357</v>
      </c>
      <c r="BN31" s="0" t="n">
        <f aca="false">INT(BM31+0.5)</f>
        <v>42081</v>
      </c>
      <c r="BP31" s="114" t="n">
        <f aca="false">AM31</f>
        <v>18796.3515856482</v>
      </c>
      <c r="BQ31" s="133" t="n">
        <f aca="false">DAY(BP31)</f>
        <v>17</v>
      </c>
      <c r="BR31" s="0" t="n">
        <f aca="false">MONTH(BP31)</f>
        <v>6</v>
      </c>
      <c r="BS31" s="0" t="str">
        <f aca="false">IF(BR31=1,BQ$5,IF(BR31=2,BR$5,IF(BR31=3,BS$5,IF(BR31=4,BT$5,IF(BR31=5,BU$5,IF(BR31=6,BV$5,""))))))</f>
        <v>June/Juni, </v>
      </c>
      <c r="BT31" s="0" t="str">
        <f aca="false">IF(BR31=7,BW$5,IF(BR31=8,BX$5,IF(BR31=9,BY$5,IF(BR31=10,BZ$5,IF(BR31=11,CA$5,IF(BR31=12,CB$5,""))))))</f>
        <v/>
      </c>
      <c r="BU31" s="0" t="str">
        <f aca="false">BS31&amp;BT31</f>
        <v>June/Juni, </v>
      </c>
      <c r="BV31" s="0" t="n">
        <f aca="false">LEN(BU31)-2</f>
        <v>9</v>
      </c>
      <c r="BW31" s="133" t="str">
        <f aca="false">LEFT(BU31,BV31)</f>
        <v>June/Juni</v>
      </c>
      <c r="BX31" s="133" t="n">
        <f aca="false">YEAR(BP31)</f>
        <v>1951</v>
      </c>
      <c r="BY31" s="0" t="str">
        <f aca="false">BQ31&amp;" "&amp;BW31&amp;" "&amp;BX31</f>
        <v>17 June/Juni 1951</v>
      </c>
      <c r="BZ31" s="151" t="n">
        <f aca="false">BK31</f>
        <v>18796.8386342593</v>
      </c>
      <c r="CA31" s="133" t="n">
        <f aca="false">DAY(BZ31)</f>
        <v>17</v>
      </c>
      <c r="CB31" s="0" t="n">
        <f aca="false">MONTH(BZ31)</f>
        <v>6</v>
      </c>
      <c r="CC31" s="0" t="str">
        <f aca="false">IF(CB31=1,BQ$5,IF(CB31=2,BR$5,IF(CB31=3,BS$5,IF(CB31=4,BT$5,IF(CB31=5,BU$5,IF(CB31=6,BV$5,""))))))</f>
        <v>June/Juni, </v>
      </c>
      <c r="CD31" s="0" t="str">
        <f aca="false">IF(CB31=7,BW$5,IF(CB31=8,BX$5,IF(CB31=9,BY$5,IF(CB31=10,BZ$5,IF(CB31=11,CA$5,IF(CB31=12,CB$5,""))))))</f>
        <v/>
      </c>
      <c r="CE31" s="0" t="str">
        <f aca="false">CC31&amp;CD31</f>
        <v>June/Juni, </v>
      </c>
      <c r="CF31" s="0" t="n">
        <f aca="false">LEN(CE31)-2</f>
        <v>9</v>
      </c>
      <c r="CG31" s="133" t="str">
        <f aca="false">LEFT(CE31,CF31)</f>
        <v>June/Juni</v>
      </c>
      <c r="CH31" s="133" t="n">
        <f aca="false">YEAR(BZ31)</f>
        <v>1951</v>
      </c>
      <c r="CI31" s="0" t="str">
        <f aca="false">CA31&amp;" "&amp;CG31&amp;" "&amp;CH31</f>
        <v>17 June/Juni 1951</v>
      </c>
      <c r="CL31" s="0" t="n">
        <f aca="false">IF(BN31&gt;14400,5,IF(BN31&gt;3600,4,3))</f>
        <v>5</v>
      </c>
      <c r="CN31" s="0" t="n">
        <f aca="false">N31</f>
        <v>5</v>
      </c>
      <c r="CO31" s="0" t="n">
        <f aca="false">IF(CN31=3,600,IF(CN31=4,4000,18500))</f>
        <v>18500</v>
      </c>
      <c r="CP31" s="0" t="n">
        <f aca="false">IF(CN31=3,3599,IF(CN31=4,17999,43199))</f>
        <v>43199</v>
      </c>
      <c r="CQ31" s="0" t="n">
        <f aca="true">INT(RAND()*(CP31-CO31+1)+CO31)</f>
        <v>42081</v>
      </c>
      <c r="CR31" s="0" t="n">
        <f aca="false">CQ31/86400</f>
        <v>0.487048611111111</v>
      </c>
    </row>
    <row r="32" customFormat="false" ht="8.25" hidden="false" customHeight="true" outlineLevel="0" collapsed="false">
      <c r="A32" s="135"/>
      <c r="B32" s="135"/>
      <c r="C32" s="135"/>
      <c r="D32" s="135"/>
      <c r="E32" s="148"/>
      <c r="F32" s="149"/>
      <c r="G32" s="135"/>
      <c r="H32" s="135"/>
      <c r="I32" s="135"/>
      <c r="J32" s="149"/>
      <c r="K32" s="135"/>
      <c r="L32" s="152"/>
      <c r="M32" s="135"/>
      <c r="O32" s="135"/>
    </row>
    <row r="33" customFormat="false" ht="28.5" hidden="false" customHeight="true" outlineLevel="0" collapsed="false">
      <c r="A33" s="135"/>
      <c r="B33" s="135"/>
      <c r="C33" s="135" t="s">
        <v>273</v>
      </c>
      <c r="D33" s="147" t="n">
        <f aca="false">AM33</f>
        <v>50137.3269675926</v>
      </c>
      <c r="E33" s="148" t="str">
        <f aca="false">IF(AA33&gt;3,"am/on","")</f>
        <v/>
      </c>
      <c r="F33" s="149" t="str">
        <f aca="false">IF(AA33&gt;3,BY33,"")</f>
        <v/>
      </c>
      <c r="G33" s="148" t="s">
        <v>275</v>
      </c>
      <c r="H33" s="147" t="n">
        <f aca="false">BK33</f>
        <v>50137.575787037</v>
      </c>
      <c r="I33" s="148" t="str">
        <f aca="false">IF(AA33&gt;3,"am/on","")</f>
        <v/>
      </c>
      <c r="J33" s="149" t="str">
        <f aca="false">IF(AA33&gt;3,CI33,"")</f>
        <v/>
      </c>
      <c r="K33" s="135"/>
      <c r="L33" s="150" t="n">
        <f aca="false">BN33</f>
        <v>21498</v>
      </c>
      <c r="M33" s="135"/>
      <c r="N33" s="135" t="n">
        <v>5</v>
      </c>
      <c r="O33" s="135"/>
      <c r="P33" s="15"/>
      <c r="X33" s="4" t="n">
        <f aca="false">X31+1</f>
        <v>14</v>
      </c>
      <c r="Y33" s="4" t="n">
        <f aca="false">INT(0.5+(Y$2/18*(X33-1)))+Z$2</f>
        <v>1</v>
      </c>
      <c r="AA33" s="4" t="n">
        <f aca="false">IF(Y33=1,3,2*Y33)</f>
        <v>3</v>
      </c>
      <c r="AD33" s="0" t="n">
        <f aca="true">RAND()*62683+367</f>
        <v>50227.3269677421</v>
      </c>
      <c r="AE33" s="0" t="n">
        <f aca="false">86400*AD33</f>
        <v>4339641050.01292</v>
      </c>
      <c r="AF33" s="0" t="n">
        <f aca="false">INT(AE33+0.5)</f>
        <v>4339641050</v>
      </c>
      <c r="AG33" s="0" t="n">
        <f aca="false">AF33/86400</f>
        <v>50227.3269675926</v>
      </c>
      <c r="AH33" s="0" t="n">
        <f aca="false">HOUR(AG33)</f>
        <v>7</v>
      </c>
      <c r="AI33" s="0" t="n">
        <f aca="false">IF(AH33&gt;12,AG33-0.5,AG33)</f>
        <v>50227.3269675926</v>
      </c>
      <c r="AJ33" s="0" t="n">
        <f aca="false">MONTH(AI33)</f>
        <v>7</v>
      </c>
      <c r="AK33" s="0" t="n">
        <f aca="false">IF(AJ33&gt;6,AI33-90,AI33)</f>
        <v>50137.3269675926</v>
      </c>
      <c r="AL33" s="0" t="n">
        <f aca="false">DAY(AK33)</f>
        <v>7</v>
      </c>
      <c r="AM33" s="0" t="n">
        <f aca="false">IF(AL33&gt;20,AK33-10,AK33)</f>
        <v>50137.3269675926</v>
      </c>
      <c r="AO33" s="0" t="n">
        <f aca="true">RAND()*(INT(AM33)+1-AM33)+AM33</f>
        <v>50137.5753385756</v>
      </c>
      <c r="AP33" s="0" t="n">
        <f aca="true">RAND()*7+1+AM33</f>
        <v>50139.1533440084</v>
      </c>
      <c r="AQ33" s="0" t="n">
        <f aca="true">RAND()*30+30+AM33</f>
        <v>50177.6660835235</v>
      </c>
      <c r="AR33" s="0" t="n">
        <f aca="false">MONTH(AM33)</f>
        <v>4</v>
      </c>
      <c r="AS33" s="0" t="n">
        <f aca="false">MONTH(AQ33)</f>
        <v>5</v>
      </c>
      <c r="AT33" s="0" t="n">
        <f aca="false">AS33-AR33</f>
        <v>1</v>
      </c>
      <c r="AU33" s="0" t="n">
        <f aca="false">IF(AT33&gt;1,AQ33-30,AQ33)</f>
        <v>50177.6660835235</v>
      </c>
      <c r="AV33" s="0" t="n">
        <f aca="false">MONTH(AU33)</f>
        <v>5</v>
      </c>
      <c r="AW33" s="0" t="n">
        <f aca="false">IF(AV33=AR33,AU33+10,AU33)</f>
        <v>50177.6660835235</v>
      </c>
      <c r="AX33" s="0" t="n">
        <f aca="false">MONTH(AM33)</f>
        <v>4</v>
      </c>
      <c r="AY33" s="0" t="n">
        <f aca="false">DAY(AM33)</f>
        <v>7</v>
      </c>
      <c r="AZ33" s="0" t="n">
        <f aca="true">RAND()*(300-31*AX33)+70-AY33+AM33</f>
        <v>50335.4247573513</v>
      </c>
      <c r="BA33" s="0" t="n">
        <f aca="true">31.5*(AX33+1)+RAND()*365+AM33</f>
        <v>50406.3401034552</v>
      </c>
      <c r="BB33" s="0" t="n">
        <f aca="false">YEAR(BA33)</f>
        <v>2038</v>
      </c>
      <c r="BC33" s="0" t="n">
        <f aca="false">YEAR(AM33)</f>
        <v>2037</v>
      </c>
      <c r="BD33" s="0" t="n">
        <f aca="false">BB33-BC33</f>
        <v>1</v>
      </c>
      <c r="BE33" s="0" t="n">
        <f aca="false">BA33+365*(1-BD33)</f>
        <v>50406.3401034552</v>
      </c>
      <c r="BF33" s="0" t="n">
        <f aca="false">32*(12-AX33)-AY33+365</f>
        <v>614</v>
      </c>
      <c r="BG33" s="0" t="n">
        <f aca="true">RAND()*1826.25+BF33+AM33</f>
        <v>51855.8004769731</v>
      </c>
      <c r="BH33" s="0" t="n">
        <f aca="false">IF(AA33=3,AO33,IF(AA33=4,AP33,IF(AA33=6,AW33,IF(AA33=8,AZ33,IF(AA33=10,BE33,BG33)))))</f>
        <v>50137.5753385756</v>
      </c>
      <c r="BI33" s="0" t="n">
        <f aca="false">86400*BH33</f>
        <v>4331886509.25293</v>
      </c>
      <c r="BJ33" s="0" t="n">
        <f aca="false">INT(BI33+0.5)</f>
        <v>4331886509</v>
      </c>
      <c r="BK33" s="151" t="n">
        <f aca="false">AM33+CR33</f>
        <v>50137.575787037</v>
      </c>
      <c r="BL33" s="0" t="n">
        <f aca="false">BK33-AM33</f>
        <v>0.248819444444962</v>
      </c>
      <c r="BM33" s="0" t="n">
        <f aca="false">86400*BL33</f>
        <v>21498.0000000447</v>
      </c>
      <c r="BN33" s="0" t="n">
        <f aca="false">INT(BM33+0.5)</f>
        <v>21498</v>
      </c>
      <c r="BP33" s="114" t="n">
        <f aca="false">AM33</f>
        <v>50137.3269675926</v>
      </c>
      <c r="BQ33" s="133" t="n">
        <f aca="false">DAY(BP33)</f>
        <v>7</v>
      </c>
      <c r="BR33" s="0" t="n">
        <f aca="false">MONTH(BP33)</f>
        <v>4</v>
      </c>
      <c r="BS33" s="0" t="str">
        <f aca="false">IF(BR33=1,BQ$5,IF(BR33=2,BR$5,IF(BR33=3,BS$5,IF(BR33=4,BT$5,IF(BR33=5,BU$5,IF(BR33=6,BV$5,""))))))</f>
        <v>April, </v>
      </c>
      <c r="BT33" s="0" t="str">
        <f aca="false">IF(BR33=7,BW$5,IF(BR33=8,BX$5,IF(BR33=9,BY$5,IF(BR33=10,BZ$5,IF(BR33=11,CA$5,IF(BR33=12,CB$5,""))))))</f>
        <v/>
      </c>
      <c r="BU33" s="0" t="str">
        <f aca="false">BS33&amp;BT33</f>
        <v>April, </v>
      </c>
      <c r="BV33" s="0" t="n">
        <f aca="false">LEN(BU33)-2</f>
        <v>5</v>
      </c>
      <c r="BW33" s="133" t="str">
        <f aca="false">LEFT(BU33,BV33)</f>
        <v>April</v>
      </c>
      <c r="BX33" s="133" t="n">
        <f aca="false">YEAR(BP33)</f>
        <v>2037</v>
      </c>
      <c r="BY33" s="0" t="str">
        <f aca="false">BQ33&amp;" "&amp;BW33&amp;" "&amp;BX33</f>
        <v>7 April 2037</v>
      </c>
      <c r="BZ33" s="151" t="n">
        <f aca="false">BK33</f>
        <v>50137.575787037</v>
      </c>
      <c r="CA33" s="133" t="n">
        <f aca="false">DAY(BZ33)</f>
        <v>7</v>
      </c>
      <c r="CB33" s="0" t="n">
        <f aca="false">MONTH(BZ33)</f>
        <v>4</v>
      </c>
      <c r="CC33" s="0" t="str">
        <f aca="false">IF(CB33=1,BQ$5,IF(CB33=2,BR$5,IF(CB33=3,BS$5,IF(CB33=4,BT$5,IF(CB33=5,BU$5,IF(CB33=6,BV$5,""))))))</f>
        <v>April, </v>
      </c>
      <c r="CD33" s="0" t="str">
        <f aca="false">IF(CB33=7,BW$5,IF(CB33=8,BX$5,IF(CB33=9,BY$5,IF(CB33=10,BZ$5,IF(CB33=11,CA$5,IF(CB33=12,CB$5,""))))))</f>
        <v/>
      </c>
      <c r="CE33" s="0" t="str">
        <f aca="false">CC33&amp;CD33</f>
        <v>April, </v>
      </c>
      <c r="CF33" s="0" t="n">
        <f aca="false">LEN(CE33)-2</f>
        <v>5</v>
      </c>
      <c r="CG33" s="133" t="str">
        <f aca="false">LEFT(CE33,CF33)</f>
        <v>April</v>
      </c>
      <c r="CH33" s="133" t="n">
        <f aca="false">YEAR(BZ33)</f>
        <v>2037</v>
      </c>
      <c r="CI33" s="0" t="str">
        <f aca="false">CA33&amp;" "&amp;CG33&amp;" "&amp;CH33</f>
        <v>7 April 2037</v>
      </c>
      <c r="CL33" s="0" t="n">
        <f aca="false">IF(BN33&gt;14400,5,IF(BN33&gt;3600,4,3))</f>
        <v>5</v>
      </c>
      <c r="CN33" s="0" t="n">
        <f aca="false">N33</f>
        <v>5</v>
      </c>
      <c r="CO33" s="0" t="n">
        <f aca="false">IF(CN33=3,600,IF(CN33=4,4000,18500))</f>
        <v>18500</v>
      </c>
      <c r="CP33" s="0" t="n">
        <f aca="false">IF(CN33=3,3599,IF(CN33=4,17999,43199))</f>
        <v>43199</v>
      </c>
      <c r="CQ33" s="0" t="n">
        <f aca="true">INT(RAND()*(CP33-CO33+1)+CO33)</f>
        <v>21498</v>
      </c>
      <c r="CR33" s="0" t="n">
        <f aca="false">CQ33/86400</f>
        <v>0.248819444444444</v>
      </c>
    </row>
    <row r="34" customFormat="false" ht="8.25" hidden="false" customHeight="true" outlineLevel="0" collapsed="false">
      <c r="A34" s="135"/>
      <c r="B34" s="135"/>
      <c r="C34" s="135"/>
      <c r="D34" s="135"/>
      <c r="E34" s="148"/>
      <c r="F34" s="149"/>
      <c r="G34" s="135"/>
      <c r="H34" s="135"/>
      <c r="I34" s="135"/>
      <c r="J34" s="149"/>
      <c r="K34" s="135"/>
      <c r="L34" s="152"/>
      <c r="M34" s="135"/>
      <c r="O34" s="135"/>
    </row>
    <row r="35" customFormat="false" ht="28.5" hidden="false" customHeight="true" outlineLevel="0" collapsed="false">
      <c r="A35" s="135"/>
      <c r="B35" s="135"/>
      <c r="C35" s="135" t="s">
        <v>273</v>
      </c>
      <c r="D35" s="147" t="n">
        <f aca="false">AM35</f>
        <v>59637.2632986111</v>
      </c>
      <c r="E35" s="148" t="str">
        <f aca="false">IF(AA35&gt;3,"am/on","")</f>
        <v/>
      </c>
      <c r="F35" s="149" t="str">
        <f aca="false">IF(AA35&gt;3,BY35,"")</f>
        <v/>
      </c>
      <c r="G35" s="148" t="s">
        <v>275</v>
      </c>
      <c r="H35" s="147" t="n">
        <f aca="false">BK35</f>
        <v>59637.7181365741</v>
      </c>
      <c r="I35" s="148" t="str">
        <f aca="false">IF(AA35&gt;3,"am/on","")</f>
        <v/>
      </c>
      <c r="J35" s="149" t="str">
        <f aca="false">IF(AA35&gt;3,CI35,"")</f>
        <v/>
      </c>
      <c r="K35" s="135"/>
      <c r="L35" s="150" t="n">
        <f aca="false">BN35</f>
        <v>39298</v>
      </c>
      <c r="M35" s="135"/>
      <c r="N35" s="135" t="n">
        <v>5</v>
      </c>
      <c r="O35" s="135"/>
      <c r="P35" s="15"/>
      <c r="X35" s="4" t="n">
        <f aca="false">X33+1</f>
        <v>15</v>
      </c>
      <c r="Y35" s="4" t="n">
        <f aca="false">INT(0.5+(Y$2/18*(X35-1)))+Z$2</f>
        <v>1</v>
      </c>
      <c r="AA35" s="4" t="n">
        <f aca="false">IF(Y35=1,3,2*Y35)</f>
        <v>3</v>
      </c>
      <c r="AD35" s="0" t="n">
        <f aca="true">RAND()*62683+367</f>
        <v>59727.7632935714</v>
      </c>
      <c r="AE35" s="0" t="n">
        <f aca="false">86400*AD35</f>
        <v>5160478748.56457</v>
      </c>
      <c r="AF35" s="0" t="n">
        <f aca="false">INT(AE35+0.5)</f>
        <v>5160478749</v>
      </c>
      <c r="AG35" s="0" t="n">
        <f aca="false">AF35/86400</f>
        <v>59727.7632986111</v>
      </c>
      <c r="AH35" s="0" t="n">
        <f aca="false">HOUR(AG35)</f>
        <v>18</v>
      </c>
      <c r="AI35" s="0" t="n">
        <f aca="false">IF(AH35&gt;12,AG35-0.5,AG35)</f>
        <v>59727.2632986111</v>
      </c>
      <c r="AJ35" s="0" t="n">
        <f aca="false">MONTH(AI35)</f>
        <v>7</v>
      </c>
      <c r="AK35" s="0" t="n">
        <f aca="false">IF(AJ35&gt;6,AI35-90,AI35)</f>
        <v>59637.2632986111</v>
      </c>
      <c r="AL35" s="0" t="n">
        <f aca="false">DAY(AK35)</f>
        <v>11</v>
      </c>
      <c r="AM35" s="0" t="n">
        <f aca="false">IF(AL35&gt;20,AK35-10,AK35)</f>
        <v>59637.2632986111</v>
      </c>
      <c r="AO35" s="0" t="n">
        <f aca="true">RAND()*(INT(AM35)+1-AM35)+AM35</f>
        <v>59637.7961216692</v>
      </c>
      <c r="AP35" s="0" t="n">
        <f aca="true">RAND()*7+1+AM35</f>
        <v>59641.5889297888</v>
      </c>
      <c r="AQ35" s="0" t="n">
        <f aca="true">RAND()*30+30+AM35</f>
        <v>59671.0786174664</v>
      </c>
      <c r="AR35" s="0" t="n">
        <f aca="false">MONTH(AM35)</f>
        <v>4</v>
      </c>
      <c r="AS35" s="0" t="n">
        <f aca="false">MONTH(AQ35)</f>
        <v>5</v>
      </c>
      <c r="AT35" s="0" t="n">
        <f aca="false">AS35-AR35</f>
        <v>1</v>
      </c>
      <c r="AU35" s="0" t="n">
        <f aca="false">IF(AT35&gt;1,AQ35-30,AQ35)</f>
        <v>59671.0786174664</v>
      </c>
      <c r="AV35" s="0" t="n">
        <f aca="false">MONTH(AU35)</f>
        <v>5</v>
      </c>
      <c r="AW35" s="0" t="n">
        <f aca="false">IF(AV35=AR35,AU35+10,AU35)</f>
        <v>59671.0786174664</v>
      </c>
      <c r="AX35" s="0" t="n">
        <f aca="false">MONTH(AM35)</f>
        <v>4</v>
      </c>
      <c r="AY35" s="0" t="n">
        <f aca="false">DAY(AM35)</f>
        <v>11</v>
      </c>
      <c r="AZ35" s="0" t="n">
        <f aca="true">RAND()*(300-31*AX35)+70-AY35+AM35</f>
        <v>59870.2171163522</v>
      </c>
      <c r="BA35" s="0" t="n">
        <f aca="true">31.5*(AX35+1)+RAND()*365+AM35</f>
        <v>60091.1665155473</v>
      </c>
      <c r="BB35" s="0" t="n">
        <f aca="false">YEAR(BA35)</f>
        <v>2064</v>
      </c>
      <c r="BC35" s="0" t="n">
        <f aca="false">YEAR(AM35)</f>
        <v>2063</v>
      </c>
      <c r="BD35" s="0" t="n">
        <f aca="false">BB35-BC35</f>
        <v>1</v>
      </c>
      <c r="BE35" s="0" t="n">
        <f aca="false">BA35+365*(1-BD35)</f>
        <v>60091.1665155473</v>
      </c>
      <c r="BF35" s="0" t="n">
        <f aca="false">32*(12-AX35)-AY35+365</f>
        <v>610</v>
      </c>
      <c r="BG35" s="0" t="n">
        <f aca="true">RAND()*1826.25+BF35+AM35</f>
        <v>60953.1550205883</v>
      </c>
      <c r="BH35" s="0" t="n">
        <f aca="false">IF(AA35=3,AO35,IF(AA35=4,AP35,IF(AA35=6,AW35,IF(AA35=8,AZ35,IF(AA35=10,BE35,BG35)))))</f>
        <v>59637.7961216692</v>
      </c>
      <c r="BI35" s="0" t="n">
        <f aca="false">86400*BH35</f>
        <v>5152705584.91222</v>
      </c>
      <c r="BJ35" s="0" t="n">
        <f aca="false">INT(BI35+0.5)</f>
        <v>5152705585</v>
      </c>
      <c r="BK35" s="151" t="n">
        <f aca="false">AM35+CR35</f>
        <v>59637.7181365741</v>
      </c>
      <c r="BL35" s="0" t="n">
        <f aca="false">BK35-AM35</f>
        <v>0.454837962963211</v>
      </c>
      <c r="BM35" s="0" t="n">
        <f aca="false">86400*BL35</f>
        <v>39298.0000000214</v>
      </c>
      <c r="BN35" s="0" t="n">
        <f aca="false">INT(BM35+0.5)</f>
        <v>39298</v>
      </c>
      <c r="BP35" s="114" t="n">
        <f aca="false">AM35</f>
        <v>59637.2632986111</v>
      </c>
      <c r="BQ35" s="133" t="n">
        <f aca="false">DAY(BP35)</f>
        <v>11</v>
      </c>
      <c r="BR35" s="0" t="n">
        <f aca="false">MONTH(BP35)</f>
        <v>4</v>
      </c>
      <c r="BS35" s="0" t="str">
        <f aca="false">IF(BR35=1,BQ$5,IF(BR35=2,BR$5,IF(BR35=3,BS$5,IF(BR35=4,BT$5,IF(BR35=5,BU$5,IF(BR35=6,BV$5,""))))))</f>
        <v>April, </v>
      </c>
      <c r="BT35" s="0" t="str">
        <f aca="false">IF(BR35=7,BW$5,IF(BR35=8,BX$5,IF(BR35=9,BY$5,IF(BR35=10,BZ$5,IF(BR35=11,CA$5,IF(BR35=12,CB$5,""))))))</f>
        <v/>
      </c>
      <c r="BU35" s="0" t="str">
        <f aca="false">BS35&amp;BT35</f>
        <v>April, </v>
      </c>
      <c r="BV35" s="0" t="n">
        <f aca="false">LEN(BU35)-2</f>
        <v>5</v>
      </c>
      <c r="BW35" s="133" t="str">
        <f aca="false">LEFT(BU35,BV35)</f>
        <v>April</v>
      </c>
      <c r="BX35" s="133" t="n">
        <f aca="false">YEAR(BP35)</f>
        <v>2063</v>
      </c>
      <c r="BY35" s="0" t="str">
        <f aca="false">BQ35&amp;" "&amp;BW35&amp;" "&amp;BX35</f>
        <v>11 April 2063</v>
      </c>
      <c r="BZ35" s="151" t="n">
        <f aca="false">BK35</f>
        <v>59637.7181365741</v>
      </c>
      <c r="CA35" s="133" t="n">
        <f aca="false">DAY(BZ35)</f>
        <v>11</v>
      </c>
      <c r="CB35" s="0" t="n">
        <f aca="false">MONTH(BZ35)</f>
        <v>4</v>
      </c>
      <c r="CC35" s="0" t="str">
        <f aca="false">IF(CB35=1,BQ$5,IF(CB35=2,BR$5,IF(CB35=3,BS$5,IF(CB35=4,BT$5,IF(CB35=5,BU$5,IF(CB35=6,BV$5,""))))))</f>
        <v>April, </v>
      </c>
      <c r="CD35" s="0" t="str">
        <f aca="false">IF(CB35=7,BW$5,IF(CB35=8,BX$5,IF(CB35=9,BY$5,IF(CB35=10,BZ$5,IF(CB35=11,CA$5,IF(CB35=12,CB$5,""))))))</f>
        <v/>
      </c>
      <c r="CE35" s="0" t="str">
        <f aca="false">CC35&amp;CD35</f>
        <v>April, </v>
      </c>
      <c r="CF35" s="0" t="n">
        <f aca="false">LEN(CE35)-2</f>
        <v>5</v>
      </c>
      <c r="CG35" s="133" t="str">
        <f aca="false">LEFT(CE35,CF35)</f>
        <v>April</v>
      </c>
      <c r="CH35" s="133" t="n">
        <f aca="false">YEAR(BZ35)</f>
        <v>2063</v>
      </c>
      <c r="CI35" s="0" t="str">
        <f aca="false">CA35&amp;" "&amp;CG35&amp;" "&amp;CH35</f>
        <v>11 April 2063</v>
      </c>
      <c r="CL35" s="0" t="n">
        <f aca="false">IF(BN35&gt;14400,5,IF(BN35&gt;3600,4,3))</f>
        <v>5</v>
      </c>
      <c r="CN35" s="0" t="n">
        <f aca="false">N35</f>
        <v>5</v>
      </c>
      <c r="CO35" s="0" t="n">
        <f aca="false">IF(CN35=3,600,IF(CN35=4,4000,18500))</f>
        <v>18500</v>
      </c>
      <c r="CP35" s="0" t="n">
        <f aca="false">IF(CN35=3,3599,IF(CN35=4,17999,43199))</f>
        <v>43199</v>
      </c>
      <c r="CQ35" s="0" t="n">
        <f aca="true">INT(RAND()*(CP35-CO35+1)+CO35)</f>
        <v>39298</v>
      </c>
      <c r="CR35" s="0" t="n">
        <f aca="false">CQ35/86400</f>
        <v>0.454837962962963</v>
      </c>
    </row>
    <row r="36" customFormat="false" ht="8.25" hidden="false" customHeight="true" outlineLevel="0" collapsed="false">
      <c r="A36" s="135"/>
      <c r="B36" s="135"/>
      <c r="C36" s="135"/>
      <c r="D36" s="135"/>
      <c r="E36" s="148"/>
      <c r="F36" s="149"/>
      <c r="G36" s="135"/>
      <c r="H36" s="135"/>
      <c r="I36" s="135"/>
      <c r="J36" s="149"/>
      <c r="K36" s="135"/>
      <c r="L36" s="152"/>
      <c r="M36" s="135"/>
      <c r="O36" s="135"/>
    </row>
    <row r="37" customFormat="false" ht="28.5" hidden="false" customHeight="true" outlineLevel="0" collapsed="false">
      <c r="A37" s="135" t="s">
        <v>279</v>
      </c>
      <c r="B37" s="135"/>
      <c r="C37" s="135" t="s">
        <v>273</v>
      </c>
      <c r="D37" s="147" t="n">
        <f aca="false">AM37</f>
        <v>8656.35190972222</v>
      </c>
      <c r="E37" s="148" t="str">
        <f aca="false">IF(AA37&gt;3,"am/on","")</f>
        <v/>
      </c>
      <c r="F37" s="149" t="str">
        <f aca="false">IF(AA37&gt;3,BY37,"")</f>
        <v/>
      </c>
      <c r="G37" s="148" t="s">
        <v>275</v>
      </c>
      <c r="H37" s="147" t="n">
        <f aca="false">BK37</f>
        <v>8656.62238425926</v>
      </c>
      <c r="I37" s="148" t="str">
        <f aca="false">IF(AA37&gt;3,"am/on","")</f>
        <v/>
      </c>
      <c r="J37" s="149" t="str">
        <f aca="false">IF(AA37&gt;3,CI37,"")</f>
        <v/>
      </c>
      <c r="K37" s="135"/>
      <c r="L37" s="150" t="n">
        <f aca="false">BN37</f>
        <v>23369</v>
      </c>
      <c r="M37" s="135"/>
      <c r="N37" s="135" t="n">
        <v>5</v>
      </c>
      <c r="O37" s="135"/>
      <c r="P37" s="15"/>
      <c r="X37" s="4" t="n">
        <f aca="false">X35+1</f>
        <v>16</v>
      </c>
      <c r="Y37" s="4" t="n">
        <f aca="false">INT(0.5+(Y$2/18*(X37-1)))+Z$2</f>
        <v>1</v>
      </c>
      <c r="AA37" s="4" t="n">
        <f aca="false">IF(Y37=1,3,2*Y37)</f>
        <v>3</v>
      </c>
      <c r="AD37" s="0" t="n">
        <f aca="true">RAND()*62683+367</f>
        <v>8756.35190704868</v>
      </c>
      <c r="AE37" s="0" t="n">
        <f aca="false">86400*AD37</f>
        <v>756548804.769006</v>
      </c>
      <c r="AF37" s="0" t="n">
        <f aca="false">INT(AE37+0.5)</f>
        <v>756548805</v>
      </c>
      <c r="AG37" s="0" t="n">
        <f aca="false">AF37/86400</f>
        <v>8756.35190972222</v>
      </c>
      <c r="AH37" s="0" t="n">
        <f aca="false">HOUR(AG37)</f>
        <v>8</v>
      </c>
      <c r="AI37" s="0" t="n">
        <f aca="false">IF(AH37&gt;12,AG37-0.5,AG37)</f>
        <v>8756.35190972222</v>
      </c>
      <c r="AJ37" s="0" t="n">
        <f aca="false">MONTH(AI37)</f>
        <v>12</v>
      </c>
      <c r="AK37" s="0" t="n">
        <f aca="false">IF(AJ37&gt;6,AI37-90,AI37)</f>
        <v>8666.35190972222</v>
      </c>
      <c r="AL37" s="0" t="n">
        <f aca="false">DAY(AK37)</f>
        <v>22</v>
      </c>
      <c r="AM37" s="0" t="n">
        <f aca="false">IF(AL37&gt;20,AK37-10,AK37)</f>
        <v>8656.35190972222</v>
      </c>
      <c r="AO37" s="0" t="n">
        <f aca="true">RAND()*(INT(AM37)+1-AM37)+AM37</f>
        <v>8656.6832666476</v>
      </c>
      <c r="AP37" s="0" t="n">
        <f aca="true">RAND()*7+1+AM37</f>
        <v>8657.57821394143</v>
      </c>
      <c r="AQ37" s="0" t="n">
        <f aca="true">RAND()*30+30+AM37</f>
        <v>8715.28600048882</v>
      </c>
      <c r="AR37" s="0" t="n">
        <f aca="false">MONTH(AM37)</f>
        <v>9</v>
      </c>
      <c r="AS37" s="0" t="n">
        <f aca="false">MONTH(AQ37)</f>
        <v>11</v>
      </c>
      <c r="AT37" s="0" t="n">
        <f aca="false">AS37-AR37</f>
        <v>2</v>
      </c>
      <c r="AU37" s="0" t="n">
        <f aca="false">IF(AT37&gt;1,AQ37-30,AQ37)</f>
        <v>8685.28600048882</v>
      </c>
      <c r="AV37" s="0" t="n">
        <f aca="false">MONTH(AU37)</f>
        <v>10</v>
      </c>
      <c r="AW37" s="0" t="n">
        <f aca="false">IF(AV37=AR37,AU37+10,AU37)</f>
        <v>8685.28600048882</v>
      </c>
      <c r="AX37" s="0" t="n">
        <f aca="false">MONTH(AM37)</f>
        <v>9</v>
      </c>
      <c r="AY37" s="0" t="n">
        <f aca="false">DAY(AM37)</f>
        <v>12</v>
      </c>
      <c r="AZ37" s="0" t="n">
        <f aca="true">RAND()*(300-31*AX37)+70-AY37+AM37</f>
        <v>8730.9379679842</v>
      </c>
      <c r="BA37" s="0" t="n">
        <f aca="true">31.5*(AX37+1)+RAND()*365+AM37</f>
        <v>9061.40249163498</v>
      </c>
      <c r="BB37" s="0" t="n">
        <f aca="false">YEAR(BA37)</f>
        <v>1924</v>
      </c>
      <c r="BC37" s="0" t="n">
        <f aca="false">YEAR(AM37)</f>
        <v>1923</v>
      </c>
      <c r="BD37" s="0" t="n">
        <f aca="false">BB37-BC37</f>
        <v>1</v>
      </c>
      <c r="BE37" s="0" t="n">
        <f aca="false">BA37+365*(1-BD37)</f>
        <v>9061.40249163498</v>
      </c>
      <c r="BF37" s="0" t="n">
        <f aca="false">32*(12-AX37)-AY37+365</f>
        <v>449</v>
      </c>
      <c r="BG37" s="0" t="n">
        <f aca="true">RAND()*1826.25+BF37+AM37</f>
        <v>9304.74268393051</v>
      </c>
      <c r="BH37" s="0" t="n">
        <f aca="false">IF(AA37=3,AO37,IF(AA37=4,AP37,IF(AA37=6,AW37,IF(AA37=8,AZ37,IF(AA37=10,BE37,BG37)))))</f>
        <v>8656.6832666476</v>
      </c>
      <c r="BI37" s="0" t="n">
        <f aca="false">86400*BH37</f>
        <v>747937434.238353</v>
      </c>
      <c r="BJ37" s="0" t="n">
        <f aca="false">INT(BI37+0.5)</f>
        <v>747937434</v>
      </c>
      <c r="BK37" s="151" t="n">
        <f aca="false">AM37+CR37</f>
        <v>8656.62238425926</v>
      </c>
      <c r="BL37" s="0" t="n">
        <f aca="false">BK37-AM37</f>
        <v>0.270474537037444</v>
      </c>
      <c r="BM37" s="0" t="n">
        <f aca="false">86400*BL37</f>
        <v>23369.0000000352</v>
      </c>
      <c r="BN37" s="0" t="n">
        <f aca="false">INT(BM37+0.5)</f>
        <v>23369</v>
      </c>
      <c r="BP37" s="114" t="n">
        <f aca="false">AM37</f>
        <v>8656.35190972222</v>
      </c>
      <c r="BQ37" s="133" t="n">
        <f aca="false">DAY(BP37)</f>
        <v>12</v>
      </c>
      <c r="BR37" s="0" t="n">
        <f aca="false">MONTH(BP37)</f>
        <v>9</v>
      </c>
      <c r="BS37" s="0" t="str">
        <f aca="false">IF(BR37=1,BQ$5,IF(BR37=2,BR$5,IF(BR37=3,BS$5,IF(BR37=4,BT$5,IF(BR37=5,BU$5,IF(BR37=6,BV$5,""))))))</f>
        <v/>
      </c>
      <c r="BT37" s="0" t="str">
        <f aca="false">IF(BR37=7,BW$5,IF(BR37=8,BX$5,IF(BR37=9,BY$5,IF(BR37=10,BZ$5,IF(BR37=11,CA$5,IF(BR37=12,CB$5,""))))))</f>
        <v>September, </v>
      </c>
      <c r="BU37" s="0" t="str">
        <f aca="false">BS37&amp;BT37</f>
        <v>September, </v>
      </c>
      <c r="BV37" s="0" t="n">
        <f aca="false">LEN(BU37)-2</f>
        <v>9</v>
      </c>
      <c r="BW37" s="133" t="str">
        <f aca="false">LEFT(BU37,BV37)</f>
        <v>September</v>
      </c>
      <c r="BX37" s="133" t="n">
        <f aca="false">YEAR(BP37)</f>
        <v>1923</v>
      </c>
      <c r="BY37" s="0" t="str">
        <f aca="false">BQ37&amp;" "&amp;BW37&amp;" "&amp;BX37</f>
        <v>12 September 1923</v>
      </c>
      <c r="BZ37" s="151" t="n">
        <f aca="false">BK37</f>
        <v>8656.62238425926</v>
      </c>
      <c r="CA37" s="133" t="n">
        <f aca="false">DAY(BZ37)</f>
        <v>12</v>
      </c>
      <c r="CB37" s="0" t="n">
        <f aca="false">MONTH(BZ37)</f>
        <v>9</v>
      </c>
      <c r="CC37" s="0" t="str">
        <f aca="false">IF(CB37=1,BQ$5,IF(CB37=2,BR$5,IF(CB37=3,BS$5,IF(CB37=4,BT$5,IF(CB37=5,BU$5,IF(CB37=6,BV$5,""))))))</f>
        <v/>
      </c>
      <c r="CD37" s="0" t="str">
        <f aca="false">IF(CB37=7,BW$5,IF(CB37=8,BX$5,IF(CB37=9,BY$5,IF(CB37=10,BZ$5,IF(CB37=11,CA$5,IF(CB37=12,CB$5,""))))))</f>
        <v>September, </v>
      </c>
      <c r="CE37" s="0" t="str">
        <f aca="false">CC37&amp;CD37</f>
        <v>September, </v>
      </c>
      <c r="CF37" s="0" t="n">
        <f aca="false">LEN(CE37)-2</f>
        <v>9</v>
      </c>
      <c r="CG37" s="133" t="str">
        <f aca="false">LEFT(CE37,CF37)</f>
        <v>September</v>
      </c>
      <c r="CH37" s="133" t="n">
        <f aca="false">YEAR(BZ37)</f>
        <v>1923</v>
      </c>
      <c r="CI37" s="0" t="str">
        <f aca="false">CA37&amp;" "&amp;CG37&amp;" "&amp;CH37</f>
        <v>12 September 1923</v>
      </c>
      <c r="CL37" s="0" t="n">
        <f aca="false">IF(BN37&gt;14400,5,IF(BN37&gt;3600,4,3))</f>
        <v>5</v>
      </c>
      <c r="CN37" s="0" t="n">
        <f aca="false">N37</f>
        <v>5</v>
      </c>
      <c r="CO37" s="0" t="n">
        <f aca="false">IF(CN37=3,600,IF(CN37=4,4000,18500))</f>
        <v>18500</v>
      </c>
      <c r="CP37" s="0" t="n">
        <f aca="false">IF(CN37=3,3599,IF(CN37=4,17999,43199))</f>
        <v>43199</v>
      </c>
      <c r="CQ37" s="0" t="n">
        <f aca="true">INT(RAND()*(CP37-CO37+1)+CO37)</f>
        <v>23369</v>
      </c>
      <c r="CR37" s="0" t="n">
        <f aca="false">CQ37/86400</f>
        <v>0.270474537037037</v>
      </c>
    </row>
    <row r="38" customFormat="false" ht="8.25" hidden="false" customHeight="true" outlineLevel="0" collapsed="false">
      <c r="A38" s="135"/>
      <c r="B38" s="135"/>
      <c r="C38" s="135"/>
      <c r="D38" s="135"/>
      <c r="E38" s="148"/>
      <c r="F38" s="149"/>
      <c r="G38" s="135"/>
      <c r="H38" s="135"/>
      <c r="I38" s="135"/>
      <c r="J38" s="149"/>
      <c r="K38" s="135"/>
      <c r="L38" s="152"/>
      <c r="M38" s="135"/>
      <c r="O38" s="135"/>
    </row>
    <row r="39" customFormat="false" ht="28.5" hidden="false" customHeight="true" outlineLevel="0" collapsed="false">
      <c r="A39" s="135"/>
      <c r="B39" s="135"/>
      <c r="C39" s="135" t="s">
        <v>273</v>
      </c>
      <c r="D39" s="147" t="n">
        <f aca="false">AM39</f>
        <v>26799.2931944444</v>
      </c>
      <c r="E39" s="148" t="str">
        <f aca="false">IF(AA39&gt;3,"am/on","")</f>
        <v/>
      </c>
      <c r="F39" s="149" t="str">
        <f aca="false">IF(AA39&gt;3,BY39,"")</f>
        <v/>
      </c>
      <c r="G39" s="148" t="s">
        <v>275</v>
      </c>
      <c r="H39" s="147" t="n">
        <f aca="false">BK39</f>
        <v>26799.7619328704</v>
      </c>
      <c r="I39" s="148" t="str">
        <f aca="false">IF(AA39&gt;3,"am/on","")</f>
        <v/>
      </c>
      <c r="J39" s="149" t="str">
        <f aca="false">IF(AA39&gt;3,CI39,"")</f>
        <v/>
      </c>
      <c r="K39" s="135"/>
      <c r="L39" s="150" t="n">
        <f aca="false">BN39</f>
        <v>40499</v>
      </c>
      <c r="M39" s="135"/>
      <c r="N39" s="135" t="n">
        <v>5</v>
      </c>
      <c r="O39" s="135"/>
      <c r="P39" s="15"/>
      <c r="X39" s="4" t="n">
        <f aca="false">X37+1</f>
        <v>17</v>
      </c>
      <c r="Y39" s="4" t="n">
        <f aca="false">INT(0.5+(Y$2/18*(X39-1)))+Z$2</f>
        <v>1</v>
      </c>
      <c r="AA39" s="4" t="n">
        <f aca="false">IF(Y39=1,3,2*Y39)</f>
        <v>3</v>
      </c>
      <c r="AD39" s="0" t="n">
        <f aca="true">RAND()*62683+367</f>
        <v>26889.2931943915</v>
      </c>
      <c r="AE39" s="0" t="n">
        <f aca="false">86400*AD39</f>
        <v>2323234931.99542</v>
      </c>
      <c r="AF39" s="0" t="n">
        <f aca="false">INT(AE39+0.5)</f>
        <v>2323234932</v>
      </c>
      <c r="AG39" s="0" t="n">
        <f aca="false">AF39/86400</f>
        <v>26889.2931944444</v>
      </c>
      <c r="AH39" s="0" t="n">
        <f aca="false">HOUR(AG39)</f>
        <v>7</v>
      </c>
      <c r="AI39" s="0" t="n">
        <f aca="false">IF(AH39&gt;12,AG39-0.5,AG39)</f>
        <v>26889.2931944444</v>
      </c>
      <c r="AJ39" s="0" t="n">
        <f aca="false">MONTH(AI39)</f>
        <v>8</v>
      </c>
      <c r="AK39" s="0" t="n">
        <f aca="false">IF(AJ39&gt;6,AI39-90,AI39)</f>
        <v>26799.2931944444</v>
      </c>
      <c r="AL39" s="0" t="n">
        <f aca="false">DAY(AK39)</f>
        <v>15</v>
      </c>
      <c r="AM39" s="0" t="n">
        <f aca="false">IF(AL39&gt;20,AK39-10,AK39)</f>
        <v>26799.2931944444</v>
      </c>
      <c r="AO39" s="0" t="n">
        <f aca="true">RAND()*(INT(AM39)+1-AM39)+AM39</f>
        <v>26799.8564407479</v>
      </c>
      <c r="AP39" s="0" t="n">
        <f aca="true">RAND()*7+1+AM39</f>
        <v>26802.3668383186</v>
      </c>
      <c r="AQ39" s="0" t="n">
        <f aca="true">RAND()*30+30+AM39</f>
        <v>26846.7040825779</v>
      </c>
      <c r="AR39" s="0" t="n">
        <f aca="false">MONTH(AM39)</f>
        <v>5</v>
      </c>
      <c r="AS39" s="0" t="n">
        <f aca="false">MONTH(AQ39)</f>
        <v>7</v>
      </c>
      <c r="AT39" s="0" t="n">
        <f aca="false">AS39-AR39</f>
        <v>2</v>
      </c>
      <c r="AU39" s="0" t="n">
        <f aca="false">IF(AT39&gt;1,AQ39-30,AQ39)</f>
        <v>26816.7040825779</v>
      </c>
      <c r="AV39" s="0" t="n">
        <f aca="false">MONTH(AU39)</f>
        <v>6</v>
      </c>
      <c r="AW39" s="0" t="n">
        <f aca="false">IF(AV39=AR39,AU39+10,AU39)</f>
        <v>26816.7040825779</v>
      </c>
      <c r="AX39" s="0" t="n">
        <f aca="false">MONTH(AM39)</f>
        <v>5</v>
      </c>
      <c r="AY39" s="0" t="n">
        <f aca="false">DAY(AM39)</f>
        <v>15</v>
      </c>
      <c r="AZ39" s="0" t="n">
        <f aca="true">RAND()*(300-31*AX39)+70-AY39+AM39</f>
        <v>26928.2970508178</v>
      </c>
      <c r="BA39" s="0" t="n">
        <f aca="true">31.5*(AX39+1)+RAND()*365+AM39</f>
        <v>27327.4488143745</v>
      </c>
      <c r="BB39" s="0" t="n">
        <f aca="false">YEAR(BA39)</f>
        <v>1974</v>
      </c>
      <c r="BC39" s="0" t="n">
        <f aca="false">YEAR(AM39)</f>
        <v>1973</v>
      </c>
      <c r="BD39" s="0" t="n">
        <f aca="false">BB39-BC39</f>
        <v>1</v>
      </c>
      <c r="BE39" s="0" t="n">
        <f aca="false">BA39+365*(1-BD39)</f>
        <v>27327.4488143745</v>
      </c>
      <c r="BF39" s="0" t="n">
        <f aca="false">32*(12-AX39)-AY39+365</f>
        <v>574</v>
      </c>
      <c r="BG39" s="0" t="n">
        <f aca="true">RAND()*1826.25+BF39+AM39</f>
        <v>28202.8692831169</v>
      </c>
      <c r="BH39" s="0" t="n">
        <f aca="false">IF(AA39=3,AO39,IF(AA39=4,AP39,IF(AA39=6,AW39,IF(AA39=8,AZ39,IF(AA39=10,BE39,BG39)))))</f>
        <v>26799.8564407479</v>
      </c>
      <c r="BI39" s="0" t="n">
        <f aca="false">86400*BH39</f>
        <v>2315507596.48062</v>
      </c>
      <c r="BJ39" s="0" t="n">
        <f aca="false">INT(BI39+0.5)</f>
        <v>2315507596</v>
      </c>
      <c r="BK39" s="151" t="n">
        <f aca="false">AM39+CR39</f>
        <v>26799.7619328704</v>
      </c>
      <c r="BL39" s="0" t="n">
        <f aca="false">BK39-AM39</f>
        <v>0.468738425926858</v>
      </c>
      <c r="BM39" s="0" t="n">
        <f aca="false">86400*BL39</f>
        <v>40499.0000000806</v>
      </c>
      <c r="BN39" s="0" t="n">
        <f aca="false">INT(BM39+0.5)</f>
        <v>40499</v>
      </c>
      <c r="BP39" s="114" t="n">
        <f aca="false">AM39</f>
        <v>26799.2931944444</v>
      </c>
      <c r="BQ39" s="133" t="n">
        <f aca="false">DAY(BP39)</f>
        <v>15</v>
      </c>
      <c r="BR39" s="0" t="n">
        <f aca="false">MONTH(BP39)</f>
        <v>5</v>
      </c>
      <c r="BS39" s="0" t="str">
        <f aca="false">IF(BR39=1,BQ$5,IF(BR39=2,BR$5,IF(BR39=3,BS$5,IF(BR39=4,BT$5,IF(BR39=5,BU$5,IF(BR39=6,BV$5,""))))))</f>
        <v>May/Mai, </v>
      </c>
      <c r="BT39" s="0" t="str">
        <f aca="false">IF(BR39=7,BW$5,IF(BR39=8,BX$5,IF(BR39=9,BY$5,IF(BR39=10,BZ$5,IF(BR39=11,CA$5,IF(BR39=12,CB$5,""))))))</f>
        <v/>
      </c>
      <c r="BU39" s="0" t="str">
        <f aca="false">BS39&amp;BT39</f>
        <v>May/Mai, </v>
      </c>
      <c r="BV39" s="0" t="n">
        <f aca="false">LEN(BU39)-2</f>
        <v>7</v>
      </c>
      <c r="BW39" s="133" t="str">
        <f aca="false">LEFT(BU39,BV39)</f>
        <v>May/Mai</v>
      </c>
      <c r="BX39" s="133" t="n">
        <f aca="false">YEAR(BP39)</f>
        <v>1973</v>
      </c>
      <c r="BY39" s="0" t="str">
        <f aca="false">BQ39&amp;" "&amp;BW39&amp;" "&amp;BX39</f>
        <v>15 May/Mai 1973</v>
      </c>
      <c r="BZ39" s="151" t="n">
        <f aca="false">BK39</f>
        <v>26799.7619328704</v>
      </c>
      <c r="CA39" s="133" t="n">
        <f aca="false">DAY(BZ39)</f>
        <v>15</v>
      </c>
      <c r="CB39" s="0" t="n">
        <f aca="false">MONTH(BZ39)</f>
        <v>5</v>
      </c>
      <c r="CC39" s="0" t="str">
        <f aca="false">IF(CB39=1,BQ$5,IF(CB39=2,BR$5,IF(CB39=3,BS$5,IF(CB39=4,BT$5,IF(CB39=5,BU$5,IF(CB39=6,BV$5,""))))))</f>
        <v>May/Mai, </v>
      </c>
      <c r="CD39" s="0" t="str">
        <f aca="false">IF(CB39=7,BW$5,IF(CB39=8,BX$5,IF(CB39=9,BY$5,IF(CB39=10,BZ$5,IF(CB39=11,CA$5,IF(CB39=12,CB$5,""))))))</f>
        <v/>
      </c>
      <c r="CE39" s="0" t="str">
        <f aca="false">CC39&amp;CD39</f>
        <v>May/Mai, </v>
      </c>
      <c r="CF39" s="0" t="n">
        <f aca="false">LEN(CE39)-2</f>
        <v>7</v>
      </c>
      <c r="CG39" s="133" t="str">
        <f aca="false">LEFT(CE39,CF39)</f>
        <v>May/Mai</v>
      </c>
      <c r="CH39" s="133" t="n">
        <f aca="false">YEAR(BZ39)</f>
        <v>1973</v>
      </c>
      <c r="CI39" s="0" t="str">
        <f aca="false">CA39&amp;" "&amp;CG39&amp;" "&amp;CH39</f>
        <v>15 May/Mai 1973</v>
      </c>
      <c r="CL39" s="0" t="n">
        <f aca="false">IF(BN39&gt;14400,5,IF(BN39&gt;3600,4,3))</f>
        <v>5</v>
      </c>
      <c r="CN39" s="0" t="n">
        <f aca="false">N39</f>
        <v>5</v>
      </c>
      <c r="CO39" s="0" t="n">
        <f aca="false">IF(CN39=3,600,IF(CN39=4,4000,18500))</f>
        <v>18500</v>
      </c>
      <c r="CP39" s="0" t="n">
        <f aca="false">IF(CN39=3,3599,IF(CN39=4,17999,43199))</f>
        <v>43199</v>
      </c>
      <c r="CQ39" s="0" t="n">
        <f aca="true">INT(RAND()*(CP39-CO39+1)+CO39)</f>
        <v>40499</v>
      </c>
      <c r="CR39" s="0" t="n">
        <f aca="false">CQ39/86400</f>
        <v>0.468738425925926</v>
      </c>
    </row>
    <row r="40" customFormat="false" ht="8.25" hidden="false" customHeight="true" outlineLevel="0" collapsed="false">
      <c r="A40" s="135"/>
      <c r="B40" s="135"/>
      <c r="C40" s="135"/>
      <c r="D40" s="135"/>
      <c r="E40" s="148"/>
      <c r="F40" s="149"/>
      <c r="G40" s="135"/>
      <c r="H40" s="135"/>
      <c r="I40" s="135"/>
      <c r="J40" s="149"/>
      <c r="K40" s="135"/>
      <c r="L40" s="152"/>
      <c r="M40" s="135"/>
      <c r="O40" s="135"/>
    </row>
    <row r="41" customFormat="false" ht="28.5" hidden="false" customHeight="true" outlineLevel="0" collapsed="false">
      <c r="A41" s="135"/>
      <c r="B41" s="135"/>
      <c r="C41" s="135" t="s">
        <v>273</v>
      </c>
      <c r="D41" s="147" t="n">
        <f aca="false">AM41</f>
        <v>58936.2013541667</v>
      </c>
      <c r="E41" s="148" t="str">
        <f aca="false">IF(AA41&gt;3,"am/on","")</f>
        <v/>
      </c>
      <c r="F41" s="149" t="str">
        <f aca="false">IF(AA41&gt;3,BY41,"")</f>
        <v/>
      </c>
      <c r="G41" s="148" t="s">
        <v>275</v>
      </c>
      <c r="H41" s="147" t="n">
        <f aca="false">BK41</f>
        <v>58936.6135763889</v>
      </c>
      <c r="I41" s="148" t="str">
        <f aca="false">IF(AA41&gt;3,"am/on","")</f>
        <v/>
      </c>
      <c r="J41" s="149" t="str">
        <f aca="false">IF(AA41&gt;3,CI41,"")</f>
        <v/>
      </c>
      <c r="K41" s="135"/>
      <c r="L41" s="150" t="n">
        <f aca="false">BN41</f>
        <v>35616</v>
      </c>
      <c r="M41" s="135"/>
      <c r="N41" s="135" t="n">
        <v>5</v>
      </c>
      <c r="O41" s="135"/>
      <c r="P41" s="15"/>
      <c r="X41" s="4" t="n">
        <f aca="false">X39+1</f>
        <v>18</v>
      </c>
      <c r="Y41" s="4" t="n">
        <f aca="false">INT(0.5+(Y$2/18*(X41-1)))+Z$2</f>
        <v>1</v>
      </c>
      <c r="AA41" s="4" t="n">
        <f aca="false">IF(Y41=1,3,2*Y41)</f>
        <v>3</v>
      </c>
      <c r="AD41" s="0" t="n">
        <f aca="true">RAND()*62683+367</f>
        <v>59026.2013573455</v>
      </c>
      <c r="AE41" s="0" t="n">
        <f aca="false">86400*AD41</f>
        <v>5099863797.27465</v>
      </c>
      <c r="AF41" s="0" t="n">
        <f aca="false">INT(AE41+0.5)</f>
        <v>5099863797</v>
      </c>
      <c r="AG41" s="0" t="n">
        <f aca="false">AF41/86400</f>
        <v>59026.2013541667</v>
      </c>
      <c r="AH41" s="0" t="n">
        <f aca="false">HOUR(AG41)</f>
        <v>4</v>
      </c>
      <c r="AI41" s="0" t="n">
        <f aca="false">IF(AH41&gt;12,AG41-0.5,AG41)</f>
        <v>59026.2013541667</v>
      </c>
      <c r="AJ41" s="0" t="n">
        <f aca="false">MONTH(AI41)</f>
        <v>8</v>
      </c>
      <c r="AK41" s="0" t="n">
        <f aca="false">IF(AJ41&gt;6,AI41-90,AI41)</f>
        <v>58936.2013541667</v>
      </c>
      <c r="AL41" s="0" t="n">
        <f aca="false">DAY(AK41)</f>
        <v>10</v>
      </c>
      <c r="AM41" s="0" t="n">
        <f aca="false">IF(AL41&gt;20,AK41-10,AK41)</f>
        <v>58936.2013541667</v>
      </c>
      <c r="AO41" s="0" t="n">
        <f aca="true">RAND()*(INT(AM41)+1-AM41)+AM41</f>
        <v>58936.2608012912</v>
      </c>
      <c r="AP41" s="0" t="n">
        <f aca="true">RAND()*7+1+AM41</f>
        <v>58942.182931454</v>
      </c>
      <c r="AQ41" s="0" t="n">
        <f aca="true">RAND()*30+30+AM41</f>
        <v>58988.0841247629</v>
      </c>
      <c r="AR41" s="0" t="n">
        <f aca="false">MONTH(AM41)</f>
        <v>5</v>
      </c>
      <c r="AS41" s="0" t="n">
        <f aca="false">MONTH(AQ41)</f>
        <v>7</v>
      </c>
      <c r="AT41" s="0" t="n">
        <f aca="false">AS41-AR41</f>
        <v>2</v>
      </c>
      <c r="AU41" s="0" t="n">
        <f aca="false">IF(AT41&gt;1,AQ41-30,AQ41)</f>
        <v>58958.0841247629</v>
      </c>
      <c r="AV41" s="0" t="n">
        <f aca="false">MONTH(AU41)</f>
        <v>6</v>
      </c>
      <c r="AW41" s="0" t="n">
        <f aca="false">IF(AV41=AR41,AU41+10,AU41)</f>
        <v>58958.0841247629</v>
      </c>
      <c r="AX41" s="0" t="n">
        <f aca="false">MONTH(AM41)</f>
        <v>5</v>
      </c>
      <c r="AY41" s="0" t="n">
        <f aca="false">DAY(AM41)</f>
        <v>10</v>
      </c>
      <c r="AZ41" s="0" t="n">
        <f aca="true">RAND()*(300-31*AX41)+70-AY41+AM41</f>
        <v>59062.9027534564</v>
      </c>
      <c r="BA41" s="0" t="n">
        <f aca="true">31.5*(AX41+1)+RAND()*365+AM41</f>
        <v>59413.127682631</v>
      </c>
      <c r="BB41" s="0" t="n">
        <f aca="false">YEAR(BA41)</f>
        <v>2062</v>
      </c>
      <c r="BC41" s="0" t="n">
        <f aca="false">YEAR(AM41)</f>
        <v>2061</v>
      </c>
      <c r="BD41" s="0" t="n">
        <f aca="false">BB41-BC41</f>
        <v>1</v>
      </c>
      <c r="BE41" s="0" t="n">
        <f aca="false">BA41+365*(1-BD41)</f>
        <v>59413.127682631</v>
      </c>
      <c r="BF41" s="0" t="n">
        <f aca="false">32*(12-AX41)-AY41+365</f>
        <v>579</v>
      </c>
      <c r="BG41" s="0" t="n">
        <f aca="true">RAND()*1826.25+BF41+AM41</f>
        <v>60594.9896849985</v>
      </c>
      <c r="BH41" s="0" t="n">
        <f aca="false">IF(AA41=3,AO41,IF(AA41=4,AP41,IF(AA41=6,AW41,IF(AA41=8,AZ41,IF(AA41=10,BE41,BG41)))))</f>
        <v>58936.2608012912</v>
      </c>
      <c r="BI41" s="0" t="n">
        <f aca="false">86400*BH41</f>
        <v>5092092933.23156</v>
      </c>
      <c r="BJ41" s="0" t="n">
        <f aca="false">INT(BI41+0.5)</f>
        <v>5092092933</v>
      </c>
      <c r="BK41" s="151" t="n">
        <f aca="false">AM41+CR41</f>
        <v>58936.6135763889</v>
      </c>
      <c r="BL41" s="0" t="n">
        <f aca="false">BK41-AM41</f>
        <v>0.412222222221317</v>
      </c>
      <c r="BM41" s="0" t="n">
        <f aca="false">86400*BL41</f>
        <v>35615.9999999218</v>
      </c>
      <c r="BN41" s="0" t="n">
        <f aca="false">INT(BM41+0.5)</f>
        <v>35616</v>
      </c>
      <c r="BP41" s="114" t="n">
        <f aca="false">AM41</f>
        <v>58936.2013541667</v>
      </c>
      <c r="BQ41" s="133" t="n">
        <f aca="false">DAY(BP41)</f>
        <v>10</v>
      </c>
      <c r="BR41" s="0" t="n">
        <f aca="false">MONTH(BP41)</f>
        <v>5</v>
      </c>
      <c r="BS41" s="0" t="str">
        <f aca="false">IF(BR41=1,BQ$5,IF(BR41=2,BR$5,IF(BR41=3,BS$5,IF(BR41=4,BT$5,IF(BR41=5,BU$5,IF(BR41=6,BV$5,""))))))</f>
        <v>May/Mai, </v>
      </c>
      <c r="BT41" s="0" t="str">
        <f aca="false">IF(BR41=7,BW$5,IF(BR41=8,BX$5,IF(BR41=9,BY$5,IF(BR41=10,BZ$5,IF(BR41=11,CA$5,IF(BR41=12,CB$5,""))))))</f>
        <v/>
      </c>
      <c r="BU41" s="0" t="str">
        <f aca="false">BS41&amp;BT41</f>
        <v>May/Mai, </v>
      </c>
      <c r="BV41" s="0" t="n">
        <f aca="false">LEN(BU41)-2</f>
        <v>7</v>
      </c>
      <c r="BW41" s="133" t="str">
        <f aca="false">LEFT(BU41,BV41)</f>
        <v>May/Mai</v>
      </c>
      <c r="BX41" s="133" t="n">
        <f aca="false">YEAR(BP41)</f>
        <v>2061</v>
      </c>
      <c r="BY41" s="0" t="str">
        <f aca="false">BQ41&amp;" "&amp;BW41&amp;" "&amp;BX41</f>
        <v>10 May/Mai 2061</v>
      </c>
      <c r="BZ41" s="151" t="n">
        <f aca="false">BK41</f>
        <v>58936.6135763889</v>
      </c>
      <c r="CA41" s="133" t="n">
        <f aca="false">DAY(BZ41)</f>
        <v>10</v>
      </c>
      <c r="CB41" s="0" t="n">
        <f aca="false">MONTH(BZ41)</f>
        <v>5</v>
      </c>
      <c r="CC41" s="0" t="str">
        <f aca="false">IF(CB41=1,BQ$5,IF(CB41=2,BR$5,IF(CB41=3,BS$5,IF(CB41=4,BT$5,IF(CB41=5,BU$5,IF(CB41=6,BV$5,""))))))</f>
        <v>May/Mai, </v>
      </c>
      <c r="CD41" s="0" t="str">
        <f aca="false">IF(CB41=7,BW$5,IF(CB41=8,BX$5,IF(CB41=9,BY$5,IF(CB41=10,BZ$5,IF(CB41=11,CA$5,IF(CB41=12,CB$5,""))))))</f>
        <v/>
      </c>
      <c r="CE41" s="0" t="str">
        <f aca="false">CC41&amp;CD41</f>
        <v>May/Mai, </v>
      </c>
      <c r="CF41" s="0" t="n">
        <f aca="false">LEN(CE41)-2</f>
        <v>7</v>
      </c>
      <c r="CG41" s="133" t="str">
        <f aca="false">LEFT(CE41,CF41)</f>
        <v>May/Mai</v>
      </c>
      <c r="CH41" s="133" t="n">
        <f aca="false">YEAR(BZ41)</f>
        <v>2061</v>
      </c>
      <c r="CI41" s="0" t="str">
        <f aca="false">CA41&amp;" "&amp;CG41&amp;" "&amp;CH41</f>
        <v>10 May/Mai 2061</v>
      </c>
      <c r="CL41" s="0" t="n">
        <f aca="false">IF(BN41&gt;14400,5,IF(BN41&gt;3600,4,3))</f>
        <v>5</v>
      </c>
      <c r="CN41" s="0" t="n">
        <f aca="false">N41</f>
        <v>5</v>
      </c>
      <c r="CO41" s="0" t="n">
        <f aca="false">IF(CN41=3,600,IF(CN41=4,4000,18500))</f>
        <v>18500</v>
      </c>
      <c r="CP41" s="0" t="n">
        <f aca="false">IF(CN41=3,3599,IF(CN41=4,17999,43199))</f>
        <v>43199</v>
      </c>
      <c r="CQ41" s="0" t="n">
        <f aca="true">INT(RAND()*(CP41-CO41+1)+CO41)</f>
        <v>35616</v>
      </c>
      <c r="CR41" s="0" t="n">
        <f aca="false">CQ41/86400</f>
        <v>0.412222222222222</v>
      </c>
    </row>
    <row r="42" customFormat="false" ht="8.25" hidden="false" customHeight="true" outlineLevel="0" collapsed="false">
      <c r="A42" s="135"/>
      <c r="B42" s="135"/>
      <c r="C42" s="135"/>
      <c r="D42" s="135"/>
      <c r="E42" s="148"/>
      <c r="F42" s="149"/>
      <c r="G42" s="135"/>
      <c r="H42" s="135"/>
      <c r="I42" s="135"/>
      <c r="J42" s="149"/>
      <c r="K42" s="135"/>
      <c r="L42" s="152"/>
      <c r="M42" s="135"/>
      <c r="O42" s="135"/>
    </row>
    <row r="43" customFormat="false" ht="28.5" hidden="false" customHeight="true" outlineLevel="0" collapsed="false">
      <c r="A43" s="135"/>
      <c r="B43" s="135"/>
      <c r="C43" s="135" t="s">
        <v>273</v>
      </c>
      <c r="D43" s="147" t="n">
        <f aca="false">AM43</f>
        <v>14765.2707060185</v>
      </c>
      <c r="E43" s="148" t="str">
        <f aca="false">IF(AA43&gt;3,"am/on","")</f>
        <v/>
      </c>
      <c r="F43" s="149" t="str">
        <f aca="false">IF(AA43&gt;3,BY43,"")</f>
        <v/>
      </c>
      <c r="G43" s="148" t="s">
        <v>275</v>
      </c>
      <c r="H43" s="147" t="n">
        <f aca="false">BK43</f>
        <v>14765.7359490741</v>
      </c>
      <c r="I43" s="148" t="str">
        <f aca="false">IF(AA43&gt;3,"am/on","")</f>
        <v/>
      </c>
      <c r="J43" s="149" t="str">
        <f aca="false">IF(AA43&gt;3,CI43,"")</f>
        <v/>
      </c>
      <c r="K43" s="135"/>
      <c r="L43" s="150" t="n">
        <f aca="false">BN43</f>
        <v>40197</v>
      </c>
      <c r="M43" s="135"/>
      <c r="N43" s="135" t="n">
        <v>5</v>
      </c>
      <c r="O43" s="135"/>
      <c r="P43" s="15"/>
      <c r="X43" s="4" t="n">
        <f aca="false">X41+1</f>
        <v>19</v>
      </c>
      <c r="Y43" s="4" t="n">
        <f aca="false">INT(0.5+(Y$2/18*(X43-1)))+Z$2</f>
        <v>1</v>
      </c>
      <c r="AA43" s="4" t="n">
        <f aca="false">IF(Y43=1,3,2*Y43)</f>
        <v>3</v>
      </c>
      <c r="AD43" s="0" t="n">
        <f aca="true">RAND()*62683+367</f>
        <v>14765.2707107878</v>
      </c>
      <c r="AE43" s="0" t="n">
        <f aca="false">86400*AD43</f>
        <v>1275719389.41207</v>
      </c>
      <c r="AF43" s="0" t="n">
        <f aca="false">INT(AE43+0.5)</f>
        <v>1275719389</v>
      </c>
      <c r="AG43" s="0" t="n">
        <f aca="false">AF43/86400</f>
        <v>14765.2707060185</v>
      </c>
      <c r="AH43" s="0" t="n">
        <f aca="false">HOUR(AG43)</f>
        <v>6</v>
      </c>
      <c r="AI43" s="0" t="n">
        <f aca="false">IF(AH43&gt;12,AG43-0.5,AG43)</f>
        <v>14765.2707060185</v>
      </c>
      <c r="AJ43" s="0" t="n">
        <f aca="false">MONTH(AI43)</f>
        <v>6</v>
      </c>
      <c r="AK43" s="0" t="n">
        <f aca="false">IF(AJ43&gt;6,AI43-90,AI43)</f>
        <v>14765.2707060185</v>
      </c>
      <c r="AL43" s="0" t="n">
        <f aca="false">DAY(AK43)</f>
        <v>3</v>
      </c>
      <c r="AM43" s="0" t="n">
        <f aca="false">IF(AL43&gt;20,AK43-10,AK43)</f>
        <v>14765.2707060185</v>
      </c>
      <c r="AO43" s="0" t="n">
        <f aca="true">RAND()*(INT(AM43)+1-AM43)+AM43</f>
        <v>14765.3774264746</v>
      </c>
      <c r="AP43" s="0" t="n">
        <f aca="true">RAND()*7+1+AM43</f>
        <v>14767.2332548407</v>
      </c>
      <c r="AQ43" s="0" t="n">
        <f aca="true">RAND()*30+30+AM43</f>
        <v>14821.1809785567</v>
      </c>
      <c r="AR43" s="0" t="n">
        <f aca="false">MONTH(AM43)</f>
        <v>6</v>
      </c>
      <c r="AS43" s="0" t="n">
        <f aca="false">MONTH(AQ43)</f>
        <v>7</v>
      </c>
      <c r="AT43" s="0" t="n">
        <f aca="false">AS43-AR43</f>
        <v>1</v>
      </c>
      <c r="AU43" s="0" t="n">
        <f aca="false">IF(AT43&gt;1,AQ43-30,AQ43)</f>
        <v>14821.1809785567</v>
      </c>
      <c r="AV43" s="0" t="n">
        <f aca="false">MONTH(AU43)</f>
        <v>7</v>
      </c>
      <c r="AW43" s="0" t="n">
        <f aca="false">IF(AV43=AR43,AU43+10,AU43)</f>
        <v>14821.1809785567</v>
      </c>
      <c r="AX43" s="0" t="n">
        <f aca="false">MONTH(AM43)</f>
        <v>6</v>
      </c>
      <c r="AY43" s="0" t="n">
        <f aca="false">DAY(AM43)</f>
        <v>3</v>
      </c>
      <c r="AZ43" s="0" t="n">
        <f aca="true">RAND()*(300-31*AX43)+70-AY43+AM43</f>
        <v>14854.2756906438</v>
      </c>
      <c r="BA43" s="0" t="n">
        <f aca="true">31.5*(AX43+1)+RAND()*365+AM43</f>
        <v>15012.1512181535</v>
      </c>
      <c r="BB43" s="0" t="n">
        <f aca="false">YEAR(BA43)</f>
        <v>1941</v>
      </c>
      <c r="BC43" s="0" t="n">
        <f aca="false">YEAR(AM43)</f>
        <v>1940</v>
      </c>
      <c r="BD43" s="0" t="n">
        <f aca="false">BB43-BC43</f>
        <v>1</v>
      </c>
      <c r="BE43" s="0" t="n">
        <f aca="false">BA43+365*(1-BD43)</f>
        <v>15012.1512181535</v>
      </c>
      <c r="BF43" s="0" t="n">
        <f aca="false">32*(12-AX43)-AY43+365</f>
        <v>554</v>
      </c>
      <c r="BG43" s="0" t="n">
        <f aca="true">RAND()*1826.25+BF43+AM43</f>
        <v>15422.4654998171</v>
      </c>
      <c r="BH43" s="0" t="n">
        <f aca="false">IF(AA43=3,AO43,IF(AA43=4,AP43,IF(AA43=6,AW43,IF(AA43=8,AZ43,IF(AA43=10,BE43,BG43)))))</f>
        <v>14765.3774264746</v>
      </c>
      <c r="BI43" s="0" t="n">
        <f aca="false">86400*BH43</f>
        <v>1275728609.64741</v>
      </c>
      <c r="BJ43" s="0" t="n">
        <f aca="false">INT(BI43+0.5)</f>
        <v>1275728610</v>
      </c>
      <c r="BK43" s="151" t="n">
        <f aca="false">AM43+CR43</f>
        <v>14765.7359490741</v>
      </c>
      <c r="BL43" s="0" t="n">
        <f aca="false">BK43-AM43</f>
        <v>0.46524305555613</v>
      </c>
      <c r="BM43" s="0" t="n">
        <f aca="false">86400*BL43</f>
        <v>40197.0000000496</v>
      </c>
      <c r="BN43" s="0" t="n">
        <f aca="false">INT(BM43+0.5)</f>
        <v>40197</v>
      </c>
      <c r="BP43" s="114" t="n">
        <f aca="false">AM43</f>
        <v>14765.2707060185</v>
      </c>
      <c r="BQ43" s="133" t="n">
        <f aca="false">DAY(BP43)</f>
        <v>3</v>
      </c>
      <c r="BR43" s="0" t="n">
        <f aca="false">MONTH(BP43)</f>
        <v>6</v>
      </c>
      <c r="BS43" s="0" t="str">
        <f aca="false">IF(BR43=1,BQ$5,IF(BR43=2,BR$5,IF(BR43=3,BS$5,IF(BR43=4,BT$5,IF(BR43=5,BU$5,IF(BR43=6,BV$5,""))))))</f>
        <v>June/Juni, </v>
      </c>
      <c r="BT43" s="0" t="str">
        <f aca="false">IF(BR43=7,BW$5,IF(BR43=8,BX$5,IF(BR43=9,BY$5,IF(BR43=10,BZ$5,IF(BR43=11,CA$5,IF(BR43=12,CB$5,""))))))</f>
        <v/>
      </c>
      <c r="BU43" s="0" t="str">
        <f aca="false">BS43&amp;BT43</f>
        <v>June/Juni, </v>
      </c>
      <c r="BV43" s="0" t="n">
        <f aca="false">LEN(BU43)-2</f>
        <v>9</v>
      </c>
      <c r="BW43" s="133" t="str">
        <f aca="false">LEFT(BU43,BV43)</f>
        <v>June/Juni</v>
      </c>
      <c r="BX43" s="133" t="n">
        <f aca="false">YEAR(BP43)</f>
        <v>1940</v>
      </c>
      <c r="BY43" s="0" t="str">
        <f aca="false">BQ43&amp;" "&amp;BW43&amp;" "&amp;BX43</f>
        <v>3 June/Juni 1940</v>
      </c>
      <c r="BZ43" s="151" t="n">
        <f aca="false">BK43</f>
        <v>14765.7359490741</v>
      </c>
      <c r="CA43" s="133" t="n">
        <f aca="false">DAY(BZ43)</f>
        <v>3</v>
      </c>
      <c r="CB43" s="0" t="n">
        <f aca="false">MONTH(BZ43)</f>
        <v>6</v>
      </c>
      <c r="CC43" s="0" t="str">
        <f aca="false">IF(CB43=1,BQ$5,IF(CB43=2,BR$5,IF(CB43=3,BS$5,IF(CB43=4,BT$5,IF(CB43=5,BU$5,IF(CB43=6,BV$5,""))))))</f>
        <v>June/Juni, </v>
      </c>
      <c r="CD43" s="0" t="str">
        <f aca="false">IF(CB43=7,BW$5,IF(CB43=8,BX$5,IF(CB43=9,BY$5,IF(CB43=10,BZ$5,IF(CB43=11,CA$5,IF(CB43=12,CB$5,""))))))</f>
        <v/>
      </c>
      <c r="CE43" s="0" t="str">
        <f aca="false">CC43&amp;CD43</f>
        <v>June/Juni, </v>
      </c>
      <c r="CF43" s="0" t="n">
        <f aca="false">LEN(CE43)-2</f>
        <v>9</v>
      </c>
      <c r="CG43" s="133" t="str">
        <f aca="false">LEFT(CE43,CF43)</f>
        <v>June/Juni</v>
      </c>
      <c r="CH43" s="133" t="n">
        <f aca="false">YEAR(BZ43)</f>
        <v>1940</v>
      </c>
      <c r="CI43" s="0" t="str">
        <f aca="false">CA43&amp;" "&amp;CG43&amp;" "&amp;CH43</f>
        <v>3 June/Juni 1940</v>
      </c>
      <c r="CL43" s="0" t="n">
        <f aca="false">IF(BN43&gt;14400,5,IF(BN43&gt;3600,4,3))</f>
        <v>5</v>
      </c>
      <c r="CN43" s="0" t="n">
        <f aca="false">N43</f>
        <v>5</v>
      </c>
      <c r="CO43" s="0" t="n">
        <f aca="false">IF(CN43=3,600,IF(CN43=4,4000,18500))</f>
        <v>18500</v>
      </c>
      <c r="CP43" s="0" t="n">
        <f aca="false">IF(CN43=3,3599,IF(CN43=4,17999,43199))</f>
        <v>43199</v>
      </c>
      <c r="CQ43" s="0" t="n">
        <f aca="true">INT(RAND()*(CP43-CO43+1)+CO43)</f>
        <v>40197</v>
      </c>
      <c r="CR43" s="0" t="n">
        <f aca="false">CQ43/86400</f>
        <v>0.465243055555556</v>
      </c>
    </row>
    <row r="44" customFormat="false" ht="35.25" hidden="false" customHeight="true" outlineLevel="0" collapsed="false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7" t="s">
        <v>19</v>
      </c>
      <c r="M44" s="135"/>
      <c r="N44" s="135" t="n">
        <f aca="false">SUM(N7:N43)</f>
        <v>85</v>
      </c>
      <c r="O44" s="135"/>
    </row>
    <row r="45" customFormat="false" ht="7.5" hidden="false" customHeight="true" outlineLevel="0" collapsed="false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</row>
    <row r="46" customFormat="false" ht="6" hidden="false" customHeight="true" outlineLevel="0" collapsed="false">
      <c r="A46" s="135" t="s">
        <v>0</v>
      </c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 t="s">
        <v>0</v>
      </c>
    </row>
    <row r="47" customFormat="false" ht="22.5" hidden="false" customHeight="true" outlineLevel="0" collapsed="false"/>
    <row r="48" customFormat="false" ht="6" hidden="false" customHeight="true" outlineLevel="0" collapsed="false"/>
    <row r="49" customFormat="false" ht="22.5" hidden="false" customHeight="true" outlineLevel="0" collapsed="false"/>
    <row r="50" customFormat="false" ht="6" hidden="false" customHeight="true" outlineLevel="0" collapsed="false"/>
    <row r="51" customFormat="false" ht="22.5" hidden="false" customHeight="true" outlineLevel="0" collapsed="false"/>
    <row r="52" customFormat="false" ht="6" hidden="false" customHeight="true" outlineLevel="0" collapsed="false"/>
    <row r="53" customFormat="false" ht="22.5" hidden="false" customHeight="true" outlineLevel="0" collapsed="false"/>
    <row r="54" customFormat="false" ht="6" hidden="false" customHeight="true" outlineLevel="0" collapsed="false"/>
    <row r="55" customFormat="false" ht="22.5" hidden="false" customHeight="true" outlineLevel="0" collapsed="false"/>
    <row r="56" customFormat="false" ht="6" hidden="false" customHeight="true" outlineLevel="0" collapsed="false"/>
    <row r="57" customFormat="false" ht="22.5" hidden="false" customHeight="true" outlineLevel="0" collapsed="false"/>
    <row r="58" customFormat="false" ht="6" hidden="false" customHeight="true" outlineLevel="0" collapsed="false"/>
    <row r="59" customFormat="false" ht="22.5" hidden="false" customHeight="true" outlineLevel="0" collapsed="false"/>
    <row r="60" customFormat="false" ht="6" hidden="false" customHeight="true" outlineLevel="0" collapsed="false"/>
    <row r="61" customFormat="false" ht="22.5" hidden="false" customHeight="true" outlineLevel="0" collapsed="false"/>
    <row r="62" customFormat="false" ht="6" hidden="false" customHeight="true" outlineLevel="0" collapsed="false"/>
    <row r="63" customFormat="false" ht="22.5" hidden="false" customHeight="true" outlineLevel="0" collapsed="false"/>
    <row r="64" customFormat="false" ht="6" hidden="false" customHeight="true" outlineLevel="0" collapsed="false"/>
    <row r="65" customFormat="false" ht="22.5" hidden="false" customHeight="true" outlineLevel="0" collapsed="false"/>
    <row r="66" customFormat="false" ht="6" hidden="false" customHeight="true" outlineLevel="0" collapsed="false"/>
    <row r="67" customFormat="false" ht="22.5" hidden="false" customHeight="true" outlineLevel="0" collapsed="false"/>
    <row r="68" customFormat="false" ht="6" hidden="false" customHeight="true" outlineLevel="0" collapsed="false"/>
    <row r="69" customFormat="false" ht="22.5" hidden="false" customHeight="true" outlineLevel="0" collapsed="false"/>
    <row r="70" customFormat="false" ht="6" hidden="false" customHeight="true" outlineLevel="0" collapsed="false"/>
    <row r="71" customFormat="false" ht="22.5" hidden="false" customHeight="true" outlineLevel="0" collapsed="false"/>
    <row r="72" customFormat="false" ht="6" hidden="false" customHeight="true" outlineLevel="0" collapsed="false"/>
  </sheetData>
  <mergeCells count="1">
    <mergeCell ref="R7:V7"/>
  </mergeCells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21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DF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2" min="2" style="0" width="2"/>
    <col collapsed="false" customWidth="true" hidden="false" outlineLevel="0" max="4" min="3" style="0" width="9.14"/>
    <col collapsed="false" customWidth="true" hidden="false" outlineLevel="0" max="5" min="5" style="0" width="36"/>
    <col collapsed="false" customWidth="true" hidden="false" outlineLevel="0" max="6" min="6" style="0" width="30.29"/>
    <col collapsed="false" customWidth="true" hidden="false" outlineLevel="0" max="7" min="7" style="0" width="1.57"/>
    <col collapsed="false" customWidth="true" hidden="false" outlineLevel="0" max="8" min="8" style="0" width="8"/>
    <col collapsed="false" customWidth="true" hidden="false" outlineLevel="0" max="9" min="9" style="0" width="3"/>
    <col collapsed="false" customWidth="true" hidden="true" outlineLevel="0" max="11" min="10" style="4" width="14.29"/>
    <col collapsed="false" customWidth="true" hidden="false" outlineLevel="0" max="12" min="12" style="0" width="14.29"/>
    <col collapsed="false" customWidth="true" hidden="true" outlineLevel="0" max="13" min="13" style="0" width="8.71"/>
    <col collapsed="false" customWidth="true" hidden="true" outlineLevel="0" max="17" min="14" style="0" width="9.14"/>
    <col collapsed="false" customWidth="true" hidden="true" outlineLevel="0" max="18" min="18" style="4" width="9.14"/>
    <col collapsed="false" customWidth="true" hidden="true" outlineLevel="0" max="79" min="19" style="0" width="9.14"/>
    <col collapsed="false" customWidth="true" hidden="true" outlineLevel="0" max="110" min="80" style="0" width="9.57"/>
    <col collapsed="false" customWidth="false" hidden="true" outlineLevel="0" max="114" min="111" style="0" width="8.54"/>
  </cols>
  <sheetData>
    <row r="1" customFormat="false" ht="17.25" hidden="false" customHeight="false" outlineLevel="0" collapsed="false">
      <c r="A1" s="80"/>
      <c r="B1" s="80"/>
      <c r="C1" s="80"/>
      <c r="D1" s="80"/>
      <c r="E1" s="80"/>
      <c r="F1" s="80"/>
      <c r="G1" s="80"/>
      <c r="H1" s="80"/>
      <c r="I1" s="1" t="s">
        <v>0</v>
      </c>
    </row>
    <row r="2" customFormat="false" ht="17.25" hidden="false" customHeight="false" outlineLevel="0" collapsed="false">
      <c r="A2" s="80"/>
      <c r="B2" s="80"/>
      <c r="C2" s="153" t="s">
        <v>280</v>
      </c>
      <c r="D2" s="80"/>
      <c r="E2" s="80"/>
      <c r="F2" s="80"/>
      <c r="G2" s="80"/>
      <c r="H2" s="80"/>
    </row>
    <row r="3" customFormat="false" ht="16.5" hidden="false" customHeight="true" outlineLevel="0" collapsed="false">
      <c r="A3" s="80"/>
      <c r="B3" s="80"/>
      <c r="C3" s="80"/>
      <c r="D3" s="80"/>
      <c r="E3" s="80"/>
      <c r="F3" s="80"/>
      <c r="G3" s="80"/>
      <c r="H3" s="80"/>
      <c r="L3" s="1"/>
    </row>
    <row r="4" customFormat="false" ht="16.5" hidden="false" customHeight="true" outlineLevel="0" collapsed="false">
      <c r="A4" s="80"/>
      <c r="B4" s="80"/>
      <c r="C4" s="154" t="s">
        <v>281</v>
      </c>
      <c r="D4" s="80"/>
      <c r="E4" s="80"/>
      <c r="F4" s="80"/>
      <c r="G4" s="80"/>
      <c r="H4" s="80"/>
      <c r="L4" s="1"/>
    </row>
    <row r="5" customFormat="false" ht="16.5" hidden="false" customHeight="true" outlineLevel="0" collapsed="false">
      <c r="A5" s="80"/>
      <c r="B5" s="80"/>
      <c r="C5" s="154" t="s">
        <v>282</v>
      </c>
      <c r="D5" s="80"/>
      <c r="E5" s="80"/>
      <c r="F5" s="80"/>
      <c r="G5" s="80"/>
      <c r="H5" s="80"/>
      <c r="L5" s="2"/>
    </row>
    <row r="6" customFormat="false" ht="16.5" hidden="false" customHeight="true" outlineLevel="0" collapsed="false">
      <c r="A6" s="80"/>
      <c r="B6" s="80"/>
      <c r="C6" s="154"/>
      <c r="D6" s="80"/>
      <c r="E6" s="80"/>
      <c r="F6" s="80"/>
      <c r="G6" s="80"/>
      <c r="H6" s="80"/>
      <c r="L6" s="1"/>
    </row>
    <row r="7" customFormat="false" ht="16.5" hidden="false" customHeight="true" outlineLevel="0" collapsed="false">
      <c r="A7" s="80"/>
      <c r="B7" s="80"/>
      <c r="C7" s="154" t="s">
        <v>283</v>
      </c>
      <c r="D7" s="80"/>
      <c r="E7" s="80"/>
      <c r="F7" s="80"/>
      <c r="G7" s="80"/>
      <c r="L7" s="1"/>
    </row>
    <row r="8" customFormat="false" ht="16.5" hidden="false" customHeight="true" outlineLevel="0" collapsed="false">
      <c r="A8" s="80"/>
      <c r="B8" s="80"/>
      <c r="C8" s="154" t="s">
        <v>284</v>
      </c>
      <c r="D8" s="80"/>
      <c r="E8" s="80"/>
      <c r="F8" s="80"/>
      <c r="G8" s="80"/>
      <c r="H8" s="14" t="s">
        <v>2</v>
      </c>
      <c r="L8" s="1"/>
      <c r="X8" s="155" t="s">
        <v>285</v>
      </c>
    </row>
    <row r="9" customFormat="false" ht="16.5" hidden="false" customHeight="true" outlineLevel="0" collapsed="false">
      <c r="A9" s="80"/>
      <c r="B9" s="80"/>
      <c r="C9" s="80"/>
      <c r="D9" s="80"/>
      <c r="E9" s="80"/>
      <c r="F9" s="80"/>
      <c r="G9" s="80"/>
      <c r="H9" s="14" t="s">
        <v>7</v>
      </c>
      <c r="J9" s="50" t="s">
        <v>14</v>
      </c>
      <c r="K9" s="50" t="s">
        <v>286</v>
      </c>
      <c r="L9" s="1"/>
    </row>
    <row r="10" customFormat="false" ht="35.25" hidden="false" customHeight="true" outlineLevel="0" collapsed="false">
      <c r="A10" s="80"/>
      <c r="B10" s="80"/>
      <c r="C10" s="80" t="str">
        <f aca="false">IF(R10&lt;0.091176,X10,IF(R10&lt;0.299412,AE10,IF(R10&lt;0.452941,AM10,IF(R10&lt;0.544118,AY10,IF(R10&lt;0.6335294,BJ10,IF(R10&lt;0.726471,BQ10,IF(R10&lt;0.817647,CF10,IF(R10&lt;0.908824,CR10,DF10))))))))</f>
        <v>23^2 + 32^2 = 1??3</v>
      </c>
      <c r="D10" s="80"/>
      <c r="E10" s="80"/>
      <c r="F10" s="156" t="str">
        <f aca="false">IF(R10&lt;0.091176,U10,IF(R10&lt;0.299412,AF10,IF(R10&lt;0.452941,AN10,IF(R10&lt;0.544118,BB10,IF(R10&lt;0.6335294,BH10,IF(R10&lt;0.726471,BO10,IF(R10&lt;0.817647,CB10,IF(R10&lt;0.908824,CV10,DA10))))))))</f>
        <v>1553 or _55_</v>
      </c>
      <c r="G10" s="80"/>
      <c r="H10" s="80" t="n">
        <f aca="false">K10+J10</f>
        <v>7</v>
      </c>
      <c r="I10" s="1"/>
      <c r="J10" s="4" t="n">
        <v>0</v>
      </c>
      <c r="K10" s="4" t="n">
        <f aca="false">IF(R10&lt;0.091176,Y10,IF(R10&lt;0.299412,AG10,IF(R10&lt;0.452941,AO10,IF(R10&lt;0.544118,AZ10,IF(R10&lt;0.6335294,BI10,IF(R10&lt;0.726471,BP10,IF(R10&lt;0.817647,CG10,IF(R10&lt;0.908824,CN10,DE10))))))))</f>
        <v>7</v>
      </c>
      <c r="L10" s="1"/>
      <c r="R10" s="4" t="n">
        <f aca="true">RAND()</f>
        <v>0.525528157354803</v>
      </c>
      <c r="T10" s="1" t="s">
        <v>287</v>
      </c>
      <c r="U10" s="131" t="n">
        <f aca="true">INT(RAND()*92+8)</f>
        <v>36</v>
      </c>
      <c r="V10" s="0" t="n">
        <f aca="true">INT(RAND()*89+11)</f>
        <v>99</v>
      </c>
      <c r="W10" s="0" t="n">
        <f aca="false">U10*V10</f>
        <v>3564</v>
      </c>
      <c r="X10" s="114" t="str">
        <f aca="false">W10&amp;$X$8&amp;"# = "&amp;V10</f>
        <v>3564 ÷ # = 99</v>
      </c>
      <c r="Y10" s="133" t="n">
        <f aca="false">IF(W10&gt;999,4,3)</f>
        <v>4</v>
      </c>
      <c r="AA10" s="1" t="s">
        <v>288</v>
      </c>
      <c r="AB10" s="0" t="n">
        <f aca="true">INT(RAND()*900+100)</f>
        <v>782</v>
      </c>
      <c r="AC10" s="0" t="n">
        <f aca="false">AB10^3</f>
        <v>478211768</v>
      </c>
      <c r="AD10" s="0" t="n">
        <f aca="false">AB10-10*INT(AB10/10)</f>
        <v>2</v>
      </c>
      <c r="AE10" s="114" t="str">
        <f aca="false">"Kubikwurzel / Cube root of "&amp;AC10&amp;" = ??"&amp;AD10</f>
        <v>Kubikwurzel / Cube root of 478211768 = ??2</v>
      </c>
      <c r="AF10" s="131" t="str">
        <f aca="false">AB10&amp;" or "&amp;LEFT(AB10,2)&amp;"_"</f>
        <v>782 or 78_</v>
      </c>
      <c r="AG10" s="133" t="n">
        <f aca="false">INT(LOG(AC10)-3)+2</f>
        <v>7</v>
      </c>
      <c r="AI10" s="1" t="s">
        <v>289</v>
      </c>
      <c r="AJ10" s="0" t="n">
        <f aca="true">INT(RAND()*900+100)</f>
        <v>843</v>
      </c>
      <c r="AK10" s="0" t="n">
        <f aca="true">INT(RAND()*900+100)</f>
        <v>587</v>
      </c>
      <c r="AL10" s="0" t="n">
        <f aca="false">AK10*AJ10</f>
        <v>494841</v>
      </c>
      <c r="AM10" s="114" t="str">
        <f aca="false">AL10&amp;$X$8&amp;LEFT(AK10,1)&amp;"?? = "&amp;AJ10</f>
        <v>494841 ÷ 5?? = 843</v>
      </c>
      <c r="AN10" s="131" t="str">
        <f aca="false">AK10&amp;" or _"&amp;RIGHT(AK10,2)</f>
        <v>587 or _87</v>
      </c>
      <c r="AO10" s="133" t="n">
        <f aca="false">INT(LOG(AL10))+2</f>
        <v>7</v>
      </c>
      <c r="AQ10" s="1" t="s">
        <v>290</v>
      </c>
      <c r="AR10" s="0" t="n">
        <f aca="true">INT(RAND()*89+11)</f>
        <v>23</v>
      </c>
      <c r="AS10" s="0" t="n">
        <f aca="true">INT(RAND()*89+11)</f>
        <v>32</v>
      </c>
      <c r="AT10" s="0" t="n">
        <f aca="false">AR10^2+AS10^2</f>
        <v>1553</v>
      </c>
      <c r="AU10" s="0" t="str">
        <f aca="false">TEXT(AT10,0)</f>
        <v>1553</v>
      </c>
      <c r="AV10" s="0" t="n">
        <f aca="false">LEN(AU10)</f>
        <v>4</v>
      </c>
      <c r="AW10" s="0" t="str">
        <f aca="false">LEFT(AU10,AV10-3)</f>
        <v>1</v>
      </c>
      <c r="AX10" s="0" t="str">
        <f aca="false">AW10&amp;"??"&amp;RIGHT(AU10,1)</f>
        <v>1??3</v>
      </c>
      <c r="AY10" s="114" t="str">
        <f aca="false">AR10&amp;"^2 + "&amp;AS10&amp;"^2 = "&amp;AX10</f>
        <v>23^2 + 32^2 = 1??3</v>
      </c>
      <c r="AZ10" s="133" t="n">
        <f aca="false">AV10+3</f>
        <v>7</v>
      </c>
      <c r="BA10" s="0" t="str">
        <f aca="false">"_"&amp;LEFT(RIGHT(AT10,3),2)&amp;"_"</f>
        <v>_55_</v>
      </c>
      <c r="BB10" s="131" t="str">
        <f aca="false">AT10&amp;" or "&amp;BA10</f>
        <v>1553 or _55_</v>
      </c>
      <c r="BD10" s="0" t="s">
        <v>291</v>
      </c>
      <c r="BE10" s="0" t="n">
        <f aca="true">INT(RAND()*50000+50000)</f>
        <v>87959</v>
      </c>
      <c r="BF10" s="0" t="n">
        <f aca="true">INT(RAND()*8000+2000)</f>
        <v>7438</v>
      </c>
      <c r="BG10" s="0" t="n">
        <f aca="true">INT(RAND()*30000+20000)</f>
        <v>46284</v>
      </c>
      <c r="BH10" s="131" t="n">
        <f aca="false">BE10+BF10-BG10</f>
        <v>49113</v>
      </c>
      <c r="BI10" s="133" t="n">
        <v>5</v>
      </c>
      <c r="BJ10" s="114" t="str">
        <f aca="false">BE10&amp;" + "&amp;BF10&amp;" - # = "&amp;BG10</f>
        <v>87959 + 7438 - # = 46284</v>
      </c>
      <c r="BL10" s="0" t="s">
        <v>292</v>
      </c>
      <c r="BM10" s="0" t="n">
        <f aca="true">INT(RAND()*100000+100000)</f>
        <v>139982</v>
      </c>
      <c r="BN10" s="0" t="n">
        <f aca="true">INT(RAND()*10000+10000)</f>
        <v>18044</v>
      </c>
      <c r="BO10" s="131" t="n">
        <f aca="false">BM10-BN10</f>
        <v>121938</v>
      </c>
      <c r="BP10" s="133" t="n">
        <v>5</v>
      </c>
      <c r="BQ10" s="114" t="str">
        <f aca="false">BM10&amp;" - # = "&amp;BN10</f>
        <v>139982 - # = 18044</v>
      </c>
      <c r="BS10" s="0" t="s">
        <v>293</v>
      </c>
      <c r="BT10" s="0" t="n">
        <f aca="true">INT(RAND()*12+10)</f>
        <v>21</v>
      </c>
      <c r="BU10" s="0" t="n">
        <f aca="true">INT(RAND()*12+10)</f>
        <v>14</v>
      </c>
      <c r="BV10" s="0" t="n">
        <f aca="true">INT(RAND()*6+4)</f>
        <v>5</v>
      </c>
      <c r="BW10" s="0" t="n">
        <f aca="true">INT(RAND()*6+4)</f>
        <v>4</v>
      </c>
      <c r="BX10" s="0" t="n">
        <f aca="true">INT(RAND()*6+4)</f>
        <v>7</v>
      </c>
      <c r="BY10" s="0" t="n">
        <f aca="true">INT(RAND()*6+4)</f>
        <v>6</v>
      </c>
      <c r="BZ10" s="132" t="n">
        <f aca="true">INT(RAND()*4)</f>
        <v>1</v>
      </c>
      <c r="CA10" s="0" t="n">
        <f aca="false">BY10*BX10*BW10*BV10*BU10*BT10</f>
        <v>246960</v>
      </c>
      <c r="CB10" s="131" t="n">
        <f aca="false">IF(BZ10=0,BT10*BV10,IF(BZ10=1,BT10*BW10,IF(BZ10=2,BU10*BX10,BU10*BY10)))</f>
        <v>84</v>
      </c>
      <c r="CC10" s="0" t="n">
        <f aca="false">BT10*BY10*BX10</f>
        <v>882</v>
      </c>
      <c r="CD10" s="0" t="n">
        <f aca="false">BW10*BV10*BU10</f>
        <v>280</v>
      </c>
      <c r="CE10" s="0" t="n">
        <f aca="false">CA10/CB10</f>
        <v>2940</v>
      </c>
      <c r="CF10" s="114" t="str">
        <f aca="false">CC10&amp;" x "&amp;CD10&amp;$X$8&amp;CE10&amp;" = #"</f>
        <v>882 x 280 ÷ 2940 = #</v>
      </c>
      <c r="CG10" s="133" t="n">
        <f aca="false">INT(LOG(CA10)+2)</f>
        <v>7</v>
      </c>
      <c r="CI10" s="0" t="s">
        <v>294</v>
      </c>
      <c r="CJ10" s="0" t="n">
        <f aca="true">INT(RAND()*600+250)</f>
        <v>343</v>
      </c>
      <c r="CK10" s="0" t="n">
        <f aca="true">INT(RAND()*600+250)</f>
        <v>779</v>
      </c>
      <c r="CL10" s="0" t="n">
        <f aca="false">CK10*CJ10</f>
        <v>267197</v>
      </c>
      <c r="CM10" s="0" t="str">
        <f aca="false">TEXT(CL10,0)</f>
        <v>267197</v>
      </c>
      <c r="CN10" s="133" t="n">
        <f aca="false">LEN(CM10)+1</f>
        <v>7</v>
      </c>
      <c r="CO10" s="0" t="str">
        <f aca="false">LEFT(CM10,CN10-4)</f>
        <v>267</v>
      </c>
      <c r="CP10" s="0" t="str">
        <f aca="false">RIGHT(CM10,3)</f>
        <v>197</v>
      </c>
      <c r="CQ10" s="0" t="str">
        <f aca="false">CO10&amp;"?"&amp;LEFT(CP10,1)&amp;"?"&amp;RIGHT(CP10,1)</f>
        <v>267?1?7</v>
      </c>
      <c r="CR10" s="114" t="str">
        <f aca="false">CJ10&amp;" x "&amp;CK10&amp;" = "&amp;CQ10</f>
        <v>343 x 779 = 267?1?7</v>
      </c>
      <c r="CS10" s="0" t="str">
        <f aca="false">IF(CN10=6,"__","_")</f>
        <v>_</v>
      </c>
      <c r="CT10" s="0" t="str">
        <f aca="false">RIGHT(CM10,4)</f>
        <v>7197</v>
      </c>
      <c r="CU10" s="0" t="str">
        <f aca="false">CS10&amp;LEFT(CT10,1)&amp;"_"&amp;LEFT(RIGHT(CT10,2),1)&amp;"_"</f>
        <v>_7_9_</v>
      </c>
      <c r="CV10" s="131" t="str">
        <f aca="false">CM10&amp;" or "&amp;CU10</f>
        <v>267197 or _7_9_</v>
      </c>
      <c r="CX10" s="0" t="s">
        <v>295</v>
      </c>
      <c r="CY10" s="0" t="n">
        <f aca="true">INT(RAND()*70+30)</f>
        <v>63</v>
      </c>
      <c r="CZ10" s="0" t="n">
        <f aca="true">INT(RAND()*5+5)</f>
        <v>8</v>
      </c>
      <c r="DA10" s="131" t="n">
        <f aca="true">INT(RAND()*80+20)</f>
        <v>80</v>
      </c>
      <c r="DB10" s="0" t="n">
        <f aca="true">INT(RAND()*700+300)</f>
        <v>345</v>
      </c>
      <c r="DC10" s="0" t="n">
        <f aca="true">INT(RAND()*70+30)</f>
        <v>38</v>
      </c>
      <c r="DD10" s="0" t="n">
        <f aca="false">(CY10+DA10)*(DB10-DC10)</f>
        <v>43901</v>
      </c>
      <c r="DE10" s="133" t="n">
        <f aca="false">INT(LOG(DD10)+1)</f>
        <v>5</v>
      </c>
      <c r="DF10" s="114" t="str">
        <f aca="false">"("&amp;CY10&amp;" +  "&amp;CZ10&amp;" x #) x ("&amp;DB10&amp;" - "&amp;DC10&amp;") = "&amp;DD10</f>
        <v>(63 +  8 x #) x (345 - 38) = 43901</v>
      </c>
    </row>
    <row r="11" customFormat="false" ht="21.75" hidden="false" customHeight="true" outlineLevel="0" collapsed="false">
      <c r="A11" s="80"/>
      <c r="B11" s="80"/>
      <c r="C11" s="80"/>
      <c r="D11" s="80"/>
      <c r="E11" s="80"/>
      <c r="F11" s="78"/>
      <c r="G11" s="80"/>
      <c r="H11" s="80"/>
      <c r="I11" s="1"/>
      <c r="L11" s="1"/>
    </row>
    <row r="12" customFormat="false" ht="21.75" hidden="false" customHeight="true" outlineLevel="0" collapsed="false">
      <c r="A12" s="80"/>
      <c r="B12" s="80"/>
      <c r="C12" s="80" t="str">
        <f aca="false">IF(R12&lt;0.091176,X12,IF(R12&lt;0.299412,AE12,IF(R12&lt;0.452941,AM12,IF(R12&lt;0.544118,AY12,IF(R12&lt;0.6335294,BJ12,IF(R12&lt;0.726471,BQ12,IF(R12&lt;0.817647,CF12,IF(R12&lt;0.908824,CR12,DF12))))))))</f>
        <v>113461 - # = 12137</v>
      </c>
      <c r="D12" s="80"/>
      <c r="E12" s="80"/>
      <c r="F12" s="156" t="n">
        <f aca="false">IF(R12&lt;0.091176,U12,IF(R12&lt;0.299412,AF12,IF(R12&lt;0.452941,AN12,IF(R12&lt;0.544118,BB12,IF(R12&lt;0.6335294,BH12,IF(R12&lt;0.726471,BO12,IF(R12&lt;0.817647,CB12,IF(R12&lt;0.908824,CV12,DA12))))))))</f>
        <v>101324</v>
      </c>
      <c r="G12" s="80"/>
      <c r="H12" s="80" t="n">
        <f aca="false">K12+J12</f>
        <v>5</v>
      </c>
      <c r="I12" s="1"/>
      <c r="J12" s="4" t="n">
        <v>0</v>
      </c>
      <c r="K12" s="4" t="n">
        <f aca="false">IF(R12&lt;0.091176,Y12,IF(R12&lt;0.299412,AG12,IF(R12&lt;0.452941,AO12,IF(R12&lt;0.544118,AZ12,IF(R12&lt;0.6335294,BI12,IF(R12&lt;0.726471,BP12,IF(R12&lt;0.817647,CG12,IF(R12&lt;0.908824,CN12,DE12))))))))</f>
        <v>5</v>
      </c>
      <c r="L12" s="1"/>
      <c r="R12" s="4" t="n">
        <f aca="true">RAND()</f>
        <v>0.634362919248995</v>
      </c>
      <c r="T12" s="1" t="s">
        <v>287</v>
      </c>
      <c r="U12" s="131" t="n">
        <f aca="true">INT(RAND()*92+8)</f>
        <v>61</v>
      </c>
      <c r="V12" s="0" t="n">
        <f aca="true">INT(RAND()*89+11)</f>
        <v>60</v>
      </c>
      <c r="W12" s="0" t="n">
        <f aca="false">U12*V12</f>
        <v>3660</v>
      </c>
      <c r="X12" s="114" t="str">
        <f aca="false">W12&amp;$X$8&amp;"# = "&amp;V12</f>
        <v>3660 ÷ # = 60</v>
      </c>
      <c r="Y12" s="133" t="n">
        <f aca="false">IF(W12&gt;999,4,3)</f>
        <v>4</v>
      </c>
      <c r="AA12" s="1" t="s">
        <v>288</v>
      </c>
      <c r="AB12" s="0" t="n">
        <f aca="true">INT(RAND()*900+100)</f>
        <v>993</v>
      </c>
      <c r="AC12" s="0" t="n">
        <f aca="false">AB12^3</f>
        <v>979146657</v>
      </c>
      <c r="AD12" s="0" t="n">
        <f aca="false">AB12-10*INT(AB12/10)</f>
        <v>3</v>
      </c>
      <c r="AE12" s="114" t="str">
        <f aca="false">"Kubikwurzel / Cube root of "&amp;AC12&amp;" = ??"&amp;AD12</f>
        <v>Kubikwurzel / Cube root of 979146657 = ??3</v>
      </c>
      <c r="AF12" s="131" t="str">
        <f aca="false">AB12&amp;" or "&amp;LEFT(AB12,2)&amp;"_"</f>
        <v>993 or 99_</v>
      </c>
      <c r="AG12" s="133" t="n">
        <f aca="false">INT(LOG(AC12)-3)+2</f>
        <v>7</v>
      </c>
      <c r="AI12" s="1" t="s">
        <v>289</v>
      </c>
      <c r="AJ12" s="0" t="n">
        <f aca="true">INT(RAND()*900+100)</f>
        <v>950</v>
      </c>
      <c r="AK12" s="0" t="n">
        <f aca="true">INT(RAND()*900+100)</f>
        <v>630</v>
      </c>
      <c r="AL12" s="0" t="n">
        <f aca="false">AK12*AJ12</f>
        <v>598500</v>
      </c>
      <c r="AM12" s="114" t="str">
        <f aca="false">AL12&amp;$X$8&amp;LEFT(AK12,1)&amp;"?? = "&amp;AJ12</f>
        <v>598500 ÷ 6?? = 950</v>
      </c>
      <c r="AN12" s="131" t="str">
        <f aca="false">AK12&amp;" or _"&amp;RIGHT(AK12,2)</f>
        <v>630 or _30</v>
      </c>
      <c r="AO12" s="133" t="n">
        <f aca="false">INT(LOG(AL12))+2</f>
        <v>7</v>
      </c>
      <c r="AQ12" s="1" t="s">
        <v>290</v>
      </c>
      <c r="AR12" s="0" t="n">
        <f aca="true">INT(RAND()*89+11)</f>
        <v>51</v>
      </c>
      <c r="AS12" s="0" t="n">
        <f aca="true">INT(RAND()*89+11)</f>
        <v>17</v>
      </c>
      <c r="AT12" s="0" t="n">
        <f aca="false">AR12^2+AS12^2</f>
        <v>2890</v>
      </c>
      <c r="AU12" s="0" t="str">
        <f aca="false">TEXT(AT12,0)</f>
        <v>2890</v>
      </c>
      <c r="AV12" s="0" t="n">
        <f aca="false">LEN(AU12)</f>
        <v>4</v>
      </c>
      <c r="AW12" s="0" t="str">
        <f aca="false">LEFT(AU12,AV12-3)</f>
        <v>2</v>
      </c>
      <c r="AX12" s="0" t="str">
        <f aca="false">AW12&amp;"??"&amp;RIGHT(AU12,1)</f>
        <v>2??0</v>
      </c>
      <c r="AY12" s="114" t="str">
        <f aca="false">AR12&amp;"^2 + "&amp;AS12&amp;"^2 = "&amp;AX12</f>
        <v>51^2 + 17^2 = 2??0</v>
      </c>
      <c r="AZ12" s="133" t="n">
        <f aca="false">AV12+3</f>
        <v>7</v>
      </c>
      <c r="BA12" s="0" t="str">
        <f aca="false">"_"&amp;LEFT(RIGHT(AT12,3),2)&amp;"_"</f>
        <v>_89_</v>
      </c>
      <c r="BB12" s="131" t="str">
        <f aca="false">AT12&amp;" or "&amp;BA12</f>
        <v>2890 or _89_</v>
      </c>
      <c r="BD12" s="0" t="s">
        <v>291</v>
      </c>
      <c r="BE12" s="0" t="n">
        <f aca="true">INT(RAND()*50000+50000)</f>
        <v>72235</v>
      </c>
      <c r="BF12" s="0" t="n">
        <f aca="true">INT(RAND()*8000+2000)</f>
        <v>4447</v>
      </c>
      <c r="BG12" s="0" t="n">
        <f aca="true">INT(RAND()*30000+20000)</f>
        <v>40544</v>
      </c>
      <c r="BH12" s="131" t="n">
        <f aca="false">BE12+BF12-BG12</f>
        <v>36138</v>
      </c>
      <c r="BI12" s="133" t="n">
        <v>5</v>
      </c>
      <c r="BJ12" s="114" t="str">
        <f aca="false">BE12&amp;" + "&amp;BF12&amp;" - # = "&amp;BG12</f>
        <v>72235 + 4447 - # = 40544</v>
      </c>
      <c r="BL12" s="0" t="s">
        <v>292</v>
      </c>
      <c r="BM12" s="0" t="n">
        <f aca="true">INT(RAND()*100000+100000)</f>
        <v>113461</v>
      </c>
      <c r="BN12" s="0" t="n">
        <f aca="true">INT(RAND()*10000+10000)</f>
        <v>12137</v>
      </c>
      <c r="BO12" s="131" t="n">
        <f aca="false">BM12-BN12</f>
        <v>101324</v>
      </c>
      <c r="BP12" s="133" t="n">
        <v>5</v>
      </c>
      <c r="BQ12" s="114" t="str">
        <f aca="false">BM12&amp;" - # = "&amp;BN12</f>
        <v>113461 - # = 12137</v>
      </c>
      <c r="BS12" s="0" t="s">
        <v>293</v>
      </c>
      <c r="BT12" s="0" t="n">
        <f aca="true">INT(RAND()*12+10)</f>
        <v>17</v>
      </c>
      <c r="BU12" s="0" t="n">
        <f aca="true">INT(RAND()*12+10)</f>
        <v>11</v>
      </c>
      <c r="BV12" s="0" t="n">
        <f aca="true">INT(RAND()*6+4)</f>
        <v>6</v>
      </c>
      <c r="BW12" s="0" t="n">
        <f aca="true">INT(RAND()*6+4)</f>
        <v>6</v>
      </c>
      <c r="BX12" s="0" t="n">
        <f aca="true">INT(RAND()*6+4)</f>
        <v>7</v>
      </c>
      <c r="BY12" s="0" t="n">
        <f aca="true">INT(RAND()*6+4)</f>
        <v>9</v>
      </c>
      <c r="BZ12" s="132" t="n">
        <f aca="true">INT(RAND()*4)</f>
        <v>2</v>
      </c>
      <c r="CA12" s="0" t="n">
        <f aca="false">BY12*BX12*BW12*BV12*BU12*BT12</f>
        <v>424116</v>
      </c>
      <c r="CB12" s="131" t="n">
        <f aca="false">IF(BZ12=0,BT12*BV12,IF(BZ12=1,BT12*BW12,IF(BZ12=2,BU12*BX12,BU12*BY12)))</f>
        <v>77</v>
      </c>
      <c r="CC12" s="0" t="n">
        <f aca="false">BT12*BY12*BX12</f>
        <v>1071</v>
      </c>
      <c r="CD12" s="0" t="n">
        <f aca="false">BW12*BV12*BU12</f>
        <v>396</v>
      </c>
      <c r="CE12" s="0" t="n">
        <f aca="false">CA12/CB12</f>
        <v>5508</v>
      </c>
      <c r="CF12" s="114" t="str">
        <f aca="false">CC12&amp;" x "&amp;CD12&amp;$X$8&amp;CE12&amp;" = #"</f>
        <v>1071 x 396 ÷ 5508 = #</v>
      </c>
      <c r="CG12" s="133" t="n">
        <f aca="false">INT(LOG(CA12)+2)</f>
        <v>7</v>
      </c>
      <c r="CI12" s="0" t="s">
        <v>294</v>
      </c>
      <c r="CJ12" s="0" t="n">
        <f aca="true">INT(RAND()*600+250)</f>
        <v>846</v>
      </c>
      <c r="CK12" s="0" t="n">
        <f aca="true">INT(RAND()*600+250)</f>
        <v>804</v>
      </c>
      <c r="CL12" s="0" t="n">
        <f aca="false">CK12*CJ12</f>
        <v>680184</v>
      </c>
      <c r="CM12" s="0" t="str">
        <f aca="false">TEXT(CL12,0)</f>
        <v>680184</v>
      </c>
      <c r="CN12" s="133" t="n">
        <f aca="false">LEN(CM12)+1</f>
        <v>7</v>
      </c>
      <c r="CO12" s="0" t="str">
        <f aca="false">LEFT(CM12,CN12-4)</f>
        <v>680</v>
      </c>
      <c r="CP12" s="0" t="str">
        <f aca="false">RIGHT(CM12,3)</f>
        <v>184</v>
      </c>
      <c r="CQ12" s="0" t="str">
        <f aca="false">CO12&amp;"?"&amp;LEFT(CP12,1)&amp;"?"&amp;RIGHT(CP12,1)</f>
        <v>680?1?4</v>
      </c>
      <c r="CR12" s="114" t="str">
        <f aca="false">CJ12&amp;" x "&amp;CK12&amp;" = "&amp;CQ12</f>
        <v>846 x 804 = 680?1?4</v>
      </c>
      <c r="CS12" s="0" t="str">
        <f aca="false">IF(CN12=6,"__","_")</f>
        <v>_</v>
      </c>
      <c r="CT12" s="0" t="str">
        <f aca="false">RIGHT(CM12,4)</f>
        <v>0184</v>
      </c>
      <c r="CU12" s="0" t="str">
        <f aca="false">CS12&amp;LEFT(CT12,1)&amp;"_"&amp;LEFT(RIGHT(CT12,2),1)&amp;"_"</f>
        <v>_0_8_</v>
      </c>
      <c r="CV12" s="131" t="str">
        <f aca="false">CM12&amp;" or "&amp;CU12</f>
        <v>680184 or _0_8_</v>
      </c>
      <c r="CX12" s="0" t="s">
        <v>295</v>
      </c>
      <c r="CY12" s="0" t="n">
        <f aca="true">INT(RAND()*70+30)</f>
        <v>91</v>
      </c>
      <c r="CZ12" s="0" t="n">
        <f aca="true">INT(RAND()*5+5)</f>
        <v>8</v>
      </c>
      <c r="DA12" s="131" t="n">
        <f aca="true">INT(RAND()*80+20)</f>
        <v>53</v>
      </c>
      <c r="DB12" s="0" t="n">
        <f aca="true">INT(RAND()*700+300)</f>
        <v>711</v>
      </c>
      <c r="DC12" s="0" t="n">
        <f aca="true">INT(RAND()*70+30)</f>
        <v>54</v>
      </c>
      <c r="DD12" s="0" t="n">
        <f aca="false">(CY12+(CZ12*DA12))*(DB12-DC12)</f>
        <v>338355</v>
      </c>
      <c r="DE12" s="133" t="n">
        <f aca="false">INT(LOG(DD12)+1)</f>
        <v>6</v>
      </c>
      <c r="DF12" s="114" t="str">
        <f aca="false">"("&amp;CY12&amp;" +  "&amp;CZ12&amp;" x #) x ("&amp;DB12&amp;" - "&amp;DC12&amp;") = "&amp;DD12</f>
        <v>(91 +  8 x #) x (711 - 54) = 338355</v>
      </c>
    </row>
    <row r="13" customFormat="false" ht="21.75" hidden="false" customHeight="true" outlineLevel="0" collapsed="false">
      <c r="A13" s="80"/>
      <c r="B13" s="80"/>
      <c r="C13" s="80"/>
      <c r="D13" s="80"/>
      <c r="E13" s="80"/>
      <c r="F13" s="78"/>
      <c r="G13" s="80"/>
      <c r="H13" s="80"/>
      <c r="I13" s="1"/>
      <c r="L13" s="1"/>
    </row>
    <row r="14" customFormat="false" ht="21.75" hidden="false" customHeight="true" outlineLevel="0" collapsed="false">
      <c r="A14" s="80"/>
      <c r="B14" s="80"/>
      <c r="C14" s="80" t="str">
        <f aca="false">IF(R14&lt;0.091176,X14,IF(R14&lt;0.299412,AE14,IF(R14&lt;0.452941,AM14,IF(R14&lt;0.544118,AY14,IF(R14&lt;0.6335294,BJ14,IF(R14&lt;0.726471,BQ14,IF(R14&lt;0.817647,CF14,IF(R14&lt;0.908824,CR14,DF14))))))))</f>
        <v>Kubikwurzel / Cube root of 2744000 = ??0</v>
      </c>
      <c r="D14" s="80"/>
      <c r="E14" s="80"/>
      <c r="F14" s="156" t="str">
        <f aca="false">IF(R14&lt;0.091176,U14,IF(R14&lt;0.299412,AF14,IF(R14&lt;0.452941,AN14,IF(R14&lt;0.544118,BB14,IF(R14&lt;0.6335294,BH14,IF(R14&lt;0.726471,BO14,IF(R14&lt;0.817647,CB14,IF(R14&lt;0.908824,CV14,DA14))))))))</f>
        <v>140 or 14_</v>
      </c>
      <c r="G14" s="80"/>
      <c r="H14" s="80" t="n">
        <f aca="false">K14+J14</f>
        <v>5</v>
      </c>
      <c r="I14" s="1"/>
      <c r="J14" s="4" t="n">
        <v>0</v>
      </c>
      <c r="K14" s="4" t="n">
        <f aca="false">IF(R14&lt;0.091176,Y14,IF(R14&lt;0.299412,AG14,IF(R14&lt;0.452941,AO14,IF(R14&lt;0.544118,AZ14,IF(R14&lt;0.6335294,BI14,IF(R14&lt;0.726471,BP14,IF(R14&lt;0.817647,CG14,IF(R14&lt;0.908824,CN14,DE14))))))))</f>
        <v>5</v>
      </c>
      <c r="L14" s="1"/>
      <c r="R14" s="4" t="n">
        <f aca="true">RAND()</f>
        <v>0.176529741853081</v>
      </c>
      <c r="T14" s="1" t="s">
        <v>287</v>
      </c>
      <c r="U14" s="131" t="n">
        <f aca="true">INT(RAND()*92+8)</f>
        <v>31</v>
      </c>
      <c r="V14" s="0" t="n">
        <f aca="true">INT(RAND()*89+11)</f>
        <v>47</v>
      </c>
      <c r="W14" s="0" t="n">
        <f aca="false">U14*V14</f>
        <v>1457</v>
      </c>
      <c r="X14" s="114" t="str">
        <f aca="false">W14&amp;$X$8&amp;"# = "&amp;V14</f>
        <v>1457 ÷ # = 47</v>
      </c>
      <c r="Y14" s="133" t="n">
        <f aca="false">IF(W14&gt;999,4,3)</f>
        <v>4</v>
      </c>
      <c r="AA14" s="1" t="s">
        <v>288</v>
      </c>
      <c r="AB14" s="0" t="n">
        <f aca="true">INT(RAND()*900+100)</f>
        <v>140</v>
      </c>
      <c r="AC14" s="0" t="n">
        <f aca="false">AB14^3</f>
        <v>2744000</v>
      </c>
      <c r="AD14" s="0" t="n">
        <f aca="false">AB14-10*INT(AB14/10)</f>
        <v>0</v>
      </c>
      <c r="AE14" s="114" t="str">
        <f aca="false">"Kubikwurzel / Cube root of "&amp;AC14&amp;" = ??"&amp;AD14</f>
        <v>Kubikwurzel / Cube root of 2744000 = ??0</v>
      </c>
      <c r="AF14" s="131" t="str">
        <f aca="false">AB14&amp;" or "&amp;LEFT(AB14,2)&amp;"_"</f>
        <v>140 or 14_</v>
      </c>
      <c r="AG14" s="133" t="n">
        <f aca="false">INT(LOG(AC14)-3)+2</f>
        <v>5</v>
      </c>
      <c r="AI14" s="1" t="s">
        <v>289</v>
      </c>
      <c r="AJ14" s="0" t="n">
        <f aca="true">INT(RAND()*900+100)</f>
        <v>953</v>
      </c>
      <c r="AK14" s="0" t="n">
        <f aca="true">INT(RAND()*900+100)</f>
        <v>270</v>
      </c>
      <c r="AL14" s="0" t="n">
        <f aca="false">AK14*AJ14</f>
        <v>257310</v>
      </c>
      <c r="AM14" s="114" t="str">
        <f aca="false">AL14&amp;$X$8&amp;LEFT(AK14,1)&amp;"?? = "&amp;AJ14</f>
        <v>257310 ÷ 2?? = 953</v>
      </c>
      <c r="AN14" s="131" t="str">
        <f aca="false">AK14&amp;" or _"&amp;RIGHT(AK14,2)</f>
        <v>270 or _70</v>
      </c>
      <c r="AO14" s="133" t="n">
        <f aca="false">INT(LOG(AL14))+2</f>
        <v>7</v>
      </c>
      <c r="AQ14" s="1" t="s">
        <v>290</v>
      </c>
      <c r="AR14" s="0" t="n">
        <f aca="true">INT(RAND()*89+11)</f>
        <v>21</v>
      </c>
      <c r="AS14" s="0" t="n">
        <f aca="true">INT(RAND()*89+11)</f>
        <v>49</v>
      </c>
      <c r="AT14" s="0" t="n">
        <f aca="false">AR14^2+AS14^2</f>
        <v>2842</v>
      </c>
      <c r="AU14" s="0" t="str">
        <f aca="false">TEXT(AT14,0)</f>
        <v>2842</v>
      </c>
      <c r="AV14" s="0" t="n">
        <f aca="false">LEN(AU14)</f>
        <v>4</v>
      </c>
      <c r="AW14" s="0" t="str">
        <f aca="false">LEFT(AU14,AV14-3)</f>
        <v>2</v>
      </c>
      <c r="AX14" s="0" t="str">
        <f aca="false">AW14&amp;"??"&amp;RIGHT(AU14,1)</f>
        <v>2??2</v>
      </c>
      <c r="AY14" s="114" t="str">
        <f aca="false">AR14&amp;"^2 + "&amp;AS14&amp;"^2 = "&amp;AX14</f>
        <v>21^2 + 49^2 = 2??2</v>
      </c>
      <c r="AZ14" s="133" t="n">
        <f aca="false">AV14+3</f>
        <v>7</v>
      </c>
      <c r="BA14" s="0" t="str">
        <f aca="false">"_"&amp;LEFT(RIGHT(AT14,3),2)&amp;"_"</f>
        <v>_84_</v>
      </c>
      <c r="BB14" s="131" t="str">
        <f aca="false">AT14&amp;" or "&amp;BA14</f>
        <v>2842 or _84_</v>
      </c>
      <c r="BD14" s="0" t="s">
        <v>291</v>
      </c>
      <c r="BE14" s="0" t="n">
        <f aca="true">INT(RAND()*50000+50000)</f>
        <v>81326</v>
      </c>
      <c r="BF14" s="0" t="n">
        <f aca="true">INT(RAND()*8000+2000)</f>
        <v>6252</v>
      </c>
      <c r="BG14" s="0" t="n">
        <f aca="true">INT(RAND()*30000+20000)</f>
        <v>32562</v>
      </c>
      <c r="BH14" s="131" t="n">
        <f aca="false">BE14+BF14-BG14</f>
        <v>55016</v>
      </c>
      <c r="BI14" s="133" t="n">
        <v>5</v>
      </c>
      <c r="BJ14" s="114" t="str">
        <f aca="false">BE14&amp;" + "&amp;BF14&amp;" - # = "&amp;BG14</f>
        <v>81326 + 6252 - # = 32562</v>
      </c>
      <c r="BL14" s="0" t="s">
        <v>292</v>
      </c>
      <c r="BM14" s="0" t="n">
        <f aca="true">INT(RAND()*100000+100000)</f>
        <v>162680</v>
      </c>
      <c r="BN14" s="0" t="n">
        <f aca="true">INT(RAND()*10000+10000)</f>
        <v>17203</v>
      </c>
      <c r="BO14" s="131" t="n">
        <f aca="false">BM14-BN14</f>
        <v>145477</v>
      </c>
      <c r="BP14" s="133" t="n">
        <v>5</v>
      </c>
      <c r="BQ14" s="114" t="str">
        <f aca="false">BM14&amp;" - # = "&amp;BN14</f>
        <v>162680 - # = 17203</v>
      </c>
      <c r="BS14" s="0" t="s">
        <v>293</v>
      </c>
      <c r="BT14" s="0" t="n">
        <f aca="true">INT(RAND()*12+10)</f>
        <v>18</v>
      </c>
      <c r="BU14" s="0" t="n">
        <f aca="true">INT(RAND()*12+10)</f>
        <v>21</v>
      </c>
      <c r="BV14" s="0" t="n">
        <f aca="true">INT(RAND()*6+4)</f>
        <v>6</v>
      </c>
      <c r="BW14" s="0" t="n">
        <f aca="true">INT(RAND()*6+4)</f>
        <v>9</v>
      </c>
      <c r="BX14" s="0" t="n">
        <f aca="true">INT(RAND()*6+4)</f>
        <v>4</v>
      </c>
      <c r="BY14" s="0" t="n">
        <f aca="true">INT(RAND()*6+4)</f>
        <v>4</v>
      </c>
      <c r="BZ14" s="132" t="n">
        <f aca="true">INT(RAND()*4)</f>
        <v>3</v>
      </c>
      <c r="CA14" s="0" t="n">
        <f aca="false">BY14*BX14*BW14*BV14*BU14*BT14</f>
        <v>326592</v>
      </c>
      <c r="CB14" s="131" t="n">
        <f aca="false">IF(BZ14=0,BT14*BV14,IF(BZ14=1,BT14*BW14,IF(BZ14=2,BU14*BX14,BU14*BY14)))</f>
        <v>84</v>
      </c>
      <c r="CC14" s="0" t="n">
        <f aca="false">BT14*BY14*BX14</f>
        <v>288</v>
      </c>
      <c r="CD14" s="0" t="n">
        <f aca="false">BW14*BV14*BU14</f>
        <v>1134</v>
      </c>
      <c r="CE14" s="0" t="n">
        <f aca="false">CA14/CB14</f>
        <v>3888</v>
      </c>
      <c r="CF14" s="114" t="str">
        <f aca="false">CC14&amp;" x "&amp;CD14&amp;$X$8&amp;CE14&amp;" = #"</f>
        <v>288 x 1134 ÷ 3888 = #</v>
      </c>
      <c r="CG14" s="133" t="n">
        <f aca="false">INT(LOG(CA14)+2)</f>
        <v>7</v>
      </c>
      <c r="CI14" s="0" t="s">
        <v>294</v>
      </c>
      <c r="CJ14" s="0" t="n">
        <f aca="true">INT(RAND()*600+250)</f>
        <v>499</v>
      </c>
      <c r="CK14" s="0" t="n">
        <f aca="true">INT(RAND()*600+250)</f>
        <v>779</v>
      </c>
      <c r="CL14" s="0" t="n">
        <f aca="false">CK14*CJ14</f>
        <v>388721</v>
      </c>
      <c r="CM14" s="0" t="str">
        <f aca="false">TEXT(CL14,0)</f>
        <v>388721</v>
      </c>
      <c r="CN14" s="133" t="n">
        <f aca="false">LEN(CM14)+1</f>
        <v>7</v>
      </c>
      <c r="CO14" s="0" t="str">
        <f aca="false">LEFT(CM14,CN14-4)</f>
        <v>388</v>
      </c>
      <c r="CP14" s="0" t="str">
        <f aca="false">RIGHT(CM14,3)</f>
        <v>721</v>
      </c>
      <c r="CQ14" s="0" t="str">
        <f aca="false">CO14&amp;"?"&amp;LEFT(CP14,1)&amp;"?"&amp;RIGHT(CP14,1)</f>
        <v>388?7?1</v>
      </c>
      <c r="CR14" s="114" t="str">
        <f aca="false">CJ14&amp;" x "&amp;CK14&amp;" = "&amp;CQ14</f>
        <v>499 x 779 = 388?7?1</v>
      </c>
      <c r="CS14" s="0" t="str">
        <f aca="false">IF(CN14=6,"__","_")</f>
        <v>_</v>
      </c>
      <c r="CT14" s="0" t="str">
        <f aca="false">RIGHT(CM14,4)</f>
        <v>8721</v>
      </c>
      <c r="CU14" s="0" t="str">
        <f aca="false">CS14&amp;LEFT(CT14,1)&amp;"_"&amp;LEFT(RIGHT(CT14,2),1)&amp;"_"</f>
        <v>_8_2_</v>
      </c>
      <c r="CV14" s="131" t="str">
        <f aca="false">CM14&amp;" or "&amp;CU14</f>
        <v>388721 or _8_2_</v>
      </c>
      <c r="CX14" s="0" t="s">
        <v>295</v>
      </c>
      <c r="CY14" s="0" t="n">
        <f aca="true">INT(RAND()*70+30)</f>
        <v>86</v>
      </c>
      <c r="CZ14" s="0" t="n">
        <f aca="true">INT(RAND()*5+5)</f>
        <v>9</v>
      </c>
      <c r="DA14" s="131" t="n">
        <f aca="true">INT(RAND()*80+20)</f>
        <v>27</v>
      </c>
      <c r="DB14" s="0" t="n">
        <f aca="true">INT(RAND()*700+300)</f>
        <v>466</v>
      </c>
      <c r="DC14" s="0" t="n">
        <f aca="true">INT(RAND()*70+30)</f>
        <v>80</v>
      </c>
      <c r="DD14" s="0" t="n">
        <f aca="false">(CY14+(CZ14*DA14))*(DB14-DC14)</f>
        <v>126994</v>
      </c>
      <c r="DE14" s="133" t="n">
        <f aca="false">INT(LOG(DD14)+1)</f>
        <v>6</v>
      </c>
      <c r="DF14" s="114" t="str">
        <f aca="false">"("&amp;CY14&amp;" +  "&amp;CZ14&amp;" x #) x ("&amp;DB14&amp;" - "&amp;DC14&amp;") = "&amp;DD14</f>
        <v>(86 +  9 x #) x (466 - 80) = 126994</v>
      </c>
    </row>
    <row r="15" customFormat="false" ht="21.75" hidden="false" customHeight="true" outlineLevel="0" collapsed="false">
      <c r="A15" s="80"/>
      <c r="B15" s="80"/>
      <c r="C15" s="80"/>
      <c r="D15" s="80"/>
      <c r="E15" s="80"/>
      <c r="F15" s="78"/>
      <c r="G15" s="80"/>
      <c r="H15" s="80"/>
      <c r="I15" s="1"/>
    </row>
    <row r="16" customFormat="false" ht="21.75" hidden="false" customHeight="true" outlineLevel="0" collapsed="false">
      <c r="A16" s="80"/>
      <c r="B16" s="80"/>
      <c r="C16" s="80" t="str">
        <f aca="false">IF(R16&lt;0.091176,X16,IF(R16&lt;0.299412,AE16,IF(R16&lt;0.452941,AM16,IF(R16&lt;0.544118,AY16,IF(R16&lt;0.6335294,BJ16,IF(R16&lt;0.726471,BQ16,IF(R16&lt;0.817647,CF16,IF(R16&lt;0.908824,CR16,DF16))))))))</f>
        <v>89030 + 5124 - # = 48374</v>
      </c>
      <c r="D16" s="80"/>
      <c r="E16" s="80"/>
      <c r="F16" s="156" t="n">
        <f aca="false">IF(R16&lt;0.091176,U16,IF(R16&lt;0.299412,AF16,IF(R16&lt;0.452941,AN16,IF(R16&lt;0.544118,BB16,IF(R16&lt;0.6335294,BH16,IF(R16&lt;0.726471,BO16,IF(R16&lt;0.817647,CB16,IF(R16&lt;0.908824,CV16,DA16))))))))</f>
        <v>45780</v>
      </c>
      <c r="G16" s="80"/>
      <c r="H16" s="80" t="n">
        <f aca="false">K16+J16</f>
        <v>5</v>
      </c>
      <c r="I16" s="1"/>
      <c r="J16" s="4" t="n">
        <v>0</v>
      </c>
      <c r="K16" s="4" t="n">
        <f aca="false">IF(R16&lt;0.091176,Y16,IF(R16&lt;0.299412,AG16,IF(R16&lt;0.452941,AO16,IF(R16&lt;0.544118,AZ16,IF(R16&lt;0.6335294,BI16,IF(R16&lt;0.726471,BP16,IF(R16&lt;0.817647,CG16,IF(R16&lt;0.908824,CN16,DE16))))))))</f>
        <v>5</v>
      </c>
      <c r="L16" s="1"/>
      <c r="R16" s="4" t="n">
        <f aca="true">RAND()</f>
        <v>0.600299847762089</v>
      </c>
      <c r="T16" s="1" t="s">
        <v>287</v>
      </c>
      <c r="U16" s="131" t="n">
        <f aca="true">INT(RAND()*92+8)</f>
        <v>23</v>
      </c>
      <c r="V16" s="0" t="n">
        <f aca="true">INT(RAND()*89+11)</f>
        <v>37</v>
      </c>
      <c r="W16" s="0" t="n">
        <f aca="false">U16*V16</f>
        <v>851</v>
      </c>
      <c r="X16" s="114" t="str">
        <f aca="false">W16&amp;$X$8&amp;"# = "&amp;V16</f>
        <v>851 ÷ # = 37</v>
      </c>
      <c r="Y16" s="133" t="n">
        <f aca="false">IF(W16&gt;999,4,3)</f>
        <v>3</v>
      </c>
      <c r="AA16" s="1" t="s">
        <v>288</v>
      </c>
      <c r="AB16" s="0" t="n">
        <f aca="true">INT(RAND()*900+100)</f>
        <v>537</v>
      </c>
      <c r="AC16" s="0" t="n">
        <f aca="false">AB16^3</f>
        <v>154854153</v>
      </c>
      <c r="AD16" s="0" t="n">
        <f aca="false">AB16-10*INT(AB16/10)</f>
        <v>7</v>
      </c>
      <c r="AE16" s="114" t="str">
        <f aca="false">"Kubikwurzel / Cube root of "&amp;AC16&amp;" = ??"&amp;AD16</f>
        <v>Kubikwurzel / Cube root of 154854153 = ??7</v>
      </c>
      <c r="AF16" s="131" t="str">
        <f aca="false">AB16&amp;" or "&amp;LEFT(AB16,2)&amp;"_"</f>
        <v>537 or 53_</v>
      </c>
      <c r="AG16" s="133" t="n">
        <f aca="false">INT(LOG(AC16)-3)+2</f>
        <v>7</v>
      </c>
      <c r="AI16" s="1" t="s">
        <v>289</v>
      </c>
      <c r="AJ16" s="0" t="n">
        <f aca="true">INT(RAND()*900+100)</f>
        <v>545</v>
      </c>
      <c r="AK16" s="0" t="n">
        <f aca="true">INT(RAND()*900+100)</f>
        <v>399</v>
      </c>
      <c r="AL16" s="0" t="n">
        <f aca="false">AK16*AJ16</f>
        <v>217455</v>
      </c>
      <c r="AM16" s="114" t="str">
        <f aca="false">AL16&amp;$X$8&amp;LEFT(AK16,1)&amp;"?? = "&amp;AJ16</f>
        <v>217455 ÷ 3?? = 545</v>
      </c>
      <c r="AN16" s="131" t="str">
        <f aca="false">AK16&amp;" or _"&amp;RIGHT(AK16,2)</f>
        <v>399 or _99</v>
      </c>
      <c r="AO16" s="133" t="n">
        <f aca="false">INT(LOG(AL16))+2</f>
        <v>7</v>
      </c>
      <c r="AQ16" s="1" t="s">
        <v>290</v>
      </c>
      <c r="AR16" s="0" t="n">
        <f aca="true">INT(RAND()*89+11)</f>
        <v>56</v>
      </c>
      <c r="AS16" s="0" t="n">
        <f aca="true">INT(RAND()*89+11)</f>
        <v>69</v>
      </c>
      <c r="AT16" s="0" t="n">
        <f aca="false">AR16^2+AS16^2</f>
        <v>7897</v>
      </c>
      <c r="AU16" s="0" t="str">
        <f aca="false">TEXT(AT16,0)</f>
        <v>7897</v>
      </c>
      <c r="AV16" s="0" t="n">
        <f aca="false">LEN(AU16)</f>
        <v>4</v>
      </c>
      <c r="AW16" s="0" t="str">
        <f aca="false">LEFT(AU16,AV16-3)</f>
        <v>7</v>
      </c>
      <c r="AX16" s="0" t="str">
        <f aca="false">AW16&amp;"??"&amp;RIGHT(AU16,1)</f>
        <v>7??7</v>
      </c>
      <c r="AY16" s="114" t="str">
        <f aca="false">AR16&amp;"^2 + "&amp;AS16&amp;"^2 = "&amp;AX16</f>
        <v>56^2 + 69^2 = 7??7</v>
      </c>
      <c r="AZ16" s="133" t="n">
        <f aca="false">AV16+3</f>
        <v>7</v>
      </c>
      <c r="BA16" s="0" t="str">
        <f aca="false">"_"&amp;LEFT(RIGHT(AT16,3),2)&amp;"_"</f>
        <v>_89_</v>
      </c>
      <c r="BB16" s="131" t="str">
        <f aca="false">AT16&amp;" or "&amp;BA16</f>
        <v>7897 or _89_</v>
      </c>
      <c r="BD16" s="0" t="s">
        <v>291</v>
      </c>
      <c r="BE16" s="0" t="n">
        <f aca="true">INT(RAND()*50000+50000)</f>
        <v>89030</v>
      </c>
      <c r="BF16" s="0" t="n">
        <f aca="true">INT(RAND()*8000+2000)</f>
        <v>5124</v>
      </c>
      <c r="BG16" s="0" t="n">
        <f aca="true">INT(RAND()*30000+20000)</f>
        <v>48374</v>
      </c>
      <c r="BH16" s="131" t="n">
        <f aca="false">BE16+BF16-BG16</f>
        <v>45780</v>
      </c>
      <c r="BI16" s="133" t="n">
        <v>5</v>
      </c>
      <c r="BJ16" s="114" t="str">
        <f aca="false">BE16&amp;" + "&amp;BF16&amp;" - # = "&amp;BG16</f>
        <v>89030 + 5124 - # = 48374</v>
      </c>
      <c r="BL16" s="0" t="s">
        <v>292</v>
      </c>
      <c r="BM16" s="0" t="n">
        <f aca="true">INT(RAND()*100000+100000)</f>
        <v>121038</v>
      </c>
      <c r="BN16" s="0" t="n">
        <f aca="true">INT(RAND()*10000+10000)</f>
        <v>14092</v>
      </c>
      <c r="BO16" s="131" t="n">
        <f aca="false">BM16-BN16</f>
        <v>106946</v>
      </c>
      <c r="BP16" s="133" t="n">
        <v>5</v>
      </c>
      <c r="BQ16" s="114" t="str">
        <f aca="false">BM16&amp;" - # = "&amp;BN16</f>
        <v>121038 - # = 14092</v>
      </c>
      <c r="BS16" s="0" t="s">
        <v>293</v>
      </c>
      <c r="BT16" s="0" t="n">
        <f aca="true">INT(RAND()*12+10)</f>
        <v>11</v>
      </c>
      <c r="BU16" s="0" t="n">
        <f aca="true">INT(RAND()*12+10)</f>
        <v>10</v>
      </c>
      <c r="BV16" s="0" t="n">
        <f aca="true">INT(RAND()*6+4)</f>
        <v>6</v>
      </c>
      <c r="BW16" s="0" t="n">
        <f aca="true">INT(RAND()*6+4)</f>
        <v>4</v>
      </c>
      <c r="BX16" s="0" t="n">
        <f aca="true">INT(RAND()*6+4)</f>
        <v>9</v>
      </c>
      <c r="BY16" s="0" t="n">
        <f aca="true">INT(RAND()*6+4)</f>
        <v>5</v>
      </c>
      <c r="BZ16" s="132" t="n">
        <f aca="true">INT(RAND()*4)</f>
        <v>1</v>
      </c>
      <c r="CA16" s="0" t="n">
        <f aca="false">BY16*BX16*BW16*BV16*BU16*BT16</f>
        <v>118800</v>
      </c>
      <c r="CB16" s="131" t="n">
        <f aca="false">IF(BZ16=0,BT16*BV16,IF(BZ16=1,BT16*BW16,IF(BZ16=2,BU16*BX16,BU16*BY16)))</f>
        <v>44</v>
      </c>
      <c r="CC16" s="0" t="n">
        <f aca="false">BT16*BY16*BX16</f>
        <v>495</v>
      </c>
      <c r="CD16" s="0" t="n">
        <f aca="false">BW16*BV16*BU16</f>
        <v>240</v>
      </c>
      <c r="CE16" s="0" t="n">
        <f aca="false">CA16/CB16</f>
        <v>2700</v>
      </c>
      <c r="CF16" s="114" t="str">
        <f aca="false">CC16&amp;" x "&amp;CD16&amp;$X$8&amp;CE16&amp;" = #"</f>
        <v>495 x 240 ÷ 2700 = #</v>
      </c>
      <c r="CG16" s="133" t="n">
        <f aca="false">INT(LOG(CA16)+2)</f>
        <v>7</v>
      </c>
      <c r="CI16" s="0" t="s">
        <v>294</v>
      </c>
      <c r="CJ16" s="0" t="n">
        <f aca="true">INT(RAND()*600+250)</f>
        <v>682</v>
      </c>
      <c r="CK16" s="0" t="n">
        <f aca="true">INT(RAND()*600+250)</f>
        <v>416</v>
      </c>
      <c r="CL16" s="0" t="n">
        <f aca="false">CK16*CJ16</f>
        <v>283712</v>
      </c>
      <c r="CM16" s="0" t="str">
        <f aca="false">TEXT(CL16,0)</f>
        <v>283712</v>
      </c>
      <c r="CN16" s="133" t="n">
        <f aca="false">LEN(CM16)+1</f>
        <v>7</v>
      </c>
      <c r="CO16" s="0" t="str">
        <f aca="false">LEFT(CM16,CN16-4)</f>
        <v>283</v>
      </c>
      <c r="CP16" s="0" t="str">
        <f aca="false">RIGHT(CM16,3)</f>
        <v>712</v>
      </c>
      <c r="CQ16" s="0" t="str">
        <f aca="false">CO16&amp;"?"&amp;LEFT(CP16,1)&amp;"?"&amp;RIGHT(CP16,1)</f>
        <v>283?7?2</v>
      </c>
      <c r="CR16" s="114" t="str">
        <f aca="false">CJ16&amp;" x "&amp;CK16&amp;" = "&amp;CQ16</f>
        <v>682 x 416 = 283?7?2</v>
      </c>
      <c r="CS16" s="0" t="str">
        <f aca="false">IF(CN16=6,"__","_")</f>
        <v>_</v>
      </c>
      <c r="CT16" s="0" t="str">
        <f aca="false">RIGHT(CM16,4)</f>
        <v>3712</v>
      </c>
      <c r="CU16" s="0" t="str">
        <f aca="false">CS16&amp;LEFT(CT16,1)&amp;"_"&amp;LEFT(RIGHT(CT16,2),1)&amp;"_"</f>
        <v>_3_1_</v>
      </c>
      <c r="CV16" s="131" t="str">
        <f aca="false">CM16&amp;" or "&amp;CU16</f>
        <v>283712 or _3_1_</v>
      </c>
      <c r="CX16" s="0" t="s">
        <v>295</v>
      </c>
      <c r="CY16" s="0" t="n">
        <f aca="true">INT(RAND()*70+30)</f>
        <v>54</v>
      </c>
      <c r="CZ16" s="0" t="n">
        <f aca="true">INT(RAND()*5+5)</f>
        <v>6</v>
      </c>
      <c r="DA16" s="131" t="n">
        <f aca="true">INT(RAND()*80+20)</f>
        <v>45</v>
      </c>
      <c r="DB16" s="0" t="n">
        <f aca="true">INT(RAND()*700+300)</f>
        <v>527</v>
      </c>
      <c r="DC16" s="0" t="n">
        <f aca="true">INT(RAND()*70+30)</f>
        <v>45</v>
      </c>
      <c r="DD16" s="0" t="n">
        <f aca="false">(CY16+(CZ16*DA16))*(DB16-DC16)</f>
        <v>156168</v>
      </c>
      <c r="DE16" s="133" t="n">
        <f aca="false">INT(LOG(DD16)+1)</f>
        <v>6</v>
      </c>
      <c r="DF16" s="114" t="str">
        <f aca="false">"("&amp;CY16&amp;" +  "&amp;CZ16&amp;" x #) x ("&amp;DB16&amp;" - "&amp;DC16&amp;") = "&amp;DD16</f>
        <v>(54 +  6 x #) x (527 - 45) = 156168</v>
      </c>
    </row>
    <row r="17" customFormat="false" ht="21.75" hidden="false" customHeight="true" outlineLevel="0" collapsed="false">
      <c r="A17" s="80"/>
      <c r="B17" s="80"/>
      <c r="C17" s="80"/>
      <c r="D17" s="80"/>
      <c r="E17" s="80"/>
      <c r="F17" s="78"/>
      <c r="G17" s="80"/>
      <c r="H17" s="80"/>
      <c r="I17" s="1"/>
    </row>
    <row r="18" customFormat="false" ht="21.75" hidden="false" customHeight="true" outlineLevel="0" collapsed="false">
      <c r="A18" s="80"/>
      <c r="B18" s="80"/>
      <c r="C18" s="80" t="str">
        <f aca="false">IF(R18&lt;0.091176,X18,IF(R18&lt;0.299412,AE18,IF(R18&lt;0.452941,AM18,IF(R18&lt;0.544118,AY18,IF(R18&lt;0.6335294,BJ18,IF(R18&lt;0.726471,BQ18,IF(R18&lt;0.817647,CF18,IF(R18&lt;0.908824,CR18,DF18))))))))</f>
        <v>738 x 515 = 380?0?0</v>
      </c>
      <c r="D18" s="80"/>
      <c r="E18" s="80"/>
      <c r="F18" s="156" t="str">
        <f aca="false">IF(R18&lt;0.091176,U18,IF(R18&lt;0.299412,AF18,IF(R18&lt;0.452941,AN18,IF(R18&lt;0.544118,BB18,IF(R18&lt;0.6335294,BH18,IF(R18&lt;0.726471,BO18,IF(R18&lt;0.817647,CB18,IF(R18&lt;0.908824,CV18,DA18))))))))</f>
        <v>380070 or _0_7_</v>
      </c>
      <c r="G18" s="80"/>
      <c r="H18" s="80" t="n">
        <f aca="false">K18+J18</f>
        <v>7</v>
      </c>
      <c r="I18" s="1"/>
      <c r="J18" s="4" t="n">
        <v>0</v>
      </c>
      <c r="K18" s="4" t="n">
        <f aca="false">IF(R18&lt;0.091176,Y18,IF(R18&lt;0.299412,AG18,IF(R18&lt;0.452941,AO18,IF(R18&lt;0.544118,AZ18,IF(R18&lt;0.6335294,BI18,IF(R18&lt;0.726471,BP18,IF(R18&lt;0.817647,CG18,IF(R18&lt;0.908824,CN18,DE18))))))))</f>
        <v>7</v>
      </c>
      <c r="L18" s="1"/>
      <c r="R18" s="4" t="n">
        <f aca="true">RAND()</f>
        <v>0.858383372243178</v>
      </c>
      <c r="T18" s="1" t="s">
        <v>287</v>
      </c>
      <c r="U18" s="131" t="n">
        <f aca="true">INT(RAND()*92+8)</f>
        <v>72</v>
      </c>
      <c r="V18" s="0" t="n">
        <f aca="true">INT(RAND()*89+11)</f>
        <v>36</v>
      </c>
      <c r="W18" s="0" t="n">
        <f aca="false">U18*V18</f>
        <v>2592</v>
      </c>
      <c r="X18" s="114" t="str">
        <f aca="false">W18&amp;$X$8&amp;"# = "&amp;V18</f>
        <v>2592 ÷ # = 36</v>
      </c>
      <c r="Y18" s="133" t="n">
        <f aca="false">IF(W18&gt;999,4,3)</f>
        <v>4</v>
      </c>
      <c r="AA18" s="1" t="s">
        <v>288</v>
      </c>
      <c r="AB18" s="0" t="n">
        <f aca="true">INT(RAND()*900+100)</f>
        <v>785</v>
      </c>
      <c r="AC18" s="0" t="n">
        <f aca="false">AB18^3</f>
        <v>483736625</v>
      </c>
      <c r="AD18" s="0" t="n">
        <f aca="false">AB18-10*INT(AB18/10)</f>
        <v>5</v>
      </c>
      <c r="AE18" s="114" t="str">
        <f aca="false">"Kubikwurzel / Cube root of "&amp;AC18&amp;" = ??"&amp;AD18</f>
        <v>Kubikwurzel / Cube root of 483736625 = ??5</v>
      </c>
      <c r="AF18" s="131" t="str">
        <f aca="false">AB18&amp;" or "&amp;LEFT(AB18,2)&amp;"_"</f>
        <v>785 or 78_</v>
      </c>
      <c r="AG18" s="133" t="n">
        <f aca="false">INT(LOG(AC18)-3)+2</f>
        <v>7</v>
      </c>
      <c r="AI18" s="1" t="s">
        <v>289</v>
      </c>
      <c r="AJ18" s="0" t="n">
        <f aca="true">INT(RAND()*900+100)</f>
        <v>797</v>
      </c>
      <c r="AK18" s="0" t="n">
        <f aca="true">INT(RAND()*900+100)</f>
        <v>245</v>
      </c>
      <c r="AL18" s="0" t="n">
        <f aca="false">AK18*AJ18</f>
        <v>195265</v>
      </c>
      <c r="AM18" s="114" t="str">
        <f aca="false">AL18&amp;$X$8&amp;LEFT(AK18,1)&amp;"?? = "&amp;AJ18</f>
        <v>195265 ÷ 2?? = 797</v>
      </c>
      <c r="AN18" s="131" t="str">
        <f aca="false">AK18&amp;" or _"&amp;RIGHT(AK18,2)</f>
        <v>245 or _45</v>
      </c>
      <c r="AO18" s="133" t="n">
        <f aca="false">INT(LOG(AL18))+2</f>
        <v>7</v>
      </c>
      <c r="AQ18" s="1" t="s">
        <v>290</v>
      </c>
      <c r="AR18" s="0" t="n">
        <f aca="true">INT(RAND()*89+11)</f>
        <v>64</v>
      </c>
      <c r="AS18" s="0" t="n">
        <f aca="true">INT(RAND()*89+11)</f>
        <v>47</v>
      </c>
      <c r="AT18" s="0" t="n">
        <f aca="false">AR18^2+AS18^2</f>
        <v>6305</v>
      </c>
      <c r="AU18" s="0" t="str">
        <f aca="false">TEXT(AT18,0)</f>
        <v>6305</v>
      </c>
      <c r="AV18" s="0" t="n">
        <f aca="false">LEN(AU18)</f>
        <v>4</v>
      </c>
      <c r="AW18" s="0" t="str">
        <f aca="false">LEFT(AU18,AV18-3)</f>
        <v>6</v>
      </c>
      <c r="AX18" s="0" t="str">
        <f aca="false">AW18&amp;"??"&amp;RIGHT(AU18,1)</f>
        <v>6??5</v>
      </c>
      <c r="AY18" s="114" t="str">
        <f aca="false">AR18&amp;"^2 + "&amp;AS18&amp;"^2 = "&amp;AX18</f>
        <v>64^2 + 47^2 = 6??5</v>
      </c>
      <c r="AZ18" s="133" t="n">
        <f aca="false">AV18+3</f>
        <v>7</v>
      </c>
      <c r="BA18" s="0" t="str">
        <f aca="false">"_"&amp;LEFT(RIGHT(AT18,3),2)&amp;"_"</f>
        <v>_30_</v>
      </c>
      <c r="BB18" s="131" t="str">
        <f aca="false">AT18&amp;" or "&amp;BA18</f>
        <v>6305 or _30_</v>
      </c>
      <c r="BD18" s="0" t="s">
        <v>291</v>
      </c>
      <c r="BE18" s="0" t="n">
        <f aca="true">INT(RAND()*50000+50000)</f>
        <v>67411</v>
      </c>
      <c r="BF18" s="0" t="n">
        <f aca="true">INT(RAND()*8000+2000)</f>
        <v>3923</v>
      </c>
      <c r="BG18" s="0" t="n">
        <f aca="true">INT(RAND()*30000+20000)</f>
        <v>22233</v>
      </c>
      <c r="BH18" s="131" t="n">
        <f aca="false">BE18+BF18-BG18</f>
        <v>49101</v>
      </c>
      <c r="BI18" s="133" t="n">
        <v>5</v>
      </c>
      <c r="BJ18" s="114" t="str">
        <f aca="false">BE18&amp;" + "&amp;BF18&amp;" - # = "&amp;BG18</f>
        <v>67411 + 3923 - # = 22233</v>
      </c>
      <c r="BL18" s="0" t="s">
        <v>292</v>
      </c>
      <c r="BM18" s="0" t="n">
        <f aca="true">INT(RAND()*100000+100000)</f>
        <v>184478</v>
      </c>
      <c r="BN18" s="0" t="n">
        <f aca="true">INT(RAND()*10000+10000)</f>
        <v>10091</v>
      </c>
      <c r="BO18" s="131" t="n">
        <f aca="false">BM18-BN18</f>
        <v>174387</v>
      </c>
      <c r="BP18" s="133" t="n">
        <v>5</v>
      </c>
      <c r="BQ18" s="114" t="str">
        <f aca="false">BM18&amp;" - # = "&amp;BN18</f>
        <v>184478 - # = 10091</v>
      </c>
      <c r="BS18" s="0" t="s">
        <v>293</v>
      </c>
      <c r="BT18" s="0" t="n">
        <f aca="true">INT(RAND()*12+10)</f>
        <v>14</v>
      </c>
      <c r="BU18" s="0" t="n">
        <f aca="true">INT(RAND()*12+10)</f>
        <v>12</v>
      </c>
      <c r="BV18" s="0" t="n">
        <f aca="true">INT(RAND()*6+4)</f>
        <v>6</v>
      </c>
      <c r="BW18" s="0" t="n">
        <f aca="true">INT(RAND()*6+4)</f>
        <v>4</v>
      </c>
      <c r="BX18" s="0" t="n">
        <f aca="true">INT(RAND()*6+4)</f>
        <v>7</v>
      </c>
      <c r="BY18" s="0" t="n">
        <f aca="true">INT(RAND()*6+4)</f>
        <v>7</v>
      </c>
      <c r="BZ18" s="132" t="n">
        <f aca="true">INT(RAND()*4)</f>
        <v>1</v>
      </c>
      <c r="CA18" s="0" t="n">
        <f aca="false">BY18*BX18*BW18*BV18*BU18*BT18</f>
        <v>197568</v>
      </c>
      <c r="CB18" s="131" t="n">
        <f aca="false">IF(BZ18=0,BT18*BV18,IF(BZ18=1,BT18*BW18,IF(BZ18=2,BU18*BX18,BU18*BY18)))</f>
        <v>56</v>
      </c>
      <c r="CC18" s="0" t="n">
        <f aca="false">BT18*BY18*BX18</f>
        <v>686</v>
      </c>
      <c r="CD18" s="0" t="n">
        <f aca="false">BW18*BV18*BU18</f>
        <v>288</v>
      </c>
      <c r="CE18" s="0" t="n">
        <f aca="false">CA18/CB18</f>
        <v>3528</v>
      </c>
      <c r="CF18" s="114" t="str">
        <f aca="false">CC18&amp;" x "&amp;CD18&amp;$X$8&amp;CE18&amp;" = #"</f>
        <v>686 x 288 ÷ 3528 = #</v>
      </c>
      <c r="CG18" s="133" t="n">
        <f aca="false">INT(LOG(CA18)+2)</f>
        <v>7</v>
      </c>
      <c r="CI18" s="0" t="s">
        <v>294</v>
      </c>
      <c r="CJ18" s="0" t="n">
        <f aca="true">INT(RAND()*600+250)</f>
        <v>738</v>
      </c>
      <c r="CK18" s="0" t="n">
        <f aca="true">INT(RAND()*600+250)</f>
        <v>515</v>
      </c>
      <c r="CL18" s="0" t="n">
        <f aca="false">CK18*CJ18</f>
        <v>380070</v>
      </c>
      <c r="CM18" s="0" t="str">
        <f aca="false">TEXT(CL18,0)</f>
        <v>380070</v>
      </c>
      <c r="CN18" s="133" t="n">
        <f aca="false">LEN(CM18)+1</f>
        <v>7</v>
      </c>
      <c r="CO18" s="0" t="str">
        <f aca="false">LEFT(CM18,CN18-4)</f>
        <v>380</v>
      </c>
      <c r="CP18" s="0" t="str">
        <f aca="false">RIGHT(CM18,3)</f>
        <v>070</v>
      </c>
      <c r="CQ18" s="0" t="str">
        <f aca="false">CO18&amp;"?"&amp;LEFT(CP18,1)&amp;"?"&amp;RIGHT(CP18,1)</f>
        <v>380?0?0</v>
      </c>
      <c r="CR18" s="114" t="str">
        <f aca="false">CJ18&amp;" x "&amp;CK18&amp;" = "&amp;CQ18</f>
        <v>738 x 515 = 380?0?0</v>
      </c>
      <c r="CS18" s="0" t="str">
        <f aca="false">IF(CN18=6,"__","_")</f>
        <v>_</v>
      </c>
      <c r="CT18" s="0" t="str">
        <f aca="false">RIGHT(CM18,4)</f>
        <v>0070</v>
      </c>
      <c r="CU18" s="0" t="str">
        <f aca="false">CS18&amp;LEFT(CT18,1)&amp;"_"&amp;LEFT(RIGHT(CT18,2),1)&amp;"_"</f>
        <v>_0_7_</v>
      </c>
      <c r="CV18" s="131" t="str">
        <f aca="false">CM18&amp;" or "&amp;CU18</f>
        <v>380070 or _0_7_</v>
      </c>
      <c r="CX18" s="0" t="s">
        <v>295</v>
      </c>
      <c r="CY18" s="0" t="n">
        <f aca="true">INT(RAND()*70+30)</f>
        <v>49</v>
      </c>
      <c r="CZ18" s="0" t="n">
        <f aca="true">INT(RAND()*5+5)</f>
        <v>6</v>
      </c>
      <c r="DA18" s="131" t="n">
        <f aca="true">INT(RAND()*80+20)</f>
        <v>71</v>
      </c>
      <c r="DB18" s="0" t="n">
        <f aca="true">INT(RAND()*700+300)</f>
        <v>526</v>
      </c>
      <c r="DC18" s="0" t="n">
        <f aca="true">INT(RAND()*70+30)</f>
        <v>63</v>
      </c>
      <c r="DD18" s="0" t="n">
        <f aca="false">(CY18+(CZ18*DA18))*(DB18-DC18)</f>
        <v>219925</v>
      </c>
      <c r="DE18" s="133" t="n">
        <f aca="false">INT(LOG(DD18)+1)</f>
        <v>6</v>
      </c>
      <c r="DF18" s="114" t="str">
        <f aca="false">"("&amp;CY18&amp;" +  "&amp;CZ18&amp;" x #) x ("&amp;DB18&amp;" - "&amp;DC18&amp;") = "&amp;DD18</f>
        <v>(49 +  6 x #) x (526 - 63) = 219925</v>
      </c>
    </row>
    <row r="19" customFormat="false" ht="21.75" hidden="false" customHeight="true" outlineLevel="0" collapsed="false">
      <c r="A19" s="80"/>
      <c r="B19" s="80"/>
      <c r="C19" s="80"/>
      <c r="D19" s="80"/>
      <c r="E19" s="80"/>
      <c r="F19" s="78"/>
      <c r="G19" s="80"/>
      <c r="H19" s="80"/>
      <c r="I19" s="1"/>
    </row>
    <row r="20" customFormat="false" ht="21.75" hidden="false" customHeight="true" outlineLevel="0" collapsed="false">
      <c r="A20" s="80"/>
      <c r="B20" s="80"/>
      <c r="C20" s="80" t="str">
        <f aca="false">IF(R20&lt;0.091176,X20,IF(R20&lt;0.299412,AE20,IF(R20&lt;0.452941,AM20,IF(R20&lt;0.544118,AY20,IF(R20&lt;0.6335294,BJ20,IF(R20&lt;0.726471,BQ20,IF(R20&lt;0.817647,CF20,IF(R20&lt;0.908824,CR20,DF20))))))))</f>
        <v>76744 ÷ 1?? = 424</v>
      </c>
      <c r="D20" s="80"/>
      <c r="E20" s="80"/>
      <c r="F20" s="66" t="str">
        <f aca="false">IF(R20&lt;0.091176,U20,IF(R20&lt;0.299412,AF20,IF(R20&lt;0.452941,AN20,IF(R20&lt;0.544118,BB20,IF(R20&lt;0.6335294,BH20,IF(R20&lt;0.726471,BO20,IF(R20&lt;0.817647,CB20,IF(R20&lt;0.908824,CV20,DA20))))))))</f>
        <v>181 or _81</v>
      </c>
      <c r="G20" s="80"/>
      <c r="H20" s="80" t="n">
        <f aca="false">K20+J20</f>
        <v>6</v>
      </c>
      <c r="I20" s="1"/>
      <c r="J20" s="4" t="n">
        <v>0</v>
      </c>
      <c r="K20" s="4" t="n">
        <f aca="false">IF(R20&lt;0.091176,Y20,IF(R20&lt;0.299412,AG20,IF(R20&lt;0.452941,AO20,IF(R20&lt;0.544118,AZ20,IF(R20&lt;0.6335294,BI20,IF(R20&lt;0.726471,BP20,IF(R20&lt;0.817647,CG20,IF(R20&lt;0.908824,CN20,DE20))))))))</f>
        <v>6</v>
      </c>
      <c r="L20" s="1"/>
      <c r="R20" s="4" t="n">
        <f aca="true">RAND()</f>
        <v>0.35967099695931</v>
      </c>
      <c r="T20" s="1" t="s">
        <v>287</v>
      </c>
      <c r="U20" s="131" t="n">
        <f aca="true">INT(RAND()*92+8)</f>
        <v>68</v>
      </c>
      <c r="V20" s="0" t="n">
        <f aca="true">INT(RAND()*89+11)</f>
        <v>57</v>
      </c>
      <c r="W20" s="0" t="n">
        <f aca="false">U20*V20</f>
        <v>3876</v>
      </c>
      <c r="X20" s="114" t="str">
        <f aca="false">W20&amp;$X$8&amp;"# = "&amp;V20</f>
        <v>3876 ÷ # = 57</v>
      </c>
      <c r="Y20" s="133" t="n">
        <f aca="false">IF(W20&gt;999,4,3)</f>
        <v>4</v>
      </c>
      <c r="AA20" s="1" t="s">
        <v>288</v>
      </c>
      <c r="AB20" s="0" t="n">
        <f aca="true">INT(RAND()*900+100)</f>
        <v>885</v>
      </c>
      <c r="AC20" s="0" t="n">
        <f aca="false">AB20^3</f>
        <v>693154125</v>
      </c>
      <c r="AD20" s="0" t="n">
        <f aca="false">AB20-10*INT(AB20/10)</f>
        <v>5</v>
      </c>
      <c r="AE20" s="114" t="str">
        <f aca="false">"Kubikwurzel / Cube root of "&amp;AC20&amp;" = ??"&amp;AD20</f>
        <v>Kubikwurzel / Cube root of 693154125 = ??5</v>
      </c>
      <c r="AF20" s="131" t="str">
        <f aca="false">AB20&amp;" or "&amp;LEFT(AB20,2)&amp;"_"</f>
        <v>885 or 88_</v>
      </c>
      <c r="AG20" s="133" t="n">
        <f aca="false">INT(LOG(AC20)-3)+2</f>
        <v>7</v>
      </c>
      <c r="AI20" s="1" t="s">
        <v>289</v>
      </c>
      <c r="AJ20" s="0" t="n">
        <f aca="true">INT(RAND()*900+100)</f>
        <v>424</v>
      </c>
      <c r="AK20" s="0" t="n">
        <f aca="true">INT(RAND()*900+100)</f>
        <v>181</v>
      </c>
      <c r="AL20" s="0" t="n">
        <f aca="false">AK20*AJ20</f>
        <v>76744</v>
      </c>
      <c r="AM20" s="114" t="str">
        <f aca="false">AL20&amp;$X$8&amp;LEFT(AK20,1)&amp;"?? = "&amp;AJ20</f>
        <v>76744 ÷ 1?? = 424</v>
      </c>
      <c r="AN20" s="131" t="str">
        <f aca="false">AK20&amp;" or _"&amp;RIGHT(AK20,2)</f>
        <v>181 or _81</v>
      </c>
      <c r="AO20" s="133" t="n">
        <f aca="false">INT(LOG(AL20))+2</f>
        <v>6</v>
      </c>
      <c r="AQ20" s="1" t="s">
        <v>290</v>
      </c>
      <c r="AR20" s="0" t="n">
        <f aca="true">INT(RAND()*89+11)</f>
        <v>56</v>
      </c>
      <c r="AS20" s="0" t="n">
        <f aca="true">INT(RAND()*89+11)</f>
        <v>72</v>
      </c>
      <c r="AT20" s="0" t="n">
        <f aca="false">AR20^2+AS20^2</f>
        <v>8320</v>
      </c>
      <c r="AU20" s="0" t="str">
        <f aca="false">TEXT(AT20,0)</f>
        <v>8320</v>
      </c>
      <c r="AV20" s="0" t="n">
        <f aca="false">LEN(AU20)</f>
        <v>4</v>
      </c>
      <c r="AW20" s="0" t="str">
        <f aca="false">LEFT(AU20,AV20-3)</f>
        <v>8</v>
      </c>
      <c r="AX20" s="0" t="str">
        <f aca="false">AW20&amp;"??"&amp;RIGHT(AU20,1)</f>
        <v>8??0</v>
      </c>
      <c r="AY20" s="114" t="str">
        <f aca="false">AR20&amp;"^2 + "&amp;AS20&amp;"^2 = "&amp;AX20</f>
        <v>56^2 + 72^2 = 8??0</v>
      </c>
      <c r="AZ20" s="133" t="n">
        <f aca="false">AV20+3</f>
        <v>7</v>
      </c>
      <c r="BA20" s="0" t="str">
        <f aca="false">"_"&amp;LEFT(RIGHT(AT20,3),2)&amp;"_"</f>
        <v>_32_</v>
      </c>
      <c r="BB20" s="131" t="str">
        <f aca="false">AT20&amp;" or "&amp;BA20</f>
        <v>8320 or _32_</v>
      </c>
      <c r="BD20" s="0" t="s">
        <v>291</v>
      </c>
      <c r="BE20" s="0" t="n">
        <f aca="true">INT(RAND()*50000+50000)</f>
        <v>50419</v>
      </c>
      <c r="BF20" s="0" t="n">
        <f aca="true">INT(RAND()*8000+2000)</f>
        <v>7501</v>
      </c>
      <c r="BG20" s="0" t="n">
        <f aca="true">INT(RAND()*30000+20000)</f>
        <v>45982</v>
      </c>
      <c r="BH20" s="131" t="n">
        <f aca="false">BE20+BF20-BG20</f>
        <v>11938</v>
      </c>
      <c r="BI20" s="133" t="n">
        <v>5</v>
      </c>
      <c r="BJ20" s="114" t="str">
        <f aca="false">BE20&amp;" + "&amp;BF20&amp;" - # = "&amp;BG20</f>
        <v>50419 + 7501 - # = 45982</v>
      </c>
      <c r="BL20" s="0" t="s">
        <v>292</v>
      </c>
      <c r="BM20" s="0" t="n">
        <f aca="true">INT(RAND()*100000+100000)</f>
        <v>151660</v>
      </c>
      <c r="BN20" s="0" t="n">
        <f aca="true">INT(RAND()*10000+10000)</f>
        <v>14167</v>
      </c>
      <c r="BO20" s="131" t="n">
        <f aca="false">BM20-BN20</f>
        <v>137493</v>
      </c>
      <c r="BP20" s="133" t="n">
        <v>5</v>
      </c>
      <c r="BQ20" s="114" t="str">
        <f aca="false">BM20&amp;" - # = "&amp;BN20</f>
        <v>151660 - # = 14167</v>
      </c>
      <c r="BS20" s="0" t="s">
        <v>293</v>
      </c>
      <c r="BT20" s="0" t="n">
        <f aca="true">INT(RAND()*12+10)</f>
        <v>16</v>
      </c>
      <c r="BU20" s="0" t="n">
        <f aca="true">INT(RAND()*12+10)</f>
        <v>13</v>
      </c>
      <c r="BV20" s="0" t="n">
        <f aca="true">INT(RAND()*6+4)</f>
        <v>6</v>
      </c>
      <c r="BW20" s="0" t="n">
        <f aca="true">INT(RAND()*6+4)</f>
        <v>4</v>
      </c>
      <c r="BX20" s="0" t="n">
        <f aca="true">INT(RAND()*6+4)</f>
        <v>9</v>
      </c>
      <c r="BY20" s="0" t="n">
        <f aca="true">INT(RAND()*6+4)</f>
        <v>8</v>
      </c>
      <c r="BZ20" s="132" t="n">
        <f aca="true">INT(RAND()*4)</f>
        <v>3</v>
      </c>
      <c r="CA20" s="0" t="n">
        <f aca="false">BY20*BX20*BW20*BV20*BU20*BT20</f>
        <v>359424</v>
      </c>
      <c r="CB20" s="131" t="n">
        <f aca="false">IF(BZ20=0,BT20*BV20,IF(BZ20=1,BT20*BW20,IF(BZ20=2,BU20*BX20,BU20*BY20)))</f>
        <v>104</v>
      </c>
      <c r="CC20" s="0" t="n">
        <f aca="false">BT20*BY20*BX20</f>
        <v>1152</v>
      </c>
      <c r="CD20" s="0" t="n">
        <f aca="false">BW20*BV20*BU20</f>
        <v>312</v>
      </c>
      <c r="CE20" s="0" t="n">
        <f aca="false">CA20/CB20</f>
        <v>3456</v>
      </c>
      <c r="CF20" s="114" t="str">
        <f aca="false">CC20&amp;" x "&amp;CD20&amp;$X$8&amp;CE20&amp;" = #"</f>
        <v>1152 x 312 ÷ 3456 = #</v>
      </c>
      <c r="CG20" s="133" t="n">
        <f aca="false">INT(LOG(CA20)+2)</f>
        <v>7</v>
      </c>
      <c r="CI20" s="0" t="s">
        <v>294</v>
      </c>
      <c r="CJ20" s="0" t="n">
        <f aca="true">INT(RAND()*600+250)</f>
        <v>764</v>
      </c>
      <c r="CK20" s="0" t="n">
        <f aca="true">INT(RAND()*600+250)</f>
        <v>763</v>
      </c>
      <c r="CL20" s="0" t="n">
        <f aca="false">CK20*CJ20</f>
        <v>582932</v>
      </c>
      <c r="CM20" s="0" t="str">
        <f aca="false">TEXT(CL20,0)</f>
        <v>582932</v>
      </c>
      <c r="CN20" s="133" t="n">
        <f aca="false">LEN(CM20)+1</f>
        <v>7</v>
      </c>
      <c r="CO20" s="0" t="str">
        <f aca="false">LEFT(CM20,CN20-4)</f>
        <v>582</v>
      </c>
      <c r="CP20" s="0" t="str">
        <f aca="false">RIGHT(CM20,3)</f>
        <v>932</v>
      </c>
      <c r="CQ20" s="0" t="str">
        <f aca="false">CO20&amp;"?"&amp;LEFT(CP20,1)&amp;"?"&amp;RIGHT(CP20,1)</f>
        <v>582?9?2</v>
      </c>
      <c r="CR20" s="114" t="str">
        <f aca="false">CJ20&amp;" x "&amp;CK20&amp;" = "&amp;CQ20</f>
        <v>764 x 763 = 582?9?2</v>
      </c>
      <c r="CS20" s="0" t="str">
        <f aca="false">IF(CN20=6,"__","_")</f>
        <v>_</v>
      </c>
      <c r="CT20" s="0" t="str">
        <f aca="false">RIGHT(CM20,4)</f>
        <v>2932</v>
      </c>
      <c r="CU20" s="0" t="str">
        <f aca="false">CS20&amp;LEFT(CT20,1)&amp;"_"&amp;LEFT(RIGHT(CT20,2),1)&amp;"_"</f>
        <v>_2_3_</v>
      </c>
      <c r="CV20" s="131" t="str">
        <f aca="false">CM20&amp;" or "&amp;CU20</f>
        <v>582932 or _2_3_</v>
      </c>
      <c r="CX20" s="0" t="s">
        <v>295</v>
      </c>
      <c r="CY20" s="0" t="n">
        <f aca="true">INT(RAND()*70+30)</f>
        <v>83</v>
      </c>
      <c r="CZ20" s="0" t="n">
        <f aca="true">INT(RAND()*5+5)</f>
        <v>9</v>
      </c>
      <c r="DA20" s="131" t="n">
        <f aca="true">INT(RAND()*80+20)</f>
        <v>51</v>
      </c>
      <c r="DB20" s="0" t="n">
        <f aca="true">INT(RAND()*700+300)</f>
        <v>997</v>
      </c>
      <c r="DC20" s="0" t="n">
        <f aca="true">INT(RAND()*70+30)</f>
        <v>53</v>
      </c>
      <c r="DD20" s="0" t="n">
        <f aca="false">(CY20+(CZ20*DA20))*(DB20-DC20)</f>
        <v>511648</v>
      </c>
      <c r="DE20" s="133" t="n">
        <f aca="false">INT(LOG(DD20)+1)</f>
        <v>6</v>
      </c>
      <c r="DF20" s="114" t="str">
        <f aca="false">"("&amp;CY20&amp;" +  "&amp;CZ20&amp;" x #) x ("&amp;DB20&amp;" - "&amp;DC20&amp;") = "&amp;DD20</f>
        <v>(83 +  9 x #) x (997 - 53) = 511648</v>
      </c>
    </row>
    <row r="21" customFormat="false" ht="21.75" hidden="false" customHeight="true" outlineLevel="0" collapsed="false">
      <c r="A21" s="80"/>
      <c r="B21" s="80"/>
      <c r="C21" s="80"/>
      <c r="D21" s="80"/>
      <c r="E21" s="80"/>
      <c r="F21" s="78"/>
      <c r="G21" s="80"/>
      <c r="H21" s="80"/>
      <c r="I21" s="1"/>
    </row>
    <row r="22" customFormat="false" ht="21.75" hidden="false" customHeight="true" outlineLevel="0" collapsed="false">
      <c r="A22" s="80"/>
      <c r="B22" s="80"/>
      <c r="C22" s="80" t="str">
        <f aca="false">IF(R22&lt;0.091176,X22,IF(R22&lt;0.299412,AE22,IF(R22&lt;0.452941,AM22,IF(R22&lt;0.544118,AY22,IF(R22&lt;0.6335294,BJ22,IF(R22&lt;0.726471,BQ22,IF(R22&lt;0.817647,CF22,IF(R22&lt;0.908824,CR22,DF22))))))))</f>
        <v>266200 ÷ 9?? = 275</v>
      </c>
      <c r="D22" s="80"/>
      <c r="E22" s="80"/>
      <c r="F22" s="66" t="str">
        <f aca="false">IF(R22&lt;0.091176,U22,IF(R22&lt;0.299412,AF22,IF(R22&lt;0.452941,AN22,IF(R22&lt;0.544118,BB22,IF(R22&lt;0.6335294,BH22,IF(R22&lt;0.726471,BO22,IF(R22&lt;0.817647,CB22,IF(R22&lt;0.908824,CV22,DA22))))))))</f>
        <v>968 or _68</v>
      </c>
      <c r="G22" s="80"/>
      <c r="H22" s="80" t="n">
        <f aca="false">K22+J22</f>
        <v>7</v>
      </c>
      <c r="I22" s="1"/>
      <c r="J22" s="4" t="n">
        <v>0</v>
      </c>
      <c r="K22" s="4" t="n">
        <f aca="false">IF(R22&lt;0.091176,Y22,IF(R22&lt;0.299412,AG22,IF(R22&lt;0.452941,AO22,IF(R22&lt;0.544118,AZ22,IF(R22&lt;0.6335294,BI22,IF(R22&lt;0.726471,BP22,IF(R22&lt;0.817647,CG22,IF(R22&lt;0.908824,CN22,DE22))))))))</f>
        <v>7</v>
      </c>
      <c r="L22" s="1"/>
      <c r="R22" s="4" t="n">
        <f aca="true">RAND()</f>
        <v>0.442132775936715</v>
      </c>
      <c r="T22" s="1" t="s">
        <v>287</v>
      </c>
      <c r="U22" s="131" t="n">
        <f aca="true">INT(RAND()*92+8)</f>
        <v>74</v>
      </c>
      <c r="V22" s="0" t="n">
        <f aca="true">INT(RAND()*89+11)</f>
        <v>93</v>
      </c>
      <c r="W22" s="0" t="n">
        <f aca="false">U22*V22</f>
        <v>6882</v>
      </c>
      <c r="X22" s="114" t="str">
        <f aca="false">W22&amp;$X$8&amp;"# = "&amp;V22</f>
        <v>6882 ÷ # = 93</v>
      </c>
      <c r="Y22" s="133" t="n">
        <f aca="false">IF(W22&gt;999,4,3)</f>
        <v>4</v>
      </c>
      <c r="AA22" s="1" t="s">
        <v>288</v>
      </c>
      <c r="AB22" s="0" t="n">
        <f aca="true">INT(RAND()*900+100)</f>
        <v>338</v>
      </c>
      <c r="AC22" s="0" t="n">
        <f aca="false">AB22^3</f>
        <v>38614472</v>
      </c>
      <c r="AD22" s="0" t="n">
        <f aca="false">AB22-10*INT(AB22/10)</f>
        <v>8</v>
      </c>
      <c r="AE22" s="114" t="str">
        <f aca="false">"Kubikwurzel / Cube root of "&amp;AC22&amp;" = ??"&amp;AD22</f>
        <v>Kubikwurzel / Cube root of 38614472 = ??8</v>
      </c>
      <c r="AF22" s="131" t="str">
        <f aca="false">AB22&amp;" or "&amp;LEFT(AB22,2)&amp;"_"</f>
        <v>338 or 33_</v>
      </c>
      <c r="AG22" s="133" t="n">
        <f aca="false">INT(LOG(AC22)-3)+2</f>
        <v>6</v>
      </c>
      <c r="AI22" s="1" t="s">
        <v>289</v>
      </c>
      <c r="AJ22" s="0" t="n">
        <f aca="true">INT(RAND()*900+100)</f>
        <v>275</v>
      </c>
      <c r="AK22" s="0" t="n">
        <f aca="true">INT(RAND()*900+100)</f>
        <v>968</v>
      </c>
      <c r="AL22" s="0" t="n">
        <f aca="false">AK22*AJ22</f>
        <v>266200</v>
      </c>
      <c r="AM22" s="114" t="str">
        <f aca="false">AL22&amp;$X$8&amp;LEFT(AK22,1)&amp;"?? = "&amp;AJ22</f>
        <v>266200 ÷ 9?? = 275</v>
      </c>
      <c r="AN22" s="131" t="str">
        <f aca="false">AK22&amp;" or _"&amp;RIGHT(AK22,2)</f>
        <v>968 or _68</v>
      </c>
      <c r="AO22" s="133" t="n">
        <f aca="false">INT(LOG(AL22))+2</f>
        <v>7</v>
      </c>
      <c r="AQ22" s="1" t="s">
        <v>290</v>
      </c>
      <c r="AR22" s="0" t="n">
        <f aca="true">INT(RAND()*89+11)</f>
        <v>19</v>
      </c>
      <c r="AS22" s="0" t="n">
        <f aca="true">INT(RAND()*89+11)</f>
        <v>90</v>
      </c>
      <c r="AT22" s="0" t="n">
        <f aca="false">AR22^2+AS22^2</f>
        <v>8461</v>
      </c>
      <c r="AU22" s="0" t="str">
        <f aca="false">TEXT(AT22,0)</f>
        <v>8461</v>
      </c>
      <c r="AV22" s="0" t="n">
        <f aca="false">LEN(AU22)</f>
        <v>4</v>
      </c>
      <c r="AW22" s="0" t="str">
        <f aca="false">LEFT(AU22,AV22-3)</f>
        <v>8</v>
      </c>
      <c r="AX22" s="0" t="str">
        <f aca="false">AW22&amp;"??"&amp;RIGHT(AU22,1)</f>
        <v>8??1</v>
      </c>
      <c r="AY22" s="114" t="str">
        <f aca="false">AR22&amp;"^2 + "&amp;AS22&amp;"^2 = "&amp;AX22</f>
        <v>19^2 + 90^2 = 8??1</v>
      </c>
      <c r="AZ22" s="133" t="n">
        <f aca="false">AV22+3</f>
        <v>7</v>
      </c>
      <c r="BA22" s="0" t="str">
        <f aca="false">"_"&amp;LEFT(RIGHT(AT22,3),2)&amp;"_"</f>
        <v>_46_</v>
      </c>
      <c r="BB22" s="131" t="str">
        <f aca="false">AT22&amp;" or "&amp;BA22</f>
        <v>8461 or _46_</v>
      </c>
      <c r="BD22" s="0" t="s">
        <v>291</v>
      </c>
      <c r="BE22" s="0" t="n">
        <f aca="true">INT(RAND()*50000+50000)</f>
        <v>81972</v>
      </c>
      <c r="BF22" s="0" t="n">
        <f aca="true">INT(RAND()*8000+2000)</f>
        <v>9960</v>
      </c>
      <c r="BG22" s="0" t="n">
        <f aca="true">INT(RAND()*30000+20000)</f>
        <v>21748</v>
      </c>
      <c r="BH22" s="131" t="n">
        <f aca="false">BE22+BF22-BG22</f>
        <v>70184</v>
      </c>
      <c r="BI22" s="133" t="n">
        <v>5</v>
      </c>
      <c r="BJ22" s="114" t="str">
        <f aca="false">BE22&amp;" + "&amp;BF22&amp;" - # = "&amp;BG22</f>
        <v>81972 + 9960 - # = 21748</v>
      </c>
      <c r="BL22" s="0" t="s">
        <v>292</v>
      </c>
      <c r="BM22" s="0" t="n">
        <f aca="true">INT(RAND()*100000+100000)</f>
        <v>122655</v>
      </c>
      <c r="BN22" s="0" t="n">
        <f aca="true">INT(RAND()*10000+10000)</f>
        <v>15760</v>
      </c>
      <c r="BO22" s="131" t="n">
        <f aca="false">BM22-BN22</f>
        <v>106895</v>
      </c>
      <c r="BP22" s="133" t="n">
        <v>5</v>
      </c>
      <c r="BQ22" s="114" t="str">
        <f aca="false">BM22&amp;" - # = "&amp;BN22</f>
        <v>122655 - # = 15760</v>
      </c>
      <c r="BS22" s="0" t="s">
        <v>293</v>
      </c>
      <c r="BT22" s="0" t="n">
        <f aca="true">INT(RAND()*12+10)</f>
        <v>12</v>
      </c>
      <c r="BU22" s="0" t="n">
        <f aca="true">INT(RAND()*12+10)</f>
        <v>21</v>
      </c>
      <c r="BV22" s="0" t="n">
        <f aca="true">INT(RAND()*6+4)</f>
        <v>9</v>
      </c>
      <c r="BW22" s="0" t="n">
        <f aca="true">INT(RAND()*6+4)</f>
        <v>4</v>
      </c>
      <c r="BX22" s="0" t="n">
        <f aca="true">INT(RAND()*6+4)</f>
        <v>9</v>
      </c>
      <c r="BY22" s="0" t="n">
        <f aca="true">INT(RAND()*6+4)</f>
        <v>6</v>
      </c>
      <c r="BZ22" s="132" t="n">
        <f aca="true">INT(RAND()*4)</f>
        <v>0</v>
      </c>
      <c r="CA22" s="0" t="n">
        <f aca="false">BY22*BX22*BW22*BV22*BU22*BT22</f>
        <v>489888</v>
      </c>
      <c r="CB22" s="131" t="n">
        <f aca="false">IF(BZ22=0,BT22*BV22,IF(BZ22=1,BT22*BW22,IF(BZ22=2,BU22*BX22,BU22*BY22)))</f>
        <v>108</v>
      </c>
      <c r="CC22" s="0" t="n">
        <f aca="false">BT22*BY22*BX22</f>
        <v>648</v>
      </c>
      <c r="CD22" s="0" t="n">
        <f aca="false">BW22*BV22*BU22</f>
        <v>756</v>
      </c>
      <c r="CE22" s="0" t="n">
        <f aca="false">CA22/CB22</f>
        <v>4536</v>
      </c>
      <c r="CF22" s="114" t="str">
        <f aca="false">CC22&amp;" x "&amp;CD22&amp;$X$8&amp;CE22&amp;" = #"</f>
        <v>648 x 756 ÷ 4536 = #</v>
      </c>
      <c r="CG22" s="133" t="n">
        <f aca="false">INT(LOG(CA22)+2)</f>
        <v>7</v>
      </c>
      <c r="CI22" s="0" t="s">
        <v>294</v>
      </c>
      <c r="CJ22" s="0" t="n">
        <f aca="true">INT(RAND()*600+250)</f>
        <v>731</v>
      </c>
      <c r="CK22" s="0" t="n">
        <f aca="true">INT(RAND()*600+250)</f>
        <v>838</v>
      </c>
      <c r="CL22" s="0" t="n">
        <f aca="false">CK22*CJ22</f>
        <v>612578</v>
      </c>
      <c r="CM22" s="0" t="str">
        <f aca="false">TEXT(CL22,0)</f>
        <v>612578</v>
      </c>
      <c r="CN22" s="133" t="n">
        <f aca="false">LEN(CM22)+1</f>
        <v>7</v>
      </c>
      <c r="CO22" s="0" t="str">
        <f aca="false">LEFT(CM22,CN22-4)</f>
        <v>612</v>
      </c>
      <c r="CP22" s="0" t="str">
        <f aca="false">RIGHT(CM22,3)</f>
        <v>578</v>
      </c>
      <c r="CQ22" s="0" t="str">
        <f aca="false">CO22&amp;"?"&amp;LEFT(CP22,1)&amp;"?"&amp;RIGHT(CP22,1)</f>
        <v>612?5?8</v>
      </c>
      <c r="CR22" s="114" t="str">
        <f aca="false">CJ22&amp;" x "&amp;CK22&amp;" = "&amp;CQ22</f>
        <v>731 x 838 = 612?5?8</v>
      </c>
      <c r="CS22" s="0" t="str">
        <f aca="false">IF(CN22=6,"__","_")</f>
        <v>_</v>
      </c>
      <c r="CT22" s="0" t="str">
        <f aca="false">RIGHT(CM22,4)</f>
        <v>2578</v>
      </c>
      <c r="CU22" s="0" t="str">
        <f aca="false">CS22&amp;LEFT(CT22,1)&amp;"_"&amp;LEFT(RIGHT(CT22,2),1)&amp;"_"</f>
        <v>_2_7_</v>
      </c>
      <c r="CV22" s="131" t="str">
        <f aca="false">CM22&amp;" or "&amp;CU22</f>
        <v>612578 or _2_7_</v>
      </c>
      <c r="CX22" s="0" t="s">
        <v>295</v>
      </c>
      <c r="CY22" s="0" t="n">
        <f aca="true">INT(RAND()*70+30)</f>
        <v>76</v>
      </c>
      <c r="CZ22" s="0" t="n">
        <f aca="true">INT(RAND()*5+5)</f>
        <v>8</v>
      </c>
      <c r="DA22" s="131" t="n">
        <f aca="true">INT(RAND()*80+20)</f>
        <v>99</v>
      </c>
      <c r="DB22" s="0" t="n">
        <f aca="true">INT(RAND()*700+300)</f>
        <v>662</v>
      </c>
      <c r="DC22" s="0" t="n">
        <f aca="true">INT(RAND()*70+30)</f>
        <v>92</v>
      </c>
      <c r="DD22" s="0" t="n">
        <f aca="false">(CY22+(CZ22*DA22))*(DB22-DC22)</f>
        <v>494760</v>
      </c>
      <c r="DE22" s="133" t="n">
        <f aca="false">INT(LOG(DD22)+1)</f>
        <v>6</v>
      </c>
      <c r="DF22" s="114" t="str">
        <f aca="false">"("&amp;CY22&amp;" +  "&amp;CZ22&amp;" x #) x ("&amp;DB22&amp;" - "&amp;DC22&amp;") = "&amp;DD22</f>
        <v>(76 +  8 x #) x (662 - 92) = 494760</v>
      </c>
    </row>
    <row r="23" customFormat="false" ht="21.75" hidden="false" customHeight="true" outlineLevel="0" collapsed="false">
      <c r="A23" s="80"/>
      <c r="B23" s="80"/>
      <c r="C23" s="80"/>
      <c r="D23" s="80"/>
      <c r="E23" s="80"/>
      <c r="F23" s="78"/>
      <c r="G23" s="80"/>
      <c r="H23" s="80"/>
      <c r="I23" s="1"/>
    </row>
    <row r="24" customFormat="false" ht="21.75" hidden="false" customHeight="true" outlineLevel="0" collapsed="false">
      <c r="A24" s="80"/>
      <c r="B24" s="80"/>
      <c r="C24" s="80" t="str">
        <f aca="false">IF(R24&lt;0.091176,X24,IF(R24&lt;0.299412,AE24,IF(R24&lt;0.452941,AM24,IF(R24&lt;0.544118,AY24,IF(R24&lt;0.6335294,BJ24,IF(R24&lt;0.726471,BQ24,IF(R24&lt;0.817647,CF24,IF(R24&lt;0.908824,CR24,DF24))))))))</f>
        <v>Kubikwurzel / Cube root of 119823157 = ??3</v>
      </c>
      <c r="D24" s="80"/>
      <c r="E24" s="80"/>
      <c r="F24" s="156" t="str">
        <f aca="false">IF(R24&lt;0.091176,U24,IF(R24&lt;0.299412,AF24,IF(R24&lt;0.452941,AN24,IF(R24&lt;0.544118,BB24,IF(R24&lt;0.6335294,BH24,IF(R24&lt;0.726471,BO24,IF(R24&lt;0.817647,CB24,IF(R24&lt;0.908824,CV24,DA24))))))))</f>
        <v>493 or 49_</v>
      </c>
      <c r="G24" s="80"/>
      <c r="H24" s="80" t="n">
        <f aca="false">K24+J24</f>
        <v>7</v>
      </c>
      <c r="I24" s="1"/>
      <c r="J24" s="4" t="n">
        <v>0</v>
      </c>
      <c r="K24" s="4" t="n">
        <f aca="false">IF(R24&lt;0.091176,Y24,IF(R24&lt;0.299412,AG24,IF(R24&lt;0.452941,AO24,IF(R24&lt;0.544118,AZ24,IF(R24&lt;0.6335294,BI24,IF(R24&lt;0.726471,BP24,IF(R24&lt;0.817647,CG24,IF(R24&lt;0.908824,CN24,DE24))))))))</f>
        <v>7</v>
      </c>
      <c r="L24" s="1"/>
      <c r="R24" s="4" t="n">
        <f aca="true">RAND()</f>
        <v>0.294780872892164</v>
      </c>
      <c r="T24" s="1" t="s">
        <v>287</v>
      </c>
      <c r="U24" s="131" t="n">
        <f aca="true">INT(RAND()*92+8)</f>
        <v>40</v>
      </c>
      <c r="V24" s="0" t="n">
        <f aca="true">INT(RAND()*89+11)</f>
        <v>88</v>
      </c>
      <c r="W24" s="0" t="n">
        <f aca="false">U24*V24</f>
        <v>3520</v>
      </c>
      <c r="X24" s="114" t="str">
        <f aca="false">W24&amp;$X$8&amp;"# = "&amp;V24</f>
        <v>3520 ÷ # = 88</v>
      </c>
      <c r="Y24" s="133" t="n">
        <f aca="false">IF(W24&gt;999,4,3)</f>
        <v>4</v>
      </c>
      <c r="AA24" s="1" t="s">
        <v>288</v>
      </c>
      <c r="AB24" s="0" t="n">
        <f aca="true">INT(RAND()*900+100)</f>
        <v>493</v>
      </c>
      <c r="AC24" s="0" t="n">
        <f aca="false">AB24^3</f>
        <v>119823157</v>
      </c>
      <c r="AD24" s="0" t="n">
        <f aca="false">AB24-10*INT(AB24/10)</f>
        <v>3</v>
      </c>
      <c r="AE24" s="114" t="str">
        <f aca="false">"Kubikwurzel / Cube root of "&amp;AC24&amp;" = ??"&amp;AD24</f>
        <v>Kubikwurzel / Cube root of 119823157 = ??3</v>
      </c>
      <c r="AF24" s="131" t="str">
        <f aca="false">AB24&amp;" or "&amp;LEFT(AB24,2)&amp;"_"</f>
        <v>493 or 49_</v>
      </c>
      <c r="AG24" s="133" t="n">
        <f aca="false">INT(LOG(AC24)-3)+2</f>
        <v>7</v>
      </c>
      <c r="AI24" s="1" t="s">
        <v>289</v>
      </c>
      <c r="AJ24" s="0" t="n">
        <f aca="true">INT(RAND()*900+100)</f>
        <v>681</v>
      </c>
      <c r="AK24" s="0" t="n">
        <f aca="true">INT(RAND()*900+100)</f>
        <v>190</v>
      </c>
      <c r="AL24" s="0" t="n">
        <f aca="false">AK24*AJ24</f>
        <v>129390</v>
      </c>
      <c r="AM24" s="114" t="str">
        <f aca="false">AL24&amp;$X$8&amp;LEFT(AK24,1)&amp;"?? = "&amp;AJ24</f>
        <v>129390 ÷ 1?? = 681</v>
      </c>
      <c r="AN24" s="131" t="str">
        <f aca="false">AK24&amp;" or _"&amp;RIGHT(AK24,2)</f>
        <v>190 or _90</v>
      </c>
      <c r="AO24" s="133" t="n">
        <f aca="false">INT(LOG(AL24))+2</f>
        <v>7</v>
      </c>
      <c r="AQ24" s="1" t="s">
        <v>290</v>
      </c>
      <c r="AR24" s="0" t="n">
        <f aca="true">INT(RAND()*89+11)</f>
        <v>72</v>
      </c>
      <c r="AS24" s="0" t="n">
        <f aca="true">INT(RAND()*89+11)</f>
        <v>91</v>
      </c>
      <c r="AT24" s="0" t="n">
        <f aca="false">AR24^2+AS24^2</f>
        <v>13465</v>
      </c>
      <c r="AU24" s="0" t="str">
        <f aca="false">TEXT(AT24,0)</f>
        <v>13465</v>
      </c>
      <c r="AV24" s="0" t="n">
        <f aca="false">LEN(AU24)</f>
        <v>5</v>
      </c>
      <c r="AW24" s="0" t="str">
        <f aca="false">LEFT(AU24,AV24-3)</f>
        <v>13</v>
      </c>
      <c r="AX24" s="0" t="str">
        <f aca="false">AW24&amp;"??"&amp;RIGHT(AU24,1)</f>
        <v>13??5</v>
      </c>
      <c r="AY24" s="114" t="str">
        <f aca="false">AR24&amp;"^2 + "&amp;AS24&amp;"^2 = "&amp;AX24</f>
        <v>72^2 + 91^2 = 13??5</v>
      </c>
      <c r="AZ24" s="133" t="n">
        <f aca="false">AV24+3</f>
        <v>8</v>
      </c>
      <c r="BA24" s="0" t="str">
        <f aca="false">"_"&amp;LEFT(RIGHT(AT24,3),2)&amp;"_"</f>
        <v>_46_</v>
      </c>
      <c r="BB24" s="131" t="str">
        <f aca="false">AT24&amp;" or "&amp;BA24</f>
        <v>13465 or _46_</v>
      </c>
      <c r="BD24" s="0" t="s">
        <v>291</v>
      </c>
      <c r="BE24" s="0" t="n">
        <f aca="true">INT(RAND()*50000+50000)</f>
        <v>68610</v>
      </c>
      <c r="BF24" s="0" t="n">
        <f aca="true">INT(RAND()*8000+2000)</f>
        <v>6852</v>
      </c>
      <c r="BG24" s="0" t="n">
        <f aca="true">INT(RAND()*30000+20000)</f>
        <v>24846</v>
      </c>
      <c r="BH24" s="131" t="n">
        <f aca="false">BE24+BF24-BG24</f>
        <v>50616</v>
      </c>
      <c r="BI24" s="133" t="n">
        <v>5</v>
      </c>
      <c r="BJ24" s="114" t="str">
        <f aca="false">BE24&amp;" + "&amp;BF24&amp;" - # = "&amp;BG24</f>
        <v>68610 + 6852 - # = 24846</v>
      </c>
      <c r="BL24" s="0" t="s">
        <v>292</v>
      </c>
      <c r="BM24" s="0" t="n">
        <f aca="true">INT(RAND()*100000+100000)</f>
        <v>163307</v>
      </c>
      <c r="BN24" s="0" t="n">
        <f aca="true">INT(RAND()*10000+10000)</f>
        <v>16832</v>
      </c>
      <c r="BO24" s="131" t="n">
        <f aca="false">BM24-BN24</f>
        <v>146475</v>
      </c>
      <c r="BP24" s="133" t="n">
        <v>5</v>
      </c>
      <c r="BQ24" s="114" t="str">
        <f aca="false">BM24&amp;" - # = "&amp;BN24</f>
        <v>163307 - # = 16832</v>
      </c>
      <c r="BS24" s="0" t="s">
        <v>293</v>
      </c>
      <c r="BT24" s="0" t="n">
        <f aca="true">INT(RAND()*12+10)</f>
        <v>20</v>
      </c>
      <c r="BU24" s="0" t="n">
        <f aca="true">INT(RAND()*12+10)</f>
        <v>16</v>
      </c>
      <c r="BV24" s="0" t="n">
        <f aca="true">INT(RAND()*6+4)</f>
        <v>4</v>
      </c>
      <c r="BW24" s="0" t="n">
        <f aca="true">INT(RAND()*6+4)</f>
        <v>6</v>
      </c>
      <c r="BX24" s="0" t="n">
        <f aca="true">INT(RAND()*6+4)</f>
        <v>5</v>
      </c>
      <c r="BY24" s="0" t="n">
        <f aca="true">INT(RAND()*6+4)</f>
        <v>7</v>
      </c>
      <c r="BZ24" s="132" t="n">
        <f aca="true">INT(RAND()*4)</f>
        <v>1</v>
      </c>
      <c r="CA24" s="0" t="n">
        <f aca="false">BY24*BX24*BW24*BV24*BU24*BT24</f>
        <v>268800</v>
      </c>
      <c r="CB24" s="131" t="n">
        <f aca="false">IF(BZ24=0,BT24*BV24,IF(BZ24=1,BT24*BW24,IF(BZ24=2,BU24*BX24,BU24*BY24)))</f>
        <v>120</v>
      </c>
      <c r="CC24" s="0" t="n">
        <f aca="false">BT24*BY24*BX24</f>
        <v>700</v>
      </c>
      <c r="CD24" s="0" t="n">
        <f aca="false">BW24*BV24*BU24</f>
        <v>384</v>
      </c>
      <c r="CE24" s="0" t="n">
        <f aca="false">CA24/CB24</f>
        <v>2240</v>
      </c>
      <c r="CF24" s="114" t="str">
        <f aca="false">CC24&amp;" x "&amp;CD24&amp;$X$8&amp;CE24&amp;" = #"</f>
        <v>700 x 384 ÷ 2240 = #</v>
      </c>
      <c r="CG24" s="133" t="n">
        <f aca="false">INT(LOG(CA24)+2)</f>
        <v>7</v>
      </c>
      <c r="CI24" s="0" t="s">
        <v>294</v>
      </c>
      <c r="CJ24" s="0" t="n">
        <f aca="true">INT(RAND()*600+250)</f>
        <v>420</v>
      </c>
      <c r="CK24" s="0" t="n">
        <f aca="true">INT(RAND()*600+250)</f>
        <v>357</v>
      </c>
      <c r="CL24" s="0" t="n">
        <f aca="false">CK24*CJ24</f>
        <v>149940</v>
      </c>
      <c r="CM24" s="0" t="str">
        <f aca="false">TEXT(CL24,0)</f>
        <v>149940</v>
      </c>
      <c r="CN24" s="133" t="n">
        <f aca="false">LEN(CM24)+1</f>
        <v>7</v>
      </c>
      <c r="CO24" s="0" t="str">
        <f aca="false">LEFT(CM24,CN24-4)</f>
        <v>149</v>
      </c>
      <c r="CP24" s="0" t="str">
        <f aca="false">RIGHT(CM24,3)</f>
        <v>940</v>
      </c>
      <c r="CQ24" s="0" t="str">
        <f aca="false">CO24&amp;"?"&amp;LEFT(CP24,1)&amp;"?"&amp;RIGHT(CP24,1)</f>
        <v>149?9?0</v>
      </c>
      <c r="CR24" s="114" t="str">
        <f aca="false">CJ24&amp;" x "&amp;CK24&amp;" = "&amp;CQ24</f>
        <v>420 x 357 = 149?9?0</v>
      </c>
      <c r="CS24" s="0" t="str">
        <f aca="false">IF(CN24=6,"__","_")</f>
        <v>_</v>
      </c>
      <c r="CT24" s="0" t="str">
        <f aca="false">RIGHT(CM24,4)</f>
        <v>9940</v>
      </c>
      <c r="CU24" s="0" t="str">
        <f aca="false">CS24&amp;LEFT(CT24,1)&amp;"_"&amp;LEFT(RIGHT(CT24,2),1)&amp;"_"</f>
        <v>_9_4_</v>
      </c>
      <c r="CV24" s="131" t="str">
        <f aca="false">CM24&amp;" or "&amp;CU24</f>
        <v>149940 or _9_4_</v>
      </c>
      <c r="CX24" s="0" t="s">
        <v>295</v>
      </c>
      <c r="CY24" s="0" t="n">
        <f aca="true">INT(RAND()*70+30)</f>
        <v>48</v>
      </c>
      <c r="CZ24" s="0" t="n">
        <f aca="true">INT(RAND()*5+5)</f>
        <v>7</v>
      </c>
      <c r="DA24" s="131" t="n">
        <f aca="true">INT(RAND()*80+20)</f>
        <v>33</v>
      </c>
      <c r="DB24" s="0" t="n">
        <f aca="true">INT(RAND()*700+300)</f>
        <v>987</v>
      </c>
      <c r="DC24" s="0" t="n">
        <f aca="true">INT(RAND()*70+30)</f>
        <v>44</v>
      </c>
      <c r="DD24" s="0" t="n">
        <f aca="false">(CY24+(CZ24*DA24))*(DB24-DC24)</f>
        <v>263097</v>
      </c>
      <c r="DE24" s="133" t="n">
        <f aca="false">INT(LOG(DD24)+1)</f>
        <v>6</v>
      </c>
      <c r="DF24" s="114" t="str">
        <f aca="false">"("&amp;CY24&amp;" +  "&amp;CZ24&amp;" x #) x ("&amp;DB24&amp;" - "&amp;DC24&amp;") = "&amp;DD24</f>
        <v>(48 +  7 x #) x (987 - 44) = 263097</v>
      </c>
    </row>
    <row r="25" customFormat="false" ht="21.75" hidden="false" customHeight="true" outlineLevel="0" collapsed="false">
      <c r="A25" s="80"/>
      <c r="B25" s="80"/>
      <c r="C25" s="80"/>
      <c r="D25" s="80"/>
      <c r="E25" s="80"/>
      <c r="F25" s="78"/>
      <c r="G25" s="80"/>
      <c r="H25" s="80"/>
      <c r="I25" s="1"/>
    </row>
    <row r="26" customFormat="false" ht="21.75" hidden="false" customHeight="true" outlineLevel="0" collapsed="false">
      <c r="A26" s="80"/>
      <c r="B26" s="80"/>
      <c r="C26" s="80" t="str">
        <f aca="false">IF(R26&lt;0.091176,X26,IF(R26&lt;0.299412,AE26,IF(R26&lt;0.452941,AM26,IF(R26&lt;0.544118,AY26,IF(R26&lt;0.6335294,BJ26,IF(R26&lt;0.726471,BQ26,IF(R26&lt;0.817647,CF26,IF(R26&lt;0.908824,CR26,DF26))))))))</f>
        <v>Kubikwurzel / Cube root of 714516984 = ??4</v>
      </c>
      <c r="D26" s="80"/>
      <c r="E26" s="80"/>
      <c r="F26" s="156" t="str">
        <f aca="false">IF(R26&lt;0.091176,U26,IF(R26&lt;0.299412,AF26,IF(R26&lt;0.452941,AN26,IF(R26&lt;0.544118,BB26,IF(R26&lt;0.6335294,BH26,IF(R26&lt;0.726471,BO26,IF(R26&lt;0.817647,CB26,IF(R26&lt;0.908824,CV26,DA26))))))))</f>
        <v>894 or 89_</v>
      </c>
      <c r="G26" s="80"/>
      <c r="H26" s="80" t="n">
        <f aca="false">K26+J26</f>
        <v>7</v>
      </c>
      <c r="I26" s="1"/>
      <c r="J26" s="4" t="n">
        <v>0</v>
      </c>
      <c r="K26" s="4" t="n">
        <f aca="false">IF(R26&lt;0.091176,Y26,IF(R26&lt;0.299412,AG26,IF(R26&lt;0.452941,AO26,IF(R26&lt;0.544118,AZ26,IF(R26&lt;0.6335294,BI26,IF(R26&lt;0.726471,BP26,IF(R26&lt;0.817647,CG26,IF(R26&lt;0.908824,CN26,DE26))))))))</f>
        <v>7</v>
      </c>
      <c r="L26" s="1"/>
      <c r="R26" s="4" t="n">
        <f aca="true">RAND()</f>
        <v>0.188686086272278</v>
      </c>
      <c r="T26" s="1" t="s">
        <v>287</v>
      </c>
      <c r="U26" s="131" t="n">
        <f aca="true">INT(RAND()*92+8)</f>
        <v>31</v>
      </c>
      <c r="V26" s="0" t="n">
        <f aca="true">INT(RAND()*89+11)</f>
        <v>78</v>
      </c>
      <c r="W26" s="0" t="n">
        <f aca="false">U26*V26</f>
        <v>2418</v>
      </c>
      <c r="X26" s="114" t="str">
        <f aca="false">W26&amp;$X$8&amp;"# = "&amp;V26</f>
        <v>2418 ÷ # = 78</v>
      </c>
      <c r="Y26" s="133" t="n">
        <f aca="false">IF(W26&gt;999,4,3)</f>
        <v>4</v>
      </c>
      <c r="AA26" s="1" t="s">
        <v>288</v>
      </c>
      <c r="AB26" s="0" t="n">
        <f aca="true">INT(RAND()*900+100)</f>
        <v>894</v>
      </c>
      <c r="AC26" s="0" t="n">
        <f aca="false">AB26^3</f>
        <v>714516984</v>
      </c>
      <c r="AD26" s="0" t="n">
        <f aca="false">AB26-10*INT(AB26/10)</f>
        <v>4</v>
      </c>
      <c r="AE26" s="114" t="str">
        <f aca="false">"Kubikwurzel / Cube root of "&amp;AC26&amp;" = ??"&amp;AD26</f>
        <v>Kubikwurzel / Cube root of 714516984 = ??4</v>
      </c>
      <c r="AF26" s="131" t="str">
        <f aca="false">AB26&amp;" or "&amp;LEFT(AB26,2)&amp;"_"</f>
        <v>894 or 89_</v>
      </c>
      <c r="AG26" s="133" t="n">
        <f aca="false">INT(LOG(AC26)-3)+2</f>
        <v>7</v>
      </c>
      <c r="AI26" s="1" t="s">
        <v>289</v>
      </c>
      <c r="AJ26" s="0" t="n">
        <f aca="true">INT(RAND()*900+100)</f>
        <v>943</v>
      </c>
      <c r="AK26" s="0" t="n">
        <f aca="true">INT(RAND()*900+100)</f>
        <v>881</v>
      </c>
      <c r="AL26" s="0" t="n">
        <f aca="false">AK26*AJ26</f>
        <v>830783</v>
      </c>
      <c r="AM26" s="114" t="str">
        <f aca="false">AL26&amp;$X$8&amp;LEFT(AK26,1)&amp;"?? = "&amp;AJ26</f>
        <v>830783 ÷ 8?? = 943</v>
      </c>
      <c r="AN26" s="131" t="str">
        <f aca="false">AK26&amp;" or _"&amp;RIGHT(AK26,2)</f>
        <v>881 or _81</v>
      </c>
      <c r="AO26" s="133" t="n">
        <f aca="false">INT(LOG(AL26))+2</f>
        <v>7</v>
      </c>
      <c r="AQ26" s="1" t="s">
        <v>290</v>
      </c>
      <c r="AR26" s="0" t="n">
        <f aca="true">INT(RAND()*89+11)</f>
        <v>25</v>
      </c>
      <c r="AS26" s="0" t="n">
        <f aca="true">INT(RAND()*89+11)</f>
        <v>77</v>
      </c>
      <c r="AT26" s="0" t="n">
        <f aca="false">AR26^2+AS26^2</f>
        <v>6554</v>
      </c>
      <c r="AU26" s="0" t="str">
        <f aca="false">TEXT(AT26,0)</f>
        <v>6554</v>
      </c>
      <c r="AV26" s="0" t="n">
        <f aca="false">LEN(AU26)</f>
        <v>4</v>
      </c>
      <c r="AW26" s="0" t="str">
        <f aca="false">LEFT(AU26,AV26-3)</f>
        <v>6</v>
      </c>
      <c r="AX26" s="0" t="str">
        <f aca="false">AW26&amp;"??"&amp;RIGHT(AU26,1)</f>
        <v>6??4</v>
      </c>
      <c r="AY26" s="114" t="str">
        <f aca="false">AR26&amp;"^2 + "&amp;AS26&amp;"^2 = "&amp;AX26</f>
        <v>25^2 + 77^2 = 6??4</v>
      </c>
      <c r="AZ26" s="133" t="n">
        <f aca="false">AV26+3</f>
        <v>7</v>
      </c>
      <c r="BA26" s="0" t="str">
        <f aca="false">"_"&amp;LEFT(RIGHT(AT26,3),2)&amp;"_"</f>
        <v>_55_</v>
      </c>
      <c r="BB26" s="131" t="str">
        <f aca="false">AT26&amp;" or "&amp;BA26</f>
        <v>6554 or _55_</v>
      </c>
      <c r="BD26" s="0" t="s">
        <v>291</v>
      </c>
      <c r="BE26" s="0" t="n">
        <f aca="true">INT(RAND()*50000+50000)</f>
        <v>88462</v>
      </c>
      <c r="BF26" s="0" t="n">
        <f aca="true">INT(RAND()*8000+2000)</f>
        <v>2389</v>
      </c>
      <c r="BG26" s="0" t="n">
        <f aca="true">INT(RAND()*30000+20000)</f>
        <v>26718</v>
      </c>
      <c r="BH26" s="131" t="n">
        <f aca="false">BE26+BF26-BG26</f>
        <v>64133</v>
      </c>
      <c r="BI26" s="133" t="n">
        <v>5</v>
      </c>
      <c r="BJ26" s="114" t="str">
        <f aca="false">BE26&amp;" + "&amp;BF26&amp;" - # = "&amp;BG26</f>
        <v>88462 + 2389 - # = 26718</v>
      </c>
      <c r="BL26" s="0" t="s">
        <v>292</v>
      </c>
      <c r="BM26" s="0" t="n">
        <f aca="true">INT(RAND()*100000+100000)</f>
        <v>160040</v>
      </c>
      <c r="BN26" s="0" t="n">
        <f aca="true">INT(RAND()*10000+10000)</f>
        <v>14330</v>
      </c>
      <c r="BO26" s="131" t="n">
        <f aca="false">BM26-BN26</f>
        <v>145710</v>
      </c>
      <c r="BP26" s="133" t="n">
        <v>5</v>
      </c>
      <c r="BQ26" s="114" t="str">
        <f aca="false">BM26&amp;" - # = "&amp;BN26</f>
        <v>160040 - # = 14330</v>
      </c>
      <c r="BS26" s="0" t="s">
        <v>293</v>
      </c>
      <c r="BT26" s="0" t="n">
        <f aca="true">INT(RAND()*12+10)</f>
        <v>18</v>
      </c>
      <c r="BU26" s="0" t="n">
        <f aca="true">INT(RAND()*12+10)</f>
        <v>12</v>
      </c>
      <c r="BV26" s="0" t="n">
        <f aca="true">INT(RAND()*6+4)</f>
        <v>5</v>
      </c>
      <c r="BW26" s="0" t="n">
        <f aca="true">INT(RAND()*6+4)</f>
        <v>6</v>
      </c>
      <c r="BX26" s="0" t="n">
        <f aca="true">INT(RAND()*6+4)</f>
        <v>5</v>
      </c>
      <c r="BY26" s="0" t="n">
        <f aca="true">INT(RAND()*6+4)</f>
        <v>7</v>
      </c>
      <c r="BZ26" s="132" t="n">
        <f aca="true">INT(RAND()*4)</f>
        <v>0</v>
      </c>
      <c r="CA26" s="0" t="n">
        <f aca="false">BY26*BX26*BW26*BV26*BU26*BT26</f>
        <v>226800</v>
      </c>
      <c r="CB26" s="131" t="n">
        <f aca="false">IF(BZ26=0,BT26*BV26,IF(BZ26=1,BT26*BW26,IF(BZ26=2,BU26*BX26,BU26*BY26)))</f>
        <v>90</v>
      </c>
      <c r="CC26" s="0" t="n">
        <f aca="false">BT26*BY26*BX26</f>
        <v>630</v>
      </c>
      <c r="CD26" s="0" t="n">
        <f aca="false">BW26*BV26*BU26</f>
        <v>360</v>
      </c>
      <c r="CE26" s="0" t="n">
        <f aca="false">CA26/CB26</f>
        <v>2520</v>
      </c>
      <c r="CF26" s="114" t="str">
        <f aca="false">CC26&amp;" x "&amp;CD26&amp;$X$8&amp;CE26&amp;" = #"</f>
        <v>630 x 360 ÷ 2520 = #</v>
      </c>
      <c r="CG26" s="133" t="n">
        <f aca="false">INT(LOG(CA26)+2)</f>
        <v>7</v>
      </c>
      <c r="CI26" s="0" t="s">
        <v>294</v>
      </c>
      <c r="CJ26" s="0" t="n">
        <f aca="true">INT(RAND()*600+250)</f>
        <v>491</v>
      </c>
      <c r="CK26" s="0" t="n">
        <f aca="true">INT(RAND()*600+250)</f>
        <v>497</v>
      </c>
      <c r="CL26" s="0" t="n">
        <f aca="false">CK26*CJ26</f>
        <v>244027</v>
      </c>
      <c r="CM26" s="0" t="str">
        <f aca="false">TEXT(CL26,0)</f>
        <v>244027</v>
      </c>
      <c r="CN26" s="133" t="n">
        <f aca="false">LEN(CM26)+1</f>
        <v>7</v>
      </c>
      <c r="CO26" s="0" t="str">
        <f aca="false">LEFT(CM26,CN26-4)</f>
        <v>244</v>
      </c>
      <c r="CP26" s="0" t="str">
        <f aca="false">RIGHT(CM26,3)</f>
        <v>027</v>
      </c>
      <c r="CQ26" s="0" t="str">
        <f aca="false">CO26&amp;"?"&amp;LEFT(CP26,1)&amp;"?"&amp;RIGHT(CP26,1)</f>
        <v>244?0?7</v>
      </c>
      <c r="CR26" s="114" t="str">
        <f aca="false">CJ26&amp;" x "&amp;CK26&amp;" = "&amp;CQ26</f>
        <v>491 x 497 = 244?0?7</v>
      </c>
      <c r="CS26" s="0" t="str">
        <f aca="false">IF(CN26=6,"__","_")</f>
        <v>_</v>
      </c>
      <c r="CT26" s="0" t="str">
        <f aca="false">RIGHT(CM26,4)</f>
        <v>4027</v>
      </c>
      <c r="CU26" s="0" t="str">
        <f aca="false">CS26&amp;LEFT(CT26,1)&amp;"_"&amp;LEFT(RIGHT(CT26,2),1)&amp;"_"</f>
        <v>_4_2_</v>
      </c>
      <c r="CV26" s="131" t="str">
        <f aca="false">CM26&amp;" or "&amp;CU26</f>
        <v>244027 or _4_2_</v>
      </c>
      <c r="CX26" s="0" t="s">
        <v>295</v>
      </c>
      <c r="CY26" s="0" t="n">
        <f aca="true">INT(RAND()*70+30)</f>
        <v>95</v>
      </c>
      <c r="CZ26" s="0" t="n">
        <f aca="true">INT(RAND()*5+5)</f>
        <v>9</v>
      </c>
      <c r="DA26" s="131" t="n">
        <f aca="true">INT(RAND()*80+20)</f>
        <v>74</v>
      </c>
      <c r="DB26" s="0" t="n">
        <f aca="true">INT(RAND()*700+300)</f>
        <v>330</v>
      </c>
      <c r="DC26" s="0" t="n">
        <f aca="true">INT(RAND()*70+30)</f>
        <v>94</v>
      </c>
      <c r="DD26" s="0" t="n">
        <f aca="false">(CY26+(CZ26*DA26))*(DB26-DC26)</f>
        <v>179596</v>
      </c>
      <c r="DE26" s="133" t="n">
        <f aca="false">INT(LOG(DD26)+1)</f>
        <v>6</v>
      </c>
      <c r="DF26" s="114" t="str">
        <f aca="false">"("&amp;CY26&amp;" +  "&amp;CZ26&amp;" x #) x ("&amp;DB26&amp;" - "&amp;DC26&amp;") = "&amp;DD26</f>
        <v>(95 +  9 x #) x (330 - 94) = 179596</v>
      </c>
    </row>
    <row r="27" customFormat="false" ht="21.75" hidden="false" customHeight="true" outlineLevel="0" collapsed="false">
      <c r="A27" s="80"/>
      <c r="B27" s="80"/>
      <c r="C27" s="80"/>
      <c r="D27" s="80"/>
      <c r="E27" s="80"/>
      <c r="F27" s="78"/>
      <c r="G27" s="80"/>
      <c r="H27" s="80"/>
      <c r="I27" s="1"/>
    </row>
    <row r="28" customFormat="false" ht="21.75" hidden="false" customHeight="true" outlineLevel="0" collapsed="false">
      <c r="A28" s="80"/>
      <c r="B28" s="80"/>
      <c r="C28" s="80" t="str">
        <f aca="false">IF(R28&lt;0.091176,X28,IF(R28&lt;0.299412,AE28,IF(R28&lt;0.452941,AM28,IF(R28&lt;0.544118,AY28,IF(R28&lt;0.6335294,BJ28,IF(R28&lt;0.726471,BQ28,IF(R28&lt;0.817647,CF28,IF(R28&lt;0.908824,CR28,DF28))))))))</f>
        <v>468 x 600 = 280?8?0</v>
      </c>
      <c r="D28" s="80"/>
      <c r="E28" s="80"/>
      <c r="F28" s="156" t="str">
        <f aca="false">IF(R28&lt;0.091176,U28,IF(R28&lt;0.299412,AF28,IF(R28&lt;0.452941,AN28,IF(R28&lt;0.544118,BB28,IF(R28&lt;0.6335294,BH28,IF(R28&lt;0.726471,BO28,IF(R28&lt;0.817647,CB28,IF(R28&lt;0.908824,CV28,DA28))))))))</f>
        <v>280800 or _0_0_</v>
      </c>
      <c r="G28" s="80"/>
      <c r="H28" s="80" t="n">
        <f aca="false">K28+J28</f>
        <v>7</v>
      </c>
      <c r="I28" s="1"/>
      <c r="J28" s="4" t="n">
        <v>0</v>
      </c>
      <c r="K28" s="4" t="n">
        <f aca="false">IF(R28&lt;0.091176,Y28,IF(R28&lt;0.299412,AG28,IF(R28&lt;0.452941,AO28,IF(R28&lt;0.544118,AZ28,IF(R28&lt;0.6335294,BI28,IF(R28&lt;0.726471,BP28,IF(R28&lt;0.817647,CG28,IF(R28&lt;0.908824,CN28,DE28))))))))</f>
        <v>7</v>
      </c>
      <c r="L28" s="1"/>
      <c r="R28" s="4" t="n">
        <f aca="true">RAND()</f>
        <v>0.829933612855097</v>
      </c>
      <c r="T28" s="1" t="s">
        <v>287</v>
      </c>
      <c r="U28" s="131" t="n">
        <f aca="true">INT(RAND()*92+8)</f>
        <v>65</v>
      </c>
      <c r="V28" s="0" t="n">
        <f aca="true">INT(RAND()*89+11)</f>
        <v>45</v>
      </c>
      <c r="W28" s="0" t="n">
        <f aca="false">U28*V28</f>
        <v>2925</v>
      </c>
      <c r="X28" s="114" t="str">
        <f aca="false">W28&amp;$X$8&amp;"# = "&amp;V28</f>
        <v>2925 ÷ # = 45</v>
      </c>
      <c r="Y28" s="133" t="n">
        <f aca="false">IF(W28&gt;999,4,3)</f>
        <v>4</v>
      </c>
      <c r="AA28" s="1" t="s">
        <v>288</v>
      </c>
      <c r="AB28" s="0" t="n">
        <f aca="true">INT(RAND()*900+100)</f>
        <v>687</v>
      </c>
      <c r="AC28" s="0" t="n">
        <f aca="false">AB28^3</f>
        <v>324242703</v>
      </c>
      <c r="AD28" s="0" t="n">
        <f aca="false">AB28-10*INT(AB28/10)</f>
        <v>7</v>
      </c>
      <c r="AE28" s="114" t="str">
        <f aca="false">"Kubikwurzel / Cube root of "&amp;AC28&amp;" = ??"&amp;AD28</f>
        <v>Kubikwurzel / Cube root of 324242703 = ??7</v>
      </c>
      <c r="AF28" s="131" t="str">
        <f aca="false">AB28&amp;" or "&amp;LEFT(AB28,2)&amp;"_"</f>
        <v>687 or 68_</v>
      </c>
      <c r="AG28" s="133" t="n">
        <f aca="false">INT(LOG(AC28)-3)+2</f>
        <v>7</v>
      </c>
      <c r="AI28" s="1" t="s">
        <v>289</v>
      </c>
      <c r="AJ28" s="0" t="n">
        <f aca="true">INT(RAND()*900+100)</f>
        <v>311</v>
      </c>
      <c r="AK28" s="0" t="n">
        <f aca="true">INT(RAND()*900+100)</f>
        <v>993</v>
      </c>
      <c r="AL28" s="0" t="n">
        <f aca="false">AK28*AJ28</f>
        <v>308823</v>
      </c>
      <c r="AM28" s="114" t="str">
        <f aca="false">AL28&amp;$X$8&amp;LEFT(AK28,1)&amp;"?? = "&amp;AJ28</f>
        <v>308823 ÷ 9?? = 311</v>
      </c>
      <c r="AN28" s="131" t="str">
        <f aca="false">AK28&amp;" or _"&amp;RIGHT(AK28,2)</f>
        <v>993 or _93</v>
      </c>
      <c r="AO28" s="133" t="n">
        <f aca="false">INT(LOG(AL28))+2</f>
        <v>7</v>
      </c>
      <c r="AQ28" s="1" t="s">
        <v>290</v>
      </c>
      <c r="AR28" s="0" t="n">
        <f aca="true">INT(RAND()*89+11)</f>
        <v>74</v>
      </c>
      <c r="AS28" s="0" t="n">
        <f aca="true">INT(RAND()*89+11)</f>
        <v>67</v>
      </c>
      <c r="AT28" s="0" t="n">
        <f aca="false">AR28^2+AS28^2</f>
        <v>9965</v>
      </c>
      <c r="AU28" s="0" t="str">
        <f aca="false">TEXT(AT28,0)</f>
        <v>9965</v>
      </c>
      <c r="AV28" s="0" t="n">
        <f aca="false">LEN(AU28)</f>
        <v>4</v>
      </c>
      <c r="AW28" s="0" t="str">
        <f aca="false">LEFT(AU28,AV28-3)</f>
        <v>9</v>
      </c>
      <c r="AX28" s="0" t="str">
        <f aca="false">AW28&amp;"??"&amp;RIGHT(AU28,1)</f>
        <v>9??5</v>
      </c>
      <c r="AY28" s="114" t="str">
        <f aca="false">AR28&amp;"^2 + "&amp;AS28&amp;"^2 = "&amp;AX28</f>
        <v>74^2 + 67^2 = 9??5</v>
      </c>
      <c r="AZ28" s="133" t="n">
        <f aca="false">AV28+3</f>
        <v>7</v>
      </c>
      <c r="BA28" s="0" t="str">
        <f aca="false">"_"&amp;LEFT(RIGHT(AT28,3),2)&amp;"_"</f>
        <v>_96_</v>
      </c>
      <c r="BB28" s="131" t="str">
        <f aca="false">AT28&amp;" or "&amp;BA28</f>
        <v>9965 or _96_</v>
      </c>
      <c r="BD28" s="0" t="s">
        <v>291</v>
      </c>
      <c r="BE28" s="0" t="n">
        <f aca="true">INT(RAND()*50000+50000)</f>
        <v>55776</v>
      </c>
      <c r="BF28" s="0" t="n">
        <f aca="true">INT(RAND()*8000+2000)</f>
        <v>2030</v>
      </c>
      <c r="BG28" s="0" t="n">
        <f aca="true">INT(RAND()*30000+20000)</f>
        <v>37908</v>
      </c>
      <c r="BH28" s="131" t="n">
        <f aca="false">BE28+BF28-BG28</f>
        <v>19898</v>
      </c>
      <c r="BI28" s="133" t="n">
        <v>5</v>
      </c>
      <c r="BJ28" s="114" t="str">
        <f aca="false">BE28&amp;" + "&amp;BF28&amp;" - # = "&amp;BG28</f>
        <v>55776 + 2030 - # = 37908</v>
      </c>
      <c r="BL28" s="0" t="s">
        <v>292</v>
      </c>
      <c r="BM28" s="0" t="n">
        <f aca="true">INT(RAND()*100000+100000)</f>
        <v>107223</v>
      </c>
      <c r="BN28" s="0" t="n">
        <f aca="true">INT(RAND()*10000+10000)</f>
        <v>11111</v>
      </c>
      <c r="BO28" s="131" t="n">
        <f aca="false">BM28-BN28</f>
        <v>96112</v>
      </c>
      <c r="BP28" s="133" t="n">
        <v>5</v>
      </c>
      <c r="BQ28" s="114" t="str">
        <f aca="false">BM28&amp;" - # = "&amp;BN28</f>
        <v>107223 - # = 11111</v>
      </c>
      <c r="BS28" s="0" t="s">
        <v>293</v>
      </c>
      <c r="BT28" s="0" t="n">
        <f aca="true">INT(RAND()*12+10)</f>
        <v>17</v>
      </c>
      <c r="BU28" s="0" t="n">
        <f aca="true">INT(RAND()*12+10)</f>
        <v>10</v>
      </c>
      <c r="BV28" s="0" t="n">
        <f aca="true">INT(RAND()*6+4)</f>
        <v>7</v>
      </c>
      <c r="BW28" s="0" t="n">
        <f aca="true">INT(RAND()*6+4)</f>
        <v>9</v>
      </c>
      <c r="BX28" s="0" t="n">
        <f aca="true">INT(RAND()*6+4)</f>
        <v>9</v>
      </c>
      <c r="BY28" s="0" t="n">
        <f aca="true">INT(RAND()*6+4)</f>
        <v>9</v>
      </c>
      <c r="BZ28" s="132" t="n">
        <f aca="true">INT(RAND()*4)</f>
        <v>2</v>
      </c>
      <c r="CA28" s="0" t="n">
        <f aca="false">BY28*BX28*BW28*BV28*BU28*BT28</f>
        <v>867510</v>
      </c>
      <c r="CB28" s="131" t="n">
        <f aca="false">IF(BZ28=0,BT28*BV28,IF(BZ28=1,BT28*BW28,IF(BZ28=2,BU28*BX28,BU28*BY28)))</f>
        <v>90</v>
      </c>
      <c r="CC28" s="0" t="n">
        <f aca="false">BT28*BY28*BX28</f>
        <v>1377</v>
      </c>
      <c r="CD28" s="0" t="n">
        <f aca="false">BW28*BV28*BU28</f>
        <v>630</v>
      </c>
      <c r="CE28" s="0" t="n">
        <f aca="false">CA28/CB28</f>
        <v>9639</v>
      </c>
      <c r="CF28" s="114" t="str">
        <f aca="false">CC28&amp;" x "&amp;CD28&amp;$X$8&amp;CE28&amp;" = #"</f>
        <v>1377 x 630 ÷ 9639 = #</v>
      </c>
      <c r="CG28" s="133" t="n">
        <f aca="false">INT(LOG(CA28)+2)</f>
        <v>7</v>
      </c>
      <c r="CI28" s="0" t="s">
        <v>294</v>
      </c>
      <c r="CJ28" s="0" t="n">
        <f aca="true">INT(RAND()*600+250)</f>
        <v>468</v>
      </c>
      <c r="CK28" s="0" t="n">
        <f aca="true">INT(RAND()*600+250)</f>
        <v>600</v>
      </c>
      <c r="CL28" s="0" t="n">
        <f aca="false">CK28*CJ28</f>
        <v>280800</v>
      </c>
      <c r="CM28" s="0" t="str">
        <f aca="false">TEXT(CL28,0)</f>
        <v>280800</v>
      </c>
      <c r="CN28" s="133" t="n">
        <f aca="false">LEN(CM28)+1</f>
        <v>7</v>
      </c>
      <c r="CO28" s="0" t="str">
        <f aca="false">LEFT(CM28,CN28-4)</f>
        <v>280</v>
      </c>
      <c r="CP28" s="0" t="str">
        <f aca="false">RIGHT(CM28,3)</f>
        <v>800</v>
      </c>
      <c r="CQ28" s="0" t="str">
        <f aca="false">CO28&amp;"?"&amp;LEFT(CP28,1)&amp;"?"&amp;RIGHT(CP28,1)</f>
        <v>280?8?0</v>
      </c>
      <c r="CR28" s="114" t="str">
        <f aca="false">CJ28&amp;" x "&amp;CK28&amp;" = "&amp;CQ28</f>
        <v>468 x 600 = 280?8?0</v>
      </c>
      <c r="CS28" s="0" t="str">
        <f aca="false">IF(CN28=6,"__","_")</f>
        <v>_</v>
      </c>
      <c r="CT28" s="0" t="str">
        <f aca="false">RIGHT(CM28,4)</f>
        <v>0800</v>
      </c>
      <c r="CU28" s="0" t="str">
        <f aca="false">CS28&amp;LEFT(CT28,1)&amp;"_"&amp;LEFT(RIGHT(CT28,2),1)&amp;"_"</f>
        <v>_0_0_</v>
      </c>
      <c r="CV28" s="131" t="str">
        <f aca="false">CM28&amp;" or "&amp;CU28</f>
        <v>280800 or _0_0_</v>
      </c>
      <c r="CX28" s="0" t="s">
        <v>295</v>
      </c>
      <c r="CY28" s="0" t="n">
        <f aca="true">INT(RAND()*70+30)</f>
        <v>83</v>
      </c>
      <c r="CZ28" s="0" t="n">
        <f aca="true">INT(RAND()*5+5)</f>
        <v>6</v>
      </c>
      <c r="DA28" s="131" t="n">
        <f aca="true">INT(RAND()*80+20)</f>
        <v>60</v>
      </c>
      <c r="DB28" s="0" t="n">
        <f aca="true">INT(RAND()*700+300)</f>
        <v>821</v>
      </c>
      <c r="DC28" s="0" t="n">
        <f aca="true">INT(RAND()*70+30)</f>
        <v>90</v>
      </c>
      <c r="DD28" s="0" t="n">
        <f aca="false">(CY28+(CZ28*DA28))*(DB28-DC28)</f>
        <v>323833</v>
      </c>
      <c r="DE28" s="133" t="n">
        <f aca="false">INT(LOG(DD28)+1)</f>
        <v>6</v>
      </c>
      <c r="DF28" s="114" t="str">
        <f aca="false">"("&amp;CY28&amp;" +  "&amp;CZ28&amp;" x #) x ("&amp;DB28&amp;" - "&amp;DC28&amp;") = "&amp;DD28</f>
        <v>(83 +  6 x #) x (821 - 90) = 323833</v>
      </c>
    </row>
    <row r="29" customFormat="false" ht="21.75" hidden="false" customHeight="true" outlineLevel="0" collapsed="false">
      <c r="A29" s="80"/>
      <c r="B29" s="80"/>
      <c r="C29" s="80"/>
      <c r="D29" s="80"/>
      <c r="E29" s="80"/>
      <c r="F29" s="78"/>
      <c r="G29" s="80"/>
      <c r="H29" s="80"/>
      <c r="I29" s="1"/>
    </row>
    <row r="30" customFormat="false" ht="21.75" hidden="false" customHeight="true" outlineLevel="0" collapsed="false">
      <c r="A30" s="80"/>
      <c r="B30" s="80"/>
      <c r="C30" s="80" t="str">
        <f aca="false">IF(R30&lt;0.091176,X30,IF(R30&lt;0.299412,AE30,IF(R30&lt;0.452941,AM30,IF(R30&lt;0.544118,AY30,IF(R30&lt;0.6335294,BJ30,IF(R30&lt;0.726471,BQ30,IF(R30&lt;0.817647,CF30,IF(R30&lt;0.908824,CR30,DF30))))))))</f>
        <v>96484 + 9738 - # = 27426</v>
      </c>
      <c r="D30" s="80"/>
      <c r="E30" s="80"/>
      <c r="F30" s="156" t="n">
        <f aca="false">IF(R30&lt;0.091176,U30,IF(R30&lt;0.299412,AF30,IF(R30&lt;0.452941,AN30,IF(R30&lt;0.544118,BB30,IF(R30&lt;0.6335294,BH30,IF(R30&lt;0.726471,BO30,IF(R30&lt;0.817647,CB30,IF(R30&lt;0.908824,CV30,DA30))))))))</f>
        <v>78796</v>
      </c>
      <c r="G30" s="80"/>
      <c r="H30" s="80" t="n">
        <f aca="false">K30+J30</f>
        <v>5</v>
      </c>
      <c r="I30" s="1"/>
      <c r="J30" s="4" t="n">
        <v>0</v>
      </c>
      <c r="K30" s="4" t="n">
        <f aca="false">IF(R30&lt;0.091176,Y30,IF(R30&lt;0.299412,AG30,IF(R30&lt;0.452941,AO30,IF(R30&lt;0.544118,AZ30,IF(R30&lt;0.6335294,BI30,IF(R30&lt;0.726471,BP30,IF(R30&lt;0.817647,CG30,IF(R30&lt;0.908824,CN30,DE30))))))))</f>
        <v>5</v>
      </c>
      <c r="L30" s="1"/>
      <c r="R30" s="4" t="n">
        <f aca="true">RAND()</f>
        <v>0.620305916903277</v>
      </c>
      <c r="T30" s="1" t="s">
        <v>287</v>
      </c>
      <c r="U30" s="131" t="n">
        <f aca="true">INT(RAND()*92+8)</f>
        <v>78</v>
      </c>
      <c r="V30" s="0" t="n">
        <f aca="true">INT(RAND()*89+11)</f>
        <v>77</v>
      </c>
      <c r="W30" s="0" t="n">
        <f aca="false">U30*V30</f>
        <v>6006</v>
      </c>
      <c r="X30" s="114" t="str">
        <f aca="false">W30&amp;$X$8&amp;"# = "&amp;V30</f>
        <v>6006 ÷ # = 77</v>
      </c>
      <c r="Y30" s="133" t="n">
        <f aca="false">IF(W30&gt;999,4,3)</f>
        <v>4</v>
      </c>
      <c r="AA30" s="1" t="s">
        <v>288</v>
      </c>
      <c r="AB30" s="0" t="n">
        <f aca="true">INT(RAND()*900+100)</f>
        <v>588</v>
      </c>
      <c r="AC30" s="0" t="n">
        <f aca="false">AB30^3</f>
        <v>203297472</v>
      </c>
      <c r="AD30" s="0" t="n">
        <f aca="false">AB30-10*INT(AB30/10)</f>
        <v>8</v>
      </c>
      <c r="AE30" s="114" t="str">
        <f aca="false">"Kubikwurzel / Cube root of "&amp;AC30&amp;" = ??"&amp;AD30</f>
        <v>Kubikwurzel / Cube root of 203297472 = ??8</v>
      </c>
      <c r="AF30" s="131" t="str">
        <f aca="false">AB30&amp;" or "&amp;LEFT(AB30,2)&amp;"_"</f>
        <v>588 or 58_</v>
      </c>
      <c r="AG30" s="133" t="n">
        <f aca="false">INT(LOG(AC30)-3)+2</f>
        <v>7</v>
      </c>
      <c r="AI30" s="1" t="s">
        <v>289</v>
      </c>
      <c r="AJ30" s="0" t="n">
        <f aca="true">INT(RAND()*900+100)</f>
        <v>637</v>
      </c>
      <c r="AK30" s="0" t="n">
        <f aca="true">INT(RAND()*900+100)</f>
        <v>668</v>
      </c>
      <c r="AL30" s="0" t="n">
        <f aca="false">AK30*AJ30</f>
        <v>425516</v>
      </c>
      <c r="AM30" s="114" t="str">
        <f aca="false">AL30&amp;$X$8&amp;LEFT(AK30,1)&amp;"?? = "&amp;AJ30</f>
        <v>425516 ÷ 6?? = 637</v>
      </c>
      <c r="AN30" s="131" t="str">
        <f aca="false">AK30&amp;" or _"&amp;RIGHT(AK30,2)</f>
        <v>668 or _68</v>
      </c>
      <c r="AO30" s="133" t="n">
        <f aca="false">INT(LOG(AL30))+2</f>
        <v>7</v>
      </c>
      <c r="AQ30" s="1" t="s">
        <v>290</v>
      </c>
      <c r="AR30" s="0" t="n">
        <f aca="true">INT(RAND()*89+11)</f>
        <v>74</v>
      </c>
      <c r="AS30" s="0" t="n">
        <f aca="true">INT(RAND()*89+11)</f>
        <v>97</v>
      </c>
      <c r="AT30" s="0" t="n">
        <f aca="false">AR30^2+AS30^2</f>
        <v>14885</v>
      </c>
      <c r="AU30" s="0" t="str">
        <f aca="false">TEXT(AT30,0)</f>
        <v>14885</v>
      </c>
      <c r="AV30" s="0" t="n">
        <f aca="false">LEN(AU30)</f>
        <v>5</v>
      </c>
      <c r="AW30" s="0" t="str">
        <f aca="false">LEFT(AU30,AV30-3)</f>
        <v>14</v>
      </c>
      <c r="AX30" s="0" t="str">
        <f aca="false">AW30&amp;"??"&amp;RIGHT(AU30,1)</f>
        <v>14??5</v>
      </c>
      <c r="AY30" s="114" t="str">
        <f aca="false">AR30&amp;"^2 + "&amp;AS30&amp;"^2 = "&amp;AX30</f>
        <v>74^2 + 97^2 = 14??5</v>
      </c>
      <c r="AZ30" s="133" t="n">
        <f aca="false">AV30+3</f>
        <v>8</v>
      </c>
      <c r="BA30" s="0" t="str">
        <f aca="false">"_"&amp;LEFT(RIGHT(AT30,3),2)&amp;"_"</f>
        <v>_88_</v>
      </c>
      <c r="BB30" s="131" t="str">
        <f aca="false">AT30&amp;" or "&amp;BA30</f>
        <v>14885 or _88_</v>
      </c>
      <c r="BD30" s="0" t="s">
        <v>291</v>
      </c>
      <c r="BE30" s="0" t="n">
        <f aca="true">INT(RAND()*50000+50000)</f>
        <v>96484</v>
      </c>
      <c r="BF30" s="0" t="n">
        <f aca="true">INT(RAND()*8000+2000)</f>
        <v>9738</v>
      </c>
      <c r="BG30" s="0" t="n">
        <f aca="true">INT(RAND()*30000+20000)</f>
        <v>27426</v>
      </c>
      <c r="BH30" s="131" t="n">
        <f aca="false">BE30+BF30-BG30</f>
        <v>78796</v>
      </c>
      <c r="BI30" s="133" t="n">
        <v>5</v>
      </c>
      <c r="BJ30" s="114" t="str">
        <f aca="false">BE30&amp;" + "&amp;BF30&amp;" - # = "&amp;BG30</f>
        <v>96484 + 9738 - # = 27426</v>
      </c>
      <c r="BL30" s="0" t="s">
        <v>292</v>
      </c>
      <c r="BM30" s="0" t="n">
        <f aca="true">INT(RAND()*100000+100000)</f>
        <v>159996</v>
      </c>
      <c r="BN30" s="0" t="n">
        <f aca="true">INT(RAND()*10000+10000)</f>
        <v>15708</v>
      </c>
      <c r="BO30" s="131" t="n">
        <f aca="false">BM30-BN30</f>
        <v>144288</v>
      </c>
      <c r="BP30" s="133" t="n">
        <v>5</v>
      </c>
      <c r="BQ30" s="114" t="str">
        <f aca="false">BM30&amp;" - # = "&amp;BN30</f>
        <v>159996 - # = 15708</v>
      </c>
      <c r="BS30" s="0" t="s">
        <v>293</v>
      </c>
      <c r="BT30" s="0" t="n">
        <f aca="true">INT(RAND()*12+10)</f>
        <v>10</v>
      </c>
      <c r="BU30" s="0" t="n">
        <f aca="true">INT(RAND()*12+10)</f>
        <v>17</v>
      </c>
      <c r="BV30" s="0" t="n">
        <f aca="true">INT(RAND()*6+4)</f>
        <v>7</v>
      </c>
      <c r="BW30" s="0" t="n">
        <f aca="true">INT(RAND()*6+4)</f>
        <v>8</v>
      </c>
      <c r="BX30" s="0" t="n">
        <f aca="true">INT(RAND()*6+4)</f>
        <v>6</v>
      </c>
      <c r="BY30" s="0" t="n">
        <f aca="true">INT(RAND()*6+4)</f>
        <v>5</v>
      </c>
      <c r="BZ30" s="132" t="n">
        <f aca="true">INT(RAND()*4)</f>
        <v>1</v>
      </c>
      <c r="CA30" s="0" t="n">
        <f aca="false">BY30*BX30*BW30*BV30*BU30*BT30</f>
        <v>285600</v>
      </c>
      <c r="CB30" s="131" t="n">
        <f aca="false">IF(BZ30=0,BT30*BV30,IF(BZ30=1,BT30*BW30,IF(BZ30=2,BU30*BX30,BU30*BY30)))</f>
        <v>80</v>
      </c>
      <c r="CC30" s="0" t="n">
        <f aca="false">BT30*BY30*BX30</f>
        <v>300</v>
      </c>
      <c r="CD30" s="0" t="n">
        <f aca="false">BW30*BV30*BU30</f>
        <v>952</v>
      </c>
      <c r="CE30" s="0" t="n">
        <f aca="false">CA30/CB30</f>
        <v>3570</v>
      </c>
      <c r="CF30" s="114" t="str">
        <f aca="false">CC30&amp;" x "&amp;CD30&amp;$X$8&amp;CE30&amp;" = #"</f>
        <v>300 x 952 ÷ 3570 = #</v>
      </c>
      <c r="CG30" s="133" t="n">
        <f aca="false">INT(LOG(CA30)+2)</f>
        <v>7</v>
      </c>
      <c r="CI30" s="0" t="s">
        <v>294</v>
      </c>
      <c r="CJ30" s="0" t="n">
        <f aca="true">INT(RAND()*600+250)</f>
        <v>625</v>
      </c>
      <c r="CK30" s="0" t="n">
        <f aca="true">INT(RAND()*600+250)</f>
        <v>353</v>
      </c>
      <c r="CL30" s="0" t="n">
        <f aca="false">CK30*CJ30</f>
        <v>220625</v>
      </c>
      <c r="CM30" s="0" t="str">
        <f aca="false">TEXT(CL30,0)</f>
        <v>220625</v>
      </c>
      <c r="CN30" s="133" t="n">
        <f aca="false">LEN(CM30)+1</f>
        <v>7</v>
      </c>
      <c r="CO30" s="0" t="str">
        <f aca="false">LEFT(CM30,CN30-4)</f>
        <v>220</v>
      </c>
      <c r="CP30" s="0" t="str">
        <f aca="false">RIGHT(CM30,3)</f>
        <v>625</v>
      </c>
      <c r="CQ30" s="0" t="str">
        <f aca="false">CO30&amp;"?"&amp;LEFT(CP30,1)&amp;"?"&amp;RIGHT(CP30,1)</f>
        <v>220?6?5</v>
      </c>
      <c r="CR30" s="114" t="str">
        <f aca="false">CJ30&amp;" x "&amp;CK30&amp;" = "&amp;CQ30</f>
        <v>625 x 353 = 220?6?5</v>
      </c>
      <c r="CS30" s="0" t="str">
        <f aca="false">IF(CN30=6,"__","_")</f>
        <v>_</v>
      </c>
      <c r="CT30" s="0" t="str">
        <f aca="false">RIGHT(CM30,4)</f>
        <v>0625</v>
      </c>
      <c r="CU30" s="0" t="str">
        <f aca="false">CS30&amp;LEFT(CT30,1)&amp;"_"&amp;LEFT(RIGHT(CT30,2),1)&amp;"_"</f>
        <v>_0_2_</v>
      </c>
      <c r="CV30" s="131" t="str">
        <f aca="false">CM30&amp;" or "&amp;CU30</f>
        <v>220625 or _0_2_</v>
      </c>
      <c r="CX30" s="0" t="s">
        <v>295</v>
      </c>
      <c r="CY30" s="0" t="n">
        <f aca="true">INT(RAND()*70+30)</f>
        <v>57</v>
      </c>
      <c r="CZ30" s="0" t="n">
        <f aca="true">INT(RAND()*5+5)</f>
        <v>7</v>
      </c>
      <c r="DA30" s="131" t="n">
        <f aca="true">INT(RAND()*80+20)</f>
        <v>70</v>
      </c>
      <c r="DB30" s="0" t="n">
        <f aca="true">INT(RAND()*700+300)</f>
        <v>757</v>
      </c>
      <c r="DC30" s="0" t="n">
        <f aca="true">INT(RAND()*70+30)</f>
        <v>70</v>
      </c>
      <c r="DD30" s="0" t="n">
        <f aca="false">(CY30+(CZ30*DA30))*(DB30-DC30)</f>
        <v>375789</v>
      </c>
      <c r="DE30" s="133" t="n">
        <f aca="false">INT(LOG(DD30)+1)</f>
        <v>6</v>
      </c>
      <c r="DF30" s="114" t="str">
        <f aca="false">"("&amp;CY30&amp;" +  "&amp;CZ30&amp;" x #) x ("&amp;DB30&amp;" - "&amp;DC30&amp;") = "&amp;DD30</f>
        <v>(57 +  7 x #) x (757 - 70) = 375789</v>
      </c>
    </row>
    <row r="31" customFormat="false" ht="21.75" hidden="false" customHeight="true" outlineLevel="0" collapsed="false">
      <c r="A31" s="80"/>
      <c r="B31" s="80"/>
      <c r="C31" s="124"/>
      <c r="D31" s="124"/>
      <c r="E31" s="124"/>
      <c r="F31" s="78"/>
      <c r="G31" s="80"/>
      <c r="H31" s="80"/>
      <c r="I31" s="1"/>
    </row>
    <row r="32" customFormat="false" ht="21.75" hidden="false" customHeight="true" outlineLevel="0" collapsed="false">
      <c r="A32" s="80"/>
      <c r="B32" s="80"/>
      <c r="C32" s="80" t="str">
        <f aca="false">IF(R32&lt;0.091176,X32,IF(R32&lt;0.299412,AE32,IF(R32&lt;0.452941,AM32,IF(R32&lt;0.544118,AY32,IF(R32&lt;0.6335294,BJ32,IF(R32&lt;0.726471,BQ32,IF(R32&lt;0.817647,CF32,IF(R32&lt;0.908824,CR32,DF32))))))))</f>
        <v>Kubikwurzel / Cube root of 148035889 = ??9</v>
      </c>
      <c r="D32" s="80"/>
      <c r="E32" s="80"/>
      <c r="F32" s="66" t="str">
        <f aca="false">IF(R32&lt;0.091176,U32,IF(R32&lt;0.299412,AF32,IF(R32&lt;0.452941,AN32,IF(R32&lt;0.544118,BB32,IF(R32&lt;0.6335294,BH32,IF(R32&lt;0.726471,BO32,IF(R32&lt;0.817647,CB32,IF(R32&lt;0.908824,CV32,DA32))))))))</f>
        <v>529 or 52_</v>
      </c>
      <c r="G32" s="80"/>
      <c r="H32" s="80" t="n">
        <f aca="false">K32+J32</f>
        <v>7</v>
      </c>
      <c r="I32" s="1"/>
      <c r="J32" s="4" t="n">
        <v>0</v>
      </c>
      <c r="K32" s="4" t="n">
        <f aca="false">IF(R32&lt;0.091176,Y32,IF(R32&lt;0.299412,AG32,IF(R32&lt;0.452941,AO32,IF(R32&lt;0.544118,AZ32,IF(R32&lt;0.6335294,BI32,IF(R32&lt;0.726471,BP32,IF(R32&lt;0.817647,CG32,IF(R32&lt;0.908824,CN32,DE32))))))))</f>
        <v>7</v>
      </c>
      <c r="L32" s="1"/>
      <c r="R32" s="4" t="n">
        <f aca="true">RAND()</f>
        <v>0.0962725765166895</v>
      </c>
      <c r="T32" s="1" t="s">
        <v>287</v>
      </c>
      <c r="U32" s="131" t="n">
        <f aca="true">INT(RAND()*92+8)</f>
        <v>13</v>
      </c>
      <c r="V32" s="0" t="n">
        <f aca="true">INT(RAND()*89+11)</f>
        <v>38</v>
      </c>
      <c r="W32" s="0" t="n">
        <f aca="false">U32*V32</f>
        <v>494</v>
      </c>
      <c r="X32" s="114" t="str">
        <f aca="false">W32&amp;$X$8&amp;"# = "&amp;V32</f>
        <v>494 ÷ # = 38</v>
      </c>
      <c r="Y32" s="133" t="n">
        <f aca="false">IF(W32&gt;999,4,3)</f>
        <v>3</v>
      </c>
      <c r="AA32" s="1" t="s">
        <v>288</v>
      </c>
      <c r="AB32" s="0" t="n">
        <f aca="true">INT(RAND()*900+100)</f>
        <v>529</v>
      </c>
      <c r="AC32" s="0" t="n">
        <f aca="false">AB32^3</f>
        <v>148035889</v>
      </c>
      <c r="AD32" s="0" t="n">
        <f aca="false">AB32-10*INT(AB32/10)</f>
        <v>9</v>
      </c>
      <c r="AE32" s="114" t="str">
        <f aca="false">"Kubikwurzel / Cube root of "&amp;AC32&amp;" = ??"&amp;AD32</f>
        <v>Kubikwurzel / Cube root of 148035889 = ??9</v>
      </c>
      <c r="AF32" s="131" t="str">
        <f aca="false">AB32&amp;" or "&amp;LEFT(AB32,2)&amp;"_"</f>
        <v>529 or 52_</v>
      </c>
      <c r="AG32" s="133" t="n">
        <f aca="false">INT(LOG(AC32)-3)+2</f>
        <v>7</v>
      </c>
      <c r="AI32" s="1" t="s">
        <v>289</v>
      </c>
      <c r="AJ32" s="0" t="n">
        <f aca="true">INT(RAND()*900+100)</f>
        <v>761</v>
      </c>
      <c r="AK32" s="0" t="n">
        <f aca="true">INT(RAND()*900+100)</f>
        <v>803</v>
      </c>
      <c r="AL32" s="0" t="n">
        <f aca="false">AK32*AJ32</f>
        <v>611083</v>
      </c>
      <c r="AM32" s="114" t="str">
        <f aca="false">AL32&amp;$X$8&amp;LEFT(AK32,1)&amp;"?? = "&amp;AJ32</f>
        <v>611083 ÷ 8?? = 761</v>
      </c>
      <c r="AN32" s="131" t="str">
        <f aca="false">AK32&amp;" or _"&amp;RIGHT(AK32,2)</f>
        <v>803 or _03</v>
      </c>
      <c r="AO32" s="133" t="n">
        <f aca="false">INT(LOG(AL32))+2</f>
        <v>7</v>
      </c>
      <c r="AQ32" s="1" t="s">
        <v>290</v>
      </c>
      <c r="AR32" s="0" t="n">
        <f aca="true">INT(RAND()*89+11)</f>
        <v>37</v>
      </c>
      <c r="AS32" s="0" t="n">
        <f aca="true">INT(RAND()*89+11)</f>
        <v>47</v>
      </c>
      <c r="AT32" s="0" t="n">
        <f aca="false">AR32^2+AS32^2</f>
        <v>3578</v>
      </c>
      <c r="AU32" s="0" t="str">
        <f aca="false">TEXT(AT32,0)</f>
        <v>3578</v>
      </c>
      <c r="AV32" s="0" t="n">
        <f aca="false">LEN(AU32)</f>
        <v>4</v>
      </c>
      <c r="AW32" s="0" t="str">
        <f aca="false">LEFT(AU32,AV32-3)</f>
        <v>3</v>
      </c>
      <c r="AX32" s="0" t="str">
        <f aca="false">AW32&amp;"??"&amp;RIGHT(AU32,1)</f>
        <v>3??8</v>
      </c>
      <c r="AY32" s="114" t="str">
        <f aca="false">AR32&amp;"^2 + "&amp;AS32&amp;"^2 = "&amp;AX32</f>
        <v>37^2 + 47^2 = 3??8</v>
      </c>
      <c r="AZ32" s="133" t="n">
        <f aca="false">AV32+3</f>
        <v>7</v>
      </c>
      <c r="BA32" s="0" t="str">
        <f aca="false">"_"&amp;LEFT(RIGHT(AT32,3),2)&amp;"_"</f>
        <v>_57_</v>
      </c>
      <c r="BB32" s="131" t="str">
        <f aca="false">AT32&amp;" or "&amp;BA32</f>
        <v>3578 or _57_</v>
      </c>
      <c r="BD32" s="0" t="s">
        <v>291</v>
      </c>
      <c r="BE32" s="0" t="n">
        <f aca="true">INT(RAND()*50000+50000)</f>
        <v>79500</v>
      </c>
      <c r="BF32" s="0" t="n">
        <f aca="true">INT(RAND()*8000+2000)</f>
        <v>9583</v>
      </c>
      <c r="BG32" s="0" t="n">
        <f aca="true">INT(RAND()*30000+20000)</f>
        <v>22247</v>
      </c>
      <c r="BH32" s="131" t="n">
        <f aca="false">BE32+BF32-BG32</f>
        <v>66836</v>
      </c>
      <c r="BI32" s="133" t="n">
        <v>5</v>
      </c>
      <c r="BJ32" s="114" t="str">
        <f aca="false">BE32&amp;" + "&amp;BF32&amp;" - # = "&amp;BG32</f>
        <v>79500 + 9583 - # = 22247</v>
      </c>
      <c r="BL32" s="0" t="s">
        <v>292</v>
      </c>
      <c r="BM32" s="0" t="n">
        <f aca="true">INT(RAND()*100000+100000)</f>
        <v>165145</v>
      </c>
      <c r="BN32" s="0" t="n">
        <f aca="true">INT(RAND()*10000+10000)</f>
        <v>18623</v>
      </c>
      <c r="BO32" s="131" t="n">
        <f aca="false">BM32-BN32</f>
        <v>146522</v>
      </c>
      <c r="BP32" s="133" t="n">
        <v>5</v>
      </c>
      <c r="BQ32" s="114" t="str">
        <f aca="false">BM32&amp;" - # = "&amp;BN32</f>
        <v>165145 - # = 18623</v>
      </c>
      <c r="BS32" s="0" t="s">
        <v>293</v>
      </c>
      <c r="BT32" s="0" t="n">
        <f aca="true">INT(RAND()*12+10)</f>
        <v>16</v>
      </c>
      <c r="BU32" s="0" t="n">
        <f aca="true">INT(RAND()*12+10)</f>
        <v>14</v>
      </c>
      <c r="BV32" s="0" t="n">
        <f aca="true">INT(RAND()*6+4)</f>
        <v>8</v>
      </c>
      <c r="BW32" s="0" t="n">
        <f aca="true">INT(RAND()*6+4)</f>
        <v>5</v>
      </c>
      <c r="BX32" s="0" t="n">
        <f aca="true">INT(RAND()*6+4)</f>
        <v>9</v>
      </c>
      <c r="BY32" s="0" t="n">
        <f aca="true">INT(RAND()*6+4)</f>
        <v>5</v>
      </c>
      <c r="BZ32" s="132" t="n">
        <f aca="true">INT(RAND()*4)</f>
        <v>1</v>
      </c>
      <c r="CA32" s="0" t="n">
        <f aca="false">BY32*BX32*BW32*BV32*BU32*BT32</f>
        <v>403200</v>
      </c>
      <c r="CB32" s="131" t="n">
        <f aca="false">IF(BZ32=0,BT32*BV32,IF(BZ32=1,BT32*BW32,IF(BZ32=2,BU32*BX32,BU32*BY32)))</f>
        <v>80</v>
      </c>
      <c r="CC32" s="0" t="n">
        <f aca="false">BT32*BY32*BX32</f>
        <v>720</v>
      </c>
      <c r="CD32" s="0" t="n">
        <f aca="false">BW32*BV32*BU32</f>
        <v>560</v>
      </c>
      <c r="CE32" s="0" t="n">
        <f aca="false">CA32/CB32</f>
        <v>5040</v>
      </c>
      <c r="CF32" s="114" t="str">
        <f aca="false">CC32&amp;" x "&amp;CD32&amp;$X$8&amp;CE32&amp;" = #"</f>
        <v>720 x 560 ÷ 5040 = #</v>
      </c>
      <c r="CG32" s="133" t="n">
        <f aca="false">INT(LOG(CA32)+2)</f>
        <v>7</v>
      </c>
      <c r="CI32" s="0" t="s">
        <v>294</v>
      </c>
      <c r="CJ32" s="0" t="n">
        <f aca="true">INT(RAND()*600+250)</f>
        <v>274</v>
      </c>
      <c r="CK32" s="0" t="n">
        <f aca="true">INT(RAND()*600+250)</f>
        <v>493</v>
      </c>
      <c r="CL32" s="0" t="n">
        <f aca="false">CK32*CJ32</f>
        <v>135082</v>
      </c>
      <c r="CM32" s="0" t="str">
        <f aca="false">TEXT(CL32,0)</f>
        <v>135082</v>
      </c>
      <c r="CN32" s="133" t="n">
        <f aca="false">LEN(CM32)+1</f>
        <v>7</v>
      </c>
      <c r="CO32" s="0" t="str">
        <f aca="false">LEFT(CM32,CN32-4)</f>
        <v>135</v>
      </c>
      <c r="CP32" s="0" t="str">
        <f aca="false">RIGHT(CM32,3)</f>
        <v>082</v>
      </c>
      <c r="CQ32" s="0" t="str">
        <f aca="false">CO32&amp;"?"&amp;LEFT(CP32,1)&amp;"?"&amp;RIGHT(CP32,1)</f>
        <v>135?0?2</v>
      </c>
      <c r="CR32" s="114" t="str">
        <f aca="false">CJ32&amp;" x "&amp;CK32&amp;" = "&amp;CQ32</f>
        <v>274 x 493 = 135?0?2</v>
      </c>
      <c r="CS32" s="0" t="str">
        <f aca="false">IF(CN32=6,"__","_")</f>
        <v>_</v>
      </c>
      <c r="CT32" s="0" t="str">
        <f aca="false">RIGHT(CM32,4)</f>
        <v>5082</v>
      </c>
      <c r="CU32" s="0" t="str">
        <f aca="false">CS32&amp;LEFT(CT32,1)&amp;"_"&amp;LEFT(RIGHT(CT32,2),1)&amp;"_"</f>
        <v>_5_8_</v>
      </c>
      <c r="CV32" s="131" t="str">
        <f aca="false">CM32&amp;" or "&amp;CU32</f>
        <v>135082 or _5_8_</v>
      </c>
      <c r="CX32" s="0" t="s">
        <v>295</v>
      </c>
      <c r="CY32" s="0" t="n">
        <f aca="true">INT(RAND()*70+30)</f>
        <v>88</v>
      </c>
      <c r="CZ32" s="0" t="n">
        <f aca="true">INT(RAND()*5+5)</f>
        <v>5</v>
      </c>
      <c r="DA32" s="131" t="n">
        <f aca="true">INT(RAND()*80+20)</f>
        <v>23</v>
      </c>
      <c r="DB32" s="0" t="n">
        <f aca="true">INT(RAND()*700+300)</f>
        <v>483</v>
      </c>
      <c r="DC32" s="0" t="n">
        <f aca="true">INT(RAND()*70+30)</f>
        <v>51</v>
      </c>
      <c r="DD32" s="0" t="n">
        <f aca="false">(CY32+(CZ32*DA32))*(DB32-DC32)</f>
        <v>87696</v>
      </c>
      <c r="DE32" s="133" t="n">
        <f aca="false">INT(LOG(DD32)+1)</f>
        <v>5</v>
      </c>
      <c r="DF32" s="114" t="str">
        <f aca="false">"("&amp;CY32&amp;" +  "&amp;CZ32&amp;" x #) x ("&amp;DB32&amp;" - "&amp;DC32&amp;") = "&amp;DD32</f>
        <v>(88 +  5 x #) x (483 - 51) = 87696</v>
      </c>
    </row>
    <row r="33" customFormat="false" ht="16.5" hidden="false" customHeight="true" outlineLevel="0" collapsed="false">
      <c r="A33" s="80"/>
      <c r="B33" s="80"/>
      <c r="C33" s="80"/>
      <c r="D33" s="80"/>
      <c r="E33" s="80"/>
      <c r="F33" s="80"/>
      <c r="G33" s="80"/>
      <c r="H33" s="80"/>
      <c r="I33" s="1"/>
    </row>
    <row r="34" customFormat="false" ht="17.25" hidden="false" customHeight="false" outlineLevel="0" collapsed="false">
      <c r="A34" s="80"/>
      <c r="B34" s="80"/>
      <c r="C34" s="80"/>
      <c r="D34" s="80"/>
      <c r="E34" s="80"/>
      <c r="F34" s="80"/>
      <c r="G34" s="80"/>
      <c r="H34" s="80"/>
      <c r="I34" s="1"/>
    </row>
    <row r="35" customFormat="false" ht="17.25" hidden="false" customHeight="false" outlineLevel="0" collapsed="false">
      <c r="A35" s="80"/>
      <c r="B35" s="80"/>
      <c r="C35" s="80"/>
      <c r="D35" s="80"/>
      <c r="E35" s="80"/>
      <c r="F35" s="14" t="s">
        <v>19</v>
      </c>
      <c r="G35" s="80"/>
      <c r="H35" s="80" t="n">
        <f aca="false">SUM(H10:H32)</f>
        <v>75</v>
      </c>
      <c r="I35" s="1"/>
    </row>
    <row r="36" customFormat="false" ht="12.75" hidden="false" customHeight="false" outlineLevel="0" collapsed="false">
      <c r="A36" s="1" t="s">
        <v>0</v>
      </c>
      <c r="B36" s="1"/>
      <c r="C36" s="1"/>
      <c r="D36" s="1"/>
      <c r="E36" s="1"/>
      <c r="F36" s="1"/>
      <c r="G36" s="1"/>
      <c r="H36" s="1"/>
      <c r="I36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22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5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2" min="2" style="0" width="2"/>
    <col collapsed="false" customWidth="true" hidden="false" outlineLevel="0" max="3" min="3" style="0" width="9.14"/>
    <col collapsed="false" customWidth="true" hidden="false" outlineLevel="0" max="4" min="4" style="0" width="28.86"/>
    <col collapsed="false" customWidth="true" hidden="false" outlineLevel="0" max="5" min="5" style="0" width="24.29"/>
    <col collapsed="false" customWidth="true" hidden="false" outlineLevel="0" max="6" min="6" style="0" width="7.86"/>
    <col collapsed="false" customWidth="true" hidden="false" outlineLevel="0" max="7" min="7" style="0" width="4.57"/>
    <col collapsed="false" customWidth="true" hidden="false" outlineLevel="0" max="8" min="8" style="0" width="9"/>
    <col collapsed="false" customWidth="true" hidden="false" outlineLevel="0" max="9" min="9" style="0" width="2.15"/>
    <col collapsed="false" customWidth="true" hidden="true" outlineLevel="0" max="10" min="10" style="4" width="16.85"/>
    <col collapsed="false" customWidth="true" hidden="true" outlineLevel="0" max="11" min="11" style="4" width="4.14"/>
    <col collapsed="false" customWidth="true" hidden="true" outlineLevel="0" max="12" min="12" style="4" width="10"/>
    <col collapsed="false" customWidth="true" hidden="true" outlineLevel="0" max="13" min="13" style="4" width="6.57"/>
    <col collapsed="false" customWidth="true" hidden="false" outlineLevel="0" max="14" min="14" style="0" width="11.71"/>
    <col collapsed="false" customWidth="true" hidden="false" outlineLevel="0" max="15" min="15" style="0" width="6.57"/>
    <col collapsed="false" customWidth="true" hidden="false" outlineLevel="0" max="16" min="16" style="0" width="2.71"/>
    <col collapsed="false" customWidth="true" hidden="true" outlineLevel="0" max="18" min="17" style="4" width="10.57"/>
    <col collapsed="false" customWidth="true" hidden="false" outlineLevel="0" max="19" min="19" style="0" width="2.71"/>
    <col collapsed="false" customWidth="true" hidden="true" outlineLevel="0" max="20" min="20" style="0" width="11.14"/>
    <col collapsed="false" customWidth="true" hidden="true" outlineLevel="0" max="46" min="21" style="0" width="9.14"/>
    <col collapsed="false" customWidth="true" hidden="false" outlineLevel="0" max="88" min="47" style="0" width="9.14"/>
  </cols>
  <sheetData>
    <row r="1" customFormat="false" ht="12" hidden="false" customHeight="true" outlineLevel="0" collapsed="false">
      <c r="A1" s="80"/>
      <c r="B1" s="80"/>
      <c r="C1" s="80"/>
      <c r="D1" s="80"/>
      <c r="E1" s="80"/>
      <c r="F1" s="80"/>
      <c r="G1" s="80"/>
      <c r="H1" s="80"/>
      <c r="I1" s="10" t="s">
        <v>0</v>
      </c>
    </row>
    <row r="2" customFormat="false" ht="17.25" hidden="false" customHeight="false" outlineLevel="0" collapsed="false">
      <c r="A2" s="80"/>
      <c r="B2" s="80"/>
      <c r="C2" s="153" t="s">
        <v>296</v>
      </c>
      <c r="D2" s="80"/>
      <c r="E2" s="80"/>
      <c r="F2" s="80"/>
      <c r="G2" s="80"/>
      <c r="H2" s="80"/>
      <c r="I2" s="80"/>
    </row>
    <row r="3" customFormat="false" ht="17.25" hidden="false" customHeight="false" outlineLevel="0" collapsed="false">
      <c r="A3" s="80"/>
      <c r="B3" s="80"/>
      <c r="C3" s="153"/>
      <c r="D3" s="80"/>
      <c r="E3" s="80"/>
      <c r="F3" s="80"/>
      <c r="G3" s="80"/>
      <c r="H3" s="80"/>
      <c r="I3" s="80"/>
      <c r="J3" s="157"/>
      <c r="K3" s="157"/>
      <c r="L3" s="157"/>
      <c r="M3" s="157"/>
      <c r="N3" s="157"/>
    </row>
    <row r="4" customFormat="false" ht="17.25" hidden="false" customHeight="false" outlineLevel="0" collapsed="false">
      <c r="A4" s="80"/>
      <c r="B4" s="80"/>
      <c r="C4" s="158" t="s">
        <v>297</v>
      </c>
      <c r="D4" s="80"/>
      <c r="E4" s="80"/>
      <c r="F4" s="80"/>
      <c r="G4" s="80"/>
      <c r="H4" s="80"/>
      <c r="I4" s="80"/>
    </row>
    <row r="5" customFormat="false" ht="17.25" hidden="false" customHeight="false" outlineLevel="0" collapsed="false">
      <c r="A5" s="80"/>
      <c r="B5" s="80"/>
      <c r="C5" s="10" t="s">
        <v>298</v>
      </c>
      <c r="D5" s="80"/>
      <c r="E5" s="80"/>
      <c r="F5" s="80"/>
      <c r="G5" s="80"/>
      <c r="H5" s="80"/>
      <c r="I5" s="80"/>
    </row>
    <row r="6" customFormat="false" ht="17.25" hidden="false" customHeight="false" outlineLevel="0" collapsed="false">
      <c r="A6" s="80"/>
      <c r="B6" s="80"/>
      <c r="C6" s="80"/>
      <c r="D6" s="80"/>
      <c r="E6" s="80"/>
      <c r="F6" s="80"/>
      <c r="G6" s="80"/>
      <c r="H6" s="80"/>
      <c r="I6" s="80"/>
    </row>
    <row r="7" customFormat="false" ht="17.25" hidden="false" customHeight="false" outlineLevel="0" collapsed="false">
      <c r="A7" s="80"/>
      <c r="B7" s="80"/>
      <c r="C7" s="10" t="s">
        <v>299</v>
      </c>
      <c r="D7" s="80"/>
      <c r="E7" s="80"/>
      <c r="F7" s="80"/>
      <c r="G7" s="80"/>
      <c r="H7" s="80"/>
      <c r="I7" s="80"/>
    </row>
    <row r="8" customFormat="false" ht="17.25" hidden="false" customHeight="false" outlineLevel="0" collapsed="false">
      <c r="A8" s="80"/>
      <c r="B8" s="80"/>
      <c r="C8" s="10" t="s">
        <v>300</v>
      </c>
      <c r="D8" s="80"/>
      <c r="E8" s="80"/>
      <c r="F8" s="80"/>
      <c r="G8" s="80"/>
      <c r="H8" s="80"/>
      <c r="I8" s="80"/>
    </row>
    <row r="9" customFormat="false" ht="17.25" hidden="false" customHeight="false" outlineLevel="0" collapsed="false">
      <c r="A9" s="80"/>
      <c r="B9" s="80"/>
      <c r="C9" s="10" t="s">
        <v>301</v>
      </c>
      <c r="D9" s="80"/>
      <c r="E9" s="80"/>
      <c r="F9" s="80"/>
      <c r="G9" s="80"/>
      <c r="H9" s="80"/>
      <c r="I9" s="80"/>
      <c r="Q9" s="50" t="s">
        <v>3</v>
      </c>
      <c r="R9" s="50" t="s">
        <v>4</v>
      </c>
    </row>
    <row r="10" customFormat="false" ht="17.25" hidden="false" customHeight="false" outlineLevel="0" collapsed="false">
      <c r="A10" s="80"/>
      <c r="B10" s="80"/>
      <c r="C10" s="80"/>
      <c r="D10" s="80"/>
      <c r="E10" s="80"/>
      <c r="F10" s="80"/>
      <c r="G10" s="80"/>
      <c r="H10" s="80"/>
      <c r="I10" s="14"/>
      <c r="J10" s="50"/>
      <c r="K10" s="50"/>
      <c r="P10" s="2"/>
      <c r="S10" s="2"/>
      <c r="T10" s="15" t="s">
        <v>116</v>
      </c>
      <c r="V10" s="15" t="s">
        <v>302</v>
      </c>
      <c r="W10" s="15" t="s">
        <v>303</v>
      </c>
      <c r="X10" s="15" t="s">
        <v>304</v>
      </c>
      <c r="Y10" s="15" t="s">
        <v>303</v>
      </c>
      <c r="Z10" s="15" t="s">
        <v>305</v>
      </c>
      <c r="AA10" s="15" t="s">
        <v>303</v>
      </c>
      <c r="AB10" s="15" t="s">
        <v>306</v>
      </c>
      <c r="AC10" s="15" t="s">
        <v>303</v>
      </c>
      <c r="AD10" s="15" t="s">
        <v>307</v>
      </c>
      <c r="AI10" s="0" t="s">
        <v>65</v>
      </c>
    </row>
    <row r="11" customFormat="false" ht="17.25" hidden="false" customHeight="false" outlineLevel="0" collapsed="false">
      <c r="A11" s="80"/>
      <c r="B11" s="80"/>
      <c r="C11" s="10" t="s">
        <v>308</v>
      </c>
      <c r="D11" s="80"/>
      <c r="E11" s="80"/>
      <c r="F11" s="80"/>
      <c r="G11" s="80"/>
      <c r="H11" s="80"/>
      <c r="I11" s="14"/>
      <c r="J11" s="50"/>
      <c r="K11" s="50"/>
      <c r="P11" s="2"/>
      <c r="S11" s="2"/>
      <c r="T11" s="15"/>
      <c r="V11" s="15"/>
      <c r="W11" s="15"/>
      <c r="X11" s="15"/>
      <c r="Y11" s="15"/>
      <c r="Z11" s="15"/>
      <c r="AA11" s="15"/>
      <c r="AB11" s="15"/>
      <c r="AC11" s="15"/>
      <c r="AD11" s="15"/>
    </row>
    <row r="12" customFormat="false" ht="17.25" hidden="false" customHeight="false" outlineLevel="0" collapsed="false">
      <c r="A12" s="80"/>
      <c r="B12" s="80"/>
      <c r="C12" s="10" t="s">
        <v>309</v>
      </c>
      <c r="D12" s="80"/>
      <c r="E12" s="80"/>
      <c r="F12" s="80"/>
      <c r="G12" s="80"/>
      <c r="H12" s="80"/>
      <c r="I12" s="14"/>
      <c r="J12" s="50"/>
      <c r="K12" s="50"/>
      <c r="P12" s="2"/>
      <c r="S12" s="2"/>
      <c r="T12" s="15"/>
      <c r="V12" s="15"/>
      <c r="W12" s="15"/>
      <c r="X12" s="15"/>
      <c r="Y12" s="15"/>
      <c r="Z12" s="15"/>
      <c r="AA12" s="15"/>
      <c r="AB12" s="15"/>
      <c r="AC12" s="15"/>
      <c r="AD12" s="15"/>
    </row>
    <row r="13" customFormat="false" ht="17.25" hidden="false" customHeight="false" outlineLevel="0" collapsed="false">
      <c r="A13" s="80"/>
      <c r="B13" s="80"/>
      <c r="C13" s="10" t="s">
        <v>310</v>
      </c>
      <c r="D13" s="80"/>
      <c r="E13" s="80"/>
      <c r="F13" s="80"/>
      <c r="G13" s="80"/>
      <c r="H13" s="80"/>
      <c r="I13" s="14"/>
      <c r="J13" s="50"/>
      <c r="K13" s="50"/>
      <c r="P13" s="2"/>
      <c r="S13" s="2"/>
      <c r="T13" s="15"/>
      <c r="V13" s="15"/>
      <c r="W13" s="15"/>
      <c r="X13" s="15"/>
      <c r="Y13" s="15"/>
      <c r="Z13" s="15"/>
      <c r="AA13" s="15"/>
      <c r="AB13" s="15"/>
      <c r="AC13" s="15"/>
      <c r="AD13" s="15"/>
      <c r="AL13" s="0" t="n">
        <v>3</v>
      </c>
      <c r="AR13" s="0" t="n">
        <f aca="false">IF(AL13=2,30,IF(AL13=3,76,IF(AL13=4,151,IF(AL13=5,501,1001))))</f>
        <v>76</v>
      </c>
      <c r="AS13" s="0" t="n">
        <f aca="false">IF(AL13=2,75,IF(AL13=3,150,IF(AL13=4,500,IF(AL13=5,1000,2500))))</f>
        <v>150</v>
      </c>
    </row>
    <row r="14" customFormat="false" ht="17.25" hidden="false" customHeight="false" outlineLevel="0" collapsed="false">
      <c r="A14" s="80"/>
      <c r="B14" s="80"/>
      <c r="C14" s="80"/>
      <c r="D14" s="80"/>
      <c r="E14" s="80"/>
      <c r="F14" s="80"/>
      <c r="G14" s="14" t="s">
        <v>2</v>
      </c>
      <c r="H14" s="80"/>
      <c r="I14" s="14"/>
      <c r="J14" s="50" t="s">
        <v>14</v>
      </c>
      <c r="K14" s="50" t="s">
        <v>311</v>
      </c>
      <c r="P14" s="2"/>
      <c r="S14" s="2"/>
      <c r="T14" s="15"/>
      <c r="V14" s="15"/>
      <c r="W14" s="15"/>
      <c r="X14" s="15"/>
      <c r="Y14" s="15"/>
      <c r="Z14" s="15"/>
      <c r="AA14" s="15"/>
      <c r="AB14" s="15"/>
      <c r="AC14" s="15"/>
      <c r="AD14" s="15"/>
    </row>
    <row r="15" customFormat="false" ht="17.25" hidden="false" customHeight="false" outlineLevel="0" collapsed="false">
      <c r="A15" s="80"/>
      <c r="B15" s="80"/>
      <c r="C15" s="80"/>
      <c r="D15" s="80"/>
      <c r="E15" s="80"/>
      <c r="F15" s="80"/>
      <c r="G15" s="14" t="s">
        <v>7</v>
      </c>
      <c r="H15" s="80"/>
      <c r="I15" s="14"/>
      <c r="J15" s="50"/>
      <c r="K15" s="50"/>
      <c r="P15" s="2"/>
      <c r="S15" s="2"/>
      <c r="T15" s="15"/>
      <c r="V15" s="15"/>
      <c r="W15" s="15"/>
      <c r="X15" s="15"/>
      <c r="Y15" s="15"/>
      <c r="Z15" s="15"/>
      <c r="AA15" s="15"/>
      <c r="AB15" s="15"/>
      <c r="AC15" s="15"/>
      <c r="AD15" s="15"/>
      <c r="AL15" s="0" t="n">
        <v>2</v>
      </c>
      <c r="AM15" s="0" t="n">
        <v>30</v>
      </c>
      <c r="AN15" s="0" t="n">
        <v>75</v>
      </c>
    </row>
    <row r="16" customFormat="false" ht="35.25" hidden="false" customHeight="true" outlineLevel="0" collapsed="false">
      <c r="A16" s="80"/>
      <c r="B16" s="80"/>
      <c r="C16" s="80" t="n">
        <f aca="false">AD16</f>
        <v>62</v>
      </c>
      <c r="D16" s="80"/>
      <c r="E16" s="66" t="str">
        <f aca="false">AI16</f>
        <v>5, 6, 1</v>
      </c>
      <c r="F16" s="80"/>
      <c r="G16" s="124" t="n">
        <f aca="false">L16+M16-2</f>
        <v>3</v>
      </c>
      <c r="H16" s="80"/>
      <c r="I16" s="80"/>
      <c r="J16" s="50" t="n">
        <v>0</v>
      </c>
      <c r="K16" s="50" t="n">
        <v>2</v>
      </c>
      <c r="L16" s="4" t="n">
        <f aca="false">AE16</f>
        <v>3</v>
      </c>
      <c r="M16" s="4" t="n">
        <f aca="false">INT(LOG(AD16)+1)</f>
        <v>2</v>
      </c>
      <c r="Q16" s="4" t="n">
        <f aca="false">IF(K16=2,30,IF(K16=3,76,IF(K16=4,151,IF(K16=5,501,1001))))</f>
        <v>30</v>
      </c>
      <c r="R16" s="4" t="n">
        <f aca="false">IF(K16=2,75,IF(K16=3,150,IF(K16=4,500,IF(K16=5,1000,2500))))</f>
        <v>75</v>
      </c>
      <c r="T16" s="0" t="n">
        <f aca="true">INT(RAND()*(R16-Q16+1))+Q16</f>
        <v>62</v>
      </c>
      <c r="U16" s="0" t="n">
        <f aca="true">INT(T16*(0.4+RAND()*0.6))</f>
        <v>25</v>
      </c>
      <c r="V16" s="0" t="n">
        <f aca="false">INT(SQRT(U16))</f>
        <v>5</v>
      </c>
      <c r="W16" s="0" t="n">
        <f aca="false">T16-V16*V16</f>
        <v>37</v>
      </c>
      <c r="X16" s="0" t="n">
        <f aca="false">INT(SQRT(W16))</f>
        <v>6</v>
      </c>
      <c r="Y16" s="0" t="n">
        <f aca="false">W16-X16*X16</f>
        <v>1</v>
      </c>
      <c r="Z16" s="0" t="n">
        <f aca="false">INT(SQRT(Y16))</f>
        <v>1</v>
      </c>
      <c r="AA16" s="0" t="n">
        <f aca="false">Y16-Z16*Z16</f>
        <v>0</v>
      </c>
      <c r="AB16" s="0" t="n">
        <f aca="false">INT(SQRT(AA16))</f>
        <v>0</v>
      </c>
      <c r="AC16" s="0" t="n">
        <f aca="false">AA16-AB16*AB16</f>
        <v>0</v>
      </c>
      <c r="AD16" s="0" t="n">
        <f aca="false">V16^2+X16^2+Z16^2+AB16^2</f>
        <v>62</v>
      </c>
      <c r="AE16" s="0" t="n">
        <f aca="false">IF(Y16=0,2,IF(AA16=0,3,4))</f>
        <v>3</v>
      </c>
      <c r="AF16" s="0" t="str">
        <f aca="false">V16&amp;", "&amp;X16</f>
        <v>5, 6</v>
      </c>
      <c r="AG16" s="0" t="str">
        <f aca="false">AF16&amp;", "&amp;Z16</f>
        <v>5, 6, 1</v>
      </c>
      <c r="AH16" s="0" t="str">
        <f aca="false">AG16&amp;", "&amp;AB16</f>
        <v>5, 6, 1, 0</v>
      </c>
      <c r="AI16" s="0" t="str">
        <f aca="false">IF(AE16=2,AF16,IF(AE16=3,AG16,AH16))</f>
        <v>5, 6, 1</v>
      </c>
      <c r="AJ16" s="0" t="n">
        <f aca="false">IF(AD16&lt;76,2,IF(AD16&lt;151,3,IF(AD16&lt;501,4,IF(AD16&gt;1001,5,6))))</f>
        <v>2</v>
      </c>
      <c r="AL16" s="0" t="n">
        <v>3</v>
      </c>
      <c r="AM16" s="0" t="n">
        <v>76</v>
      </c>
      <c r="AN16" s="0" t="n">
        <v>150</v>
      </c>
    </row>
    <row r="17" customFormat="false" ht="17.25" hidden="false" customHeight="true" outlineLevel="0" collapsed="false">
      <c r="A17" s="80"/>
      <c r="B17" s="80"/>
      <c r="C17" s="80"/>
      <c r="D17" s="80"/>
      <c r="E17" s="78"/>
      <c r="F17" s="80"/>
      <c r="G17" s="124"/>
      <c r="H17" s="80"/>
      <c r="I17" s="80"/>
      <c r="AL17" s="0" t="n">
        <v>4</v>
      </c>
      <c r="AM17" s="0" t="n">
        <f aca="false">AN16+1</f>
        <v>151</v>
      </c>
      <c r="AN17" s="0" t="n">
        <v>500</v>
      </c>
    </row>
    <row r="18" customFormat="false" ht="17.25" hidden="false" customHeight="true" outlineLevel="0" collapsed="false">
      <c r="A18" s="80"/>
      <c r="B18" s="80"/>
      <c r="C18" s="80" t="n">
        <f aca="false">AD18</f>
        <v>150</v>
      </c>
      <c r="D18" s="80"/>
      <c r="E18" s="66" t="str">
        <f aca="false">AI18</f>
        <v>9, 8, 2, 1</v>
      </c>
      <c r="F18" s="80"/>
      <c r="G18" s="124" t="n">
        <f aca="false">L18+M18-2</f>
        <v>5</v>
      </c>
      <c r="H18" s="80"/>
      <c r="I18" s="80"/>
      <c r="J18" s="50" t="n">
        <v>0</v>
      </c>
      <c r="K18" s="50" t="n">
        <v>3</v>
      </c>
      <c r="L18" s="4" t="n">
        <f aca="false">AE18</f>
        <v>4</v>
      </c>
      <c r="M18" s="4" t="n">
        <f aca="false">INT(LOG(AD18)+1)</f>
        <v>3</v>
      </c>
      <c r="Q18" s="4" t="n">
        <f aca="false">IF(K18=2,30,IF(K18=3,76,IF(K18=4,151,IF(K18=5,501,1001))))</f>
        <v>76</v>
      </c>
      <c r="R18" s="4" t="n">
        <f aca="false">IF(K18=2,75,IF(K18=3,150,IF(K18=4,500,IF(K18=5,1000,2500))))</f>
        <v>150</v>
      </c>
      <c r="T18" s="0" t="n">
        <f aca="true">INT(RAND()*(R18-Q18+1))+Q18</f>
        <v>150</v>
      </c>
      <c r="U18" s="0" t="n">
        <f aca="true">INT(T18*(0.4+RAND()*0.6))</f>
        <v>92</v>
      </c>
      <c r="V18" s="0" t="n">
        <f aca="false">INT(SQRT(U18))</f>
        <v>9</v>
      </c>
      <c r="W18" s="0" t="n">
        <f aca="false">T18-V18*V18</f>
        <v>69</v>
      </c>
      <c r="X18" s="0" t="n">
        <f aca="false">INT(SQRT(W18))</f>
        <v>8</v>
      </c>
      <c r="Y18" s="0" t="n">
        <f aca="false">W18-X18*X18</f>
        <v>5</v>
      </c>
      <c r="Z18" s="0" t="n">
        <f aca="false">INT(SQRT(Y18))</f>
        <v>2</v>
      </c>
      <c r="AA18" s="0" t="n">
        <f aca="false">Y18-Z18*Z18</f>
        <v>1</v>
      </c>
      <c r="AB18" s="0" t="n">
        <f aca="false">INT(SQRT(AA18))</f>
        <v>1</v>
      </c>
      <c r="AC18" s="0" t="n">
        <f aca="false">AA18-AB18*AB18</f>
        <v>0</v>
      </c>
      <c r="AD18" s="0" t="n">
        <f aca="false">V18^2+X18^2+Z18^2+AB18^2</f>
        <v>150</v>
      </c>
      <c r="AE18" s="0" t="n">
        <f aca="false">IF(Y18=0,2,IF(AA18=0,3,4))</f>
        <v>4</v>
      </c>
      <c r="AF18" s="0" t="str">
        <f aca="false">V18&amp;", "&amp;X18</f>
        <v>9, 8</v>
      </c>
      <c r="AG18" s="0" t="str">
        <f aca="false">AF18&amp;", "&amp;Z18</f>
        <v>9, 8, 2</v>
      </c>
      <c r="AH18" s="0" t="str">
        <f aca="false">AG18&amp;", "&amp;AB18</f>
        <v>9, 8, 2, 1</v>
      </c>
      <c r="AI18" s="0" t="str">
        <f aca="false">IF(AE18=2,AF18,IF(AE18=3,AG18,AH18))</f>
        <v>9, 8, 2, 1</v>
      </c>
      <c r="AJ18" s="0" t="n">
        <f aca="false">IF(AD18&lt;76,2,IF(AD18&lt;151,3,IF(AD18&lt;501,4,IF(AD18&gt;1001,5,6))))</f>
        <v>3</v>
      </c>
      <c r="AL18" s="0" t="n">
        <v>5</v>
      </c>
      <c r="AM18" s="0" t="n">
        <f aca="false">AN17+1</f>
        <v>501</v>
      </c>
      <c r="AN18" s="0" t="n">
        <v>1000</v>
      </c>
    </row>
    <row r="19" customFormat="false" ht="17.25" hidden="false" customHeight="true" outlineLevel="0" collapsed="false">
      <c r="A19" s="80"/>
      <c r="B19" s="80"/>
      <c r="C19" s="80"/>
      <c r="D19" s="80"/>
      <c r="E19" s="78"/>
      <c r="F19" s="80"/>
      <c r="G19" s="124"/>
      <c r="H19" s="80"/>
      <c r="I19" s="80"/>
      <c r="AL19" s="0" t="n">
        <v>4</v>
      </c>
      <c r="AM19" s="0" t="n">
        <f aca="false">AN18+1</f>
        <v>1001</v>
      </c>
      <c r="AN19" s="0" t="n">
        <v>500</v>
      </c>
    </row>
    <row r="20" customFormat="false" ht="17.25" hidden="false" customHeight="true" outlineLevel="0" collapsed="false">
      <c r="A20" s="80"/>
      <c r="B20" s="80"/>
      <c r="C20" s="80" t="n">
        <f aca="false">AD20</f>
        <v>82</v>
      </c>
      <c r="D20" s="80"/>
      <c r="E20" s="66" t="str">
        <f aca="false">AI20</f>
        <v>8, 4, 1, 1</v>
      </c>
      <c r="F20" s="80"/>
      <c r="G20" s="124" t="n">
        <f aca="false">L20+M20-2</f>
        <v>4</v>
      </c>
      <c r="H20" s="80"/>
      <c r="I20" s="80"/>
      <c r="J20" s="50" t="n">
        <v>0</v>
      </c>
      <c r="K20" s="50" t="n">
        <v>3</v>
      </c>
      <c r="L20" s="4" t="n">
        <f aca="false">AE20</f>
        <v>4</v>
      </c>
      <c r="M20" s="4" t="n">
        <f aca="false">INT(LOG(AD20)+1)</f>
        <v>2</v>
      </c>
      <c r="Q20" s="4" t="n">
        <f aca="false">IF(K20=2,30,IF(K20=3,76,IF(K20=4,151,IF(K20=5,501,1001))))</f>
        <v>76</v>
      </c>
      <c r="R20" s="4" t="n">
        <f aca="false">IF(K20=2,75,IF(K20=3,150,IF(K20=4,500,IF(K20=5,1000,2500))))</f>
        <v>150</v>
      </c>
      <c r="T20" s="0" t="n">
        <f aca="true">INT(RAND()*(R20-Q20+1))+Q20</f>
        <v>83</v>
      </c>
      <c r="U20" s="0" t="n">
        <f aca="true">INT(T20*(0.4+RAND()*0.6))</f>
        <v>73</v>
      </c>
      <c r="V20" s="0" t="n">
        <f aca="false">INT(SQRT(U20))</f>
        <v>8</v>
      </c>
      <c r="W20" s="0" t="n">
        <f aca="false">T20-V20*V20</f>
        <v>19</v>
      </c>
      <c r="X20" s="0" t="n">
        <f aca="false">INT(SQRT(W20))</f>
        <v>4</v>
      </c>
      <c r="Y20" s="0" t="n">
        <f aca="false">W20-X20*X20</f>
        <v>3</v>
      </c>
      <c r="Z20" s="0" t="n">
        <f aca="false">INT(SQRT(Y20))</f>
        <v>1</v>
      </c>
      <c r="AA20" s="0" t="n">
        <f aca="false">Y20-Z20*Z20</f>
        <v>2</v>
      </c>
      <c r="AB20" s="0" t="n">
        <f aca="false">INT(SQRT(AA20))</f>
        <v>1</v>
      </c>
      <c r="AC20" s="0" t="n">
        <f aca="false">AA20-AB20*AB20</f>
        <v>1</v>
      </c>
      <c r="AD20" s="0" t="n">
        <f aca="false">V20^2+X20^2+Z20^2+AB20^2</f>
        <v>82</v>
      </c>
      <c r="AE20" s="0" t="n">
        <f aca="false">IF(Y20=0,2,IF(AA20=0,3,4))</f>
        <v>4</v>
      </c>
      <c r="AF20" s="0" t="str">
        <f aca="false">V20&amp;", "&amp;X20</f>
        <v>8, 4</v>
      </c>
      <c r="AG20" s="0" t="str">
        <f aca="false">AF20&amp;", "&amp;Z20</f>
        <v>8, 4, 1</v>
      </c>
      <c r="AH20" s="0" t="str">
        <f aca="false">AG20&amp;", "&amp;AB20</f>
        <v>8, 4, 1, 1</v>
      </c>
      <c r="AI20" s="0" t="str">
        <f aca="false">IF(AE20=2,AF20,IF(AE20=3,AG20,AH20))</f>
        <v>8, 4, 1, 1</v>
      </c>
      <c r="AJ20" s="0" t="n">
        <f aca="false">IF(AD20&lt;76,2,IF(AD20&lt;151,3,IF(AD20&lt;501,4,IF(AD20&gt;1001,5,6))))</f>
        <v>3</v>
      </c>
      <c r="AL20" s="0" t="n">
        <v>5</v>
      </c>
      <c r="AM20" s="0" t="n">
        <f aca="false">AN19+1</f>
        <v>501</v>
      </c>
      <c r="AN20" s="0" t="n">
        <v>1000</v>
      </c>
    </row>
    <row r="21" customFormat="false" ht="17.25" hidden="false" customHeight="true" outlineLevel="0" collapsed="false">
      <c r="A21" s="80"/>
      <c r="B21" s="80"/>
      <c r="C21" s="80"/>
      <c r="D21" s="80"/>
      <c r="E21" s="78"/>
      <c r="F21" s="80"/>
      <c r="G21" s="124"/>
      <c r="H21" s="80"/>
      <c r="I21" s="80"/>
      <c r="AL21" s="0" t="n">
        <v>4</v>
      </c>
      <c r="AM21" s="0" t="n">
        <f aca="false">AN20+1</f>
        <v>1001</v>
      </c>
      <c r="AN21" s="0" t="n">
        <v>500</v>
      </c>
    </row>
    <row r="22" customFormat="false" ht="17.25" hidden="false" customHeight="true" outlineLevel="0" collapsed="false">
      <c r="A22" s="80"/>
      <c r="B22" s="80"/>
      <c r="C22" s="80" t="n">
        <f aca="false">AD22</f>
        <v>147</v>
      </c>
      <c r="D22" s="80"/>
      <c r="E22" s="66" t="str">
        <f aca="false">AI22</f>
        <v>12, 1, 1, 1</v>
      </c>
      <c r="F22" s="80"/>
      <c r="G22" s="124" t="n">
        <f aca="false">L22+M22-2</f>
        <v>5</v>
      </c>
      <c r="H22" s="80"/>
      <c r="I22" s="80"/>
      <c r="J22" s="50" t="n">
        <v>0</v>
      </c>
      <c r="K22" s="50" t="n">
        <v>3</v>
      </c>
      <c r="L22" s="4" t="n">
        <f aca="false">AE22</f>
        <v>4</v>
      </c>
      <c r="M22" s="4" t="n">
        <f aca="false">INT(LOG(AD22)+1)</f>
        <v>3</v>
      </c>
      <c r="Q22" s="4" t="n">
        <f aca="false">IF(K22=2,30,IF(K22=3,76,IF(K22=4,151,IF(K22=5,501,1001))))</f>
        <v>76</v>
      </c>
      <c r="R22" s="4" t="n">
        <f aca="false">IF(K22=2,75,IF(K22=3,150,IF(K22=4,500,IF(K22=5,1000,2500))))</f>
        <v>150</v>
      </c>
      <c r="T22" s="0" t="n">
        <f aca="true">INT(RAND()*(R22-Q22+1))+Q22</f>
        <v>147</v>
      </c>
      <c r="U22" s="0" t="n">
        <f aca="true">INT(T22*(0.4+RAND()*0.6))</f>
        <v>146</v>
      </c>
      <c r="V22" s="0" t="n">
        <f aca="false">INT(SQRT(U22))</f>
        <v>12</v>
      </c>
      <c r="W22" s="0" t="n">
        <f aca="false">T22-V22*V22</f>
        <v>3</v>
      </c>
      <c r="X22" s="0" t="n">
        <f aca="false">INT(SQRT(W22))</f>
        <v>1</v>
      </c>
      <c r="Y22" s="0" t="n">
        <f aca="false">W22-X22*X22</f>
        <v>2</v>
      </c>
      <c r="Z22" s="0" t="n">
        <f aca="false">INT(SQRT(Y22))</f>
        <v>1</v>
      </c>
      <c r="AA22" s="0" t="n">
        <f aca="false">Y22-Z22*Z22</f>
        <v>1</v>
      </c>
      <c r="AB22" s="0" t="n">
        <f aca="false">INT(SQRT(AA22))</f>
        <v>1</v>
      </c>
      <c r="AC22" s="0" t="n">
        <f aca="false">AA22-AB22*AB22</f>
        <v>0</v>
      </c>
      <c r="AD22" s="0" t="n">
        <f aca="false">V22^2+X22^2+Z22^2+AB22^2</f>
        <v>147</v>
      </c>
      <c r="AE22" s="0" t="n">
        <f aca="false">IF(Y22=0,2,IF(AA22=0,3,4))</f>
        <v>4</v>
      </c>
      <c r="AF22" s="0" t="str">
        <f aca="false">V22&amp;", "&amp;X22</f>
        <v>12, 1</v>
      </c>
      <c r="AG22" s="0" t="str">
        <f aca="false">AF22&amp;", "&amp;Z22</f>
        <v>12, 1, 1</v>
      </c>
      <c r="AH22" s="0" t="str">
        <f aca="false">AG22&amp;", "&amp;AB22</f>
        <v>12, 1, 1, 1</v>
      </c>
      <c r="AI22" s="0" t="str">
        <f aca="false">IF(AE22=2,AF22,IF(AE22=3,AG22,AH22))</f>
        <v>12, 1, 1, 1</v>
      </c>
      <c r="AJ22" s="0" t="n">
        <f aca="false">IF(AD22&lt;76,2,IF(AD22&lt;151,3,IF(AD22&lt;501,4,IF(AD22&gt;1001,5,6))))</f>
        <v>3</v>
      </c>
      <c r="AL22" s="0" t="n">
        <v>5</v>
      </c>
      <c r="AM22" s="0" t="n">
        <f aca="false">AN21+1</f>
        <v>501</v>
      </c>
      <c r="AN22" s="0" t="n">
        <v>1000</v>
      </c>
    </row>
    <row r="23" customFormat="false" ht="17.25" hidden="false" customHeight="true" outlineLevel="0" collapsed="false">
      <c r="A23" s="80"/>
      <c r="B23" s="80"/>
      <c r="C23" s="80"/>
      <c r="D23" s="80"/>
      <c r="E23" s="78"/>
      <c r="F23" s="80"/>
      <c r="G23" s="124"/>
      <c r="H23" s="80"/>
      <c r="I23" s="80"/>
      <c r="AL23" s="0" t="n">
        <v>6</v>
      </c>
      <c r="AM23" s="0" t="n">
        <f aca="false">AN18+1</f>
        <v>1001</v>
      </c>
      <c r="AN23" s="0" t="n">
        <v>2500</v>
      </c>
    </row>
    <row r="24" customFormat="false" ht="17.25" hidden="false" customHeight="true" outlineLevel="0" collapsed="false">
      <c r="A24" s="80"/>
      <c r="B24" s="80"/>
      <c r="C24" s="80" t="n">
        <f aca="false">AD24</f>
        <v>133</v>
      </c>
      <c r="D24" s="80"/>
      <c r="E24" s="66" t="str">
        <f aca="false">AI24</f>
        <v>10, 5, 2, 2</v>
      </c>
      <c r="F24" s="80"/>
      <c r="G24" s="124" t="n">
        <f aca="false">L24+M24-2</f>
        <v>5</v>
      </c>
      <c r="H24" s="80"/>
      <c r="I24" s="80"/>
      <c r="J24" s="50" t="n">
        <v>0</v>
      </c>
      <c r="K24" s="50" t="n">
        <v>3</v>
      </c>
      <c r="L24" s="4" t="n">
        <f aca="false">AE24</f>
        <v>4</v>
      </c>
      <c r="M24" s="4" t="n">
        <f aca="false">INT(LOG(AD24)+1)</f>
        <v>3</v>
      </c>
      <c r="Q24" s="4" t="n">
        <f aca="false">IF(K24=2,30,IF(K24=3,76,IF(K24=4,151,IF(K24=5,501,1001))))</f>
        <v>76</v>
      </c>
      <c r="R24" s="4" t="n">
        <f aca="false">IF(K24=2,75,IF(K24=3,150,IF(K24=4,500,IF(K24=5,1000,2500))))</f>
        <v>150</v>
      </c>
      <c r="T24" s="0" t="n">
        <f aca="true">INT(RAND()*(R24-Q24+1))+Q24</f>
        <v>133</v>
      </c>
      <c r="U24" s="0" t="n">
        <f aca="true">INT(T24*(0.4+RAND()*0.6))</f>
        <v>101</v>
      </c>
      <c r="V24" s="0" t="n">
        <f aca="false">INT(SQRT(U24))</f>
        <v>10</v>
      </c>
      <c r="W24" s="0" t="n">
        <f aca="false">T24-V24*V24</f>
        <v>33</v>
      </c>
      <c r="X24" s="0" t="n">
        <f aca="false">INT(SQRT(W24))</f>
        <v>5</v>
      </c>
      <c r="Y24" s="0" t="n">
        <f aca="false">W24-X24*X24</f>
        <v>8</v>
      </c>
      <c r="Z24" s="0" t="n">
        <f aca="false">INT(SQRT(Y24))</f>
        <v>2</v>
      </c>
      <c r="AA24" s="0" t="n">
        <f aca="false">Y24-Z24*Z24</f>
        <v>4</v>
      </c>
      <c r="AB24" s="0" t="n">
        <f aca="false">INT(SQRT(AA24))</f>
        <v>2</v>
      </c>
      <c r="AC24" s="0" t="n">
        <f aca="false">AA24-AB24*AB24</f>
        <v>0</v>
      </c>
      <c r="AD24" s="0" t="n">
        <f aca="false">V24^2+X24^2+Z24^2+AB24^2</f>
        <v>133</v>
      </c>
      <c r="AE24" s="0" t="n">
        <f aca="false">IF(Y24=0,2,IF(AA24=0,3,4))</f>
        <v>4</v>
      </c>
      <c r="AF24" s="0" t="str">
        <f aca="false">V24&amp;", "&amp;X24</f>
        <v>10, 5</v>
      </c>
      <c r="AG24" s="0" t="str">
        <f aca="false">AF24&amp;", "&amp;Z24</f>
        <v>10, 5, 2</v>
      </c>
      <c r="AH24" s="0" t="str">
        <f aca="false">AG24&amp;", "&amp;AB24</f>
        <v>10, 5, 2, 2</v>
      </c>
      <c r="AI24" s="0" t="str">
        <f aca="false">IF(AE24=2,AF24,IF(AE24=3,AG24,AH24))</f>
        <v>10, 5, 2, 2</v>
      </c>
      <c r="AJ24" s="0" t="n">
        <f aca="false">IF(AD24&lt;76,2,IF(AD24&lt;151,3,IF(AD24&lt;501,4,IF(AD24&gt;1001,5,6))))</f>
        <v>3</v>
      </c>
    </row>
    <row r="25" customFormat="false" ht="17.25" hidden="false" customHeight="true" outlineLevel="0" collapsed="false">
      <c r="A25" s="80"/>
      <c r="B25" s="80"/>
      <c r="C25" s="80"/>
      <c r="D25" s="80"/>
      <c r="E25" s="78"/>
      <c r="F25" s="80"/>
      <c r="G25" s="124"/>
      <c r="H25" s="80"/>
      <c r="I25" s="80"/>
    </row>
    <row r="26" customFormat="false" ht="17.25" hidden="false" customHeight="true" outlineLevel="0" collapsed="false">
      <c r="A26" s="80"/>
      <c r="B26" s="80"/>
      <c r="C26" s="80" t="n">
        <f aca="false">AD26</f>
        <v>248</v>
      </c>
      <c r="D26" s="80"/>
      <c r="E26" s="66" t="str">
        <f aca="false">AI26</f>
        <v>10, 12, 2</v>
      </c>
      <c r="F26" s="80"/>
      <c r="G26" s="124" t="n">
        <f aca="false">L26+M26-2</f>
        <v>4</v>
      </c>
      <c r="H26" s="80"/>
      <c r="I26" s="80"/>
      <c r="J26" s="50" t="n">
        <v>0</v>
      </c>
      <c r="K26" s="50" t="n">
        <v>4</v>
      </c>
      <c r="L26" s="4" t="n">
        <f aca="false">AE26</f>
        <v>3</v>
      </c>
      <c r="M26" s="4" t="n">
        <f aca="false">INT(LOG(AD26)+1)</f>
        <v>3</v>
      </c>
      <c r="Q26" s="4" t="n">
        <f aca="false">IF(K26=2,30,IF(K26=3,76,IF(K26=4,151,IF(K26=5,501,1001))))</f>
        <v>151</v>
      </c>
      <c r="R26" s="4" t="n">
        <f aca="false">IF(K26=2,75,IF(K26=3,150,IF(K26=4,500,IF(K26=5,1000,2500))))</f>
        <v>500</v>
      </c>
      <c r="T26" s="0" t="n">
        <f aca="true">INT(RAND()*(R26-Q26+1))+Q26</f>
        <v>248</v>
      </c>
      <c r="U26" s="0" t="n">
        <f aca="true">INT(T26*(0.4+RAND()*0.6))</f>
        <v>102</v>
      </c>
      <c r="V26" s="0" t="n">
        <f aca="false">INT(SQRT(U26))</f>
        <v>10</v>
      </c>
      <c r="W26" s="0" t="n">
        <f aca="false">T26-V26*V26</f>
        <v>148</v>
      </c>
      <c r="X26" s="0" t="n">
        <f aca="false">INT(SQRT(W26))</f>
        <v>12</v>
      </c>
      <c r="Y26" s="0" t="n">
        <f aca="false">W26-X26*X26</f>
        <v>4</v>
      </c>
      <c r="Z26" s="0" t="n">
        <f aca="false">INT(SQRT(Y26))</f>
        <v>2</v>
      </c>
      <c r="AA26" s="0" t="n">
        <f aca="false">Y26-Z26*Z26</f>
        <v>0</v>
      </c>
      <c r="AB26" s="0" t="n">
        <f aca="false">INT(SQRT(AA26))</f>
        <v>0</v>
      </c>
      <c r="AC26" s="0" t="n">
        <f aca="false">AA26-AB26*AB26</f>
        <v>0</v>
      </c>
      <c r="AD26" s="0" t="n">
        <f aca="false">V26^2+X26^2+Z26^2+AB26^2</f>
        <v>248</v>
      </c>
      <c r="AE26" s="0" t="n">
        <f aca="false">IF(Y26=0,2,IF(AA26=0,3,4))</f>
        <v>3</v>
      </c>
      <c r="AF26" s="0" t="str">
        <f aca="false">V26&amp;", "&amp;X26</f>
        <v>10, 12</v>
      </c>
      <c r="AG26" s="0" t="str">
        <f aca="false">AF26&amp;", "&amp;Z26</f>
        <v>10, 12, 2</v>
      </c>
      <c r="AH26" s="0" t="str">
        <f aca="false">AG26&amp;", "&amp;AB26</f>
        <v>10, 12, 2, 0</v>
      </c>
      <c r="AI26" s="0" t="str">
        <f aca="false">IF(AE26=2,AF26,IF(AE26=3,AG26,AH26))</f>
        <v>10, 12, 2</v>
      </c>
      <c r="AJ26" s="0" t="n">
        <f aca="false">IF(AD26&lt;76,2,IF(AD26&lt;151,3,IF(AD26&lt;501,4,IF(AD26&gt;1001,5,6))))</f>
        <v>4</v>
      </c>
    </row>
    <row r="27" customFormat="false" ht="17.25" hidden="false" customHeight="true" outlineLevel="0" collapsed="false">
      <c r="A27" s="80"/>
      <c r="B27" s="80"/>
      <c r="C27" s="80"/>
      <c r="D27" s="80"/>
      <c r="E27" s="78"/>
      <c r="F27" s="80"/>
      <c r="G27" s="124"/>
      <c r="H27" s="80"/>
      <c r="I27" s="80"/>
    </row>
    <row r="28" customFormat="false" ht="17.25" hidden="false" customHeight="true" outlineLevel="0" collapsed="false">
      <c r="A28" s="80"/>
      <c r="B28" s="80"/>
      <c r="C28" s="80" t="n">
        <f aca="false">AD28</f>
        <v>409</v>
      </c>
      <c r="D28" s="80"/>
      <c r="E28" s="66" t="str">
        <f aca="false">AI28</f>
        <v>14, 14, 4, 1</v>
      </c>
      <c r="F28" s="80"/>
      <c r="G28" s="124" t="n">
        <f aca="false">L28+M28-2</f>
        <v>5</v>
      </c>
      <c r="H28" s="80"/>
      <c r="I28" s="80"/>
      <c r="J28" s="50" t="n">
        <v>0</v>
      </c>
      <c r="K28" s="50" t="n">
        <v>4</v>
      </c>
      <c r="L28" s="4" t="n">
        <f aca="false">AE28</f>
        <v>4</v>
      </c>
      <c r="M28" s="4" t="n">
        <f aca="false">INT(LOG(AD28)+1)</f>
        <v>3</v>
      </c>
      <c r="Q28" s="4" t="n">
        <f aca="false">IF(K28=2,30,IF(K28=3,76,IF(K28=4,151,IF(K28=5,501,1001))))</f>
        <v>151</v>
      </c>
      <c r="R28" s="4" t="n">
        <f aca="false">IF(K28=2,75,IF(K28=3,150,IF(K28=4,500,IF(K28=5,1000,2500))))</f>
        <v>500</v>
      </c>
      <c r="T28" s="0" t="n">
        <f aca="true">INT(RAND()*(R28-Q28+1))+Q28</f>
        <v>409</v>
      </c>
      <c r="U28" s="0" t="n">
        <f aca="true">INT(T28*(0.4+RAND()*0.6))</f>
        <v>219</v>
      </c>
      <c r="V28" s="0" t="n">
        <f aca="false">INT(SQRT(U28))</f>
        <v>14</v>
      </c>
      <c r="W28" s="0" t="n">
        <f aca="false">T28-V28*V28</f>
        <v>213</v>
      </c>
      <c r="X28" s="0" t="n">
        <f aca="false">INT(SQRT(W28))</f>
        <v>14</v>
      </c>
      <c r="Y28" s="0" t="n">
        <f aca="false">W28-X28*X28</f>
        <v>17</v>
      </c>
      <c r="Z28" s="0" t="n">
        <f aca="false">INT(SQRT(Y28))</f>
        <v>4</v>
      </c>
      <c r="AA28" s="0" t="n">
        <f aca="false">Y28-Z28*Z28</f>
        <v>1</v>
      </c>
      <c r="AB28" s="0" t="n">
        <f aca="false">INT(SQRT(AA28))</f>
        <v>1</v>
      </c>
      <c r="AC28" s="0" t="n">
        <f aca="false">AA28-AB28*AB28</f>
        <v>0</v>
      </c>
      <c r="AD28" s="0" t="n">
        <f aca="false">V28^2+X28^2+Z28^2+AB28^2</f>
        <v>409</v>
      </c>
      <c r="AE28" s="0" t="n">
        <f aca="false">IF(Y28=0,2,IF(AA28=0,3,4))</f>
        <v>4</v>
      </c>
      <c r="AF28" s="0" t="str">
        <f aca="false">V28&amp;", "&amp;X28</f>
        <v>14, 14</v>
      </c>
      <c r="AG28" s="0" t="str">
        <f aca="false">AF28&amp;", "&amp;Z28</f>
        <v>14, 14, 4</v>
      </c>
      <c r="AH28" s="0" t="str">
        <f aca="false">AG28&amp;", "&amp;AB28</f>
        <v>14, 14, 4, 1</v>
      </c>
      <c r="AI28" s="0" t="str">
        <f aca="false">IF(AE28=2,AF28,IF(AE28=3,AG28,AH28))</f>
        <v>14, 14, 4, 1</v>
      </c>
      <c r="AJ28" s="0" t="n">
        <f aca="false">IF(AD28&lt;76,2,IF(AD28&lt;151,3,IF(AD28&lt;501,4,IF(AD28&gt;1001,5,6))))</f>
        <v>4</v>
      </c>
    </row>
    <row r="29" customFormat="false" ht="17.25" hidden="false" customHeight="true" outlineLevel="0" collapsed="false">
      <c r="A29" s="80"/>
      <c r="B29" s="80"/>
      <c r="C29" s="80"/>
      <c r="D29" s="80"/>
      <c r="E29" s="78"/>
      <c r="F29" s="80"/>
      <c r="G29" s="124"/>
      <c r="H29" s="80"/>
      <c r="I29" s="80"/>
    </row>
    <row r="30" customFormat="false" ht="17.25" hidden="false" customHeight="true" outlineLevel="0" collapsed="false">
      <c r="A30" s="80"/>
      <c r="B30" s="80"/>
      <c r="C30" s="80" t="n">
        <f aca="false">AD30</f>
        <v>168</v>
      </c>
      <c r="D30" s="80"/>
      <c r="E30" s="66" t="str">
        <f aca="false">AI30</f>
        <v>10, 8, 2</v>
      </c>
      <c r="F30" s="80"/>
      <c r="G30" s="124" t="n">
        <f aca="false">L30+M30-2</f>
        <v>4</v>
      </c>
      <c r="H30" s="80"/>
      <c r="I30" s="80"/>
      <c r="J30" s="50" t="n">
        <v>0</v>
      </c>
      <c r="K30" s="50" t="n">
        <v>4</v>
      </c>
      <c r="L30" s="4" t="n">
        <f aca="false">AE30</f>
        <v>3</v>
      </c>
      <c r="M30" s="4" t="n">
        <f aca="false">INT(LOG(AD30)+1)</f>
        <v>3</v>
      </c>
      <c r="Q30" s="4" t="n">
        <f aca="false">IF(K30=2,30,IF(K30=3,76,IF(K30=4,151,IF(K30=5,501,1001))))</f>
        <v>151</v>
      </c>
      <c r="R30" s="4" t="n">
        <f aca="false">IF(K30=2,75,IF(K30=3,150,IF(K30=4,500,IF(K30=5,1000,2500))))</f>
        <v>500</v>
      </c>
      <c r="T30" s="0" t="n">
        <f aca="true">INT(RAND()*(R30-Q30+1))+Q30</f>
        <v>168</v>
      </c>
      <c r="U30" s="0" t="n">
        <f aca="true">INT(T30*(0.4+RAND()*0.6))</f>
        <v>107</v>
      </c>
      <c r="V30" s="0" t="n">
        <f aca="false">INT(SQRT(U30))</f>
        <v>10</v>
      </c>
      <c r="W30" s="0" t="n">
        <f aca="false">T30-V30*V30</f>
        <v>68</v>
      </c>
      <c r="X30" s="0" t="n">
        <f aca="false">INT(SQRT(W30))</f>
        <v>8</v>
      </c>
      <c r="Y30" s="0" t="n">
        <f aca="false">W30-X30*X30</f>
        <v>4</v>
      </c>
      <c r="Z30" s="0" t="n">
        <f aca="false">INT(SQRT(Y30))</f>
        <v>2</v>
      </c>
      <c r="AA30" s="0" t="n">
        <f aca="false">Y30-Z30*Z30</f>
        <v>0</v>
      </c>
      <c r="AB30" s="0" t="n">
        <f aca="false">INT(SQRT(AA30))</f>
        <v>0</v>
      </c>
      <c r="AC30" s="0" t="n">
        <f aca="false">AA30-AB30*AB30</f>
        <v>0</v>
      </c>
      <c r="AD30" s="0" t="n">
        <f aca="false">V30^2+X30^2+Z30^2+AB30^2</f>
        <v>168</v>
      </c>
      <c r="AE30" s="0" t="n">
        <f aca="false">IF(Y30=0,2,IF(AA30=0,3,4))</f>
        <v>3</v>
      </c>
      <c r="AF30" s="0" t="str">
        <f aca="false">V30&amp;", "&amp;X30</f>
        <v>10, 8</v>
      </c>
      <c r="AG30" s="0" t="str">
        <f aca="false">AF30&amp;", "&amp;Z30</f>
        <v>10, 8, 2</v>
      </c>
      <c r="AH30" s="0" t="str">
        <f aca="false">AG30&amp;", "&amp;AB30</f>
        <v>10, 8, 2, 0</v>
      </c>
      <c r="AI30" s="0" t="str">
        <f aca="false">IF(AE30=2,AF30,IF(AE30=3,AG30,AH30))</f>
        <v>10, 8, 2</v>
      </c>
      <c r="AJ30" s="0" t="n">
        <f aca="false">IF(AD30&lt;76,2,IF(AD30&lt;151,3,IF(AD30&lt;501,4,IF(AD30&gt;1001,5,6))))</f>
        <v>4</v>
      </c>
    </row>
    <row r="31" customFormat="false" ht="17.25" hidden="false" customHeight="true" outlineLevel="0" collapsed="false">
      <c r="A31" s="80"/>
      <c r="B31" s="80"/>
      <c r="C31" s="80"/>
      <c r="D31" s="80"/>
      <c r="E31" s="78"/>
      <c r="F31" s="80"/>
      <c r="G31" s="124"/>
      <c r="H31" s="80"/>
      <c r="I31" s="80"/>
    </row>
    <row r="32" customFormat="false" ht="17.25" hidden="false" customHeight="true" outlineLevel="0" collapsed="false">
      <c r="A32" s="80"/>
      <c r="B32" s="80"/>
      <c r="C32" s="80" t="n">
        <f aca="false">AD32</f>
        <v>358</v>
      </c>
      <c r="D32" s="80"/>
      <c r="E32" s="66" t="str">
        <f aca="false">AI32</f>
        <v>13, 13, 4, 2</v>
      </c>
      <c r="F32" s="80"/>
      <c r="G32" s="124" t="n">
        <f aca="false">L32+M32-2</f>
        <v>5</v>
      </c>
      <c r="H32" s="80"/>
      <c r="I32" s="80"/>
      <c r="J32" s="50" t="n">
        <v>0</v>
      </c>
      <c r="K32" s="50" t="n">
        <v>4</v>
      </c>
      <c r="L32" s="4" t="n">
        <f aca="false">AE32</f>
        <v>4</v>
      </c>
      <c r="M32" s="4" t="n">
        <f aca="false">INT(LOG(AD32)+1)</f>
        <v>3</v>
      </c>
      <c r="Q32" s="4" t="n">
        <f aca="false">IF(K32=2,30,IF(K32=3,76,IF(K32=4,151,IF(K32=5,501,1001))))</f>
        <v>151</v>
      </c>
      <c r="R32" s="4" t="n">
        <f aca="false">IF(K32=2,75,IF(K32=3,150,IF(K32=4,500,IF(K32=5,1000,2500))))</f>
        <v>500</v>
      </c>
      <c r="T32" s="0" t="n">
        <f aca="true">INT(RAND()*(R32-Q32+1))+Q32</f>
        <v>358</v>
      </c>
      <c r="U32" s="0" t="n">
        <f aca="true">INT(T32*(0.4+RAND()*0.6))</f>
        <v>172</v>
      </c>
      <c r="V32" s="0" t="n">
        <f aca="false">INT(SQRT(U32))</f>
        <v>13</v>
      </c>
      <c r="W32" s="0" t="n">
        <f aca="false">T32-V32*V32</f>
        <v>189</v>
      </c>
      <c r="X32" s="0" t="n">
        <f aca="false">INT(SQRT(W32))</f>
        <v>13</v>
      </c>
      <c r="Y32" s="0" t="n">
        <f aca="false">W32-X32*X32</f>
        <v>20</v>
      </c>
      <c r="Z32" s="0" t="n">
        <f aca="false">INT(SQRT(Y32))</f>
        <v>4</v>
      </c>
      <c r="AA32" s="0" t="n">
        <f aca="false">Y32-Z32*Z32</f>
        <v>4</v>
      </c>
      <c r="AB32" s="0" t="n">
        <f aca="false">INT(SQRT(AA32))</f>
        <v>2</v>
      </c>
      <c r="AC32" s="0" t="n">
        <f aca="false">AA32-AB32*AB32</f>
        <v>0</v>
      </c>
      <c r="AD32" s="0" t="n">
        <f aca="false">V32^2+X32^2+Z32^2+AB32^2</f>
        <v>358</v>
      </c>
      <c r="AE32" s="0" t="n">
        <f aca="false">IF(Y32=0,2,IF(AA32=0,3,4))</f>
        <v>4</v>
      </c>
      <c r="AF32" s="0" t="str">
        <f aca="false">V32&amp;", "&amp;X32</f>
        <v>13, 13</v>
      </c>
      <c r="AG32" s="0" t="str">
        <f aca="false">AF32&amp;", "&amp;Z32</f>
        <v>13, 13, 4</v>
      </c>
      <c r="AH32" s="0" t="str">
        <f aca="false">AG32&amp;", "&amp;AB32</f>
        <v>13, 13, 4, 2</v>
      </c>
      <c r="AI32" s="0" t="str">
        <f aca="false">IF(AE32=2,AF32,IF(AE32=3,AG32,AH32))</f>
        <v>13, 13, 4, 2</v>
      </c>
      <c r="AJ32" s="0" t="n">
        <f aca="false">IF(AD32&lt;76,2,IF(AD32&lt;151,3,IF(AD32&lt;501,4,IF(AD32&gt;1001,5,6))))</f>
        <v>4</v>
      </c>
    </row>
    <row r="33" customFormat="false" ht="17.25" hidden="false" customHeight="true" outlineLevel="0" collapsed="false">
      <c r="A33" s="80"/>
      <c r="B33" s="80"/>
      <c r="C33" s="80"/>
      <c r="D33" s="80"/>
      <c r="E33" s="78"/>
      <c r="F33" s="80"/>
      <c r="G33" s="124"/>
      <c r="H33" s="80"/>
      <c r="I33" s="80"/>
    </row>
    <row r="34" customFormat="false" ht="17.25" hidden="false" customHeight="true" outlineLevel="0" collapsed="false">
      <c r="A34" s="80"/>
      <c r="B34" s="80"/>
      <c r="C34" s="80" t="n">
        <f aca="false">AD34</f>
        <v>774</v>
      </c>
      <c r="D34" s="80"/>
      <c r="E34" s="66" t="str">
        <f aca="false">AI34</f>
        <v>20, 19, 3, 2</v>
      </c>
      <c r="F34" s="80"/>
      <c r="G34" s="124" t="n">
        <f aca="false">L34+M34-2</f>
        <v>5</v>
      </c>
      <c r="H34" s="80"/>
      <c r="I34" s="80"/>
      <c r="J34" s="50" t="n">
        <v>0</v>
      </c>
      <c r="K34" s="50" t="n">
        <v>5</v>
      </c>
      <c r="L34" s="4" t="n">
        <f aca="false">AE34</f>
        <v>4</v>
      </c>
      <c r="M34" s="4" t="n">
        <f aca="false">INT(LOG(AD34)+1)</f>
        <v>3</v>
      </c>
      <c r="Q34" s="4" t="n">
        <f aca="false">IF(K34=2,30,IF(K34=3,76,IF(K34=4,151,IF(K34=5,501,1001))))</f>
        <v>501</v>
      </c>
      <c r="R34" s="4" t="n">
        <f aca="false">IF(K34=2,75,IF(K34=3,150,IF(K34=4,500,IF(K34=5,1000,2500))))</f>
        <v>1000</v>
      </c>
      <c r="T34" s="0" t="n">
        <f aca="true">INT(RAND()*(R34-Q34+1))+Q34</f>
        <v>774</v>
      </c>
      <c r="U34" s="0" t="n">
        <f aca="true">INT(T34*(0.4+RAND()*0.6))</f>
        <v>417</v>
      </c>
      <c r="V34" s="0" t="n">
        <f aca="false">INT(SQRT(U34))</f>
        <v>20</v>
      </c>
      <c r="W34" s="0" t="n">
        <f aca="false">T34-V34*V34</f>
        <v>374</v>
      </c>
      <c r="X34" s="0" t="n">
        <f aca="false">INT(SQRT(W34))</f>
        <v>19</v>
      </c>
      <c r="Y34" s="0" t="n">
        <f aca="false">W34-X34*X34</f>
        <v>13</v>
      </c>
      <c r="Z34" s="0" t="n">
        <f aca="false">INT(SQRT(Y34))</f>
        <v>3</v>
      </c>
      <c r="AA34" s="0" t="n">
        <f aca="false">Y34-Z34*Z34</f>
        <v>4</v>
      </c>
      <c r="AB34" s="0" t="n">
        <f aca="false">INT(SQRT(AA34))</f>
        <v>2</v>
      </c>
      <c r="AC34" s="0" t="n">
        <f aca="false">AA34-AB34*AB34</f>
        <v>0</v>
      </c>
      <c r="AD34" s="0" t="n">
        <f aca="false">V34^2+X34^2+Z34^2+AB34^2</f>
        <v>774</v>
      </c>
      <c r="AE34" s="0" t="n">
        <f aca="false">IF(Y34=0,2,IF(AA34=0,3,4))</f>
        <v>4</v>
      </c>
      <c r="AF34" s="0" t="str">
        <f aca="false">V34&amp;", "&amp;X34</f>
        <v>20, 19</v>
      </c>
      <c r="AG34" s="0" t="str">
        <f aca="false">AF34&amp;", "&amp;Z34</f>
        <v>20, 19, 3</v>
      </c>
      <c r="AH34" s="0" t="str">
        <f aca="false">AG34&amp;", "&amp;AB34</f>
        <v>20, 19, 3, 2</v>
      </c>
      <c r="AI34" s="0" t="str">
        <f aca="false">IF(AE34=2,AF34,IF(AE34=3,AG34,AH34))</f>
        <v>20, 19, 3, 2</v>
      </c>
      <c r="AJ34" s="0" t="n">
        <f aca="false">IF(AD34&lt;76,2,IF(AD34&lt;151,3,IF(AD34&lt;501,4,IF(AD34&gt;1001,5,6))))</f>
        <v>6</v>
      </c>
    </row>
    <row r="35" customFormat="false" ht="17.25" hidden="false" customHeight="true" outlineLevel="0" collapsed="false">
      <c r="A35" s="80"/>
      <c r="B35" s="80"/>
      <c r="C35" s="80"/>
      <c r="D35" s="80"/>
      <c r="E35" s="78"/>
      <c r="F35" s="80"/>
      <c r="G35" s="124"/>
      <c r="H35" s="80"/>
      <c r="I35" s="80"/>
    </row>
    <row r="36" customFormat="false" ht="17.25" hidden="false" customHeight="true" outlineLevel="0" collapsed="false">
      <c r="A36" s="80"/>
      <c r="B36" s="80"/>
      <c r="C36" s="80" t="n">
        <f aca="false">AD36</f>
        <v>684</v>
      </c>
      <c r="D36" s="80"/>
      <c r="E36" s="66" t="str">
        <f aca="false">AI36</f>
        <v>17, 19, 5, 3</v>
      </c>
      <c r="F36" s="80"/>
      <c r="G36" s="124" t="n">
        <f aca="false">L36+M36-2</f>
        <v>5</v>
      </c>
      <c r="H36" s="80"/>
      <c r="I36" s="80"/>
      <c r="J36" s="50" t="n">
        <v>0</v>
      </c>
      <c r="K36" s="50" t="n">
        <v>5</v>
      </c>
      <c r="L36" s="4" t="n">
        <f aca="false">AE36</f>
        <v>4</v>
      </c>
      <c r="M36" s="4" t="n">
        <f aca="false">INT(LOG(AD36)+1)</f>
        <v>3</v>
      </c>
      <c r="Q36" s="4" t="n">
        <f aca="false">IF(K36=2,30,IF(K36=3,76,IF(K36=4,151,IF(K36=5,501,1001))))</f>
        <v>501</v>
      </c>
      <c r="R36" s="4" t="n">
        <f aca="false">IF(K36=2,75,IF(K36=3,150,IF(K36=4,500,IF(K36=5,1000,2500))))</f>
        <v>1000</v>
      </c>
      <c r="T36" s="0" t="n">
        <f aca="true">INT(RAND()*(R36-Q36+1))+Q36</f>
        <v>685</v>
      </c>
      <c r="U36" s="0" t="n">
        <f aca="true">INT(T36*(0.4+RAND()*0.6))</f>
        <v>323</v>
      </c>
      <c r="V36" s="0" t="n">
        <f aca="false">INT(SQRT(U36))</f>
        <v>17</v>
      </c>
      <c r="W36" s="0" t="n">
        <f aca="false">T36-V36*V36</f>
        <v>396</v>
      </c>
      <c r="X36" s="0" t="n">
        <f aca="false">INT(SQRT(W36))</f>
        <v>19</v>
      </c>
      <c r="Y36" s="0" t="n">
        <f aca="false">W36-X36*X36</f>
        <v>35</v>
      </c>
      <c r="Z36" s="0" t="n">
        <f aca="false">INT(SQRT(Y36))</f>
        <v>5</v>
      </c>
      <c r="AA36" s="0" t="n">
        <f aca="false">Y36-Z36*Z36</f>
        <v>10</v>
      </c>
      <c r="AB36" s="0" t="n">
        <f aca="false">INT(SQRT(AA36))</f>
        <v>3</v>
      </c>
      <c r="AC36" s="0" t="n">
        <f aca="false">AA36-AB36*AB36</f>
        <v>1</v>
      </c>
      <c r="AD36" s="0" t="n">
        <f aca="false">V36^2+X36^2+Z36^2+AB36^2</f>
        <v>684</v>
      </c>
      <c r="AE36" s="0" t="n">
        <f aca="false">IF(Y36=0,2,IF(AA36=0,3,4))</f>
        <v>4</v>
      </c>
      <c r="AF36" s="0" t="str">
        <f aca="false">V36&amp;", "&amp;X36</f>
        <v>17, 19</v>
      </c>
      <c r="AG36" s="0" t="str">
        <f aca="false">AF36&amp;", "&amp;Z36</f>
        <v>17, 19, 5</v>
      </c>
      <c r="AH36" s="0" t="str">
        <f aca="false">AG36&amp;", "&amp;AB36</f>
        <v>17, 19, 5, 3</v>
      </c>
      <c r="AI36" s="0" t="str">
        <f aca="false">IF(AE36=2,AF36,IF(AE36=3,AG36,AH36))</f>
        <v>17, 19, 5, 3</v>
      </c>
      <c r="AJ36" s="0" t="n">
        <f aca="false">IF(AD36&lt;76,2,IF(AD36&lt;151,3,IF(AD36&lt;501,4,IF(AD36&gt;1001,5,6))))</f>
        <v>6</v>
      </c>
    </row>
    <row r="37" customFormat="false" ht="17.25" hidden="false" customHeight="true" outlineLevel="0" collapsed="false">
      <c r="A37" s="80"/>
      <c r="B37" s="80"/>
      <c r="C37" s="80"/>
      <c r="D37" s="80"/>
      <c r="E37" s="78"/>
      <c r="F37" s="80"/>
      <c r="G37" s="124"/>
      <c r="H37" s="80"/>
      <c r="I37" s="80"/>
    </row>
    <row r="38" customFormat="false" ht="17.25" hidden="false" customHeight="true" outlineLevel="0" collapsed="false">
      <c r="A38" s="80"/>
      <c r="B38" s="80"/>
      <c r="C38" s="80" t="n">
        <f aca="false">AD38</f>
        <v>585</v>
      </c>
      <c r="D38" s="80"/>
      <c r="E38" s="66" t="str">
        <f aca="false">AI38</f>
        <v>21, 12</v>
      </c>
      <c r="F38" s="80"/>
      <c r="G38" s="124" t="n">
        <f aca="false">L38+M38-2</f>
        <v>3</v>
      </c>
      <c r="H38" s="80"/>
      <c r="I38" s="80"/>
      <c r="J38" s="50" t="n">
        <v>0</v>
      </c>
      <c r="K38" s="50" t="n">
        <v>5</v>
      </c>
      <c r="L38" s="4" t="n">
        <f aca="false">AE38</f>
        <v>2</v>
      </c>
      <c r="M38" s="4" t="n">
        <f aca="false">INT(LOG(AD38)+1)</f>
        <v>3</v>
      </c>
      <c r="Q38" s="4" t="n">
        <f aca="false">IF(K38=2,30,IF(K38=3,76,IF(K38=4,151,IF(K38=5,501,1001))))</f>
        <v>501</v>
      </c>
      <c r="R38" s="4" t="n">
        <f aca="false">IF(K38=2,75,IF(K38=3,150,IF(K38=4,500,IF(K38=5,1000,2500))))</f>
        <v>1000</v>
      </c>
      <c r="T38" s="0" t="n">
        <f aca="true">INT(RAND()*(R38-Q38+1))+Q38</f>
        <v>585</v>
      </c>
      <c r="U38" s="0" t="n">
        <f aca="true">INT(T38*(0.4+RAND()*0.6))</f>
        <v>477</v>
      </c>
      <c r="V38" s="0" t="n">
        <f aca="false">INT(SQRT(U38))</f>
        <v>21</v>
      </c>
      <c r="W38" s="0" t="n">
        <f aca="false">T38-V38*V38</f>
        <v>144</v>
      </c>
      <c r="X38" s="0" t="n">
        <f aca="false">INT(SQRT(W38))</f>
        <v>12</v>
      </c>
      <c r="Y38" s="0" t="n">
        <f aca="false">W38-X38*X38</f>
        <v>0</v>
      </c>
      <c r="Z38" s="0" t="n">
        <f aca="false">INT(SQRT(Y38))</f>
        <v>0</v>
      </c>
      <c r="AA38" s="0" t="n">
        <f aca="false">Y38-Z38*Z38</f>
        <v>0</v>
      </c>
      <c r="AB38" s="0" t="n">
        <f aca="false">INT(SQRT(AA38))</f>
        <v>0</v>
      </c>
      <c r="AC38" s="0" t="n">
        <f aca="false">AA38-AB38*AB38</f>
        <v>0</v>
      </c>
      <c r="AD38" s="0" t="n">
        <f aca="false">V38^2+X38^2+Z38^2+AB38^2</f>
        <v>585</v>
      </c>
      <c r="AE38" s="0" t="n">
        <f aca="false">IF(Y38=0,2,IF(AA38=0,3,4))</f>
        <v>2</v>
      </c>
      <c r="AF38" s="0" t="str">
        <f aca="false">V38&amp;", "&amp;X38</f>
        <v>21, 12</v>
      </c>
      <c r="AG38" s="0" t="str">
        <f aca="false">AF38&amp;", "&amp;Z38</f>
        <v>21, 12, 0</v>
      </c>
      <c r="AH38" s="0" t="str">
        <f aca="false">AG38&amp;", "&amp;AB38</f>
        <v>21, 12, 0, 0</v>
      </c>
      <c r="AI38" s="0" t="str">
        <f aca="false">IF(AE38=2,AF38,IF(AE38=3,AG38,AH38))</f>
        <v>21, 12</v>
      </c>
      <c r="AJ38" s="0" t="n">
        <f aca="false">IF(AD38&lt;76,2,IF(AD38&lt;151,3,IF(AD38&lt;501,4,IF(AD38&gt;1001,5,6))))</f>
        <v>6</v>
      </c>
    </row>
    <row r="39" customFormat="false" ht="17.25" hidden="false" customHeight="true" outlineLevel="0" collapsed="false">
      <c r="A39" s="80"/>
      <c r="B39" s="80"/>
      <c r="C39" s="80"/>
      <c r="D39" s="80"/>
      <c r="E39" s="78"/>
      <c r="F39" s="80"/>
      <c r="G39" s="124"/>
      <c r="H39" s="80"/>
      <c r="I39" s="80"/>
    </row>
    <row r="40" customFormat="false" ht="17.25" hidden="false" customHeight="true" outlineLevel="0" collapsed="false">
      <c r="A40" s="80"/>
      <c r="B40" s="80"/>
      <c r="C40" s="80" t="n">
        <f aca="false">AD40</f>
        <v>550</v>
      </c>
      <c r="D40" s="80"/>
      <c r="E40" s="66" t="str">
        <f aca="false">AI40</f>
        <v>23, 4, 2, 1</v>
      </c>
      <c r="F40" s="80"/>
      <c r="G40" s="124" t="n">
        <f aca="false">L40+M40-2</f>
        <v>5</v>
      </c>
      <c r="H40" s="80"/>
      <c r="I40" s="80"/>
      <c r="J40" s="50" t="n">
        <v>0</v>
      </c>
      <c r="K40" s="50" t="n">
        <v>5</v>
      </c>
      <c r="L40" s="4" t="n">
        <f aca="false">AE40</f>
        <v>4</v>
      </c>
      <c r="M40" s="4" t="n">
        <f aca="false">INT(LOG(AD40)+1)</f>
        <v>3</v>
      </c>
      <c r="Q40" s="4" t="n">
        <f aca="false">IF(K40=2,30,IF(K40=3,76,IF(K40=4,151,IF(K40=5,501,1001))))</f>
        <v>501</v>
      </c>
      <c r="R40" s="4" t="n">
        <f aca="false">IF(K40=2,75,IF(K40=3,150,IF(K40=4,500,IF(K40=5,1000,2500))))</f>
        <v>1000</v>
      </c>
      <c r="T40" s="0" t="n">
        <f aca="true">INT(RAND()*(R40-Q40+1))+Q40</f>
        <v>552</v>
      </c>
      <c r="U40" s="0" t="n">
        <f aca="true">INT(T40*(0.4+RAND()*0.6))</f>
        <v>551</v>
      </c>
      <c r="V40" s="0" t="n">
        <f aca="false">INT(SQRT(U40))</f>
        <v>23</v>
      </c>
      <c r="W40" s="0" t="n">
        <f aca="false">T40-V40*V40</f>
        <v>23</v>
      </c>
      <c r="X40" s="0" t="n">
        <f aca="false">INT(SQRT(W40))</f>
        <v>4</v>
      </c>
      <c r="Y40" s="0" t="n">
        <f aca="false">W40-X40*X40</f>
        <v>7</v>
      </c>
      <c r="Z40" s="0" t="n">
        <f aca="false">INT(SQRT(Y40))</f>
        <v>2</v>
      </c>
      <c r="AA40" s="0" t="n">
        <f aca="false">Y40-Z40*Z40</f>
        <v>3</v>
      </c>
      <c r="AB40" s="0" t="n">
        <f aca="false">INT(SQRT(AA40))</f>
        <v>1</v>
      </c>
      <c r="AC40" s="0" t="n">
        <f aca="false">AA40-AB40*AB40</f>
        <v>2</v>
      </c>
      <c r="AD40" s="0" t="n">
        <f aca="false">V40^2+X40^2+Z40^2+AB40^2</f>
        <v>550</v>
      </c>
      <c r="AE40" s="0" t="n">
        <f aca="false">IF(Y40=0,2,IF(AA40=0,3,4))</f>
        <v>4</v>
      </c>
      <c r="AF40" s="0" t="str">
        <f aca="false">V40&amp;", "&amp;X40</f>
        <v>23, 4</v>
      </c>
      <c r="AG40" s="0" t="str">
        <f aca="false">AF40&amp;", "&amp;Z40</f>
        <v>23, 4, 2</v>
      </c>
      <c r="AH40" s="0" t="str">
        <f aca="false">AG40&amp;", "&amp;AB40</f>
        <v>23, 4, 2, 1</v>
      </c>
      <c r="AI40" s="0" t="str">
        <f aca="false">IF(AE40=2,AF40,IF(AE40=3,AG40,AH40))</f>
        <v>23, 4, 2, 1</v>
      </c>
      <c r="AJ40" s="0" t="n">
        <f aca="false">IF(AD40&lt;76,2,IF(AD40&lt;151,3,IF(AD40&lt;501,4,IF(AD40&gt;1001,5,6))))</f>
        <v>6</v>
      </c>
    </row>
    <row r="41" customFormat="false" ht="17.25" hidden="false" customHeight="true" outlineLevel="0" collapsed="false">
      <c r="A41" s="80"/>
      <c r="B41" s="80"/>
      <c r="C41" s="80"/>
      <c r="D41" s="80"/>
      <c r="E41" s="78"/>
      <c r="F41" s="80"/>
      <c r="G41" s="124"/>
      <c r="H41" s="80"/>
      <c r="I41" s="80"/>
    </row>
    <row r="42" customFormat="false" ht="17.25" hidden="false" customHeight="true" outlineLevel="0" collapsed="false">
      <c r="A42" s="80"/>
      <c r="B42" s="80"/>
      <c r="C42" s="80" t="n">
        <f aca="false">AD42</f>
        <v>842</v>
      </c>
      <c r="D42" s="80"/>
      <c r="E42" s="66" t="str">
        <f aca="false">AI42</f>
        <v>28, 7, 3</v>
      </c>
      <c r="F42" s="80"/>
      <c r="G42" s="124" t="n">
        <f aca="false">L42+M42-2</f>
        <v>4</v>
      </c>
      <c r="H42" s="80"/>
      <c r="I42" s="80"/>
      <c r="J42" s="50" t="n">
        <v>0</v>
      </c>
      <c r="K42" s="50" t="n">
        <v>5</v>
      </c>
      <c r="L42" s="4" t="n">
        <f aca="false">AE42</f>
        <v>3</v>
      </c>
      <c r="M42" s="4" t="n">
        <f aca="false">INT(LOG(AD42)+1)</f>
        <v>3</v>
      </c>
      <c r="Q42" s="4" t="n">
        <f aca="false">IF(K42=2,30,IF(K42=3,76,IF(K42=4,151,IF(K42=5,501,1001))))</f>
        <v>501</v>
      </c>
      <c r="R42" s="4" t="n">
        <f aca="false">IF(K42=2,75,IF(K42=3,150,IF(K42=4,500,IF(K42=5,1000,2500))))</f>
        <v>1000</v>
      </c>
      <c r="T42" s="0" t="n">
        <f aca="true">INT(RAND()*(R42-Q42+1))+Q42</f>
        <v>842</v>
      </c>
      <c r="U42" s="0" t="n">
        <f aca="true">INT(T42*(0.4+RAND()*0.6))</f>
        <v>795</v>
      </c>
      <c r="V42" s="0" t="n">
        <f aca="false">INT(SQRT(U42))</f>
        <v>28</v>
      </c>
      <c r="W42" s="0" t="n">
        <f aca="false">T42-V42*V42</f>
        <v>58</v>
      </c>
      <c r="X42" s="0" t="n">
        <f aca="false">INT(SQRT(W42))</f>
        <v>7</v>
      </c>
      <c r="Y42" s="0" t="n">
        <f aca="false">W42-X42*X42</f>
        <v>9</v>
      </c>
      <c r="Z42" s="0" t="n">
        <f aca="false">INT(SQRT(Y42))</f>
        <v>3</v>
      </c>
      <c r="AA42" s="0" t="n">
        <f aca="false">Y42-Z42*Z42</f>
        <v>0</v>
      </c>
      <c r="AB42" s="0" t="n">
        <f aca="false">INT(SQRT(AA42))</f>
        <v>0</v>
      </c>
      <c r="AC42" s="0" t="n">
        <f aca="false">AA42-AB42*AB42</f>
        <v>0</v>
      </c>
      <c r="AD42" s="0" t="n">
        <f aca="false">V42^2+X42^2+Z42^2+AB42^2</f>
        <v>842</v>
      </c>
      <c r="AE42" s="0" t="n">
        <f aca="false">IF(Y42=0,2,IF(AA42=0,3,4))</f>
        <v>3</v>
      </c>
      <c r="AF42" s="0" t="str">
        <f aca="false">V42&amp;", "&amp;X42</f>
        <v>28, 7</v>
      </c>
      <c r="AG42" s="0" t="str">
        <f aca="false">AF42&amp;", "&amp;Z42</f>
        <v>28, 7, 3</v>
      </c>
      <c r="AH42" s="0" t="str">
        <f aca="false">AG42&amp;", "&amp;AB42</f>
        <v>28, 7, 3, 0</v>
      </c>
      <c r="AI42" s="0" t="str">
        <f aca="false">IF(AE42=2,AF42,IF(AE42=3,AG42,AH42))</f>
        <v>28, 7, 3</v>
      </c>
      <c r="AJ42" s="0" t="n">
        <f aca="false">IF(AD42&lt;76,2,IF(AD42&lt;151,3,IF(AD42&lt;501,4,IF(AD42&gt;1001,5,6))))</f>
        <v>6</v>
      </c>
    </row>
    <row r="43" customFormat="false" ht="17.25" hidden="false" customHeight="true" outlineLevel="0" collapsed="false">
      <c r="A43" s="80"/>
      <c r="B43" s="80"/>
      <c r="C43" s="80"/>
      <c r="D43" s="80"/>
      <c r="E43" s="78"/>
      <c r="F43" s="80"/>
      <c r="G43" s="124"/>
      <c r="H43" s="80"/>
      <c r="I43" s="80"/>
    </row>
    <row r="44" customFormat="false" ht="17.25" hidden="false" customHeight="true" outlineLevel="0" collapsed="false">
      <c r="A44" s="80"/>
      <c r="B44" s="80"/>
      <c r="C44" s="80" t="n">
        <f aca="false">AD44</f>
        <v>2281</v>
      </c>
      <c r="D44" s="80"/>
      <c r="E44" s="66" t="str">
        <f aca="false">AI44</f>
        <v>40, 26, 2, 1</v>
      </c>
      <c r="F44" s="80"/>
      <c r="G44" s="124" t="n">
        <f aca="false">L44+M44-2</f>
        <v>6</v>
      </c>
      <c r="H44" s="80"/>
      <c r="I44" s="80"/>
      <c r="J44" s="50" t="n">
        <v>0</v>
      </c>
      <c r="K44" s="50" t="n">
        <v>6</v>
      </c>
      <c r="L44" s="4" t="n">
        <f aca="false">AE44</f>
        <v>4</v>
      </c>
      <c r="M44" s="4" t="n">
        <f aca="false">INT(LOG(AD44)+1)</f>
        <v>4</v>
      </c>
      <c r="Q44" s="4" t="n">
        <f aca="false">IF(K44=2,30,IF(K44=3,76,IF(K44=4,151,IF(K44=5,501,1001))))</f>
        <v>1001</v>
      </c>
      <c r="R44" s="4" t="n">
        <f aca="false">IF(K44=2,75,IF(K44=3,150,IF(K44=4,500,IF(K44=5,1000,2500))))</f>
        <v>2500</v>
      </c>
      <c r="T44" s="0" t="n">
        <f aca="true">INT(RAND()*(R44-Q44+1))+Q44</f>
        <v>2282</v>
      </c>
      <c r="U44" s="0" t="n">
        <f aca="true">INT(T44*(0.4+RAND()*0.6))</f>
        <v>1640</v>
      </c>
      <c r="V44" s="0" t="n">
        <f aca="false">INT(SQRT(U44))</f>
        <v>40</v>
      </c>
      <c r="W44" s="0" t="n">
        <f aca="false">T44-V44*V44</f>
        <v>682</v>
      </c>
      <c r="X44" s="0" t="n">
        <f aca="false">INT(SQRT(W44))</f>
        <v>26</v>
      </c>
      <c r="Y44" s="0" t="n">
        <f aca="false">W44-X44*X44</f>
        <v>6</v>
      </c>
      <c r="Z44" s="0" t="n">
        <f aca="false">INT(SQRT(Y44))</f>
        <v>2</v>
      </c>
      <c r="AA44" s="0" t="n">
        <f aca="false">Y44-Z44*Z44</f>
        <v>2</v>
      </c>
      <c r="AB44" s="0" t="n">
        <f aca="false">INT(SQRT(AA44))</f>
        <v>1</v>
      </c>
      <c r="AC44" s="0" t="n">
        <f aca="false">AA44-AB44*AB44</f>
        <v>1</v>
      </c>
      <c r="AD44" s="0" t="n">
        <f aca="false">V44^2+X44^2+Z44^2+AB44^2</f>
        <v>2281</v>
      </c>
      <c r="AE44" s="0" t="n">
        <f aca="false">IF(Y44=0,2,IF(AA44=0,3,4))</f>
        <v>4</v>
      </c>
      <c r="AF44" s="0" t="str">
        <f aca="false">V44&amp;", "&amp;X44</f>
        <v>40, 26</v>
      </c>
      <c r="AG44" s="0" t="str">
        <f aca="false">AF44&amp;", "&amp;Z44</f>
        <v>40, 26, 2</v>
      </c>
      <c r="AH44" s="0" t="str">
        <f aca="false">AG44&amp;", "&amp;AB44</f>
        <v>40, 26, 2, 1</v>
      </c>
      <c r="AI44" s="0" t="str">
        <f aca="false">IF(AE44=2,AF44,IF(AE44=3,AG44,AH44))</f>
        <v>40, 26, 2, 1</v>
      </c>
      <c r="AJ44" s="0" t="n">
        <f aca="false">IF(AD44&lt;76,2,IF(AD44&lt;151,3,IF(AD44&lt;501,4,IF(AD44&gt;1001,5,6))))</f>
        <v>5</v>
      </c>
    </row>
    <row r="45" customFormat="false" ht="17.25" hidden="false" customHeight="true" outlineLevel="0" collapsed="false">
      <c r="A45" s="80"/>
      <c r="B45" s="80"/>
      <c r="C45" s="80"/>
      <c r="D45" s="80"/>
      <c r="E45" s="78"/>
      <c r="F45" s="80"/>
      <c r="G45" s="124"/>
      <c r="H45" s="80"/>
      <c r="I45" s="80"/>
    </row>
    <row r="46" customFormat="false" ht="17.25" hidden="false" customHeight="true" outlineLevel="0" collapsed="false">
      <c r="A46" s="80"/>
      <c r="B46" s="80"/>
      <c r="C46" s="80" t="n">
        <f aca="false">AD46</f>
        <v>2294</v>
      </c>
      <c r="D46" s="80"/>
      <c r="E46" s="66" t="str">
        <f aca="false">AI46</f>
        <v>45, 16, 3, 2</v>
      </c>
      <c r="F46" s="80"/>
      <c r="G46" s="124" t="n">
        <f aca="false">L46+M46-2</f>
        <v>6</v>
      </c>
      <c r="H46" s="80"/>
      <c r="I46" s="80"/>
      <c r="J46" s="50" t="n">
        <v>0</v>
      </c>
      <c r="K46" s="50" t="n">
        <v>6</v>
      </c>
      <c r="L46" s="4" t="n">
        <f aca="false">AE46</f>
        <v>4</v>
      </c>
      <c r="M46" s="4" t="n">
        <f aca="false">INT(LOG(AD46)+1)</f>
        <v>4</v>
      </c>
      <c r="Q46" s="4" t="n">
        <f aca="false">IF(K46=2,30,IF(K46=3,76,IF(K46=4,151,IF(K46=5,501,1001))))</f>
        <v>1001</v>
      </c>
      <c r="R46" s="4" t="n">
        <f aca="false">IF(K46=2,75,IF(K46=3,150,IF(K46=4,500,IF(K46=5,1000,2500))))</f>
        <v>2500</v>
      </c>
      <c r="T46" s="0" t="n">
        <f aca="true">INT(RAND()*(R46-Q46+1))+Q46</f>
        <v>2295</v>
      </c>
      <c r="U46" s="0" t="n">
        <f aca="true">INT(T46*(0.4+RAND()*0.6))</f>
        <v>2073</v>
      </c>
      <c r="V46" s="0" t="n">
        <f aca="false">INT(SQRT(U46))</f>
        <v>45</v>
      </c>
      <c r="W46" s="0" t="n">
        <f aca="false">T46-V46*V46</f>
        <v>270</v>
      </c>
      <c r="X46" s="0" t="n">
        <f aca="false">INT(SQRT(W46))</f>
        <v>16</v>
      </c>
      <c r="Y46" s="0" t="n">
        <f aca="false">W46-X46*X46</f>
        <v>14</v>
      </c>
      <c r="Z46" s="0" t="n">
        <f aca="false">INT(SQRT(Y46))</f>
        <v>3</v>
      </c>
      <c r="AA46" s="0" t="n">
        <f aca="false">Y46-Z46*Z46</f>
        <v>5</v>
      </c>
      <c r="AB46" s="0" t="n">
        <f aca="false">INT(SQRT(AA46))</f>
        <v>2</v>
      </c>
      <c r="AC46" s="0" t="n">
        <f aca="false">AA46-AB46*AB46</f>
        <v>1</v>
      </c>
      <c r="AD46" s="0" t="n">
        <f aca="false">V46^2+X46^2+Z46^2+AB46^2</f>
        <v>2294</v>
      </c>
      <c r="AE46" s="0" t="n">
        <f aca="false">IF(Y46=0,2,IF(AA46=0,3,4))</f>
        <v>4</v>
      </c>
      <c r="AF46" s="0" t="str">
        <f aca="false">V46&amp;", "&amp;X46</f>
        <v>45, 16</v>
      </c>
      <c r="AG46" s="0" t="str">
        <f aca="false">AF46&amp;", "&amp;Z46</f>
        <v>45, 16, 3</v>
      </c>
      <c r="AH46" s="0" t="str">
        <f aca="false">AG46&amp;", "&amp;AB46</f>
        <v>45, 16, 3, 2</v>
      </c>
      <c r="AI46" s="0" t="str">
        <f aca="false">IF(AE46=2,AF46,IF(AE46=3,AG46,AH46))</f>
        <v>45, 16, 3, 2</v>
      </c>
      <c r="AJ46" s="0" t="n">
        <f aca="false">IF(AD46&lt;76,2,IF(AD46&lt;151,3,IF(AD46&lt;501,4,IF(AD46&gt;1001,5,6))))</f>
        <v>5</v>
      </c>
    </row>
    <row r="47" customFormat="false" ht="17.25" hidden="false" customHeight="true" outlineLevel="0" collapsed="false">
      <c r="A47" s="80"/>
      <c r="B47" s="80"/>
      <c r="C47" s="80"/>
      <c r="D47" s="80"/>
      <c r="E47" s="78"/>
      <c r="F47" s="80"/>
      <c r="G47" s="124"/>
      <c r="H47" s="80"/>
      <c r="I47" s="80"/>
    </row>
    <row r="48" customFormat="false" ht="17.25" hidden="false" customHeight="true" outlineLevel="0" collapsed="false">
      <c r="A48" s="80"/>
      <c r="B48" s="80"/>
      <c r="C48" s="80" t="n">
        <f aca="false">AD48</f>
        <v>1454</v>
      </c>
      <c r="D48" s="80"/>
      <c r="E48" s="66" t="str">
        <f aca="false">AI48</f>
        <v>25, 28, 6, 3</v>
      </c>
      <c r="F48" s="80"/>
      <c r="G48" s="124" t="n">
        <f aca="false">L48+M48-2</f>
        <v>6</v>
      </c>
      <c r="H48" s="80"/>
      <c r="I48" s="80"/>
      <c r="J48" s="50" t="n">
        <v>0</v>
      </c>
      <c r="K48" s="50" t="n">
        <v>6</v>
      </c>
      <c r="L48" s="4" t="n">
        <f aca="false">AE48</f>
        <v>4</v>
      </c>
      <c r="M48" s="4" t="n">
        <f aca="false">INT(LOG(AD48)+1)</f>
        <v>4</v>
      </c>
      <c r="Q48" s="4" t="n">
        <f aca="false">IF(K48=2,30,IF(K48=3,76,IF(K48=4,151,IF(K48=5,501,1001))))</f>
        <v>1001</v>
      </c>
      <c r="R48" s="4" t="n">
        <f aca="false">IF(K48=2,75,IF(K48=3,150,IF(K48=4,500,IF(K48=5,1000,2500))))</f>
        <v>2500</v>
      </c>
      <c r="T48" s="0" t="n">
        <f aca="true">INT(RAND()*(R48-Q48+1))+Q48</f>
        <v>1457</v>
      </c>
      <c r="U48" s="0" t="n">
        <f aca="true">INT(T48*(0.4+RAND()*0.6))</f>
        <v>639</v>
      </c>
      <c r="V48" s="0" t="n">
        <f aca="false">INT(SQRT(U48))</f>
        <v>25</v>
      </c>
      <c r="W48" s="0" t="n">
        <f aca="false">T48-V48*V48</f>
        <v>832</v>
      </c>
      <c r="X48" s="0" t="n">
        <f aca="false">INT(SQRT(W48))</f>
        <v>28</v>
      </c>
      <c r="Y48" s="0" t="n">
        <f aca="false">W48-X48*X48</f>
        <v>48</v>
      </c>
      <c r="Z48" s="0" t="n">
        <f aca="false">INT(SQRT(Y48))</f>
        <v>6</v>
      </c>
      <c r="AA48" s="0" t="n">
        <f aca="false">Y48-Z48*Z48</f>
        <v>12</v>
      </c>
      <c r="AB48" s="0" t="n">
        <f aca="false">INT(SQRT(AA48))</f>
        <v>3</v>
      </c>
      <c r="AC48" s="0" t="n">
        <f aca="false">AA48-AB48*AB48</f>
        <v>3</v>
      </c>
      <c r="AD48" s="0" t="n">
        <f aca="false">V48^2+X48^2+Z48^2+AB48^2</f>
        <v>1454</v>
      </c>
      <c r="AE48" s="0" t="n">
        <f aca="false">IF(Y48=0,2,IF(AA48=0,3,4))</f>
        <v>4</v>
      </c>
      <c r="AF48" s="0" t="str">
        <f aca="false">V48&amp;", "&amp;X48</f>
        <v>25, 28</v>
      </c>
      <c r="AG48" s="0" t="str">
        <f aca="false">AF48&amp;", "&amp;Z48</f>
        <v>25, 28, 6</v>
      </c>
      <c r="AH48" s="0" t="str">
        <f aca="false">AG48&amp;", "&amp;AB48</f>
        <v>25, 28, 6, 3</v>
      </c>
      <c r="AI48" s="0" t="str">
        <f aca="false">IF(AE48=2,AF48,IF(AE48=3,AG48,AH48))</f>
        <v>25, 28, 6, 3</v>
      </c>
      <c r="AJ48" s="0" t="n">
        <f aca="false">IF(AD48&lt;76,2,IF(AD48&lt;151,3,IF(AD48&lt;501,4,IF(AD48&gt;1001,5,6))))</f>
        <v>5</v>
      </c>
    </row>
    <row r="49" customFormat="false" ht="17.25" hidden="false" customHeight="true" outlineLevel="0" collapsed="false">
      <c r="A49" s="80"/>
      <c r="B49" s="80"/>
      <c r="C49" s="80"/>
      <c r="D49" s="80"/>
      <c r="E49" s="78"/>
      <c r="F49" s="80"/>
      <c r="G49" s="124"/>
      <c r="H49" s="80"/>
      <c r="I49" s="80"/>
    </row>
    <row r="50" customFormat="false" ht="17.25" hidden="false" customHeight="true" outlineLevel="0" collapsed="false">
      <c r="A50" s="80"/>
      <c r="B50" s="80"/>
      <c r="C50" s="80" t="n">
        <f aca="false">AD50</f>
        <v>1812</v>
      </c>
      <c r="D50" s="80"/>
      <c r="E50" s="66" t="str">
        <f aca="false">AI50</f>
        <v>40, 14, 4</v>
      </c>
      <c r="F50" s="80"/>
      <c r="G50" s="124" t="n">
        <f aca="false">L50+M50-2</f>
        <v>5</v>
      </c>
      <c r="H50" s="80"/>
      <c r="I50" s="80"/>
      <c r="J50" s="50" t="n">
        <v>0</v>
      </c>
      <c r="K50" s="50" t="n">
        <v>6</v>
      </c>
      <c r="L50" s="4" t="n">
        <f aca="false">AE50</f>
        <v>3</v>
      </c>
      <c r="M50" s="4" t="n">
        <f aca="false">INT(LOG(AD50)+1)</f>
        <v>4</v>
      </c>
      <c r="Q50" s="4" t="n">
        <f aca="false">IF(K50=2,30,IF(K50=3,76,IF(K50=4,151,IF(K50=5,501,1001))))</f>
        <v>1001</v>
      </c>
      <c r="R50" s="4" t="n">
        <f aca="false">IF(K50=2,75,IF(K50=3,150,IF(K50=4,500,IF(K50=5,1000,2500))))</f>
        <v>2500</v>
      </c>
      <c r="T50" s="0" t="n">
        <f aca="true">INT(RAND()*(R50-Q50+1))+Q50</f>
        <v>1812</v>
      </c>
      <c r="U50" s="0" t="n">
        <f aca="true">INT(T50*(0.4+RAND()*0.6))</f>
        <v>1643</v>
      </c>
      <c r="V50" s="0" t="n">
        <f aca="false">INT(SQRT(U50))</f>
        <v>40</v>
      </c>
      <c r="W50" s="0" t="n">
        <f aca="false">T50-V50*V50</f>
        <v>212</v>
      </c>
      <c r="X50" s="0" t="n">
        <f aca="false">INT(SQRT(W50))</f>
        <v>14</v>
      </c>
      <c r="Y50" s="0" t="n">
        <f aca="false">W50-X50*X50</f>
        <v>16</v>
      </c>
      <c r="Z50" s="0" t="n">
        <f aca="false">INT(SQRT(Y50))</f>
        <v>4</v>
      </c>
      <c r="AA50" s="0" t="n">
        <f aca="false">Y50-Z50*Z50</f>
        <v>0</v>
      </c>
      <c r="AB50" s="0" t="n">
        <f aca="false">INT(SQRT(AA50))</f>
        <v>0</v>
      </c>
      <c r="AC50" s="0" t="n">
        <f aca="false">AA50-AB50*AB50</f>
        <v>0</v>
      </c>
      <c r="AD50" s="0" t="n">
        <f aca="false">V50^2+X50^2+Z50^2+AB50^2</f>
        <v>1812</v>
      </c>
      <c r="AE50" s="0" t="n">
        <f aca="false">IF(Y50=0,2,IF(AA50=0,3,4))</f>
        <v>3</v>
      </c>
      <c r="AF50" s="0" t="str">
        <f aca="false">V50&amp;", "&amp;X50</f>
        <v>40, 14</v>
      </c>
      <c r="AG50" s="0" t="str">
        <f aca="false">AF50&amp;", "&amp;Z50</f>
        <v>40, 14, 4</v>
      </c>
      <c r="AH50" s="0" t="str">
        <f aca="false">AG50&amp;", "&amp;AB50</f>
        <v>40, 14, 4, 0</v>
      </c>
      <c r="AI50" s="0" t="str">
        <f aca="false">IF(AE50=2,AF50,IF(AE50=3,AG50,AH50))</f>
        <v>40, 14, 4</v>
      </c>
      <c r="AJ50" s="0" t="n">
        <f aca="false">IF(AD50&lt;76,2,IF(AD50&lt;151,3,IF(AD50&lt;501,4,IF(AD50&gt;1001,5,6))))</f>
        <v>5</v>
      </c>
    </row>
    <row r="51" customFormat="false" ht="17.25" hidden="false" customHeight="true" outlineLevel="0" collapsed="false">
      <c r="A51" s="80"/>
      <c r="B51" s="80"/>
      <c r="C51" s="80"/>
      <c r="D51" s="80"/>
      <c r="E51" s="78"/>
      <c r="F51" s="80"/>
      <c r="G51" s="124"/>
      <c r="H51" s="80"/>
      <c r="I51" s="80"/>
    </row>
    <row r="52" customFormat="false" ht="17.25" hidden="false" customHeight="true" outlineLevel="0" collapsed="false">
      <c r="A52" s="80"/>
      <c r="B52" s="80"/>
      <c r="C52" s="80" t="n">
        <f aca="false">AD52</f>
        <v>2142</v>
      </c>
      <c r="D52" s="80"/>
      <c r="E52" s="66" t="str">
        <f aca="false">AI52</f>
        <v>39, 24, 6, 3</v>
      </c>
      <c r="F52" s="80"/>
      <c r="G52" s="124" t="n">
        <f aca="false">L52+M52-2</f>
        <v>6</v>
      </c>
      <c r="H52" s="80"/>
      <c r="I52" s="80"/>
      <c r="J52" s="50" t="n">
        <v>0</v>
      </c>
      <c r="K52" s="50" t="n">
        <v>6</v>
      </c>
      <c r="L52" s="4" t="n">
        <f aca="false">AE52</f>
        <v>4</v>
      </c>
      <c r="M52" s="4" t="n">
        <f aca="false">INT(LOG(AD52)+1)</f>
        <v>4</v>
      </c>
      <c r="Q52" s="4" t="n">
        <f aca="false">IF(K52=2,30,IF(K52=3,76,IF(K52=4,151,IF(K52=5,501,1001))))</f>
        <v>1001</v>
      </c>
      <c r="R52" s="4" t="n">
        <f aca="false">IF(K52=2,75,IF(K52=3,150,IF(K52=4,500,IF(K52=5,1000,2500))))</f>
        <v>2500</v>
      </c>
      <c r="T52" s="0" t="n">
        <f aca="true">INT(RAND()*(R52-Q52+1))+Q52</f>
        <v>2143</v>
      </c>
      <c r="U52" s="0" t="n">
        <f aca="true">INT(T52*(0.4+RAND()*0.6))</f>
        <v>1575</v>
      </c>
      <c r="V52" s="0" t="n">
        <f aca="false">INT(SQRT(U52))</f>
        <v>39</v>
      </c>
      <c r="W52" s="0" t="n">
        <f aca="false">T52-V52*V52</f>
        <v>622</v>
      </c>
      <c r="X52" s="0" t="n">
        <f aca="false">INT(SQRT(W52))</f>
        <v>24</v>
      </c>
      <c r="Y52" s="0" t="n">
        <f aca="false">W52-X52*X52</f>
        <v>46</v>
      </c>
      <c r="Z52" s="0" t="n">
        <f aca="false">INT(SQRT(Y52))</f>
        <v>6</v>
      </c>
      <c r="AA52" s="0" t="n">
        <f aca="false">Y52-Z52*Z52</f>
        <v>10</v>
      </c>
      <c r="AB52" s="0" t="n">
        <f aca="false">INT(SQRT(AA52))</f>
        <v>3</v>
      </c>
      <c r="AC52" s="0" t="n">
        <f aca="false">AA52-AB52*AB52</f>
        <v>1</v>
      </c>
      <c r="AD52" s="0" t="n">
        <f aca="false">V52^2+X52^2+Z52^2+AB52^2</f>
        <v>2142</v>
      </c>
      <c r="AE52" s="0" t="n">
        <f aca="false">IF(Y52=0,2,IF(AA52=0,3,4))</f>
        <v>4</v>
      </c>
      <c r="AF52" s="0" t="str">
        <f aca="false">V52&amp;", "&amp;X52</f>
        <v>39, 24</v>
      </c>
      <c r="AG52" s="0" t="str">
        <f aca="false">AF52&amp;", "&amp;Z52</f>
        <v>39, 24, 6</v>
      </c>
      <c r="AH52" s="0" t="str">
        <f aca="false">AG52&amp;", "&amp;AB52</f>
        <v>39, 24, 6, 3</v>
      </c>
      <c r="AI52" s="0" t="str">
        <f aca="false">IF(AE52=2,AF52,IF(AE52=3,AG52,AH52))</f>
        <v>39, 24, 6, 3</v>
      </c>
      <c r="AJ52" s="0" t="n">
        <f aca="false">IF(AD52&lt;76,2,IF(AD52&lt;151,3,IF(AD52&lt;501,4,IF(AD52&gt;1001,5,6))))</f>
        <v>5</v>
      </c>
    </row>
    <row r="53" customFormat="false" ht="17.25" hidden="false" customHeight="true" outlineLevel="0" collapsed="false">
      <c r="A53" s="80"/>
      <c r="B53" s="80"/>
      <c r="C53" s="80"/>
      <c r="D53" s="80"/>
      <c r="E53" s="78"/>
      <c r="F53" s="80"/>
      <c r="G53" s="124"/>
      <c r="H53" s="80"/>
      <c r="I53" s="80"/>
    </row>
    <row r="54" customFormat="false" ht="17.25" hidden="false" customHeight="true" outlineLevel="0" collapsed="false">
      <c r="A54" s="80"/>
      <c r="B54" s="80"/>
      <c r="C54" s="80" t="n">
        <f aca="false">AD54</f>
        <v>1427</v>
      </c>
      <c r="D54" s="80"/>
      <c r="E54" s="66" t="str">
        <f aca="false">AI54</f>
        <v>29, 24, 3, 1</v>
      </c>
      <c r="F54" s="80"/>
      <c r="G54" s="124" t="n">
        <f aca="false">L54+M54-2</f>
        <v>6</v>
      </c>
      <c r="H54" s="80"/>
      <c r="I54" s="80"/>
      <c r="J54" s="50" t="n">
        <v>0</v>
      </c>
      <c r="K54" s="50" t="n">
        <v>6</v>
      </c>
      <c r="L54" s="4" t="n">
        <f aca="false">AE54</f>
        <v>4</v>
      </c>
      <c r="M54" s="4" t="n">
        <f aca="false">INT(LOG(AD54)+1)</f>
        <v>4</v>
      </c>
      <c r="Q54" s="4" t="n">
        <f aca="false">IF(K54=2,30,IF(K54=3,76,IF(K54=4,151,IF(K54=5,501,1001))))</f>
        <v>1001</v>
      </c>
      <c r="R54" s="4" t="n">
        <f aca="false">IF(K54=2,75,IF(K54=3,150,IF(K54=4,500,IF(K54=5,1000,2500))))</f>
        <v>2500</v>
      </c>
      <c r="T54" s="0" t="n">
        <f aca="true">INT(RAND()*(R54-Q54+1))+Q54</f>
        <v>1428</v>
      </c>
      <c r="U54" s="0" t="n">
        <f aca="true">INT(T54*(0.4+RAND()*0.6))</f>
        <v>897</v>
      </c>
      <c r="V54" s="0" t="n">
        <f aca="false">INT(SQRT(U54))</f>
        <v>29</v>
      </c>
      <c r="W54" s="0" t="n">
        <f aca="false">T54-V54*V54</f>
        <v>587</v>
      </c>
      <c r="X54" s="0" t="n">
        <f aca="false">INT(SQRT(W54))</f>
        <v>24</v>
      </c>
      <c r="Y54" s="0" t="n">
        <f aca="false">W54-X54*X54</f>
        <v>11</v>
      </c>
      <c r="Z54" s="0" t="n">
        <f aca="false">INT(SQRT(Y54))</f>
        <v>3</v>
      </c>
      <c r="AA54" s="0" t="n">
        <f aca="false">Y54-Z54*Z54</f>
        <v>2</v>
      </c>
      <c r="AB54" s="0" t="n">
        <f aca="false">INT(SQRT(AA54))</f>
        <v>1</v>
      </c>
      <c r="AC54" s="0" t="n">
        <f aca="false">AA54-AB54*AB54</f>
        <v>1</v>
      </c>
      <c r="AD54" s="0" t="n">
        <f aca="false">V54^2+X54^2+Z54^2+AB54^2</f>
        <v>1427</v>
      </c>
      <c r="AE54" s="0" t="n">
        <f aca="false">IF(Y54=0,2,IF(AA54=0,3,4))</f>
        <v>4</v>
      </c>
      <c r="AF54" s="0" t="str">
        <f aca="false">V54&amp;", "&amp;X54</f>
        <v>29, 24</v>
      </c>
      <c r="AG54" s="0" t="str">
        <f aca="false">AF54&amp;", "&amp;Z54</f>
        <v>29, 24, 3</v>
      </c>
      <c r="AH54" s="0" t="str">
        <f aca="false">AG54&amp;", "&amp;AB54</f>
        <v>29, 24, 3, 1</v>
      </c>
      <c r="AI54" s="0" t="str">
        <f aca="false">IF(AE54=2,AF54,IF(AE54=3,AG54,AH54))</f>
        <v>29, 24, 3, 1</v>
      </c>
      <c r="AJ54" s="0" t="n">
        <f aca="false">IF(AD54&lt;76,2,IF(AD54&lt;151,3,IF(AD54&lt;501,4,IF(AD54&gt;1001,5,6))))</f>
        <v>5</v>
      </c>
    </row>
    <row r="55" customFormat="false" ht="17.25" hidden="false" customHeight="false" outlineLevel="0" collapsed="false">
      <c r="A55" s="80"/>
      <c r="B55" s="80"/>
      <c r="C55" s="80"/>
      <c r="D55" s="80"/>
      <c r="E55" s="80"/>
      <c r="F55" s="80"/>
      <c r="G55" s="124"/>
      <c r="H55" s="80"/>
      <c r="I55" s="80"/>
    </row>
    <row r="56" customFormat="false" ht="17.25" hidden="false" customHeight="false" outlineLevel="0" collapsed="false">
      <c r="A56" s="80"/>
      <c r="B56" s="80"/>
      <c r="C56" s="80"/>
      <c r="D56" s="80"/>
      <c r="E56" s="80"/>
      <c r="F56" s="80"/>
      <c r="G56" s="80"/>
      <c r="H56" s="80"/>
      <c r="I56" s="80"/>
    </row>
    <row r="57" customFormat="false" ht="17.25" hidden="false" customHeight="false" outlineLevel="0" collapsed="false">
      <c r="A57" s="80"/>
      <c r="B57" s="80"/>
      <c r="C57" s="80"/>
      <c r="D57" s="80"/>
      <c r="E57" s="14" t="s">
        <v>19</v>
      </c>
      <c r="F57" s="80"/>
      <c r="G57" s="80" t="n">
        <f aca="false">SUM(G16:G54)</f>
        <v>97</v>
      </c>
      <c r="H57" s="80"/>
      <c r="I57" s="80"/>
    </row>
    <row r="58" customFormat="false" ht="5.25" hidden="false" customHeight="true" outlineLevel="0" collapsed="false">
      <c r="A58" s="10" t="s">
        <v>0</v>
      </c>
      <c r="B58" s="80"/>
      <c r="C58" s="80"/>
      <c r="D58" s="80"/>
      <c r="E58" s="80"/>
      <c r="F58" s="80"/>
      <c r="G58" s="80"/>
      <c r="H58" s="80"/>
      <c r="I58" s="10" t="s">
        <v>0</v>
      </c>
    </row>
  </sheetData>
  <mergeCells count="1">
    <mergeCell ref="J3:N3"/>
  </mergeCells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23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T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4.86"/>
    <col collapsed="false" customWidth="true" hidden="false" outlineLevel="0" max="2" min="2" style="0" width="17.15"/>
    <col collapsed="false" customWidth="true" hidden="false" outlineLevel="0" max="3" min="3" style="0" width="6.14"/>
    <col collapsed="false" customWidth="true" hidden="false" outlineLevel="0" max="8" min="4" style="0" width="7.86"/>
    <col collapsed="false" customWidth="true" hidden="false" outlineLevel="0" max="10" min="10" style="0" width="5"/>
    <col collapsed="false" customWidth="true" hidden="false" outlineLevel="0" max="11" min="11" style="0" width="11.57"/>
    <col collapsed="false" customWidth="true" hidden="false" outlineLevel="0" max="12" min="12" style="0" width="2"/>
  </cols>
  <sheetData>
    <row r="1" customFormat="false" ht="13.5" hidden="false" customHeight="false" outlineLevel="0" collapsed="false">
      <c r="AM1" s="159"/>
    </row>
    <row r="2" customFormat="false" ht="13.5" hidden="false" customHeight="false" outlineLevel="0" collapsed="false">
      <c r="B2" s="160" t="s">
        <v>312</v>
      </c>
      <c r="C2" s="161"/>
      <c r="D2" s="161"/>
      <c r="E2" s="161"/>
      <c r="F2" s="161"/>
      <c r="G2" s="161"/>
      <c r="H2" s="162"/>
      <c r="I2" s="162"/>
      <c r="AM2" s="159"/>
    </row>
    <row r="3" customFormat="false" ht="12.75" hidden="false" customHeight="false" outlineLevel="0" collapsed="false">
      <c r="AM3" s="159"/>
    </row>
    <row r="4" customFormat="false" ht="12.75" hidden="false" customHeight="false" outlineLevel="0" collapsed="false">
      <c r="B4" s="1" t="s">
        <v>313</v>
      </c>
      <c r="AM4" s="159"/>
    </row>
    <row r="5" customFormat="false" ht="12.75" hidden="false" customHeight="false" outlineLevel="0" collapsed="false">
      <c r="AM5" s="159"/>
    </row>
    <row r="6" customFormat="false" ht="12.75" hidden="false" customHeight="false" outlineLevel="0" collapsed="false">
      <c r="K6" s="0" t="s">
        <v>314</v>
      </c>
      <c r="M6" s="0" t="str">
        <f aca="false">K8</f>
        <v>HUF</v>
      </c>
      <c r="N6" s="0" t="str">
        <f aca="false">K9</f>
        <v>ISK</v>
      </c>
      <c r="O6" s="0" t="str">
        <f aca="false">K10</f>
        <v>HKD</v>
      </c>
      <c r="P6" s="0" t="str">
        <f aca="false">K11</f>
        <v>MXN</v>
      </c>
      <c r="Q6" s="0" t="str">
        <f aca="false">K12</f>
        <v>NAD</v>
      </c>
      <c r="R6" s="0" t="str">
        <f aca="false">K13</f>
        <v>LBP</v>
      </c>
      <c r="S6" s="0" t="str">
        <f aca="false">K14</f>
        <v>NPR</v>
      </c>
      <c r="T6" s="0" t="str">
        <f aca="false">K15</f>
        <v>PLN</v>
      </c>
      <c r="U6" s="0" t="str">
        <f aca="false">K16</f>
        <v>ZAR</v>
      </c>
      <c r="V6" s="0" t="str">
        <f aca="false">K17</f>
        <v>TRY</v>
      </c>
      <c r="W6" s="0" t="str">
        <f aca="false">K18</f>
        <v>AED</v>
      </c>
      <c r="X6" s="0" t="str">
        <f aca="false">K19</f>
        <v>HRK</v>
      </c>
      <c r="AM6" s="159"/>
    </row>
    <row r="7" customFormat="false" ht="12.75" hidden="false" customHeight="false" outlineLevel="0" collapsed="false">
      <c r="AM7" s="159"/>
    </row>
    <row r="8" customFormat="false" ht="12.75" hidden="false" customHeight="false" outlineLevel="0" collapsed="false">
      <c r="A8" s="0" t="n">
        <v>1</v>
      </c>
      <c r="B8" s="0" t="s">
        <v>315</v>
      </c>
      <c r="C8" s="0" t="s">
        <v>316</v>
      </c>
      <c r="D8" s="163" t="n">
        <v>436.09</v>
      </c>
      <c r="E8" s="131" t="n">
        <f aca="false">0.85*D8</f>
        <v>370.6765</v>
      </c>
      <c r="F8" s="131" t="n">
        <f aca="false">2*D8-E8</f>
        <v>501.5035</v>
      </c>
      <c r="G8" s="132" t="n">
        <f aca="false">F8-E8</f>
        <v>130.827</v>
      </c>
      <c r="H8" s="164" t="n">
        <f aca="true">RAND()*G8</f>
        <v>94.9438260667472</v>
      </c>
      <c r="I8" s="133" t="n">
        <f aca="false">E8+H8</f>
        <v>465.620326066747</v>
      </c>
      <c r="K8" s="0" t="str">
        <f aca="false">C8</f>
        <v>HUF</v>
      </c>
      <c r="M8" s="0" t="n">
        <f aca="false">$I$8/$I8</f>
        <v>1</v>
      </c>
      <c r="N8" s="0" t="n">
        <f aca="false">$I$9/$I8</f>
        <v>0.335088483060643</v>
      </c>
      <c r="O8" s="0" t="n">
        <f aca="false">$I$10/$I8</f>
        <v>0.020213258347014</v>
      </c>
      <c r="P8" s="0" t="n">
        <f aca="false">$I$11/$I8</f>
        <v>0.052290607157411</v>
      </c>
      <c r="Q8" s="0" t="n">
        <f aca="false">$I$12/$I8</f>
        <v>0.0530911223384689</v>
      </c>
      <c r="R8" s="0" t="n">
        <f aca="false">$I$13/$I8</f>
        <v>42.3771489610287</v>
      </c>
      <c r="S8" s="0" t="n">
        <f aca="false">$I$14/$I8</f>
        <v>0.424901260841904</v>
      </c>
      <c r="T8" s="0" t="n">
        <f aca="false">$I$15/$I8</f>
        <v>0.00961502764116528</v>
      </c>
      <c r="U8" s="0" t="n">
        <f aca="false">$I$16/$I8</f>
        <v>0.0578931578058721</v>
      </c>
      <c r="V8" s="0" t="n">
        <f aca="false">$I$17/$I8</f>
        <v>0.0797631093344491</v>
      </c>
      <c r="W8" s="0" t="n">
        <f aca="false">$I$18/$I8</f>
        <v>0.010488751321953</v>
      </c>
      <c r="X8" s="0" t="n">
        <f aca="false">$I$19/$I8</f>
        <v>0.0205138027315398</v>
      </c>
      <c r="Z8" s="165" t="n">
        <f aca="false">INT(M8*10000+0.5)/10000</f>
        <v>1</v>
      </c>
      <c r="AA8" s="165" t="n">
        <f aca="false">INT(N8*10000+0.5)/10000</f>
        <v>0.3351</v>
      </c>
      <c r="AB8" s="165" t="n">
        <f aca="false">INT(O8*10000+0.5)/10000</f>
        <v>0.0202</v>
      </c>
      <c r="AC8" s="165" t="n">
        <f aca="false">INT(P8*10000+0.5)/10000</f>
        <v>0.0523</v>
      </c>
      <c r="AD8" s="165" t="n">
        <f aca="false">INT(Q8*10000+0.5)/10000</f>
        <v>0.0531</v>
      </c>
      <c r="AE8" s="165" t="n">
        <f aca="false">INT(R8*10000+0.5)/10000</f>
        <v>42.3771</v>
      </c>
      <c r="AF8" s="165" t="n">
        <f aca="false">INT(S8*10000+0.5)/10000</f>
        <v>0.4249</v>
      </c>
      <c r="AG8" s="165" t="n">
        <f aca="false">INT(T8*10000+0.5)/10000</f>
        <v>0.0096</v>
      </c>
      <c r="AH8" s="165" t="n">
        <f aca="false">INT(U8*10000+0.5)/10000</f>
        <v>0.0579</v>
      </c>
      <c r="AI8" s="165" t="n">
        <f aca="false">INT(V8*10000+0.5)/10000</f>
        <v>0.0798</v>
      </c>
      <c r="AJ8" s="165" t="n">
        <f aca="false">INT(W8*10000+0.5)/10000</f>
        <v>0.0105</v>
      </c>
      <c r="AK8" s="165" t="n">
        <f aca="false">INT(X8*10000+0.5)/10000</f>
        <v>0.0205</v>
      </c>
      <c r="AM8" s="159" t="n">
        <f aca="false">'appendix 2'!AK4</f>
        <v>7</v>
      </c>
      <c r="AN8" s="0" t="str">
        <f aca="false">IF(AM8=1,$C$8,IF(AM8=2,$C$9,IF(AM8=3,$C$10,IF(AM8=4,$C$11,IF(AM8=5,$C$12,IF(AM8=6,$C$13,IF(AM8=7,$C$14,IF(AM8=8,$C$15,IF(AM8=9,$C$16,IF(AM8=10,$C$17,IF(AM8=11,$C$18,$C$19)))))))))))</f>
        <v>NPR</v>
      </c>
      <c r="AO8" s="165" t="n">
        <f aca="false">IF($AM$8=1,Z8,IF($AM$8=2,AA8,IF($AM$8=3,AB8,IF($AM$8=4,AC8,IF($AM$8=5,AD8,IF($AM$8=6,AE8,IF($AM$8=7,AF8,IF($AM$8=8,AG8,IF($AM$8=9,AH8,IF($AM$8=10,AI8,IF($AM$8=11,AJ8,AK8)))))))))))</f>
        <v>0.4249</v>
      </c>
      <c r="AP8" s="165" t="n">
        <f aca="false">IF($AM$9=1,Z8,IF($AM$9=2,AA8,IF($AM$9=3,AB8,IF($AM$9=4,AC8,IF($AM$9=5,AD8,IF($AM$9=6,AE8,IF($AM$9=7,AF8,IF($AM$9=8,AG8,IF($AM$9=9,AH8,IF($AM$9=10,AI8,IF($AM$9=11,AJ8,AK8)))))))))))</f>
        <v>0.3351</v>
      </c>
      <c r="AQ8" s="165" t="n">
        <f aca="false">IF($AM$10=1,Z8,IF($AM$10=2,AA8,IF($AM$10=3,AB8,IF($AM$10=4,AC8,IF($AM$10=5,AD8,IF($AM$10=6,AE8,IF($AM$10=7,AF8,IF($AM$10=8,AG8,IF($AM$10=9,AH8,IF($AM$10=10,AI8,IF($AM$10=11,AJ8,AK8)))))))))))</f>
        <v>0.0798</v>
      </c>
      <c r="AR8" s="165" t="n">
        <f aca="false">IF($AM$11=1,Z8,IF($AM$11=2,AA8,IF($AM$11=3,AB8,IF($AM$11=4,AC8,IF($AM$11=5,AD8,IF($AM$11=6,AE8,IF($AM$11=7,AF8,IF($AM$11=8,AG8,IF($AM$11=9,AH8,IF($AM$11=10,AI8,IF($AM$11=11,AJ8,AK8)))))))))))</f>
        <v>0.0205</v>
      </c>
      <c r="AS8" s="165" t="n">
        <f aca="false">IF($AM$12=1,Z8,IF($AM$12=2,AA8,IF($AM$12=3,AB8,IF($AM$12=4,AC8,IF($AM$12=5,AD8,IF($AM$12=6,AE8,IF($AM$12=7,AF8,IF($AM$12=8,AG8,IF($AM$12=9,AH8,IF($AM$12=10,AI8,IF($AM$12=11,AJ8,AK8)))))))))))</f>
        <v>1</v>
      </c>
      <c r="AT8" s="165" t="n">
        <f aca="false">IF($AM$13=1,Z8,IF($AM$13=2,AA8,IF($AM$13=3,AB8,IF($AM$13=4,AC8,IF($AM$13=5,AD8,IF($AM$13=6,AE8,IF($AM$13=7,AF8,IF($AM$13=8,AG8,IF($AM$13=9,AH8,IF($AM$13=10,AI8,IF($AM$13=11,AJ8,AK8)))))))))))</f>
        <v>0.0105</v>
      </c>
    </row>
    <row r="9" customFormat="false" ht="12.75" hidden="false" customHeight="false" outlineLevel="0" collapsed="false">
      <c r="A9" s="0" t="n">
        <v>2</v>
      </c>
      <c r="B9" s="0" t="s">
        <v>317</v>
      </c>
      <c r="C9" s="0" t="s">
        <v>318</v>
      </c>
      <c r="D9" s="163" t="n">
        <v>171.06</v>
      </c>
      <c r="E9" s="131" t="n">
        <f aca="false">0.85*D9</f>
        <v>145.401</v>
      </c>
      <c r="F9" s="131" t="n">
        <f aca="false">2*D9-E9</f>
        <v>196.719</v>
      </c>
      <c r="G9" s="132" t="n">
        <f aca="false">F9-E9</f>
        <v>51.318</v>
      </c>
      <c r="H9" s="164" t="n">
        <f aca="true">RAND()*G9</f>
        <v>10.6230087439081</v>
      </c>
      <c r="I9" s="133" t="n">
        <f aca="false">E9+H9</f>
        <v>156.024008743908</v>
      </c>
      <c r="K9" s="0" t="str">
        <f aca="false">C9</f>
        <v>ISK</v>
      </c>
      <c r="M9" s="0" t="n">
        <f aca="false">$I$8/$I9</f>
        <v>2.98428639166039</v>
      </c>
      <c r="N9" s="0" t="n">
        <f aca="false">$I$9/$I9</f>
        <v>1</v>
      </c>
      <c r="O9" s="0" t="n">
        <f aca="false">$I$10/$I9</f>
        <v>0.0603221518161097</v>
      </c>
      <c r="P9" s="0" t="n">
        <f aca="false">$I$11/$I9</f>
        <v>0.156050147351521</v>
      </c>
      <c r="Q9" s="0" t="n">
        <f aca="false">$I$12/$I9</f>
        <v>0.15843911391267</v>
      </c>
      <c r="R9" s="0" t="n">
        <f aca="false">$I$13/$I9</f>
        <v>126.465548961763</v>
      </c>
      <c r="S9" s="0" t="n">
        <f aca="false">$I$14/$I9</f>
        <v>1.26802705052984</v>
      </c>
      <c r="T9" s="0" t="n">
        <f aca="false">$I$15/$I9</f>
        <v>0.0286939961449681</v>
      </c>
      <c r="U9" s="0" t="n">
        <f aca="false">$I$16/$I9</f>
        <v>0.172769763010312</v>
      </c>
      <c r="V9" s="0" t="n">
        <f aca="false">$I$17/$I9</f>
        <v>0.238035961743316</v>
      </c>
      <c r="W9" s="0" t="n">
        <f aca="false">$I$18/$I9</f>
        <v>0.0313014378356142</v>
      </c>
      <c r="X9" s="0" t="n">
        <f aca="false">$I$19/$I9</f>
        <v>0.0612190623329399</v>
      </c>
      <c r="Z9" s="165" t="n">
        <f aca="false">INT(M9*10000+0.5)/10000</f>
        <v>2.9843</v>
      </c>
      <c r="AA9" s="165" t="n">
        <f aca="false">INT(N9*10000+0.5)/10000</f>
        <v>1</v>
      </c>
      <c r="AB9" s="165" t="n">
        <f aca="false">INT(O9*10000+0.5)/10000</f>
        <v>0.0603</v>
      </c>
      <c r="AC9" s="165" t="n">
        <f aca="false">INT(P9*10000+0.5)/10000</f>
        <v>0.1561</v>
      </c>
      <c r="AD9" s="165" t="n">
        <f aca="false">INT(Q9*10000+0.5)/10000</f>
        <v>0.1584</v>
      </c>
      <c r="AE9" s="165" t="n">
        <f aca="false">INT(R9*10000+0.5)/10000</f>
        <v>126.4655</v>
      </c>
      <c r="AF9" s="165" t="n">
        <f aca="false">INT(S9*10000+0.5)/10000</f>
        <v>1.268</v>
      </c>
      <c r="AG9" s="165" t="n">
        <f aca="false">INT(T9*10000+0.5)/10000</f>
        <v>0.0287</v>
      </c>
      <c r="AH9" s="165" t="n">
        <f aca="false">INT(U9*10000+0.5)/10000</f>
        <v>0.1728</v>
      </c>
      <c r="AI9" s="165" t="n">
        <f aca="false">INT(V9*10000+0.5)/10000</f>
        <v>0.238</v>
      </c>
      <c r="AJ9" s="165" t="n">
        <f aca="false">INT(W9*10000+0.5)/10000</f>
        <v>0.0313</v>
      </c>
      <c r="AK9" s="165" t="n">
        <f aca="false">INT(X9*10000+0.5)/10000</f>
        <v>0.0612</v>
      </c>
      <c r="AM9" s="159" t="n">
        <f aca="false">'appendix 2'!AK5</f>
        <v>2</v>
      </c>
      <c r="AN9" s="0" t="str">
        <f aca="false">IF(AM9=1,$C$8,IF(AM9=2,$C$9,IF(AM9=3,$C$10,IF(AM9=4,$C$11,IF(AM9=5,$C$12,IF(AM9=6,$C$13,IF(AM9=7,$C$14,IF(AM9=8,$C$15,IF(AM9=9,$C$16,IF(AM9=10,$C$17,IF(AM9=11,$C$18,$C$19)))))))))))</f>
        <v>ISK</v>
      </c>
      <c r="AO9" s="165" t="n">
        <f aca="false">IF($AM$8=1,Z9,IF($AM$8=2,AA9,IF($AM$8=3,AB9,IF($AM$8=4,AC9,IF($AM$8=5,AD9,IF($AM$8=6,AE9,IF($AM$8=7,AF9,IF($AM$8=8,AG9,IF($AM$8=9,AH9,IF($AM$8=10,AI9,IF($AM$8=11,AJ9,AK9)))))))))))</f>
        <v>1.268</v>
      </c>
      <c r="AP9" s="165" t="n">
        <f aca="false">IF($AM$9=1,Z9,IF($AM$9=2,AA9,IF($AM$9=3,AB9,IF($AM$9=4,AC9,IF($AM$9=5,AD9,IF($AM$9=6,AE9,IF($AM$9=7,AF9,IF($AM$9=8,AG9,IF($AM$9=9,AH9,IF($AM$9=10,AI9,IF($AM$9=11,AJ9,AK9)))))))))))</f>
        <v>1</v>
      </c>
      <c r="AQ9" s="165" t="n">
        <f aca="false">IF($AM$10=1,Z9,IF($AM$10=2,AA9,IF($AM$10=3,AB9,IF($AM$10=4,AC9,IF($AM$10=5,AD9,IF($AM$10=6,AE9,IF($AM$10=7,AF9,IF($AM$10=8,AG9,IF($AM$10=9,AH9,IF($AM$10=10,AI9,IF($AM$10=11,AJ9,AK9)))))))))))</f>
        <v>0.238</v>
      </c>
      <c r="AR9" s="165" t="n">
        <f aca="false">IF($AM$11=1,Z9,IF($AM$11=2,AA9,IF($AM$11=3,AB9,IF($AM$11=4,AC9,IF($AM$11=5,AD9,IF($AM$11=6,AE9,IF($AM$11=7,AF9,IF($AM$11=8,AG9,IF($AM$11=9,AH9,IF($AM$11=10,AI9,IF($AM$11=11,AJ9,AK9)))))))))))</f>
        <v>0.0612</v>
      </c>
      <c r="AS9" s="165" t="n">
        <f aca="false">IF($AM$12=1,Z9,IF($AM$12=2,AA9,IF($AM$12=3,AB9,IF($AM$12=4,AC9,IF($AM$12=5,AD9,IF($AM$12=6,AE9,IF($AM$12=7,AF9,IF($AM$12=8,AG9,IF($AM$12=9,AH9,IF($AM$12=10,AI9,IF($AM$12=11,AJ9,AK9)))))))))))</f>
        <v>2.9843</v>
      </c>
      <c r="AT9" s="165" t="n">
        <f aca="false">IF($AM$13=1,Z9,IF($AM$13=2,AA9,IF($AM$13=3,AB9,IF($AM$13=4,AC9,IF($AM$13=5,AD9,IF($AM$13=6,AE9,IF($AM$13=7,AF9,IF($AM$13=8,AG9,IF($AM$13=9,AH9,IF($AM$13=10,AI9,IF($AM$13=11,AJ9,AK9)))))))))))</f>
        <v>0.0313</v>
      </c>
    </row>
    <row r="10" customFormat="false" ht="12.75" hidden="false" customHeight="false" outlineLevel="0" collapsed="false">
      <c r="A10" s="0" t="n">
        <v>3</v>
      </c>
      <c r="B10" s="0" t="s">
        <v>319</v>
      </c>
      <c r="C10" s="0" t="s">
        <v>320</v>
      </c>
      <c r="D10" s="163" t="n">
        <v>10.23</v>
      </c>
      <c r="E10" s="131" t="n">
        <f aca="false">0.85*D10</f>
        <v>8.6955</v>
      </c>
      <c r="F10" s="131" t="n">
        <f aca="false">2*D10-E10</f>
        <v>11.7645</v>
      </c>
      <c r="G10" s="132" t="n">
        <f aca="false">F10-E10</f>
        <v>3.069</v>
      </c>
      <c r="H10" s="164" t="n">
        <f aca="true">RAND()*G10</f>
        <v>0.716203942408054</v>
      </c>
      <c r="I10" s="133" t="n">
        <f aca="false">E10+H10</f>
        <v>9.41170394240806</v>
      </c>
      <c r="K10" s="0" t="str">
        <f aca="false">C10</f>
        <v>HKD</v>
      </c>
      <c r="M10" s="0" t="n">
        <f aca="false">$I$8/$I10</f>
        <v>49.472479044811</v>
      </c>
      <c r="N10" s="0" t="n">
        <f aca="false">$I$9/$I10</f>
        <v>16.5776579563751</v>
      </c>
      <c r="O10" s="0" t="n">
        <f aca="false">$I$10/$I10</f>
        <v>1</v>
      </c>
      <c r="P10" s="0" t="n">
        <f aca="false">$I$11/$I10</f>
        <v>2.58694596683546</v>
      </c>
      <c r="Q10" s="0" t="n">
        <f aca="false">$I$12/$I10</f>
        <v>2.6265494373554</v>
      </c>
      <c r="R10" s="0" t="n">
        <f aca="false">$I$13/$I10</f>
        <v>2096.50261395333</v>
      </c>
      <c r="S10" s="0" t="n">
        <f aca="false">$I$14/$I10</f>
        <v>21.0209187231149</v>
      </c>
      <c r="T10" s="0" t="n">
        <f aca="false">$I$15/$I10</f>
        <v>0.475679253492827</v>
      </c>
      <c r="U10" s="0" t="n">
        <f aca="false">$I$16/$I10</f>
        <v>2.86411803638894</v>
      </c>
      <c r="V10" s="0" t="n">
        <f aca="false">$I$17/$I10</f>
        <v>3.9460787550975</v>
      </c>
      <c r="W10" s="0" t="n">
        <f aca="false">$I$18/$I10</f>
        <v>0.518904529981551</v>
      </c>
      <c r="X10" s="0" t="n">
        <f aca="false">$I$19/$I10</f>
        <v>1.01486867576549</v>
      </c>
      <c r="Z10" s="165" t="n">
        <f aca="false">INT(M10*10000+0.5)/10000</f>
        <v>49.4725</v>
      </c>
      <c r="AA10" s="165" t="n">
        <f aca="false">INT(N10*10000+0.5)/10000</f>
        <v>16.5777</v>
      </c>
      <c r="AB10" s="165" t="n">
        <f aca="false">INT(O10*10000+0.5)/10000</f>
        <v>1</v>
      </c>
      <c r="AC10" s="165" t="n">
        <f aca="false">INT(P10*10000+0.5)/10000</f>
        <v>2.5869</v>
      </c>
      <c r="AD10" s="165" t="n">
        <f aca="false">INT(Q10*10000+0.5)/10000</f>
        <v>2.6265</v>
      </c>
      <c r="AE10" s="165" t="n">
        <f aca="false">INT(R10*10000+0.5)/10000</f>
        <v>2096.5026</v>
      </c>
      <c r="AF10" s="165" t="n">
        <f aca="false">INT(S10*10000+0.5)/10000</f>
        <v>21.0209</v>
      </c>
      <c r="AG10" s="165" t="n">
        <f aca="false">INT(T10*10000+0.5)/10000</f>
        <v>0.4757</v>
      </c>
      <c r="AH10" s="165" t="n">
        <f aca="false">INT(U10*10000+0.5)/10000</f>
        <v>2.8641</v>
      </c>
      <c r="AI10" s="165" t="n">
        <f aca="false">INT(V10*10000+0.5)/10000</f>
        <v>3.9461</v>
      </c>
      <c r="AJ10" s="165" t="n">
        <f aca="false">INT(W10*10000+0.5)/10000</f>
        <v>0.5189</v>
      </c>
      <c r="AK10" s="165" t="n">
        <f aca="false">INT(X10*10000+0.5)/10000</f>
        <v>1.0149</v>
      </c>
      <c r="AM10" s="159" t="n">
        <f aca="false">'appendix 2'!AK6</f>
        <v>10</v>
      </c>
      <c r="AN10" s="0" t="str">
        <f aca="false">IF(AM10=1,$C$8,IF(AM10=2,$C$9,IF(AM10=3,$C$10,IF(AM10=4,$C$11,IF(AM10=5,$C$12,IF(AM10=6,$C$13,IF(AM10=7,$C$14,IF(AM10=8,$C$15,IF(AM10=9,$C$16,IF(AM10=10,$C$17,IF(AM10=11,$C$18,$C$19)))))))))))</f>
        <v>TRY</v>
      </c>
      <c r="AO10" s="165" t="n">
        <f aca="false">IF($AM$8=1,Z10,IF($AM$8=2,AA10,IF($AM$8=3,AB10,IF($AM$8=4,AC10,IF($AM$8=5,AD10,IF($AM$8=6,AE10,IF($AM$8=7,AF10,IF($AM$8=8,AG10,IF($AM$8=9,AH10,IF($AM$8=10,AI10,IF($AM$8=11,AJ10,AK10)))))))))))</f>
        <v>21.0209</v>
      </c>
      <c r="AP10" s="165" t="n">
        <f aca="false">IF($AM$9=1,Z10,IF($AM$9=2,AA10,IF($AM$9=3,AB10,IF($AM$9=4,AC10,IF($AM$9=5,AD10,IF($AM$9=6,AE10,IF($AM$9=7,AF10,IF($AM$9=8,AG10,IF($AM$9=9,AH10,IF($AM$9=10,AI10,IF($AM$9=11,AJ10,AK10)))))))))))</f>
        <v>16.5777</v>
      </c>
      <c r="AQ10" s="165" t="n">
        <f aca="false">IF($AM$10=1,Z10,IF($AM$10=2,AA10,IF($AM$10=3,AB10,IF($AM$10=4,AC10,IF($AM$10=5,AD10,IF($AM$10=6,AE10,IF($AM$10=7,AF10,IF($AM$10=8,AG10,IF($AM$10=9,AH10,IF($AM$10=10,AI10,IF($AM$10=11,AJ10,AK10)))))))))))</f>
        <v>3.9461</v>
      </c>
      <c r="AR10" s="165" t="n">
        <f aca="false">IF($AM$11=1,Z10,IF($AM$11=2,AA10,IF($AM$11=3,AB10,IF($AM$11=4,AC10,IF($AM$11=5,AD10,IF($AM$11=6,AE10,IF($AM$11=7,AF10,IF($AM$11=8,AG10,IF($AM$11=9,AH10,IF($AM$11=10,AI10,IF($AM$11=11,AJ10,AK10)))))))))))</f>
        <v>1.0149</v>
      </c>
      <c r="AS10" s="165" t="n">
        <f aca="false">IF($AM$12=1,Z10,IF($AM$12=2,AA10,IF($AM$12=3,AB10,IF($AM$12=4,AC10,IF($AM$12=5,AD10,IF($AM$12=6,AE10,IF($AM$12=7,AF10,IF($AM$12=8,AG10,IF($AM$12=9,AH10,IF($AM$12=10,AI10,IF($AM$12=11,AJ10,AK10)))))))))))</f>
        <v>49.4725</v>
      </c>
      <c r="AT10" s="165" t="n">
        <f aca="false">IF($AM$13=1,Z10,IF($AM$13=2,AA10,IF($AM$13=3,AB10,IF($AM$13=4,AC10,IF($AM$13=5,AD10,IF($AM$13=6,AE10,IF($AM$13=7,AF10,IF($AM$13=8,AG10,IF($AM$13=9,AH10,IF($AM$13=10,AI10,IF($AM$13=11,AJ10,AK10)))))))))))</f>
        <v>0.5189</v>
      </c>
    </row>
    <row r="11" customFormat="false" ht="12.75" hidden="false" customHeight="false" outlineLevel="0" collapsed="false">
      <c r="A11" s="0" t="n">
        <v>4</v>
      </c>
      <c r="B11" s="0" t="s">
        <v>321</v>
      </c>
      <c r="C11" s="0" t="s">
        <v>322</v>
      </c>
      <c r="D11" s="163" t="n">
        <v>21.91</v>
      </c>
      <c r="E11" s="131" t="n">
        <f aca="false">0.85*D11</f>
        <v>18.6235</v>
      </c>
      <c r="F11" s="131" t="n">
        <f aca="false">2*D11-E11</f>
        <v>25.1965</v>
      </c>
      <c r="G11" s="132" t="n">
        <f aca="false">F11-E11</f>
        <v>6.573</v>
      </c>
      <c r="H11" s="164" t="n">
        <f aca="true">RAND()*G11</f>
        <v>5.7240695548619</v>
      </c>
      <c r="I11" s="133" t="n">
        <f aca="false">E11+H11</f>
        <v>24.3475695548619</v>
      </c>
      <c r="K11" s="0" t="str">
        <f aca="false">C11</f>
        <v>MXN</v>
      </c>
      <c r="M11" s="0" t="n">
        <f aca="false">$I$8/$I11</f>
        <v>19.1238934554668</v>
      </c>
      <c r="N11" s="0" t="n">
        <f aca="false">$I$9/$I11</f>
        <v>6.40819644820573</v>
      </c>
      <c r="O11" s="0" t="n">
        <f aca="false">$I$10/$I11</f>
        <v>0.386556199016121</v>
      </c>
      <c r="P11" s="0" t="n">
        <f aca="false">$I$11/$I11</f>
        <v>1</v>
      </c>
      <c r="Q11" s="0" t="n">
        <f aca="false">$I$12/$I11</f>
        <v>1.01530896703204</v>
      </c>
      <c r="R11" s="0" t="n">
        <f aca="false">$I$13/$I11</f>
        <v>810.416081677161</v>
      </c>
      <c r="S11" s="0" t="n">
        <f aca="false">$I$14/$I11</f>
        <v>8.1257664414341</v>
      </c>
      <c r="T11" s="0" t="n">
        <f aca="false">$I$15/$I11</f>
        <v>0.183876764181013</v>
      </c>
      <c r="U11" s="0" t="n">
        <f aca="false">$I$16/$I11</f>
        <v>1.10714258168003</v>
      </c>
      <c r="V11" s="0" t="n">
        <f aca="false">$I$17/$I11</f>
        <v>1.52538120458876</v>
      </c>
      <c r="W11" s="0" t="n">
        <f aca="false">$I$18/$I11</f>
        <v>0.200585762761915</v>
      </c>
      <c r="X11" s="0" t="n">
        <f aca="false">$I$19/$I11</f>
        <v>0.392303777804431</v>
      </c>
      <c r="Z11" s="165" t="n">
        <f aca="false">INT(M11*10000+0.5)/10000</f>
        <v>19.1239</v>
      </c>
      <c r="AA11" s="165" t="n">
        <f aca="false">INT(N11*10000+0.5)/10000</f>
        <v>6.4082</v>
      </c>
      <c r="AB11" s="165" t="n">
        <f aca="false">INT(O11*10000+0.5)/10000</f>
        <v>0.3866</v>
      </c>
      <c r="AC11" s="165" t="n">
        <f aca="false">INT(P11*10000+0.5)/10000</f>
        <v>1</v>
      </c>
      <c r="AD11" s="165" t="n">
        <f aca="false">INT(Q11*10000+0.5)/10000</f>
        <v>1.0153</v>
      </c>
      <c r="AE11" s="165" t="n">
        <f aca="false">INT(R11*10000+0.5)/10000</f>
        <v>810.4161</v>
      </c>
      <c r="AF11" s="165" t="n">
        <f aca="false">INT(S11*10000+0.5)/10000</f>
        <v>8.1258</v>
      </c>
      <c r="AG11" s="165" t="n">
        <f aca="false">INT(T11*10000+0.5)/10000</f>
        <v>0.1839</v>
      </c>
      <c r="AH11" s="165" t="n">
        <f aca="false">INT(U11*10000+0.5)/10000</f>
        <v>1.1071</v>
      </c>
      <c r="AI11" s="165" t="n">
        <f aca="false">INT(V11*10000+0.5)/10000</f>
        <v>1.5254</v>
      </c>
      <c r="AJ11" s="165" t="n">
        <f aca="false">INT(W11*10000+0.5)/10000</f>
        <v>0.2006</v>
      </c>
      <c r="AK11" s="165" t="n">
        <f aca="false">INT(X11*10000+0.5)/10000</f>
        <v>0.3923</v>
      </c>
      <c r="AM11" s="159" t="n">
        <f aca="false">'appendix 2'!AK8</f>
        <v>12</v>
      </c>
      <c r="AN11" s="0" t="str">
        <f aca="false">IF(AM11=1,$C$8,IF(AM11=2,$C$9,IF(AM11=3,$C$10,IF(AM11=4,$C$11,IF(AM11=5,$C$12,IF(AM11=6,$C$13,IF(AM11=7,$C$14,IF(AM11=8,$C$15,IF(AM11=9,$C$16,IF(AM11=10,$C$17,IF(AM11=11,$C$18,$C$19)))))))))))</f>
        <v>HRK</v>
      </c>
      <c r="AO11" s="165" t="n">
        <f aca="false">IF($AM$8=1,Z11,IF($AM$8=2,AA11,IF($AM$8=3,AB11,IF($AM$8=4,AC11,IF($AM$8=5,AD11,IF($AM$8=6,AE11,IF($AM$8=7,AF11,IF($AM$8=8,AG11,IF($AM$8=9,AH11,IF($AM$8=10,AI11,IF($AM$8=11,AJ11,AK11)))))))))))</f>
        <v>8.1258</v>
      </c>
      <c r="AP11" s="165" t="n">
        <f aca="false">IF($AM$9=1,Z11,IF($AM$9=2,AA11,IF($AM$9=3,AB11,IF($AM$9=4,AC11,IF($AM$9=5,AD11,IF($AM$9=6,AE11,IF($AM$9=7,AF11,IF($AM$9=8,AG11,IF($AM$9=9,AH11,IF($AM$9=10,AI11,IF($AM$9=11,AJ11,AK11)))))))))))</f>
        <v>6.4082</v>
      </c>
      <c r="AQ11" s="165" t="n">
        <f aca="false">IF($AM$10=1,Z11,IF($AM$10=2,AA11,IF($AM$10=3,AB11,IF($AM$10=4,AC11,IF($AM$10=5,AD11,IF($AM$10=6,AE11,IF($AM$10=7,AF11,IF($AM$10=8,AG11,IF($AM$10=9,AH11,IF($AM$10=10,AI11,IF($AM$10=11,AJ11,AK11)))))))))))</f>
        <v>1.5254</v>
      </c>
      <c r="AR11" s="165" t="n">
        <f aca="false">IF($AM$11=1,Z11,IF($AM$11=2,AA11,IF($AM$11=3,AB11,IF($AM$11=4,AC11,IF($AM$11=5,AD11,IF($AM$11=6,AE11,IF($AM$11=7,AF11,IF($AM$11=8,AG11,IF($AM$11=9,AH11,IF($AM$11=10,AI11,IF($AM$11=11,AJ11,AK11)))))))))))</f>
        <v>0.3923</v>
      </c>
      <c r="AS11" s="165" t="n">
        <f aca="false">IF($AM$12=1,Z11,IF($AM$12=2,AA11,IF($AM$12=3,AB11,IF($AM$12=4,AC11,IF($AM$12=5,AD11,IF($AM$12=6,AE11,IF($AM$12=7,AF11,IF($AM$12=8,AG11,IF($AM$12=9,AH11,IF($AM$12=10,AI11,IF($AM$12=11,AJ11,AK11)))))))))))</f>
        <v>19.1239</v>
      </c>
      <c r="AT11" s="165" t="n">
        <f aca="false">IF($AM$13=1,Z11,IF($AM$13=2,AA11,IF($AM$13=3,AB11,IF($AM$13=4,AC11,IF($AM$13=5,AD11,IF($AM$13=6,AE11,IF($AM$13=7,AF11,IF($AM$13=8,AG11,IF($AM$13=9,AH11,IF($AM$13=10,AI11,IF($AM$13=11,AJ11,AK11)))))))))))</f>
        <v>0.2006</v>
      </c>
    </row>
    <row r="12" customFormat="false" ht="12.75" hidden="false" customHeight="false" outlineLevel="0" collapsed="false">
      <c r="A12" s="0" t="n">
        <v>5</v>
      </c>
      <c r="B12" s="0" t="s">
        <v>323</v>
      </c>
      <c r="C12" s="0" t="s">
        <v>324</v>
      </c>
      <c r="D12" s="163" t="n">
        <v>23.67</v>
      </c>
      <c r="E12" s="131" t="n">
        <f aca="false">0.85*D12</f>
        <v>20.1195</v>
      </c>
      <c r="F12" s="131" t="n">
        <f aca="false">2*D12-E12</f>
        <v>27.2205</v>
      </c>
      <c r="G12" s="132" t="n">
        <f aca="false">F12-E12</f>
        <v>7.101</v>
      </c>
      <c r="H12" s="164" t="n">
        <f aca="true">RAND()*G12</f>
        <v>4.60080569448747</v>
      </c>
      <c r="I12" s="133" t="n">
        <f aca="false">E12+H12</f>
        <v>24.7203056944875</v>
      </c>
      <c r="K12" s="0" t="str">
        <f aca="false">C12</f>
        <v>NAD</v>
      </c>
      <c r="M12" s="0" t="n">
        <f aca="false">$I$8/$I12</f>
        <v>18.8355407825955</v>
      </c>
      <c r="N12" s="0" t="n">
        <f aca="false">$I$9/$I12</f>
        <v>6.3115727884668</v>
      </c>
      <c r="O12" s="0" t="n">
        <f aca="false">$I$10/$I12</f>
        <v>0.380727651944322</v>
      </c>
      <c r="P12" s="0" t="n">
        <f aca="false">$I$11/$I12</f>
        <v>0.984921863660097</v>
      </c>
      <c r="Q12" s="0" t="n">
        <f aca="false">$I$12/$I12</f>
        <v>1</v>
      </c>
      <c r="R12" s="0" t="n">
        <f aca="false">$I$13/$I12</f>
        <v>798.196517505582</v>
      </c>
      <c r="S12" s="0" t="n">
        <f aca="false">$I$14/$I12</f>
        <v>8.00324502716395</v>
      </c>
      <c r="T12" s="0" t="n">
        <f aca="false">$I$15/$I12</f>
        <v>0.181104245260952</v>
      </c>
      <c r="U12" s="0" t="n">
        <f aca="false">$I$16/$I12</f>
        <v>1.09044893488574</v>
      </c>
      <c r="V12" s="0" t="n">
        <f aca="false">$I$17/$I12</f>
        <v>1.50238129881564</v>
      </c>
      <c r="W12" s="0" t="n">
        <f aca="false">$I$18/$I12</f>
        <v>0.197561303283148</v>
      </c>
      <c r="X12" s="0" t="n">
        <f aca="false">$I$19/$I12</f>
        <v>0.386388567956037</v>
      </c>
      <c r="Z12" s="165" t="n">
        <f aca="false">INT(M12*10000+0.5)/10000</f>
        <v>18.8355</v>
      </c>
      <c r="AA12" s="165" t="n">
        <f aca="false">INT(N12*10000+0.5)/10000</f>
        <v>6.3116</v>
      </c>
      <c r="AB12" s="165" t="n">
        <f aca="false">INT(O12*10000+0.5)/10000</f>
        <v>0.3807</v>
      </c>
      <c r="AC12" s="165" t="n">
        <f aca="false">INT(P12*10000+0.5)/10000</f>
        <v>0.9849</v>
      </c>
      <c r="AD12" s="165" t="n">
        <f aca="false">INT(Q12*10000+0.5)/10000</f>
        <v>1</v>
      </c>
      <c r="AE12" s="165" t="n">
        <f aca="false">INT(R12*10000+0.5)/10000</f>
        <v>798.1965</v>
      </c>
      <c r="AF12" s="165" t="n">
        <f aca="false">INT(S12*10000+0.5)/10000</f>
        <v>8.0032</v>
      </c>
      <c r="AG12" s="165" t="n">
        <f aca="false">INT(T12*10000+0.5)/10000</f>
        <v>0.1811</v>
      </c>
      <c r="AH12" s="165" t="n">
        <f aca="false">INT(U12*10000+0.5)/10000</f>
        <v>1.0904</v>
      </c>
      <c r="AI12" s="165" t="n">
        <f aca="false">INT(V12*10000+0.5)/10000</f>
        <v>1.5024</v>
      </c>
      <c r="AJ12" s="165" t="n">
        <f aca="false">INT(W12*10000+0.5)/10000</f>
        <v>0.1976</v>
      </c>
      <c r="AK12" s="165" t="n">
        <f aca="false">INT(X12*10000+0.5)/10000</f>
        <v>0.3864</v>
      </c>
      <c r="AM12" s="159" t="n">
        <f aca="false">'appendix 2'!AK10</f>
        <v>1</v>
      </c>
      <c r="AN12" s="0" t="str">
        <f aca="false">IF(AM12=1,$C$8,IF(AM12=2,$C$9,IF(AM12=3,$C$10,IF(AM12=4,$C$11,IF(AM12=5,$C$12,IF(AM12=6,$C$13,IF(AM12=7,$C$14,IF(AM12=8,$C$15,IF(AM12=9,$C$16,IF(AM12=10,$C$17,IF(AM12=11,$C$18,$C$19)))))))))))</f>
        <v>HUF</v>
      </c>
      <c r="AO12" s="165" t="n">
        <f aca="false">IF($AM$8=1,Z12,IF($AM$8=2,AA12,IF($AM$8=3,AB12,IF($AM$8=4,AC12,IF($AM$8=5,AD12,IF($AM$8=6,AE12,IF($AM$8=7,AF12,IF($AM$8=8,AG12,IF($AM$8=9,AH12,IF($AM$8=10,AI12,IF($AM$8=11,AJ12,AK12)))))))))))</f>
        <v>8.0032</v>
      </c>
      <c r="AP12" s="165" t="n">
        <f aca="false">IF($AM$9=1,Z12,IF($AM$9=2,AA12,IF($AM$9=3,AB12,IF($AM$9=4,AC12,IF($AM$9=5,AD12,IF($AM$9=6,AE12,IF($AM$9=7,AF12,IF($AM$9=8,AG12,IF($AM$9=9,AH12,IF($AM$9=10,AI12,IF($AM$9=11,AJ12,AK12)))))))))))</f>
        <v>6.3116</v>
      </c>
      <c r="AQ12" s="165" t="n">
        <f aca="false">IF($AM$10=1,Z12,IF($AM$10=2,AA12,IF($AM$10=3,AB12,IF($AM$10=4,AC12,IF($AM$10=5,AD12,IF($AM$10=6,AE12,IF($AM$10=7,AF12,IF($AM$10=8,AG12,IF($AM$10=9,AH12,IF($AM$10=10,AI12,IF($AM$10=11,AJ12,AK12)))))))))))</f>
        <v>1.5024</v>
      </c>
      <c r="AR12" s="165" t="n">
        <f aca="false">IF($AM$11=1,Z12,IF($AM$11=2,AA12,IF($AM$11=3,AB12,IF($AM$11=4,AC12,IF($AM$11=5,AD12,IF($AM$11=6,AE12,IF($AM$11=7,AF12,IF($AM$11=8,AG12,IF($AM$11=9,AH12,IF($AM$11=10,AI12,IF($AM$11=11,AJ12,AK12)))))))))))</f>
        <v>0.3864</v>
      </c>
      <c r="AS12" s="165" t="n">
        <f aca="false">IF($AM$12=1,Z12,IF($AM$12=2,AA12,IF($AM$12=3,AB12,IF($AM$12=4,AC12,IF($AM$12=5,AD12,IF($AM$12=6,AE12,IF($AM$12=7,AF12,IF($AM$12=8,AG12,IF($AM$12=9,AH12,IF($AM$12=10,AI12,IF($AM$12=11,AJ12,AK12)))))))))))</f>
        <v>18.8355</v>
      </c>
      <c r="AT12" s="165" t="n">
        <f aca="false">IF($AM$13=1,Z12,IF($AM$13=2,AA12,IF($AM$13=3,AB12,IF($AM$13=4,AC12,IF($AM$13=5,AD12,IF($AM$13=6,AE12,IF($AM$13=7,AF12,IF($AM$13=8,AG12,IF($AM$13=9,AH12,IF($AM$13=10,AI12,IF($AM$13=11,AJ12,AK12)))))))))))</f>
        <v>0.1976</v>
      </c>
    </row>
    <row r="13" customFormat="false" ht="12.75" hidden="false" customHeight="false" outlineLevel="0" collapsed="false">
      <c r="A13" s="0" t="n">
        <v>6</v>
      </c>
      <c r="B13" s="0" t="s">
        <v>325</v>
      </c>
      <c r="C13" s="0" t="s">
        <v>326</v>
      </c>
      <c r="D13" s="163" t="n">
        <v>19635</v>
      </c>
      <c r="E13" s="131" t="n">
        <f aca="false">0.85*D13</f>
        <v>16689.75</v>
      </c>
      <c r="F13" s="131" t="n">
        <f aca="false">2*D13-E13</f>
        <v>22580.25</v>
      </c>
      <c r="G13" s="132" t="n">
        <f aca="false">F13-E13</f>
        <v>5890.5</v>
      </c>
      <c r="H13" s="164" t="n">
        <f aca="true">RAND()*G13</f>
        <v>3041.91191701331</v>
      </c>
      <c r="I13" s="133" t="n">
        <f aca="false">E13+H13</f>
        <v>19731.6619170133</v>
      </c>
      <c r="K13" s="0" t="str">
        <f aca="false">C13</f>
        <v>LBP</v>
      </c>
      <c r="M13" s="0" t="n">
        <f aca="false">$I$8/$I13</f>
        <v>0.0235976233540305</v>
      </c>
      <c r="N13" s="0" t="n">
        <f aca="false">$I$9/$I13</f>
        <v>0.00790729181353847</v>
      </c>
      <c r="O13" s="0" t="n">
        <f aca="false">$I$10/$I13</f>
        <v>0.000476984857230549</v>
      </c>
      <c r="P13" s="0" t="n">
        <f aca="false">$I$11/$I13</f>
        <v>0.00123393405265416</v>
      </c>
      <c r="Q13" s="0" t="n">
        <f aca="false">$I$12/$I13</f>
        <v>0.00125282430838594</v>
      </c>
      <c r="R13" s="0" t="n">
        <f aca="false">$I$13/$I13</f>
        <v>1</v>
      </c>
      <c r="S13" s="0" t="n">
        <f aca="false">$I$14/$I13</f>
        <v>0.0100266599159999</v>
      </c>
      <c r="T13" s="0" t="n">
        <f aca="false">$I$15/$I13</f>
        <v>0.00022689180081481</v>
      </c>
      <c r="U13" s="0" t="n">
        <f aca="false">$I$16/$I13</f>
        <v>0.00136614093267842</v>
      </c>
      <c r="V13" s="0" t="n">
        <f aca="false">$I$17/$I13</f>
        <v>0.00188221981162068</v>
      </c>
      <c r="W13" s="0" t="n">
        <f aca="false">$I$18/$I13</f>
        <v>0.000247509603149535</v>
      </c>
      <c r="X13" s="0" t="n">
        <f aca="false">$I$19/$I13</f>
        <v>0.000484076990417757</v>
      </c>
      <c r="Z13" s="165" t="n">
        <f aca="false">INT(M13*10000+0.5)/10000</f>
        <v>0.0236</v>
      </c>
      <c r="AA13" s="165" t="n">
        <f aca="false">INT(N13*10000+0.5)/10000</f>
        <v>0.0079</v>
      </c>
      <c r="AB13" s="165" t="n">
        <f aca="false">INT(O13*10000+0.5)/10000</f>
        <v>0.0005</v>
      </c>
      <c r="AC13" s="165" t="n">
        <f aca="false">INT(P13*10000+0.5)/10000</f>
        <v>0.0012</v>
      </c>
      <c r="AD13" s="165" t="n">
        <f aca="false">INT(Q13*10000+0.5)/10000</f>
        <v>0.0013</v>
      </c>
      <c r="AE13" s="165" t="n">
        <f aca="false">INT(R13*10000+0.5)/10000</f>
        <v>1</v>
      </c>
      <c r="AF13" s="165" t="n">
        <f aca="false">INT(S13*10000+0.5)/10000</f>
        <v>0.01</v>
      </c>
      <c r="AG13" s="165" t="n">
        <f aca="false">INT(T13*10000+0.5)/10000</f>
        <v>0.0002</v>
      </c>
      <c r="AH13" s="165" t="n">
        <f aca="false">INT(U13*10000+0.5)/10000</f>
        <v>0.0014</v>
      </c>
      <c r="AI13" s="165" t="n">
        <f aca="false">INT(V13*10000+0.5)/10000</f>
        <v>0.0019</v>
      </c>
      <c r="AJ13" s="165" t="n">
        <f aca="false">INT(W13*10000+0.5)/10000</f>
        <v>0.0002</v>
      </c>
      <c r="AK13" s="165" t="n">
        <f aca="false">INT(X13*10000+0.5)/10000</f>
        <v>0.0005</v>
      </c>
      <c r="AM13" s="159" t="n">
        <f aca="false">'appendix 2'!AK12</f>
        <v>11</v>
      </c>
      <c r="AN13" s="0" t="str">
        <f aca="false">IF(AM13=1,$C$8,IF(AM13=2,$C$9,IF(AM13=3,$C$10,IF(AM13=4,$C$11,IF(AM13=5,$C$12,IF(AM13=6,$C$13,IF(AM13=7,$C$14,IF(AM13=8,$C$15,IF(AM13=9,$C$16,IF(AM13=10,$C$17,IF(AM13=11,$C$18,$C$19)))))))))))</f>
        <v>AED</v>
      </c>
      <c r="AO13" s="165" t="n">
        <f aca="false">IF($AM$8=1,Z13,IF($AM$8=2,AA13,IF($AM$8=3,AB13,IF($AM$8=4,AC13,IF($AM$8=5,AD13,IF($AM$8=6,AE13,IF($AM$8=7,AF13,IF($AM$8=8,AG13,IF($AM$8=9,AH13,IF($AM$8=10,AI13,IF($AM$8=11,AJ13,AK13)))))))))))</f>
        <v>0.01</v>
      </c>
      <c r="AP13" s="165" t="n">
        <f aca="false">IF($AM$9=1,Z13,IF($AM$9=2,AA13,IF($AM$9=3,AB13,IF($AM$9=4,AC13,IF($AM$9=5,AD13,IF($AM$9=6,AE13,IF($AM$9=7,AF13,IF($AM$9=8,AG13,IF($AM$9=9,AH13,IF($AM$9=10,AI13,IF($AM$9=11,AJ13,AK13)))))))))))</f>
        <v>0.0079</v>
      </c>
      <c r="AQ13" s="165" t="n">
        <f aca="false">IF($AM$10=1,Z13,IF($AM$10=2,AA13,IF($AM$10=3,AB13,IF($AM$10=4,AC13,IF($AM$10=5,AD13,IF($AM$10=6,AE13,IF($AM$10=7,AF13,IF($AM$10=8,AG13,IF($AM$10=9,AH13,IF($AM$10=10,AI13,IF($AM$10=11,AJ13,AK13)))))))))))</f>
        <v>0.0019</v>
      </c>
      <c r="AR13" s="165" t="n">
        <f aca="false">IF($AM$11=1,Z13,IF($AM$11=2,AA13,IF($AM$11=3,AB13,IF($AM$11=4,AC13,IF($AM$11=5,AD13,IF($AM$11=6,AE13,IF($AM$11=7,AF13,IF($AM$11=8,AG13,IF($AM$11=9,AH13,IF($AM$11=10,AI13,IF($AM$11=11,AJ13,AK13)))))))))))</f>
        <v>0.0005</v>
      </c>
      <c r="AS13" s="165" t="n">
        <f aca="false">IF($AM$12=1,Z13,IF($AM$12=2,AA13,IF($AM$12=3,AB13,IF($AM$12=4,AC13,IF($AM$12=5,AD13,IF($AM$12=6,AE13,IF($AM$12=7,AF13,IF($AM$12=8,AG13,IF($AM$12=9,AH13,IF($AM$12=10,AI13,IF($AM$12=11,AJ13,AK13)))))))))))</f>
        <v>0.0236</v>
      </c>
      <c r="AT13" s="165" t="n">
        <f aca="false">IF($AM$13=1,Z13,IF($AM$13=2,AA13,IF($AM$13=3,AB13,IF($AM$13=4,AC13,IF($AM$13=5,AD13,IF($AM$13=6,AE13,IF($AM$13=7,AF13,IF($AM$13=8,AG13,IF($AM$13=9,AH13,IF($AM$13=10,AI13,IF($AM$13=11,AJ13,AK13)))))))))))</f>
        <v>0.0002</v>
      </c>
    </row>
    <row r="14" customFormat="false" ht="12.75" hidden="false" customHeight="false" outlineLevel="0" collapsed="false">
      <c r="A14" s="0" t="n">
        <v>7</v>
      </c>
      <c r="B14" s="0" t="s">
        <v>327</v>
      </c>
      <c r="C14" s="0" t="s">
        <v>328</v>
      </c>
      <c r="D14" s="163" t="n">
        <v>172.08</v>
      </c>
      <c r="E14" s="131" t="n">
        <f aca="false">0.85*D14</f>
        <v>146.268</v>
      </c>
      <c r="F14" s="131" t="n">
        <f aca="false">2*D14-E14</f>
        <v>197.892</v>
      </c>
      <c r="G14" s="132" t="n">
        <f aca="false">F14-E14</f>
        <v>51.624</v>
      </c>
      <c r="H14" s="164" t="n">
        <f aca="true">RAND()*G14</f>
        <v>51.5746636193794</v>
      </c>
      <c r="I14" s="133" t="n">
        <f aca="false">E14+H14</f>
        <v>197.842663619379</v>
      </c>
      <c r="K14" s="0" t="str">
        <f aca="false">C14</f>
        <v>NPR</v>
      </c>
      <c r="M14" s="0" t="n">
        <f aca="false">$I$8/$I14</f>
        <v>2.35348795628092</v>
      </c>
      <c r="N14" s="0" t="n">
        <f aca="false">$I$9/$I14</f>
        <v>0.788626709171666</v>
      </c>
      <c r="O14" s="0" t="n">
        <f aca="false">$I$10/$I14</f>
        <v>0.0475716600768923</v>
      </c>
      <c r="P14" s="0" t="n">
        <f aca="false">$I$11/$I14</f>
        <v>0.123065314171584</v>
      </c>
      <c r="Q14" s="0" t="n">
        <f aca="false">$I$12/$I14</f>
        <v>0.124949317009024</v>
      </c>
      <c r="R14" s="0" t="n">
        <f aca="false">$I$13/$I14</f>
        <v>99.7341097013037</v>
      </c>
      <c r="S14" s="0" t="n">
        <f aca="false">$I$14/$I14</f>
        <v>1</v>
      </c>
      <c r="T14" s="0" t="n">
        <f aca="false">$I$15/$I14</f>
        <v>0.0226288517527906</v>
      </c>
      <c r="U14" s="0" t="n">
        <f aca="false">$I$16/$I14</f>
        <v>0.136250849647191</v>
      </c>
      <c r="V14" s="0" t="n">
        <f aca="false">$I$17/$I14</f>
        <v>0.187721517174144</v>
      </c>
      <c r="W14" s="0" t="n">
        <f aca="false">$I$18/$I14</f>
        <v>0.0246851499126419</v>
      </c>
      <c r="X14" s="0" t="n">
        <f aca="false">$I$19/$I14</f>
        <v>0.0482789876662015</v>
      </c>
      <c r="Z14" s="165" t="n">
        <f aca="false">INT(M14*10000+0.5)/10000</f>
        <v>2.3535</v>
      </c>
      <c r="AA14" s="165" t="n">
        <f aca="false">INT(N14*10000+0.5)/10000</f>
        <v>0.7886</v>
      </c>
      <c r="AB14" s="165" t="n">
        <f aca="false">INT(O14*10000+0.5)/10000</f>
        <v>0.0476</v>
      </c>
      <c r="AC14" s="165" t="n">
        <f aca="false">INT(P14*10000+0.5)/10000</f>
        <v>0.1231</v>
      </c>
      <c r="AD14" s="165" t="n">
        <f aca="false">INT(Q14*10000+0.5)/10000</f>
        <v>0.1249</v>
      </c>
      <c r="AE14" s="165" t="n">
        <f aca="false">INT(R14*10000+0.5)/10000</f>
        <v>99.7341</v>
      </c>
      <c r="AF14" s="165" t="n">
        <f aca="false">INT(S14*10000+0.5)/10000</f>
        <v>1</v>
      </c>
      <c r="AG14" s="165" t="n">
        <f aca="false">INT(T14*10000+0.5)/10000</f>
        <v>0.0226</v>
      </c>
      <c r="AH14" s="165" t="n">
        <f aca="false">INT(U14*10000+0.5)/10000</f>
        <v>0.1363</v>
      </c>
      <c r="AI14" s="165" t="n">
        <f aca="false">INT(V14*10000+0.5)/10000</f>
        <v>0.1877</v>
      </c>
      <c r="AJ14" s="165" t="n">
        <f aca="false">INT(W14*10000+0.5)/10000</f>
        <v>0.0247</v>
      </c>
      <c r="AK14" s="165" t="n">
        <f aca="false">INT(X14*10000+0.5)/10000</f>
        <v>0.0483</v>
      </c>
      <c r="AM14" s="159"/>
      <c r="AO14" s="165" t="n">
        <f aca="false">IF($AM$8=1,Z14,IF($AM$8=2,AA14,IF($AM$8=3,AB14,IF($AM$8=4,AC14,IF($AM$8=5,AD14,IF($AM$8=6,AE14,IF($AM$8=7,AF14,IF($AM$8=8,AG14,IF($AM$8=9,AH14,IF($AM$8=10,AI14,IF($AM$8=11,AJ14,AK14)))))))))))</f>
        <v>1</v>
      </c>
      <c r="AP14" s="165" t="n">
        <f aca="false">IF($AM$9=1,Z14,IF($AM$9=2,AA14,IF($AM$9=3,AB14,IF($AM$9=4,AC14,IF($AM$9=5,AD14,IF($AM$9=6,AE14,IF($AM$9=7,AF14,IF($AM$9=8,AG14,IF($AM$9=9,AH14,IF($AM$9=10,AI14,IF($AM$9=11,AJ14,AK14)))))))))))</f>
        <v>0.7886</v>
      </c>
      <c r="AQ14" s="165" t="n">
        <f aca="false">IF($AM$10=1,Z14,IF($AM$10=2,AA14,IF($AM$10=3,AB14,IF($AM$10=4,AC14,IF($AM$10=5,AD14,IF($AM$10=6,AE14,IF($AM$10=7,AF14,IF($AM$10=8,AG14,IF($AM$10=9,AH14,IF($AM$10=10,AI14,IF($AM$10=11,AJ14,AK14)))))))))))</f>
        <v>0.1877</v>
      </c>
      <c r="AR14" s="165" t="n">
        <f aca="false">IF($AM$11=1,Z14,IF($AM$11=2,AA14,IF($AM$11=3,AB14,IF($AM$11=4,AC14,IF($AM$11=5,AD14,IF($AM$11=6,AE14,IF($AM$11=7,AF14,IF($AM$11=8,AG14,IF($AM$11=9,AH14,IF($AM$11=10,AI14,IF($AM$11=11,AJ14,AK14)))))))))))</f>
        <v>0.0483</v>
      </c>
      <c r="AS14" s="165" t="n">
        <f aca="false">IF($AM$12=1,Z14,IF($AM$12=2,AA14,IF($AM$12=3,AB14,IF($AM$12=4,AC14,IF($AM$12=5,AD14,IF($AM$12=6,AE14,IF($AM$12=7,AF14,IF($AM$12=8,AG14,IF($AM$12=9,AH14,IF($AM$12=10,AI14,IF($AM$12=11,AJ14,AK14)))))))))))</f>
        <v>2.3535</v>
      </c>
      <c r="AT14" s="165" t="n">
        <f aca="false">IF($AM$13=1,Z14,IF($AM$13=2,AA14,IF($AM$13=3,AB14,IF($AM$13=4,AC14,IF($AM$13=5,AD14,IF($AM$13=6,AE14,IF($AM$13=7,AF14,IF($AM$13=8,AG14,IF($AM$13=9,AH14,IF($AM$13=10,AI14,IF($AM$13=11,AJ14,AK14)))))))))))</f>
        <v>0.0247</v>
      </c>
    </row>
    <row r="15" customFormat="false" ht="12.75" hidden="false" customHeight="false" outlineLevel="0" collapsed="false">
      <c r="A15" s="0" t="n">
        <v>8</v>
      </c>
      <c r="B15" s="0" t="s">
        <v>329</v>
      </c>
      <c r="C15" s="0" t="s">
        <v>330</v>
      </c>
      <c r="D15" s="163" t="n">
        <v>5.19</v>
      </c>
      <c r="E15" s="131" t="n">
        <f aca="false">0.85*D15</f>
        <v>4.4115</v>
      </c>
      <c r="F15" s="131" t="n">
        <f aca="false">2*D15-E15</f>
        <v>5.9685</v>
      </c>
      <c r="G15" s="132" t="n">
        <f aca="false">F15-E15</f>
        <v>1.557</v>
      </c>
      <c r="H15" s="164" t="n">
        <f aca="true">RAND()*G15</f>
        <v>0.0654523054201648</v>
      </c>
      <c r="I15" s="133" t="n">
        <f aca="false">E15+H15</f>
        <v>4.47695230542016</v>
      </c>
      <c r="K15" s="0" t="str">
        <f aca="false">C15</f>
        <v>PLN</v>
      </c>
      <c r="M15" s="0" t="n">
        <f aca="false">$I$8/$I15</f>
        <v>104.003861176504</v>
      </c>
      <c r="N15" s="0" t="n">
        <f aca="false">$I$9/$I15</f>
        <v>34.8504960740843</v>
      </c>
      <c r="O15" s="0" t="n">
        <f aca="false">$I$10/$I15</f>
        <v>2.10225691504765</v>
      </c>
      <c r="P15" s="0" t="n">
        <f aca="false">$I$11/$I15</f>
        <v>5.43842504763447</v>
      </c>
      <c r="Q15" s="0" t="n">
        <f aca="false">$I$12/$I15</f>
        <v>5.5216817173949</v>
      </c>
      <c r="R15" s="0" t="n">
        <f aca="false">$I$13/$I15</f>
        <v>4407.38711759885</v>
      </c>
      <c r="S15" s="0" t="n">
        <f aca="false">$I$14/$I15</f>
        <v>44.1913717463228</v>
      </c>
      <c r="T15" s="0" t="n">
        <f aca="false">$I$15/$I15</f>
        <v>1</v>
      </c>
      <c r="U15" s="0" t="n">
        <f aca="false">$I$16/$I15</f>
        <v>6.02111194751135</v>
      </c>
      <c r="V15" s="0" t="n">
        <f aca="false">$I$17/$I15</f>
        <v>8.29567135022633</v>
      </c>
      <c r="W15" s="0" t="n">
        <f aca="false">$I$18/$I15</f>
        <v>1.09087063640327</v>
      </c>
      <c r="X15" s="0" t="n">
        <f aca="false">$I$19/$I15</f>
        <v>2.13351469149324</v>
      </c>
      <c r="Z15" s="165" t="n">
        <f aca="false">INT(M15*10000+0.5)/10000</f>
        <v>104.0039</v>
      </c>
      <c r="AA15" s="165" t="n">
        <f aca="false">INT(N15*10000+0.5)/10000</f>
        <v>34.8505</v>
      </c>
      <c r="AB15" s="165" t="n">
        <f aca="false">INT(O15*10000+0.5)/10000</f>
        <v>2.1023</v>
      </c>
      <c r="AC15" s="165" t="n">
        <f aca="false">INT(P15*10000+0.5)/10000</f>
        <v>5.4384</v>
      </c>
      <c r="AD15" s="165" t="n">
        <f aca="false">INT(Q15*10000+0.5)/10000</f>
        <v>5.5217</v>
      </c>
      <c r="AE15" s="165" t="n">
        <f aca="false">INT(R15*10000+0.5)/10000</f>
        <v>4407.3871</v>
      </c>
      <c r="AF15" s="165" t="n">
        <f aca="false">INT(S15*10000+0.5)/10000</f>
        <v>44.1914</v>
      </c>
      <c r="AG15" s="165" t="n">
        <f aca="false">INT(T15*10000+0.5)/10000</f>
        <v>1</v>
      </c>
      <c r="AH15" s="165" t="n">
        <f aca="false">INT(U15*10000+0.5)/10000</f>
        <v>6.0211</v>
      </c>
      <c r="AI15" s="165" t="n">
        <f aca="false">INT(V15*10000+0.5)/10000</f>
        <v>8.2957</v>
      </c>
      <c r="AJ15" s="165" t="n">
        <f aca="false">INT(W15*10000+0.5)/10000</f>
        <v>1.0909</v>
      </c>
      <c r="AK15" s="165" t="n">
        <f aca="false">INT(X15*10000+0.5)/10000</f>
        <v>2.1335</v>
      </c>
      <c r="AM15" s="159"/>
      <c r="AO15" s="165" t="n">
        <f aca="false">IF($AM$8=1,Z15,IF($AM$8=2,AA15,IF($AM$8=3,AB15,IF($AM$8=4,AC15,IF($AM$8=5,AD15,IF($AM$8=6,AE15,IF($AM$8=7,AF15,IF($AM$8=8,AG15,IF($AM$8=9,AH15,IF($AM$8=10,AI15,IF($AM$8=11,AJ15,AK15)))))))))))</f>
        <v>44.1914</v>
      </c>
      <c r="AP15" s="165" t="n">
        <f aca="false">IF($AM$9=1,Z15,IF($AM$9=2,AA15,IF($AM$9=3,AB15,IF($AM$9=4,AC15,IF($AM$9=5,AD15,IF($AM$9=6,AE15,IF($AM$9=7,AF15,IF($AM$9=8,AG15,IF($AM$9=9,AH15,IF($AM$9=10,AI15,IF($AM$9=11,AJ15,AK15)))))))))))</f>
        <v>34.8505</v>
      </c>
      <c r="AQ15" s="165" t="n">
        <f aca="false">IF($AM$10=1,Z15,IF($AM$10=2,AA15,IF($AM$10=3,AB15,IF($AM$10=4,AC15,IF($AM$10=5,AD15,IF($AM$10=6,AE15,IF($AM$10=7,AF15,IF($AM$10=8,AG15,IF($AM$10=9,AH15,IF($AM$10=10,AI15,IF($AM$10=11,AJ15,AK15)))))))))))</f>
        <v>8.2957</v>
      </c>
      <c r="AR15" s="165" t="n">
        <f aca="false">IF($AM$11=1,Z15,IF($AM$11=2,AA15,IF($AM$11=3,AB15,IF($AM$11=4,AC15,IF($AM$11=5,AD15,IF($AM$11=6,AE15,IF($AM$11=7,AF15,IF($AM$11=8,AG15,IF($AM$11=9,AH15,IF($AM$11=10,AI15,IF($AM$11=11,AJ15,AK15)))))))))))</f>
        <v>2.1335</v>
      </c>
      <c r="AS15" s="165" t="n">
        <f aca="false">IF($AM$12=1,Z15,IF($AM$12=2,AA15,IF($AM$12=3,AB15,IF($AM$12=4,AC15,IF($AM$12=5,AD15,IF($AM$12=6,AE15,IF($AM$12=7,AF15,IF($AM$12=8,AG15,IF($AM$12=9,AH15,IF($AM$12=10,AI15,IF($AM$12=11,AJ15,AK15)))))))))))</f>
        <v>104.0039</v>
      </c>
      <c r="AT15" s="165" t="n">
        <f aca="false">IF($AM$13=1,Z15,IF($AM$13=2,AA15,IF($AM$13=3,AB15,IF($AM$13=4,AC15,IF($AM$13=5,AD15,IF($AM$13=6,AE15,IF($AM$13=7,AF15,IF($AM$13=8,AG15,IF($AM$13=9,AH15,IF($AM$13=10,AI15,IF($AM$13=11,AJ15,AK15)))))))))))</f>
        <v>1.0909</v>
      </c>
    </row>
    <row r="16" customFormat="false" ht="12.75" hidden="false" customHeight="false" outlineLevel="0" collapsed="false">
      <c r="A16" s="0" t="n">
        <v>9</v>
      </c>
      <c r="B16" s="0" t="s">
        <v>331</v>
      </c>
      <c r="C16" s="0" t="s">
        <v>332</v>
      </c>
      <c r="D16" s="163" t="n">
        <v>23.67</v>
      </c>
      <c r="E16" s="131" t="n">
        <f aca="false">0.85*D16</f>
        <v>20.1195</v>
      </c>
      <c r="F16" s="131" t="n">
        <f aca="false">2*D16-E16</f>
        <v>27.2205</v>
      </c>
      <c r="G16" s="132" t="n">
        <f aca="false">F16-E16</f>
        <v>7.101</v>
      </c>
      <c r="H16" s="164" t="n">
        <f aca="true">RAND()*G16</f>
        <v>6.83673101460382</v>
      </c>
      <c r="I16" s="133" t="n">
        <f aca="false">E16+H16</f>
        <v>26.9562310146038</v>
      </c>
      <c r="K16" s="0" t="str">
        <f aca="false">C16</f>
        <v>ZAR</v>
      </c>
      <c r="M16" s="0" t="n">
        <f aca="false">$I$8/$I16</f>
        <v>17.2731983864693</v>
      </c>
      <c r="N16" s="0" t="n">
        <f aca="false">$I$9/$I16</f>
        <v>5.78804984492752</v>
      </c>
      <c r="O16" s="0" t="n">
        <f aca="false">$I$10/$I16</f>
        <v>0.349147621464928</v>
      </c>
      <c r="P16" s="0" t="n">
        <f aca="false">$I$11/$I16</f>
        <v>0.90322603117889</v>
      </c>
      <c r="Q16" s="0" t="n">
        <f aca="false">$I$12/$I16</f>
        <v>0.917053488712683</v>
      </c>
      <c r="R16" s="0" t="n">
        <f aca="false">$I$13/$I16</f>
        <v>731.988901056809</v>
      </c>
      <c r="S16" s="0" t="n">
        <f aca="false">$I$14/$I16</f>
        <v>7.33940377318313</v>
      </c>
      <c r="T16" s="0" t="n">
        <f aca="false">$I$15/$I16</f>
        <v>0.166082279937233</v>
      </c>
      <c r="U16" s="0" t="n">
        <f aca="false">$I$16/$I16</f>
        <v>1</v>
      </c>
      <c r="V16" s="0" t="n">
        <f aca="false">$I$17/$I16</f>
        <v>1.37776401145558</v>
      </c>
      <c r="W16" s="0" t="n">
        <f aca="false">$I$18/$I16</f>
        <v>0.181174282410435</v>
      </c>
      <c r="X16" s="0" t="n">
        <f aca="false">$I$19/$I16</f>
        <v>0.354338984242781</v>
      </c>
      <c r="Z16" s="165" t="n">
        <f aca="false">INT(M16*10000+0.5)/10000</f>
        <v>17.2732</v>
      </c>
      <c r="AA16" s="165" t="n">
        <f aca="false">INT(N16*10000+0.5)/10000</f>
        <v>5.788</v>
      </c>
      <c r="AB16" s="165" t="n">
        <f aca="false">INT(O16*10000+0.5)/10000</f>
        <v>0.3491</v>
      </c>
      <c r="AC16" s="165" t="n">
        <f aca="false">INT(P16*10000+0.5)/10000</f>
        <v>0.9032</v>
      </c>
      <c r="AD16" s="165" t="n">
        <f aca="false">INT(Q16*10000+0.5)/10000</f>
        <v>0.9171</v>
      </c>
      <c r="AE16" s="165" t="n">
        <f aca="false">INT(R16*10000+0.5)/10000</f>
        <v>731.9889</v>
      </c>
      <c r="AF16" s="165" t="n">
        <f aca="false">INT(S16*10000+0.5)/10000</f>
        <v>7.3394</v>
      </c>
      <c r="AG16" s="165" t="n">
        <f aca="false">INT(T16*10000+0.5)/10000</f>
        <v>0.1661</v>
      </c>
      <c r="AH16" s="165" t="n">
        <f aca="false">INT(U16*10000+0.5)/10000</f>
        <v>1</v>
      </c>
      <c r="AI16" s="165" t="n">
        <f aca="false">INT(V16*10000+0.5)/10000</f>
        <v>1.3778</v>
      </c>
      <c r="AJ16" s="165" t="n">
        <f aca="false">INT(W16*10000+0.5)/10000</f>
        <v>0.1812</v>
      </c>
      <c r="AK16" s="165" t="n">
        <f aca="false">INT(X16*10000+0.5)/10000</f>
        <v>0.3543</v>
      </c>
      <c r="AM16" s="159"/>
      <c r="AO16" s="165" t="n">
        <f aca="false">IF($AM$8=1,Z16,IF($AM$8=2,AA16,IF($AM$8=3,AB16,IF($AM$8=4,AC16,IF($AM$8=5,AD16,IF($AM$8=6,AE16,IF($AM$8=7,AF16,IF($AM$8=8,AG16,IF($AM$8=9,AH16,IF($AM$8=10,AI16,IF($AM$8=11,AJ16,AK16)))))))))))</f>
        <v>7.3394</v>
      </c>
      <c r="AP16" s="165" t="n">
        <f aca="false">IF($AM$9=1,Z16,IF($AM$9=2,AA16,IF($AM$9=3,AB16,IF($AM$9=4,AC16,IF($AM$9=5,AD16,IF($AM$9=6,AE16,IF($AM$9=7,AF16,IF($AM$9=8,AG16,IF($AM$9=9,AH16,IF($AM$9=10,AI16,IF($AM$9=11,AJ16,AK16)))))))))))</f>
        <v>5.788</v>
      </c>
      <c r="AQ16" s="165" t="n">
        <f aca="false">IF($AM$10=1,Z16,IF($AM$10=2,AA16,IF($AM$10=3,AB16,IF($AM$10=4,AC16,IF($AM$10=5,AD16,IF($AM$10=6,AE16,IF($AM$10=7,AF16,IF($AM$10=8,AG16,IF($AM$10=9,AH16,IF($AM$10=10,AI16,IF($AM$10=11,AJ16,AK16)))))))))))</f>
        <v>1.3778</v>
      </c>
      <c r="AR16" s="165" t="n">
        <f aca="false">IF($AM$11=1,Z16,IF($AM$11=2,AA16,IF($AM$11=3,AB16,IF($AM$11=4,AC16,IF($AM$11=5,AD16,IF($AM$11=6,AE16,IF($AM$11=7,AF16,IF($AM$11=8,AG16,IF($AM$11=9,AH16,IF($AM$11=10,AI16,IF($AM$11=11,AJ16,AK16)))))))))))</f>
        <v>0.3543</v>
      </c>
      <c r="AS16" s="165" t="n">
        <f aca="false">IF($AM$12=1,Z16,IF($AM$12=2,AA16,IF($AM$12=3,AB16,IF($AM$12=4,AC16,IF($AM$12=5,AD16,IF($AM$12=6,AE16,IF($AM$12=7,AF16,IF($AM$12=8,AG16,IF($AM$12=9,AH16,IF($AM$12=10,AI16,IF($AM$12=11,AJ16,AK16)))))))))))</f>
        <v>17.2732</v>
      </c>
      <c r="AT16" s="165" t="n">
        <f aca="false">IF($AM$13=1,Z16,IF($AM$13=2,AA16,IF($AM$13=3,AB16,IF($AM$13=4,AC16,IF($AM$13=5,AD16,IF($AM$13=6,AE16,IF($AM$13=7,AF16,IF($AM$13=8,AG16,IF($AM$13=9,AH16,IF($AM$13=10,AI16,IF($AM$13=11,AJ16,AK16)))))))))))</f>
        <v>0.1812</v>
      </c>
    </row>
    <row r="17" customFormat="false" ht="12.75" hidden="false" customHeight="false" outlineLevel="0" collapsed="false">
      <c r="A17" s="0" t="n">
        <v>10</v>
      </c>
      <c r="B17" s="0" t="s">
        <v>333</v>
      </c>
      <c r="C17" s="0" t="s">
        <v>334</v>
      </c>
      <c r="D17" s="163" t="n">
        <v>34.17</v>
      </c>
      <c r="E17" s="131" t="n">
        <f aca="false">0.85*D17</f>
        <v>29.0445</v>
      </c>
      <c r="F17" s="131" t="n">
        <f aca="false">2*D17-E17</f>
        <v>39.2955</v>
      </c>
      <c r="G17" s="132" t="n">
        <f aca="false">F17-E17</f>
        <v>10.251</v>
      </c>
      <c r="H17" s="164" t="n">
        <f aca="true">RAND()*G17</f>
        <v>8.09482497640378</v>
      </c>
      <c r="I17" s="133" t="n">
        <f aca="false">E17+H17</f>
        <v>37.1393249764038</v>
      </c>
      <c r="K17" s="0" t="str">
        <f aca="false">C17</f>
        <v>TRY</v>
      </c>
      <c r="M17" s="0" t="n">
        <f aca="false">$I$8/$I17</f>
        <v>12.5371240958896</v>
      </c>
      <c r="N17" s="0" t="n">
        <f aca="false">$I$9/$I17</f>
        <v>4.20104589523469</v>
      </c>
      <c r="O17" s="0" t="n">
        <f aca="false">$I$10/$I17</f>
        <v>0.253416128278791</v>
      </c>
      <c r="P17" s="0" t="n">
        <f aca="false">$I$11/$I17</f>
        <v>0.655573830981876</v>
      </c>
      <c r="Q17" s="0" t="n">
        <f aca="false">$I$12/$I17</f>
        <v>0.665609989147443</v>
      </c>
      <c r="R17" s="0" t="n">
        <f aca="false">$I$13/$I17</f>
        <v>531.287575354417</v>
      </c>
      <c r="S17" s="0" t="n">
        <f aca="false">$I$14/$I17</f>
        <v>5.32703983567492</v>
      </c>
      <c r="T17" s="0" t="n">
        <f aca="false">$I$15/$I17</f>
        <v>0.120544794722698</v>
      </c>
      <c r="U17" s="0" t="n">
        <f aca="false">$I$16/$I17</f>
        <v>0.72581370371514</v>
      </c>
      <c r="V17" s="0" t="n">
        <f aca="false">$I$17/$I17</f>
        <v>1</v>
      </c>
      <c r="W17" s="0" t="n">
        <f aca="false">$I$18/$I17</f>
        <v>0.131498776934251</v>
      </c>
      <c r="X17" s="0" t="n">
        <f aca="false">$I$19/$I17</f>
        <v>0.257184090523914</v>
      </c>
      <c r="Z17" s="165" t="n">
        <f aca="false">INT(M17*10000+0.5)/10000</f>
        <v>12.5371</v>
      </c>
      <c r="AA17" s="165" t="n">
        <f aca="false">INT(N17*10000+0.5)/10000</f>
        <v>4.201</v>
      </c>
      <c r="AB17" s="165" t="n">
        <f aca="false">INT(O17*10000+0.5)/10000</f>
        <v>0.2534</v>
      </c>
      <c r="AC17" s="165" t="n">
        <f aca="false">INT(P17*10000+0.5)/10000</f>
        <v>0.6556</v>
      </c>
      <c r="AD17" s="165" t="n">
        <f aca="false">INT(Q17*10000+0.5)/10000</f>
        <v>0.6656</v>
      </c>
      <c r="AE17" s="165" t="n">
        <f aca="false">INT(R17*10000+0.5)/10000</f>
        <v>531.2876</v>
      </c>
      <c r="AF17" s="165" t="n">
        <f aca="false">INT(S17*10000+0.5)/10000</f>
        <v>5.327</v>
      </c>
      <c r="AG17" s="165" t="n">
        <f aca="false">INT(T17*10000+0.5)/10000</f>
        <v>0.1205</v>
      </c>
      <c r="AH17" s="165" t="n">
        <f aca="false">INT(U17*10000+0.5)/10000</f>
        <v>0.7258</v>
      </c>
      <c r="AI17" s="165" t="n">
        <f aca="false">INT(V17*10000+0.5)/10000</f>
        <v>1</v>
      </c>
      <c r="AJ17" s="165" t="n">
        <f aca="false">INT(W17*10000+0.5)/10000</f>
        <v>0.1315</v>
      </c>
      <c r="AK17" s="165" t="n">
        <f aca="false">INT(X17*10000+0.5)/10000</f>
        <v>0.2572</v>
      </c>
      <c r="AM17" s="159"/>
      <c r="AO17" s="165" t="n">
        <f aca="false">IF($AM$8=1,Z17,IF($AM$8=2,AA17,IF($AM$8=3,AB17,IF($AM$8=4,AC17,IF($AM$8=5,AD17,IF($AM$8=6,AE17,IF($AM$8=7,AF17,IF($AM$8=8,AG17,IF($AM$8=9,AH17,IF($AM$8=10,AI17,IF($AM$8=11,AJ17,AK17)))))))))))</f>
        <v>5.327</v>
      </c>
      <c r="AP17" s="165" t="n">
        <f aca="false">IF($AM$9=1,Z17,IF($AM$9=2,AA17,IF($AM$9=3,AB17,IF($AM$9=4,AC17,IF($AM$9=5,AD17,IF($AM$9=6,AE17,IF($AM$9=7,AF17,IF($AM$9=8,AG17,IF($AM$9=9,AH17,IF($AM$9=10,AI17,IF($AM$9=11,AJ17,AK17)))))))))))</f>
        <v>4.201</v>
      </c>
      <c r="AQ17" s="165" t="n">
        <f aca="false">IF($AM$10=1,Z17,IF($AM$10=2,AA17,IF($AM$10=3,AB17,IF($AM$10=4,AC17,IF($AM$10=5,AD17,IF($AM$10=6,AE17,IF($AM$10=7,AF17,IF($AM$10=8,AG17,IF($AM$10=9,AH17,IF($AM$10=10,AI17,IF($AM$10=11,AJ17,AK17)))))))))))</f>
        <v>1</v>
      </c>
      <c r="AR17" s="165" t="n">
        <f aca="false">IF($AM$11=1,Z17,IF($AM$11=2,AA17,IF($AM$11=3,AB17,IF($AM$11=4,AC17,IF($AM$11=5,AD17,IF($AM$11=6,AE17,IF($AM$11=7,AF17,IF($AM$11=8,AG17,IF($AM$11=9,AH17,IF($AM$11=10,AI17,IF($AM$11=11,AJ17,AK17)))))))))))</f>
        <v>0.2572</v>
      </c>
      <c r="AS17" s="165" t="n">
        <f aca="false">IF($AM$12=1,Z17,IF($AM$12=2,AA17,IF($AM$12=3,AB17,IF($AM$12=4,AC17,IF($AM$12=5,AD17,IF($AM$12=6,AE17,IF($AM$12=7,AF17,IF($AM$12=8,AG17,IF($AM$12=9,AH17,IF($AM$12=10,AI17,IF($AM$12=11,AJ17,AK17)))))))))))</f>
        <v>12.5371</v>
      </c>
      <c r="AT17" s="165" t="n">
        <f aca="false">IF($AM$13=1,Z17,IF($AM$13=2,AA17,IF($AM$13=3,AB17,IF($AM$13=4,AC17,IF($AM$13=5,AD17,IF($AM$13=6,AE17,IF($AM$13=7,AF17,IF($AM$13=8,AG17,IF($AM$13=9,AH17,IF($AM$13=10,AI17,IF($AM$13=11,AJ17,AK17)))))))))))</f>
        <v>0.1315</v>
      </c>
    </row>
    <row r="18" customFormat="false" ht="12.75" hidden="false" customHeight="false" outlineLevel="0" collapsed="false">
      <c r="A18" s="0" t="n">
        <v>11</v>
      </c>
      <c r="B18" s="0" t="s">
        <v>335</v>
      </c>
      <c r="C18" s="0" t="s">
        <v>336</v>
      </c>
      <c r="D18" s="163" t="n">
        <v>4.81</v>
      </c>
      <c r="E18" s="131" t="n">
        <f aca="false">0.85*D18</f>
        <v>4.0885</v>
      </c>
      <c r="F18" s="131" t="n">
        <f aca="false">2*D18-E18</f>
        <v>5.5315</v>
      </c>
      <c r="G18" s="132" t="n">
        <f aca="false">F18-E18</f>
        <v>1.443</v>
      </c>
      <c r="H18" s="164" t="n">
        <f aca="true">RAND()*G18</f>
        <v>0.795275810560759</v>
      </c>
      <c r="I18" s="133" t="n">
        <f aca="false">E18+H18</f>
        <v>4.88377581056076</v>
      </c>
      <c r="K18" s="0" t="str">
        <f aca="false">C18</f>
        <v>AED</v>
      </c>
      <c r="M18" s="0" t="n">
        <f aca="false">$I$8/$I18</f>
        <v>95.3402334848954</v>
      </c>
      <c r="N18" s="0" t="n">
        <f aca="false">$I$9/$I18</f>
        <v>31.9474142131011</v>
      </c>
      <c r="O18" s="0" t="n">
        <f aca="false">$I$10/$I18</f>
        <v>1.92713677029483</v>
      </c>
      <c r="P18" s="0" t="n">
        <f aca="false">$I$11/$I18</f>
        <v>4.98539869545451</v>
      </c>
      <c r="Q18" s="0" t="n">
        <f aca="false">$I$12/$I18</f>
        <v>5.06171999972478</v>
      </c>
      <c r="R18" s="0" t="n">
        <f aca="false">$I$13/$I18</f>
        <v>4040.24727636867</v>
      </c>
      <c r="S18" s="0" t="n">
        <f aca="false">$I$14/$I18</f>
        <v>40.5101854166936</v>
      </c>
      <c r="T18" s="0" t="n">
        <f aca="false">$I$15/$I18</f>
        <v>0.916698980272421</v>
      </c>
      <c r="U18" s="0" t="n">
        <f aca="false">$I$16/$I18</f>
        <v>5.51954718238974</v>
      </c>
      <c r="V18" s="0" t="n">
        <f aca="false">$I$17/$I18</f>
        <v>7.60463346742762</v>
      </c>
      <c r="W18" s="0" t="n">
        <f aca="false">$I$18/$I18</f>
        <v>1</v>
      </c>
      <c r="X18" s="0" t="n">
        <f aca="false">$I$19/$I18</f>
        <v>1.95579074208809</v>
      </c>
      <c r="Z18" s="165" t="n">
        <f aca="false">INT(M18*10000+0.5)/10000</f>
        <v>95.3402</v>
      </c>
      <c r="AA18" s="165" t="n">
        <f aca="false">INT(N18*10000+0.5)/10000</f>
        <v>31.9474</v>
      </c>
      <c r="AB18" s="165" t="n">
        <f aca="false">INT(O18*10000+0.5)/10000</f>
        <v>1.9271</v>
      </c>
      <c r="AC18" s="165" t="n">
        <f aca="false">INT(P18*10000+0.5)/10000</f>
        <v>4.9854</v>
      </c>
      <c r="AD18" s="165" t="n">
        <f aca="false">INT(Q18*10000+0.5)/10000</f>
        <v>5.0617</v>
      </c>
      <c r="AE18" s="165" t="n">
        <f aca="false">INT(R18*10000+0.5)/10000</f>
        <v>4040.2473</v>
      </c>
      <c r="AF18" s="165" t="n">
        <f aca="false">INT(S18*10000+0.5)/10000</f>
        <v>40.5102</v>
      </c>
      <c r="AG18" s="165" t="n">
        <f aca="false">INT(T18*10000+0.5)/10000</f>
        <v>0.9167</v>
      </c>
      <c r="AH18" s="165" t="n">
        <f aca="false">INT(U18*10000+0.5)/10000</f>
        <v>5.5195</v>
      </c>
      <c r="AI18" s="165" t="n">
        <f aca="false">INT(V18*10000+0.5)/10000</f>
        <v>7.6046</v>
      </c>
      <c r="AJ18" s="165" t="n">
        <f aca="false">INT(W18*10000+0.5)/10000</f>
        <v>1</v>
      </c>
      <c r="AK18" s="165" t="n">
        <f aca="false">INT(X18*10000+0.5)/10000</f>
        <v>1.9558</v>
      </c>
      <c r="AM18" s="159"/>
      <c r="AO18" s="165" t="n">
        <f aca="false">IF($AM$8=1,Z18,IF($AM$8=2,AA18,IF($AM$8=3,AB18,IF($AM$8=4,AC18,IF($AM$8=5,AD18,IF($AM$8=6,AE18,IF($AM$8=7,AF18,IF($AM$8=8,AG18,IF($AM$8=9,AH18,IF($AM$8=10,AI18,IF($AM$8=11,AJ18,AK18)))))))))))</f>
        <v>40.5102</v>
      </c>
      <c r="AP18" s="165" t="n">
        <f aca="false">IF($AM$9=1,Z18,IF($AM$9=2,AA18,IF($AM$9=3,AB18,IF($AM$9=4,AC18,IF($AM$9=5,AD18,IF($AM$9=6,AE18,IF($AM$9=7,AF18,IF($AM$9=8,AG18,IF($AM$9=9,AH18,IF($AM$9=10,AI18,IF($AM$9=11,AJ18,AK18)))))))))))</f>
        <v>31.9474</v>
      </c>
      <c r="AQ18" s="165" t="n">
        <f aca="false">IF($AM$10=1,Z18,IF($AM$10=2,AA18,IF($AM$10=3,AB18,IF($AM$10=4,AC18,IF($AM$10=5,AD18,IF($AM$10=6,AE18,IF($AM$10=7,AF18,IF($AM$10=8,AG18,IF($AM$10=9,AH18,IF($AM$10=10,AI18,IF($AM$10=11,AJ18,AK18)))))))))))</f>
        <v>7.6046</v>
      </c>
      <c r="AR18" s="165" t="n">
        <f aca="false">IF($AM$11=1,Z18,IF($AM$11=2,AA18,IF($AM$11=3,AB18,IF($AM$11=4,AC18,IF($AM$11=5,AD18,IF($AM$11=6,AE18,IF($AM$11=7,AF18,IF($AM$11=8,AG18,IF($AM$11=9,AH18,IF($AM$11=10,AI18,IF($AM$11=11,AJ18,AK18)))))))))))</f>
        <v>1.9558</v>
      </c>
      <c r="AS18" s="165" t="n">
        <f aca="false">IF($AM$12=1,Z18,IF($AM$12=2,AA18,IF($AM$12=3,AB18,IF($AM$12=4,AC18,IF($AM$12=5,AD18,IF($AM$12=6,AE18,IF($AM$12=7,AF18,IF($AM$12=8,AG18,IF($AM$12=9,AH18,IF($AM$12=10,AI18,IF($AM$12=11,AJ18,AK18)))))))))))</f>
        <v>95.3402</v>
      </c>
      <c r="AT18" s="165" t="n">
        <f aca="false">IF($AM$13=1,Z18,IF($AM$13=2,AA18,IF($AM$13=3,AB18,IF($AM$13=4,AC18,IF($AM$13=5,AD18,IF($AM$13=6,AE18,IF($AM$13=7,AF18,IF($AM$13=8,AG18,IF($AM$13=9,AH18,IF($AM$13=10,AI18,IF($AM$13=11,AJ18,AK18)))))))))))</f>
        <v>1</v>
      </c>
    </row>
    <row r="19" customFormat="false" ht="12.75" hidden="false" customHeight="false" outlineLevel="0" collapsed="false">
      <c r="A19" s="0" t="n">
        <v>12</v>
      </c>
      <c r="B19" s="0" t="s">
        <v>337</v>
      </c>
      <c r="C19" s="0" t="s">
        <v>338</v>
      </c>
      <c r="D19" s="163" t="n">
        <v>8.51</v>
      </c>
      <c r="E19" s="131" t="n">
        <f aca="false">0.85*D19</f>
        <v>7.2335</v>
      </c>
      <c r="F19" s="131" t="n">
        <f aca="false">2*D19-E19</f>
        <v>9.7865</v>
      </c>
      <c r="G19" s="132" t="n">
        <f aca="false">F19-E19</f>
        <v>2.553</v>
      </c>
      <c r="H19" s="164" t="n">
        <f aca="true">RAND()*G19</f>
        <v>2.31814351672847</v>
      </c>
      <c r="I19" s="133" t="n">
        <f aca="false">E19+H19</f>
        <v>9.55164351672847</v>
      </c>
      <c r="K19" s="0" t="str">
        <f aca="false">C19</f>
        <v>HRK</v>
      </c>
      <c r="M19" s="0" t="n">
        <f aca="false">$I$8/$I19</f>
        <v>48.7476658075936</v>
      </c>
      <c r="N19" s="0" t="n">
        <f aca="false">$I$9/$I19</f>
        <v>16.3347813882137</v>
      </c>
      <c r="O19" s="0" t="n">
        <f aca="false">$I$10/$I19</f>
        <v>0.985349162782789</v>
      </c>
      <c r="P19" s="0" t="n">
        <f aca="false">$I$11/$I19</f>
        <v>2.54904504258563</v>
      </c>
      <c r="Q19" s="0" t="n">
        <f aca="false">$I$12/$I19</f>
        <v>2.58806828910575</v>
      </c>
      <c r="R19" s="0" t="n">
        <f aca="false">$I$13/$I19</f>
        <v>2065.78709543084</v>
      </c>
      <c r="S19" s="0" t="n">
        <f aca="false">$I$14/$I19</f>
        <v>20.7129446647463</v>
      </c>
      <c r="T19" s="0" t="n">
        <f aca="false">$I$15/$I19</f>
        <v>0.4687101541823</v>
      </c>
      <c r="U19" s="0" t="n">
        <f aca="false">$I$16/$I19</f>
        <v>2.82215630926693</v>
      </c>
      <c r="V19" s="0" t="n">
        <f aca="false">$I$17/$I19</f>
        <v>3.88826539761027</v>
      </c>
      <c r="W19" s="0" t="n">
        <f aca="false">$I$18/$I19</f>
        <v>0.511302144181518</v>
      </c>
      <c r="X19" s="0" t="n">
        <f aca="false">$I$19/$I19</f>
        <v>1</v>
      </c>
      <c r="Z19" s="165" t="n">
        <f aca="false">INT(M19*10000+0.5)/10000</f>
        <v>48.7477</v>
      </c>
      <c r="AA19" s="165" t="n">
        <f aca="false">INT(N19*10000+0.5)/10000</f>
        <v>16.3348</v>
      </c>
      <c r="AB19" s="165" t="n">
        <f aca="false">INT(O19*10000+0.5)/10000</f>
        <v>0.9853</v>
      </c>
      <c r="AC19" s="165" t="n">
        <f aca="false">INT(P19*10000+0.5)/10000</f>
        <v>2.549</v>
      </c>
      <c r="AD19" s="165" t="n">
        <f aca="false">INT(Q19*10000+0.5)/10000</f>
        <v>2.5881</v>
      </c>
      <c r="AE19" s="165" t="n">
        <f aca="false">INT(R19*10000+0.5)/10000</f>
        <v>2065.7871</v>
      </c>
      <c r="AF19" s="165" t="n">
        <f aca="false">INT(S19*10000+0.5)/10000</f>
        <v>20.7129</v>
      </c>
      <c r="AG19" s="165" t="n">
        <f aca="false">INT(T19*10000+0.5)/10000</f>
        <v>0.4687</v>
      </c>
      <c r="AH19" s="165" t="n">
        <f aca="false">INT(U19*10000+0.5)/10000</f>
        <v>2.8222</v>
      </c>
      <c r="AI19" s="165" t="n">
        <f aca="false">INT(V19*10000+0.5)/10000</f>
        <v>3.8883</v>
      </c>
      <c r="AJ19" s="165" t="n">
        <f aca="false">INT(W19*10000+0.5)/10000</f>
        <v>0.5113</v>
      </c>
      <c r="AK19" s="165" t="n">
        <f aca="false">INT(X19*10000+0.5)/10000</f>
        <v>1</v>
      </c>
      <c r="AM19" s="159"/>
      <c r="AO19" s="165" t="n">
        <f aca="false">IF($AM$8=1,Z19,IF($AM$8=2,AA19,IF($AM$8=3,AB19,IF($AM$8=4,AC19,IF($AM$8=5,AD19,IF($AM$8=6,AE19,IF($AM$8=7,AF19,IF($AM$8=8,AG19,IF($AM$8=9,AH19,IF($AM$8=10,AI19,IF($AM$8=11,AJ19,AK19)))))))))))</f>
        <v>20.7129</v>
      </c>
      <c r="AP19" s="165" t="n">
        <f aca="false">IF($AM$9=1,Z19,IF($AM$9=2,AA19,IF($AM$9=3,AB19,IF($AM$9=4,AC19,IF($AM$9=5,AD19,IF($AM$9=6,AE19,IF($AM$9=7,AF19,IF($AM$9=8,AG19,IF($AM$9=9,AH19,IF($AM$9=10,AI19,IF($AM$9=11,AJ19,AK19)))))))))))</f>
        <v>16.3348</v>
      </c>
      <c r="AQ19" s="165" t="n">
        <f aca="false">IF($AM$10=1,Z19,IF($AM$10=2,AA19,IF($AM$10=3,AB19,IF($AM$10=4,AC19,IF($AM$10=5,AD19,IF($AM$10=6,AE19,IF($AM$10=7,AF19,IF($AM$10=8,AG19,IF($AM$10=9,AH19,IF($AM$10=10,AI19,IF($AM$10=11,AJ19,AK19)))))))))))</f>
        <v>3.8883</v>
      </c>
      <c r="AR19" s="165" t="n">
        <f aca="false">IF($AM$11=1,Z19,IF($AM$11=2,AA19,IF($AM$11=3,AB19,IF($AM$11=4,AC19,IF($AM$11=5,AD19,IF($AM$11=6,AE19,IF($AM$11=7,AF19,IF($AM$11=8,AG19,IF($AM$11=9,AH19,IF($AM$11=10,AI19,IF($AM$11=11,AJ19,AK19)))))))))))</f>
        <v>1</v>
      </c>
      <c r="AS19" s="165" t="n">
        <f aca="false">IF($AM$12=1,Z19,IF($AM$12=2,AA19,IF($AM$12=3,AB19,IF($AM$12=4,AC19,IF($AM$12=5,AD19,IF($AM$12=6,AE19,IF($AM$12=7,AF19,IF($AM$12=8,AG19,IF($AM$12=9,AH19,IF($AM$12=10,AI19,IF($AM$12=11,AJ19,AK19)))))))))))</f>
        <v>48.7477</v>
      </c>
      <c r="AT19" s="165" t="n">
        <f aca="false">IF($AM$13=1,Z19,IF($AM$13=2,AA19,IF($AM$13=3,AB19,IF($AM$13=4,AC19,IF($AM$13=5,AD19,IF($AM$13=6,AE19,IF($AM$13=7,AF19,IF($AM$13=8,AG19,IF($AM$13=9,AH19,IF($AM$13=10,AI19,IF($AM$13=11,AJ19,AK19)))))))))))</f>
        <v>0.5113</v>
      </c>
    </row>
    <row r="20" customFormat="false" ht="12.75" hidden="false" customHeight="false" outlineLevel="0" collapsed="false">
      <c r="AM20" s="159"/>
    </row>
    <row r="21" customFormat="false" ht="12.75" hidden="false" customHeight="false" outlineLevel="0" collapsed="false">
      <c r="AM21" s="159" t="n">
        <f aca="false">'appendix 2'!AJ4</f>
        <v>3</v>
      </c>
      <c r="AN21" s="0" t="str">
        <f aca="false">IF(AM21=1,$C$8,IF(AM21=2,$C$9,IF(AM21=3,$C$10,IF(AM21=4,$C$11,IF(AM21=5,$C$12,IF(AM21=6,$C$13,IF(AM21=7,$C$14,IF(AM21=8,$C$15,IF(AM21=9,$C$16,IF(AM21=10,$C$17,IF(AM21=11,$C$18,$C$19)))))))))))</f>
        <v>HKD</v>
      </c>
      <c r="AO21" s="165" t="n">
        <f aca="false">IF(AM21=1,AO8,IF(AM21=2,AO9,IF(AM21=3,AO10,IF(AM21=4,AO11,IF(AM21=5,AO12,IF(AM21=6,AO13,IF(AM21=7,AO14,IF(AM21=8,AO15,IF(AM21=9,AO16,IF(AM21=10,AO17,IF(AM21=11,AO18,AO19)))))))))))</f>
        <v>21.0209</v>
      </c>
      <c r="AP21" s="0" t="n">
        <f aca="false">AO21*10000</f>
        <v>210209</v>
      </c>
      <c r="AQ21" s="165" t="str">
        <f aca="false">TEXT(AP21,0)</f>
        <v>210209</v>
      </c>
      <c r="AR21" s="0" t="n">
        <f aca="false">LEN(AQ21)</f>
        <v>6</v>
      </c>
      <c r="AS21" s="165" t="str">
        <f aca="false">IF(AR21&gt;4,LEFT(AQ21,AR21-4)&amp;"."&amp;RIGHT(AQ21,4),IF(AR21=4,"0."&amp;AQ21,IF(AR21=3,"0.0"&amp;AQ21,IF(AR21=2,"0.00"&amp;AQ21,"0.000"&amp;AQ21))))</f>
        <v>21.0209</v>
      </c>
    </row>
    <row r="22" customFormat="false" ht="12.75" hidden="false" customHeight="false" outlineLevel="0" collapsed="false">
      <c r="AM22" s="159" t="n">
        <f aca="false">'appendix 2'!AJ5</f>
        <v>5</v>
      </c>
      <c r="AN22" s="0" t="str">
        <f aca="false">IF(AM22=1,$C$8,IF(AM22=2,$C$9,IF(AM22=3,$C$10,IF(AM22=4,$C$11,IF(AM22=5,$C$12,IF(AM22=6,$C$13,IF(AM22=7,$C$14,IF(AM22=8,$C$15,IF(AM22=9,$C$16,IF(AM22=10,$C$17,IF(AM22=11,$C$18,$C$19)))))))))))</f>
        <v>NAD</v>
      </c>
      <c r="AO22" s="165" t="n">
        <f aca="false">IF(AM22=1,AP8,IF(AM22=2,AP9,IF(AM22=3,AP10,IF(AM22=4,AP11,IF(AM22=5,AP12,IF(AM22=6,AP13,IF(AM22=7,AP14,IF(AM22=8,AP15,IF(AM22=9,AP16,IF(AM22=10,AP17,IF(AM22=11,AP18,AP19)))))))))))</f>
        <v>6.3116</v>
      </c>
      <c r="AP22" s="0" t="n">
        <f aca="false">AO22*10000</f>
        <v>63116</v>
      </c>
      <c r="AQ22" s="165" t="str">
        <f aca="false">TEXT(AP22,0)</f>
        <v>63116</v>
      </c>
      <c r="AR22" s="0" t="n">
        <f aca="false">LEN(AQ22)</f>
        <v>5</v>
      </c>
      <c r="AS22" s="165" t="str">
        <f aca="false">IF(AR22&gt;4,LEFT(AQ22,AR22-4)&amp;"."&amp;RIGHT(AQ22,4),IF(AR22=4,"0."&amp;AQ22,IF(AR22=3,"0.0"&amp;AQ22,IF(AR22=2,"0.00"&amp;AQ22,"0.000"&amp;AQ22))))</f>
        <v>6.3116</v>
      </c>
    </row>
    <row r="23" customFormat="false" ht="12.75" hidden="false" customHeight="false" outlineLevel="0" collapsed="false">
      <c r="AM23" s="159" t="n">
        <f aca="false">'appendix 2'!AJ6</f>
        <v>7</v>
      </c>
      <c r="AN23" s="0" t="str">
        <f aca="false">IF(AM23=1,$C$8,IF(AM23=2,$C$9,IF(AM23=3,$C$10,IF(AM23=4,$C$11,IF(AM23=5,$C$12,IF(AM23=6,$C$13,IF(AM23=7,$C$14,IF(AM23=8,$C$15,IF(AM23=9,$C$16,IF(AM23=10,$C$17,IF(AM23=11,$C$18,$C$19)))))))))))</f>
        <v>NPR</v>
      </c>
      <c r="AO23" s="165" t="n">
        <f aca="false">IF(AM23=1,AQ8,IF(AM23=2,AQ9,IF(AM23=3,AQ10,IF(AM23=4,AQ11,IF(AM23=5,AQ12,IF(AM23=6,AQ13,IF(AM23=7,AQ14,IF(AM23=8,AQ15,IF(AM23=9,AQ16,IF(AM23=10,AQ17,IF(AM23=11,AQ18,AQ19)))))))))))</f>
        <v>0.1877</v>
      </c>
      <c r="AP23" s="0" t="n">
        <f aca="false">AO23*10000</f>
        <v>1877</v>
      </c>
      <c r="AQ23" s="165" t="str">
        <f aca="false">TEXT(AP23,0)</f>
        <v>1877</v>
      </c>
      <c r="AR23" s="0" t="n">
        <f aca="false">LEN(AQ23)</f>
        <v>4</v>
      </c>
      <c r="AS23" s="165" t="str">
        <f aca="false">IF(AR23&gt;4,LEFT(AQ23,AR23-4)&amp;"."&amp;RIGHT(AQ23,4),IF(AR23=4,"0."&amp;AQ23,IF(AR23=3,"0.0"&amp;AQ23,IF(AR23=2,"0.00"&amp;AQ23,"0.000"&amp;AQ23))))</f>
        <v>0.1877</v>
      </c>
    </row>
    <row r="24" customFormat="false" ht="12.75" hidden="false" customHeight="false" outlineLevel="0" collapsed="false">
      <c r="AM24" s="159" t="n">
        <f aca="false">'appendix 2'!AJ8</f>
        <v>8</v>
      </c>
      <c r="AN24" s="0" t="str">
        <f aca="false">IF(AM24=1,$C$8,IF(AM24=2,$C$9,IF(AM24=3,$C$10,IF(AM24=4,$C$11,IF(AM24=5,$C$12,IF(AM24=6,$C$13,IF(AM24=7,$C$14,IF(AM24=8,$C$15,IF(AM24=9,$C$16,IF(AM24=10,$C$17,IF(AM24=11,$C$18,$C$19)))))))))))</f>
        <v>PLN</v>
      </c>
      <c r="AO24" s="165" t="n">
        <f aca="false">IF(AM24=1,AR8,IF(AM24=2,AR9,IF(AM24=3,AR10,IF(AM24=4,AR11,IF(AM24=5,AR12,IF(AM24=6,AR13,IF(AM24=7,AR14,IF(AM24=8,AR15,IF(AM24=9,AR16,IF(AM24=10,AR17,IF(AM24=11,AR18,AR19)))))))))))</f>
        <v>2.1335</v>
      </c>
      <c r="AP24" s="0" t="n">
        <f aca="false">AO24*10000</f>
        <v>21335</v>
      </c>
      <c r="AQ24" s="165" t="str">
        <f aca="false">TEXT(AP24,0)</f>
        <v>21335</v>
      </c>
      <c r="AR24" s="0" t="n">
        <f aca="false">LEN(AQ24)</f>
        <v>5</v>
      </c>
      <c r="AS24" s="165" t="str">
        <f aca="false">IF(AR24&gt;4,LEFT(AQ24,AR24-4)&amp;"."&amp;RIGHT(AQ24,4),IF(AR24=4,"0."&amp;AQ24,IF(AR24=3,"0.0"&amp;AQ24,IF(AR24=2,"0.00"&amp;AQ24,"0.000"&amp;AQ24))))</f>
        <v>2.1335</v>
      </c>
    </row>
    <row r="25" customFormat="false" ht="12.75" hidden="false" customHeight="false" outlineLevel="0" collapsed="false">
      <c r="AM25" s="159" t="n">
        <f aca="false">'appendix 2'!AJ10</f>
        <v>9</v>
      </c>
      <c r="AN25" s="0" t="str">
        <f aca="false">IF(AM25=1,$C$8,IF(AM25=2,$C$9,IF(AM25=3,$C$10,IF(AM25=4,$C$11,IF(AM25=5,$C$12,IF(AM25=6,$C$13,IF(AM25=7,$C$14,IF(AM25=8,$C$15,IF(AM25=9,$C$16,IF(AM25=10,$C$17,IF(AM25=11,$C$18,$C$19)))))))))))</f>
        <v>ZAR</v>
      </c>
      <c r="AO25" s="165" t="n">
        <f aca="false">IF(AM25=1,AS8,IF(AM25=2,AS9,IF(AM25=3,AS10,IF(AM25=4,AS11,IF(AM25=5,AS12,IF(AM25=6,AS13,IF(AM25=7,AS14,IF(AM25=8,AS15,IF(AM25=9,AS16,IF(AM25=10,AS17,IF(AM25=11,AS18,AS19)))))))))))</f>
        <v>17.2732</v>
      </c>
      <c r="AP25" s="0" t="n">
        <f aca="false">AO25*10000</f>
        <v>172732</v>
      </c>
      <c r="AQ25" s="165" t="str">
        <f aca="false">TEXT(AP25,0)</f>
        <v>172732</v>
      </c>
      <c r="AR25" s="0" t="n">
        <f aca="false">LEN(AQ25)</f>
        <v>6</v>
      </c>
      <c r="AS25" s="165" t="str">
        <f aca="false">IF(AR25&gt;4,LEFT(AQ25,AR25-4)&amp;"."&amp;RIGHT(AQ25,4),IF(AR25=4,"0."&amp;AQ25,IF(AR25=3,"0.0"&amp;AQ25,IF(AR25=2,"0.00"&amp;AQ25,"0.000"&amp;AQ25))))</f>
        <v>17.2732</v>
      </c>
    </row>
    <row r="26" customFormat="false" ht="12.75" hidden="false" customHeight="false" outlineLevel="0" collapsed="false">
      <c r="AM26" s="159" t="n">
        <f aca="false">'appendix 2'!AJ12</f>
        <v>10</v>
      </c>
      <c r="AN26" s="0" t="str">
        <f aca="false">IF(AM26=1,$C$8,IF(AM26=2,$C$9,IF(AM26=3,$C$10,IF(AM26=4,$C$11,IF(AM26=5,$C$12,IF(AM26=6,$C$13,IF(AM26=7,$C$14,IF(AM26=8,$C$15,IF(AM26=9,$C$16,IF(AM26=10,$C$17,IF(AM26=11,$C$18,$C$19)))))))))))</f>
        <v>TRY</v>
      </c>
      <c r="AO26" s="165" t="n">
        <f aca="false">IF(AM26=1,AT8,IF(AM26=2,AT9,IF(AM26=3,AT10,IF(AM26=4,AT11,IF(AM26=5,AT12,IF(AM26=6,AT13,IF(AM26=7,AT14,IF(AM26=8,AT15,IF(AM26=9,AT16,IF(AM26=10,AT17,IF(AM26=11,AT18,AT19)))))))))))</f>
        <v>0.1315</v>
      </c>
      <c r="AP26" s="0" t="n">
        <f aca="false">AO26*10000</f>
        <v>1315</v>
      </c>
      <c r="AQ26" s="165" t="str">
        <f aca="false">TEXT(AP26,0)</f>
        <v>1315</v>
      </c>
      <c r="AR26" s="0" t="n">
        <f aca="false">LEN(AQ26)</f>
        <v>4</v>
      </c>
      <c r="AS26" s="165" t="str">
        <f aca="false">IF(AR26&gt;4,LEFT(AQ26,AR26-4)&amp;"."&amp;RIGHT(AQ26,4),IF(AR26=4,"0."&amp;AQ26,IF(AR26=3,"0.0"&amp;AQ26,IF(AR26=2,"0.00"&amp;AQ26,"0.000"&amp;AQ26))))</f>
        <v>0.1315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X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0.14"/>
    <col collapsed="false" customWidth="true" hidden="false" outlineLevel="0" max="4" min="4" style="0" width="7.71"/>
    <col collapsed="false" customWidth="true" hidden="false" outlineLevel="0" max="5" min="5" style="0" width="13.86"/>
    <col collapsed="false" customWidth="true" hidden="false" outlineLevel="0" max="6" min="6" style="0" width="6.29"/>
    <col collapsed="false" customWidth="true" hidden="false" outlineLevel="0" max="7" min="7" style="0" width="3.71"/>
    <col collapsed="false" customWidth="true" hidden="false" outlineLevel="0" max="9" min="8" style="0" width="1"/>
    <col collapsed="false" customWidth="true" hidden="false" outlineLevel="0" max="10" min="10" style="0" width="0.14"/>
    <col collapsed="false" customWidth="true" hidden="false" outlineLevel="0" max="17" min="17" style="0" width="11.71"/>
  </cols>
  <sheetData>
    <row r="1" customFormat="false" ht="0.75" hidden="false" customHeight="true" outlineLevel="0" collapsed="false">
      <c r="J1" s="0" t="s">
        <v>0</v>
      </c>
    </row>
    <row r="2" customFormat="false" ht="15" hidden="false" customHeight="false" outlineLevel="0" collapsed="false">
      <c r="B2" s="166" t="s">
        <v>339</v>
      </c>
      <c r="I2" s="167"/>
      <c r="P2" s="15" t="s">
        <v>340</v>
      </c>
      <c r="Q2" s="15" t="s">
        <v>341</v>
      </c>
      <c r="S2" s="168" t="n">
        <v>1</v>
      </c>
      <c r="T2" s="0" t="s">
        <v>342</v>
      </c>
      <c r="AA2" s="0" t="s">
        <v>343</v>
      </c>
      <c r="AD2" s="0" t="s">
        <v>344</v>
      </c>
      <c r="AG2" s="0" t="s">
        <v>345</v>
      </c>
      <c r="AJ2" s="0" t="s">
        <v>346</v>
      </c>
    </row>
    <row r="3" customFormat="false" ht="8.25" hidden="false" customHeight="true" outlineLevel="0" collapsed="false">
      <c r="T3" s="0" t="s">
        <v>347</v>
      </c>
      <c r="W3" s="15" t="s">
        <v>348</v>
      </c>
      <c r="Y3" s="15" t="s">
        <v>349</v>
      </c>
    </row>
    <row r="4" customFormat="false" ht="13.5" hidden="false" customHeight="false" outlineLevel="0" collapsed="false">
      <c r="B4" s="1" t="s">
        <v>350</v>
      </c>
      <c r="L4" s="0" t="n">
        <f aca="false">M4*N4*O4</f>
        <v>1</v>
      </c>
      <c r="M4" s="0" t="n">
        <f aca="false">IF(Q4=P4,0,1)</f>
        <v>1</v>
      </c>
      <c r="N4" s="0" t="n">
        <f aca="false">IF(P4&gt;INT(P4),0,IF(P4&gt;12,0,IF(P4&lt;1,0,1)))</f>
        <v>1</v>
      </c>
      <c r="O4" s="0" t="n">
        <f aca="false">IF(Q4&gt;INT(Q4),0,IF(Q4&gt;12,0,IF(Q4&lt;1,0,1)))</f>
        <v>1</v>
      </c>
      <c r="P4" s="169" t="n">
        <v>1</v>
      </c>
      <c r="Q4" s="169" t="n">
        <v>2</v>
      </c>
      <c r="R4" s="0" t="str">
        <f aca="false">IF(L4=1,"","NO!")</f>
        <v/>
      </c>
      <c r="T4" s="0" t="s">
        <v>351</v>
      </c>
      <c r="V4" s="0" t="s">
        <v>316</v>
      </c>
      <c r="W4" s="0" t="n">
        <f aca="true">INT(RAND()*11+1)</f>
        <v>10</v>
      </c>
      <c r="X4" s="0" t="n">
        <v>1</v>
      </c>
      <c r="Y4" s="0" t="n">
        <f aca="false">IF(W4&gt;=X4,W4+1,W4)</f>
        <v>11</v>
      </c>
      <c r="AA4" s="169" t="n">
        <f aca="false">AA17</f>
        <v>3</v>
      </c>
      <c r="AB4" s="169" t="n">
        <f aca="false">IF(AA4=1,$Y4,IF(AA4=2,$Y5,$Y6))</f>
        <v>7</v>
      </c>
      <c r="AD4" s="169" t="n">
        <f aca="false">P4</f>
        <v>1</v>
      </c>
      <c r="AE4" s="169" t="n">
        <f aca="false">IF(AD4=1,$Y4,IF(AD4=2,$Y5,$Y6))</f>
        <v>11</v>
      </c>
      <c r="AG4" s="169" t="n">
        <f aca="false">P4</f>
        <v>1</v>
      </c>
      <c r="AH4" s="169" t="n">
        <f aca="false">Q4</f>
        <v>2</v>
      </c>
      <c r="AJ4" s="169" t="n">
        <f aca="false">IF($S$2=1,AA4,IF($S$2=2,AD4,AG4))</f>
        <v>3</v>
      </c>
      <c r="AK4" s="169" t="n">
        <f aca="false">IF($S$2=1,AB4,IF($S$2=2,AE4,AH4))</f>
        <v>7</v>
      </c>
    </row>
    <row r="5" customFormat="false" ht="13.5" hidden="false" customHeight="false" outlineLevel="0" collapsed="false">
      <c r="B5" s="1" t="s">
        <v>352</v>
      </c>
      <c r="L5" s="0" t="n">
        <f aca="false">M5*N5*O5</f>
        <v>1</v>
      </c>
      <c r="M5" s="0" t="n">
        <f aca="false">IF(Q5=P5,0,1)</f>
        <v>1</v>
      </c>
      <c r="N5" s="0" t="n">
        <f aca="false">IF(P5&gt;INT(P5),0,IF(P5&gt;12,0,IF(P5&lt;1,0,1)))</f>
        <v>1</v>
      </c>
      <c r="O5" s="0" t="n">
        <f aca="false">IF(Q5&gt;INT(Q5),0,IF(Q5&gt;12,0,IF(Q5&lt;1,0,1)))</f>
        <v>1</v>
      </c>
      <c r="P5" s="170" t="n">
        <v>5</v>
      </c>
      <c r="Q5" s="170" t="n">
        <v>6</v>
      </c>
      <c r="R5" s="0" t="str">
        <f aca="false">IF(L5=1,"","NO!")</f>
        <v/>
      </c>
      <c r="T5" s="0" t="s">
        <v>353</v>
      </c>
      <c r="V5" s="0" t="s">
        <v>318</v>
      </c>
      <c r="W5" s="0" t="n">
        <f aca="true">INT(RAND()*11+1)</f>
        <v>3</v>
      </c>
      <c r="X5" s="0" t="n">
        <v>2</v>
      </c>
      <c r="Y5" s="0" t="n">
        <f aca="false">IF(W5&gt;=X5,W5+1,W5)</f>
        <v>4</v>
      </c>
      <c r="AA5" s="169" t="n">
        <f aca="false">AA18</f>
        <v>5</v>
      </c>
      <c r="AB5" s="170" t="n">
        <f aca="false">IF(AA5=2,$Y5,IF(AA5=3,$Y6,IF(AA5=4,$Y7,$Y8)))</f>
        <v>2</v>
      </c>
      <c r="AD5" s="169" t="n">
        <f aca="false">P5</f>
        <v>5</v>
      </c>
      <c r="AE5" s="170" t="n">
        <f aca="false">IF(AD5=2,$Y5,IF(AD5=3,$Y6,IF(AD5=4,$Y7,$Y8)))</f>
        <v>2</v>
      </c>
      <c r="AG5" s="169" t="n">
        <f aca="false">P5</f>
        <v>5</v>
      </c>
      <c r="AH5" s="169" t="n">
        <f aca="false">Q5</f>
        <v>6</v>
      </c>
      <c r="AJ5" s="169" t="n">
        <f aca="false">IF($S$2=1,AA5,IF($S$2=2,AD5,AG5))</f>
        <v>5</v>
      </c>
      <c r="AK5" s="169" t="n">
        <f aca="false">IF($S$2=1,AB5,IF($S$2=2,AE5,AH5))</f>
        <v>2</v>
      </c>
    </row>
    <row r="6" customFormat="false" ht="11.25" hidden="false" customHeight="true" outlineLevel="0" collapsed="false">
      <c r="A6" s="159"/>
      <c r="B6" s="171"/>
      <c r="C6" s="171"/>
      <c r="D6" s="171"/>
      <c r="E6" s="171"/>
      <c r="F6" s="171"/>
      <c r="G6" s="171"/>
      <c r="H6" s="172"/>
      <c r="I6" s="172"/>
      <c r="L6" s="0" t="n">
        <f aca="false">M6*N6*O6</f>
        <v>1</v>
      </c>
      <c r="M6" s="0" t="n">
        <f aca="false">IF(Q6=P6,0,1)</f>
        <v>1</v>
      </c>
      <c r="N6" s="0" t="n">
        <f aca="false">IF(P6&gt;INT(P6),0,IF(P6&gt;12,0,IF(P6&lt;1,0,1)))</f>
        <v>1</v>
      </c>
      <c r="O6" s="0" t="n">
        <f aca="false">IF(Q6&gt;INT(Q6),0,IF(Q6&gt;12,0,IF(Q6&lt;1,0,1)))</f>
        <v>1</v>
      </c>
      <c r="P6" s="170" t="n">
        <v>6</v>
      </c>
      <c r="Q6" s="170" t="n">
        <v>1</v>
      </c>
      <c r="R6" s="0" t="str">
        <f aca="false">IF(L6=1,"","NO!")</f>
        <v/>
      </c>
      <c r="T6" s="0" t="s">
        <v>354</v>
      </c>
      <c r="V6" s="0" t="s">
        <v>320</v>
      </c>
      <c r="W6" s="0" t="n">
        <f aca="true">INT(RAND()*11+1)</f>
        <v>6</v>
      </c>
      <c r="X6" s="0" t="n">
        <v>3</v>
      </c>
      <c r="Y6" s="0" t="n">
        <f aca="false">IF(W6&gt;=X6,W6+1,W6)</f>
        <v>7</v>
      </c>
      <c r="AA6" s="169" t="n">
        <f aca="false">AA19</f>
        <v>7</v>
      </c>
      <c r="AB6" s="170" t="n">
        <f aca="false">IF(AA6=3,$Y6,IF(AA6=4,$Y7,IF(AA6=5,$Y8,IF(AA6=6,$Y9,$Y10))))</f>
        <v>10</v>
      </c>
      <c r="AD6" s="169" t="n">
        <f aca="false">P6</f>
        <v>6</v>
      </c>
      <c r="AE6" s="170" t="n">
        <f aca="false">IF(AD6=3,$Y6,IF(AD6=4,$Y7,IF(AD6=5,$Y8,IF(AD6=6,$Y9,$Y10))))</f>
        <v>9</v>
      </c>
      <c r="AG6" s="169" t="n">
        <f aca="false">P6</f>
        <v>6</v>
      </c>
      <c r="AH6" s="169" t="n">
        <f aca="false">Q6</f>
        <v>1</v>
      </c>
      <c r="AJ6" s="169" t="n">
        <f aca="false">IF($S$2=1,AA6,IF($S$2=2,AD6,AG6))</f>
        <v>7</v>
      </c>
      <c r="AK6" s="169" t="n">
        <f aca="false">IF($S$2=1,AB6,IF($S$2=2,AE6,AH6))</f>
        <v>10</v>
      </c>
    </row>
    <row r="7" customFormat="false" ht="6" hidden="false" customHeight="true" outlineLevel="0" collapsed="false">
      <c r="A7" s="159"/>
      <c r="B7" s="159"/>
      <c r="C7" s="159"/>
      <c r="D7" s="159"/>
      <c r="E7" s="159"/>
      <c r="F7" s="159"/>
      <c r="G7" s="159"/>
      <c r="L7" s="0" t="n">
        <f aca="false">M7*N7*O7</f>
        <v>1</v>
      </c>
      <c r="M7" s="0" t="n">
        <f aca="false">IF(Q8=P8,0,1)</f>
        <v>1</v>
      </c>
      <c r="N7" s="0" t="n">
        <f aca="false">IF(P8&gt;INT(P8),0,IF(P8&gt;12,0,IF(P8&lt;1,0,1)))</f>
        <v>1</v>
      </c>
      <c r="O7" s="0" t="n">
        <f aca="false">IF(Q8&gt;INT(Q8),0,IF(Q8&gt;12,0,IF(Q8&lt;1,0,1)))</f>
        <v>1</v>
      </c>
      <c r="P7" s="173"/>
      <c r="Q7" s="173"/>
      <c r="R7" s="0" t="str">
        <f aca="false">IF(L7=1,"","NO!")</f>
        <v/>
      </c>
      <c r="T7" s="0" t="s">
        <v>355</v>
      </c>
      <c r="V7" s="0" t="s">
        <v>322</v>
      </c>
      <c r="W7" s="0" t="n">
        <f aca="true">INT(RAND()*11+1)</f>
        <v>4</v>
      </c>
      <c r="X7" s="0" t="n">
        <v>4</v>
      </c>
      <c r="Y7" s="0" t="n">
        <f aca="false">IF(W7&gt;=X7,W7+1,W7)</f>
        <v>5</v>
      </c>
      <c r="AA7" s="173"/>
      <c r="AB7" s="173"/>
      <c r="AD7" s="173"/>
      <c r="AE7" s="173"/>
      <c r="AG7" s="173"/>
      <c r="AH7" s="173"/>
      <c r="AJ7" s="173"/>
      <c r="AK7" s="173"/>
    </row>
    <row r="8" customFormat="false" ht="12.75" hidden="false" customHeight="true" outlineLevel="0" collapsed="false">
      <c r="A8" s="159"/>
      <c r="B8" s="159"/>
      <c r="C8" s="174" t="str">
        <f aca="false">"1 "&amp;'appendix 1'!AN21&amp;" = "&amp;'appendix 1'!AS21&amp;" "&amp;'appendix 1'!AN8</f>
        <v>1 HKD = 21.0209 NPR</v>
      </c>
      <c r="D8" s="174"/>
      <c r="E8" s="174"/>
      <c r="F8" s="174"/>
      <c r="G8" s="159"/>
      <c r="L8" s="0" t="n">
        <f aca="false">M8*N8*O8</f>
        <v>1</v>
      </c>
      <c r="M8" s="0" t="n">
        <f aca="false">IF(Q10=P10,0,1)</f>
        <v>1</v>
      </c>
      <c r="N8" s="0" t="n">
        <f aca="false">IF(P10&gt;INT(P10),0,IF(P10&gt;12,0,IF(P10&lt;1,0,1)))</f>
        <v>1</v>
      </c>
      <c r="O8" s="0" t="n">
        <f aca="false">IF(Q10&gt;INT(Q10),0,IF(Q10&gt;12,0,IF(Q10&lt;1,0,1)))</f>
        <v>1</v>
      </c>
      <c r="P8" s="170" t="n">
        <v>3</v>
      </c>
      <c r="Q8" s="170" t="n">
        <v>6</v>
      </c>
      <c r="R8" s="0" t="str">
        <f aca="false">IF(L8=1,"","NO!")</f>
        <v/>
      </c>
      <c r="T8" s="0" t="s">
        <v>356</v>
      </c>
      <c r="V8" s="0" t="s">
        <v>324</v>
      </c>
      <c r="W8" s="0" t="n">
        <f aca="true">INT(RAND()*11+1)</f>
        <v>2</v>
      </c>
      <c r="X8" s="0" t="n">
        <v>5</v>
      </c>
      <c r="Y8" s="0" t="n">
        <f aca="false">IF(W8&gt;=X8,W8+1,W8)</f>
        <v>2</v>
      </c>
      <c r="AA8" s="169" t="n">
        <f aca="false">AA20</f>
        <v>8</v>
      </c>
      <c r="AB8" s="170" t="n">
        <f aca="false">IF(AA8=4,$Y7,IF(AA8=5,$Y8,IF(AA8=6,$Y9,IF(AA8=7,$Y10,IF(AA8=8,$Y12,$Y14)))))</f>
        <v>12</v>
      </c>
      <c r="AD8" s="169" t="n">
        <f aca="false">P8</f>
        <v>3</v>
      </c>
      <c r="AE8" s="170" t="n">
        <f aca="false">IF(AD8=4,$Y7,IF(AD8=5,$Y8,IF(AD8=6,$Y9,IF(AD8=7,$Y10,IF(AD8=8,$Y12,$Y14)))))</f>
        <v>1</v>
      </c>
      <c r="AG8" s="169" t="n">
        <f aca="false">P8</f>
        <v>3</v>
      </c>
      <c r="AH8" s="169" t="n">
        <f aca="false">Q8</f>
        <v>6</v>
      </c>
      <c r="AJ8" s="169" t="n">
        <f aca="false">IF($S$2=1,AA8,IF($S$2=2,AD8,AG8))</f>
        <v>8</v>
      </c>
      <c r="AK8" s="169" t="n">
        <f aca="false">IF($S$2=1,AB8,IF($S$2=2,AE8,AH8))</f>
        <v>12</v>
      </c>
      <c r="AU8" s="70" t="n">
        <v>1</v>
      </c>
      <c r="AV8" s="70" t="n">
        <v>2</v>
      </c>
      <c r="AW8" s="57" t="s">
        <v>357</v>
      </c>
    </row>
    <row r="9" customFormat="false" ht="9" hidden="false" customHeight="true" outlineLevel="0" collapsed="false">
      <c r="A9" s="159"/>
      <c r="B9" s="159"/>
      <c r="C9" s="159"/>
      <c r="D9" s="159"/>
      <c r="E9" s="159"/>
      <c r="F9" s="159"/>
      <c r="G9" s="159"/>
      <c r="L9" s="0" t="n">
        <f aca="false">M9*N9*O9</f>
        <v>1</v>
      </c>
      <c r="M9" s="0" t="n">
        <f aca="false">IF(Q12=P12,0,1)</f>
        <v>1</v>
      </c>
      <c r="N9" s="0" t="n">
        <f aca="false">IF(P12&gt;INT(P12),0,IF(P12&gt;12,0,IF(P12&lt;1,0,1)))</f>
        <v>1</v>
      </c>
      <c r="O9" s="0" t="n">
        <f aca="false">IF(Q12&gt;INT(Q12),0,IF(Q12&gt;12,0,IF(Q12&lt;1,0,1)))</f>
        <v>1</v>
      </c>
      <c r="P9" s="173"/>
      <c r="Q9" s="173"/>
      <c r="R9" s="0" t="str">
        <f aca="false">IF(L9=1,"","NO!")</f>
        <v/>
      </c>
      <c r="T9" s="0" t="s">
        <v>358</v>
      </c>
      <c r="V9" s="0" t="s">
        <v>326</v>
      </c>
      <c r="W9" s="0" t="n">
        <f aca="true">INT(RAND()*11+1)</f>
        <v>8</v>
      </c>
      <c r="X9" s="0" t="n">
        <v>6</v>
      </c>
      <c r="Y9" s="0" t="n">
        <f aca="false">IF(W9&gt;=X9,W9+1,W9)</f>
        <v>9</v>
      </c>
      <c r="AA9" s="173"/>
      <c r="AB9" s="173"/>
      <c r="AD9" s="173"/>
      <c r="AE9" s="173"/>
      <c r="AG9" s="173"/>
      <c r="AH9" s="173"/>
      <c r="AJ9" s="173"/>
      <c r="AK9" s="173"/>
    </row>
    <row r="10" customFormat="false" ht="12.75" hidden="false" customHeight="true" outlineLevel="0" collapsed="false">
      <c r="A10" s="159"/>
      <c r="B10" s="159"/>
      <c r="C10" s="175" t="str">
        <f aca="false">AO10&amp;" "&amp;'appendix 1'!AN$21&amp;" ="</f>
        <v>54.88 HKD =</v>
      </c>
      <c r="D10" s="176"/>
      <c r="E10" s="177" t="str">
        <f aca="false">AX10</f>
        <v>1153.63</v>
      </c>
      <c r="F10" s="175" t="str">
        <f aca="false">'appendix 1'!AN8</f>
        <v>NPR</v>
      </c>
      <c r="G10" s="159" t="n">
        <v>6</v>
      </c>
      <c r="L10" s="0" t="n">
        <f aca="false">IF(P4=P5,0,IF(P4=P6,0,IF(P4=P8,0,IF(P4=P10,0,IF(P4=P12,0,IF(P5=P6,0,IF(P5=P8,0,IF(P5=P10,0,1))))))))</f>
        <v>1</v>
      </c>
      <c r="P10" s="170" t="n">
        <v>2</v>
      </c>
      <c r="Q10" s="170" t="n">
        <v>3</v>
      </c>
      <c r="R10" s="0" t="str">
        <f aca="false">IF(L12=1,"","NO!")</f>
        <v/>
      </c>
      <c r="T10" s="0" t="s">
        <v>359</v>
      </c>
      <c r="V10" s="0" t="s">
        <v>328</v>
      </c>
      <c r="W10" s="0" t="n">
        <f aca="true">INT(RAND()*11+1)</f>
        <v>9</v>
      </c>
      <c r="X10" s="0" t="n">
        <v>7</v>
      </c>
      <c r="Y10" s="0" t="n">
        <f aca="false">IF(W10&gt;=X10,W10+1,W10)</f>
        <v>10</v>
      </c>
      <c r="AA10" s="169" t="n">
        <f aca="false">AA21</f>
        <v>9</v>
      </c>
      <c r="AB10" s="170" t="n">
        <f aca="false">IF(AA10=5,$Y8,IF(AA10=6,$Y9,IF(AA10=7,$Y10,IF(AA10=8,$Y12,IF(AA10=9,$Y14,$Y16)))))</f>
        <v>1</v>
      </c>
      <c r="AD10" s="169" t="n">
        <f aca="false">P10</f>
        <v>2</v>
      </c>
      <c r="AE10" s="170" t="n">
        <f aca="false">IF(AD10=5,$Y8,IF(AD10=6,$Y9,IF(AD10=7,$Y10,IF(AD10=8,$Y12,IF(AD10=9,$Y14,$Y16)))))</f>
        <v>11</v>
      </c>
      <c r="AG10" s="169" t="n">
        <f aca="false">P10</f>
        <v>2</v>
      </c>
      <c r="AH10" s="169" t="n">
        <f aca="false">Q10</f>
        <v>3</v>
      </c>
      <c r="AJ10" s="169" t="n">
        <f aca="false">IF($S$2=1,AA10,IF($S$2=2,AD10,AG10))</f>
        <v>9</v>
      </c>
      <c r="AK10" s="169" t="n">
        <f aca="false">IF($S$2=1,AB10,IF($S$2=2,AE10,AH10))</f>
        <v>1</v>
      </c>
      <c r="AN10" s="0" t="n">
        <f aca="true">INT(RAND()*9000+1000)</f>
        <v>5488</v>
      </c>
      <c r="AO10" s="0" t="str">
        <f aca="false">LEFT(AN10,2)&amp;"."&amp;RIGHT(AN10,2)</f>
        <v>54.88</v>
      </c>
      <c r="AQ10" s="178" t="n">
        <f aca="false">AO10*'appendix 1'!AO21</f>
        <v>1153.626992</v>
      </c>
      <c r="AR10" s="0" t="n">
        <f aca="false">INT(100*AQ10+0.5)</f>
        <v>115363</v>
      </c>
      <c r="AS10" s="0" t="str">
        <f aca="false">TEXT(AR10,0)</f>
        <v>115363</v>
      </c>
      <c r="AT10" s="0" t="n">
        <f aca="false">LEN(AS10)</f>
        <v>6</v>
      </c>
      <c r="AU10" s="0" t="str">
        <f aca="false">"0.0"&amp;AS10</f>
        <v>0.0115363</v>
      </c>
      <c r="AV10" s="0" t="str">
        <f aca="false">"0."&amp;AS10</f>
        <v>0.115363</v>
      </c>
      <c r="AW10" s="0" t="str">
        <f aca="false">LEFT(AS10,AT10-2)&amp;"."&amp;RIGHT(AS10,2)</f>
        <v>1153.63</v>
      </c>
      <c r="AX10" s="0" t="str">
        <f aca="false">IF(AT10=1,AU10,IF(AT10=2,AV10,AW10))</f>
        <v>1153.63</v>
      </c>
    </row>
    <row r="11" customFormat="false" ht="4.5" hidden="false" customHeight="true" outlineLevel="0" collapsed="false">
      <c r="A11" s="159"/>
      <c r="B11" s="159"/>
      <c r="C11" s="175"/>
      <c r="D11" s="159"/>
      <c r="E11" s="179"/>
      <c r="F11" s="175"/>
      <c r="G11" s="159"/>
      <c r="L11" s="0" t="n">
        <f aca="false">IF(P5=P12,0,IF(P6=P8,0,IF(P6=P10,0,IF(P6=P12,0,IF(P8=P10,0,IF(P8=P12,0,IF(P10=P12,0,1)))))))</f>
        <v>1</v>
      </c>
      <c r="P11" s="173"/>
      <c r="Q11" s="173"/>
      <c r="AA11" s="173"/>
      <c r="AB11" s="173"/>
      <c r="AD11" s="173"/>
      <c r="AE11" s="173"/>
      <c r="AG11" s="173"/>
      <c r="AH11" s="173"/>
      <c r="AJ11" s="173"/>
      <c r="AK11" s="173"/>
      <c r="AQ11" s="180"/>
    </row>
    <row r="12" customFormat="false" ht="12.75" hidden="false" customHeight="true" outlineLevel="0" collapsed="false">
      <c r="A12" s="159"/>
      <c r="B12" s="159"/>
      <c r="C12" s="175" t="str">
        <f aca="false">AO12&amp;" "&amp;'appendix 1'!AN$21&amp;" ="</f>
        <v>85.26 HKD =</v>
      </c>
      <c r="D12" s="176"/>
      <c r="E12" s="177" t="str">
        <f aca="false">AX12</f>
        <v>1792.24</v>
      </c>
      <c r="F12" s="175" t="str">
        <f aca="false">F10</f>
        <v>NPR</v>
      </c>
      <c r="G12" s="159" t="n">
        <f aca="false">G10</f>
        <v>6</v>
      </c>
      <c r="L12" s="0" t="n">
        <f aca="false">L11*L10*L9*L8*L7*L6*L5*L4</f>
        <v>1</v>
      </c>
      <c r="P12" s="181" t="n">
        <v>9</v>
      </c>
      <c r="Q12" s="181" t="n">
        <v>4</v>
      </c>
      <c r="T12" s="0" t="s">
        <v>360</v>
      </c>
      <c r="V12" s="0" t="s">
        <v>330</v>
      </c>
      <c r="W12" s="0" t="n">
        <f aca="true">INT(RAND()*11+1)</f>
        <v>11</v>
      </c>
      <c r="X12" s="0" t="n">
        <v>8</v>
      </c>
      <c r="Y12" s="0" t="n">
        <f aca="false">IF(W12&gt;=X12,W12+1,W12)</f>
        <v>12</v>
      </c>
      <c r="AA12" s="182" t="n">
        <f aca="false">AA22</f>
        <v>10</v>
      </c>
      <c r="AB12" s="181" t="n">
        <f aca="false">IF(AA12=6,$Y9,IF(AA12=7,$Y10,IF(AA12=8,$Y12,IF(AA12=9,$Y14,IF(AA12=10,$Y16,IF(AA12=11,$Y18,$Y19))))))</f>
        <v>11</v>
      </c>
      <c r="AD12" s="182" t="n">
        <f aca="false">P12</f>
        <v>9</v>
      </c>
      <c r="AE12" s="181" t="n">
        <f aca="false">IF(AD12=6,$Y9,IF(AD12=7,$Y10,IF(AD12=8,$Y12,IF(AD12=9,$Y14,IF(AD12=10,$Y16,IF(AD12=11,$Y18,$Y19))))))</f>
        <v>1</v>
      </c>
      <c r="AG12" s="182" t="n">
        <f aca="false">P12</f>
        <v>9</v>
      </c>
      <c r="AH12" s="182" t="n">
        <f aca="false">Q12</f>
        <v>4</v>
      </c>
      <c r="AJ12" s="182" t="n">
        <f aca="false">IF($S$2=1,AA12,IF($S$2=2,AD12,AG12))</f>
        <v>10</v>
      </c>
      <c r="AK12" s="182" t="n">
        <f aca="false">IF($S$2=1,AB12,IF($S$2=2,AE12,AH12))</f>
        <v>11</v>
      </c>
      <c r="AN12" s="0" t="n">
        <f aca="true">INT(RAND()*9000+1000)</f>
        <v>8526</v>
      </c>
      <c r="AO12" s="0" t="str">
        <f aca="false">LEFT(AN12,2)&amp;"."&amp;RIGHT(AN12,2)</f>
        <v>85.26</v>
      </c>
      <c r="AQ12" s="178" t="n">
        <f aca="false">AO12*'appendix 1'!AO21</f>
        <v>1792.241934</v>
      </c>
      <c r="AR12" s="0" t="n">
        <f aca="false">INT(100*AQ12+0.5)</f>
        <v>179224</v>
      </c>
      <c r="AS12" s="0" t="str">
        <f aca="false">TEXT(AR12,0)</f>
        <v>179224</v>
      </c>
      <c r="AT12" s="0" t="n">
        <f aca="false">LEN(AS12)</f>
        <v>6</v>
      </c>
      <c r="AU12" s="0" t="str">
        <f aca="false">"0.0"&amp;AS12</f>
        <v>0.0179224</v>
      </c>
      <c r="AV12" s="0" t="str">
        <f aca="false">"0."&amp;AS12</f>
        <v>0.179224</v>
      </c>
      <c r="AW12" s="0" t="str">
        <f aca="false">LEFT(AS12,AT12-2)&amp;"."&amp;RIGHT(AS12,2)</f>
        <v>1792.24</v>
      </c>
      <c r="AX12" s="0" t="str">
        <f aca="false">IF(AT12=1,AU12,IF(AT12=2,AV12,AW12))</f>
        <v>1792.24</v>
      </c>
    </row>
    <row r="13" customFormat="false" ht="4.5" hidden="false" customHeight="true" outlineLevel="0" collapsed="false">
      <c r="A13" s="159"/>
      <c r="B13" s="159"/>
      <c r="C13" s="175"/>
      <c r="D13" s="159"/>
      <c r="E13" s="179"/>
      <c r="F13" s="175"/>
      <c r="G13" s="159"/>
      <c r="AQ13" s="180"/>
    </row>
    <row r="14" customFormat="false" ht="12.75" hidden="false" customHeight="true" outlineLevel="0" collapsed="false">
      <c r="A14" s="159"/>
      <c r="B14" s="159"/>
      <c r="C14" s="175" t="str">
        <f aca="false">AO14&amp;" "&amp;'appendix 1'!AN$8&amp;" ="</f>
        <v>31.57 NPR =</v>
      </c>
      <c r="D14" s="176"/>
      <c r="E14" s="177" t="str">
        <f aca="false">AX14</f>
        <v>1.50</v>
      </c>
      <c r="F14" s="175" t="str">
        <f aca="false">'appendix 1'!AN21</f>
        <v>HKD</v>
      </c>
      <c r="G14" s="159" t="n">
        <f aca="false">G10</f>
        <v>6</v>
      </c>
      <c r="T14" s="0" t="s">
        <v>361</v>
      </c>
      <c r="V14" s="0" t="s">
        <v>332</v>
      </c>
      <c r="W14" s="0" t="n">
        <f aca="true">INT(RAND()*11+1)</f>
        <v>1</v>
      </c>
      <c r="X14" s="0" t="n">
        <v>9</v>
      </c>
      <c r="Y14" s="0" t="n">
        <f aca="false">IF(W14&gt;=X14,W14+1,W14)</f>
        <v>1</v>
      </c>
      <c r="AN14" s="0" t="n">
        <f aca="true">INT(RAND()*9000+1000)</f>
        <v>3157</v>
      </c>
      <c r="AO14" s="0" t="str">
        <f aca="false">LEFT(AN14,2)&amp;"."&amp;RIGHT(AN14,2)</f>
        <v>31.57</v>
      </c>
      <c r="AQ14" s="178" t="n">
        <f aca="false">AO14/'appendix 1'!AO$21</f>
        <v>1.50183864629964</v>
      </c>
      <c r="AR14" s="0" t="n">
        <f aca="false">INT(100*AQ14+0.5)</f>
        <v>150</v>
      </c>
      <c r="AS14" s="0" t="str">
        <f aca="false">TEXT(AR14,0)</f>
        <v>150</v>
      </c>
      <c r="AT14" s="0" t="n">
        <f aca="false">LEN(AS14)</f>
        <v>3</v>
      </c>
      <c r="AU14" s="0" t="str">
        <f aca="false">"0.0"&amp;AS14</f>
        <v>0.0150</v>
      </c>
      <c r="AV14" s="0" t="str">
        <f aca="false">"0."&amp;AS14</f>
        <v>0.150</v>
      </c>
      <c r="AW14" s="0" t="str">
        <f aca="false">LEFT(AS14,AT14-2)&amp;"."&amp;RIGHT(AS14,2)</f>
        <v>1.50</v>
      </c>
      <c r="AX14" s="0" t="str">
        <f aca="false">IF(AT14=1,AU14,IF(AT14=2,AV14,AW14))</f>
        <v>1.50</v>
      </c>
    </row>
    <row r="15" customFormat="false" ht="4.5" hidden="false" customHeight="true" outlineLevel="0" collapsed="false">
      <c r="A15" s="159"/>
      <c r="B15" s="159"/>
      <c r="C15" s="175"/>
      <c r="D15" s="176"/>
      <c r="E15" s="179"/>
      <c r="F15" s="175"/>
      <c r="G15" s="159"/>
      <c r="AN15" s="116"/>
      <c r="AQ15" s="178"/>
    </row>
    <row r="16" customFormat="false" ht="12.75" hidden="false" customHeight="true" outlineLevel="0" collapsed="false">
      <c r="A16" s="159"/>
      <c r="B16" s="159"/>
      <c r="C16" s="175" t="str">
        <f aca="false">AO16&amp;" "&amp;'appendix 1'!AN$8&amp;" ="</f>
        <v>15.73 NPR =</v>
      </c>
      <c r="D16" s="176"/>
      <c r="E16" s="177" t="str">
        <f aca="false">AX16</f>
        <v>0.75</v>
      </c>
      <c r="F16" s="175" t="str">
        <f aca="false">F14</f>
        <v>HKD</v>
      </c>
      <c r="G16" s="159" t="n">
        <f aca="false">G14</f>
        <v>6</v>
      </c>
      <c r="T16" s="0" t="s">
        <v>362</v>
      </c>
      <c r="V16" s="0" t="s">
        <v>334</v>
      </c>
      <c r="W16" s="0" t="n">
        <f aca="true">INT(RAND()*11+1)</f>
        <v>10</v>
      </c>
      <c r="X16" s="0" t="n">
        <v>10</v>
      </c>
      <c r="Y16" s="0" t="n">
        <f aca="false">IF(W16&gt;=X16,W16+1,W16)</f>
        <v>11</v>
      </c>
      <c r="AN16" s="0" t="n">
        <f aca="true">INT(RAND()*9000+1000)</f>
        <v>1573</v>
      </c>
      <c r="AO16" s="0" t="str">
        <f aca="false">LEFT(AN16,2)&amp;"."&amp;RIGHT(AN16,2)</f>
        <v>15.73</v>
      </c>
      <c r="AQ16" s="178" t="n">
        <f aca="false">AO16/'appendix 1'!AO$21</f>
        <v>0.748302879515149</v>
      </c>
      <c r="AR16" s="0" t="n">
        <f aca="false">INT(100*AQ16+0.5)</f>
        <v>75</v>
      </c>
      <c r="AS16" s="0" t="str">
        <f aca="false">TEXT(AR16,0)</f>
        <v>75</v>
      </c>
      <c r="AT16" s="0" t="n">
        <f aca="false">LEN(AS16)</f>
        <v>2</v>
      </c>
      <c r="AU16" s="0" t="str">
        <f aca="false">"0.0"&amp;AS16</f>
        <v>0.075</v>
      </c>
      <c r="AV16" s="0" t="str">
        <f aca="false">"0."&amp;AS16</f>
        <v>0.75</v>
      </c>
      <c r="AW16" s="0" t="str">
        <f aca="false">LEFT(AS16,AT16-2)&amp;"."&amp;RIGHT(AS16,2)</f>
        <v>.75</v>
      </c>
      <c r="AX16" s="0" t="str">
        <f aca="false">IF(AT16=1,AU16,IF(AT16=2,AV16,AW16))</f>
        <v>0.75</v>
      </c>
    </row>
    <row r="17" customFormat="false" ht="8.25" hidden="false" customHeight="true" outlineLevel="0" collapsed="false">
      <c r="A17" s="159"/>
      <c r="B17" s="171"/>
      <c r="C17" s="171"/>
      <c r="D17" s="171"/>
      <c r="E17" s="183"/>
      <c r="F17" s="171"/>
      <c r="G17" s="171"/>
      <c r="H17" s="172"/>
      <c r="I17" s="172"/>
      <c r="AA17" s="0" t="n">
        <f aca="true">INT(RAND()*3)+1</f>
        <v>3</v>
      </c>
      <c r="AB17" s="0" t="n">
        <f aca="false">AA17+1</f>
        <v>4</v>
      </c>
      <c r="AC17" s="0" t="n">
        <v>5</v>
      </c>
      <c r="AD17" s="0" t="n">
        <f aca="false">AC17-AB17+1</f>
        <v>2</v>
      </c>
      <c r="AE17" s="0" t="n">
        <f aca="true">INT(RAND()*AD17)+1+AA17</f>
        <v>5</v>
      </c>
      <c r="AG17" s="0" t="n">
        <v>1</v>
      </c>
      <c r="AH17" s="0" t="n">
        <v>3</v>
      </c>
      <c r="AQ17" s="159"/>
    </row>
    <row r="18" customFormat="false" ht="6" hidden="false" customHeight="true" outlineLevel="0" collapsed="false">
      <c r="A18" s="159"/>
      <c r="B18" s="159"/>
      <c r="C18" s="159"/>
      <c r="D18" s="159"/>
      <c r="E18" s="179"/>
      <c r="F18" s="159"/>
      <c r="G18" s="159"/>
      <c r="T18" s="0" t="s">
        <v>363</v>
      </c>
      <c r="V18" s="0" t="s">
        <v>336</v>
      </c>
      <c r="W18" s="0" t="n">
        <f aca="true">INT(RAND()*11+1)</f>
        <v>1</v>
      </c>
      <c r="X18" s="0" t="n">
        <v>11</v>
      </c>
      <c r="Y18" s="0" t="n">
        <f aca="false">IF(W18&gt;=X18,W18+1,W18)</f>
        <v>1</v>
      </c>
      <c r="AA18" s="0" t="n">
        <f aca="false">AE17</f>
        <v>5</v>
      </c>
      <c r="AB18" s="0" t="n">
        <f aca="false">AA18+1</f>
        <v>6</v>
      </c>
      <c r="AC18" s="0" t="n">
        <v>7</v>
      </c>
      <c r="AD18" s="0" t="n">
        <f aca="false">AC18-AB18+1</f>
        <v>2</v>
      </c>
      <c r="AE18" s="0" t="n">
        <f aca="true">INT(RAND()*AD18)+1+AA18</f>
        <v>7</v>
      </c>
      <c r="AG18" s="0" t="n">
        <v>2</v>
      </c>
      <c r="AH18" s="0" t="n">
        <v>5</v>
      </c>
      <c r="AQ18" s="159"/>
    </row>
    <row r="19" customFormat="false" ht="12.75" hidden="false" customHeight="true" outlineLevel="0" collapsed="false">
      <c r="A19" s="159"/>
      <c r="B19" s="159"/>
      <c r="C19" s="174" t="str">
        <f aca="false">"1 "&amp;'appendix 1'!AN22&amp;" = "&amp;'appendix 1'!AS22&amp;" "&amp;'appendix 1'!AN9</f>
        <v>1 NAD = 6.3116 ISK</v>
      </c>
      <c r="D19" s="174"/>
      <c r="E19" s="184"/>
      <c r="F19" s="174"/>
      <c r="G19" s="159"/>
      <c r="T19" s="0" t="s">
        <v>364</v>
      </c>
      <c r="V19" s="0" t="s">
        <v>338</v>
      </c>
      <c r="W19" s="0" t="n">
        <f aca="true">INT(RAND()*11+1)</f>
        <v>4</v>
      </c>
      <c r="X19" s="0" t="n">
        <v>12</v>
      </c>
      <c r="Y19" s="0" t="n">
        <f aca="false">IF(W19&gt;=X19,W19+1,W19)</f>
        <v>4</v>
      </c>
      <c r="AA19" s="0" t="n">
        <f aca="false">AE18</f>
        <v>7</v>
      </c>
      <c r="AB19" s="0" t="n">
        <f aca="false">AA19+1</f>
        <v>8</v>
      </c>
      <c r="AC19" s="0" t="n">
        <v>9</v>
      </c>
      <c r="AD19" s="0" t="n">
        <f aca="false">AC19-AB19+1</f>
        <v>2</v>
      </c>
      <c r="AE19" s="0" t="n">
        <f aca="true">INT(RAND()*AD19)+1+AA19</f>
        <v>8</v>
      </c>
      <c r="AG19" s="0" t="n">
        <v>3</v>
      </c>
      <c r="AH19" s="0" t="n">
        <v>7</v>
      </c>
      <c r="AQ19" s="159"/>
    </row>
    <row r="20" customFormat="false" ht="9" hidden="false" customHeight="true" outlineLevel="0" collapsed="false">
      <c r="A20" s="159"/>
      <c r="B20" s="159"/>
      <c r="C20" s="159"/>
      <c r="D20" s="159"/>
      <c r="E20" s="179"/>
      <c r="F20" s="159"/>
      <c r="G20" s="159"/>
      <c r="AA20" s="0" t="n">
        <f aca="false">AE19</f>
        <v>8</v>
      </c>
      <c r="AB20" s="0" t="n">
        <f aca="false">AA20+1</f>
        <v>9</v>
      </c>
      <c r="AC20" s="0" t="n">
        <v>10</v>
      </c>
      <c r="AD20" s="0" t="n">
        <f aca="false">AC20-AB20+1</f>
        <v>2</v>
      </c>
      <c r="AE20" s="0" t="n">
        <f aca="true">INT(RAND()*AD20)+1+AA20</f>
        <v>9</v>
      </c>
      <c r="AG20" s="0" t="n">
        <v>4</v>
      </c>
      <c r="AH20" s="0" t="n">
        <v>9</v>
      </c>
      <c r="AQ20" s="159"/>
    </row>
    <row r="21" customFormat="false" ht="12.75" hidden="false" customHeight="true" outlineLevel="0" collapsed="false">
      <c r="A21" s="159"/>
      <c r="B21" s="159"/>
      <c r="C21" s="175" t="str">
        <f aca="false">AO21&amp;" "&amp;'appendix 1'!AN$22&amp;" ="</f>
        <v>24.39 NAD =</v>
      </c>
      <c r="D21" s="176"/>
      <c r="E21" s="177" t="str">
        <f aca="false">AX21</f>
        <v>153.94</v>
      </c>
      <c r="F21" s="175" t="str">
        <f aca="false">'appendix 1'!AN9</f>
        <v>ISK</v>
      </c>
      <c r="G21" s="159" t="n">
        <f aca="false">G10</f>
        <v>6</v>
      </c>
      <c r="AA21" s="0" t="n">
        <f aca="false">AE20</f>
        <v>9</v>
      </c>
      <c r="AB21" s="0" t="n">
        <f aca="false">AA21+1</f>
        <v>10</v>
      </c>
      <c r="AC21" s="0" t="n">
        <v>12</v>
      </c>
      <c r="AD21" s="0" t="n">
        <f aca="false">AC21-AB21+1</f>
        <v>3</v>
      </c>
      <c r="AE21" s="0" t="n">
        <f aca="true">INT(RAND()*AD21)+1+AA21</f>
        <v>10</v>
      </c>
      <c r="AG21" s="0" t="n">
        <v>5</v>
      </c>
      <c r="AH21" s="0" t="n">
        <v>10</v>
      </c>
      <c r="AN21" s="0" t="n">
        <f aca="true">INT(RAND()*9000+1000)</f>
        <v>2439</v>
      </c>
      <c r="AO21" s="0" t="str">
        <f aca="false">LEFT(AN21,2)&amp;"."&amp;RIGHT(AN21,2)</f>
        <v>24.39</v>
      </c>
      <c r="AQ21" s="178" t="n">
        <f aca="false">AO21*'appendix 1'!AO$22</f>
        <v>153.939924</v>
      </c>
      <c r="AR21" s="0" t="n">
        <f aca="false">INT(100*AQ21+0.5)</f>
        <v>15394</v>
      </c>
      <c r="AS21" s="0" t="str">
        <f aca="false">TEXT(AR21,0)</f>
        <v>15394</v>
      </c>
      <c r="AT21" s="0" t="n">
        <f aca="false">LEN(AS21)</f>
        <v>5</v>
      </c>
      <c r="AU21" s="0" t="str">
        <f aca="false">"0.0"&amp;AS21</f>
        <v>0.015394</v>
      </c>
      <c r="AV21" s="0" t="str">
        <f aca="false">"0."&amp;AS21</f>
        <v>0.15394</v>
      </c>
      <c r="AW21" s="0" t="str">
        <f aca="false">LEFT(AS21,AT21-2)&amp;"."&amp;RIGHT(AS21,2)</f>
        <v>153.94</v>
      </c>
      <c r="AX21" s="0" t="str">
        <f aca="false">IF(AT21=1,AU21,IF(AT21=2,AV21,AW21))</f>
        <v>153.94</v>
      </c>
    </row>
    <row r="22" customFormat="false" ht="4.5" hidden="false" customHeight="true" outlineLevel="0" collapsed="false">
      <c r="A22" s="159"/>
      <c r="B22" s="159"/>
      <c r="C22" s="175"/>
      <c r="D22" s="159"/>
      <c r="E22" s="179"/>
      <c r="F22" s="175"/>
      <c r="G22" s="159"/>
      <c r="AA22" s="0" t="n">
        <f aca="false">AE21</f>
        <v>10</v>
      </c>
      <c r="AG22" s="0" t="n">
        <v>6</v>
      </c>
      <c r="AH22" s="0" t="n">
        <v>12</v>
      </c>
      <c r="AQ22" s="180"/>
    </row>
    <row r="23" customFormat="false" ht="12.75" hidden="false" customHeight="true" outlineLevel="0" collapsed="false">
      <c r="A23" s="159"/>
      <c r="B23" s="159"/>
      <c r="C23" s="175" t="str">
        <f aca="false">AO23&amp;" "&amp;'appendix 1'!AN$22&amp;" ="</f>
        <v>65.77 NAD =</v>
      </c>
      <c r="D23" s="176"/>
      <c r="E23" s="177" t="str">
        <f aca="false">AX23</f>
        <v>415.11</v>
      </c>
      <c r="F23" s="175" t="str">
        <f aca="false">F21</f>
        <v>ISK</v>
      </c>
      <c r="G23" s="159" t="n">
        <f aca="false">G21</f>
        <v>6</v>
      </c>
      <c r="AN23" s="0" t="n">
        <f aca="true">INT(RAND()*9000+1000)</f>
        <v>6577</v>
      </c>
      <c r="AO23" s="0" t="str">
        <f aca="false">LEFT(AN23,2)&amp;"."&amp;RIGHT(AN23,2)</f>
        <v>65.77</v>
      </c>
      <c r="AQ23" s="178" t="n">
        <f aca="false">AO23*'appendix 1'!AO$22</f>
        <v>415.113932</v>
      </c>
      <c r="AR23" s="0" t="n">
        <f aca="false">INT(100*AQ23+0.5)</f>
        <v>41511</v>
      </c>
      <c r="AS23" s="0" t="str">
        <f aca="false">TEXT(AR23,0)</f>
        <v>41511</v>
      </c>
      <c r="AT23" s="0" t="n">
        <f aca="false">LEN(AS23)</f>
        <v>5</v>
      </c>
      <c r="AU23" s="0" t="str">
        <f aca="false">"0.0"&amp;AS23</f>
        <v>0.041511</v>
      </c>
      <c r="AV23" s="0" t="str">
        <f aca="false">"0."&amp;AS23</f>
        <v>0.41511</v>
      </c>
      <c r="AW23" s="0" t="str">
        <f aca="false">LEFT(AS23,AT23-2)&amp;"."&amp;RIGHT(AS23,2)</f>
        <v>415.11</v>
      </c>
      <c r="AX23" s="0" t="str">
        <f aca="false">IF(AT23=1,AU23,IF(AT23=2,AV23,AW23))</f>
        <v>415.11</v>
      </c>
    </row>
    <row r="24" customFormat="false" ht="4.5" hidden="false" customHeight="true" outlineLevel="0" collapsed="false">
      <c r="A24" s="159"/>
      <c r="B24" s="159"/>
      <c r="C24" s="175"/>
      <c r="D24" s="159"/>
      <c r="E24" s="179"/>
      <c r="F24" s="175"/>
      <c r="G24" s="159"/>
      <c r="AA24" s="0" t="n">
        <v>12</v>
      </c>
      <c r="AB24" s="0" t="n">
        <f aca="true">INT(RAND()*AA24+1)</f>
        <v>1</v>
      </c>
      <c r="AD24" s="0" t="n">
        <f aca="false">AB24</f>
        <v>1</v>
      </c>
      <c r="AQ24" s="180"/>
    </row>
    <row r="25" customFormat="false" ht="12.75" hidden="false" customHeight="true" outlineLevel="0" collapsed="false">
      <c r="A25" s="159"/>
      <c r="B25" s="159"/>
      <c r="C25" s="175" t="str">
        <f aca="false">AO25&amp;" "&amp;'appendix 1'!AN$9&amp;" ="</f>
        <v>32.60 ISK =</v>
      </c>
      <c r="D25" s="176"/>
      <c r="E25" s="177" t="str">
        <f aca="false">AX25</f>
        <v>5.17</v>
      </c>
      <c r="F25" s="175" t="str">
        <f aca="false">'appendix 1'!AN22</f>
        <v>NAD</v>
      </c>
      <c r="G25" s="159" t="n">
        <f aca="false">G21</f>
        <v>6</v>
      </c>
      <c r="AA25" s="0" t="n">
        <v>11</v>
      </c>
      <c r="AB25" s="0" t="n">
        <f aca="true">INT(RAND()*AA25+1)</f>
        <v>1</v>
      </c>
      <c r="AD25" s="0" t="n">
        <f aca="false">IF(AB25&gt;=AB24,AB25+1,AB25)</f>
        <v>2</v>
      </c>
      <c r="AN25" s="0" t="n">
        <f aca="true">INT(RAND()*9000+1000)</f>
        <v>3260</v>
      </c>
      <c r="AO25" s="0" t="str">
        <f aca="false">LEFT(AN25,2)&amp;"."&amp;RIGHT(AN25,2)</f>
        <v>32.60</v>
      </c>
      <c r="AQ25" s="178" t="n">
        <f aca="false">AO25/'appendix 1'!AO$22</f>
        <v>5.16509284492046</v>
      </c>
      <c r="AR25" s="0" t="n">
        <f aca="false">INT(100*AQ25+0.5)</f>
        <v>517</v>
      </c>
      <c r="AS25" s="0" t="str">
        <f aca="false">TEXT(AR25,0)</f>
        <v>517</v>
      </c>
      <c r="AT25" s="0" t="n">
        <f aca="false">LEN(AS25)</f>
        <v>3</v>
      </c>
      <c r="AU25" s="0" t="str">
        <f aca="false">"0.0"&amp;AS25</f>
        <v>0.0517</v>
      </c>
      <c r="AV25" s="0" t="str">
        <f aca="false">"0."&amp;AS25</f>
        <v>0.517</v>
      </c>
      <c r="AW25" s="0" t="str">
        <f aca="false">LEFT(AS25,AT25-2)&amp;"."&amp;RIGHT(AS25,2)</f>
        <v>5.17</v>
      </c>
      <c r="AX25" s="0" t="str">
        <f aca="false">IF(AT25=1,AU25,IF(AT25=2,AV25,AW25))</f>
        <v>5.17</v>
      </c>
    </row>
    <row r="26" customFormat="false" ht="4.5" hidden="false" customHeight="true" outlineLevel="0" collapsed="false">
      <c r="A26" s="159"/>
      <c r="B26" s="159"/>
      <c r="C26" s="175"/>
      <c r="D26" s="176"/>
      <c r="E26" s="179"/>
      <c r="F26" s="175"/>
      <c r="G26" s="159"/>
      <c r="AN26" s="116"/>
      <c r="AQ26" s="178"/>
    </row>
    <row r="27" customFormat="false" ht="12.75" hidden="false" customHeight="true" outlineLevel="0" collapsed="false">
      <c r="A27" s="159"/>
      <c r="B27" s="159"/>
      <c r="C27" s="175" t="str">
        <f aca="false">AO27&amp;" "&amp;'appendix 1'!AN$9&amp;" ="</f>
        <v>70.46 ISK =</v>
      </c>
      <c r="D27" s="176"/>
      <c r="E27" s="177" t="str">
        <f aca="false">AX27</f>
        <v>11.16</v>
      </c>
      <c r="F27" s="175" t="str">
        <f aca="false">F25</f>
        <v>NAD</v>
      </c>
      <c r="G27" s="159" t="n">
        <f aca="false">G25</f>
        <v>6</v>
      </c>
      <c r="AN27" s="0" t="n">
        <f aca="true">INT(RAND()*9000+1000)</f>
        <v>7046</v>
      </c>
      <c r="AO27" s="0" t="str">
        <f aca="false">LEFT(AN27,2)&amp;"."&amp;RIGHT(AN27,2)</f>
        <v>70.46</v>
      </c>
      <c r="AQ27" s="178" t="n">
        <f aca="false">AO27/'appendix 1'!AO$22</f>
        <v>11.1635718359845</v>
      </c>
      <c r="AR27" s="0" t="n">
        <f aca="false">INT(100*AQ27+0.5)</f>
        <v>1116</v>
      </c>
      <c r="AS27" s="0" t="str">
        <f aca="false">TEXT(AR27,0)</f>
        <v>1116</v>
      </c>
      <c r="AT27" s="0" t="n">
        <f aca="false">LEN(AS27)</f>
        <v>4</v>
      </c>
      <c r="AU27" s="0" t="str">
        <f aca="false">"0.0"&amp;AS27</f>
        <v>0.01116</v>
      </c>
      <c r="AV27" s="0" t="str">
        <f aca="false">"0."&amp;AS27</f>
        <v>0.1116</v>
      </c>
      <c r="AW27" s="185" t="str">
        <f aca="false">LEFT(AS27,AT27-2)&amp;"."&amp;RIGHT(AS27,2)</f>
        <v>11.16</v>
      </c>
      <c r="AX27" s="0" t="str">
        <f aca="false">IF(AT27=1,AU27,IF(AT27=2,AV27,AW27))</f>
        <v>11.16</v>
      </c>
    </row>
    <row r="28" customFormat="false" ht="8.25" hidden="false" customHeight="true" outlineLevel="0" collapsed="false">
      <c r="A28" s="159"/>
      <c r="B28" s="171"/>
      <c r="C28" s="171"/>
      <c r="D28" s="171"/>
      <c r="E28" s="183"/>
      <c r="F28" s="171"/>
      <c r="G28" s="171"/>
      <c r="H28" s="172"/>
      <c r="I28" s="172"/>
      <c r="AA28" s="0" t="n">
        <v>10</v>
      </c>
      <c r="AB28" s="0" t="n">
        <f aca="true">INT(RAND()*AA28+1)</f>
        <v>10</v>
      </c>
      <c r="AQ28" s="180"/>
    </row>
    <row r="29" customFormat="false" ht="6" hidden="false" customHeight="true" outlineLevel="0" collapsed="false">
      <c r="A29" s="159"/>
      <c r="B29" s="159"/>
      <c r="C29" s="159"/>
      <c r="D29" s="159"/>
      <c r="E29" s="179"/>
      <c r="F29" s="159"/>
      <c r="G29" s="159"/>
      <c r="AA29" s="0" t="n">
        <v>9</v>
      </c>
      <c r="AB29" s="0" t="n">
        <f aca="true">INT(RAND()*AA29+1)</f>
        <v>1</v>
      </c>
      <c r="AQ29" s="180"/>
    </row>
    <row r="30" customFormat="false" ht="12.75" hidden="false" customHeight="true" outlineLevel="0" collapsed="false">
      <c r="A30" s="159"/>
      <c r="B30" s="159"/>
      <c r="C30" s="174" t="str">
        <f aca="false">"1 "&amp;'appendix 1'!AN23&amp;" = "&amp;'appendix 1'!AS23&amp;" "&amp;'appendix 1'!AN10</f>
        <v>1 NPR = 0.1877 TRY</v>
      </c>
      <c r="D30" s="174"/>
      <c r="E30" s="184"/>
      <c r="F30" s="174"/>
      <c r="G30" s="159"/>
      <c r="AA30" s="0" t="n">
        <v>8</v>
      </c>
      <c r="AB30" s="0" t="n">
        <f aca="true">INT(RAND()*AA30+1)</f>
        <v>2</v>
      </c>
      <c r="AQ30" s="180"/>
    </row>
    <row r="31" customFormat="false" ht="9" hidden="false" customHeight="true" outlineLevel="0" collapsed="false">
      <c r="A31" s="159"/>
      <c r="B31" s="159"/>
      <c r="C31" s="159"/>
      <c r="D31" s="159"/>
      <c r="E31" s="179"/>
      <c r="F31" s="159"/>
      <c r="G31" s="159"/>
      <c r="AA31" s="0" t="n">
        <v>7</v>
      </c>
      <c r="AB31" s="0" t="n">
        <f aca="true">INT(RAND()*AA31+1)</f>
        <v>1</v>
      </c>
      <c r="AQ31" s="180"/>
    </row>
    <row r="32" customFormat="false" ht="12.75" hidden="false" customHeight="true" outlineLevel="0" collapsed="false">
      <c r="A32" s="159"/>
      <c r="B32" s="159"/>
      <c r="C32" s="175" t="str">
        <f aca="false">AO32&amp;" "&amp;'appendix 1'!AN$23&amp;" ="</f>
        <v>36.38 NPR =</v>
      </c>
      <c r="D32" s="176"/>
      <c r="E32" s="177" t="str">
        <f aca="false">AX32</f>
        <v>6.83</v>
      </c>
      <c r="F32" s="175" t="str">
        <f aca="false">'appendix 1'!AN10</f>
        <v>TRY</v>
      </c>
      <c r="G32" s="159" t="n">
        <f aca="false">G21</f>
        <v>6</v>
      </c>
      <c r="AN32" s="0" t="n">
        <f aca="true">INT(RAND()*9000+1000)</f>
        <v>3638</v>
      </c>
      <c r="AO32" s="0" t="str">
        <f aca="false">LEFT(AN32,2)&amp;"."&amp;RIGHT(AN32,2)</f>
        <v>36.38</v>
      </c>
      <c r="AQ32" s="178" t="n">
        <f aca="false">AO32*'appendix 1'!AO$23</f>
        <v>6.828526</v>
      </c>
      <c r="AR32" s="0" t="n">
        <f aca="false">INT(100*AQ32+0.5)</f>
        <v>683</v>
      </c>
      <c r="AS32" s="0" t="str">
        <f aca="false">TEXT(AR32,0)</f>
        <v>683</v>
      </c>
      <c r="AT32" s="0" t="n">
        <f aca="false">LEN(AS32)</f>
        <v>3</v>
      </c>
      <c r="AU32" s="0" t="str">
        <f aca="false">"0.0"&amp;AS32</f>
        <v>0.0683</v>
      </c>
      <c r="AV32" s="0" t="str">
        <f aca="false">"0."&amp;AS32</f>
        <v>0.683</v>
      </c>
      <c r="AW32" s="185" t="str">
        <f aca="false">LEFT(AS32,AT32-2)&amp;"."&amp;RIGHT(AS32,2)</f>
        <v>6.83</v>
      </c>
      <c r="AX32" s="0" t="str">
        <f aca="false">IF(AT32=1,AU32,IF(AT32=2,AV32,AW32))</f>
        <v>6.83</v>
      </c>
    </row>
    <row r="33" customFormat="false" ht="4.5" hidden="false" customHeight="true" outlineLevel="0" collapsed="false">
      <c r="A33" s="159"/>
      <c r="B33" s="159"/>
      <c r="C33" s="175"/>
      <c r="D33" s="159"/>
      <c r="E33" s="179"/>
      <c r="F33" s="175"/>
      <c r="G33" s="159"/>
      <c r="AQ33" s="180"/>
    </row>
    <row r="34" customFormat="false" ht="12.75" hidden="false" customHeight="true" outlineLevel="0" collapsed="false">
      <c r="A34" s="159"/>
      <c r="B34" s="159"/>
      <c r="C34" s="175" t="str">
        <f aca="false">AO34&amp;" "&amp;'appendix 1'!AN$23&amp;" ="</f>
        <v>13.42 NPR =</v>
      </c>
      <c r="D34" s="176"/>
      <c r="E34" s="177" t="str">
        <f aca="false">AX34</f>
        <v>2.52</v>
      </c>
      <c r="F34" s="175" t="str">
        <f aca="false">F32</f>
        <v>TRY</v>
      </c>
      <c r="G34" s="159" t="n">
        <f aca="false">G32</f>
        <v>6</v>
      </c>
      <c r="AN34" s="0" t="n">
        <f aca="true">INT(RAND()*9000+1000)</f>
        <v>1342</v>
      </c>
      <c r="AO34" s="0" t="str">
        <f aca="false">LEFT(AN34,2)&amp;"."&amp;RIGHT(AN34,2)</f>
        <v>13.42</v>
      </c>
      <c r="AQ34" s="178" t="n">
        <f aca="false">AO34*'appendix 1'!AO$23</f>
        <v>2.518934</v>
      </c>
      <c r="AR34" s="0" t="n">
        <f aca="false">INT(100*AQ34+0.5)</f>
        <v>252</v>
      </c>
      <c r="AS34" s="0" t="str">
        <f aca="false">TEXT(AR34,0)</f>
        <v>252</v>
      </c>
      <c r="AT34" s="0" t="n">
        <f aca="false">LEN(AS34)</f>
        <v>3</v>
      </c>
      <c r="AU34" s="0" t="str">
        <f aca="false">"0.0"&amp;AS34</f>
        <v>0.0252</v>
      </c>
      <c r="AV34" s="0" t="str">
        <f aca="false">"0."&amp;AS34</f>
        <v>0.252</v>
      </c>
      <c r="AW34" s="185" t="str">
        <f aca="false">LEFT(AS34,AT34-2)&amp;"."&amp;RIGHT(AS34,2)</f>
        <v>2.52</v>
      </c>
      <c r="AX34" s="0" t="str">
        <f aca="false">IF(AT34=1,AU34,IF(AT34=2,AV34,AW34))</f>
        <v>2.52</v>
      </c>
    </row>
    <row r="35" customFormat="false" ht="4.5" hidden="false" customHeight="true" outlineLevel="0" collapsed="false">
      <c r="A35" s="159"/>
      <c r="B35" s="159"/>
      <c r="C35" s="175"/>
      <c r="D35" s="159"/>
      <c r="E35" s="179"/>
      <c r="F35" s="175"/>
      <c r="G35" s="159"/>
      <c r="AQ35" s="180"/>
    </row>
    <row r="36" customFormat="false" ht="12.75" hidden="false" customHeight="true" outlineLevel="0" collapsed="false">
      <c r="A36" s="159"/>
      <c r="B36" s="159"/>
      <c r="C36" s="175" t="str">
        <f aca="false">AO36&amp;" "&amp;'appendix 1'!AN$10&amp;" ="</f>
        <v>32.79 TRY =</v>
      </c>
      <c r="D36" s="176"/>
      <c r="E36" s="177" t="str">
        <f aca="false">AX36</f>
        <v>174.69</v>
      </c>
      <c r="F36" s="175" t="str">
        <f aca="false">'appendix 1'!AN23</f>
        <v>NPR</v>
      </c>
      <c r="G36" s="159" t="n">
        <f aca="false">G32</f>
        <v>6</v>
      </c>
      <c r="AN36" s="0" t="n">
        <f aca="true">INT(RAND()*9000+1000)</f>
        <v>3279</v>
      </c>
      <c r="AO36" s="0" t="str">
        <f aca="false">LEFT(AN36,2)&amp;"."&amp;RIGHT(AN36,2)</f>
        <v>32.79</v>
      </c>
      <c r="AQ36" s="178" t="n">
        <f aca="false">AO36/'appendix 1'!AO$23</f>
        <v>174.693660095898</v>
      </c>
      <c r="AR36" s="0" t="n">
        <f aca="false">INT(100*AQ36+0.5)</f>
        <v>17469</v>
      </c>
      <c r="AS36" s="0" t="str">
        <f aca="false">TEXT(AR36,0)</f>
        <v>17469</v>
      </c>
      <c r="AT36" s="0" t="n">
        <f aca="false">LEN(AS36)</f>
        <v>5</v>
      </c>
      <c r="AU36" s="0" t="str">
        <f aca="false">"0.0"&amp;AS36</f>
        <v>0.017469</v>
      </c>
      <c r="AV36" s="0" t="str">
        <f aca="false">"0."&amp;AS36</f>
        <v>0.17469</v>
      </c>
      <c r="AW36" s="185" t="str">
        <f aca="false">LEFT(AS36,AT36-2)&amp;"."&amp;RIGHT(AS36,2)</f>
        <v>174.69</v>
      </c>
      <c r="AX36" s="0" t="str">
        <f aca="false">IF(AT36=1,AU36,IF(AT36=2,AV36,AW36))</f>
        <v>174.69</v>
      </c>
    </row>
    <row r="37" customFormat="false" ht="4.5" hidden="false" customHeight="true" outlineLevel="0" collapsed="false">
      <c r="A37" s="159"/>
      <c r="B37" s="159"/>
      <c r="C37" s="175"/>
      <c r="D37" s="176"/>
      <c r="E37" s="179"/>
      <c r="F37" s="175"/>
      <c r="G37" s="159"/>
      <c r="AN37" s="116"/>
      <c r="AQ37" s="178"/>
    </row>
    <row r="38" customFormat="false" ht="12.75" hidden="false" customHeight="true" outlineLevel="0" collapsed="false">
      <c r="A38" s="159"/>
      <c r="B38" s="159"/>
      <c r="C38" s="175" t="str">
        <f aca="false">AO38&amp;" "&amp;'appendix 1'!AN$10&amp;" ="</f>
        <v>50.51 TRY =</v>
      </c>
      <c r="D38" s="176"/>
      <c r="E38" s="177" t="str">
        <f aca="false">AX38</f>
        <v>269.10</v>
      </c>
      <c r="F38" s="175" t="str">
        <f aca="false">F36</f>
        <v>NPR</v>
      </c>
      <c r="G38" s="159" t="n">
        <f aca="false">G36</f>
        <v>6</v>
      </c>
      <c r="AN38" s="0" t="n">
        <f aca="true">INT(RAND()*9000+1000)</f>
        <v>5051</v>
      </c>
      <c r="AO38" s="0" t="str">
        <f aca="false">LEFT(AN38,2)&amp;"."&amp;RIGHT(AN38,2)</f>
        <v>50.51</v>
      </c>
      <c r="AQ38" s="178" t="n">
        <f aca="false">AO38/'appendix 1'!AO$23</f>
        <v>269.099627064465</v>
      </c>
      <c r="AR38" s="0" t="n">
        <f aca="false">INT(100*AQ38+0.5)</f>
        <v>26910</v>
      </c>
      <c r="AS38" s="0" t="str">
        <f aca="false">TEXT(AR38,0)</f>
        <v>26910</v>
      </c>
      <c r="AT38" s="0" t="n">
        <f aca="false">LEN(AS38)</f>
        <v>5</v>
      </c>
      <c r="AU38" s="0" t="str">
        <f aca="false">"0.0"&amp;AS38</f>
        <v>0.026910</v>
      </c>
      <c r="AV38" s="0" t="str">
        <f aca="false">"0."&amp;AS38</f>
        <v>0.26910</v>
      </c>
      <c r="AW38" s="185" t="str">
        <f aca="false">LEFT(AS38,AT38-2)&amp;"."&amp;RIGHT(AS38,2)</f>
        <v>269.10</v>
      </c>
      <c r="AX38" s="0" t="str">
        <f aca="false">IF(AT38=1,AU38,IF(AT38=2,AV38,AW38))</f>
        <v>269.10</v>
      </c>
    </row>
    <row r="39" customFormat="false" ht="8.25" hidden="false" customHeight="true" outlineLevel="0" collapsed="false">
      <c r="A39" s="159"/>
      <c r="B39" s="171"/>
      <c r="C39" s="171"/>
      <c r="D39" s="186"/>
      <c r="E39" s="187"/>
      <c r="F39" s="188"/>
      <c r="G39" s="171"/>
      <c r="H39" s="172"/>
      <c r="I39" s="172"/>
      <c r="AQ39" s="180"/>
    </row>
    <row r="40" customFormat="false" ht="6" hidden="false" customHeight="true" outlineLevel="0" collapsed="false">
      <c r="A40" s="159"/>
      <c r="B40" s="159"/>
      <c r="C40" s="159"/>
      <c r="D40" s="159"/>
      <c r="E40" s="179"/>
      <c r="F40" s="159"/>
      <c r="G40" s="159"/>
      <c r="AQ40" s="180"/>
    </row>
    <row r="41" customFormat="false" ht="12.75" hidden="false" customHeight="true" outlineLevel="0" collapsed="false">
      <c r="A41" s="159"/>
      <c r="B41" s="159"/>
      <c r="C41" s="174" t="str">
        <f aca="false">"1 "&amp;'appendix 1'!AN24&amp;" = "&amp;'appendix 1'!AS24&amp;" "&amp;'appendix 1'!AN11</f>
        <v>1 PLN = 2.1335 HRK</v>
      </c>
      <c r="D41" s="174"/>
      <c r="E41" s="184"/>
      <c r="F41" s="174"/>
      <c r="G41" s="159"/>
      <c r="AQ41" s="180"/>
    </row>
    <row r="42" customFormat="false" ht="9" hidden="false" customHeight="true" outlineLevel="0" collapsed="false">
      <c r="A42" s="159"/>
      <c r="B42" s="159"/>
      <c r="C42" s="159"/>
      <c r="D42" s="159"/>
      <c r="E42" s="179"/>
      <c r="F42" s="159"/>
      <c r="G42" s="159"/>
      <c r="AQ42" s="180"/>
    </row>
    <row r="43" customFormat="false" ht="12.75" hidden="false" customHeight="true" outlineLevel="0" collapsed="false">
      <c r="A43" s="159"/>
      <c r="B43" s="159"/>
      <c r="C43" s="175" t="str">
        <f aca="false">AO43&amp;" "&amp;'appendix 1'!AN$24&amp;" ="</f>
        <v>79.00 PLN =</v>
      </c>
      <c r="D43" s="176"/>
      <c r="E43" s="177" t="str">
        <f aca="false">AX43</f>
        <v>168.55</v>
      </c>
      <c r="F43" s="175" t="str">
        <f aca="false">'appendix 1'!AN11</f>
        <v>HRK</v>
      </c>
      <c r="G43" s="159" t="n">
        <f aca="false">G32</f>
        <v>6</v>
      </c>
      <c r="AN43" s="0" t="n">
        <f aca="true">INT(RAND()*9000+1000)</f>
        <v>7900</v>
      </c>
      <c r="AO43" s="0" t="str">
        <f aca="false">LEFT(AN43,2)&amp;"."&amp;RIGHT(AN43,2)</f>
        <v>79.00</v>
      </c>
      <c r="AQ43" s="178" t="n">
        <f aca="false">AO43*'appendix 1'!AO$24</f>
        <v>168.5465</v>
      </c>
      <c r="AR43" s="0" t="n">
        <f aca="false">INT(100*AQ43+0.5)</f>
        <v>16855</v>
      </c>
      <c r="AS43" s="0" t="str">
        <f aca="false">TEXT(AR43,0)</f>
        <v>16855</v>
      </c>
      <c r="AT43" s="0" t="n">
        <f aca="false">LEN(AS43)</f>
        <v>5</v>
      </c>
      <c r="AU43" s="0" t="str">
        <f aca="false">"0.0"&amp;AS43</f>
        <v>0.016855</v>
      </c>
      <c r="AV43" s="0" t="str">
        <f aca="false">"0."&amp;AS43</f>
        <v>0.16855</v>
      </c>
      <c r="AW43" s="0" t="str">
        <f aca="false">LEFT(AS43,AT43-2)&amp;"."&amp;RIGHT(AS43,2)</f>
        <v>168.55</v>
      </c>
      <c r="AX43" s="0" t="str">
        <f aca="false">IF(AT43=1,AU43,IF(AT43=2,AV43,AW43))</f>
        <v>168.55</v>
      </c>
    </row>
    <row r="44" customFormat="false" ht="4.5" hidden="false" customHeight="true" outlineLevel="0" collapsed="false">
      <c r="A44" s="159"/>
      <c r="B44" s="159"/>
      <c r="C44" s="175"/>
      <c r="D44" s="159"/>
      <c r="E44" s="179"/>
      <c r="F44" s="175"/>
      <c r="G44" s="159"/>
      <c r="AQ44" s="180"/>
    </row>
    <row r="45" customFormat="false" ht="12.75" hidden="false" customHeight="true" outlineLevel="0" collapsed="false">
      <c r="A45" s="159"/>
      <c r="B45" s="159"/>
      <c r="C45" s="175" t="str">
        <f aca="false">AO45&amp;" "&amp;'appendix 1'!AN$24&amp;" ="</f>
        <v>84.46 PLN =</v>
      </c>
      <c r="D45" s="176"/>
      <c r="E45" s="177" t="str">
        <f aca="false">AX45</f>
        <v>180.20</v>
      </c>
      <c r="F45" s="175" t="str">
        <f aca="false">F43</f>
        <v>HRK</v>
      </c>
      <c r="G45" s="159" t="n">
        <f aca="false">G43</f>
        <v>6</v>
      </c>
      <c r="AN45" s="0" t="n">
        <f aca="true">INT(RAND()*9000+1000)</f>
        <v>8446</v>
      </c>
      <c r="AO45" s="0" t="str">
        <f aca="false">LEFT(AN45,2)&amp;"."&amp;RIGHT(AN45,2)</f>
        <v>84.46</v>
      </c>
      <c r="AQ45" s="178" t="n">
        <f aca="false">AO45*'appendix 1'!AO$24</f>
        <v>180.19541</v>
      </c>
      <c r="AR45" s="0" t="n">
        <f aca="false">INT(100*AQ45+0.5)</f>
        <v>18020</v>
      </c>
      <c r="AS45" s="0" t="str">
        <f aca="false">TEXT(AR45,0)</f>
        <v>18020</v>
      </c>
      <c r="AT45" s="0" t="n">
        <f aca="false">LEN(AS45)</f>
        <v>5</v>
      </c>
      <c r="AU45" s="0" t="str">
        <f aca="false">"0.0"&amp;AS45</f>
        <v>0.018020</v>
      </c>
      <c r="AV45" s="0" t="str">
        <f aca="false">"0."&amp;AS45</f>
        <v>0.18020</v>
      </c>
      <c r="AW45" s="0" t="str">
        <f aca="false">LEFT(AS45,AT45-2)&amp;"."&amp;RIGHT(AS45,2)</f>
        <v>180.20</v>
      </c>
      <c r="AX45" s="0" t="str">
        <f aca="false">IF(AT45=1,AU45,IF(AT45=2,AV45,AW45))</f>
        <v>180.20</v>
      </c>
    </row>
    <row r="46" customFormat="false" ht="4.5" hidden="false" customHeight="true" outlineLevel="0" collapsed="false">
      <c r="A46" s="159"/>
      <c r="B46" s="159"/>
      <c r="C46" s="175"/>
      <c r="D46" s="159"/>
      <c r="E46" s="179"/>
      <c r="F46" s="175"/>
      <c r="G46" s="159"/>
      <c r="AQ46" s="180"/>
    </row>
    <row r="47" customFormat="false" ht="12.75" hidden="false" customHeight="true" outlineLevel="0" collapsed="false">
      <c r="A47" s="159"/>
      <c r="B47" s="159"/>
      <c r="C47" s="175" t="str">
        <f aca="false">AO47&amp;" "&amp;'appendix 1'!AN$11&amp;" ="</f>
        <v>34.60 HRK =</v>
      </c>
      <c r="D47" s="176"/>
      <c r="E47" s="177" t="str">
        <f aca="false">AX47</f>
        <v>16.22</v>
      </c>
      <c r="F47" s="175" t="str">
        <f aca="false">'appendix 1'!AN24</f>
        <v>PLN</v>
      </c>
      <c r="G47" s="159" t="n">
        <f aca="false">G43</f>
        <v>6</v>
      </c>
      <c r="AN47" s="0" t="n">
        <f aca="true">INT(RAND()*9000+1000)</f>
        <v>3460</v>
      </c>
      <c r="AO47" s="0" t="str">
        <f aca="false">LEFT(AN47,2)&amp;"."&amp;RIGHT(AN47,2)</f>
        <v>34.60</v>
      </c>
      <c r="AQ47" s="178" t="n">
        <f aca="false">AO47/'appendix 1'!AO$24</f>
        <v>16.2174830091399</v>
      </c>
      <c r="AR47" s="0" t="n">
        <f aca="false">INT(100*AQ47+0.5)</f>
        <v>1622</v>
      </c>
      <c r="AS47" s="0" t="str">
        <f aca="false">TEXT(AR47,0)</f>
        <v>1622</v>
      </c>
      <c r="AT47" s="0" t="n">
        <f aca="false">LEN(AS47)</f>
        <v>4</v>
      </c>
      <c r="AU47" s="0" t="str">
        <f aca="false">"0.0"&amp;AS47</f>
        <v>0.01622</v>
      </c>
      <c r="AV47" s="0" t="str">
        <f aca="false">"0."&amp;AS47</f>
        <v>0.1622</v>
      </c>
      <c r="AW47" s="0" t="str">
        <f aca="false">LEFT(AS47,AT47-2)&amp;"."&amp;RIGHT(AS47,2)</f>
        <v>16.22</v>
      </c>
      <c r="AX47" s="0" t="str">
        <f aca="false">IF(AT47=1,AU47,IF(AT47=2,AV47,AW47))</f>
        <v>16.22</v>
      </c>
    </row>
    <row r="48" customFormat="false" ht="4.5" hidden="false" customHeight="true" outlineLevel="0" collapsed="false">
      <c r="A48" s="159"/>
      <c r="B48" s="159"/>
      <c r="C48" s="175"/>
      <c r="D48" s="176"/>
      <c r="E48" s="179"/>
      <c r="F48" s="175"/>
      <c r="G48" s="159"/>
      <c r="AN48" s="116"/>
      <c r="AQ48" s="178"/>
    </row>
    <row r="49" customFormat="false" ht="12.75" hidden="false" customHeight="true" outlineLevel="0" collapsed="false">
      <c r="A49" s="159"/>
      <c r="B49" s="159"/>
      <c r="C49" s="175" t="str">
        <f aca="false">AO49&amp;" "&amp;'appendix 1'!AN$11&amp;" ="</f>
        <v>76.33 HRK =</v>
      </c>
      <c r="D49" s="176"/>
      <c r="E49" s="177" t="str">
        <f aca="false">AX49</f>
        <v>35.78</v>
      </c>
      <c r="F49" s="175" t="str">
        <f aca="false">F47</f>
        <v>PLN</v>
      </c>
      <c r="G49" s="159" t="n">
        <f aca="false">G47</f>
        <v>6</v>
      </c>
      <c r="AN49" s="0" t="n">
        <f aca="true">INT(RAND()*9000+1000)</f>
        <v>7633</v>
      </c>
      <c r="AO49" s="0" t="str">
        <f aca="false">LEFT(AN49,2)&amp;"."&amp;RIGHT(AN49,2)</f>
        <v>76.33</v>
      </c>
      <c r="AQ49" s="178" t="n">
        <f aca="false">AO49/'appendix 1'!AO$24</f>
        <v>35.7768924302789</v>
      </c>
      <c r="AR49" s="0" t="n">
        <f aca="false">INT(100*AQ49+0.5)</f>
        <v>3578</v>
      </c>
      <c r="AS49" s="0" t="str">
        <f aca="false">TEXT(AR49,0)</f>
        <v>3578</v>
      </c>
      <c r="AT49" s="0" t="n">
        <f aca="false">LEN(AS49)</f>
        <v>4</v>
      </c>
      <c r="AU49" s="0" t="str">
        <f aca="false">"0.0"&amp;AS49</f>
        <v>0.03578</v>
      </c>
      <c r="AV49" s="0" t="str">
        <f aca="false">"0."&amp;AS49</f>
        <v>0.3578</v>
      </c>
      <c r="AW49" s="0" t="str">
        <f aca="false">LEFT(AS49,AT49-2)&amp;"."&amp;RIGHT(AS49,2)</f>
        <v>35.78</v>
      </c>
      <c r="AX49" s="0" t="str">
        <f aca="false">IF(AT49=1,AU49,IF(AT49=2,AV49,AW49))</f>
        <v>35.78</v>
      </c>
    </row>
    <row r="50" customFormat="false" ht="8.25" hidden="false" customHeight="true" outlineLevel="0" collapsed="false">
      <c r="A50" s="159"/>
      <c r="B50" s="171"/>
      <c r="C50" s="171"/>
      <c r="D50" s="171"/>
      <c r="E50" s="183"/>
      <c r="F50" s="171"/>
      <c r="G50" s="171"/>
      <c r="H50" s="172"/>
      <c r="I50" s="172"/>
      <c r="AQ50" s="180"/>
    </row>
    <row r="51" customFormat="false" ht="6" hidden="false" customHeight="true" outlineLevel="0" collapsed="false">
      <c r="A51" s="159"/>
      <c r="B51" s="159"/>
      <c r="C51" s="159"/>
      <c r="D51" s="159"/>
      <c r="E51" s="179"/>
      <c r="F51" s="159"/>
      <c r="G51" s="159"/>
      <c r="AQ51" s="180"/>
    </row>
    <row r="52" customFormat="false" ht="12.75" hidden="false" customHeight="true" outlineLevel="0" collapsed="false">
      <c r="A52" s="159"/>
      <c r="B52" s="159"/>
      <c r="C52" s="174" t="str">
        <f aca="false">"1 "&amp;'appendix 1'!AN25&amp;" = "&amp;'appendix 1'!AS25&amp;" "&amp;'appendix 1'!AN12</f>
        <v>1 ZAR = 17.2732 HUF</v>
      </c>
      <c r="D52" s="174"/>
      <c r="E52" s="184"/>
      <c r="F52" s="174"/>
      <c r="G52" s="159"/>
      <c r="AQ52" s="180"/>
    </row>
    <row r="53" customFormat="false" ht="9" hidden="false" customHeight="true" outlineLevel="0" collapsed="false">
      <c r="A53" s="159"/>
      <c r="B53" s="159"/>
      <c r="C53" s="159"/>
      <c r="D53" s="159"/>
      <c r="E53" s="179"/>
      <c r="F53" s="159"/>
      <c r="G53" s="159"/>
      <c r="AQ53" s="180"/>
    </row>
    <row r="54" customFormat="false" ht="12.75" hidden="false" customHeight="true" outlineLevel="0" collapsed="false">
      <c r="A54" s="159"/>
      <c r="B54" s="159"/>
      <c r="C54" s="175" t="str">
        <f aca="false">AO54&amp;" "&amp;'appendix 1'!AN$25&amp;" ="</f>
        <v>23.34 ZAR =</v>
      </c>
      <c r="D54" s="176"/>
      <c r="E54" s="177" t="str">
        <f aca="false">AX54</f>
        <v>403.16</v>
      </c>
      <c r="F54" s="175" t="str">
        <f aca="false">'appendix 1'!AN12</f>
        <v>HUF</v>
      </c>
      <c r="G54" s="159" t="n">
        <f aca="false">G43</f>
        <v>6</v>
      </c>
      <c r="AN54" s="0" t="n">
        <f aca="true">INT(RAND()*9000+1000)</f>
        <v>2334</v>
      </c>
      <c r="AO54" s="0" t="str">
        <f aca="false">LEFT(AN54,2)&amp;"."&amp;RIGHT(AN54,2)</f>
        <v>23.34</v>
      </c>
      <c r="AQ54" s="178" t="n">
        <f aca="false">AO54*'appendix 1'!AO$25</f>
        <v>403.156488</v>
      </c>
      <c r="AR54" s="0" t="n">
        <f aca="false">INT(100*AQ54+0.5)</f>
        <v>40316</v>
      </c>
      <c r="AS54" s="0" t="str">
        <f aca="false">TEXT(AR54,0)</f>
        <v>40316</v>
      </c>
      <c r="AT54" s="0" t="n">
        <f aca="false">LEN(AS54)</f>
        <v>5</v>
      </c>
      <c r="AU54" s="0" t="str">
        <f aca="false">"0.0"&amp;AS54</f>
        <v>0.040316</v>
      </c>
      <c r="AV54" s="0" t="str">
        <f aca="false">"0."&amp;AS54</f>
        <v>0.40316</v>
      </c>
      <c r="AW54" s="0" t="str">
        <f aca="false">LEFT(AS54,AT54-2)&amp;"."&amp;RIGHT(AS54,2)</f>
        <v>403.16</v>
      </c>
      <c r="AX54" s="0" t="str">
        <f aca="false">IF(AT54=1,AU54,IF(AT54=2,AV54,AW54))</f>
        <v>403.16</v>
      </c>
    </row>
    <row r="55" customFormat="false" ht="4.5" hidden="false" customHeight="true" outlineLevel="0" collapsed="false">
      <c r="A55" s="159"/>
      <c r="B55" s="159"/>
      <c r="C55" s="175"/>
      <c r="D55" s="159"/>
      <c r="E55" s="179"/>
      <c r="F55" s="175"/>
      <c r="G55" s="159"/>
      <c r="AQ55" s="180"/>
    </row>
    <row r="56" customFormat="false" ht="12.75" hidden="false" customHeight="true" outlineLevel="0" collapsed="false">
      <c r="A56" s="159"/>
      <c r="B56" s="159"/>
      <c r="C56" s="175" t="str">
        <f aca="false">AO56&amp;" "&amp;'appendix 1'!AN$25&amp;" ="</f>
        <v>60.17 ZAR =</v>
      </c>
      <c r="D56" s="176"/>
      <c r="E56" s="177" t="str">
        <f aca="false">AX56</f>
        <v>1039.33</v>
      </c>
      <c r="F56" s="175" t="str">
        <f aca="false">F54</f>
        <v>HUF</v>
      </c>
      <c r="G56" s="159" t="n">
        <f aca="false">G54</f>
        <v>6</v>
      </c>
      <c r="AN56" s="0" t="n">
        <f aca="true">INT(RAND()*9000+1000)</f>
        <v>6017</v>
      </c>
      <c r="AO56" s="0" t="str">
        <f aca="false">LEFT(AN56,2)&amp;"."&amp;RIGHT(AN56,2)</f>
        <v>60.17</v>
      </c>
      <c r="AQ56" s="178" t="n">
        <f aca="false">AO56*'appendix 1'!AO$25</f>
        <v>1039.328444</v>
      </c>
      <c r="AR56" s="0" t="n">
        <f aca="false">INT(100*AQ56+0.5)</f>
        <v>103933</v>
      </c>
      <c r="AS56" s="0" t="str">
        <f aca="false">TEXT(AR56,0)</f>
        <v>103933</v>
      </c>
      <c r="AT56" s="0" t="n">
        <f aca="false">LEN(AS56)</f>
        <v>6</v>
      </c>
      <c r="AU56" s="0" t="str">
        <f aca="false">"0.0"&amp;AS56</f>
        <v>0.0103933</v>
      </c>
      <c r="AV56" s="0" t="str">
        <f aca="false">"0."&amp;AS56</f>
        <v>0.103933</v>
      </c>
      <c r="AW56" s="0" t="str">
        <f aca="false">LEFT(AS56,AT56-2)&amp;"."&amp;RIGHT(AS56,2)</f>
        <v>1039.33</v>
      </c>
      <c r="AX56" s="0" t="str">
        <f aca="false">IF(AT56=1,AU56,IF(AT56=2,AV56,AW56))</f>
        <v>1039.33</v>
      </c>
    </row>
    <row r="57" customFormat="false" ht="4.5" hidden="false" customHeight="true" outlineLevel="0" collapsed="false">
      <c r="A57" s="159"/>
      <c r="B57" s="159"/>
      <c r="C57" s="175"/>
      <c r="D57" s="159"/>
      <c r="E57" s="179"/>
      <c r="F57" s="175"/>
      <c r="G57" s="159"/>
      <c r="AQ57" s="180"/>
    </row>
    <row r="58" customFormat="false" ht="12.75" hidden="false" customHeight="true" outlineLevel="0" collapsed="false">
      <c r="A58" s="159"/>
      <c r="B58" s="159"/>
      <c r="C58" s="175" t="str">
        <f aca="false">AO58&amp;" "&amp;'appendix 1'!AN$12&amp;" ="</f>
        <v>47.40 HUF =</v>
      </c>
      <c r="D58" s="176"/>
      <c r="E58" s="177" t="str">
        <f aca="false">AX58</f>
        <v>2.74</v>
      </c>
      <c r="F58" s="175" t="str">
        <f aca="false">'appendix 1'!AN25</f>
        <v>ZAR</v>
      </c>
      <c r="G58" s="159" t="n">
        <f aca="false">G54</f>
        <v>6</v>
      </c>
      <c r="AN58" s="0" t="n">
        <f aca="true">INT(RAND()*9000+1000)</f>
        <v>4740</v>
      </c>
      <c r="AO58" s="0" t="str">
        <f aca="false">LEFT(AN58,2)&amp;"."&amp;RIGHT(AN58,2)</f>
        <v>47.40</v>
      </c>
      <c r="AQ58" s="178" t="n">
        <f aca="false">AO58/'appendix 1'!AO$25</f>
        <v>2.74413542366209</v>
      </c>
      <c r="AR58" s="0" t="n">
        <f aca="false">INT(100*AQ58+0.5)</f>
        <v>274</v>
      </c>
      <c r="AS58" s="0" t="str">
        <f aca="false">TEXT(AR58,0)</f>
        <v>274</v>
      </c>
      <c r="AT58" s="0" t="n">
        <f aca="false">LEN(AS58)</f>
        <v>3</v>
      </c>
      <c r="AU58" s="0" t="str">
        <f aca="false">"0.0"&amp;AS58</f>
        <v>0.0274</v>
      </c>
      <c r="AV58" s="0" t="str">
        <f aca="false">"0."&amp;AS58</f>
        <v>0.274</v>
      </c>
      <c r="AW58" s="0" t="str">
        <f aca="false">LEFT(AS58,AT58-2)&amp;"."&amp;RIGHT(AS58,2)</f>
        <v>2.74</v>
      </c>
      <c r="AX58" s="0" t="str">
        <f aca="false">IF(AT58=1,AU58,IF(AT58=2,AV58,AW58))</f>
        <v>2.74</v>
      </c>
    </row>
    <row r="59" customFormat="false" ht="4.5" hidden="false" customHeight="true" outlineLevel="0" collapsed="false">
      <c r="A59" s="159"/>
      <c r="B59" s="159"/>
      <c r="C59" s="175"/>
      <c r="D59" s="176"/>
      <c r="E59" s="179"/>
      <c r="F59" s="175"/>
      <c r="G59" s="159"/>
      <c r="AN59" s="116"/>
      <c r="AQ59" s="178"/>
    </row>
    <row r="60" customFormat="false" ht="12.75" hidden="false" customHeight="true" outlineLevel="0" collapsed="false">
      <c r="A60" s="159"/>
      <c r="B60" s="159"/>
      <c r="C60" s="175" t="str">
        <f aca="false">AO60&amp;" "&amp;'appendix 1'!AN$12&amp;" ="</f>
        <v>89.19 HUF =</v>
      </c>
      <c r="D60" s="176"/>
      <c r="E60" s="177" t="str">
        <f aca="false">AX60</f>
        <v>5.16</v>
      </c>
      <c r="F60" s="175" t="str">
        <f aca="false">F58</f>
        <v>ZAR</v>
      </c>
      <c r="G60" s="159" t="n">
        <f aca="false">G58</f>
        <v>6</v>
      </c>
      <c r="AN60" s="0" t="n">
        <f aca="true">INT(RAND()*9000+1000)</f>
        <v>8919</v>
      </c>
      <c r="AO60" s="0" t="str">
        <f aca="false">LEFT(AN60,2)&amp;"."&amp;RIGHT(AN60,2)</f>
        <v>89.19</v>
      </c>
      <c r="AQ60" s="178" t="n">
        <f aca="false">AO60/'appendix 1'!AO$25</f>
        <v>5.16349026237177</v>
      </c>
      <c r="AR60" s="0" t="n">
        <f aca="false">INT(100*AQ60+0.5)</f>
        <v>516</v>
      </c>
      <c r="AS60" s="0" t="str">
        <f aca="false">TEXT(AR60,0)</f>
        <v>516</v>
      </c>
      <c r="AT60" s="0" t="n">
        <f aca="false">LEN(AS60)</f>
        <v>3</v>
      </c>
      <c r="AU60" s="0" t="str">
        <f aca="false">"0.0"&amp;AS60</f>
        <v>0.0516</v>
      </c>
      <c r="AV60" s="0" t="str">
        <f aca="false">"0."&amp;AS60</f>
        <v>0.516</v>
      </c>
      <c r="AW60" s="0" t="str">
        <f aca="false">LEFT(AS60,AT60-2)&amp;"."&amp;RIGHT(AS60,2)</f>
        <v>5.16</v>
      </c>
      <c r="AX60" s="0" t="str">
        <f aca="false">IF(AT60=1,AU60,IF(AT60=2,AV60,AW60))</f>
        <v>5.16</v>
      </c>
    </row>
    <row r="61" customFormat="false" ht="8.25" hidden="false" customHeight="true" outlineLevel="0" collapsed="false">
      <c r="A61" s="159"/>
      <c r="B61" s="171"/>
      <c r="C61" s="171"/>
      <c r="D61" s="171"/>
      <c r="E61" s="183"/>
      <c r="F61" s="171"/>
      <c r="G61" s="171"/>
      <c r="H61" s="172"/>
      <c r="I61" s="172"/>
      <c r="AQ61" s="180"/>
    </row>
    <row r="62" customFormat="false" ht="6" hidden="false" customHeight="true" outlineLevel="0" collapsed="false">
      <c r="A62" s="159"/>
      <c r="B62" s="159"/>
      <c r="C62" s="159"/>
      <c r="D62" s="159"/>
      <c r="E62" s="179"/>
      <c r="F62" s="159"/>
      <c r="G62" s="159"/>
      <c r="AQ62" s="180"/>
    </row>
    <row r="63" customFormat="false" ht="12.75" hidden="false" customHeight="true" outlineLevel="0" collapsed="false">
      <c r="A63" s="159"/>
      <c r="B63" s="159"/>
      <c r="C63" s="174" t="str">
        <f aca="false">"1 "&amp;'appendix 1'!AN26&amp;" = "&amp;'appendix 1'!AS26&amp;" "&amp;'appendix 1'!AN13</f>
        <v>1 TRY = 0.1315 AED</v>
      </c>
      <c r="D63" s="174"/>
      <c r="E63" s="184"/>
      <c r="F63" s="174"/>
      <c r="G63" s="159"/>
      <c r="AQ63" s="180"/>
    </row>
    <row r="64" customFormat="false" ht="9" hidden="false" customHeight="true" outlineLevel="0" collapsed="false">
      <c r="A64" s="159"/>
      <c r="B64" s="159"/>
      <c r="C64" s="159"/>
      <c r="D64" s="159"/>
      <c r="E64" s="179"/>
      <c r="F64" s="159"/>
      <c r="G64" s="159"/>
      <c r="AQ64" s="180"/>
    </row>
    <row r="65" customFormat="false" ht="12.75" hidden="false" customHeight="true" outlineLevel="0" collapsed="false">
      <c r="A65" s="159"/>
      <c r="B65" s="159"/>
      <c r="C65" s="175" t="str">
        <f aca="false">AO65&amp;" "&amp;'appendix 1'!AN$26&amp;" ="</f>
        <v>43.22 TRY =</v>
      </c>
      <c r="D65" s="176"/>
      <c r="E65" s="177" t="str">
        <f aca="false">AX65</f>
        <v>5.68</v>
      </c>
      <c r="F65" s="175" t="str">
        <f aca="false">'appendix 1'!AN13</f>
        <v>AED</v>
      </c>
      <c r="G65" s="159" t="n">
        <f aca="false">G54</f>
        <v>6</v>
      </c>
      <c r="AN65" s="0" t="n">
        <f aca="true">INT(RAND()*9000+1000)</f>
        <v>4322</v>
      </c>
      <c r="AO65" s="0" t="str">
        <f aca="false">LEFT(AN65,2)&amp;"."&amp;RIGHT(AN65,2)</f>
        <v>43.22</v>
      </c>
      <c r="AQ65" s="178" t="n">
        <f aca="false">AO65*'appendix 1'!AO$26</f>
        <v>5.68343</v>
      </c>
      <c r="AR65" s="0" t="n">
        <f aca="false">INT(100*AQ65+0.5)</f>
        <v>568</v>
      </c>
      <c r="AS65" s="0" t="str">
        <f aca="false">TEXT(AR65,0)</f>
        <v>568</v>
      </c>
      <c r="AT65" s="0" t="n">
        <f aca="false">LEN(AS65)</f>
        <v>3</v>
      </c>
      <c r="AU65" s="0" t="str">
        <f aca="false">"0.0"&amp;AS65</f>
        <v>0.0568</v>
      </c>
      <c r="AV65" s="0" t="str">
        <f aca="false">"0."&amp;AS65</f>
        <v>0.568</v>
      </c>
      <c r="AW65" s="0" t="str">
        <f aca="false">LEFT(AS65,AT65-2)&amp;"."&amp;RIGHT(AS65,2)</f>
        <v>5.68</v>
      </c>
      <c r="AX65" s="0" t="str">
        <f aca="false">IF(AT65=1,AU65,IF(AT65=2,AV65,AW65))</f>
        <v>5.68</v>
      </c>
    </row>
    <row r="66" customFormat="false" ht="4.5" hidden="false" customHeight="true" outlineLevel="0" collapsed="false">
      <c r="A66" s="159"/>
      <c r="B66" s="159"/>
      <c r="C66" s="175"/>
      <c r="D66" s="159"/>
      <c r="E66" s="179"/>
      <c r="F66" s="175"/>
      <c r="G66" s="159"/>
      <c r="AQ66" s="180"/>
    </row>
    <row r="67" customFormat="false" ht="12.75" hidden="false" customHeight="true" outlineLevel="0" collapsed="false">
      <c r="A67" s="159"/>
      <c r="B67" s="159"/>
      <c r="C67" s="175" t="str">
        <f aca="false">AO67&amp;" "&amp;'appendix 1'!AN$26&amp;" ="</f>
        <v>91.92 TRY =</v>
      </c>
      <c r="D67" s="176"/>
      <c r="E67" s="177" t="str">
        <f aca="false">AX67</f>
        <v>12.09</v>
      </c>
      <c r="F67" s="175" t="str">
        <f aca="false">F65</f>
        <v>AED</v>
      </c>
      <c r="G67" s="159" t="n">
        <f aca="false">G65</f>
        <v>6</v>
      </c>
      <c r="AN67" s="0" t="n">
        <f aca="true">INT(RAND()*9000+1000)</f>
        <v>9192</v>
      </c>
      <c r="AO67" s="0" t="str">
        <f aca="false">LEFT(AN67,2)&amp;"."&amp;RIGHT(AN67,2)</f>
        <v>91.92</v>
      </c>
      <c r="AQ67" s="178" t="n">
        <f aca="false">AO67*'appendix 1'!AO$26</f>
        <v>12.08748</v>
      </c>
      <c r="AR67" s="0" t="n">
        <f aca="false">INT(100*AQ67+0.5)</f>
        <v>1209</v>
      </c>
      <c r="AS67" s="0" t="str">
        <f aca="false">TEXT(AR67,0)</f>
        <v>1209</v>
      </c>
      <c r="AT67" s="0" t="n">
        <f aca="false">LEN(AS67)</f>
        <v>4</v>
      </c>
      <c r="AU67" s="0" t="str">
        <f aca="false">"0.0"&amp;AS67</f>
        <v>0.01209</v>
      </c>
      <c r="AV67" s="0" t="str">
        <f aca="false">"0."&amp;AS67</f>
        <v>0.1209</v>
      </c>
      <c r="AW67" s="0" t="str">
        <f aca="false">LEFT(AS67,AT67-2)&amp;"."&amp;RIGHT(AS67,2)</f>
        <v>12.09</v>
      </c>
      <c r="AX67" s="0" t="str">
        <f aca="false">IF(AT67=1,AU67,IF(AT67=2,AV67,AW67))</f>
        <v>12.09</v>
      </c>
    </row>
    <row r="68" customFormat="false" ht="4.5" hidden="false" customHeight="true" outlineLevel="0" collapsed="false">
      <c r="A68" s="159"/>
      <c r="B68" s="159"/>
      <c r="C68" s="175"/>
      <c r="D68" s="159"/>
      <c r="E68" s="179"/>
      <c r="F68" s="175"/>
      <c r="G68" s="159"/>
      <c r="AQ68" s="180"/>
    </row>
    <row r="69" customFormat="false" ht="12.75" hidden="false" customHeight="true" outlineLevel="0" collapsed="false">
      <c r="A69" s="159"/>
      <c r="B69" s="159"/>
      <c r="C69" s="175" t="str">
        <f aca="false">AO69&amp;" "&amp;'appendix 1'!AN$13&amp;" ="</f>
        <v>39.12 AED =</v>
      </c>
      <c r="D69" s="176"/>
      <c r="E69" s="177" t="str">
        <f aca="false">AX69</f>
        <v>297.49</v>
      </c>
      <c r="F69" s="175" t="str">
        <f aca="false">'appendix 1'!AN26</f>
        <v>TRY</v>
      </c>
      <c r="G69" s="159" t="n">
        <f aca="false">G65</f>
        <v>6</v>
      </c>
      <c r="AN69" s="0" t="n">
        <f aca="true">INT(RAND()*9000+1000)</f>
        <v>3912</v>
      </c>
      <c r="AO69" s="0" t="str">
        <f aca="false">LEFT(AN69,2)&amp;"."&amp;RIGHT(AN69,2)</f>
        <v>39.12</v>
      </c>
      <c r="AQ69" s="178" t="n">
        <f aca="false">AO69/'appendix 1'!AO$26</f>
        <v>297.490494296578</v>
      </c>
      <c r="AR69" s="0" t="n">
        <f aca="false">INT(100*AQ69+0.5)</f>
        <v>29749</v>
      </c>
      <c r="AS69" s="0" t="str">
        <f aca="false">TEXT(AR69,0)</f>
        <v>29749</v>
      </c>
      <c r="AT69" s="0" t="n">
        <f aca="false">LEN(AS69)</f>
        <v>5</v>
      </c>
      <c r="AU69" s="0" t="str">
        <f aca="false">"0.0"&amp;AS69</f>
        <v>0.029749</v>
      </c>
      <c r="AV69" s="0" t="str">
        <f aca="false">"0."&amp;AS69</f>
        <v>0.29749</v>
      </c>
      <c r="AW69" s="0" t="str">
        <f aca="false">LEFT(AS69,AT69-2)&amp;"."&amp;RIGHT(AS69,2)</f>
        <v>297.49</v>
      </c>
      <c r="AX69" s="0" t="str">
        <f aca="false">IF(AT69=1,AU69,IF(AT69=2,AV69,AW69))</f>
        <v>297.49</v>
      </c>
    </row>
    <row r="70" customFormat="false" ht="4.5" hidden="false" customHeight="true" outlineLevel="0" collapsed="false">
      <c r="A70" s="159"/>
      <c r="B70" s="159"/>
      <c r="C70" s="175"/>
      <c r="D70" s="176"/>
      <c r="E70" s="179"/>
      <c r="F70" s="175"/>
      <c r="G70" s="159"/>
      <c r="AN70" s="116"/>
      <c r="AQ70" s="178"/>
    </row>
    <row r="71" customFormat="false" ht="12.75" hidden="false" customHeight="true" outlineLevel="0" collapsed="false">
      <c r="A71" s="159"/>
      <c r="B71" s="159"/>
      <c r="C71" s="175" t="str">
        <f aca="false">AO71&amp;" "&amp;'appendix 1'!AN$13&amp;" ="</f>
        <v>24.15 AED =</v>
      </c>
      <c r="D71" s="176"/>
      <c r="E71" s="177" t="str">
        <f aca="false">AX71</f>
        <v>183.65</v>
      </c>
      <c r="F71" s="175" t="str">
        <f aca="false">F69</f>
        <v>TRY</v>
      </c>
      <c r="G71" s="159" t="n">
        <f aca="false">G69</f>
        <v>6</v>
      </c>
      <c r="AN71" s="0" t="n">
        <f aca="true">INT(RAND()*9000+1000)</f>
        <v>2415</v>
      </c>
      <c r="AO71" s="0" t="str">
        <f aca="false">LEFT(AN71,2)&amp;"."&amp;RIGHT(AN71,2)</f>
        <v>24.15</v>
      </c>
      <c r="AQ71" s="178" t="n">
        <f aca="false">AO71/'appendix 1'!AO$26</f>
        <v>183.650190114068</v>
      </c>
      <c r="AR71" s="0" t="n">
        <f aca="false">INT(100*AQ71+0.5)</f>
        <v>18365</v>
      </c>
      <c r="AS71" s="0" t="str">
        <f aca="false">TEXT(AR71,0)</f>
        <v>18365</v>
      </c>
      <c r="AT71" s="0" t="n">
        <f aca="false">LEN(AS71)</f>
        <v>5</v>
      </c>
      <c r="AU71" s="0" t="str">
        <f aca="false">"0.0"&amp;AS71</f>
        <v>0.018365</v>
      </c>
      <c r="AV71" s="0" t="str">
        <f aca="false">"0."&amp;AS71</f>
        <v>0.18365</v>
      </c>
      <c r="AW71" s="0" t="str">
        <f aca="false">LEFT(AS71,AT71-2)&amp;"."&amp;RIGHT(AS71,2)</f>
        <v>183.65</v>
      </c>
      <c r="AX71" s="0" t="str">
        <f aca="false">IF(AT71=1,AU71,IF(AT71=2,AV71,AW71))</f>
        <v>183.65</v>
      </c>
    </row>
    <row r="72" customFormat="false" ht="12.75" hidden="true" customHeight="false" outlineLevel="0" collapsed="false">
      <c r="A72" s="159"/>
      <c r="B72" s="159"/>
      <c r="C72" s="159"/>
      <c r="D72" s="159"/>
      <c r="E72" s="159"/>
      <c r="F72" s="159"/>
      <c r="G72" s="159"/>
      <c r="AQ72" s="159"/>
    </row>
    <row r="73" customFormat="false" ht="10.5" hidden="false" customHeight="true" outlineLevel="0" collapsed="false">
      <c r="A73" s="159"/>
      <c r="B73" s="159"/>
      <c r="C73" s="159"/>
      <c r="D73" s="159"/>
      <c r="E73" s="159"/>
      <c r="F73" s="159"/>
      <c r="G73" s="159"/>
      <c r="AQ73" s="159"/>
    </row>
    <row r="74" customFormat="false" ht="12.75" hidden="false" customHeight="false" outlineLevel="0" collapsed="false">
      <c r="A74" s="159"/>
      <c r="B74" s="159"/>
      <c r="C74" s="159"/>
      <c r="D74" s="159"/>
      <c r="E74" s="159"/>
      <c r="F74" s="159"/>
      <c r="G74" s="175" t="str">
        <f aca="false">"Total value: "&amp;M74</f>
        <v>Total value: 144</v>
      </c>
      <c r="L74" s="0" t="n">
        <f aca="false">SUM(G9:G72)</f>
        <v>144</v>
      </c>
      <c r="M74" s="0" t="str">
        <f aca="false">TEXT(L74,0)</f>
        <v>144</v>
      </c>
      <c r="AQ74" s="159"/>
    </row>
    <row r="75" customFormat="false" ht="0.75" hidden="false" customHeight="true" outlineLevel="0" collapsed="false">
      <c r="A75" s="159" t="s">
        <v>0</v>
      </c>
      <c r="B75" s="159"/>
      <c r="C75" s="159"/>
      <c r="D75" s="159"/>
      <c r="E75" s="159"/>
      <c r="F75" s="159"/>
      <c r="G75" s="159"/>
      <c r="J75" s="0" t="s">
        <v>0</v>
      </c>
      <c r="AQ75" s="159"/>
    </row>
    <row r="76" customFormat="false" ht="12.75" hidden="false" customHeight="false" outlineLevel="0" collapsed="false">
      <c r="A76" s="159"/>
      <c r="B76" s="159"/>
      <c r="C76" s="159"/>
      <c r="D76" s="159"/>
      <c r="E76" s="159"/>
      <c r="F76" s="159"/>
      <c r="G76" s="159"/>
      <c r="AQ76" s="159"/>
    </row>
    <row r="77" customFormat="false" ht="12.75" hidden="false" customHeight="false" outlineLevel="0" collapsed="false">
      <c r="A77" s="159"/>
      <c r="B77" s="159"/>
      <c r="C77" s="159"/>
      <c r="D77" s="159"/>
      <c r="E77" s="159"/>
      <c r="F77" s="159"/>
      <c r="G77" s="159"/>
      <c r="AQ77" s="159"/>
    </row>
    <row r="78" customFormat="false" ht="12.75" hidden="false" customHeight="false" outlineLevel="0" collapsed="false">
      <c r="A78" s="159"/>
      <c r="B78" s="159"/>
      <c r="C78" s="159"/>
      <c r="D78" s="159"/>
      <c r="E78" s="159"/>
      <c r="F78" s="159"/>
      <c r="G78" s="159"/>
    </row>
    <row r="79" customFormat="false" ht="12.75" hidden="false" customHeight="false" outlineLevel="0" collapsed="false">
      <c r="A79" s="159"/>
      <c r="B79" s="159"/>
      <c r="C79" s="159"/>
      <c r="D79" s="159"/>
      <c r="E79" s="159"/>
      <c r="F79" s="159"/>
      <c r="G79" s="159"/>
    </row>
    <row r="80" customFormat="false" ht="12.75" hidden="false" customHeight="false" outlineLevel="0" collapsed="false">
      <c r="A80" s="159"/>
      <c r="B80" s="159"/>
      <c r="C80" s="159"/>
      <c r="D80" s="159"/>
      <c r="E80" s="159"/>
      <c r="F80" s="159"/>
      <c r="G80" s="159"/>
    </row>
    <row r="81" customFormat="false" ht="12.75" hidden="false" customHeight="false" outlineLevel="0" collapsed="false">
      <c r="A81" s="159"/>
      <c r="B81" s="159"/>
      <c r="C81" s="159"/>
      <c r="D81" s="159"/>
      <c r="E81" s="159"/>
      <c r="F81" s="159"/>
      <c r="G81" s="159"/>
    </row>
    <row r="82" customFormat="false" ht="12.75" hidden="false" customHeight="false" outlineLevel="0" collapsed="false">
      <c r="A82" s="159"/>
      <c r="B82" s="159"/>
      <c r="C82" s="159"/>
      <c r="D82" s="159"/>
      <c r="E82" s="159"/>
      <c r="F82" s="159"/>
      <c r="G82" s="159"/>
    </row>
    <row r="83" customFormat="false" ht="12.75" hidden="false" customHeight="false" outlineLevel="0" collapsed="false">
      <c r="A83" s="159"/>
      <c r="B83" s="159"/>
      <c r="C83" s="159"/>
      <c r="D83" s="159"/>
      <c r="E83" s="159"/>
      <c r="F83" s="159"/>
      <c r="G83" s="159"/>
    </row>
    <row r="84" customFormat="false" ht="12.75" hidden="false" customHeight="false" outlineLevel="0" collapsed="false">
      <c r="A84" s="159"/>
      <c r="B84" s="159"/>
      <c r="C84" s="159"/>
      <c r="D84" s="159"/>
      <c r="E84" s="159"/>
      <c r="F84" s="159"/>
      <c r="G84" s="159"/>
    </row>
    <row r="85" customFormat="false" ht="12.75" hidden="false" customHeight="false" outlineLevel="0" collapsed="false">
      <c r="A85" s="159"/>
      <c r="B85" s="159"/>
      <c r="C85" s="159"/>
      <c r="D85" s="159"/>
      <c r="E85" s="159"/>
      <c r="F85" s="159"/>
      <c r="G85" s="159"/>
    </row>
    <row r="86" customFormat="false" ht="12.75" hidden="false" customHeight="false" outlineLevel="0" collapsed="false">
      <c r="A86" s="159"/>
      <c r="B86" s="159"/>
      <c r="C86" s="159"/>
      <c r="D86" s="159"/>
      <c r="E86" s="159"/>
      <c r="F86" s="159"/>
      <c r="G86" s="159"/>
    </row>
    <row r="87" customFormat="false" ht="12.75" hidden="false" customHeight="false" outlineLevel="0" collapsed="false">
      <c r="A87" s="159"/>
      <c r="B87" s="159"/>
      <c r="C87" s="159"/>
      <c r="D87" s="159"/>
      <c r="E87" s="159"/>
      <c r="F87" s="159"/>
      <c r="G87" s="159"/>
    </row>
    <row r="88" customFormat="false" ht="12.75" hidden="false" customHeight="false" outlineLevel="0" collapsed="false">
      <c r="A88" s="159"/>
      <c r="B88" s="159"/>
      <c r="C88" s="159"/>
      <c r="D88" s="159"/>
      <c r="E88" s="159"/>
      <c r="F88" s="159"/>
      <c r="G88" s="159"/>
    </row>
  </sheetData>
  <printOptions headings="false" gridLines="false" gridLinesSet="true" horizontalCentered="true" verticalCentered="false"/>
  <pageMargins left="0" right="0" top="0.39375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Y6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7.57"/>
    <col collapsed="false" customWidth="true" hidden="false" outlineLevel="0" max="3" min="3" style="0" width="13.42"/>
    <col collapsed="false" customWidth="true" hidden="false" outlineLevel="0" max="5" min="5" style="19" width="23.71"/>
    <col collapsed="false" customWidth="true" hidden="false" outlineLevel="0" max="6" min="6" style="0" width="2.29"/>
    <col collapsed="false" customWidth="true" hidden="false" outlineLevel="0" max="7" min="7" style="0" width="0.86"/>
    <col collapsed="false" customWidth="true" hidden="false" outlineLevel="0" max="8" min="8" style="0" width="1.29"/>
    <col collapsed="false" customWidth="true" hidden="false" outlineLevel="0" max="12" min="12" style="0" width="0.71"/>
    <col collapsed="false" customWidth="true" hidden="false" outlineLevel="0" max="13" min="13" style="0" width="5.14"/>
    <col collapsed="false" customWidth="true" hidden="false" outlineLevel="0" max="14" min="14" style="0" width="0.86"/>
    <col collapsed="false" customWidth="true" hidden="false" outlineLevel="0" max="19" min="16" style="0" width="11"/>
    <col collapsed="false" customWidth="true" hidden="false" outlineLevel="0" max="41" min="41" style="0" width="27.42"/>
    <col collapsed="false" customWidth="true" hidden="false" outlineLevel="0" max="43" min="43" style="0" width="12"/>
    <col collapsed="false" customWidth="true" hidden="false" outlineLevel="0" max="44" min="44" style="0" width="13.71"/>
    <col collapsed="false" customWidth="true" hidden="false" outlineLevel="0" max="52" min="50" style="0" width="15.29"/>
    <col collapsed="false" customWidth="true" hidden="false" outlineLevel="0" max="65" min="65" style="0" width="10.71"/>
    <col collapsed="false" customWidth="true" hidden="false" outlineLevel="0" max="71" min="66" style="0" width="5.14"/>
  </cols>
  <sheetData>
    <row r="1" customFormat="false" ht="6.75" hidden="false" customHeight="true" outlineLevel="0" collapsed="false">
      <c r="A1" s="0" t="s">
        <v>365</v>
      </c>
      <c r="N1" s="0" t="s">
        <v>0</v>
      </c>
      <c r="Q1" s="4" t="n">
        <v>3</v>
      </c>
      <c r="S1" s="4" t="n">
        <v>13</v>
      </c>
      <c r="AO1" s="19"/>
    </row>
    <row r="2" customFormat="false" ht="13.5" hidden="false" customHeight="false" outlineLevel="0" collapsed="false">
      <c r="B2" s="189" t="s">
        <v>366</v>
      </c>
      <c r="E2" s="15"/>
      <c r="I2" s="6"/>
      <c r="J2" s="7"/>
      <c r="O2" s="21" t="str">
        <f aca="false">IF(Q2&lt;Q1,"NO",IF(Q2&gt;S1,"NO",IF(S2&lt;Q1,"NO",IF(S2&gt;S1,"NO",IF(Q2&gt;S2,"NO",IF(Q2&gt;INT(Q2),"NO",IF(S2&gt;INT(S2),"NO","OK")))))))</f>
        <v>OK</v>
      </c>
      <c r="P2" s="15" t="s">
        <v>3</v>
      </c>
      <c r="Q2" s="190" t="n">
        <v>3</v>
      </c>
      <c r="R2" s="15" t="s">
        <v>4</v>
      </c>
      <c r="S2" s="190" t="n">
        <v>13</v>
      </c>
      <c r="T2" s="1"/>
      <c r="V2" s="0" t="n">
        <f aca="false">S2-Q2</f>
        <v>10</v>
      </c>
      <c r="AO2" s="19"/>
      <c r="AQ2" s="0" t="s">
        <v>5</v>
      </c>
      <c r="AR2" s="0" t="s">
        <v>367</v>
      </c>
      <c r="AS2" s="0" t="s">
        <v>368</v>
      </c>
      <c r="AW2" s="0" t="s">
        <v>10</v>
      </c>
    </row>
    <row r="3" customFormat="false" ht="25.5" hidden="false" customHeight="true" outlineLevel="0" collapsed="false">
      <c r="Q3" s="21" t="s">
        <v>196</v>
      </c>
      <c r="T3" s="1"/>
      <c r="U3" s="15" t="s">
        <v>31</v>
      </c>
      <c r="V3" s="15" t="s">
        <v>32</v>
      </c>
      <c r="W3" s="2" t="s">
        <v>369</v>
      </c>
      <c r="X3" s="2" t="s">
        <v>184</v>
      </c>
      <c r="Y3" s="2" t="s">
        <v>370</v>
      </c>
      <c r="Z3" s="2" t="s">
        <v>371</v>
      </c>
      <c r="AA3" s="2" t="s">
        <v>372</v>
      </c>
      <c r="AB3" s="2" t="s">
        <v>373</v>
      </c>
      <c r="AC3" s="2" t="s">
        <v>374</v>
      </c>
      <c r="AD3" s="2" t="s">
        <v>375</v>
      </c>
      <c r="AE3" s="2" t="s">
        <v>376</v>
      </c>
      <c r="AF3" s="2" t="s">
        <v>377</v>
      </c>
      <c r="AG3" s="2" t="s">
        <v>378</v>
      </c>
      <c r="AH3" s="2" t="s">
        <v>379</v>
      </c>
      <c r="AK3" s="15" t="s">
        <v>380</v>
      </c>
      <c r="AL3" s="15" t="s">
        <v>381</v>
      </c>
      <c r="AM3" s="15" t="s">
        <v>178</v>
      </c>
      <c r="AN3" s="15"/>
      <c r="AO3" s="191" t="s">
        <v>382</v>
      </c>
      <c r="AP3" s="15"/>
      <c r="AQ3" s="15"/>
      <c r="AR3" s="15" t="s">
        <v>383</v>
      </c>
      <c r="AS3" s="15"/>
      <c r="AT3" s="15"/>
      <c r="AU3" s="15"/>
      <c r="AV3" s="15"/>
      <c r="AW3" s="15"/>
      <c r="AX3" s="15"/>
      <c r="AY3" s="15"/>
    </row>
    <row r="4" customFormat="false" ht="13.5" hidden="false" customHeight="false" outlineLevel="0" collapsed="false">
      <c r="C4" s="15" t="n">
        <f aca="false">AJ4</f>
        <v>4</v>
      </c>
      <c r="D4" s="0" t="s">
        <v>384</v>
      </c>
      <c r="E4" s="191" t="n">
        <f aca="false">IF(AQ4&gt;15,BY4,AO4)</f>
        <v>65536</v>
      </c>
      <c r="I4" s="16" t="s">
        <v>16</v>
      </c>
      <c r="K4" s="192" t="n">
        <f aca="false">AM4</f>
        <v>16</v>
      </c>
      <c r="M4" s="19" t="n">
        <f aca="false">V4</f>
        <v>3</v>
      </c>
      <c r="T4" s="1"/>
      <c r="U4" s="0" t="n">
        <v>1</v>
      </c>
      <c r="V4" s="0" t="n">
        <f aca="false">Q2</f>
        <v>3</v>
      </c>
      <c r="W4" s="0" t="n">
        <f aca="false">IF(V4&lt;6,V4-2,IF(V4&gt;10,14-V4,4))</f>
        <v>1</v>
      </c>
      <c r="X4" s="0" t="n">
        <f aca="true">INT(RAND()*W4)+1</f>
        <v>1</v>
      </c>
      <c r="Y4" s="0" t="n">
        <f aca="false">IF(V4&lt;10,4,V4-6)</f>
        <v>4</v>
      </c>
      <c r="Z4" s="0" t="n">
        <f aca="false">Y4+X4-1</f>
        <v>4</v>
      </c>
      <c r="AA4" s="0" t="n">
        <f aca="false">V4-Z4+3</f>
        <v>2</v>
      </c>
      <c r="AB4" s="0" t="n">
        <f aca="false">IF(AA4=2,10000,10^(2*AA4-1))</f>
        <v>10000</v>
      </c>
      <c r="AC4" s="0" t="n">
        <f aca="false">IF(AA4=9,10^18-1,10^(2*AA4+1)-1)</f>
        <v>99999</v>
      </c>
      <c r="AD4" s="0" t="n">
        <f aca="true">INT(RAND()*(AC4-AB4+1)+AB4)</f>
        <v>70180</v>
      </c>
      <c r="AE4" s="0" t="n">
        <f aca="false">INT(AD4^(1/Z4))</f>
        <v>16</v>
      </c>
      <c r="AF4" s="0" t="n">
        <f aca="false">AE4^Z4</f>
        <v>65536</v>
      </c>
      <c r="AG4" s="0" t="n">
        <f aca="false">IF(AF4&lt;AB4,AE4+1,AE4)</f>
        <v>16</v>
      </c>
      <c r="AH4" s="0" t="n">
        <f aca="false">AG4^Z4</f>
        <v>65536</v>
      </c>
      <c r="AI4" s="0" t="n">
        <v>3</v>
      </c>
      <c r="AJ4" s="0" t="n">
        <f aca="false">Z4</f>
        <v>4</v>
      </c>
      <c r="AK4" s="0" t="n">
        <v>11</v>
      </c>
      <c r="AL4" s="0" t="n">
        <v>17</v>
      </c>
      <c r="AM4" s="0" t="n">
        <f aca="false">AG4</f>
        <v>16</v>
      </c>
      <c r="AO4" s="19" t="n">
        <f aca="false">AH4</f>
        <v>65536</v>
      </c>
      <c r="AQ4" s="19" t="n">
        <f aca="false">INT(LOG(AO4-0.05))+1</f>
        <v>5</v>
      </c>
      <c r="AR4" s="19" t="n">
        <f aca="false">INT(AQ4/2)+AJ4-3</f>
        <v>3</v>
      </c>
      <c r="AT4" s="19" t="n">
        <f aca="false">AM4^3</f>
        <v>4096</v>
      </c>
      <c r="AU4" s="19" t="n">
        <f aca="false">AM4^(AJ4-3)</f>
        <v>16</v>
      </c>
      <c r="AV4" s="0" t="n">
        <f aca="false">INT(AT4/10000)</f>
        <v>0</v>
      </c>
      <c r="AW4" s="0" t="n">
        <f aca="false">INT(AU4/10000)</f>
        <v>0</v>
      </c>
      <c r="AX4" s="0" t="n">
        <f aca="false">AT4-10000*AV4</f>
        <v>4096</v>
      </c>
      <c r="AY4" s="0" t="n">
        <f aca="false">AU4-10000*AW4</f>
        <v>16</v>
      </c>
      <c r="BA4" s="0" t="n">
        <f aca="false">AW4*AV4</f>
        <v>0</v>
      </c>
      <c r="BB4" s="0" t="n">
        <f aca="false">AY4*AV4+AX4*AW4</f>
        <v>0</v>
      </c>
      <c r="BC4" s="0" t="n">
        <f aca="false">AY4*AX4</f>
        <v>65536</v>
      </c>
      <c r="BD4" s="0" t="n">
        <f aca="false">AZ4-10000*INT(AZ4/10000)+INT(BA4/10000)</f>
        <v>0</v>
      </c>
      <c r="BE4" s="0" t="n">
        <f aca="false">BA4-10000*INT(BA4/10000)+INT(BB4/10000)</f>
        <v>0</v>
      </c>
      <c r="BF4" s="0" t="n">
        <f aca="false">BB4-10000*INT(BB4/10000)+INT(BC4/10000)</f>
        <v>6</v>
      </c>
      <c r="BG4" s="0" t="n">
        <f aca="false">BC4-10000*INT(BC4/10000)</f>
        <v>5536</v>
      </c>
      <c r="BJ4" s="19" t="n">
        <f aca="false">BD4+INT(BE4/10000)</f>
        <v>0</v>
      </c>
      <c r="BK4" s="193" t="n">
        <f aca="false">BE4-10000*INT(BE4/10000)+INT(BF4/10000)</f>
        <v>0</v>
      </c>
      <c r="BL4" s="193" t="n">
        <f aca="false">BF4-10000*INT(BF4/10000)+INT(BG4/10000)</f>
        <v>6</v>
      </c>
      <c r="BM4" s="193" t="n">
        <f aca="false">BG4-10000*INT(BG4/10000)</f>
        <v>5536</v>
      </c>
      <c r="BN4" s="19"/>
      <c r="BO4" s="0" t="str">
        <f aca="false">IF(BJ4=0,"0000",IF(BJ4&lt;10,"000",IF(BJ4&lt;100,"00",IF(BJ4&lt;1000,"0",""))))</f>
        <v>0000</v>
      </c>
      <c r="BP4" s="193" t="n">
        <f aca="false">BJ4</f>
        <v>0</v>
      </c>
      <c r="BQ4" s="0" t="str">
        <f aca="false">IF(BK4&lt;10,"000",IF(BK4&lt;100,"00",IF(BK4&lt;1000,"0","")))</f>
        <v>000</v>
      </c>
      <c r="BR4" s="193" t="n">
        <f aca="false">BK4</f>
        <v>0</v>
      </c>
      <c r="BS4" s="0" t="str">
        <f aca="false">IF(BL4&lt;10,"000",IF(BL4&lt;100,"00",IF(BL4&lt;1000,"0","")))</f>
        <v>000</v>
      </c>
      <c r="BT4" s="193" t="n">
        <f aca="false">BL4</f>
        <v>6</v>
      </c>
      <c r="BU4" s="0" t="str">
        <f aca="false">IF(BM4&lt;10,"000",IF(BM4&lt;100,"00",IF(BM4&lt;1000,"0","")))</f>
        <v/>
      </c>
      <c r="BV4" s="193" t="n">
        <f aca="false">BM4</f>
        <v>5536</v>
      </c>
      <c r="BW4" s="0" t="str">
        <f aca="false">TEXT(BP4,0)&amp;BQ4&amp;TEXT(BR4,0)</f>
        <v>00000</v>
      </c>
      <c r="BX4" s="0" t="str">
        <f aca="false">BS4&amp;TEXT(BT4,0)&amp;BU4&amp;TEXT(BV4,0)</f>
        <v>00065536</v>
      </c>
      <c r="BY4" s="0" t="str">
        <f aca="false">BW4&amp;BX4</f>
        <v>0000000065536</v>
      </c>
    </row>
    <row r="5" customFormat="false" ht="8.25" hidden="false" customHeight="true" outlineLevel="0" collapsed="false">
      <c r="T5" s="1"/>
      <c r="AO5" s="19"/>
      <c r="BP5" s="193"/>
    </row>
    <row r="6" customFormat="false" ht="13.5" hidden="false" customHeight="false" outlineLevel="0" collapsed="false">
      <c r="C6" s="15" t="n">
        <f aca="false">AJ6</f>
        <v>4</v>
      </c>
      <c r="D6" s="0" t="s">
        <v>384</v>
      </c>
      <c r="E6" s="191" t="n">
        <f aca="false">IF(AQ6&gt;15,BY6,AO6)</f>
        <v>28561</v>
      </c>
      <c r="I6" s="16" t="s">
        <v>16</v>
      </c>
      <c r="K6" s="192" t="n">
        <f aca="false">AM6</f>
        <v>13</v>
      </c>
      <c r="M6" s="19" t="n">
        <f aca="false">V6</f>
        <v>3</v>
      </c>
      <c r="P6" s="15"/>
      <c r="Q6" s="15" t="s">
        <v>385</v>
      </c>
      <c r="R6" s="15" t="s">
        <v>386</v>
      </c>
      <c r="S6" s="15" t="s">
        <v>387</v>
      </c>
      <c r="T6" s="1"/>
      <c r="U6" s="0" t="n">
        <f aca="false">U4+1</f>
        <v>2</v>
      </c>
      <c r="V6" s="0" t="n">
        <f aca="false">INT(0.5+(V$2/29*(U6-1)))+Q$2</f>
        <v>3</v>
      </c>
      <c r="W6" s="0" t="n">
        <f aca="false">IF(V6&lt;6,V6-2,IF(V6&gt;10,14-V6,4))</f>
        <v>1</v>
      </c>
      <c r="X6" s="0" t="n">
        <f aca="true">INT(RAND()*W6)+1</f>
        <v>1</v>
      </c>
      <c r="Y6" s="0" t="n">
        <f aca="false">IF(V6&lt;10,4,V6-6)</f>
        <v>4</v>
      </c>
      <c r="Z6" s="0" t="n">
        <f aca="false">Y6+X6-1</f>
        <v>4</v>
      </c>
      <c r="AA6" s="0" t="n">
        <f aca="false">V6-Z6+3</f>
        <v>2</v>
      </c>
      <c r="AB6" s="0" t="n">
        <f aca="false">IF(AA6=2,10000,10^(2*AA6-1))</f>
        <v>10000</v>
      </c>
      <c r="AC6" s="0" t="n">
        <f aca="false">IF(AA6=9,10^18-1,10^(2*AA6+1)-1)</f>
        <v>99999</v>
      </c>
      <c r="AD6" s="0" t="n">
        <f aca="true">INT(RAND()*(AC6-AB6+1)+AB6)</f>
        <v>34605</v>
      </c>
      <c r="AE6" s="0" t="n">
        <f aca="false">INT(AD6^(1/Z6))</f>
        <v>13</v>
      </c>
      <c r="AF6" s="0" t="n">
        <f aca="false">AE6^Z6</f>
        <v>28561</v>
      </c>
      <c r="AG6" s="0" t="n">
        <f aca="false">IF(AF6&lt;AB6,AE6+1,AE6)</f>
        <v>13</v>
      </c>
      <c r="AH6" s="0" t="n">
        <f aca="false">AG6^Z6</f>
        <v>28561</v>
      </c>
      <c r="AI6" s="0" t="n">
        <v>4</v>
      </c>
      <c r="AJ6" s="0" t="n">
        <f aca="false">Z6</f>
        <v>4</v>
      </c>
      <c r="AK6" s="0" t="n">
        <v>18</v>
      </c>
      <c r="AL6" s="0" t="n">
        <v>24</v>
      </c>
      <c r="AM6" s="0" t="n">
        <f aca="false">AG6</f>
        <v>13</v>
      </c>
      <c r="AO6" s="19" t="n">
        <f aca="false">AH6</f>
        <v>28561</v>
      </c>
      <c r="AQ6" s="19" t="n">
        <f aca="false">INT(LOG(AO6-0.05))+1</f>
        <v>5</v>
      </c>
      <c r="AR6" s="19" t="n">
        <f aca="false">INT(AQ6/2)+AJ6-3</f>
        <v>3</v>
      </c>
      <c r="AT6" s="19" t="n">
        <f aca="false">AM6^3</f>
        <v>2197</v>
      </c>
      <c r="AU6" s="19" t="n">
        <f aca="false">AM6^(AJ6-3)</f>
        <v>13</v>
      </c>
      <c r="AV6" s="0" t="n">
        <f aca="false">INT(AT6/10000)</f>
        <v>0</v>
      </c>
      <c r="AW6" s="0" t="n">
        <f aca="false">INT(AU6/10000)</f>
        <v>0</v>
      </c>
      <c r="AX6" s="0" t="n">
        <f aca="false">AT6-10000*AV6</f>
        <v>2197</v>
      </c>
      <c r="AY6" s="0" t="n">
        <f aca="false">AU6-10000*AW6</f>
        <v>13</v>
      </c>
      <c r="BA6" s="0" t="n">
        <f aca="false">AW6*AV6</f>
        <v>0</v>
      </c>
      <c r="BB6" s="0" t="n">
        <f aca="false">AY6*AV6+AX6*AW6</f>
        <v>0</v>
      </c>
      <c r="BC6" s="0" t="n">
        <f aca="false">AY6*AX6</f>
        <v>28561</v>
      </c>
      <c r="BD6" s="0" t="n">
        <f aca="false">AZ6-10000*INT(AZ6/10000)+INT(BA6/10000)</f>
        <v>0</v>
      </c>
      <c r="BE6" s="0" t="n">
        <f aca="false">BA6-10000*INT(BA6/10000)+INT(BB6/10000)</f>
        <v>0</v>
      </c>
      <c r="BF6" s="0" t="n">
        <f aca="false">BB6-10000*INT(BB6/10000)+INT(BC6/10000)</f>
        <v>2</v>
      </c>
      <c r="BG6" s="0" t="n">
        <f aca="false">BC6-10000*INT(BC6/10000)</f>
        <v>8561</v>
      </c>
      <c r="BJ6" s="19" t="n">
        <f aca="false">BD6+INT(BE6/10000)</f>
        <v>0</v>
      </c>
      <c r="BK6" s="193" t="n">
        <f aca="false">BE6-10000*INT(BE6/10000)+INT(BF6/10000)</f>
        <v>0</v>
      </c>
      <c r="BL6" s="193" t="n">
        <f aca="false">BF6-10000*INT(BF6/10000)+INT(BG6/10000)</f>
        <v>2</v>
      </c>
      <c r="BM6" s="193" t="n">
        <f aca="false">BG6-10000*INT(BG6/10000)</f>
        <v>8561</v>
      </c>
      <c r="BN6" s="19"/>
      <c r="BO6" s="0" t="str">
        <f aca="false">IF(BJ6=0,"0000",IF(BJ6&lt;10,"000",IF(BJ6&lt;100,"00",IF(BJ6&lt;1000,"0",""))))</f>
        <v>0000</v>
      </c>
      <c r="BP6" s="193" t="n">
        <f aca="false">BJ6</f>
        <v>0</v>
      </c>
      <c r="BQ6" s="0" t="str">
        <f aca="false">IF(BK6&lt;10,"000",IF(BK6&lt;100,"00",IF(BK6&lt;1000,"0","")))</f>
        <v>000</v>
      </c>
      <c r="BR6" s="193" t="n">
        <f aca="false">BK6</f>
        <v>0</v>
      </c>
      <c r="BS6" s="0" t="str">
        <f aca="false">IF(BL6&lt;10,"000",IF(BL6&lt;100,"00",IF(BL6&lt;1000,"0","")))</f>
        <v>000</v>
      </c>
      <c r="BT6" s="193" t="n">
        <f aca="false">BL6</f>
        <v>2</v>
      </c>
      <c r="BU6" s="0" t="str">
        <f aca="false">IF(BM6&lt;10,"000",IF(BM6&lt;100,"00",IF(BM6&lt;1000,"0","")))</f>
        <v/>
      </c>
      <c r="BV6" s="193" t="n">
        <f aca="false">BM6</f>
        <v>8561</v>
      </c>
      <c r="BW6" s="0" t="str">
        <f aca="false">TEXT(BP6,0)&amp;BQ6&amp;TEXT(BR6,0)</f>
        <v>00000</v>
      </c>
      <c r="BX6" s="0" t="str">
        <f aca="false">BS6&amp;TEXT(BT6,0)&amp;BU6&amp;TEXT(BV6,0)</f>
        <v>00028561</v>
      </c>
      <c r="BY6" s="0" t="str">
        <f aca="false">BW6&amp;BX6</f>
        <v>0000000028561</v>
      </c>
    </row>
    <row r="7" customFormat="false" ht="8.25" hidden="false" customHeight="true" outlineLevel="0" collapsed="false">
      <c r="P7" s="15"/>
      <c r="Q7" s="15"/>
      <c r="R7" s="15"/>
      <c r="T7" s="1"/>
      <c r="AO7" s="19"/>
    </row>
    <row r="8" customFormat="false" ht="13.5" hidden="false" customHeight="false" outlineLevel="0" collapsed="false">
      <c r="C8" s="15" t="n">
        <f aca="false">AJ8</f>
        <v>5</v>
      </c>
      <c r="D8" s="0" t="s">
        <v>384</v>
      </c>
      <c r="E8" s="191" t="n">
        <f aca="false">IF(AQ8&gt;15,BY8,AO8)</f>
        <v>59049</v>
      </c>
      <c r="I8" s="16" t="s">
        <v>16</v>
      </c>
      <c r="K8" s="192" t="n">
        <f aca="false">AM8</f>
        <v>9</v>
      </c>
      <c r="M8" s="19" t="n">
        <f aca="false">V8</f>
        <v>4</v>
      </c>
      <c r="P8" s="15" t="s">
        <v>388</v>
      </c>
      <c r="Q8" s="15" t="n">
        <v>5</v>
      </c>
      <c r="R8" s="15" t="n">
        <v>5</v>
      </c>
      <c r="S8" s="0" t="n">
        <v>4</v>
      </c>
      <c r="T8" s="1"/>
      <c r="U8" s="0" t="n">
        <f aca="false">U6+1</f>
        <v>3</v>
      </c>
      <c r="V8" s="0" t="n">
        <f aca="false">INT(0.5+(V$2/29*(U8-1)))+Q$2</f>
        <v>4</v>
      </c>
      <c r="W8" s="0" t="n">
        <f aca="false">IF(V8&lt;6,V8-2,IF(V8&gt;10,14-V8,4))</f>
        <v>2</v>
      </c>
      <c r="X8" s="0" t="n">
        <f aca="true">INT(RAND()*W8)+1</f>
        <v>2</v>
      </c>
      <c r="Y8" s="0" t="n">
        <f aca="false">IF(V8&lt;10,4,V8-6)</f>
        <v>4</v>
      </c>
      <c r="Z8" s="0" t="n">
        <f aca="false">Y8+X8-1</f>
        <v>5</v>
      </c>
      <c r="AA8" s="0" t="n">
        <f aca="false">V8-Z8+3</f>
        <v>2</v>
      </c>
      <c r="AB8" s="0" t="n">
        <f aca="false">IF(AA8=2,10000,10^(2*AA8-1))</f>
        <v>10000</v>
      </c>
      <c r="AC8" s="0" t="n">
        <f aca="false">IF(AA8=9,10^18-1,10^(2*AA8+1)-1)</f>
        <v>99999</v>
      </c>
      <c r="AD8" s="0" t="n">
        <f aca="true">INT(RAND()*(AC8-AB8+1)+AB8)</f>
        <v>60883</v>
      </c>
      <c r="AE8" s="0" t="n">
        <f aca="false">INT(AD8^(1/Z8))</f>
        <v>9</v>
      </c>
      <c r="AF8" s="0" t="n">
        <f aca="false">AE8^Z8</f>
        <v>59049</v>
      </c>
      <c r="AG8" s="0" t="n">
        <f aca="false">IF(AF8&lt;AB8,AE8+1,AE8)</f>
        <v>9</v>
      </c>
      <c r="AH8" s="0" t="n">
        <f aca="false">AG8^Z8</f>
        <v>59049</v>
      </c>
      <c r="AI8" s="0" t="n">
        <v>4</v>
      </c>
      <c r="AJ8" s="0" t="n">
        <f aca="false">Z8</f>
        <v>5</v>
      </c>
      <c r="AK8" s="0" t="n">
        <v>25</v>
      </c>
      <c r="AL8" s="0" t="n">
        <v>31</v>
      </c>
      <c r="AM8" s="0" t="n">
        <f aca="false">AG8</f>
        <v>9</v>
      </c>
      <c r="AO8" s="19" t="n">
        <f aca="false">AH8</f>
        <v>59049</v>
      </c>
      <c r="AQ8" s="19" t="n">
        <f aca="false">INT(LOG(AO8-0.05))+1</f>
        <v>5</v>
      </c>
      <c r="AR8" s="19" t="n">
        <f aca="false">INT(AQ8/2)+AJ8-3</f>
        <v>4</v>
      </c>
      <c r="AT8" s="19" t="n">
        <f aca="false">AM8^3</f>
        <v>729</v>
      </c>
      <c r="AU8" s="19" t="n">
        <f aca="false">AM8^(AJ8-3)</f>
        <v>81</v>
      </c>
      <c r="AV8" s="0" t="n">
        <f aca="false">INT(AT8/10000)</f>
        <v>0</v>
      </c>
      <c r="AW8" s="0" t="n">
        <f aca="false">INT(AU8/10000)</f>
        <v>0</v>
      </c>
      <c r="AX8" s="0" t="n">
        <f aca="false">AT8-10000*AV8</f>
        <v>729</v>
      </c>
      <c r="AY8" s="0" t="n">
        <f aca="false">AU8-10000*AW8</f>
        <v>81</v>
      </c>
      <c r="BA8" s="0" t="n">
        <f aca="false">AW8*AV8</f>
        <v>0</v>
      </c>
      <c r="BB8" s="0" t="n">
        <f aca="false">AY8*AV8+AX8*AW8</f>
        <v>0</v>
      </c>
      <c r="BC8" s="0" t="n">
        <f aca="false">AY8*AX8</f>
        <v>59049</v>
      </c>
      <c r="BD8" s="0" t="n">
        <f aca="false">AZ8-10000*INT(AZ8/10000)+INT(BA8/10000)</f>
        <v>0</v>
      </c>
      <c r="BE8" s="0" t="n">
        <f aca="false">BA8-10000*INT(BA8/10000)+INT(BB8/10000)</f>
        <v>0</v>
      </c>
      <c r="BF8" s="0" t="n">
        <f aca="false">BB8-10000*INT(BB8/10000)+INT(BC8/10000)</f>
        <v>5</v>
      </c>
      <c r="BG8" s="0" t="n">
        <f aca="false">BC8-10000*INT(BC8/10000)</f>
        <v>9049</v>
      </c>
      <c r="BJ8" s="19" t="n">
        <f aca="false">BD8+INT(BE8/10000)</f>
        <v>0</v>
      </c>
      <c r="BK8" s="193" t="n">
        <f aca="false">BE8-10000*INT(BE8/10000)+INT(BF8/10000)</f>
        <v>0</v>
      </c>
      <c r="BL8" s="193" t="n">
        <f aca="false">BF8-10000*INT(BF8/10000)+INT(BG8/10000)</f>
        <v>5</v>
      </c>
      <c r="BM8" s="193" t="n">
        <f aca="false">BG8-10000*INT(BG8/10000)</f>
        <v>9049</v>
      </c>
      <c r="BN8" s="19"/>
      <c r="BO8" s="0" t="str">
        <f aca="false">IF(BJ8=0,"0000",IF(BJ8&lt;10,"000",IF(BJ8&lt;100,"00",IF(BJ8&lt;1000,"0",""))))</f>
        <v>0000</v>
      </c>
      <c r="BP8" s="193" t="n">
        <f aca="false">BJ8</f>
        <v>0</v>
      </c>
      <c r="BQ8" s="0" t="str">
        <f aca="false">IF(BK8&lt;10,"000",IF(BK8&lt;100,"00",IF(BK8&lt;1000,"0","")))</f>
        <v>000</v>
      </c>
      <c r="BR8" s="193" t="n">
        <f aca="false">BK8</f>
        <v>0</v>
      </c>
      <c r="BS8" s="0" t="str">
        <f aca="false">IF(BL8&lt;10,"000",IF(BL8&lt;100,"00",IF(BL8&lt;1000,"0","")))</f>
        <v>000</v>
      </c>
      <c r="BT8" s="193" t="n">
        <f aca="false">BL8</f>
        <v>5</v>
      </c>
      <c r="BU8" s="0" t="str">
        <f aca="false">IF(BM8&lt;10,"000",IF(BM8&lt;100,"00",IF(BM8&lt;1000,"0","")))</f>
        <v/>
      </c>
      <c r="BV8" s="193" t="n">
        <f aca="false">BM8</f>
        <v>9049</v>
      </c>
      <c r="BW8" s="0" t="str">
        <f aca="false">TEXT(BP8,0)&amp;BQ8&amp;TEXT(BR8,0)</f>
        <v>00000</v>
      </c>
      <c r="BX8" s="0" t="str">
        <f aca="false">BS8&amp;TEXT(BT8,0)&amp;BU8&amp;TEXT(BV8,0)</f>
        <v>00059049</v>
      </c>
      <c r="BY8" s="0" t="str">
        <f aca="false">BW8&amp;BX8</f>
        <v>0000000059049</v>
      </c>
    </row>
    <row r="9" customFormat="false" ht="8.25" hidden="false" customHeight="true" outlineLevel="0" collapsed="false">
      <c r="T9" s="1"/>
      <c r="AO9" s="19"/>
    </row>
    <row r="10" customFormat="false" ht="13.5" hidden="false" customHeight="false" outlineLevel="0" collapsed="false">
      <c r="C10" s="15" t="n">
        <f aca="false">AJ10</f>
        <v>4</v>
      </c>
      <c r="D10" s="0" t="s">
        <v>384</v>
      </c>
      <c r="E10" s="191" t="n">
        <f aca="false">IF(AQ10&gt;15,BY10,AO10)</f>
        <v>6250000</v>
      </c>
      <c r="I10" s="16" t="s">
        <v>16</v>
      </c>
      <c r="K10" s="192" t="n">
        <f aca="false">AM10</f>
        <v>50</v>
      </c>
      <c r="M10" s="19" t="n">
        <f aca="false">V10</f>
        <v>4</v>
      </c>
      <c r="P10" s="15" t="s">
        <v>389</v>
      </c>
      <c r="Q10" s="0" t="n">
        <v>11</v>
      </c>
      <c r="R10" s="0" t="n">
        <v>11</v>
      </c>
      <c r="S10" s="0" t="n">
        <v>9</v>
      </c>
      <c r="T10" s="1"/>
      <c r="U10" s="0" t="n">
        <f aca="false">U8+1</f>
        <v>4</v>
      </c>
      <c r="V10" s="0" t="n">
        <f aca="false">INT(0.5+(V$2/29*(U10-1)))+Q$2</f>
        <v>4</v>
      </c>
      <c r="W10" s="0" t="n">
        <f aca="false">IF(V10&lt;6,V10-2,IF(V10&gt;10,14-V10,4))</f>
        <v>2</v>
      </c>
      <c r="X10" s="0" t="n">
        <f aca="true">INT(RAND()*W10)+1</f>
        <v>1</v>
      </c>
      <c r="Y10" s="0" t="n">
        <f aca="false">IF(V10&lt;10,4,V10-6)</f>
        <v>4</v>
      </c>
      <c r="Z10" s="0" t="n">
        <f aca="false">Y10+X10-1</f>
        <v>4</v>
      </c>
      <c r="AA10" s="0" t="n">
        <f aca="false">V10-Z10+3</f>
        <v>3</v>
      </c>
      <c r="AB10" s="0" t="n">
        <f aca="false">IF(AA10=2,10000,10^(2*AA10-1))</f>
        <v>100000</v>
      </c>
      <c r="AC10" s="0" t="n">
        <f aca="false">IF(AA10=9,10^18-1,10^(2*AA10+1)-1)</f>
        <v>9999999</v>
      </c>
      <c r="AD10" s="0" t="n">
        <f aca="true">INT(RAND()*(AC10-AB10+1)+AB10)</f>
        <v>6469908</v>
      </c>
      <c r="AE10" s="0" t="n">
        <f aca="false">INT(AD10^(1/Z10))</f>
        <v>50</v>
      </c>
      <c r="AF10" s="0" t="n">
        <f aca="false">AE10^Z10</f>
        <v>6250000</v>
      </c>
      <c r="AG10" s="0" t="n">
        <f aca="false">IF(AF10&lt;AB10,AE10+1,AE10)</f>
        <v>50</v>
      </c>
      <c r="AH10" s="0" t="n">
        <f aca="false">AG10^Z10</f>
        <v>6250000</v>
      </c>
      <c r="AI10" s="0" t="n">
        <v>5</v>
      </c>
      <c r="AJ10" s="0" t="n">
        <f aca="false">Z10</f>
        <v>4</v>
      </c>
      <c r="AK10" s="0" t="n">
        <v>32</v>
      </c>
      <c r="AL10" s="0" t="n">
        <v>44</v>
      </c>
      <c r="AM10" s="0" t="n">
        <f aca="false">AG10</f>
        <v>50</v>
      </c>
      <c r="AO10" s="19" t="n">
        <f aca="false">AH10</f>
        <v>6250000</v>
      </c>
      <c r="AQ10" s="19" t="n">
        <f aca="false">INT(LOG(AO10-0.05))+1</f>
        <v>7</v>
      </c>
      <c r="AR10" s="19" t="n">
        <f aca="false">INT(AQ10/2)+AJ10-3</f>
        <v>4</v>
      </c>
      <c r="AT10" s="19" t="n">
        <f aca="false">AM10^3</f>
        <v>125000</v>
      </c>
      <c r="AU10" s="19" t="n">
        <f aca="false">AM10^(AJ10-3)</f>
        <v>50</v>
      </c>
      <c r="AV10" s="0" t="n">
        <f aca="false">INT(AT10/10000)</f>
        <v>12</v>
      </c>
      <c r="AW10" s="0" t="n">
        <f aca="false">INT(AU10/10000)</f>
        <v>0</v>
      </c>
      <c r="AX10" s="0" t="n">
        <f aca="false">AT10-10000*AV10</f>
        <v>5000</v>
      </c>
      <c r="AY10" s="0" t="n">
        <f aca="false">AU10-10000*AW10</f>
        <v>50</v>
      </c>
      <c r="BA10" s="0" t="n">
        <f aca="false">AW10*AV10</f>
        <v>0</v>
      </c>
      <c r="BB10" s="0" t="n">
        <f aca="false">AY10*AV10+AX10*AW10</f>
        <v>600</v>
      </c>
      <c r="BC10" s="0" t="n">
        <f aca="false">AY10*AX10</f>
        <v>250000</v>
      </c>
      <c r="BD10" s="0" t="n">
        <f aca="false">AZ10-10000*INT(AZ10/10000)+INT(BA10/10000)</f>
        <v>0</v>
      </c>
      <c r="BE10" s="0" t="n">
        <f aca="false">BA10-10000*INT(BA10/10000)+INT(BB10/10000)</f>
        <v>0</v>
      </c>
      <c r="BF10" s="0" t="n">
        <f aca="false">BB10-10000*INT(BB10/10000)+INT(BC10/10000)</f>
        <v>625</v>
      </c>
      <c r="BG10" s="0" t="n">
        <f aca="false">BC10-10000*INT(BC10/10000)</f>
        <v>0</v>
      </c>
      <c r="BJ10" s="19" t="n">
        <f aca="false">BD10+INT(BE10/10000)</f>
        <v>0</v>
      </c>
      <c r="BK10" s="193" t="n">
        <f aca="false">BE10-10000*INT(BE10/10000)+INT(BF10/10000)</f>
        <v>0</v>
      </c>
      <c r="BL10" s="193" t="n">
        <f aca="false">BF10-10000*INT(BF10/10000)+INT(BG10/10000)</f>
        <v>625</v>
      </c>
      <c r="BM10" s="193" t="n">
        <f aca="false">BG10-10000*INT(BG10/10000)</f>
        <v>0</v>
      </c>
      <c r="BN10" s="19"/>
      <c r="BO10" s="0" t="str">
        <f aca="false">IF(BJ10=0,"0000",IF(BJ10&lt;10,"000",IF(BJ10&lt;100,"00",IF(BJ10&lt;1000,"0",""))))</f>
        <v>0000</v>
      </c>
      <c r="BP10" s="193" t="n">
        <f aca="false">BJ10</f>
        <v>0</v>
      </c>
      <c r="BQ10" s="0" t="str">
        <f aca="false">IF(BK10&lt;10,"000",IF(BK10&lt;100,"00",IF(BK10&lt;1000,"0","")))</f>
        <v>000</v>
      </c>
      <c r="BR10" s="193" t="n">
        <f aca="false">BK10</f>
        <v>0</v>
      </c>
      <c r="BS10" s="0" t="str">
        <f aca="false">IF(BL10&lt;10,"000",IF(BL10&lt;100,"00",IF(BL10&lt;1000,"0","")))</f>
        <v>0</v>
      </c>
      <c r="BT10" s="193" t="n">
        <f aca="false">BL10</f>
        <v>625</v>
      </c>
      <c r="BU10" s="0" t="str">
        <f aca="false">IF(BM10&lt;10,"000",IF(BM10&lt;100,"00",IF(BM10&lt;1000,"0","")))</f>
        <v>000</v>
      </c>
      <c r="BV10" s="193" t="n">
        <f aca="false">BM10</f>
        <v>0</v>
      </c>
      <c r="BW10" s="0" t="str">
        <f aca="false">TEXT(BP10,0)&amp;BQ10&amp;TEXT(BR10,0)</f>
        <v>00000</v>
      </c>
      <c r="BX10" s="0" t="str">
        <f aca="false">BS10&amp;TEXT(BT10,0)&amp;BU10&amp;TEXT(BV10,0)</f>
        <v>06250000</v>
      </c>
      <c r="BY10" s="0" t="str">
        <f aca="false">BW10&amp;BX10</f>
        <v>0000006250000</v>
      </c>
    </row>
    <row r="11" customFormat="false" ht="8.25" hidden="false" customHeight="true" outlineLevel="0" collapsed="false">
      <c r="P11" s="15"/>
      <c r="T11" s="1"/>
      <c r="AO11" s="19"/>
    </row>
    <row r="12" customFormat="false" ht="13.5" hidden="false" customHeight="false" outlineLevel="0" collapsed="false">
      <c r="C12" s="15" t="n">
        <f aca="false">AJ12</f>
        <v>4</v>
      </c>
      <c r="D12" s="0" t="s">
        <v>384</v>
      </c>
      <c r="E12" s="191" t="n">
        <f aca="false">IF(AQ12&gt;15,BY12,AO12)</f>
        <v>9150625</v>
      </c>
      <c r="I12" s="16" t="s">
        <v>16</v>
      </c>
      <c r="K12" s="192" t="n">
        <f aca="false">AM12</f>
        <v>55</v>
      </c>
      <c r="M12" s="19" t="n">
        <f aca="false">V12</f>
        <v>4</v>
      </c>
      <c r="P12" s="15" t="s">
        <v>390</v>
      </c>
      <c r="Q12" s="0" t="n">
        <v>63</v>
      </c>
      <c r="R12" s="0" t="n">
        <v>63</v>
      </c>
      <c r="S12" s="0" t="n">
        <v>53</v>
      </c>
      <c r="T12" s="1"/>
      <c r="U12" s="0" t="n">
        <f aca="false">U10+1</f>
        <v>5</v>
      </c>
      <c r="V12" s="0" t="n">
        <f aca="false">INT(0.5+(V$2/29*(U12-1)))+Q$2</f>
        <v>4</v>
      </c>
      <c r="W12" s="0" t="n">
        <f aca="false">IF(V12&lt;6,V12-2,IF(V12&gt;10,14-V12,4))</f>
        <v>2</v>
      </c>
      <c r="X12" s="0" t="n">
        <f aca="true">INT(RAND()*W12)+1</f>
        <v>1</v>
      </c>
      <c r="Y12" s="0" t="n">
        <f aca="false">IF(V12&lt;10,4,V12-6)</f>
        <v>4</v>
      </c>
      <c r="Z12" s="0" t="n">
        <f aca="false">Y12+X12-1</f>
        <v>4</v>
      </c>
      <c r="AA12" s="0" t="n">
        <f aca="false">V12-Z12+3</f>
        <v>3</v>
      </c>
      <c r="AB12" s="0" t="n">
        <f aca="false">IF(AA12=2,10000,10^(2*AA12-1))</f>
        <v>100000</v>
      </c>
      <c r="AC12" s="0" t="n">
        <f aca="false">IF(AA12=9,10^18-1,10^(2*AA12+1)-1)</f>
        <v>9999999</v>
      </c>
      <c r="AD12" s="0" t="n">
        <f aca="true">INT(RAND()*(AC12-AB12+1)+AB12)</f>
        <v>9672026</v>
      </c>
      <c r="AE12" s="0" t="n">
        <f aca="false">INT(AD12^(1/Z12))</f>
        <v>55</v>
      </c>
      <c r="AF12" s="0" t="n">
        <f aca="false">AE12^Z12</f>
        <v>9150625</v>
      </c>
      <c r="AG12" s="0" t="n">
        <f aca="false">IF(AF12&lt;AB12,AE12+1,AE12)</f>
        <v>55</v>
      </c>
      <c r="AH12" s="0" t="n">
        <f aca="false">AG12^Z12</f>
        <v>9150625</v>
      </c>
      <c r="AI12" s="0" t="n">
        <v>5</v>
      </c>
      <c r="AJ12" s="0" t="n">
        <f aca="false">Z12</f>
        <v>4</v>
      </c>
      <c r="AK12" s="0" t="n">
        <v>45</v>
      </c>
      <c r="AL12" s="0" t="n">
        <v>56</v>
      </c>
      <c r="AM12" s="0" t="n">
        <f aca="false">AG12</f>
        <v>55</v>
      </c>
      <c r="AO12" s="19" t="n">
        <f aca="false">AH12</f>
        <v>9150625</v>
      </c>
      <c r="AQ12" s="19" t="n">
        <f aca="false">INT(LOG(AO12-0.05))+1</f>
        <v>7</v>
      </c>
      <c r="AR12" s="19" t="n">
        <f aca="false">INT(AQ12/2)+AJ12-3</f>
        <v>4</v>
      </c>
      <c r="AT12" s="19" t="n">
        <f aca="false">AM12^3</f>
        <v>166375</v>
      </c>
      <c r="AU12" s="19" t="n">
        <f aca="false">AM12^(AJ12-3)</f>
        <v>55</v>
      </c>
      <c r="AV12" s="0" t="n">
        <f aca="false">INT(AT12/10000)</f>
        <v>16</v>
      </c>
      <c r="AW12" s="0" t="n">
        <f aca="false">INT(AU12/10000)</f>
        <v>0</v>
      </c>
      <c r="AX12" s="0" t="n">
        <f aca="false">AT12-10000*AV12</f>
        <v>6375</v>
      </c>
      <c r="AY12" s="0" t="n">
        <f aca="false">AU12-10000*AW12</f>
        <v>55</v>
      </c>
      <c r="BA12" s="0" t="n">
        <f aca="false">AW12*AV12</f>
        <v>0</v>
      </c>
      <c r="BB12" s="0" t="n">
        <f aca="false">AY12*AV12+AX12*AW12</f>
        <v>880</v>
      </c>
      <c r="BC12" s="0" t="n">
        <f aca="false">AY12*AX12</f>
        <v>350625</v>
      </c>
      <c r="BD12" s="0" t="n">
        <f aca="false">AZ12-10000*INT(AZ12/10000)+INT(BA12/10000)</f>
        <v>0</v>
      </c>
      <c r="BE12" s="0" t="n">
        <f aca="false">BA12-10000*INT(BA12/10000)+INT(BB12/10000)</f>
        <v>0</v>
      </c>
      <c r="BF12" s="0" t="n">
        <f aca="false">BB12-10000*INT(BB12/10000)+INT(BC12/10000)</f>
        <v>915</v>
      </c>
      <c r="BG12" s="0" t="n">
        <f aca="false">BC12-10000*INT(BC12/10000)</f>
        <v>625</v>
      </c>
      <c r="BJ12" s="19" t="n">
        <f aca="false">BD12+INT(BE12/10000)</f>
        <v>0</v>
      </c>
      <c r="BK12" s="193" t="n">
        <f aca="false">BE12-10000*INT(BE12/10000)+INT(BF12/10000)</f>
        <v>0</v>
      </c>
      <c r="BL12" s="193" t="n">
        <f aca="false">BF12-10000*INT(BF12/10000)+INT(BG12/10000)</f>
        <v>915</v>
      </c>
      <c r="BM12" s="193" t="n">
        <f aca="false">BG12-10000*INT(BG12/10000)</f>
        <v>625</v>
      </c>
      <c r="BN12" s="19"/>
      <c r="BO12" s="0" t="str">
        <f aca="false">IF(BJ12=0,"0000",IF(BJ12&lt;10,"000",IF(BJ12&lt;100,"00",IF(BJ12&lt;1000,"0",""))))</f>
        <v>0000</v>
      </c>
      <c r="BP12" s="193" t="n">
        <f aca="false">BJ12</f>
        <v>0</v>
      </c>
      <c r="BQ12" s="0" t="str">
        <f aca="false">IF(BK12&lt;10,"000",IF(BK12&lt;100,"00",IF(BK12&lt;1000,"0","")))</f>
        <v>000</v>
      </c>
      <c r="BR12" s="193" t="n">
        <f aca="false">BK12</f>
        <v>0</v>
      </c>
      <c r="BS12" s="0" t="str">
        <f aca="false">IF(BL12&lt;10,"000",IF(BL12&lt;100,"00",IF(BL12&lt;1000,"0","")))</f>
        <v>0</v>
      </c>
      <c r="BT12" s="193" t="n">
        <f aca="false">BL12</f>
        <v>915</v>
      </c>
      <c r="BU12" s="0" t="str">
        <f aca="false">IF(BM12&lt;10,"000",IF(BM12&lt;100,"00",IF(BM12&lt;1000,"0","")))</f>
        <v>0</v>
      </c>
      <c r="BV12" s="193" t="n">
        <f aca="false">BM12</f>
        <v>625</v>
      </c>
      <c r="BW12" s="0" t="str">
        <f aca="false">TEXT(BP12,0)&amp;BQ12&amp;TEXT(BR12,0)</f>
        <v>00000</v>
      </c>
      <c r="BX12" s="0" t="str">
        <f aca="false">BS12&amp;TEXT(BT12,0)&amp;BU12&amp;TEXT(BV12,0)</f>
        <v>09150625</v>
      </c>
      <c r="BY12" s="0" t="str">
        <f aca="false">BW12&amp;BX12</f>
        <v>0000009150625</v>
      </c>
    </row>
    <row r="13" customFormat="false" ht="12.75" hidden="false" customHeight="false" outlineLevel="0" collapsed="false">
      <c r="P13" s="15"/>
      <c r="T13" s="1"/>
      <c r="AO13" s="19"/>
    </row>
    <row r="14" customFormat="false" ht="13.5" hidden="false" customHeight="false" outlineLevel="0" collapsed="false">
      <c r="C14" s="15" t="n">
        <f aca="false">AJ14</f>
        <v>5</v>
      </c>
      <c r="D14" s="0" t="s">
        <v>384</v>
      </c>
      <c r="E14" s="191" t="n">
        <f aca="false">IF(AQ14&gt;15,BY14,AO14)</f>
        <v>7962624</v>
      </c>
      <c r="I14" s="16" t="s">
        <v>16</v>
      </c>
      <c r="K14" s="192" t="n">
        <f aca="false">AM14</f>
        <v>24</v>
      </c>
      <c r="M14" s="19" t="n">
        <f aca="false">V14</f>
        <v>5</v>
      </c>
      <c r="P14" s="15" t="s">
        <v>391</v>
      </c>
      <c r="Q14" s="0" t="n">
        <v>8</v>
      </c>
      <c r="R14" s="0" t="n">
        <v>8</v>
      </c>
      <c r="S14" s="0" t="n">
        <v>8</v>
      </c>
      <c r="T14" s="1"/>
      <c r="U14" s="0" t="n">
        <f aca="false">U12+1</f>
        <v>6</v>
      </c>
      <c r="V14" s="0" t="n">
        <f aca="false">INT(0.5+(V$2/29*(U14-1)))+Q$2</f>
        <v>5</v>
      </c>
      <c r="W14" s="0" t="n">
        <f aca="false">IF(V14&lt;6,V14-2,IF(V14&gt;10,14-V14,4))</f>
        <v>3</v>
      </c>
      <c r="X14" s="0" t="n">
        <f aca="true">INT(RAND()*W14)+1</f>
        <v>2</v>
      </c>
      <c r="Y14" s="0" t="n">
        <f aca="false">IF(V14&lt;10,4,V14-6)</f>
        <v>4</v>
      </c>
      <c r="Z14" s="0" t="n">
        <f aca="false">Y14+X14-1</f>
        <v>5</v>
      </c>
      <c r="AA14" s="0" t="n">
        <f aca="false">V14-Z14+3</f>
        <v>3</v>
      </c>
      <c r="AB14" s="0" t="n">
        <f aca="false">IF(AA14=2,10000,10^(2*AA14-1))</f>
        <v>100000</v>
      </c>
      <c r="AC14" s="0" t="n">
        <f aca="false">IF(AA14=9,10^18-1,10^(2*AA14+1)-1)</f>
        <v>9999999</v>
      </c>
      <c r="AD14" s="0" t="n">
        <f aca="true">INT(RAND()*(AC14-AB14+1)+AB14)</f>
        <v>9494775</v>
      </c>
      <c r="AE14" s="0" t="n">
        <f aca="false">INT(AD14^(1/Z14))</f>
        <v>24</v>
      </c>
      <c r="AF14" s="0" t="n">
        <f aca="false">AE14^Z14</f>
        <v>7962624</v>
      </c>
      <c r="AG14" s="0" t="n">
        <f aca="false">IF(AF14&lt;AB14,AE14+1,AE14)</f>
        <v>24</v>
      </c>
      <c r="AH14" s="0" t="n">
        <f aca="false">AG14^Z14</f>
        <v>7962624</v>
      </c>
      <c r="AI14" s="0" t="n">
        <v>5</v>
      </c>
      <c r="AJ14" s="0" t="n">
        <f aca="false">Z14</f>
        <v>5</v>
      </c>
      <c r="AK14" s="0" t="n">
        <v>57</v>
      </c>
      <c r="AL14" s="0" t="n">
        <v>78</v>
      </c>
      <c r="AM14" s="0" t="n">
        <f aca="false">AG14</f>
        <v>24</v>
      </c>
      <c r="AO14" s="19" t="n">
        <f aca="false">AH14</f>
        <v>7962624</v>
      </c>
      <c r="AQ14" s="19" t="n">
        <f aca="false">INT(LOG(AO14-0.05))+1</f>
        <v>7</v>
      </c>
      <c r="AR14" s="19" t="n">
        <f aca="false">INT(AQ14/2)+AJ14-3</f>
        <v>5</v>
      </c>
      <c r="AT14" s="19" t="n">
        <f aca="false">AM14^3</f>
        <v>13824</v>
      </c>
      <c r="AU14" s="19" t="n">
        <f aca="false">AM14^(AJ14-3)</f>
        <v>576</v>
      </c>
      <c r="AV14" s="0" t="n">
        <f aca="false">INT(AT14/10000)</f>
        <v>1</v>
      </c>
      <c r="AW14" s="0" t="n">
        <f aca="false">INT(AU14/10000)</f>
        <v>0</v>
      </c>
      <c r="AX14" s="0" t="n">
        <f aca="false">AT14-10000*AV14</f>
        <v>3824</v>
      </c>
      <c r="AY14" s="0" t="n">
        <f aca="false">AU14-10000*AW14</f>
        <v>576</v>
      </c>
      <c r="BA14" s="0" t="n">
        <f aca="false">AW14*AV14</f>
        <v>0</v>
      </c>
      <c r="BB14" s="0" t="n">
        <f aca="false">AY14*AV14+AX14*AW14</f>
        <v>576</v>
      </c>
      <c r="BC14" s="0" t="n">
        <f aca="false">AY14*AX14</f>
        <v>2202624</v>
      </c>
      <c r="BD14" s="0" t="n">
        <f aca="false">AZ14-10000*INT(AZ14/10000)+INT(BA14/10000)</f>
        <v>0</v>
      </c>
      <c r="BE14" s="0" t="n">
        <f aca="false">BA14-10000*INT(BA14/10000)+INT(BB14/10000)</f>
        <v>0</v>
      </c>
      <c r="BF14" s="0" t="n">
        <f aca="false">BB14-10000*INT(BB14/10000)+INT(BC14/10000)</f>
        <v>796</v>
      </c>
      <c r="BG14" s="0" t="n">
        <f aca="false">BC14-10000*INT(BC14/10000)</f>
        <v>2624</v>
      </c>
      <c r="BJ14" s="19" t="n">
        <f aca="false">BD14+INT(BE14/10000)</f>
        <v>0</v>
      </c>
      <c r="BK14" s="193" t="n">
        <f aca="false">BE14-10000*INT(BE14/10000)+INT(BF14/10000)</f>
        <v>0</v>
      </c>
      <c r="BL14" s="193" t="n">
        <f aca="false">BF14-10000*INT(BF14/10000)+INT(BG14/10000)</f>
        <v>796</v>
      </c>
      <c r="BM14" s="193" t="n">
        <f aca="false">BG14-10000*INT(BG14/10000)</f>
        <v>2624</v>
      </c>
      <c r="BN14" s="19"/>
      <c r="BO14" s="0" t="str">
        <f aca="false">IF(BJ14=0,"0000",IF(BJ14&lt;10,"000",IF(BJ14&lt;100,"00",IF(BJ14&lt;1000,"0",""))))</f>
        <v>0000</v>
      </c>
      <c r="BP14" s="193" t="n">
        <f aca="false">BJ14</f>
        <v>0</v>
      </c>
      <c r="BQ14" s="0" t="str">
        <f aca="false">IF(BK14&lt;10,"000",IF(BK14&lt;100,"00",IF(BK14&lt;1000,"0","")))</f>
        <v>000</v>
      </c>
      <c r="BR14" s="193" t="n">
        <f aca="false">BK14</f>
        <v>0</v>
      </c>
      <c r="BS14" s="0" t="str">
        <f aca="false">IF(BL14&lt;10,"000",IF(BL14&lt;100,"00",IF(BL14&lt;1000,"0","")))</f>
        <v>0</v>
      </c>
      <c r="BT14" s="193" t="n">
        <f aca="false">BL14</f>
        <v>796</v>
      </c>
      <c r="BU14" s="0" t="str">
        <f aca="false">IF(BM14&lt;10,"000",IF(BM14&lt;100,"00",IF(BM14&lt;1000,"0","")))</f>
        <v/>
      </c>
      <c r="BV14" s="193" t="n">
        <f aca="false">BM14</f>
        <v>2624</v>
      </c>
      <c r="BW14" s="0" t="str">
        <f aca="false">TEXT(BP14,0)&amp;BQ14&amp;TEXT(BR14,0)</f>
        <v>00000</v>
      </c>
      <c r="BX14" s="0" t="str">
        <f aca="false">BS14&amp;TEXT(BT14,0)&amp;BU14&amp;TEXT(BV14,0)</f>
        <v>07962624</v>
      </c>
      <c r="BY14" s="0" t="str">
        <f aca="false">BW14&amp;BX14</f>
        <v>0000007962624</v>
      </c>
    </row>
    <row r="15" customFormat="false" ht="12.75" hidden="false" customHeight="false" outlineLevel="0" collapsed="false">
      <c r="S15" s="1"/>
      <c r="T15" s="1"/>
      <c r="AO15" s="19"/>
      <c r="AR15" s="116"/>
      <c r="BP15" s="193"/>
    </row>
    <row r="16" customFormat="false" ht="13.5" hidden="false" customHeight="false" outlineLevel="0" collapsed="false">
      <c r="C16" s="15" t="n">
        <f aca="false">AJ16</f>
        <v>4</v>
      </c>
      <c r="D16" s="0" t="s">
        <v>384</v>
      </c>
      <c r="E16" s="191" t="n">
        <f aca="false">IF(AQ16&gt;15,BY16,AO16)</f>
        <v>24010000</v>
      </c>
      <c r="I16" s="16" t="s">
        <v>16</v>
      </c>
      <c r="K16" s="192" t="n">
        <f aca="false">AM16</f>
        <v>70</v>
      </c>
      <c r="M16" s="19" t="n">
        <f aca="false">V16</f>
        <v>5</v>
      </c>
      <c r="Q16" s="15" t="s">
        <v>392</v>
      </c>
      <c r="R16" s="15" t="s">
        <v>392</v>
      </c>
      <c r="S16" s="15" t="s">
        <v>393</v>
      </c>
      <c r="T16" s="1"/>
      <c r="U16" s="0" t="n">
        <f aca="false">U14+1</f>
        <v>7</v>
      </c>
      <c r="V16" s="0" t="n">
        <f aca="false">INT(0.5+(V$2/29*(U16-1)))+Q$2</f>
        <v>5</v>
      </c>
      <c r="W16" s="0" t="n">
        <f aca="false">IF(V16&lt;6,V16-2,IF(V16&gt;10,14-V16,4))</f>
        <v>3</v>
      </c>
      <c r="X16" s="0" t="n">
        <f aca="true">INT(RAND()*W16)+1</f>
        <v>1</v>
      </c>
      <c r="Y16" s="0" t="n">
        <f aca="false">IF(V16&lt;10,4,V16-6)</f>
        <v>4</v>
      </c>
      <c r="Z16" s="0" t="n">
        <f aca="false">Y16+X16-1</f>
        <v>4</v>
      </c>
      <c r="AA16" s="0" t="n">
        <f aca="false">V16-Z16+3</f>
        <v>4</v>
      </c>
      <c r="AB16" s="0" t="n">
        <f aca="false">IF(AA16=2,10000,10^(2*AA16-1))</f>
        <v>10000000</v>
      </c>
      <c r="AC16" s="0" t="n">
        <f aca="false">IF(AA16=9,10^18-1,10^(2*AA16+1)-1)</f>
        <v>999999999</v>
      </c>
      <c r="AD16" s="0" t="n">
        <f aca="true">INT(RAND()*(AC16-AB16+1)+AB16)</f>
        <v>24299604</v>
      </c>
      <c r="AE16" s="0" t="n">
        <f aca="false">INT(AD16^(1/Z16))</f>
        <v>70</v>
      </c>
      <c r="AF16" s="0" t="n">
        <f aca="false">AE16^Z16</f>
        <v>24010000</v>
      </c>
      <c r="AG16" s="0" t="n">
        <f aca="false">IF(AF16&lt;AB16,AE16+1,AE16)</f>
        <v>70</v>
      </c>
      <c r="AH16" s="0" t="n">
        <f aca="false">AG16^Z16</f>
        <v>24010000</v>
      </c>
      <c r="AI16" s="0" t="n">
        <v>5</v>
      </c>
      <c r="AJ16" s="0" t="n">
        <f aca="false">Z16</f>
        <v>4</v>
      </c>
      <c r="AK16" s="0" t="n">
        <v>79</v>
      </c>
      <c r="AL16" s="0" t="n">
        <v>99</v>
      </c>
      <c r="AM16" s="0" t="n">
        <f aca="false">AG16</f>
        <v>70</v>
      </c>
      <c r="AO16" s="19" t="n">
        <f aca="false">AH16</f>
        <v>24010000</v>
      </c>
      <c r="AQ16" s="19" t="n">
        <f aca="false">INT(LOG(AO16-0.05))+1</f>
        <v>8</v>
      </c>
      <c r="AR16" s="19" t="n">
        <f aca="false">INT(AQ16/2)+AJ16-3</f>
        <v>5</v>
      </c>
      <c r="AT16" s="19" t="n">
        <f aca="false">AM16^3</f>
        <v>343000</v>
      </c>
      <c r="AU16" s="19" t="n">
        <f aca="false">AM16^(AJ16-3)</f>
        <v>70</v>
      </c>
      <c r="AV16" s="0" t="n">
        <f aca="false">INT(AT16/10000)</f>
        <v>34</v>
      </c>
      <c r="AW16" s="0" t="n">
        <f aca="false">INT(AU16/10000)</f>
        <v>0</v>
      </c>
      <c r="AX16" s="0" t="n">
        <f aca="false">AT16-10000*AV16</f>
        <v>3000</v>
      </c>
      <c r="AY16" s="0" t="n">
        <f aca="false">AU16-10000*AW16</f>
        <v>70</v>
      </c>
      <c r="BA16" s="0" t="n">
        <f aca="false">AW16*AV16</f>
        <v>0</v>
      </c>
      <c r="BB16" s="0" t="n">
        <f aca="false">AY16*AV16+AX16*AW16</f>
        <v>2380</v>
      </c>
      <c r="BC16" s="0" t="n">
        <f aca="false">AY16*AX16</f>
        <v>210000</v>
      </c>
      <c r="BD16" s="0" t="n">
        <f aca="false">AZ16-10000*INT(AZ16/10000)+INT(BA16/10000)</f>
        <v>0</v>
      </c>
      <c r="BE16" s="0" t="n">
        <f aca="false">BA16-10000*INT(BA16/10000)+INT(BB16/10000)</f>
        <v>0</v>
      </c>
      <c r="BF16" s="0" t="n">
        <f aca="false">BB16-10000*INT(BB16/10000)+INT(BC16/10000)</f>
        <v>2401</v>
      </c>
      <c r="BG16" s="0" t="n">
        <f aca="false">BC16-10000*INT(BC16/10000)</f>
        <v>0</v>
      </c>
      <c r="BJ16" s="19" t="n">
        <f aca="false">BD16+INT(BE16/10000)</f>
        <v>0</v>
      </c>
      <c r="BK16" s="193" t="n">
        <f aca="false">BE16-10000*INT(BE16/10000)+INT(BF16/10000)</f>
        <v>0</v>
      </c>
      <c r="BL16" s="193" t="n">
        <f aca="false">BF16-10000*INT(BF16/10000)+INT(BG16/10000)</f>
        <v>2401</v>
      </c>
      <c r="BM16" s="193" t="n">
        <f aca="false">BG16-10000*INT(BG16/10000)</f>
        <v>0</v>
      </c>
      <c r="BN16" s="19"/>
      <c r="BO16" s="0" t="str">
        <f aca="false">IF(BJ16=0,"0000",IF(BJ16&lt;10,"000",IF(BJ16&lt;100,"00",IF(BJ16&lt;1000,"0",""))))</f>
        <v>0000</v>
      </c>
      <c r="BP16" s="193" t="n">
        <f aca="false">BJ16</f>
        <v>0</v>
      </c>
      <c r="BQ16" s="0" t="str">
        <f aca="false">IF(BK16&lt;10,"000",IF(BK16&lt;100,"00",IF(BK16&lt;1000,"0","")))</f>
        <v>000</v>
      </c>
      <c r="BR16" s="193" t="n">
        <f aca="false">BK16</f>
        <v>0</v>
      </c>
      <c r="BS16" s="0" t="str">
        <f aca="false">IF(BL16&lt;10,"000",IF(BL16&lt;100,"00",IF(BL16&lt;1000,"0","")))</f>
        <v/>
      </c>
      <c r="BT16" s="193" t="n">
        <f aca="false">BL16</f>
        <v>2401</v>
      </c>
      <c r="BU16" s="0" t="str">
        <f aca="false">IF(BM16&lt;10,"000",IF(BM16&lt;100,"00",IF(BM16&lt;1000,"0","")))</f>
        <v>000</v>
      </c>
      <c r="BV16" s="193" t="n">
        <f aca="false">BM16</f>
        <v>0</v>
      </c>
      <c r="BW16" s="0" t="str">
        <f aca="false">TEXT(BP16,0)&amp;BQ16&amp;TEXT(BR16,0)</f>
        <v>00000</v>
      </c>
      <c r="BX16" s="0" t="str">
        <f aca="false">BS16&amp;TEXT(BT16,0)&amp;BU16&amp;TEXT(BV16,0)</f>
        <v>24010000</v>
      </c>
      <c r="BY16" s="0" t="str">
        <f aca="false">BW16&amp;BX16</f>
        <v>0000024010000</v>
      </c>
    </row>
    <row r="17" customFormat="false" ht="12.75" hidden="false" customHeight="false" outlineLevel="0" collapsed="false">
      <c r="Q17" s="15" t="s">
        <v>394</v>
      </c>
      <c r="R17" s="15" t="s">
        <v>394</v>
      </c>
      <c r="S17" s="15" t="s">
        <v>395</v>
      </c>
      <c r="T17" s="1"/>
      <c r="AO17" s="19"/>
      <c r="AR17" s="116"/>
    </row>
    <row r="18" customFormat="false" ht="13.5" hidden="false" customHeight="false" outlineLevel="0" collapsed="false">
      <c r="C18" s="15" t="n">
        <f aca="false">AJ18</f>
        <v>4</v>
      </c>
      <c r="D18" s="0" t="s">
        <v>384</v>
      </c>
      <c r="E18" s="191" t="n">
        <f aca="false">IF(AQ18&gt;15,BY18,AO18)</f>
        <v>24010000</v>
      </c>
      <c r="I18" s="16" t="s">
        <v>16</v>
      </c>
      <c r="K18" s="192" t="n">
        <f aca="false">AM18</f>
        <v>70</v>
      </c>
      <c r="M18" s="19" t="n">
        <f aca="false">V18</f>
        <v>5</v>
      </c>
      <c r="Q18" s="15" t="s">
        <v>396</v>
      </c>
      <c r="R18" s="15" t="s">
        <v>397</v>
      </c>
      <c r="S18" s="15" t="s">
        <v>398</v>
      </c>
      <c r="T18" s="1"/>
      <c r="U18" s="0" t="n">
        <f aca="false">U16+1</f>
        <v>8</v>
      </c>
      <c r="V18" s="0" t="n">
        <f aca="false">INT(0.5+(V$2/29*(U18-1)))+Q$2</f>
        <v>5</v>
      </c>
      <c r="W18" s="0" t="n">
        <f aca="false">IF(V18&lt;6,V18-2,IF(V18&gt;10,14-V18,4))</f>
        <v>3</v>
      </c>
      <c r="X18" s="0" t="n">
        <f aca="true">INT(RAND()*W18)+1</f>
        <v>1</v>
      </c>
      <c r="Y18" s="0" t="n">
        <f aca="false">IF(V18&lt;10,4,V18-6)</f>
        <v>4</v>
      </c>
      <c r="Z18" s="0" t="n">
        <f aca="false">Y18+X18-1</f>
        <v>4</v>
      </c>
      <c r="AA18" s="0" t="n">
        <f aca="false">V18-Z18+3</f>
        <v>4</v>
      </c>
      <c r="AB18" s="0" t="n">
        <f aca="false">IF(AA18=2,10000,10^(2*AA18-1))</f>
        <v>10000000</v>
      </c>
      <c r="AC18" s="0" t="n">
        <f aca="false">IF(AA18=9,10^18-1,10^(2*AA18+1)-1)</f>
        <v>999999999</v>
      </c>
      <c r="AD18" s="0" t="n">
        <f aca="true">INT(RAND()*(AC18-AB18+1)+AB18)</f>
        <v>24604986</v>
      </c>
      <c r="AE18" s="0" t="n">
        <f aca="false">INT(AD18^(1/Z18))</f>
        <v>70</v>
      </c>
      <c r="AF18" s="0" t="n">
        <f aca="false">AE18^Z18</f>
        <v>24010000</v>
      </c>
      <c r="AG18" s="0" t="n">
        <f aca="false">IF(AF18&lt;AB18,AE18+1,AE18)</f>
        <v>70</v>
      </c>
      <c r="AH18" s="0" t="n">
        <f aca="false">AG18^Z18</f>
        <v>24010000</v>
      </c>
      <c r="AI18" s="0" t="n">
        <v>6</v>
      </c>
      <c r="AJ18" s="0" t="n">
        <f aca="false">Z18</f>
        <v>4</v>
      </c>
      <c r="AK18" s="0" t="n">
        <v>101</v>
      </c>
      <c r="AL18" s="0" t="n">
        <v>139</v>
      </c>
      <c r="AM18" s="0" t="n">
        <f aca="false">AG18</f>
        <v>70</v>
      </c>
      <c r="AO18" s="19" t="n">
        <f aca="false">AH18</f>
        <v>24010000</v>
      </c>
      <c r="AQ18" s="19" t="n">
        <f aca="false">INT(LOG(AO18-0.05))+1</f>
        <v>8</v>
      </c>
      <c r="AR18" s="19" t="n">
        <f aca="false">INT(AQ18/2)+AJ18-3</f>
        <v>5</v>
      </c>
      <c r="AT18" s="19" t="n">
        <f aca="false">AM18^3</f>
        <v>343000</v>
      </c>
      <c r="AU18" s="19" t="n">
        <f aca="false">AM18^(AJ18-3)</f>
        <v>70</v>
      </c>
      <c r="AV18" s="0" t="n">
        <f aca="false">INT(AT18/10000)</f>
        <v>34</v>
      </c>
      <c r="AW18" s="0" t="n">
        <f aca="false">INT(AU18/10000)</f>
        <v>0</v>
      </c>
      <c r="AX18" s="0" t="n">
        <f aca="false">AT18-10000*AV18</f>
        <v>3000</v>
      </c>
      <c r="AY18" s="0" t="n">
        <f aca="false">AU18-10000*AW18</f>
        <v>70</v>
      </c>
      <c r="BA18" s="0" t="n">
        <f aca="false">AW18*AV18</f>
        <v>0</v>
      </c>
      <c r="BB18" s="0" t="n">
        <f aca="false">AY18*AV18+AX18*AW18</f>
        <v>2380</v>
      </c>
      <c r="BC18" s="0" t="n">
        <f aca="false">AY18*AX18</f>
        <v>210000</v>
      </c>
      <c r="BD18" s="0" t="n">
        <f aca="false">AZ18-10000*INT(AZ18/10000)+INT(BA18/10000)</f>
        <v>0</v>
      </c>
      <c r="BE18" s="0" t="n">
        <f aca="false">BA18-10000*INT(BA18/10000)+INT(BB18/10000)</f>
        <v>0</v>
      </c>
      <c r="BF18" s="0" t="n">
        <f aca="false">BB18-10000*INT(BB18/10000)+INT(BC18/10000)</f>
        <v>2401</v>
      </c>
      <c r="BG18" s="0" t="n">
        <f aca="false">BC18-10000*INT(BC18/10000)</f>
        <v>0</v>
      </c>
      <c r="BJ18" s="19" t="n">
        <f aca="false">BD18+INT(BE18/10000)</f>
        <v>0</v>
      </c>
      <c r="BK18" s="193" t="n">
        <f aca="false">BE18-10000*INT(BE18/10000)+INT(BF18/10000)</f>
        <v>0</v>
      </c>
      <c r="BL18" s="193" t="n">
        <f aca="false">BF18-10000*INT(BF18/10000)+INT(BG18/10000)</f>
        <v>2401</v>
      </c>
      <c r="BM18" s="193" t="n">
        <f aca="false">BG18-10000*INT(BG18/10000)</f>
        <v>0</v>
      </c>
      <c r="BN18" s="19"/>
      <c r="BO18" s="0" t="str">
        <f aca="false">IF(BJ18=0,"0000",IF(BJ18&lt;10,"000",IF(BJ18&lt;100,"00",IF(BJ18&lt;1000,"0",""))))</f>
        <v>0000</v>
      </c>
      <c r="BP18" s="193" t="n">
        <f aca="false">BJ18</f>
        <v>0</v>
      </c>
      <c r="BQ18" s="0" t="str">
        <f aca="false">IF(BK18&lt;10,"000",IF(BK18&lt;100,"00",IF(BK18&lt;1000,"0","")))</f>
        <v>000</v>
      </c>
      <c r="BR18" s="193" t="n">
        <f aca="false">BK18</f>
        <v>0</v>
      </c>
      <c r="BS18" s="0" t="str">
        <f aca="false">IF(BL18&lt;10,"000",IF(BL18&lt;100,"00",IF(BL18&lt;1000,"0","")))</f>
        <v/>
      </c>
      <c r="BT18" s="193" t="n">
        <f aca="false">BL18</f>
        <v>2401</v>
      </c>
      <c r="BU18" s="0" t="str">
        <f aca="false">IF(BM18&lt;10,"000",IF(BM18&lt;100,"00",IF(BM18&lt;1000,"0","")))</f>
        <v>000</v>
      </c>
      <c r="BV18" s="193" t="n">
        <f aca="false">BM18</f>
        <v>0</v>
      </c>
      <c r="BW18" s="0" t="str">
        <f aca="false">TEXT(BP18,0)&amp;BQ18&amp;TEXT(BR18,0)</f>
        <v>00000</v>
      </c>
      <c r="BX18" s="0" t="str">
        <f aca="false">BS18&amp;TEXT(BT18,0)&amp;BU18&amp;TEXT(BV18,0)</f>
        <v>24010000</v>
      </c>
      <c r="BY18" s="0" t="str">
        <f aca="false">BW18&amp;BX18</f>
        <v>0000024010000</v>
      </c>
    </row>
    <row r="19" customFormat="false" ht="12.75" hidden="false" customHeight="false" outlineLevel="0" collapsed="false">
      <c r="Q19" s="15" t="s">
        <v>399</v>
      </c>
      <c r="R19" s="15" t="s">
        <v>399</v>
      </c>
      <c r="S19" s="15" t="s">
        <v>400</v>
      </c>
      <c r="T19" s="1"/>
      <c r="AO19" s="19"/>
      <c r="AR19" s="116"/>
    </row>
    <row r="20" customFormat="false" ht="13.5" hidden="false" customHeight="false" outlineLevel="0" collapsed="false">
      <c r="C20" s="15" t="n">
        <f aca="false">AJ20</f>
        <v>6</v>
      </c>
      <c r="D20" s="0" t="s">
        <v>384</v>
      </c>
      <c r="E20" s="191" t="n">
        <f aca="false">IF(AQ20&gt;15,BY20,AO20)</f>
        <v>2985984</v>
      </c>
      <c r="I20" s="16" t="s">
        <v>16</v>
      </c>
      <c r="K20" s="192" t="n">
        <f aca="false">AM20</f>
        <v>12</v>
      </c>
      <c r="M20" s="19" t="n">
        <f aca="false">V20</f>
        <v>6</v>
      </c>
      <c r="Q20" s="15" t="s">
        <v>401</v>
      </c>
      <c r="R20" s="15" t="s">
        <v>401</v>
      </c>
      <c r="S20" s="15" t="s">
        <v>402</v>
      </c>
      <c r="T20" s="1"/>
      <c r="U20" s="0" t="n">
        <f aca="false">U18+1</f>
        <v>9</v>
      </c>
      <c r="V20" s="0" t="n">
        <f aca="false">INT(0.5+(V$2/29*(U20-1)))+Q$2</f>
        <v>6</v>
      </c>
      <c r="W20" s="0" t="n">
        <f aca="false">IF(V20&lt;6,V20-2,IF(V20&gt;10,14-V20,4))</f>
        <v>4</v>
      </c>
      <c r="X20" s="0" t="n">
        <f aca="true">INT(RAND()*W20)+1</f>
        <v>3</v>
      </c>
      <c r="Y20" s="0" t="n">
        <f aca="false">IF(V20&lt;10,4,V20-6)</f>
        <v>4</v>
      </c>
      <c r="Z20" s="0" t="n">
        <f aca="false">Y20+X20-1</f>
        <v>6</v>
      </c>
      <c r="AA20" s="0" t="n">
        <f aca="false">V20-Z20+3</f>
        <v>3</v>
      </c>
      <c r="AB20" s="0" t="n">
        <f aca="false">IF(AA20=2,10000,10^(2*AA20-1))</f>
        <v>100000</v>
      </c>
      <c r="AC20" s="0" t="n">
        <f aca="false">IF(AA20=9,10^18-1,10^(2*AA20+1)-1)</f>
        <v>9999999</v>
      </c>
      <c r="AD20" s="0" t="n">
        <f aca="true">INT(RAND()*(AC20-AB20+1)+AB20)</f>
        <v>3105143</v>
      </c>
      <c r="AE20" s="0" t="n">
        <f aca="false">INT(AD20^(1/Z20))</f>
        <v>12</v>
      </c>
      <c r="AF20" s="0" t="n">
        <f aca="false">AE20^Z20</f>
        <v>2985984</v>
      </c>
      <c r="AG20" s="0" t="n">
        <f aca="false">IF(AF20&lt;AB20,AE20+1,AE20)</f>
        <v>12</v>
      </c>
      <c r="AH20" s="0" t="n">
        <f aca="false">AG20^Z20</f>
        <v>2985984</v>
      </c>
      <c r="AI20" s="0" t="n">
        <v>6</v>
      </c>
      <c r="AJ20" s="0" t="n">
        <f aca="false">Z20</f>
        <v>6</v>
      </c>
      <c r="AK20" s="0" t="n">
        <v>141</v>
      </c>
      <c r="AL20" s="0" t="n">
        <v>177</v>
      </c>
      <c r="AM20" s="0" t="n">
        <f aca="false">AG20</f>
        <v>12</v>
      </c>
      <c r="AO20" s="19" t="n">
        <f aca="false">AH20</f>
        <v>2985984</v>
      </c>
      <c r="AQ20" s="19" t="n">
        <f aca="false">INT(LOG(AO20-0.05))+1</f>
        <v>7</v>
      </c>
      <c r="AR20" s="19" t="n">
        <f aca="false">INT(AQ20/2)+AJ20-3</f>
        <v>6</v>
      </c>
      <c r="AT20" s="19" t="n">
        <f aca="false">AM20^3</f>
        <v>1728</v>
      </c>
      <c r="AU20" s="19" t="n">
        <f aca="false">AM20^(AJ20-3)</f>
        <v>1728</v>
      </c>
      <c r="AV20" s="0" t="n">
        <f aca="false">INT(AT20/10000)</f>
        <v>0</v>
      </c>
      <c r="AW20" s="0" t="n">
        <f aca="false">INT(AU20/10000)</f>
        <v>0</v>
      </c>
      <c r="AX20" s="0" t="n">
        <f aca="false">AT20-10000*AV20</f>
        <v>1728</v>
      </c>
      <c r="AY20" s="0" t="n">
        <f aca="false">AU20-10000*AW20</f>
        <v>1728</v>
      </c>
      <c r="BA20" s="0" t="n">
        <f aca="false">AW20*AV20</f>
        <v>0</v>
      </c>
      <c r="BB20" s="0" t="n">
        <f aca="false">AY20*AV20+AX20*AW20</f>
        <v>0</v>
      </c>
      <c r="BC20" s="0" t="n">
        <f aca="false">AY20*AX20</f>
        <v>2985984</v>
      </c>
      <c r="BD20" s="0" t="n">
        <f aca="false">AZ20-10000*INT(AZ20/10000)+INT(BA20/10000)</f>
        <v>0</v>
      </c>
      <c r="BE20" s="0" t="n">
        <f aca="false">BA20-10000*INT(BA20/10000)+INT(BB20/10000)</f>
        <v>0</v>
      </c>
      <c r="BF20" s="0" t="n">
        <f aca="false">BB20-10000*INT(BB20/10000)+INT(BC20/10000)</f>
        <v>298</v>
      </c>
      <c r="BG20" s="0" t="n">
        <f aca="false">BC20-10000*INT(BC20/10000)</f>
        <v>5984</v>
      </c>
      <c r="BJ20" s="19" t="n">
        <f aca="false">BD20+INT(BE20/10000)</f>
        <v>0</v>
      </c>
      <c r="BK20" s="193" t="n">
        <f aca="false">BE20-10000*INT(BE20/10000)+INT(BF20/10000)</f>
        <v>0</v>
      </c>
      <c r="BL20" s="193" t="n">
        <f aca="false">BF20-10000*INT(BF20/10000)+INT(BG20/10000)</f>
        <v>298</v>
      </c>
      <c r="BM20" s="193" t="n">
        <f aca="false">BG20-10000*INT(BG20/10000)</f>
        <v>5984</v>
      </c>
      <c r="BN20" s="19"/>
      <c r="BO20" s="0" t="str">
        <f aca="false">IF(BJ20=0,"0000",IF(BJ20&lt;10,"000",IF(BJ20&lt;100,"00",IF(BJ20&lt;1000,"0",""))))</f>
        <v>0000</v>
      </c>
      <c r="BP20" s="193" t="n">
        <f aca="false">BJ20</f>
        <v>0</v>
      </c>
      <c r="BQ20" s="0" t="str">
        <f aca="false">IF(BK20&lt;10,"000",IF(BK20&lt;100,"00",IF(BK20&lt;1000,"0","")))</f>
        <v>000</v>
      </c>
      <c r="BR20" s="193" t="n">
        <f aca="false">BK20</f>
        <v>0</v>
      </c>
      <c r="BS20" s="0" t="str">
        <f aca="false">IF(BL20&lt;10,"000",IF(BL20&lt;100,"00",IF(BL20&lt;1000,"0","")))</f>
        <v>0</v>
      </c>
      <c r="BT20" s="193" t="n">
        <f aca="false">BL20</f>
        <v>298</v>
      </c>
      <c r="BU20" s="0" t="str">
        <f aca="false">IF(BM20&lt;10,"000",IF(BM20&lt;100,"00",IF(BM20&lt;1000,"0","")))</f>
        <v/>
      </c>
      <c r="BV20" s="193" t="n">
        <f aca="false">BM20</f>
        <v>5984</v>
      </c>
      <c r="BW20" s="0" t="str">
        <f aca="false">TEXT(BP20,0)&amp;BQ20&amp;TEXT(BR20,0)</f>
        <v>00000</v>
      </c>
      <c r="BX20" s="0" t="str">
        <f aca="false">BS20&amp;TEXT(BT20,0)&amp;BU20&amp;TEXT(BV20,0)</f>
        <v>02985984</v>
      </c>
      <c r="BY20" s="0" t="str">
        <f aca="false">BW20&amp;BX20</f>
        <v>0000002985984</v>
      </c>
    </row>
    <row r="21" customFormat="false" ht="12.75" hidden="false" customHeight="false" outlineLevel="0" collapsed="false">
      <c r="Q21" s="15" t="s">
        <v>403</v>
      </c>
      <c r="R21" s="15" t="s">
        <v>404</v>
      </c>
      <c r="S21" s="15" t="s">
        <v>405</v>
      </c>
      <c r="T21" s="1"/>
      <c r="AO21" s="19"/>
      <c r="AR21" s="116"/>
    </row>
    <row r="22" customFormat="false" ht="13.5" hidden="false" customHeight="false" outlineLevel="0" collapsed="false">
      <c r="C22" s="15" t="n">
        <f aca="false">AJ22</f>
        <v>4</v>
      </c>
      <c r="D22" s="0" t="s">
        <v>384</v>
      </c>
      <c r="E22" s="191" t="n">
        <f aca="false">IF(AQ22&gt;15,BY22,AO22)</f>
        <v>13521270961</v>
      </c>
      <c r="I22" s="16" t="s">
        <v>16</v>
      </c>
      <c r="K22" s="192" t="n">
        <f aca="false">AM22</f>
        <v>341</v>
      </c>
      <c r="M22" s="19" t="n">
        <f aca="false">V22</f>
        <v>6</v>
      </c>
      <c r="Q22" s="15" t="s">
        <v>406</v>
      </c>
      <c r="R22" s="15" t="s">
        <v>407</v>
      </c>
      <c r="S22" s="15" t="s">
        <v>408</v>
      </c>
      <c r="T22" s="1"/>
      <c r="U22" s="0" t="n">
        <f aca="false">U20+1</f>
        <v>10</v>
      </c>
      <c r="V22" s="0" t="n">
        <f aca="false">INT(0.5+(V$2/29*(U22-1)))+Q$2</f>
        <v>6</v>
      </c>
      <c r="W22" s="0" t="n">
        <f aca="false">IF(V22&lt;6,V22-2,IF(V22&gt;10,14-V22,4))</f>
        <v>4</v>
      </c>
      <c r="X22" s="0" t="n">
        <f aca="true">INT(RAND()*W22)+1</f>
        <v>1</v>
      </c>
      <c r="Y22" s="0" t="n">
        <f aca="false">IF(V22&lt;10,4,V22-6)</f>
        <v>4</v>
      </c>
      <c r="Z22" s="0" t="n">
        <f aca="false">Y22+X22-1</f>
        <v>4</v>
      </c>
      <c r="AA22" s="0" t="n">
        <f aca="false">V22-Z22+3</f>
        <v>5</v>
      </c>
      <c r="AB22" s="0" t="n">
        <f aca="false">IF(AA22=2,10000,10^(2*AA22-1))</f>
        <v>1000000000</v>
      </c>
      <c r="AC22" s="0" t="n">
        <f aca="false">IF(AA22=9,10^18-1,10^(2*AA22+1)-1)</f>
        <v>99999999999</v>
      </c>
      <c r="AD22" s="0" t="n">
        <f aca="true">INT(RAND()*(AC22-AB22+1)+AB22)</f>
        <v>13671587088</v>
      </c>
      <c r="AE22" s="0" t="n">
        <f aca="false">INT(AD22^(1/Z22))</f>
        <v>341</v>
      </c>
      <c r="AF22" s="0" t="n">
        <f aca="false">AE22^Z22</f>
        <v>13521270961</v>
      </c>
      <c r="AG22" s="0" t="n">
        <f aca="false">IF(AF22&lt;AB22,AE22+1,AE22)</f>
        <v>341</v>
      </c>
      <c r="AH22" s="0" t="n">
        <f aca="false">AG22^Z22</f>
        <v>13521270961</v>
      </c>
      <c r="AI22" s="0" t="n">
        <v>6</v>
      </c>
      <c r="AJ22" s="0" t="n">
        <f aca="false">Z22</f>
        <v>4</v>
      </c>
      <c r="AK22" s="0" t="n">
        <v>178</v>
      </c>
      <c r="AL22" s="0" t="n">
        <v>224</v>
      </c>
      <c r="AM22" s="0" t="n">
        <f aca="false">AG22</f>
        <v>341</v>
      </c>
      <c r="AO22" s="19" t="n">
        <f aca="false">AH22</f>
        <v>13521270961</v>
      </c>
      <c r="AQ22" s="19" t="n">
        <f aca="false">INT(LOG(AO22-0.05))+1</f>
        <v>11</v>
      </c>
      <c r="AR22" s="19" t="n">
        <f aca="false">INT(AQ22/2)+AJ22-3</f>
        <v>6</v>
      </c>
      <c r="AT22" s="19" t="n">
        <f aca="false">AM22^3</f>
        <v>39651821</v>
      </c>
      <c r="AU22" s="19" t="n">
        <f aca="false">AM22^(AJ22-3)</f>
        <v>341</v>
      </c>
      <c r="AV22" s="0" t="n">
        <f aca="false">INT(AT22/10000)</f>
        <v>3965</v>
      </c>
      <c r="AW22" s="0" t="n">
        <f aca="false">INT(AU22/10000)</f>
        <v>0</v>
      </c>
      <c r="AX22" s="0" t="n">
        <f aca="false">AT22-10000*AV22</f>
        <v>1821</v>
      </c>
      <c r="AY22" s="0" t="n">
        <f aca="false">AU22-10000*AW22</f>
        <v>341</v>
      </c>
      <c r="BA22" s="0" t="n">
        <f aca="false">AW22*AV22</f>
        <v>0</v>
      </c>
      <c r="BB22" s="0" t="n">
        <f aca="false">AY22*AV22+AX22*AW22</f>
        <v>1352065</v>
      </c>
      <c r="BC22" s="0" t="n">
        <f aca="false">AY22*AX22</f>
        <v>620961</v>
      </c>
      <c r="BD22" s="0" t="n">
        <f aca="false">AZ22-10000*INT(AZ22/10000)+INT(BA22/10000)</f>
        <v>0</v>
      </c>
      <c r="BE22" s="0" t="n">
        <f aca="false">BA22-10000*INT(BA22/10000)+INT(BB22/10000)</f>
        <v>135</v>
      </c>
      <c r="BF22" s="0" t="n">
        <f aca="false">BB22-10000*INT(BB22/10000)+INT(BC22/10000)</f>
        <v>2127</v>
      </c>
      <c r="BG22" s="0" t="n">
        <f aca="false">BC22-10000*INT(BC22/10000)</f>
        <v>961</v>
      </c>
      <c r="BJ22" s="19" t="n">
        <f aca="false">BD22+INT(BE22/10000)</f>
        <v>0</v>
      </c>
      <c r="BK22" s="193" t="n">
        <f aca="false">BE22-10000*INT(BE22/10000)+INT(BF22/10000)</f>
        <v>135</v>
      </c>
      <c r="BL22" s="193" t="n">
        <f aca="false">BF22-10000*INT(BF22/10000)+INT(BG22/10000)</f>
        <v>2127</v>
      </c>
      <c r="BM22" s="193" t="n">
        <f aca="false">BG22-10000*INT(BG22/10000)</f>
        <v>961</v>
      </c>
      <c r="BN22" s="19"/>
      <c r="BO22" s="0" t="str">
        <f aca="false">IF(BJ22=0,"0000",IF(BJ22&lt;10,"000",IF(BJ22&lt;100,"00",IF(BJ22&lt;1000,"0",""))))</f>
        <v>0000</v>
      </c>
      <c r="BP22" s="193" t="n">
        <f aca="false">BJ22</f>
        <v>0</v>
      </c>
      <c r="BQ22" s="0" t="str">
        <f aca="false">IF(BK22&lt;10,"000",IF(BK22&lt;100,"00",IF(BK22&lt;1000,"0","")))</f>
        <v>0</v>
      </c>
      <c r="BR22" s="193" t="n">
        <f aca="false">BK22</f>
        <v>135</v>
      </c>
      <c r="BS22" s="0" t="str">
        <f aca="false">IF(BL22&lt;10,"000",IF(BL22&lt;100,"00",IF(BL22&lt;1000,"0","")))</f>
        <v/>
      </c>
      <c r="BT22" s="193" t="n">
        <f aca="false">BL22</f>
        <v>2127</v>
      </c>
      <c r="BU22" s="0" t="str">
        <f aca="false">IF(BM22&lt;10,"000",IF(BM22&lt;100,"00",IF(BM22&lt;1000,"0","")))</f>
        <v>0</v>
      </c>
      <c r="BV22" s="193" t="n">
        <f aca="false">BM22</f>
        <v>961</v>
      </c>
      <c r="BW22" s="0" t="str">
        <f aca="false">TEXT(BP22,0)&amp;BQ22&amp;TEXT(BR22,0)</f>
        <v>00135</v>
      </c>
      <c r="BX22" s="0" t="str">
        <f aca="false">BS22&amp;TEXT(BT22,0)&amp;BU22&amp;TEXT(BV22,0)</f>
        <v>21270961</v>
      </c>
      <c r="BY22" s="0" t="str">
        <f aca="false">BW22&amp;BX22</f>
        <v>0013521270961</v>
      </c>
    </row>
    <row r="23" customFormat="false" ht="12.75" hidden="false" customHeight="false" outlineLevel="0" collapsed="false">
      <c r="Q23" s="15" t="s">
        <v>409</v>
      </c>
      <c r="R23" s="15" t="s">
        <v>409</v>
      </c>
      <c r="S23" s="15" t="s">
        <v>410</v>
      </c>
      <c r="T23" s="1"/>
      <c r="AO23" s="19"/>
      <c r="AR23" s="116"/>
    </row>
    <row r="24" customFormat="false" ht="13.5" hidden="false" customHeight="false" outlineLevel="0" collapsed="false">
      <c r="C24" s="15" t="n">
        <f aca="false">AJ24</f>
        <v>5</v>
      </c>
      <c r="D24" s="0" t="s">
        <v>384</v>
      </c>
      <c r="E24" s="191" t="n">
        <f aca="false">IF(AQ24&gt;15,BY24,AO24)</f>
        <v>380204032</v>
      </c>
      <c r="I24" s="16" t="s">
        <v>16</v>
      </c>
      <c r="K24" s="192" t="n">
        <f aca="false">AM24</f>
        <v>52</v>
      </c>
      <c r="M24" s="19" t="n">
        <f aca="false">V24</f>
        <v>6</v>
      </c>
      <c r="S24" s="1"/>
      <c r="T24" s="1"/>
      <c r="U24" s="0" t="n">
        <f aca="false">U22+1</f>
        <v>11</v>
      </c>
      <c r="V24" s="0" t="n">
        <f aca="false">INT(0.5+(V$2/29*(U24-1)))+Q$2</f>
        <v>6</v>
      </c>
      <c r="W24" s="0" t="n">
        <f aca="false">IF(V24&lt;6,V24-2,IF(V24&gt;10,14-V24,4))</f>
        <v>4</v>
      </c>
      <c r="X24" s="0" t="n">
        <f aca="true">INT(RAND()*W24)+1</f>
        <v>2</v>
      </c>
      <c r="Y24" s="0" t="n">
        <f aca="false">IF(V24&lt;10,4,V24-6)</f>
        <v>4</v>
      </c>
      <c r="Z24" s="0" t="n">
        <f aca="false">Y24+X24-1</f>
        <v>5</v>
      </c>
      <c r="AA24" s="0" t="n">
        <f aca="false">V24-Z24+3</f>
        <v>4</v>
      </c>
      <c r="AB24" s="0" t="n">
        <f aca="false">IF(AA24=2,10000,10^(2*AA24-1))</f>
        <v>10000000</v>
      </c>
      <c r="AC24" s="0" t="n">
        <f aca="false">IF(AA24=9,10^18-1,10^(2*AA24+1)-1)</f>
        <v>999999999</v>
      </c>
      <c r="AD24" s="0" t="n">
        <f aca="true">INT(RAND()*(AC24-AB24+1)+AB24)</f>
        <v>418034897</v>
      </c>
      <c r="AE24" s="0" t="n">
        <f aca="false">INT(AD24^(1/Z24))</f>
        <v>52</v>
      </c>
      <c r="AF24" s="0" t="n">
        <f aca="false">AE24^Z24</f>
        <v>380204032</v>
      </c>
      <c r="AG24" s="0" t="n">
        <f aca="false">IF(AF24&lt;AB24,AE24+1,AE24)</f>
        <v>52</v>
      </c>
      <c r="AH24" s="0" t="n">
        <f aca="false">AG24^Z24</f>
        <v>380204032</v>
      </c>
      <c r="AI24" s="0" t="n">
        <v>6</v>
      </c>
      <c r="AJ24" s="0" t="n">
        <f aca="false">Z24</f>
        <v>5</v>
      </c>
      <c r="AK24" s="0" t="n">
        <v>225</v>
      </c>
      <c r="AL24" s="0" t="n">
        <v>269</v>
      </c>
      <c r="AM24" s="0" t="n">
        <f aca="false">AG24</f>
        <v>52</v>
      </c>
      <c r="AO24" s="19" t="n">
        <f aca="false">AH24</f>
        <v>380204032</v>
      </c>
      <c r="AQ24" s="19" t="n">
        <f aca="false">INT(LOG(AO24-0.05))+1</f>
        <v>9</v>
      </c>
      <c r="AR24" s="19" t="n">
        <f aca="false">INT(AQ24/2)+AJ24-3</f>
        <v>6</v>
      </c>
      <c r="AT24" s="19" t="n">
        <f aca="false">AM24^3</f>
        <v>140608</v>
      </c>
      <c r="AU24" s="19" t="n">
        <f aca="false">AM24^(AJ24-3)</f>
        <v>2704</v>
      </c>
      <c r="AV24" s="0" t="n">
        <f aca="false">INT(AT24/10000)</f>
        <v>14</v>
      </c>
      <c r="AW24" s="0" t="n">
        <f aca="false">INT(AU24/10000)</f>
        <v>0</v>
      </c>
      <c r="AX24" s="0" t="n">
        <f aca="false">AT24-10000*AV24</f>
        <v>608</v>
      </c>
      <c r="AY24" s="0" t="n">
        <f aca="false">AU24-10000*AW24</f>
        <v>2704</v>
      </c>
      <c r="BA24" s="0" t="n">
        <f aca="false">AW24*AV24</f>
        <v>0</v>
      </c>
      <c r="BB24" s="0" t="n">
        <f aca="false">AY24*AV24+AX24*AW24</f>
        <v>37856</v>
      </c>
      <c r="BC24" s="0" t="n">
        <f aca="false">AY24*AX24</f>
        <v>1644032</v>
      </c>
      <c r="BD24" s="0" t="n">
        <f aca="false">AZ24-10000*INT(AZ24/10000)+INT(BA24/10000)</f>
        <v>0</v>
      </c>
      <c r="BE24" s="0" t="n">
        <f aca="false">BA24-10000*INT(BA24/10000)+INT(BB24/10000)</f>
        <v>3</v>
      </c>
      <c r="BF24" s="0" t="n">
        <f aca="false">BB24-10000*INT(BB24/10000)+INT(BC24/10000)</f>
        <v>8020</v>
      </c>
      <c r="BG24" s="0" t="n">
        <f aca="false">BC24-10000*INT(BC24/10000)</f>
        <v>4032</v>
      </c>
      <c r="BJ24" s="19" t="n">
        <f aca="false">BD24+INT(BE24/10000)</f>
        <v>0</v>
      </c>
      <c r="BK24" s="193" t="n">
        <f aca="false">BE24-10000*INT(BE24/10000)+INT(BF24/10000)</f>
        <v>3</v>
      </c>
      <c r="BL24" s="193" t="n">
        <f aca="false">BF24-10000*INT(BF24/10000)+INT(BG24/10000)</f>
        <v>8020</v>
      </c>
      <c r="BM24" s="193" t="n">
        <f aca="false">BG24-10000*INT(BG24/10000)</f>
        <v>4032</v>
      </c>
      <c r="BN24" s="19"/>
      <c r="BO24" s="0" t="str">
        <f aca="false">IF(BJ24=0,"0000",IF(BJ24&lt;10,"000",IF(BJ24&lt;100,"00",IF(BJ24&lt;1000,"0",""))))</f>
        <v>0000</v>
      </c>
      <c r="BP24" s="193" t="n">
        <f aca="false">BJ24</f>
        <v>0</v>
      </c>
      <c r="BQ24" s="0" t="str">
        <f aca="false">IF(BK24&lt;10,"000",IF(BK24&lt;100,"00",IF(BK24&lt;1000,"0","")))</f>
        <v>000</v>
      </c>
      <c r="BR24" s="193" t="n">
        <f aca="false">BK24</f>
        <v>3</v>
      </c>
      <c r="BS24" s="0" t="str">
        <f aca="false">IF(BL24&lt;10,"000",IF(BL24&lt;100,"00",IF(BL24&lt;1000,"0","")))</f>
        <v/>
      </c>
      <c r="BT24" s="193" t="n">
        <f aca="false">BL24</f>
        <v>8020</v>
      </c>
      <c r="BU24" s="0" t="str">
        <f aca="false">IF(BM24&lt;10,"000",IF(BM24&lt;100,"00",IF(BM24&lt;1000,"0","")))</f>
        <v/>
      </c>
      <c r="BV24" s="193" t="n">
        <f aca="false">BM24</f>
        <v>4032</v>
      </c>
      <c r="BW24" s="0" t="str">
        <f aca="false">TEXT(BP24,0)&amp;BQ24&amp;TEXT(BR24,0)</f>
        <v>00003</v>
      </c>
      <c r="BX24" s="0" t="str">
        <f aca="false">BS24&amp;TEXT(BT24,0)&amp;BU24&amp;TEXT(BV24,0)</f>
        <v>80204032</v>
      </c>
      <c r="BY24" s="0" t="str">
        <f aca="false">BW24&amp;BX24</f>
        <v>0000380204032</v>
      </c>
    </row>
    <row r="25" customFormat="false" ht="12.75" hidden="false" customHeight="false" outlineLevel="0" collapsed="false">
      <c r="P25" s="0" t="s">
        <v>411</v>
      </c>
      <c r="S25" s="1"/>
      <c r="T25" s="1"/>
      <c r="AO25" s="19"/>
      <c r="BP25" s="193"/>
    </row>
    <row r="26" customFormat="false" ht="13.5" hidden="false" customHeight="false" outlineLevel="0" collapsed="false">
      <c r="C26" s="15" t="n">
        <f aca="false">AJ26</f>
        <v>6</v>
      </c>
      <c r="D26" s="0" t="s">
        <v>384</v>
      </c>
      <c r="E26" s="191" t="n">
        <f aca="false">IF(AQ26&gt;15,BY26,AO26)</f>
        <v>148035889</v>
      </c>
      <c r="I26" s="16" t="s">
        <v>16</v>
      </c>
      <c r="K26" s="192" t="n">
        <f aca="false">AM26</f>
        <v>23</v>
      </c>
      <c r="M26" s="19" t="n">
        <f aca="false">V26</f>
        <v>7</v>
      </c>
      <c r="P26" s="70" t="s">
        <v>412</v>
      </c>
      <c r="S26" s="1"/>
      <c r="T26" s="1"/>
      <c r="U26" s="0" t="n">
        <f aca="false">U24+1</f>
        <v>12</v>
      </c>
      <c r="V26" s="0" t="n">
        <f aca="false">INT(0.5+(V$2/29*(U26-1)))+Q$2</f>
        <v>7</v>
      </c>
      <c r="W26" s="0" t="n">
        <f aca="false">IF(V26&lt;6,V26-2,IF(V26&gt;10,14-V26,4))</f>
        <v>4</v>
      </c>
      <c r="X26" s="0" t="n">
        <f aca="true">INT(RAND()*W26)+1</f>
        <v>3</v>
      </c>
      <c r="Y26" s="0" t="n">
        <f aca="false">IF(V26&lt;10,4,V26-6)</f>
        <v>4</v>
      </c>
      <c r="Z26" s="0" t="n">
        <f aca="false">Y26+X26-1</f>
        <v>6</v>
      </c>
      <c r="AA26" s="0" t="n">
        <f aca="false">V26-Z26+3</f>
        <v>4</v>
      </c>
      <c r="AB26" s="0" t="n">
        <f aca="false">IF(AA26=2,10000,10^(2*AA26-1))</f>
        <v>10000000</v>
      </c>
      <c r="AC26" s="0" t="n">
        <f aca="false">IF(AA26=9,10^18-1,10^(2*AA26+1)-1)</f>
        <v>999999999</v>
      </c>
      <c r="AD26" s="0" t="n">
        <f aca="true">INT(RAND()*(AC26-AB26+1)+AB26)</f>
        <v>189526472</v>
      </c>
      <c r="AE26" s="0" t="n">
        <f aca="false">INT(AD26^(1/Z26))</f>
        <v>23</v>
      </c>
      <c r="AF26" s="0" t="n">
        <f aca="false">AE26^Z26</f>
        <v>148035889</v>
      </c>
      <c r="AG26" s="0" t="n">
        <f aca="false">IF(AF26&lt;AB26,AE26+1,AE26)</f>
        <v>23</v>
      </c>
      <c r="AH26" s="0" t="n">
        <f aca="false">AG26^Z26</f>
        <v>148035889</v>
      </c>
      <c r="AI26" s="0" t="n">
        <v>6</v>
      </c>
      <c r="AJ26" s="0" t="n">
        <f aca="false">Z26</f>
        <v>6</v>
      </c>
      <c r="AK26" s="0" t="n">
        <v>271</v>
      </c>
      <c r="AL26" s="0" t="n">
        <v>316</v>
      </c>
      <c r="AM26" s="0" t="n">
        <f aca="false">AG26</f>
        <v>23</v>
      </c>
      <c r="AO26" s="19" t="n">
        <f aca="false">AH26</f>
        <v>148035889</v>
      </c>
      <c r="AQ26" s="19" t="n">
        <f aca="false">INT(LOG(AO26-0.05))+1</f>
        <v>9</v>
      </c>
      <c r="AR26" s="19" t="n">
        <f aca="false">INT(AQ26/2)+AJ26-3</f>
        <v>7</v>
      </c>
      <c r="AT26" s="19" t="n">
        <f aca="false">AM26^3</f>
        <v>12167</v>
      </c>
      <c r="AU26" s="19" t="n">
        <f aca="false">AM26^(AJ26-3)</f>
        <v>12167</v>
      </c>
      <c r="AV26" s="0" t="n">
        <f aca="false">INT(AT26/10000)</f>
        <v>1</v>
      </c>
      <c r="AW26" s="0" t="n">
        <f aca="false">INT(AU26/10000)</f>
        <v>1</v>
      </c>
      <c r="AX26" s="0" t="n">
        <f aca="false">AT26-10000*AV26</f>
        <v>2167</v>
      </c>
      <c r="AY26" s="0" t="n">
        <f aca="false">AU26-10000*AW26</f>
        <v>2167</v>
      </c>
      <c r="BA26" s="0" t="n">
        <f aca="false">AW26*AV26</f>
        <v>1</v>
      </c>
      <c r="BB26" s="0" t="n">
        <f aca="false">AY26*AV26+AX26*AW26</f>
        <v>4334</v>
      </c>
      <c r="BC26" s="0" t="n">
        <f aca="false">AY26*AX26</f>
        <v>4695889</v>
      </c>
      <c r="BD26" s="0" t="n">
        <f aca="false">AZ26-10000*INT(AZ26/10000)+INT(BA26/10000)</f>
        <v>0</v>
      </c>
      <c r="BE26" s="0" t="n">
        <f aca="false">BA26-10000*INT(BA26/10000)+INT(BB26/10000)</f>
        <v>1</v>
      </c>
      <c r="BF26" s="0" t="n">
        <f aca="false">BB26-10000*INT(BB26/10000)+INT(BC26/10000)</f>
        <v>4803</v>
      </c>
      <c r="BG26" s="0" t="n">
        <f aca="false">BC26-10000*INT(BC26/10000)</f>
        <v>5889</v>
      </c>
      <c r="BJ26" s="19" t="n">
        <f aca="false">BD26+INT(BE26/10000)</f>
        <v>0</v>
      </c>
      <c r="BK26" s="193" t="n">
        <f aca="false">BE26-10000*INT(BE26/10000)+INT(BF26/10000)</f>
        <v>1</v>
      </c>
      <c r="BL26" s="193" t="n">
        <f aca="false">BF26-10000*INT(BF26/10000)+INT(BG26/10000)</f>
        <v>4803</v>
      </c>
      <c r="BM26" s="193" t="n">
        <f aca="false">BG26-10000*INT(BG26/10000)</f>
        <v>5889</v>
      </c>
      <c r="BN26" s="19"/>
      <c r="BO26" s="0" t="str">
        <f aca="false">IF(BJ26=0,"0000",IF(BJ26&lt;10,"000",IF(BJ26&lt;100,"00",IF(BJ26&lt;1000,"0",""))))</f>
        <v>0000</v>
      </c>
      <c r="BP26" s="193" t="n">
        <f aca="false">BJ26</f>
        <v>0</v>
      </c>
      <c r="BQ26" s="0" t="str">
        <f aca="false">IF(BK26&lt;10,"000",IF(BK26&lt;100,"00",IF(BK26&lt;1000,"0","")))</f>
        <v>000</v>
      </c>
      <c r="BR26" s="193" t="n">
        <f aca="false">BK26</f>
        <v>1</v>
      </c>
      <c r="BS26" s="0" t="str">
        <f aca="false">IF(BL26&lt;10,"000",IF(BL26&lt;100,"00",IF(BL26&lt;1000,"0","")))</f>
        <v/>
      </c>
      <c r="BT26" s="193" t="n">
        <f aca="false">BL26</f>
        <v>4803</v>
      </c>
      <c r="BU26" s="0" t="str">
        <f aca="false">IF(BM26&lt;10,"000",IF(BM26&lt;100,"00",IF(BM26&lt;1000,"0","")))</f>
        <v/>
      </c>
      <c r="BV26" s="193" t="n">
        <f aca="false">BM26</f>
        <v>5889</v>
      </c>
      <c r="BW26" s="0" t="str">
        <f aca="false">TEXT(BP26,0)&amp;BQ26&amp;TEXT(BR26,0)</f>
        <v>00001</v>
      </c>
      <c r="BX26" s="0" t="str">
        <f aca="false">BS26&amp;TEXT(BT26,0)&amp;BU26&amp;TEXT(BV26,0)</f>
        <v>48035889</v>
      </c>
      <c r="BY26" s="0" t="str">
        <f aca="false">BW26&amp;BX26</f>
        <v>0000148035889</v>
      </c>
    </row>
    <row r="27" customFormat="false" ht="12.75" hidden="false" customHeight="false" outlineLevel="0" collapsed="false">
      <c r="S27" s="1"/>
      <c r="T27" s="1"/>
      <c r="AO27" s="19"/>
    </row>
    <row r="43" customFormat="false" ht="12.75" hidden="false" customHeight="false" outlineLevel="0" collapsed="false">
      <c r="S43" s="1"/>
      <c r="T43" s="1"/>
      <c r="AO43" s="19"/>
      <c r="AR43" s="116"/>
    </row>
    <row r="44" customFormat="false" ht="13.5" hidden="false" customHeight="false" outlineLevel="0" collapsed="false">
      <c r="C44" s="15" t="n">
        <f aca="false">AJ44</f>
        <v>5</v>
      </c>
      <c r="D44" s="0" t="s">
        <v>384</v>
      </c>
      <c r="E44" s="191" t="str">
        <f aca="false">IF(AQ44&gt;15,BY44,AO44)</f>
        <v>68084546957505376</v>
      </c>
      <c r="I44" s="16" t="s">
        <v>16</v>
      </c>
      <c r="K44" s="192" t="n">
        <f aca="false">AM44</f>
        <v>2326</v>
      </c>
      <c r="M44" s="19" t="n">
        <f aca="false">V44</f>
        <v>10</v>
      </c>
      <c r="S44" s="1"/>
      <c r="T44" s="1"/>
      <c r="U44" s="0" t="n">
        <v>21</v>
      </c>
      <c r="V44" s="0" t="n">
        <f aca="false">INT(0.5+(V$2/29*(U44-1)))+Q$2</f>
        <v>10</v>
      </c>
      <c r="W44" s="0" t="n">
        <f aca="false">IF(V44&lt;6,V44-2,IF(V44&gt;10,14-V44,4))</f>
        <v>4</v>
      </c>
      <c r="X44" s="0" t="n">
        <f aca="true">INT(RAND()*W44)+1</f>
        <v>2</v>
      </c>
      <c r="Y44" s="0" t="n">
        <f aca="false">IF(V44&lt;10,4,V44-6)</f>
        <v>4</v>
      </c>
      <c r="Z44" s="0" t="n">
        <f aca="false">Y44+X44-1</f>
        <v>5</v>
      </c>
      <c r="AA44" s="0" t="n">
        <f aca="false">V44-Z44+3</f>
        <v>8</v>
      </c>
      <c r="AB44" s="0" t="n">
        <f aca="false">IF(AA44=2,10000,10^(2*AA44-1))</f>
        <v>1000000000000000</v>
      </c>
      <c r="AC44" s="0" t="n">
        <f aca="false">IF(AA44=9,10^18-1,10^(2*AA44+1)-1)</f>
        <v>1E+017</v>
      </c>
      <c r="AD44" s="0" t="n">
        <f aca="true">INT(RAND()*(AC44-AB44+1)+AB44)</f>
        <v>68145420334776200</v>
      </c>
      <c r="AE44" s="0" t="n">
        <f aca="false">INT(AD44^(1/Z44))</f>
        <v>2326</v>
      </c>
      <c r="AF44" s="0" t="n">
        <f aca="false">AE44^Z44</f>
        <v>68084546957505400</v>
      </c>
      <c r="AG44" s="0" t="n">
        <f aca="false">IF(AF44&lt;AB44,AE44+1,AE44)</f>
        <v>2326</v>
      </c>
      <c r="AH44" s="0" t="n">
        <f aca="false">AG44^Z44</f>
        <v>68084546957505400</v>
      </c>
      <c r="AI44" s="0" t="n">
        <v>8</v>
      </c>
      <c r="AJ44" s="0" t="n">
        <f aca="false">Z44</f>
        <v>5</v>
      </c>
      <c r="AK44" s="0" t="n">
        <v>351</v>
      </c>
      <c r="AL44" s="0" t="n">
        <v>398</v>
      </c>
      <c r="AM44" s="0" t="n">
        <f aca="false">AG44</f>
        <v>2326</v>
      </c>
      <c r="AO44" s="19" t="n">
        <f aca="false">AH44</f>
        <v>68084546957505400</v>
      </c>
      <c r="AQ44" s="19" t="n">
        <f aca="false">INT(LOG(AO44-0.05))+1</f>
        <v>17</v>
      </c>
      <c r="AR44" s="19" t="n">
        <f aca="false">INT(AQ44/2)+AJ44-3</f>
        <v>10</v>
      </c>
      <c r="AT44" s="19" t="n">
        <f aca="false">AM44^3</f>
        <v>12584301976</v>
      </c>
      <c r="AU44" s="19" t="n">
        <f aca="false">AM44^(AJ44-3)</f>
        <v>5410276</v>
      </c>
      <c r="AV44" s="0" t="n">
        <f aca="false">INT(AT44/10000)</f>
        <v>1258430</v>
      </c>
      <c r="AW44" s="0" t="n">
        <f aca="false">INT(AU44/10000)</f>
        <v>541</v>
      </c>
      <c r="AX44" s="0" t="n">
        <f aca="false">AT44-10000*AV44</f>
        <v>1976</v>
      </c>
      <c r="AY44" s="0" t="n">
        <f aca="false">AU44-10000*AW44</f>
        <v>276</v>
      </c>
      <c r="BA44" s="0" t="n">
        <f aca="false">AW44*AV44</f>
        <v>680810630</v>
      </c>
      <c r="BB44" s="0" t="n">
        <f aca="false">AY44*AV44+AX44*AW44</f>
        <v>348395696</v>
      </c>
      <c r="BC44" s="0" t="n">
        <f aca="false">AY44*AX44</f>
        <v>545376</v>
      </c>
      <c r="BD44" s="0" t="n">
        <f aca="false">AZ44-10000*INT(AZ44/10000)+INT(BA44/10000)</f>
        <v>68081</v>
      </c>
      <c r="BE44" s="0" t="n">
        <f aca="false">BA44-10000*INT(BA44/10000)+INT(BB44/10000)</f>
        <v>35469</v>
      </c>
      <c r="BF44" s="0" t="n">
        <f aca="false">BB44-10000*INT(BB44/10000)+INT(BC44/10000)</f>
        <v>5750</v>
      </c>
      <c r="BG44" s="0" t="n">
        <f aca="false">BC44-10000*INT(BC44/10000)</f>
        <v>5376</v>
      </c>
      <c r="BJ44" s="19" t="n">
        <f aca="false">BD44+INT(BE44/10000)</f>
        <v>68084</v>
      </c>
      <c r="BK44" s="193" t="n">
        <f aca="false">BE44-10000*INT(BE44/10000)+INT(BF44/10000)</f>
        <v>5469</v>
      </c>
      <c r="BL44" s="193" t="n">
        <f aca="false">BF44-10000*INT(BF44/10000)+INT(BG44/10000)</f>
        <v>5750</v>
      </c>
      <c r="BM44" s="193" t="n">
        <f aca="false">BG44-10000*INT(BG44/10000)</f>
        <v>5376</v>
      </c>
      <c r="BN44" s="19"/>
      <c r="BO44" s="0" t="str">
        <f aca="false">IF(BJ44=0,"0000",IF(BJ44&lt;10,"000",IF(BJ44&lt;100,"00",IF(BJ44&lt;1000,"0",""))))</f>
        <v/>
      </c>
      <c r="BP44" s="193" t="n">
        <f aca="false">BJ44</f>
        <v>68084</v>
      </c>
      <c r="BQ44" s="0" t="str">
        <f aca="false">IF(BK44&lt;10,"000",IF(BK44&lt;100,"00",IF(BK44&lt;1000,"0","")))</f>
        <v/>
      </c>
      <c r="BR44" s="193" t="n">
        <f aca="false">BK44</f>
        <v>5469</v>
      </c>
      <c r="BS44" s="0" t="str">
        <f aca="false">IF(BL44&lt;10,"000",IF(BL44&lt;100,"00",IF(BL44&lt;1000,"0","")))</f>
        <v/>
      </c>
      <c r="BT44" s="193" t="n">
        <f aca="false">BL44</f>
        <v>5750</v>
      </c>
      <c r="BU44" s="0" t="str">
        <f aca="false">IF(BM44&lt;10,"000",IF(BM44&lt;100,"00",IF(BM44&lt;1000,"0","")))</f>
        <v/>
      </c>
      <c r="BV44" s="193" t="n">
        <f aca="false">BM44</f>
        <v>5376</v>
      </c>
      <c r="BW44" s="0" t="str">
        <f aca="false">TEXT(BP44,0)&amp;BQ44&amp;TEXT(BR44,0)</f>
        <v>680845469</v>
      </c>
      <c r="BX44" s="0" t="str">
        <f aca="false">BS44&amp;TEXT(BT44,0)&amp;BU44&amp;TEXT(BV44,0)</f>
        <v>57505376</v>
      </c>
      <c r="BY44" s="0" t="str">
        <f aca="false">BW44&amp;BX44</f>
        <v>68084546957505376</v>
      </c>
    </row>
    <row r="45" customFormat="false" ht="12.75" hidden="false" customHeight="false" outlineLevel="0" collapsed="false">
      <c r="S45" s="1"/>
      <c r="T45" s="1"/>
      <c r="AO45" s="19"/>
      <c r="AR45" s="116"/>
      <c r="BP45" s="193"/>
    </row>
    <row r="46" customFormat="false" ht="13.5" hidden="false" customHeight="false" outlineLevel="0" collapsed="false">
      <c r="C46" s="15" t="n">
        <f aca="false">AJ46</f>
        <v>5</v>
      </c>
      <c r="D46" s="0" t="s">
        <v>384</v>
      </c>
      <c r="E46" s="191" t="str">
        <f aca="false">IF(AQ46&gt;15,BY46,AO46)</f>
        <v>44776889659254699</v>
      </c>
      <c r="I46" s="16" t="s">
        <v>16</v>
      </c>
      <c r="K46" s="192" t="n">
        <f aca="false">AM46</f>
        <v>2139</v>
      </c>
      <c r="M46" s="19" t="n">
        <f aca="false">V46</f>
        <v>10</v>
      </c>
      <c r="S46" s="1"/>
      <c r="T46" s="1"/>
      <c r="U46" s="0" t="n">
        <f aca="false">U44+1</f>
        <v>22</v>
      </c>
      <c r="V46" s="0" t="n">
        <f aca="false">INT(0.5+(V$2/29*(U46-1)))+Q$2</f>
        <v>10</v>
      </c>
      <c r="W46" s="0" t="n">
        <f aca="false">IF(V46&lt;6,V46-2,IF(V46&gt;10,14-V46,4))</f>
        <v>4</v>
      </c>
      <c r="X46" s="0" t="n">
        <f aca="true">INT(RAND()*W46)+1</f>
        <v>2</v>
      </c>
      <c r="Y46" s="0" t="n">
        <f aca="false">IF(V46&lt;10,4,V46-6)</f>
        <v>4</v>
      </c>
      <c r="Z46" s="0" t="n">
        <f aca="false">Y46+X46-1</f>
        <v>5</v>
      </c>
      <c r="AA46" s="0" t="n">
        <f aca="false">V46-Z46+3</f>
        <v>8</v>
      </c>
      <c r="AB46" s="0" t="n">
        <f aca="false">IF(AA46=2,10000,10^(2*AA46-1))</f>
        <v>1000000000000000</v>
      </c>
      <c r="AC46" s="0" t="n">
        <f aca="false">IF(AA46=9,10^18-1,10^(2*AA46+1)-1)</f>
        <v>1E+017</v>
      </c>
      <c r="AD46" s="0" t="n">
        <f aca="true">INT(RAND()*(AC46-AB46+1)+AB46)</f>
        <v>44865229080302200</v>
      </c>
      <c r="AE46" s="0" t="n">
        <f aca="false">INT(AD46^(1/Z46))</f>
        <v>2139</v>
      </c>
      <c r="AF46" s="0" t="n">
        <f aca="false">AE46^Z46</f>
        <v>44776889659254700</v>
      </c>
      <c r="AG46" s="0" t="n">
        <f aca="false">IF(AF46&lt;AB46,AE46+1,AE46)</f>
        <v>2139</v>
      </c>
      <c r="AH46" s="0" t="n">
        <f aca="false">AG46^Z46</f>
        <v>44776889659254700</v>
      </c>
      <c r="AI46" s="0" t="n">
        <v>8</v>
      </c>
      <c r="AJ46" s="0" t="n">
        <f aca="false">Z46</f>
        <v>5</v>
      </c>
      <c r="AK46" s="0" t="n">
        <v>399</v>
      </c>
      <c r="AL46" s="0" t="n">
        <v>519</v>
      </c>
      <c r="AM46" s="0" t="n">
        <f aca="false">AG46</f>
        <v>2139</v>
      </c>
      <c r="AO46" s="19" t="n">
        <f aca="false">AH46</f>
        <v>44776889659254700</v>
      </c>
      <c r="AQ46" s="19" t="n">
        <f aca="false">INT(LOG(AO46-0.05))+1</f>
        <v>17</v>
      </c>
      <c r="AR46" s="19" t="n">
        <f aca="false">INT(AQ46/2)+AJ46-3</f>
        <v>10</v>
      </c>
      <c r="AT46" s="19" t="n">
        <f aca="false">AM46^3</f>
        <v>9786611619</v>
      </c>
      <c r="AU46" s="19" t="n">
        <f aca="false">AM46^(AJ46-3)</f>
        <v>4575321</v>
      </c>
      <c r="AV46" s="0" t="n">
        <f aca="false">INT(AT46/10000)</f>
        <v>978661</v>
      </c>
      <c r="AW46" s="0" t="n">
        <f aca="false">INT(AU46/10000)</f>
        <v>457</v>
      </c>
      <c r="AX46" s="0" t="n">
        <f aca="false">AT46-10000*AV46</f>
        <v>1619</v>
      </c>
      <c r="AY46" s="0" t="n">
        <f aca="false">AU46-10000*AW46</f>
        <v>5321</v>
      </c>
      <c r="BA46" s="0" t="n">
        <f aca="false">AW46*AV46</f>
        <v>447248077</v>
      </c>
      <c r="BB46" s="0" t="n">
        <f aca="false">AY46*AV46+AX46*AW46</f>
        <v>5208195064</v>
      </c>
      <c r="BC46" s="0" t="n">
        <f aca="false">AY46*AX46</f>
        <v>8614699</v>
      </c>
      <c r="BD46" s="0" t="n">
        <f aca="false">AZ46-10000*INT(AZ46/10000)+INT(BA46/10000)</f>
        <v>44724</v>
      </c>
      <c r="BE46" s="0" t="n">
        <f aca="false">BA46-10000*INT(BA46/10000)+INT(BB46/10000)</f>
        <v>528896</v>
      </c>
      <c r="BF46" s="0" t="n">
        <f aca="false">BB46-10000*INT(BB46/10000)+INT(BC46/10000)</f>
        <v>5925</v>
      </c>
      <c r="BG46" s="0" t="n">
        <f aca="false">BC46-10000*INT(BC46/10000)</f>
        <v>4699</v>
      </c>
      <c r="BJ46" s="19" t="n">
        <f aca="false">BD46+INT(BE46/10000)</f>
        <v>44776</v>
      </c>
      <c r="BK46" s="193" t="n">
        <f aca="false">BE46-10000*INT(BE46/10000)+INT(BF46/10000)</f>
        <v>8896</v>
      </c>
      <c r="BL46" s="193" t="n">
        <f aca="false">BF46-10000*INT(BF46/10000)+INT(BG46/10000)</f>
        <v>5925</v>
      </c>
      <c r="BM46" s="193" t="n">
        <f aca="false">BG46-10000*INT(BG46/10000)</f>
        <v>4699</v>
      </c>
      <c r="BN46" s="19"/>
      <c r="BO46" s="0" t="str">
        <f aca="false">IF(BJ46=0,"0000",IF(BJ46&lt;10,"000",IF(BJ46&lt;100,"00",IF(BJ46&lt;1000,"0",""))))</f>
        <v/>
      </c>
      <c r="BP46" s="193" t="n">
        <f aca="false">BJ46</f>
        <v>44776</v>
      </c>
      <c r="BQ46" s="0" t="str">
        <f aca="false">IF(BK46&lt;10,"000",IF(BK46&lt;100,"00",IF(BK46&lt;1000,"0","")))</f>
        <v/>
      </c>
      <c r="BR46" s="193" t="n">
        <f aca="false">BK46</f>
        <v>8896</v>
      </c>
      <c r="BS46" s="0" t="str">
        <f aca="false">IF(BL46&lt;10,"000",IF(BL46&lt;100,"00",IF(BL46&lt;1000,"0","")))</f>
        <v/>
      </c>
      <c r="BT46" s="193" t="n">
        <f aca="false">BL46</f>
        <v>5925</v>
      </c>
      <c r="BU46" s="0" t="str">
        <f aca="false">IF(BM46&lt;10,"000",IF(BM46&lt;100,"00",IF(BM46&lt;1000,"0","")))</f>
        <v/>
      </c>
      <c r="BV46" s="193" t="n">
        <f aca="false">BM46</f>
        <v>4699</v>
      </c>
      <c r="BW46" s="0" t="str">
        <f aca="false">TEXT(BP46,0)&amp;BQ46&amp;TEXT(BR46,0)</f>
        <v>447768896</v>
      </c>
      <c r="BX46" s="0" t="str">
        <f aca="false">BS46&amp;TEXT(BT46,0)&amp;BU46&amp;TEXT(BV46,0)</f>
        <v>59254699</v>
      </c>
      <c r="BY46" s="0" t="str">
        <f aca="false">BW46&amp;BX46</f>
        <v>44776889659254699</v>
      </c>
    </row>
    <row r="47" customFormat="false" ht="12.75" hidden="false" customHeight="false" outlineLevel="0" collapsed="false">
      <c r="S47" s="1"/>
      <c r="T47" s="1"/>
      <c r="AO47" s="19"/>
      <c r="AR47" s="116"/>
    </row>
    <row r="48" customFormat="false" ht="13.5" hidden="false" customHeight="false" outlineLevel="0" collapsed="false">
      <c r="C48" s="15" t="n">
        <f aca="false">AJ48</f>
        <v>6</v>
      </c>
      <c r="D48" s="0" t="s">
        <v>384</v>
      </c>
      <c r="E48" s="191" t="str">
        <f aca="false">IF(AQ48&gt;15,BY48,AO48)</f>
        <v>49526284146440256</v>
      </c>
      <c r="I48" s="16" t="s">
        <v>16</v>
      </c>
      <c r="K48" s="192" t="n">
        <f aca="false">AM48</f>
        <v>606</v>
      </c>
      <c r="M48" s="19" t="n">
        <f aca="false">V48</f>
        <v>11</v>
      </c>
      <c r="S48" s="1"/>
      <c r="T48" s="1"/>
      <c r="U48" s="0" t="n">
        <f aca="false">U46+1</f>
        <v>23</v>
      </c>
      <c r="V48" s="0" t="n">
        <f aca="false">INT(0.5+(V$2/29*(U48-1)))+Q$2</f>
        <v>11</v>
      </c>
      <c r="W48" s="0" t="n">
        <f aca="false">IF(V48&lt;6,V48-2,IF(V48&gt;10,14-V48,4))</f>
        <v>3</v>
      </c>
      <c r="X48" s="0" t="n">
        <f aca="true">INT(RAND()*W48)+1</f>
        <v>2</v>
      </c>
      <c r="Y48" s="0" t="n">
        <f aca="false">IF(V48&lt;10,4,V48-6)</f>
        <v>5</v>
      </c>
      <c r="Z48" s="0" t="n">
        <f aca="false">Y48+X48-1</f>
        <v>6</v>
      </c>
      <c r="AA48" s="0" t="n">
        <f aca="false">V48-Z48+3</f>
        <v>8</v>
      </c>
      <c r="AB48" s="0" t="n">
        <f aca="false">IF(AA48=2,10000,10^(2*AA48-1))</f>
        <v>1000000000000000</v>
      </c>
      <c r="AC48" s="0" t="n">
        <f aca="false">IF(AA48=9,10^18-1,10^(2*AA48+1)-1)</f>
        <v>1E+017</v>
      </c>
      <c r="AD48" s="0" t="n">
        <f aca="true">INT(RAND()*(AC48-AB48+1)+AB48)</f>
        <v>49966877781161000</v>
      </c>
      <c r="AE48" s="0" t="n">
        <f aca="false">INT(AD48^(1/Z48))</f>
        <v>606</v>
      </c>
      <c r="AF48" s="0" t="n">
        <f aca="false">AE48^Z48</f>
        <v>49526284146440300</v>
      </c>
      <c r="AG48" s="0" t="n">
        <f aca="false">IF(AF48&lt;AB48,AE48+1,AE48)</f>
        <v>606</v>
      </c>
      <c r="AH48" s="0" t="n">
        <f aca="false">AG48^Z48</f>
        <v>49526284146440300</v>
      </c>
      <c r="AI48" s="0" t="n">
        <v>8</v>
      </c>
      <c r="AJ48" s="0" t="n">
        <f aca="false">Z48</f>
        <v>6</v>
      </c>
      <c r="AK48" s="0" t="n">
        <v>521</v>
      </c>
      <c r="AL48" s="0" t="n">
        <v>629</v>
      </c>
      <c r="AM48" s="0" t="n">
        <f aca="false">AG48</f>
        <v>606</v>
      </c>
      <c r="AO48" s="19" t="n">
        <f aca="false">AH48</f>
        <v>49526284146440300</v>
      </c>
      <c r="AQ48" s="19" t="n">
        <f aca="false">INT(LOG(AO48-0.05))+1</f>
        <v>17</v>
      </c>
      <c r="AR48" s="19" t="n">
        <f aca="false">INT(AQ48/2)+AJ48-3</f>
        <v>11</v>
      </c>
      <c r="AT48" s="19" t="n">
        <f aca="false">AM48^3</f>
        <v>222545016</v>
      </c>
      <c r="AU48" s="19" t="n">
        <f aca="false">AM48^(AJ48-3)</f>
        <v>222545016</v>
      </c>
      <c r="AV48" s="0" t="n">
        <f aca="false">INT(AT48/10000)</f>
        <v>22254</v>
      </c>
      <c r="AW48" s="0" t="n">
        <f aca="false">INT(AU48/10000)</f>
        <v>22254</v>
      </c>
      <c r="AX48" s="0" t="n">
        <f aca="false">AT48-10000*AV48</f>
        <v>5016</v>
      </c>
      <c r="AY48" s="0" t="n">
        <f aca="false">AU48-10000*AW48</f>
        <v>5016</v>
      </c>
      <c r="BA48" s="0" t="n">
        <f aca="false">AW48*AV48</f>
        <v>495240516</v>
      </c>
      <c r="BB48" s="0" t="n">
        <f aca="false">AY48*AV48+AX48*AW48</f>
        <v>223252128</v>
      </c>
      <c r="BC48" s="0" t="n">
        <f aca="false">AY48*AX48</f>
        <v>25160256</v>
      </c>
      <c r="BD48" s="0" t="n">
        <f aca="false">AZ48-10000*INT(AZ48/10000)+INT(BA48/10000)</f>
        <v>49524</v>
      </c>
      <c r="BE48" s="0" t="n">
        <f aca="false">BA48-10000*INT(BA48/10000)+INT(BB48/10000)</f>
        <v>22841</v>
      </c>
      <c r="BF48" s="0" t="n">
        <f aca="false">BB48-10000*INT(BB48/10000)+INT(BC48/10000)</f>
        <v>4644</v>
      </c>
      <c r="BG48" s="0" t="n">
        <f aca="false">BC48-10000*INT(BC48/10000)</f>
        <v>256</v>
      </c>
      <c r="BJ48" s="19" t="n">
        <f aca="false">BD48+INT(BE48/10000)</f>
        <v>49526</v>
      </c>
      <c r="BK48" s="193" t="n">
        <f aca="false">BE48-10000*INT(BE48/10000)+INT(BF48/10000)</f>
        <v>2841</v>
      </c>
      <c r="BL48" s="193" t="n">
        <f aca="false">BF48-10000*INT(BF48/10000)+INT(BG48/10000)</f>
        <v>4644</v>
      </c>
      <c r="BM48" s="193" t="n">
        <f aca="false">BG48-10000*INT(BG48/10000)</f>
        <v>256</v>
      </c>
      <c r="BN48" s="19"/>
      <c r="BO48" s="0" t="str">
        <f aca="false">IF(BJ48=0,"0000",IF(BJ48&lt;10,"000",IF(BJ48&lt;100,"00",IF(BJ48&lt;1000,"0",""))))</f>
        <v/>
      </c>
      <c r="BP48" s="193" t="n">
        <f aca="false">BJ48</f>
        <v>49526</v>
      </c>
      <c r="BQ48" s="0" t="str">
        <f aca="false">IF(BK48&lt;10,"000",IF(BK48&lt;100,"00",IF(BK48&lt;1000,"0","")))</f>
        <v/>
      </c>
      <c r="BR48" s="193" t="n">
        <f aca="false">BK48</f>
        <v>2841</v>
      </c>
      <c r="BS48" s="0" t="str">
        <f aca="false">IF(BL48&lt;10,"000",IF(BL48&lt;100,"00",IF(BL48&lt;1000,"0","")))</f>
        <v/>
      </c>
      <c r="BT48" s="193" t="n">
        <f aca="false">BL48</f>
        <v>4644</v>
      </c>
      <c r="BU48" s="0" t="str">
        <f aca="false">IF(BM48&lt;10,"000",IF(BM48&lt;100,"00",IF(BM48&lt;1000,"0","")))</f>
        <v>0</v>
      </c>
      <c r="BV48" s="193" t="n">
        <f aca="false">BM48</f>
        <v>256</v>
      </c>
      <c r="BW48" s="0" t="str">
        <f aca="false">TEXT(BP48,0)&amp;BQ48&amp;TEXT(BR48,0)</f>
        <v>495262841</v>
      </c>
      <c r="BX48" s="0" t="str">
        <f aca="false">BS48&amp;TEXT(BT48,0)&amp;BU48&amp;TEXT(BV48,0)</f>
        <v>46440256</v>
      </c>
      <c r="BY48" s="0" t="str">
        <f aca="false">BW48&amp;BX48</f>
        <v>49526284146440256</v>
      </c>
    </row>
    <row r="49" customFormat="false" ht="12.75" hidden="false" customHeight="false" outlineLevel="0" collapsed="false">
      <c r="S49" s="1"/>
      <c r="T49" s="1"/>
      <c r="AO49" s="19"/>
      <c r="AR49" s="116"/>
    </row>
    <row r="50" customFormat="false" ht="13.5" hidden="false" customHeight="false" outlineLevel="0" collapsed="false">
      <c r="C50" s="15" t="n">
        <f aca="false">AJ50</f>
        <v>5</v>
      </c>
      <c r="D50" s="0" t="s">
        <v>384</v>
      </c>
      <c r="E50" s="191" t="str">
        <f aca="false">IF(AQ50&gt;15,BY50,AO50)</f>
        <v>947062322130587168</v>
      </c>
      <c r="I50" s="16" t="s">
        <v>16</v>
      </c>
      <c r="K50" s="192" t="n">
        <f aca="false">AM50</f>
        <v>3938</v>
      </c>
      <c r="M50" s="19" t="n">
        <f aca="false">V50</f>
        <v>11</v>
      </c>
      <c r="S50" s="1"/>
      <c r="T50" s="1"/>
      <c r="U50" s="0" t="n">
        <f aca="false">U48+1</f>
        <v>24</v>
      </c>
      <c r="V50" s="0" t="n">
        <f aca="false">INT(0.5+(V$2/29*(U50-1)))+Q$2</f>
        <v>11</v>
      </c>
      <c r="W50" s="0" t="n">
        <f aca="false">IF(V50&lt;6,V50-2,IF(V50&gt;10,14-V50,4))</f>
        <v>3</v>
      </c>
      <c r="X50" s="0" t="n">
        <f aca="true">INT(RAND()*W50)+1</f>
        <v>1</v>
      </c>
      <c r="Y50" s="0" t="n">
        <f aca="false">IF(V50&lt;10,4,V50-6)</f>
        <v>5</v>
      </c>
      <c r="Z50" s="0" t="n">
        <f aca="false">Y50+X50-1</f>
        <v>5</v>
      </c>
      <c r="AA50" s="0" t="n">
        <f aca="false">V50-Z50+3</f>
        <v>9</v>
      </c>
      <c r="AB50" s="0" t="n">
        <f aca="false">IF(AA50=2,10000,10^(2*AA50-1))</f>
        <v>1E+017</v>
      </c>
      <c r="AC50" s="0" t="n">
        <f aca="false">IF(AA50=9,10^18-1,10^(2*AA50+1)-1)</f>
        <v>1E+018</v>
      </c>
      <c r="AD50" s="0" t="n">
        <f aca="true">INT(RAND()*(AC50-AB50+1)+AB50)</f>
        <v>9.48103413300783E+017</v>
      </c>
      <c r="AE50" s="0" t="n">
        <f aca="false">INT(AD50^(1/Z50))</f>
        <v>3938</v>
      </c>
      <c r="AF50" s="0" t="n">
        <f aca="false">AE50^Z50</f>
        <v>9.47062322130587E+017</v>
      </c>
      <c r="AG50" s="0" t="n">
        <f aca="false">IF(AF50&lt;AB50,AE50+1,AE50)</f>
        <v>3938</v>
      </c>
      <c r="AH50" s="0" t="n">
        <f aca="false">AG50^Z50</f>
        <v>9.47062322130587E+017</v>
      </c>
      <c r="AI50" s="0" t="n">
        <v>9</v>
      </c>
      <c r="AJ50" s="0" t="n">
        <f aca="false">Z50</f>
        <v>5</v>
      </c>
      <c r="AK50" s="0" t="n">
        <v>216</v>
      </c>
      <c r="AL50" s="0" t="n">
        <v>266</v>
      </c>
      <c r="AM50" s="0" t="n">
        <f aca="false">AG50</f>
        <v>3938</v>
      </c>
      <c r="AO50" s="19" t="n">
        <f aca="false">AH50</f>
        <v>9.47062322130587E+017</v>
      </c>
      <c r="AQ50" s="19" t="n">
        <f aca="false">INT(LOG(AO50-0.05))+1</f>
        <v>18</v>
      </c>
      <c r="AR50" s="19" t="n">
        <f aca="false">INT(AQ50/2)+AJ50-3</f>
        <v>11</v>
      </c>
      <c r="AT50" s="19" t="n">
        <f aca="false">AM50^3</f>
        <v>61069889672</v>
      </c>
      <c r="AU50" s="19" t="n">
        <f aca="false">AM50^(AJ50-3)</f>
        <v>15507844</v>
      </c>
      <c r="AV50" s="0" t="n">
        <f aca="false">INT(AT50/10000)</f>
        <v>6106988</v>
      </c>
      <c r="AW50" s="0" t="n">
        <f aca="false">INT(AU50/10000)</f>
        <v>1550</v>
      </c>
      <c r="AX50" s="0" t="n">
        <f aca="false">AT50-10000*AV50</f>
        <v>9672</v>
      </c>
      <c r="AY50" s="0" t="n">
        <f aca="false">AU50-10000*AW50</f>
        <v>7844</v>
      </c>
      <c r="BA50" s="0" t="n">
        <f aca="false">AW50*AV50</f>
        <v>9465831400</v>
      </c>
      <c r="BB50" s="0" t="n">
        <f aca="false">AY50*AV50+AX50*AW50</f>
        <v>47918205472</v>
      </c>
      <c r="BC50" s="0" t="n">
        <f aca="false">AY50*AX50</f>
        <v>75867168</v>
      </c>
      <c r="BD50" s="0" t="n">
        <f aca="false">AZ50-10000*INT(AZ50/10000)+INT(BA50/10000)</f>
        <v>946583</v>
      </c>
      <c r="BE50" s="0" t="n">
        <f aca="false">BA50-10000*INT(BA50/10000)+INT(BB50/10000)</f>
        <v>4793220</v>
      </c>
      <c r="BF50" s="0" t="n">
        <f aca="false">BB50-10000*INT(BB50/10000)+INT(BC50/10000)</f>
        <v>13058</v>
      </c>
      <c r="BG50" s="0" t="n">
        <f aca="false">BC50-10000*INT(BC50/10000)</f>
        <v>7168</v>
      </c>
      <c r="BJ50" s="19" t="n">
        <f aca="false">BD50+INT(BE50/10000)</f>
        <v>947062</v>
      </c>
      <c r="BK50" s="193" t="n">
        <f aca="false">BE50-10000*INT(BE50/10000)+INT(BF50/10000)</f>
        <v>3221</v>
      </c>
      <c r="BL50" s="193" t="n">
        <f aca="false">BF50-10000*INT(BF50/10000)+INT(BG50/10000)</f>
        <v>3058</v>
      </c>
      <c r="BM50" s="193" t="n">
        <f aca="false">BG50-10000*INT(BG50/10000)</f>
        <v>7168</v>
      </c>
      <c r="BN50" s="19"/>
      <c r="BO50" s="0" t="str">
        <f aca="false">IF(BJ50=0,"0000",IF(BJ50&lt;10,"000",IF(BJ50&lt;100,"00",IF(BJ50&lt;1000,"0",""))))</f>
        <v/>
      </c>
      <c r="BP50" s="193" t="n">
        <f aca="false">BJ50</f>
        <v>947062</v>
      </c>
      <c r="BQ50" s="0" t="str">
        <f aca="false">IF(BK50&lt;10,"000",IF(BK50&lt;100,"00",IF(BK50&lt;1000,"0","")))</f>
        <v/>
      </c>
      <c r="BR50" s="193" t="n">
        <f aca="false">BK50</f>
        <v>3221</v>
      </c>
      <c r="BS50" s="0" t="str">
        <f aca="false">IF(BL50&lt;10,"000",IF(BL50&lt;100,"00",IF(BL50&lt;1000,"0","")))</f>
        <v/>
      </c>
      <c r="BT50" s="193" t="n">
        <f aca="false">BL50</f>
        <v>3058</v>
      </c>
      <c r="BU50" s="0" t="str">
        <f aca="false">IF(BM50&lt;10,"000",IF(BM50&lt;100,"00",IF(BM50&lt;1000,"0","")))</f>
        <v/>
      </c>
      <c r="BV50" s="193" t="n">
        <f aca="false">BM50</f>
        <v>7168</v>
      </c>
      <c r="BW50" s="0" t="str">
        <f aca="false">TEXT(BP50,0)&amp;BQ50&amp;TEXT(BR50,0)</f>
        <v>9470623221</v>
      </c>
      <c r="BX50" s="0" t="str">
        <f aca="false">BS50&amp;TEXT(BT50,0)&amp;BU50&amp;TEXT(BV50,0)</f>
        <v>30587168</v>
      </c>
      <c r="BY50" s="0" t="str">
        <f aca="false">BW50&amp;BX50</f>
        <v>947062322130587168</v>
      </c>
    </row>
    <row r="51" customFormat="false" ht="12.75" hidden="false" customHeight="false" outlineLevel="0" collapsed="false">
      <c r="S51" s="1"/>
      <c r="T51" s="1"/>
      <c r="AO51" s="19"/>
      <c r="AR51" s="116"/>
    </row>
    <row r="52" customFormat="false" ht="13.5" hidden="false" customHeight="false" outlineLevel="0" collapsed="false">
      <c r="C52" s="15" t="n">
        <f aca="false">AJ52</f>
        <v>6</v>
      </c>
      <c r="D52" s="0" t="s">
        <v>384</v>
      </c>
      <c r="E52" s="191" t="str">
        <f aca="false">IF(AQ52&gt;15,BY52,AO52)</f>
        <v>9229812275335744</v>
      </c>
      <c r="I52" s="16" t="s">
        <v>16</v>
      </c>
      <c r="K52" s="192" t="n">
        <f aca="false">AM52</f>
        <v>458</v>
      </c>
      <c r="M52" s="19" t="n">
        <f aca="false">V52</f>
        <v>11</v>
      </c>
      <c r="S52" s="1"/>
      <c r="T52" s="1"/>
      <c r="U52" s="0" t="n">
        <f aca="false">U50+1</f>
        <v>25</v>
      </c>
      <c r="V52" s="0" t="n">
        <f aca="false">INT(0.5+(V$2/29*(U52-1)))+Q$2</f>
        <v>11</v>
      </c>
      <c r="W52" s="0" t="n">
        <f aca="false">IF(V52&lt;6,V52-2,IF(V52&gt;10,14-V52,4))</f>
        <v>3</v>
      </c>
      <c r="X52" s="0" t="n">
        <f aca="true">INT(RAND()*W52)+1</f>
        <v>2</v>
      </c>
      <c r="Y52" s="0" t="n">
        <f aca="false">IF(V52&lt;10,4,V52-6)</f>
        <v>5</v>
      </c>
      <c r="Z52" s="0" t="n">
        <f aca="false">Y52+X52-1</f>
        <v>6</v>
      </c>
      <c r="AA52" s="0" t="n">
        <f aca="false">V52-Z52+3</f>
        <v>8</v>
      </c>
      <c r="AB52" s="0" t="n">
        <f aca="false">IF(AA52=2,10000,10^(2*AA52-1))</f>
        <v>1000000000000000</v>
      </c>
      <c r="AC52" s="0" t="n">
        <f aca="false">IF(AA52=9,10^18-1,10^(2*AA52+1)-1)</f>
        <v>1E+017</v>
      </c>
      <c r="AD52" s="0" t="n">
        <f aca="true">INT(RAND()*(AC52-AB52+1)+AB52)</f>
        <v>9306506359992840</v>
      </c>
      <c r="AE52" s="0" t="n">
        <f aca="false">INT(AD52^(1/Z52))</f>
        <v>458</v>
      </c>
      <c r="AF52" s="0" t="n">
        <f aca="false">AE52^Z52</f>
        <v>9229812275335740</v>
      </c>
      <c r="AG52" s="0" t="n">
        <f aca="false">IF(AF52&lt;AB52,AE52+1,AE52)</f>
        <v>458</v>
      </c>
      <c r="AH52" s="0" t="n">
        <f aca="false">AG52^Z52</f>
        <v>9229812275335740</v>
      </c>
      <c r="AI52" s="0" t="n">
        <v>9</v>
      </c>
      <c r="AJ52" s="0" t="n">
        <f aca="false">Z52</f>
        <v>6</v>
      </c>
      <c r="AK52" s="0" t="n">
        <v>267</v>
      </c>
      <c r="AL52" s="0" t="n">
        <v>316</v>
      </c>
      <c r="AM52" s="0" t="n">
        <f aca="false">AG52</f>
        <v>458</v>
      </c>
      <c r="AO52" s="19" t="n">
        <f aca="false">AH52</f>
        <v>9229812275335740</v>
      </c>
      <c r="AQ52" s="19" t="n">
        <f aca="false">INT(LOG(AO52-0.05))+1</f>
        <v>16</v>
      </c>
      <c r="AR52" s="19" t="n">
        <f aca="false">INT(AQ52/2)+AJ52-3</f>
        <v>11</v>
      </c>
      <c r="AT52" s="19" t="n">
        <f aca="false">AM52^3</f>
        <v>96071912</v>
      </c>
      <c r="AU52" s="19" t="n">
        <f aca="false">AM52^(AJ52-3)</f>
        <v>96071912</v>
      </c>
      <c r="AV52" s="0" t="n">
        <f aca="false">INT(AT52/10000)</f>
        <v>9607</v>
      </c>
      <c r="AW52" s="0" t="n">
        <f aca="false">INT(AU52/10000)</f>
        <v>9607</v>
      </c>
      <c r="AX52" s="0" t="n">
        <f aca="false">AT52-10000*AV52</f>
        <v>1912</v>
      </c>
      <c r="AY52" s="0" t="n">
        <f aca="false">AU52-10000*AW52</f>
        <v>1912</v>
      </c>
      <c r="BA52" s="0" t="n">
        <f aca="false">AW52*AV52</f>
        <v>92294449</v>
      </c>
      <c r="BB52" s="0" t="n">
        <f aca="false">AY52*AV52+AX52*AW52</f>
        <v>36737168</v>
      </c>
      <c r="BC52" s="0" t="n">
        <f aca="false">AY52*AX52</f>
        <v>3655744</v>
      </c>
      <c r="BD52" s="0" t="n">
        <f aca="false">AZ52-10000*INT(AZ52/10000)+INT(BA52/10000)</f>
        <v>9229</v>
      </c>
      <c r="BE52" s="0" t="n">
        <f aca="false">BA52-10000*INT(BA52/10000)+INT(BB52/10000)</f>
        <v>8122</v>
      </c>
      <c r="BF52" s="0" t="n">
        <f aca="false">BB52-10000*INT(BB52/10000)+INT(BC52/10000)</f>
        <v>7533</v>
      </c>
      <c r="BG52" s="0" t="n">
        <f aca="false">BC52-10000*INT(BC52/10000)</f>
        <v>5744</v>
      </c>
      <c r="BJ52" s="19" t="n">
        <f aca="false">BD52+INT(BE52/10000)</f>
        <v>9229</v>
      </c>
      <c r="BK52" s="193" t="n">
        <f aca="false">BE52-10000*INT(BE52/10000)+INT(BF52/10000)</f>
        <v>8122</v>
      </c>
      <c r="BL52" s="193" t="n">
        <f aca="false">BF52-10000*INT(BF52/10000)+INT(BG52/10000)</f>
        <v>7533</v>
      </c>
      <c r="BM52" s="193" t="n">
        <f aca="false">BG52-10000*INT(BG52/10000)</f>
        <v>5744</v>
      </c>
      <c r="BN52" s="19"/>
      <c r="BO52" s="0" t="str">
        <f aca="false">IF(BJ52=0,"0000",IF(BJ52&lt;10,"000",IF(BJ52&lt;100,"00",IF(BJ52&lt;1000,"0",""))))</f>
        <v/>
      </c>
      <c r="BP52" s="193" t="n">
        <f aca="false">BJ52</f>
        <v>9229</v>
      </c>
      <c r="BQ52" s="0" t="str">
        <f aca="false">IF(BK52&lt;10,"000",IF(BK52&lt;100,"00",IF(BK52&lt;1000,"0","")))</f>
        <v/>
      </c>
      <c r="BR52" s="193" t="n">
        <f aca="false">BK52</f>
        <v>8122</v>
      </c>
      <c r="BS52" s="0" t="str">
        <f aca="false">IF(BL52&lt;10,"000",IF(BL52&lt;100,"00",IF(BL52&lt;1000,"0","")))</f>
        <v/>
      </c>
      <c r="BT52" s="193" t="n">
        <f aca="false">BL52</f>
        <v>7533</v>
      </c>
      <c r="BU52" s="0" t="str">
        <f aca="false">IF(BM52&lt;10,"000",IF(BM52&lt;100,"00",IF(BM52&lt;1000,"0","")))</f>
        <v/>
      </c>
      <c r="BV52" s="193" t="n">
        <f aca="false">BM52</f>
        <v>5744</v>
      </c>
      <c r="BW52" s="0" t="str">
        <f aca="false">TEXT(BP52,0)&amp;BQ52&amp;TEXT(BR52,0)</f>
        <v>92298122</v>
      </c>
      <c r="BX52" s="0" t="str">
        <f aca="false">BS52&amp;TEXT(BT52,0)&amp;BU52&amp;TEXT(BV52,0)</f>
        <v>75335744</v>
      </c>
      <c r="BY52" s="0" t="str">
        <f aca="false">BW52&amp;BX52</f>
        <v>9229812275335744</v>
      </c>
    </row>
    <row r="53" customFormat="false" ht="12.75" hidden="false" customHeight="false" outlineLevel="0" collapsed="false">
      <c r="S53" s="1"/>
      <c r="T53" s="1"/>
      <c r="AO53" s="19"/>
    </row>
    <row r="54" customFormat="false" ht="13.5" hidden="false" customHeight="false" outlineLevel="0" collapsed="false">
      <c r="C54" s="15" t="n">
        <f aca="false">AJ54</f>
        <v>7</v>
      </c>
      <c r="D54" s="0" t="s">
        <v>384</v>
      </c>
      <c r="E54" s="191" t="str">
        <f aca="false">IF(AQ54&gt;15,BY54,AO54)</f>
        <v>66350415710840437</v>
      </c>
      <c r="I54" s="16" t="s">
        <v>16</v>
      </c>
      <c r="K54" s="192" t="n">
        <f aca="false">AM54</f>
        <v>253</v>
      </c>
      <c r="M54" s="19" t="n">
        <f aca="false">V54</f>
        <v>12</v>
      </c>
      <c r="S54" s="1"/>
      <c r="T54" s="1"/>
      <c r="U54" s="0" t="n">
        <f aca="false">U52+1</f>
        <v>26</v>
      </c>
      <c r="V54" s="0" t="n">
        <f aca="false">INT(0.5+(V$2/29*(U54-1)))+Q$2</f>
        <v>12</v>
      </c>
      <c r="W54" s="0" t="n">
        <f aca="false">IF(V54&lt;6,V54-2,IF(V54&gt;10,14-V54,4))</f>
        <v>2</v>
      </c>
      <c r="X54" s="0" t="n">
        <f aca="true">INT(RAND()*W54)+1</f>
        <v>2</v>
      </c>
      <c r="Y54" s="0" t="n">
        <f aca="false">IF(V54&lt;10,4,V54-6)</f>
        <v>6</v>
      </c>
      <c r="Z54" s="0" t="n">
        <f aca="false">Y54+X54-1</f>
        <v>7</v>
      </c>
      <c r="AA54" s="0" t="n">
        <f aca="false">V54-Z54+3</f>
        <v>8</v>
      </c>
      <c r="AB54" s="0" t="n">
        <f aca="false">IF(AA54=2,10000,10^(2*AA54-1))</f>
        <v>1000000000000000</v>
      </c>
      <c r="AC54" s="0" t="n">
        <f aca="false">IF(AA54=9,10^18-1,10^(2*AA54+1)-1)</f>
        <v>1E+017</v>
      </c>
      <c r="AD54" s="0" t="n">
        <f aca="true">INT(RAND()*(AC54-AB54+1)+AB54)</f>
        <v>66807800490792300</v>
      </c>
      <c r="AE54" s="0" t="n">
        <f aca="false">INT(AD54^(1/Z54))</f>
        <v>253</v>
      </c>
      <c r="AF54" s="0" t="n">
        <f aca="false">AE54^Z54</f>
        <v>66350415710840400</v>
      </c>
      <c r="AG54" s="0" t="n">
        <f aca="false">IF(AF54&lt;AB54,AE54+1,AE54)</f>
        <v>253</v>
      </c>
      <c r="AH54" s="0" t="n">
        <f aca="false">AG54^Z54</f>
        <v>66350415710840400</v>
      </c>
      <c r="AI54" s="0" t="n">
        <v>10</v>
      </c>
      <c r="AJ54" s="0" t="n">
        <f aca="false">Z54</f>
        <v>7</v>
      </c>
      <c r="AK54" s="0" t="n">
        <v>317</v>
      </c>
      <c r="AL54" s="0" t="n">
        <v>391</v>
      </c>
      <c r="AM54" s="0" t="n">
        <f aca="false">AG54</f>
        <v>253</v>
      </c>
      <c r="AO54" s="19" t="n">
        <f aca="false">AH54</f>
        <v>66350415710840400</v>
      </c>
      <c r="AQ54" s="19" t="n">
        <f aca="false">INT(LOG(AO54-0.05))+1</f>
        <v>17</v>
      </c>
      <c r="AR54" s="19" t="n">
        <f aca="false">INT(AQ54/2)+AJ54-3</f>
        <v>12</v>
      </c>
      <c r="AT54" s="19" t="n">
        <f aca="false">AM54^3</f>
        <v>16194277</v>
      </c>
      <c r="AU54" s="19" t="n">
        <f aca="false">AM54^(AJ54-3)</f>
        <v>4097152081</v>
      </c>
      <c r="AV54" s="0" t="n">
        <f aca="false">INT(AT54/10000)</f>
        <v>1619</v>
      </c>
      <c r="AW54" s="0" t="n">
        <f aca="false">INT(AU54/10000)</f>
        <v>409715</v>
      </c>
      <c r="AX54" s="0" t="n">
        <f aca="false">AT54-10000*AV54</f>
        <v>4277</v>
      </c>
      <c r="AY54" s="0" t="n">
        <f aca="false">AU54-10000*AW54</f>
        <v>2081</v>
      </c>
      <c r="BA54" s="0" t="n">
        <f aca="false">AW54*AV54</f>
        <v>663328585</v>
      </c>
      <c r="BB54" s="0" t="n">
        <f aca="false">AY54*AV54+AX54*AW54</f>
        <v>1755720194</v>
      </c>
      <c r="BC54" s="0" t="n">
        <f aca="false">AY54*AX54</f>
        <v>8900437</v>
      </c>
      <c r="BD54" s="0" t="n">
        <f aca="false">AZ54-10000*INT(AZ54/10000)+INT(BA54/10000)</f>
        <v>66332</v>
      </c>
      <c r="BE54" s="0" t="n">
        <f aca="false">BA54-10000*INT(BA54/10000)+INT(BB54/10000)</f>
        <v>184157</v>
      </c>
      <c r="BF54" s="0" t="n">
        <f aca="false">BB54-10000*INT(BB54/10000)+INT(BC54/10000)</f>
        <v>1084</v>
      </c>
      <c r="BG54" s="0" t="n">
        <f aca="false">BC54-10000*INT(BC54/10000)</f>
        <v>437</v>
      </c>
      <c r="BJ54" s="19" t="n">
        <f aca="false">BD54+INT(BE54/10000)</f>
        <v>66350</v>
      </c>
      <c r="BK54" s="193" t="n">
        <f aca="false">BE54-10000*INT(BE54/10000)+INT(BF54/10000)</f>
        <v>4157</v>
      </c>
      <c r="BL54" s="193" t="n">
        <f aca="false">BF54-10000*INT(BF54/10000)+INT(BG54/10000)</f>
        <v>1084</v>
      </c>
      <c r="BM54" s="193" t="n">
        <f aca="false">BG54-10000*INT(BG54/10000)</f>
        <v>437</v>
      </c>
      <c r="BN54" s="19"/>
      <c r="BO54" s="0" t="str">
        <f aca="false">IF(BJ54=0,"0000",IF(BJ54&lt;10,"000",IF(BJ54&lt;100,"00",IF(BJ54&lt;1000,"0",""))))</f>
        <v/>
      </c>
      <c r="BP54" s="193" t="n">
        <f aca="false">BJ54</f>
        <v>66350</v>
      </c>
      <c r="BQ54" s="0" t="str">
        <f aca="false">IF(BK54&lt;10,"000",IF(BK54&lt;100,"00",IF(BK54&lt;1000,"0","")))</f>
        <v/>
      </c>
      <c r="BR54" s="193" t="n">
        <f aca="false">BK54</f>
        <v>4157</v>
      </c>
      <c r="BS54" s="0" t="str">
        <f aca="false">IF(BL54&lt;10,"000",IF(BL54&lt;100,"00",IF(BL54&lt;1000,"0","")))</f>
        <v/>
      </c>
      <c r="BT54" s="193" t="n">
        <f aca="false">BL54</f>
        <v>1084</v>
      </c>
      <c r="BU54" s="0" t="str">
        <f aca="false">IF(BM54&lt;10,"000",IF(BM54&lt;100,"00",IF(BM54&lt;1000,"0","")))</f>
        <v>0</v>
      </c>
      <c r="BV54" s="193" t="n">
        <f aca="false">BM54</f>
        <v>437</v>
      </c>
      <c r="BW54" s="0" t="str">
        <f aca="false">TEXT(BP54,0)&amp;BQ54&amp;TEXT(BR54,0)</f>
        <v>663504157</v>
      </c>
      <c r="BX54" s="0" t="str">
        <f aca="false">BS54&amp;TEXT(BT54,0)&amp;BU54&amp;TEXT(BV54,0)</f>
        <v>10840437</v>
      </c>
      <c r="BY54" s="0" t="str">
        <f aca="false">BW54&amp;BX54</f>
        <v>66350415710840437</v>
      </c>
    </row>
    <row r="55" customFormat="false" ht="12.75" hidden="false" customHeight="false" outlineLevel="0" collapsed="false">
      <c r="S55" s="1"/>
      <c r="T55" s="1"/>
      <c r="AO55" s="19"/>
      <c r="AR55" s="116"/>
      <c r="BP55" s="193"/>
    </row>
    <row r="56" customFormat="false" ht="13.5" hidden="false" customHeight="false" outlineLevel="0" collapsed="false">
      <c r="C56" s="15" t="n">
        <f aca="false">AJ56</f>
        <v>7</v>
      </c>
      <c r="D56" s="0" t="s">
        <v>384</v>
      </c>
      <c r="E56" s="191" t="str">
        <f aca="false">IF(AQ56&gt;15,BY56,AO56)</f>
        <v>48607978698654848</v>
      </c>
      <c r="I56" s="16" t="s">
        <v>16</v>
      </c>
      <c r="K56" s="192" t="n">
        <f aca="false">AM56</f>
        <v>242</v>
      </c>
      <c r="M56" s="19" t="n">
        <f aca="false">V56</f>
        <v>12</v>
      </c>
      <c r="S56" s="1"/>
      <c r="T56" s="1"/>
      <c r="U56" s="0" t="n">
        <f aca="false">U54+1</f>
        <v>27</v>
      </c>
      <c r="V56" s="0" t="n">
        <f aca="false">INT(0.5+(V$2/29*(U56-1)))+Q$2</f>
        <v>12</v>
      </c>
      <c r="W56" s="0" t="n">
        <f aca="false">IF(V56&lt;6,V56-2,IF(V56&gt;10,14-V56,4))</f>
        <v>2</v>
      </c>
      <c r="X56" s="0" t="n">
        <f aca="true">INT(RAND()*W56)+1</f>
        <v>2</v>
      </c>
      <c r="Y56" s="0" t="n">
        <f aca="false">IF(V56&lt;10,4,V56-6)</f>
        <v>6</v>
      </c>
      <c r="Z56" s="0" t="n">
        <f aca="false">Y56+X56-1</f>
        <v>7</v>
      </c>
      <c r="AA56" s="0" t="n">
        <f aca="false">V56-Z56+3</f>
        <v>8</v>
      </c>
      <c r="AB56" s="0" t="n">
        <f aca="false">IF(AA56=2,10000,10^(2*AA56-1))</f>
        <v>1000000000000000</v>
      </c>
      <c r="AC56" s="0" t="n">
        <f aca="false">IF(AA56=9,10^18-1,10^(2*AA56+1)-1)</f>
        <v>1E+017</v>
      </c>
      <c r="AD56" s="0" t="n">
        <f aca="true">INT(RAND()*(AC56-AB56+1)+AB56)</f>
        <v>48916177381372100</v>
      </c>
      <c r="AE56" s="0" t="n">
        <f aca="false">INT(AD56^(1/Z56))</f>
        <v>242</v>
      </c>
      <c r="AF56" s="0" t="n">
        <f aca="false">AE56^Z56</f>
        <v>48607978698654900</v>
      </c>
      <c r="AG56" s="0" t="n">
        <f aca="false">IF(AF56&lt;AB56,AE56+1,AE56)</f>
        <v>242</v>
      </c>
      <c r="AH56" s="0" t="n">
        <f aca="false">AG56^Z56</f>
        <v>48607978698654900</v>
      </c>
      <c r="AI56" s="0" t="n">
        <v>10</v>
      </c>
      <c r="AJ56" s="0" t="n">
        <f aca="false">Z56</f>
        <v>7</v>
      </c>
      <c r="AK56" s="0" t="n">
        <v>392</v>
      </c>
      <c r="AL56" s="0" t="n">
        <v>464</v>
      </c>
      <c r="AM56" s="0" t="n">
        <f aca="false">AG56</f>
        <v>242</v>
      </c>
      <c r="AO56" s="19" t="n">
        <f aca="false">AH56</f>
        <v>48607978698654900</v>
      </c>
      <c r="AQ56" s="19" t="n">
        <f aca="false">INT(LOG(AO56-0.05))+1</f>
        <v>17</v>
      </c>
      <c r="AR56" s="19" t="n">
        <f aca="false">INT(AQ56/2)+AJ56-3</f>
        <v>12</v>
      </c>
      <c r="AT56" s="19" t="n">
        <f aca="false">AM56^3</f>
        <v>14172488</v>
      </c>
      <c r="AU56" s="19" t="n">
        <f aca="false">AM56^(AJ56-3)</f>
        <v>3429742096</v>
      </c>
      <c r="AV56" s="0" t="n">
        <f aca="false">INT(AT56/10000)</f>
        <v>1417</v>
      </c>
      <c r="AW56" s="0" t="n">
        <f aca="false">INT(AU56/10000)</f>
        <v>342974</v>
      </c>
      <c r="AX56" s="0" t="n">
        <f aca="false">AT56-10000*AV56</f>
        <v>2488</v>
      </c>
      <c r="AY56" s="0" t="n">
        <f aca="false">AU56-10000*AW56</f>
        <v>2096</v>
      </c>
      <c r="BA56" s="0" t="n">
        <f aca="false">AW56*AV56</f>
        <v>485994158</v>
      </c>
      <c r="BB56" s="0" t="n">
        <f aca="false">AY56*AV56+AX56*AW56</f>
        <v>856289344</v>
      </c>
      <c r="BC56" s="0" t="n">
        <f aca="false">AY56*AX56</f>
        <v>5214848</v>
      </c>
      <c r="BD56" s="0" t="n">
        <f aca="false">AZ56-10000*INT(AZ56/10000)+INT(BA56/10000)</f>
        <v>48599</v>
      </c>
      <c r="BE56" s="0" t="n">
        <f aca="false">BA56-10000*INT(BA56/10000)+INT(BB56/10000)</f>
        <v>89786</v>
      </c>
      <c r="BF56" s="0" t="n">
        <f aca="false">BB56-10000*INT(BB56/10000)+INT(BC56/10000)</f>
        <v>9865</v>
      </c>
      <c r="BG56" s="0" t="n">
        <f aca="false">BC56-10000*INT(BC56/10000)</f>
        <v>4848</v>
      </c>
      <c r="BJ56" s="19" t="n">
        <f aca="false">BD56+INT(BE56/10000)</f>
        <v>48607</v>
      </c>
      <c r="BK56" s="193" t="n">
        <f aca="false">BE56-10000*INT(BE56/10000)+INT(BF56/10000)</f>
        <v>9786</v>
      </c>
      <c r="BL56" s="193" t="n">
        <f aca="false">BF56-10000*INT(BF56/10000)+INT(BG56/10000)</f>
        <v>9865</v>
      </c>
      <c r="BM56" s="193" t="n">
        <f aca="false">BG56-10000*INT(BG56/10000)</f>
        <v>4848</v>
      </c>
      <c r="BN56" s="19"/>
      <c r="BO56" s="0" t="str">
        <f aca="false">IF(BJ56=0,"0000",IF(BJ56&lt;10,"000",IF(BJ56&lt;100,"00",IF(BJ56&lt;1000,"0",""))))</f>
        <v/>
      </c>
      <c r="BP56" s="193" t="n">
        <f aca="false">BJ56</f>
        <v>48607</v>
      </c>
      <c r="BQ56" s="0" t="str">
        <f aca="false">IF(BK56&lt;10,"000",IF(BK56&lt;100,"00",IF(BK56&lt;1000,"0","")))</f>
        <v/>
      </c>
      <c r="BR56" s="193" t="n">
        <f aca="false">BK56</f>
        <v>9786</v>
      </c>
      <c r="BS56" s="0" t="str">
        <f aca="false">IF(BL56&lt;10,"000",IF(BL56&lt;100,"00",IF(BL56&lt;1000,"0","")))</f>
        <v/>
      </c>
      <c r="BT56" s="193" t="n">
        <f aca="false">BL56</f>
        <v>9865</v>
      </c>
      <c r="BU56" s="0" t="str">
        <f aca="false">IF(BM56&lt;10,"000",IF(BM56&lt;100,"00",IF(BM56&lt;1000,"0","")))</f>
        <v/>
      </c>
      <c r="BV56" s="193" t="n">
        <f aca="false">BM56</f>
        <v>4848</v>
      </c>
      <c r="BW56" s="0" t="str">
        <f aca="false">TEXT(BP56,0)&amp;BQ56&amp;TEXT(BR56,0)</f>
        <v>486079786</v>
      </c>
      <c r="BX56" s="0" t="str">
        <f aca="false">BS56&amp;TEXT(BT56,0)&amp;BU56&amp;TEXT(BV56,0)</f>
        <v>98654848</v>
      </c>
      <c r="BY56" s="0" t="str">
        <f aca="false">BW56&amp;BX56</f>
        <v>48607978698654848</v>
      </c>
    </row>
    <row r="57" customFormat="false" ht="12.75" hidden="false" customHeight="false" outlineLevel="0" collapsed="false">
      <c r="S57" s="1"/>
      <c r="T57" s="1"/>
      <c r="AO57" s="19"/>
      <c r="AR57" s="116"/>
    </row>
    <row r="58" customFormat="false" ht="13.5" hidden="false" customHeight="false" outlineLevel="0" collapsed="false">
      <c r="C58" s="15" t="n">
        <f aca="false">AJ58</f>
        <v>7</v>
      </c>
      <c r="D58" s="0" t="s">
        <v>384</v>
      </c>
      <c r="E58" s="191" t="str">
        <f aca="false">IF(AQ58&gt;15,BY58,AO58)</f>
        <v>50031545098999707</v>
      </c>
      <c r="I58" s="16" t="s">
        <v>16</v>
      </c>
      <c r="K58" s="192" t="n">
        <f aca="false">AM58</f>
        <v>243</v>
      </c>
      <c r="M58" s="19" t="n">
        <f aca="false">V58</f>
        <v>12</v>
      </c>
      <c r="S58" s="1"/>
      <c r="T58" s="1"/>
      <c r="U58" s="0" t="n">
        <f aca="false">U56+1</f>
        <v>28</v>
      </c>
      <c r="V58" s="0" t="n">
        <f aca="false">INT(0.5+(V$2/29*(U58-1)))+Q$2</f>
        <v>12</v>
      </c>
      <c r="W58" s="0" t="n">
        <f aca="false">IF(V58&lt;6,V58-2,IF(V58&gt;10,14-V58,4))</f>
        <v>2</v>
      </c>
      <c r="X58" s="0" t="n">
        <f aca="true">INT(RAND()*W58)+1</f>
        <v>2</v>
      </c>
      <c r="Y58" s="0" t="n">
        <f aca="false">IF(V58&lt;10,4,V58-6)</f>
        <v>6</v>
      </c>
      <c r="Z58" s="0" t="n">
        <f aca="false">Y58+X58-1</f>
        <v>7</v>
      </c>
      <c r="AA58" s="0" t="n">
        <f aca="false">V58-Z58+3</f>
        <v>8</v>
      </c>
      <c r="AB58" s="0" t="n">
        <f aca="false">IF(AA58=2,10000,10^(2*AA58-1))</f>
        <v>1000000000000000</v>
      </c>
      <c r="AC58" s="0" t="n">
        <f aca="false">IF(AA58=9,10^18-1,10^(2*AA58+1)-1)</f>
        <v>1E+017</v>
      </c>
      <c r="AD58" s="0" t="n">
        <f aca="true">INT(RAND()*(AC58-AB58+1)+AB58)</f>
        <v>51483494174794400</v>
      </c>
      <c r="AE58" s="0" t="n">
        <f aca="false">INT(AD58^(1/Z58))</f>
        <v>243</v>
      </c>
      <c r="AF58" s="0" t="n">
        <f aca="false">AE58^Z58</f>
        <v>50031545098999700</v>
      </c>
      <c r="AG58" s="0" t="n">
        <f aca="false">IF(AF58&lt;AB58,AE58+1,AE58)</f>
        <v>243</v>
      </c>
      <c r="AH58" s="0" t="n">
        <f aca="false">AG58^Z58</f>
        <v>50031545098999700</v>
      </c>
      <c r="AI58" s="0" t="n">
        <v>11</v>
      </c>
      <c r="AJ58" s="0" t="n">
        <f aca="false">Z58</f>
        <v>7</v>
      </c>
      <c r="AK58" s="0" t="n">
        <v>194</v>
      </c>
      <c r="AL58" s="0" t="n">
        <v>231</v>
      </c>
      <c r="AM58" s="0" t="n">
        <f aca="false">AG58</f>
        <v>243</v>
      </c>
      <c r="AO58" s="19" t="n">
        <f aca="false">AH58</f>
        <v>50031545098999700</v>
      </c>
      <c r="AQ58" s="19" t="n">
        <f aca="false">INT(LOG(AO58-0.05))+1</f>
        <v>17</v>
      </c>
      <c r="AR58" s="19" t="n">
        <f aca="false">INT(AQ58/2)+AJ58-3</f>
        <v>12</v>
      </c>
      <c r="AT58" s="19" t="n">
        <f aca="false">AM58^3</f>
        <v>14348907</v>
      </c>
      <c r="AU58" s="19" t="n">
        <f aca="false">AM58^(AJ58-3)</f>
        <v>3486784401</v>
      </c>
      <c r="AV58" s="0" t="n">
        <f aca="false">INT(AT58/10000)</f>
        <v>1434</v>
      </c>
      <c r="AW58" s="0" t="n">
        <f aca="false">INT(AU58/10000)</f>
        <v>348678</v>
      </c>
      <c r="AX58" s="0" t="n">
        <f aca="false">AT58-10000*AV58</f>
        <v>8907</v>
      </c>
      <c r="AY58" s="0" t="n">
        <f aca="false">AU58-10000*AW58</f>
        <v>4401</v>
      </c>
      <c r="BA58" s="0" t="n">
        <f aca="false">AW58*AV58</f>
        <v>500004252</v>
      </c>
      <c r="BB58" s="0" t="n">
        <f aca="false">AY58*AV58+AX58*AW58</f>
        <v>3111985980</v>
      </c>
      <c r="BC58" s="0" t="n">
        <f aca="false">AY58*AX58</f>
        <v>39199707</v>
      </c>
      <c r="BD58" s="0" t="n">
        <f aca="false">AZ58-10000*INT(AZ58/10000)+INT(BA58/10000)</f>
        <v>50000</v>
      </c>
      <c r="BE58" s="0" t="n">
        <f aca="false">BA58-10000*INT(BA58/10000)+INT(BB58/10000)</f>
        <v>315450</v>
      </c>
      <c r="BF58" s="0" t="n">
        <f aca="false">BB58-10000*INT(BB58/10000)+INT(BC58/10000)</f>
        <v>9899</v>
      </c>
      <c r="BG58" s="0" t="n">
        <f aca="false">BC58-10000*INT(BC58/10000)</f>
        <v>9707</v>
      </c>
      <c r="BJ58" s="19" t="n">
        <f aca="false">BD58+INT(BE58/10000)</f>
        <v>50031</v>
      </c>
      <c r="BK58" s="193" t="n">
        <f aca="false">BE58-10000*INT(BE58/10000)+INT(BF58/10000)</f>
        <v>5450</v>
      </c>
      <c r="BL58" s="193" t="n">
        <f aca="false">BF58-10000*INT(BF58/10000)+INT(BG58/10000)</f>
        <v>9899</v>
      </c>
      <c r="BM58" s="193" t="n">
        <f aca="false">BG58-10000*INT(BG58/10000)</f>
        <v>9707</v>
      </c>
      <c r="BN58" s="19"/>
      <c r="BO58" s="0" t="str">
        <f aca="false">IF(BJ58=0,"0000",IF(BJ58&lt;10,"000",IF(BJ58&lt;100,"00",IF(BJ58&lt;1000,"0",""))))</f>
        <v/>
      </c>
      <c r="BP58" s="193" t="n">
        <f aca="false">BJ58</f>
        <v>50031</v>
      </c>
      <c r="BQ58" s="0" t="str">
        <f aca="false">IF(BK58&lt;10,"000",IF(BK58&lt;100,"00",IF(BK58&lt;1000,"0","")))</f>
        <v/>
      </c>
      <c r="BR58" s="193" t="n">
        <f aca="false">BK58</f>
        <v>5450</v>
      </c>
      <c r="BS58" s="0" t="str">
        <f aca="false">IF(BL58&lt;10,"000",IF(BL58&lt;100,"00",IF(BL58&lt;1000,"0","")))</f>
        <v/>
      </c>
      <c r="BT58" s="193" t="n">
        <f aca="false">BL58</f>
        <v>9899</v>
      </c>
      <c r="BU58" s="0" t="str">
        <f aca="false">IF(BM58&lt;10,"000",IF(BM58&lt;100,"00",IF(BM58&lt;1000,"0","")))</f>
        <v/>
      </c>
      <c r="BV58" s="193" t="n">
        <f aca="false">BM58</f>
        <v>9707</v>
      </c>
      <c r="BW58" s="0" t="str">
        <f aca="false">TEXT(BP58,0)&amp;BQ58&amp;TEXT(BR58,0)</f>
        <v>500315450</v>
      </c>
      <c r="BX58" s="0" t="str">
        <f aca="false">BS58&amp;TEXT(BT58,0)&amp;BU58&amp;TEXT(BV58,0)</f>
        <v>98999707</v>
      </c>
      <c r="BY58" s="0" t="str">
        <f aca="false">BW58&amp;BX58</f>
        <v>50031545098999707</v>
      </c>
    </row>
    <row r="59" customFormat="false" ht="12.75" hidden="false" customHeight="false" outlineLevel="0" collapsed="false">
      <c r="S59" s="1"/>
      <c r="T59" s="1"/>
      <c r="AO59" s="19"/>
      <c r="AR59" s="116"/>
    </row>
    <row r="60" customFormat="false" ht="13.5" hidden="false" customHeight="false" outlineLevel="0" collapsed="false">
      <c r="C60" s="15" t="n">
        <f aca="false">AJ60</f>
        <v>7</v>
      </c>
      <c r="D60" s="0" t="s">
        <v>384</v>
      </c>
      <c r="E60" s="191" t="str">
        <f aca="false">IF(AQ60&gt;15,BY60,AO60)</f>
        <v>229112403180614528</v>
      </c>
      <c r="I60" s="16" t="s">
        <v>16</v>
      </c>
      <c r="K60" s="192" t="n">
        <f aca="false">AM60</f>
        <v>302</v>
      </c>
      <c r="M60" s="19" t="n">
        <f aca="false">V60</f>
        <v>13</v>
      </c>
      <c r="S60" s="1"/>
      <c r="T60" s="1"/>
      <c r="U60" s="0" t="n">
        <f aca="false">U58+1</f>
        <v>29</v>
      </c>
      <c r="V60" s="0" t="n">
        <f aca="false">INT(0.5+(V$2/29*(U60-1)))+Q$2</f>
        <v>13</v>
      </c>
      <c r="W60" s="0" t="n">
        <f aca="false">IF(V60&lt;6,V60-2,IF(V60&gt;10,14-V60,4))</f>
        <v>1</v>
      </c>
      <c r="X60" s="0" t="n">
        <f aca="true">INT(RAND()*W60)+1</f>
        <v>1</v>
      </c>
      <c r="Y60" s="0" t="n">
        <f aca="false">IF(V60&lt;10,4,V60-6)</f>
        <v>7</v>
      </c>
      <c r="Z60" s="0" t="n">
        <f aca="false">Y60+X60-1</f>
        <v>7</v>
      </c>
      <c r="AA60" s="0" t="n">
        <f aca="false">V60-Z60+3</f>
        <v>9</v>
      </c>
      <c r="AB60" s="0" t="n">
        <f aca="false">IF(AA60=2,10000,10^(2*AA60-1))</f>
        <v>1E+017</v>
      </c>
      <c r="AC60" s="0" t="n">
        <f aca="false">IF(AA60=9,10^18-1,10^(2*AA60+1)-1)</f>
        <v>1E+018</v>
      </c>
      <c r="AD60" s="0" t="n">
        <f aca="true">INT(RAND()*(AC60-AB60+1)+AB60)</f>
        <v>2.29149703381891E+017</v>
      </c>
      <c r="AE60" s="0" t="n">
        <f aca="false">INT(AD60^(1/Z60))</f>
        <v>302</v>
      </c>
      <c r="AF60" s="0" t="n">
        <f aca="false">AE60^Z60</f>
        <v>2.29112403180615E+017</v>
      </c>
      <c r="AG60" s="0" t="n">
        <f aca="false">IF(AF60&lt;AB60,AE60+1,AE60)</f>
        <v>302</v>
      </c>
      <c r="AH60" s="0" t="n">
        <f aca="false">AG60^Z60</f>
        <v>2.29112403180615E+017</v>
      </c>
      <c r="AI60" s="0" t="n">
        <v>11</v>
      </c>
      <c r="AJ60" s="0" t="n">
        <f aca="false">Z60</f>
        <v>7</v>
      </c>
      <c r="AK60" s="0" t="n">
        <v>232</v>
      </c>
      <c r="AL60" s="0" t="n">
        <v>268</v>
      </c>
      <c r="AM60" s="0" t="n">
        <f aca="false">AG60</f>
        <v>302</v>
      </c>
      <c r="AO60" s="19" t="n">
        <f aca="false">AH60</f>
        <v>2.29112403180615E+017</v>
      </c>
      <c r="AQ60" s="19" t="n">
        <f aca="false">INT(LOG(AO60-0.05))+1</f>
        <v>18</v>
      </c>
      <c r="AR60" s="19" t="n">
        <f aca="false">INT(AQ60/2)+AJ60-3</f>
        <v>13</v>
      </c>
      <c r="AT60" s="19" t="n">
        <f aca="false">AM60^3</f>
        <v>27543608</v>
      </c>
      <c r="AU60" s="19" t="n">
        <f aca="false">AM60^(AJ60-3)</f>
        <v>8318169616</v>
      </c>
      <c r="AV60" s="0" t="n">
        <f aca="false">INT(AT60/10000)</f>
        <v>2754</v>
      </c>
      <c r="AW60" s="0" t="n">
        <f aca="false">INT(AU60/10000)</f>
        <v>831816</v>
      </c>
      <c r="AX60" s="0" t="n">
        <f aca="false">AT60-10000*AV60</f>
        <v>3608</v>
      </c>
      <c r="AY60" s="0" t="n">
        <f aca="false">AU60-10000*AW60</f>
        <v>9616</v>
      </c>
      <c r="BA60" s="0" t="n">
        <f aca="false">AW60*AV60</f>
        <v>2290821264</v>
      </c>
      <c r="BB60" s="0" t="n">
        <f aca="false">AY60*AV60+AX60*AW60</f>
        <v>3027674592</v>
      </c>
      <c r="BC60" s="0" t="n">
        <f aca="false">AY60*AX60</f>
        <v>34694528</v>
      </c>
      <c r="BD60" s="0" t="n">
        <f aca="false">AZ60-10000*INT(AZ60/10000)+INT(BA60/10000)</f>
        <v>229082</v>
      </c>
      <c r="BE60" s="0" t="n">
        <f aca="false">BA60-10000*INT(BA60/10000)+INT(BB60/10000)</f>
        <v>304031</v>
      </c>
      <c r="BF60" s="0" t="n">
        <f aca="false">BB60-10000*INT(BB60/10000)+INT(BC60/10000)</f>
        <v>8061</v>
      </c>
      <c r="BG60" s="0" t="n">
        <f aca="false">BC60-10000*INT(BC60/10000)</f>
        <v>4528</v>
      </c>
      <c r="BJ60" s="19" t="n">
        <f aca="false">BD60+INT(BE60/10000)</f>
        <v>229112</v>
      </c>
      <c r="BK60" s="193" t="n">
        <f aca="false">BE60-10000*INT(BE60/10000)+INT(BF60/10000)</f>
        <v>4031</v>
      </c>
      <c r="BL60" s="193" t="n">
        <f aca="false">BF60-10000*INT(BF60/10000)+INT(BG60/10000)</f>
        <v>8061</v>
      </c>
      <c r="BM60" s="193" t="n">
        <f aca="false">BG60-10000*INT(BG60/10000)</f>
        <v>4528</v>
      </c>
      <c r="BN60" s="19"/>
      <c r="BO60" s="0" t="str">
        <f aca="false">IF(BJ60=0,"0000",IF(BJ60&lt;10,"000",IF(BJ60&lt;100,"00",IF(BJ60&lt;1000,"0",""))))</f>
        <v/>
      </c>
      <c r="BP60" s="193" t="n">
        <f aca="false">BJ60</f>
        <v>229112</v>
      </c>
      <c r="BQ60" s="0" t="str">
        <f aca="false">IF(BK60&lt;10,"000",IF(BK60&lt;100,"00",IF(BK60&lt;1000,"0","")))</f>
        <v/>
      </c>
      <c r="BR60" s="193" t="n">
        <f aca="false">BK60</f>
        <v>4031</v>
      </c>
      <c r="BS60" s="0" t="str">
        <f aca="false">IF(BL60&lt;10,"000",IF(BL60&lt;100,"00",IF(BL60&lt;1000,"0","")))</f>
        <v/>
      </c>
      <c r="BT60" s="193" t="n">
        <f aca="false">BL60</f>
        <v>8061</v>
      </c>
      <c r="BU60" s="0" t="str">
        <f aca="false">IF(BM60&lt;10,"000",IF(BM60&lt;100,"00",IF(BM60&lt;1000,"0","")))</f>
        <v/>
      </c>
      <c r="BV60" s="193" t="n">
        <f aca="false">BM60</f>
        <v>4528</v>
      </c>
      <c r="BW60" s="0" t="str">
        <f aca="false">TEXT(BP60,0)&amp;BQ60&amp;TEXT(BR60,0)</f>
        <v>2291124031</v>
      </c>
      <c r="BX60" s="0" t="str">
        <f aca="false">BS60&amp;TEXT(BT60,0)&amp;BU60&amp;TEXT(BV60,0)</f>
        <v>80614528</v>
      </c>
      <c r="BY60" s="0" t="str">
        <f aca="false">BW60&amp;BX60</f>
        <v>229112403180614528</v>
      </c>
    </row>
    <row r="61" customFormat="false" ht="12.75" hidden="false" customHeight="false" outlineLevel="0" collapsed="false">
      <c r="S61" s="1"/>
      <c r="T61" s="1"/>
      <c r="AO61" s="19"/>
      <c r="AR61" s="116"/>
    </row>
    <row r="62" customFormat="false" ht="13.5" hidden="false" customHeight="false" outlineLevel="0" collapsed="false">
      <c r="C62" s="15" t="n">
        <f aca="false">AJ62</f>
        <v>7</v>
      </c>
      <c r="D62" s="0" t="s">
        <v>384</v>
      </c>
      <c r="E62" s="191" t="str">
        <f aca="false">IF(AQ62&gt;15,BY62,AO62)</f>
        <v>444597059414048768</v>
      </c>
      <c r="I62" s="16" t="s">
        <v>16</v>
      </c>
      <c r="K62" s="192" t="n">
        <f aca="false">AM62</f>
        <v>332</v>
      </c>
      <c r="M62" s="19" t="n">
        <f aca="false">V62</f>
        <v>13</v>
      </c>
      <c r="S62" s="1"/>
      <c r="T62" s="1"/>
      <c r="U62" s="0" t="n">
        <f aca="false">U60+1</f>
        <v>30</v>
      </c>
      <c r="V62" s="0" t="n">
        <f aca="false">INT(0.5+(V$2/29*(U62-1)))+Q$2</f>
        <v>13</v>
      </c>
      <c r="W62" s="0" t="n">
        <f aca="false">IF(V62&lt;6,V62-2,IF(V62&gt;10,14-V62,4))</f>
        <v>1</v>
      </c>
      <c r="X62" s="0" t="n">
        <f aca="true">INT(RAND()*W62)+1</f>
        <v>1</v>
      </c>
      <c r="Y62" s="0" t="n">
        <f aca="false">IF(V62&lt;10,4,V62-6)</f>
        <v>7</v>
      </c>
      <c r="Z62" s="0" t="n">
        <f aca="false">Y62+X62-1</f>
        <v>7</v>
      </c>
      <c r="AA62" s="0" t="n">
        <f aca="false">V62-Z62+3</f>
        <v>9</v>
      </c>
      <c r="AB62" s="0" t="n">
        <f aca="false">IF(AA62=2,10000,10^(2*AA62-1))</f>
        <v>1E+017</v>
      </c>
      <c r="AC62" s="0" t="n">
        <f aca="false">IF(AA62=9,10^18-1,10^(2*AA62+1)-1)</f>
        <v>1E+018</v>
      </c>
      <c r="AD62" s="0" t="n">
        <f aca="true">INT(RAND()*(AC62-AB62+1)+AB62)</f>
        <v>4.49844314452019E+017</v>
      </c>
      <c r="AE62" s="0" t="n">
        <f aca="false">INT(AD62^(1/Z62))</f>
        <v>332</v>
      </c>
      <c r="AF62" s="0" t="n">
        <f aca="false">AE62^Z62</f>
        <v>4.44597059414049E+017</v>
      </c>
      <c r="AG62" s="0" t="n">
        <f aca="false">IF(AF62&lt;AB62,AE62+1,AE62)</f>
        <v>332</v>
      </c>
      <c r="AH62" s="0" t="n">
        <f aca="false">AG62^Z62</f>
        <v>4.44597059414049E+017</v>
      </c>
      <c r="AI62" s="0" t="n">
        <v>12</v>
      </c>
      <c r="AJ62" s="0" t="n">
        <f aca="false">Z62</f>
        <v>7</v>
      </c>
      <c r="AK62" s="0" t="n">
        <v>269</v>
      </c>
      <c r="AL62" s="0" t="n">
        <v>372</v>
      </c>
      <c r="AM62" s="0" t="n">
        <f aca="false">AG62</f>
        <v>332</v>
      </c>
      <c r="AO62" s="19" t="n">
        <f aca="false">AH62</f>
        <v>4.44597059414049E+017</v>
      </c>
      <c r="AQ62" s="19" t="n">
        <f aca="false">INT(LOG(AO62-0.05))+1</f>
        <v>18</v>
      </c>
      <c r="AR62" s="19" t="n">
        <f aca="false">INT(AQ62/2)+AJ62-3</f>
        <v>13</v>
      </c>
      <c r="AT62" s="19" t="n">
        <f aca="false">AM62^3</f>
        <v>36594368</v>
      </c>
      <c r="AU62" s="19" t="n">
        <f aca="false">AM62^(AJ62-3)</f>
        <v>12149330176</v>
      </c>
      <c r="AV62" s="0" t="n">
        <f aca="false">INT(AT62/10000)</f>
        <v>3659</v>
      </c>
      <c r="AW62" s="0" t="n">
        <f aca="false">INT(AU62/10000)</f>
        <v>1214933</v>
      </c>
      <c r="AX62" s="0" t="n">
        <f aca="false">AT62-10000*AV62</f>
        <v>4368</v>
      </c>
      <c r="AY62" s="0" t="n">
        <f aca="false">AU62-10000*AW62</f>
        <v>176</v>
      </c>
      <c r="BA62" s="0" t="n">
        <f aca="false">AW62*AV62</f>
        <v>4445439847</v>
      </c>
      <c r="BB62" s="0" t="n">
        <f aca="false">AY62*AV62+AX62*AW62</f>
        <v>5307471328</v>
      </c>
      <c r="BC62" s="0" t="n">
        <f aca="false">AY62*AX62</f>
        <v>768768</v>
      </c>
      <c r="BD62" s="0" t="n">
        <f aca="false">AZ62-10000*INT(AZ62/10000)+INT(BA62/10000)</f>
        <v>444543</v>
      </c>
      <c r="BE62" s="0" t="n">
        <f aca="false">BA62-10000*INT(BA62/10000)+INT(BB62/10000)</f>
        <v>540594</v>
      </c>
      <c r="BF62" s="0" t="n">
        <f aca="false">BB62-10000*INT(BB62/10000)+INT(BC62/10000)</f>
        <v>1404</v>
      </c>
      <c r="BG62" s="0" t="n">
        <f aca="false">BC62-10000*INT(BC62/10000)</f>
        <v>8768</v>
      </c>
      <c r="BJ62" s="19" t="n">
        <f aca="false">BD62+INT(BE62/10000)</f>
        <v>444597</v>
      </c>
      <c r="BK62" s="193" t="n">
        <f aca="false">BE62-10000*INT(BE62/10000)+INT(BF62/10000)</f>
        <v>594</v>
      </c>
      <c r="BL62" s="193" t="n">
        <f aca="false">BF62-10000*INT(BF62/10000)+INT(BG62/10000)</f>
        <v>1404</v>
      </c>
      <c r="BM62" s="193" t="n">
        <f aca="false">BG62-10000*INT(BG62/10000)</f>
        <v>8768</v>
      </c>
      <c r="BN62" s="19"/>
      <c r="BO62" s="0" t="str">
        <f aca="false">IF(BJ62=0,"0000",IF(BJ62&lt;10,"000",IF(BJ62&lt;100,"00",IF(BJ62&lt;1000,"0",""))))</f>
        <v/>
      </c>
      <c r="BP62" s="193" t="n">
        <f aca="false">BJ62</f>
        <v>444597</v>
      </c>
      <c r="BQ62" s="0" t="str">
        <f aca="false">IF(BK62&lt;10,"000",IF(BK62&lt;100,"00",IF(BK62&lt;1000,"0","")))</f>
        <v>0</v>
      </c>
      <c r="BR62" s="193" t="n">
        <f aca="false">BK62</f>
        <v>594</v>
      </c>
      <c r="BS62" s="0" t="str">
        <f aca="false">IF(BL62&lt;10,"000",IF(BL62&lt;100,"00",IF(BL62&lt;1000,"0","")))</f>
        <v/>
      </c>
      <c r="BT62" s="193" t="n">
        <f aca="false">BL62</f>
        <v>1404</v>
      </c>
      <c r="BU62" s="0" t="str">
        <f aca="false">IF(BM62&lt;10,"000",IF(BM62&lt;100,"00",IF(BM62&lt;1000,"0","")))</f>
        <v/>
      </c>
      <c r="BV62" s="193" t="n">
        <f aca="false">BM62</f>
        <v>8768</v>
      </c>
      <c r="BW62" s="0" t="str">
        <f aca="false">TEXT(BP62,0)&amp;BQ62&amp;TEXT(BR62,0)</f>
        <v>4445970594</v>
      </c>
      <c r="BX62" s="0" t="str">
        <f aca="false">BS62&amp;TEXT(BT62,0)&amp;BU62&amp;TEXT(BV62,0)</f>
        <v>14048768</v>
      </c>
      <c r="BY62" s="0" t="str">
        <f aca="false">BW62&amp;BX62</f>
        <v>444597059414048768</v>
      </c>
    </row>
    <row r="63" customFormat="false" ht="27" hidden="false" customHeight="true" outlineLevel="0" collapsed="false">
      <c r="K63" s="2" t="s">
        <v>19</v>
      </c>
      <c r="M63" s="0" t="n">
        <f aca="false">SUM(M4:M62)</f>
        <v>173</v>
      </c>
      <c r="AO63" s="19"/>
      <c r="BG63" s="193"/>
    </row>
    <row r="64" customFormat="false" ht="4.5" hidden="false" customHeight="true" outlineLevel="0" collapsed="false">
      <c r="A64" s="0" t="s">
        <v>0</v>
      </c>
      <c r="N64" s="0" t="s">
        <v>0</v>
      </c>
    </row>
  </sheetData>
  <printOptions headings="false" gridLines="false" gridLinesSet="true" horizontalCentered="true" verticalCentered="false"/>
  <pageMargins left="0" right="0" top="0.39375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Q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1.71"/>
    <col collapsed="false" customWidth="true" hidden="false" outlineLevel="0" max="2" min="2" style="0" width="14"/>
    <col collapsed="false" customWidth="true" hidden="false" outlineLevel="0" max="3" min="3" style="0" width="6"/>
    <col collapsed="false" customWidth="true" hidden="false" outlineLevel="0" max="4" min="4" style="0" width="6.57"/>
    <col collapsed="false" customWidth="true" hidden="false" outlineLevel="0" max="5" min="5" style="0" width="9.29"/>
    <col collapsed="false" customWidth="true" hidden="false" outlineLevel="0" max="6" min="6" style="0" width="28.14"/>
    <col collapsed="false" customWidth="true" hidden="false" outlineLevel="0" max="8" min="8" style="18" width="12.71"/>
    <col collapsed="false" customWidth="true" hidden="false" outlineLevel="0" max="9" min="9" style="0" width="3.86"/>
    <col collapsed="false" customWidth="true" hidden="false" outlineLevel="0" max="10" min="10" style="48" width="9.29"/>
    <col collapsed="false" customWidth="true" hidden="false" outlineLevel="0" max="11" min="11" style="0" width="3"/>
    <col collapsed="false" customWidth="true" hidden="false" outlineLevel="0" max="12" min="12" style="0" width="29.14"/>
    <col collapsed="false" customWidth="true" hidden="false" outlineLevel="0" max="257" min="257" style="0" width="1.71"/>
    <col collapsed="false" customWidth="true" hidden="false" outlineLevel="0" max="258" min="258" style="0" width="14"/>
    <col collapsed="false" customWidth="true" hidden="false" outlineLevel="0" max="259" min="259" style="0" width="6"/>
    <col collapsed="false" customWidth="true" hidden="false" outlineLevel="0" max="260" min="260" style="0" width="6.57"/>
    <col collapsed="false" customWidth="true" hidden="false" outlineLevel="0" max="261" min="261" style="0" width="9.29"/>
    <col collapsed="false" customWidth="true" hidden="false" outlineLevel="0" max="262" min="262" style="0" width="25.29"/>
    <col collapsed="false" customWidth="true" hidden="false" outlineLevel="0" max="264" min="264" style="0" width="12.71"/>
    <col collapsed="false" customWidth="true" hidden="false" outlineLevel="0" max="265" min="265" style="0" width="3.86"/>
    <col collapsed="false" customWidth="true" hidden="false" outlineLevel="0" max="266" min="266" style="0" width="9.29"/>
    <col collapsed="false" customWidth="true" hidden="false" outlineLevel="0" max="267" min="267" style="0" width="3"/>
    <col collapsed="false" customWidth="true" hidden="false" outlineLevel="0" max="268" min="268" style="0" width="29.14"/>
    <col collapsed="false" customWidth="true" hidden="false" outlineLevel="0" max="513" min="513" style="0" width="1.71"/>
    <col collapsed="false" customWidth="true" hidden="false" outlineLevel="0" max="514" min="514" style="0" width="14"/>
    <col collapsed="false" customWidth="true" hidden="false" outlineLevel="0" max="515" min="515" style="0" width="6"/>
    <col collapsed="false" customWidth="true" hidden="false" outlineLevel="0" max="516" min="516" style="0" width="6.57"/>
    <col collapsed="false" customWidth="true" hidden="false" outlineLevel="0" max="517" min="517" style="0" width="9.29"/>
    <col collapsed="false" customWidth="true" hidden="false" outlineLevel="0" max="518" min="518" style="0" width="25.29"/>
    <col collapsed="false" customWidth="true" hidden="false" outlineLevel="0" max="520" min="520" style="0" width="12.71"/>
    <col collapsed="false" customWidth="true" hidden="false" outlineLevel="0" max="521" min="521" style="0" width="3.86"/>
    <col collapsed="false" customWidth="true" hidden="false" outlineLevel="0" max="522" min="522" style="0" width="9.29"/>
    <col collapsed="false" customWidth="true" hidden="false" outlineLevel="0" max="523" min="523" style="0" width="3"/>
    <col collapsed="false" customWidth="true" hidden="false" outlineLevel="0" max="524" min="524" style="0" width="29.14"/>
    <col collapsed="false" customWidth="true" hidden="false" outlineLevel="0" max="769" min="769" style="0" width="1.71"/>
    <col collapsed="false" customWidth="true" hidden="false" outlineLevel="0" max="770" min="770" style="0" width="14"/>
    <col collapsed="false" customWidth="true" hidden="false" outlineLevel="0" max="771" min="771" style="0" width="6"/>
    <col collapsed="false" customWidth="true" hidden="false" outlineLevel="0" max="772" min="772" style="0" width="6.57"/>
    <col collapsed="false" customWidth="true" hidden="false" outlineLevel="0" max="773" min="773" style="0" width="9.29"/>
    <col collapsed="false" customWidth="true" hidden="false" outlineLevel="0" max="774" min="774" style="0" width="25.29"/>
    <col collapsed="false" customWidth="true" hidden="false" outlineLevel="0" max="776" min="776" style="0" width="12.71"/>
    <col collapsed="false" customWidth="true" hidden="false" outlineLevel="0" max="777" min="777" style="0" width="3.86"/>
    <col collapsed="false" customWidth="true" hidden="false" outlineLevel="0" max="778" min="778" style="0" width="9.29"/>
    <col collapsed="false" customWidth="true" hidden="false" outlineLevel="0" max="779" min="779" style="0" width="3"/>
    <col collapsed="false" customWidth="true" hidden="false" outlineLevel="0" max="780" min="780" style="0" width="29.14"/>
    <col collapsed="false" customWidth="true" hidden="false" outlineLevel="0" max="1025" min="1025" style="0" width="1.71"/>
    <col collapsed="false" customWidth="true" hidden="false" outlineLevel="0" max="1026" min="1026" style="0" width="14"/>
    <col collapsed="false" customWidth="true" hidden="false" outlineLevel="0" max="1027" min="1027" style="0" width="6"/>
    <col collapsed="false" customWidth="true" hidden="false" outlineLevel="0" max="1028" min="1028" style="0" width="6.57"/>
    <col collapsed="false" customWidth="true" hidden="false" outlineLevel="0" max="1029" min="1029" style="0" width="9.29"/>
    <col collapsed="false" customWidth="true" hidden="false" outlineLevel="0" max="1030" min="1030" style="0" width="25.29"/>
    <col collapsed="false" customWidth="true" hidden="false" outlineLevel="0" max="1032" min="1032" style="0" width="12.71"/>
    <col collapsed="false" customWidth="true" hidden="false" outlineLevel="0" max="1033" min="1033" style="0" width="3.86"/>
    <col collapsed="false" customWidth="true" hidden="false" outlineLevel="0" max="1034" min="1034" style="0" width="9.29"/>
    <col collapsed="false" customWidth="true" hidden="false" outlineLevel="0" max="1035" min="1035" style="0" width="3"/>
    <col collapsed="false" customWidth="true" hidden="false" outlineLevel="0" max="1036" min="1036" style="0" width="29.14"/>
    <col collapsed="false" customWidth="true" hidden="false" outlineLevel="0" max="1281" min="1281" style="0" width="1.71"/>
    <col collapsed="false" customWidth="true" hidden="false" outlineLevel="0" max="1282" min="1282" style="0" width="14"/>
    <col collapsed="false" customWidth="true" hidden="false" outlineLevel="0" max="1283" min="1283" style="0" width="6"/>
    <col collapsed="false" customWidth="true" hidden="false" outlineLevel="0" max="1284" min="1284" style="0" width="6.57"/>
    <col collapsed="false" customWidth="true" hidden="false" outlineLevel="0" max="1285" min="1285" style="0" width="9.29"/>
    <col collapsed="false" customWidth="true" hidden="false" outlineLevel="0" max="1286" min="1286" style="0" width="25.29"/>
    <col collapsed="false" customWidth="true" hidden="false" outlineLevel="0" max="1288" min="1288" style="0" width="12.71"/>
    <col collapsed="false" customWidth="true" hidden="false" outlineLevel="0" max="1289" min="1289" style="0" width="3.86"/>
    <col collapsed="false" customWidth="true" hidden="false" outlineLevel="0" max="1290" min="1290" style="0" width="9.29"/>
    <col collapsed="false" customWidth="true" hidden="false" outlineLevel="0" max="1291" min="1291" style="0" width="3"/>
    <col collapsed="false" customWidth="true" hidden="false" outlineLevel="0" max="1292" min="1292" style="0" width="29.14"/>
    <col collapsed="false" customWidth="true" hidden="false" outlineLevel="0" max="1537" min="1537" style="0" width="1.71"/>
    <col collapsed="false" customWidth="true" hidden="false" outlineLevel="0" max="1538" min="1538" style="0" width="14"/>
    <col collapsed="false" customWidth="true" hidden="false" outlineLevel="0" max="1539" min="1539" style="0" width="6"/>
    <col collapsed="false" customWidth="true" hidden="false" outlineLevel="0" max="1540" min="1540" style="0" width="6.57"/>
    <col collapsed="false" customWidth="true" hidden="false" outlineLevel="0" max="1541" min="1541" style="0" width="9.29"/>
    <col collapsed="false" customWidth="true" hidden="false" outlineLevel="0" max="1542" min="1542" style="0" width="25.29"/>
    <col collapsed="false" customWidth="true" hidden="false" outlineLevel="0" max="1544" min="1544" style="0" width="12.71"/>
    <col collapsed="false" customWidth="true" hidden="false" outlineLevel="0" max="1545" min="1545" style="0" width="3.86"/>
    <col collapsed="false" customWidth="true" hidden="false" outlineLevel="0" max="1546" min="1546" style="0" width="9.29"/>
    <col collapsed="false" customWidth="true" hidden="false" outlineLevel="0" max="1547" min="1547" style="0" width="3"/>
    <col collapsed="false" customWidth="true" hidden="false" outlineLevel="0" max="1548" min="1548" style="0" width="29.14"/>
    <col collapsed="false" customWidth="true" hidden="false" outlineLevel="0" max="1793" min="1793" style="0" width="1.71"/>
    <col collapsed="false" customWidth="true" hidden="false" outlineLevel="0" max="1794" min="1794" style="0" width="14"/>
    <col collapsed="false" customWidth="true" hidden="false" outlineLevel="0" max="1795" min="1795" style="0" width="6"/>
    <col collapsed="false" customWidth="true" hidden="false" outlineLevel="0" max="1796" min="1796" style="0" width="6.57"/>
    <col collapsed="false" customWidth="true" hidden="false" outlineLevel="0" max="1797" min="1797" style="0" width="9.29"/>
    <col collapsed="false" customWidth="true" hidden="false" outlineLevel="0" max="1798" min="1798" style="0" width="25.29"/>
    <col collapsed="false" customWidth="true" hidden="false" outlineLevel="0" max="1800" min="1800" style="0" width="12.71"/>
    <col collapsed="false" customWidth="true" hidden="false" outlineLevel="0" max="1801" min="1801" style="0" width="3.86"/>
    <col collapsed="false" customWidth="true" hidden="false" outlineLevel="0" max="1802" min="1802" style="0" width="9.29"/>
    <col collapsed="false" customWidth="true" hidden="false" outlineLevel="0" max="1803" min="1803" style="0" width="3"/>
    <col collapsed="false" customWidth="true" hidden="false" outlineLevel="0" max="1804" min="1804" style="0" width="29.14"/>
    <col collapsed="false" customWidth="true" hidden="false" outlineLevel="0" max="2049" min="2049" style="0" width="1.71"/>
    <col collapsed="false" customWidth="true" hidden="false" outlineLevel="0" max="2050" min="2050" style="0" width="14"/>
    <col collapsed="false" customWidth="true" hidden="false" outlineLevel="0" max="2051" min="2051" style="0" width="6"/>
    <col collapsed="false" customWidth="true" hidden="false" outlineLevel="0" max="2052" min="2052" style="0" width="6.57"/>
    <col collapsed="false" customWidth="true" hidden="false" outlineLevel="0" max="2053" min="2053" style="0" width="9.29"/>
    <col collapsed="false" customWidth="true" hidden="false" outlineLevel="0" max="2054" min="2054" style="0" width="25.29"/>
    <col collapsed="false" customWidth="true" hidden="false" outlineLevel="0" max="2056" min="2056" style="0" width="12.71"/>
    <col collapsed="false" customWidth="true" hidden="false" outlineLevel="0" max="2057" min="2057" style="0" width="3.86"/>
    <col collapsed="false" customWidth="true" hidden="false" outlineLevel="0" max="2058" min="2058" style="0" width="9.29"/>
    <col collapsed="false" customWidth="true" hidden="false" outlineLevel="0" max="2059" min="2059" style="0" width="3"/>
    <col collapsed="false" customWidth="true" hidden="false" outlineLevel="0" max="2060" min="2060" style="0" width="29.14"/>
    <col collapsed="false" customWidth="true" hidden="false" outlineLevel="0" max="2305" min="2305" style="0" width="1.71"/>
    <col collapsed="false" customWidth="true" hidden="false" outlineLevel="0" max="2306" min="2306" style="0" width="14"/>
    <col collapsed="false" customWidth="true" hidden="false" outlineLevel="0" max="2307" min="2307" style="0" width="6"/>
    <col collapsed="false" customWidth="true" hidden="false" outlineLevel="0" max="2308" min="2308" style="0" width="6.57"/>
    <col collapsed="false" customWidth="true" hidden="false" outlineLevel="0" max="2309" min="2309" style="0" width="9.29"/>
    <col collapsed="false" customWidth="true" hidden="false" outlineLevel="0" max="2310" min="2310" style="0" width="25.29"/>
    <col collapsed="false" customWidth="true" hidden="false" outlineLevel="0" max="2312" min="2312" style="0" width="12.71"/>
    <col collapsed="false" customWidth="true" hidden="false" outlineLevel="0" max="2313" min="2313" style="0" width="3.86"/>
    <col collapsed="false" customWidth="true" hidden="false" outlineLevel="0" max="2314" min="2314" style="0" width="9.29"/>
    <col collapsed="false" customWidth="true" hidden="false" outlineLevel="0" max="2315" min="2315" style="0" width="3"/>
    <col collapsed="false" customWidth="true" hidden="false" outlineLevel="0" max="2316" min="2316" style="0" width="29.14"/>
    <col collapsed="false" customWidth="true" hidden="false" outlineLevel="0" max="2561" min="2561" style="0" width="1.71"/>
    <col collapsed="false" customWidth="true" hidden="false" outlineLevel="0" max="2562" min="2562" style="0" width="14"/>
    <col collapsed="false" customWidth="true" hidden="false" outlineLevel="0" max="2563" min="2563" style="0" width="6"/>
    <col collapsed="false" customWidth="true" hidden="false" outlineLevel="0" max="2564" min="2564" style="0" width="6.57"/>
    <col collapsed="false" customWidth="true" hidden="false" outlineLevel="0" max="2565" min="2565" style="0" width="9.29"/>
    <col collapsed="false" customWidth="true" hidden="false" outlineLevel="0" max="2566" min="2566" style="0" width="25.29"/>
    <col collapsed="false" customWidth="true" hidden="false" outlineLevel="0" max="2568" min="2568" style="0" width="12.71"/>
    <col collapsed="false" customWidth="true" hidden="false" outlineLevel="0" max="2569" min="2569" style="0" width="3.86"/>
    <col collapsed="false" customWidth="true" hidden="false" outlineLevel="0" max="2570" min="2570" style="0" width="9.29"/>
    <col collapsed="false" customWidth="true" hidden="false" outlineLevel="0" max="2571" min="2571" style="0" width="3"/>
    <col collapsed="false" customWidth="true" hidden="false" outlineLevel="0" max="2572" min="2572" style="0" width="29.14"/>
    <col collapsed="false" customWidth="true" hidden="false" outlineLevel="0" max="2817" min="2817" style="0" width="1.71"/>
    <col collapsed="false" customWidth="true" hidden="false" outlineLevel="0" max="2818" min="2818" style="0" width="14"/>
    <col collapsed="false" customWidth="true" hidden="false" outlineLevel="0" max="2819" min="2819" style="0" width="6"/>
    <col collapsed="false" customWidth="true" hidden="false" outlineLevel="0" max="2820" min="2820" style="0" width="6.57"/>
    <col collapsed="false" customWidth="true" hidden="false" outlineLevel="0" max="2821" min="2821" style="0" width="9.29"/>
    <col collapsed="false" customWidth="true" hidden="false" outlineLevel="0" max="2822" min="2822" style="0" width="25.29"/>
    <col collapsed="false" customWidth="true" hidden="false" outlineLevel="0" max="2824" min="2824" style="0" width="12.71"/>
    <col collapsed="false" customWidth="true" hidden="false" outlineLevel="0" max="2825" min="2825" style="0" width="3.86"/>
    <col collapsed="false" customWidth="true" hidden="false" outlineLevel="0" max="2826" min="2826" style="0" width="9.29"/>
    <col collapsed="false" customWidth="true" hidden="false" outlineLevel="0" max="2827" min="2827" style="0" width="3"/>
    <col collapsed="false" customWidth="true" hidden="false" outlineLevel="0" max="2828" min="2828" style="0" width="29.14"/>
    <col collapsed="false" customWidth="true" hidden="false" outlineLevel="0" max="3073" min="3073" style="0" width="1.71"/>
    <col collapsed="false" customWidth="true" hidden="false" outlineLevel="0" max="3074" min="3074" style="0" width="14"/>
    <col collapsed="false" customWidth="true" hidden="false" outlineLevel="0" max="3075" min="3075" style="0" width="6"/>
    <col collapsed="false" customWidth="true" hidden="false" outlineLevel="0" max="3076" min="3076" style="0" width="6.57"/>
    <col collapsed="false" customWidth="true" hidden="false" outlineLevel="0" max="3077" min="3077" style="0" width="9.29"/>
    <col collapsed="false" customWidth="true" hidden="false" outlineLevel="0" max="3078" min="3078" style="0" width="25.29"/>
    <col collapsed="false" customWidth="true" hidden="false" outlineLevel="0" max="3080" min="3080" style="0" width="12.71"/>
    <col collapsed="false" customWidth="true" hidden="false" outlineLevel="0" max="3081" min="3081" style="0" width="3.86"/>
    <col collapsed="false" customWidth="true" hidden="false" outlineLevel="0" max="3082" min="3082" style="0" width="9.29"/>
    <col collapsed="false" customWidth="true" hidden="false" outlineLevel="0" max="3083" min="3083" style="0" width="3"/>
    <col collapsed="false" customWidth="true" hidden="false" outlineLevel="0" max="3084" min="3084" style="0" width="29.14"/>
    <col collapsed="false" customWidth="true" hidden="false" outlineLevel="0" max="3329" min="3329" style="0" width="1.71"/>
    <col collapsed="false" customWidth="true" hidden="false" outlineLevel="0" max="3330" min="3330" style="0" width="14"/>
    <col collapsed="false" customWidth="true" hidden="false" outlineLevel="0" max="3331" min="3331" style="0" width="6"/>
    <col collapsed="false" customWidth="true" hidden="false" outlineLevel="0" max="3332" min="3332" style="0" width="6.57"/>
    <col collapsed="false" customWidth="true" hidden="false" outlineLevel="0" max="3333" min="3333" style="0" width="9.29"/>
    <col collapsed="false" customWidth="true" hidden="false" outlineLevel="0" max="3334" min="3334" style="0" width="25.29"/>
    <col collapsed="false" customWidth="true" hidden="false" outlineLevel="0" max="3336" min="3336" style="0" width="12.71"/>
    <col collapsed="false" customWidth="true" hidden="false" outlineLevel="0" max="3337" min="3337" style="0" width="3.86"/>
    <col collapsed="false" customWidth="true" hidden="false" outlineLevel="0" max="3338" min="3338" style="0" width="9.29"/>
    <col collapsed="false" customWidth="true" hidden="false" outlineLevel="0" max="3339" min="3339" style="0" width="3"/>
    <col collapsed="false" customWidth="true" hidden="false" outlineLevel="0" max="3340" min="3340" style="0" width="29.14"/>
    <col collapsed="false" customWidth="true" hidden="false" outlineLevel="0" max="3585" min="3585" style="0" width="1.71"/>
    <col collapsed="false" customWidth="true" hidden="false" outlineLevel="0" max="3586" min="3586" style="0" width="14"/>
    <col collapsed="false" customWidth="true" hidden="false" outlineLevel="0" max="3587" min="3587" style="0" width="6"/>
    <col collapsed="false" customWidth="true" hidden="false" outlineLevel="0" max="3588" min="3588" style="0" width="6.57"/>
    <col collapsed="false" customWidth="true" hidden="false" outlineLevel="0" max="3589" min="3589" style="0" width="9.29"/>
    <col collapsed="false" customWidth="true" hidden="false" outlineLevel="0" max="3590" min="3590" style="0" width="25.29"/>
    <col collapsed="false" customWidth="true" hidden="false" outlineLevel="0" max="3592" min="3592" style="0" width="12.71"/>
    <col collapsed="false" customWidth="true" hidden="false" outlineLevel="0" max="3593" min="3593" style="0" width="3.86"/>
    <col collapsed="false" customWidth="true" hidden="false" outlineLevel="0" max="3594" min="3594" style="0" width="9.29"/>
    <col collapsed="false" customWidth="true" hidden="false" outlineLevel="0" max="3595" min="3595" style="0" width="3"/>
    <col collapsed="false" customWidth="true" hidden="false" outlineLevel="0" max="3596" min="3596" style="0" width="29.14"/>
    <col collapsed="false" customWidth="true" hidden="false" outlineLevel="0" max="3841" min="3841" style="0" width="1.71"/>
    <col collapsed="false" customWidth="true" hidden="false" outlineLevel="0" max="3842" min="3842" style="0" width="14"/>
    <col collapsed="false" customWidth="true" hidden="false" outlineLevel="0" max="3843" min="3843" style="0" width="6"/>
    <col collapsed="false" customWidth="true" hidden="false" outlineLevel="0" max="3844" min="3844" style="0" width="6.57"/>
    <col collapsed="false" customWidth="true" hidden="false" outlineLevel="0" max="3845" min="3845" style="0" width="9.29"/>
    <col collapsed="false" customWidth="true" hidden="false" outlineLevel="0" max="3846" min="3846" style="0" width="25.29"/>
    <col collapsed="false" customWidth="true" hidden="false" outlineLevel="0" max="3848" min="3848" style="0" width="12.71"/>
    <col collapsed="false" customWidth="true" hidden="false" outlineLevel="0" max="3849" min="3849" style="0" width="3.86"/>
    <col collapsed="false" customWidth="true" hidden="false" outlineLevel="0" max="3850" min="3850" style="0" width="9.29"/>
    <col collapsed="false" customWidth="true" hidden="false" outlineLevel="0" max="3851" min="3851" style="0" width="3"/>
    <col collapsed="false" customWidth="true" hidden="false" outlineLevel="0" max="3852" min="3852" style="0" width="29.14"/>
    <col collapsed="false" customWidth="true" hidden="false" outlineLevel="0" max="4097" min="4097" style="0" width="1.71"/>
    <col collapsed="false" customWidth="true" hidden="false" outlineLevel="0" max="4098" min="4098" style="0" width="14"/>
    <col collapsed="false" customWidth="true" hidden="false" outlineLevel="0" max="4099" min="4099" style="0" width="6"/>
    <col collapsed="false" customWidth="true" hidden="false" outlineLevel="0" max="4100" min="4100" style="0" width="6.57"/>
    <col collapsed="false" customWidth="true" hidden="false" outlineLevel="0" max="4101" min="4101" style="0" width="9.29"/>
    <col collapsed="false" customWidth="true" hidden="false" outlineLevel="0" max="4102" min="4102" style="0" width="25.29"/>
    <col collapsed="false" customWidth="true" hidden="false" outlineLevel="0" max="4104" min="4104" style="0" width="12.71"/>
    <col collapsed="false" customWidth="true" hidden="false" outlineLevel="0" max="4105" min="4105" style="0" width="3.86"/>
    <col collapsed="false" customWidth="true" hidden="false" outlineLevel="0" max="4106" min="4106" style="0" width="9.29"/>
    <col collapsed="false" customWidth="true" hidden="false" outlineLevel="0" max="4107" min="4107" style="0" width="3"/>
    <col collapsed="false" customWidth="true" hidden="false" outlineLevel="0" max="4108" min="4108" style="0" width="29.14"/>
    <col collapsed="false" customWidth="true" hidden="false" outlineLevel="0" max="4353" min="4353" style="0" width="1.71"/>
    <col collapsed="false" customWidth="true" hidden="false" outlineLevel="0" max="4354" min="4354" style="0" width="14"/>
    <col collapsed="false" customWidth="true" hidden="false" outlineLevel="0" max="4355" min="4355" style="0" width="6"/>
    <col collapsed="false" customWidth="true" hidden="false" outlineLevel="0" max="4356" min="4356" style="0" width="6.57"/>
    <col collapsed="false" customWidth="true" hidden="false" outlineLevel="0" max="4357" min="4357" style="0" width="9.29"/>
    <col collapsed="false" customWidth="true" hidden="false" outlineLevel="0" max="4358" min="4358" style="0" width="25.29"/>
    <col collapsed="false" customWidth="true" hidden="false" outlineLevel="0" max="4360" min="4360" style="0" width="12.71"/>
    <col collapsed="false" customWidth="true" hidden="false" outlineLevel="0" max="4361" min="4361" style="0" width="3.86"/>
    <col collapsed="false" customWidth="true" hidden="false" outlineLevel="0" max="4362" min="4362" style="0" width="9.29"/>
    <col collapsed="false" customWidth="true" hidden="false" outlineLevel="0" max="4363" min="4363" style="0" width="3"/>
    <col collapsed="false" customWidth="true" hidden="false" outlineLevel="0" max="4364" min="4364" style="0" width="29.14"/>
    <col collapsed="false" customWidth="true" hidden="false" outlineLevel="0" max="4609" min="4609" style="0" width="1.71"/>
    <col collapsed="false" customWidth="true" hidden="false" outlineLevel="0" max="4610" min="4610" style="0" width="14"/>
    <col collapsed="false" customWidth="true" hidden="false" outlineLevel="0" max="4611" min="4611" style="0" width="6"/>
    <col collapsed="false" customWidth="true" hidden="false" outlineLevel="0" max="4612" min="4612" style="0" width="6.57"/>
    <col collapsed="false" customWidth="true" hidden="false" outlineLevel="0" max="4613" min="4613" style="0" width="9.29"/>
    <col collapsed="false" customWidth="true" hidden="false" outlineLevel="0" max="4614" min="4614" style="0" width="25.29"/>
    <col collapsed="false" customWidth="true" hidden="false" outlineLevel="0" max="4616" min="4616" style="0" width="12.71"/>
    <col collapsed="false" customWidth="true" hidden="false" outlineLevel="0" max="4617" min="4617" style="0" width="3.86"/>
    <col collapsed="false" customWidth="true" hidden="false" outlineLevel="0" max="4618" min="4618" style="0" width="9.29"/>
    <col collapsed="false" customWidth="true" hidden="false" outlineLevel="0" max="4619" min="4619" style="0" width="3"/>
    <col collapsed="false" customWidth="true" hidden="false" outlineLevel="0" max="4620" min="4620" style="0" width="29.14"/>
    <col collapsed="false" customWidth="true" hidden="false" outlineLevel="0" max="4865" min="4865" style="0" width="1.71"/>
    <col collapsed="false" customWidth="true" hidden="false" outlineLevel="0" max="4866" min="4866" style="0" width="14"/>
    <col collapsed="false" customWidth="true" hidden="false" outlineLevel="0" max="4867" min="4867" style="0" width="6"/>
    <col collapsed="false" customWidth="true" hidden="false" outlineLevel="0" max="4868" min="4868" style="0" width="6.57"/>
    <col collapsed="false" customWidth="true" hidden="false" outlineLevel="0" max="4869" min="4869" style="0" width="9.29"/>
    <col collapsed="false" customWidth="true" hidden="false" outlineLevel="0" max="4870" min="4870" style="0" width="25.29"/>
    <col collapsed="false" customWidth="true" hidden="false" outlineLevel="0" max="4872" min="4872" style="0" width="12.71"/>
    <col collapsed="false" customWidth="true" hidden="false" outlineLevel="0" max="4873" min="4873" style="0" width="3.86"/>
    <col collapsed="false" customWidth="true" hidden="false" outlineLevel="0" max="4874" min="4874" style="0" width="9.29"/>
    <col collapsed="false" customWidth="true" hidden="false" outlineLevel="0" max="4875" min="4875" style="0" width="3"/>
    <col collapsed="false" customWidth="true" hidden="false" outlineLevel="0" max="4876" min="4876" style="0" width="29.14"/>
    <col collapsed="false" customWidth="true" hidden="false" outlineLevel="0" max="5121" min="5121" style="0" width="1.71"/>
    <col collapsed="false" customWidth="true" hidden="false" outlineLevel="0" max="5122" min="5122" style="0" width="14"/>
    <col collapsed="false" customWidth="true" hidden="false" outlineLevel="0" max="5123" min="5123" style="0" width="6"/>
    <col collapsed="false" customWidth="true" hidden="false" outlineLevel="0" max="5124" min="5124" style="0" width="6.57"/>
    <col collapsed="false" customWidth="true" hidden="false" outlineLevel="0" max="5125" min="5125" style="0" width="9.29"/>
    <col collapsed="false" customWidth="true" hidden="false" outlineLevel="0" max="5126" min="5126" style="0" width="25.29"/>
    <col collapsed="false" customWidth="true" hidden="false" outlineLevel="0" max="5128" min="5128" style="0" width="12.71"/>
    <col collapsed="false" customWidth="true" hidden="false" outlineLevel="0" max="5129" min="5129" style="0" width="3.86"/>
    <col collapsed="false" customWidth="true" hidden="false" outlineLevel="0" max="5130" min="5130" style="0" width="9.29"/>
    <col collapsed="false" customWidth="true" hidden="false" outlineLevel="0" max="5131" min="5131" style="0" width="3"/>
    <col collapsed="false" customWidth="true" hidden="false" outlineLevel="0" max="5132" min="5132" style="0" width="29.14"/>
    <col collapsed="false" customWidth="true" hidden="false" outlineLevel="0" max="5377" min="5377" style="0" width="1.71"/>
    <col collapsed="false" customWidth="true" hidden="false" outlineLevel="0" max="5378" min="5378" style="0" width="14"/>
    <col collapsed="false" customWidth="true" hidden="false" outlineLevel="0" max="5379" min="5379" style="0" width="6"/>
    <col collapsed="false" customWidth="true" hidden="false" outlineLevel="0" max="5380" min="5380" style="0" width="6.57"/>
    <col collapsed="false" customWidth="true" hidden="false" outlineLevel="0" max="5381" min="5381" style="0" width="9.29"/>
    <col collapsed="false" customWidth="true" hidden="false" outlineLevel="0" max="5382" min="5382" style="0" width="25.29"/>
    <col collapsed="false" customWidth="true" hidden="false" outlineLevel="0" max="5384" min="5384" style="0" width="12.71"/>
    <col collapsed="false" customWidth="true" hidden="false" outlineLevel="0" max="5385" min="5385" style="0" width="3.86"/>
    <col collapsed="false" customWidth="true" hidden="false" outlineLevel="0" max="5386" min="5386" style="0" width="9.29"/>
    <col collapsed="false" customWidth="true" hidden="false" outlineLevel="0" max="5387" min="5387" style="0" width="3"/>
    <col collapsed="false" customWidth="true" hidden="false" outlineLevel="0" max="5388" min="5388" style="0" width="29.14"/>
    <col collapsed="false" customWidth="true" hidden="false" outlineLevel="0" max="5633" min="5633" style="0" width="1.71"/>
    <col collapsed="false" customWidth="true" hidden="false" outlineLevel="0" max="5634" min="5634" style="0" width="14"/>
    <col collapsed="false" customWidth="true" hidden="false" outlineLevel="0" max="5635" min="5635" style="0" width="6"/>
    <col collapsed="false" customWidth="true" hidden="false" outlineLevel="0" max="5636" min="5636" style="0" width="6.57"/>
    <col collapsed="false" customWidth="true" hidden="false" outlineLevel="0" max="5637" min="5637" style="0" width="9.29"/>
    <col collapsed="false" customWidth="true" hidden="false" outlineLevel="0" max="5638" min="5638" style="0" width="25.29"/>
    <col collapsed="false" customWidth="true" hidden="false" outlineLevel="0" max="5640" min="5640" style="0" width="12.71"/>
    <col collapsed="false" customWidth="true" hidden="false" outlineLevel="0" max="5641" min="5641" style="0" width="3.86"/>
    <col collapsed="false" customWidth="true" hidden="false" outlineLevel="0" max="5642" min="5642" style="0" width="9.29"/>
    <col collapsed="false" customWidth="true" hidden="false" outlineLevel="0" max="5643" min="5643" style="0" width="3"/>
    <col collapsed="false" customWidth="true" hidden="false" outlineLevel="0" max="5644" min="5644" style="0" width="29.14"/>
    <col collapsed="false" customWidth="true" hidden="false" outlineLevel="0" max="5889" min="5889" style="0" width="1.71"/>
    <col collapsed="false" customWidth="true" hidden="false" outlineLevel="0" max="5890" min="5890" style="0" width="14"/>
    <col collapsed="false" customWidth="true" hidden="false" outlineLevel="0" max="5891" min="5891" style="0" width="6"/>
    <col collapsed="false" customWidth="true" hidden="false" outlineLevel="0" max="5892" min="5892" style="0" width="6.57"/>
    <col collapsed="false" customWidth="true" hidden="false" outlineLevel="0" max="5893" min="5893" style="0" width="9.29"/>
    <col collapsed="false" customWidth="true" hidden="false" outlineLevel="0" max="5894" min="5894" style="0" width="25.29"/>
    <col collapsed="false" customWidth="true" hidden="false" outlineLevel="0" max="5896" min="5896" style="0" width="12.71"/>
    <col collapsed="false" customWidth="true" hidden="false" outlineLevel="0" max="5897" min="5897" style="0" width="3.86"/>
    <col collapsed="false" customWidth="true" hidden="false" outlineLevel="0" max="5898" min="5898" style="0" width="9.29"/>
    <col collapsed="false" customWidth="true" hidden="false" outlineLevel="0" max="5899" min="5899" style="0" width="3"/>
    <col collapsed="false" customWidth="true" hidden="false" outlineLevel="0" max="5900" min="5900" style="0" width="29.14"/>
    <col collapsed="false" customWidth="true" hidden="false" outlineLevel="0" max="6145" min="6145" style="0" width="1.71"/>
    <col collapsed="false" customWidth="true" hidden="false" outlineLevel="0" max="6146" min="6146" style="0" width="14"/>
    <col collapsed="false" customWidth="true" hidden="false" outlineLevel="0" max="6147" min="6147" style="0" width="6"/>
    <col collapsed="false" customWidth="true" hidden="false" outlineLevel="0" max="6148" min="6148" style="0" width="6.57"/>
    <col collapsed="false" customWidth="true" hidden="false" outlineLevel="0" max="6149" min="6149" style="0" width="9.29"/>
    <col collapsed="false" customWidth="true" hidden="false" outlineLevel="0" max="6150" min="6150" style="0" width="25.29"/>
    <col collapsed="false" customWidth="true" hidden="false" outlineLevel="0" max="6152" min="6152" style="0" width="12.71"/>
    <col collapsed="false" customWidth="true" hidden="false" outlineLevel="0" max="6153" min="6153" style="0" width="3.86"/>
    <col collapsed="false" customWidth="true" hidden="false" outlineLevel="0" max="6154" min="6154" style="0" width="9.29"/>
    <col collapsed="false" customWidth="true" hidden="false" outlineLevel="0" max="6155" min="6155" style="0" width="3"/>
    <col collapsed="false" customWidth="true" hidden="false" outlineLevel="0" max="6156" min="6156" style="0" width="29.14"/>
    <col collapsed="false" customWidth="true" hidden="false" outlineLevel="0" max="6401" min="6401" style="0" width="1.71"/>
    <col collapsed="false" customWidth="true" hidden="false" outlineLevel="0" max="6402" min="6402" style="0" width="14"/>
    <col collapsed="false" customWidth="true" hidden="false" outlineLevel="0" max="6403" min="6403" style="0" width="6"/>
    <col collapsed="false" customWidth="true" hidden="false" outlineLevel="0" max="6404" min="6404" style="0" width="6.57"/>
    <col collapsed="false" customWidth="true" hidden="false" outlineLevel="0" max="6405" min="6405" style="0" width="9.29"/>
    <col collapsed="false" customWidth="true" hidden="false" outlineLevel="0" max="6406" min="6406" style="0" width="25.29"/>
    <col collapsed="false" customWidth="true" hidden="false" outlineLevel="0" max="6408" min="6408" style="0" width="12.71"/>
    <col collapsed="false" customWidth="true" hidden="false" outlineLevel="0" max="6409" min="6409" style="0" width="3.86"/>
    <col collapsed="false" customWidth="true" hidden="false" outlineLevel="0" max="6410" min="6410" style="0" width="9.29"/>
    <col collapsed="false" customWidth="true" hidden="false" outlineLevel="0" max="6411" min="6411" style="0" width="3"/>
    <col collapsed="false" customWidth="true" hidden="false" outlineLevel="0" max="6412" min="6412" style="0" width="29.14"/>
    <col collapsed="false" customWidth="true" hidden="false" outlineLevel="0" max="6657" min="6657" style="0" width="1.71"/>
    <col collapsed="false" customWidth="true" hidden="false" outlineLevel="0" max="6658" min="6658" style="0" width="14"/>
    <col collapsed="false" customWidth="true" hidden="false" outlineLevel="0" max="6659" min="6659" style="0" width="6"/>
    <col collapsed="false" customWidth="true" hidden="false" outlineLevel="0" max="6660" min="6660" style="0" width="6.57"/>
    <col collapsed="false" customWidth="true" hidden="false" outlineLevel="0" max="6661" min="6661" style="0" width="9.29"/>
    <col collapsed="false" customWidth="true" hidden="false" outlineLevel="0" max="6662" min="6662" style="0" width="25.29"/>
    <col collapsed="false" customWidth="true" hidden="false" outlineLevel="0" max="6664" min="6664" style="0" width="12.71"/>
    <col collapsed="false" customWidth="true" hidden="false" outlineLevel="0" max="6665" min="6665" style="0" width="3.86"/>
    <col collapsed="false" customWidth="true" hidden="false" outlineLevel="0" max="6666" min="6666" style="0" width="9.29"/>
    <col collapsed="false" customWidth="true" hidden="false" outlineLevel="0" max="6667" min="6667" style="0" width="3"/>
    <col collapsed="false" customWidth="true" hidden="false" outlineLevel="0" max="6668" min="6668" style="0" width="29.14"/>
    <col collapsed="false" customWidth="true" hidden="false" outlineLevel="0" max="6913" min="6913" style="0" width="1.71"/>
    <col collapsed="false" customWidth="true" hidden="false" outlineLevel="0" max="6914" min="6914" style="0" width="14"/>
    <col collapsed="false" customWidth="true" hidden="false" outlineLevel="0" max="6915" min="6915" style="0" width="6"/>
    <col collapsed="false" customWidth="true" hidden="false" outlineLevel="0" max="6916" min="6916" style="0" width="6.57"/>
    <col collapsed="false" customWidth="true" hidden="false" outlineLevel="0" max="6917" min="6917" style="0" width="9.29"/>
    <col collapsed="false" customWidth="true" hidden="false" outlineLevel="0" max="6918" min="6918" style="0" width="25.29"/>
    <col collapsed="false" customWidth="true" hidden="false" outlineLevel="0" max="6920" min="6920" style="0" width="12.71"/>
    <col collapsed="false" customWidth="true" hidden="false" outlineLevel="0" max="6921" min="6921" style="0" width="3.86"/>
    <col collapsed="false" customWidth="true" hidden="false" outlineLevel="0" max="6922" min="6922" style="0" width="9.29"/>
    <col collapsed="false" customWidth="true" hidden="false" outlineLevel="0" max="6923" min="6923" style="0" width="3"/>
    <col collapsed="false" customWidth="true" hidden="false" outlineLevel="0" max="6924" min="6924" style="0" width="29.14"/>
    <col collapsed="false" customWidth="true" hidden="false" outlineLevel="0" max="7169" min="7169" style="0" width="1.71"/>
    <col collapsed="false" customWidth="true" hidden="false" outlineLevel="0" max="7170" min="7170" style="0" width="14"/>
    <col collapsed="false" customWidth="true" hidden="false" outlineLevel="0" max="7171" min="7171" style="0" width="6"/>
    <col collapsed="false" customWidth="true" hidden="false" outlineLevel="0" max="7172" min="7172" style="0" width="6.57"/>
    <col collapsed="false" customWidth="true" hidden="false" outlineLevel="0" max="7173" min="7173" style="0" width="9.29"/>
    <col collapsed="false" customWidth="true" hidden="false" outlineLevel="0" max="7174" min="7174" style="0" width="25.29"/>
    <col collapsed="false" customWidth="true" hidden="false" outlineLevel="0" max="7176" min="7176" style="0" width="12.71"/>
    <col collapsed="false" customWidth="true" hidden="false" outlineLevel="0" max="7177" min="7177" style="0" width="3.86"/>
    <col collapsed="false" customWidth="true" hidden="false" outlineLevel="0" max="7178" min="7178" style="0" width="9.29"/>
    <col collapsed="false" customWidth="true" hidden="false" outlineLevel="0" max="7179" min="7179" style="0" width="3"/>
    <col collapsed="false" customWidth="true" hidden="false" outlineLevel="0" max="7180" min="7180" style="0" width="29.14"/>
    <col collapsed="false" customWidth="true" hidden="false" outlineLevel="0" max="7425" min="7425" style="0" width="1.71"/>
    <col collapsed="false" customWidth="true" hidden="false" outlineLevel="0" max="7426" min="7426" style="0" width="14"/>
    <col collapsed="false" customWidth="true" hidden="false" outlineLevel="0" max="7427" min="7427" style="0" width="6"/>
    <col collapsed="false" customWidth="true" hidden="false" outlineLevel="0" max="7428" min="7428" style="0" width="6.57"/>
    <col collapsed="false" customWidth="true" hidden="false" outlineLevel="0" max="7429" min="7429" style="0" width="9.29"/>
    <col collapsed="false" customWidth="true" hidden="false" outlineLevel="0" max="7430" min="7430" style="0" width="25.29"/>
    <col collapsed="false" customWidth="true" hidden="false" outlineLevel="0" max="7432" min="7432" style="0" width="12.71"/>
    <col collapsed="false" customWidth="true" hidden="false" outlineLevel="0" max="7433" min="7433" style="0" width="3.86"/>
    <col collapsed="false" customWidth="true" hidden="false" outlineLevel="0" max="7434" min="7434" style="0" width="9.29"/>
    <col collapsed="false" customWidth="true" hidden="false" outlineLevel="0" max="7435" min="7435" style="0" width="3"/>
    <col collapsed="false" customWidth="true" hidden="false" outlineLevel="0" max="7436" min="7436" style="0" width="29.14"/>
    <col collapsed="false" customWidth="true" hidden="false" outlineLevel="0" max="7681" min="7681" style="0" width="1.71"/>
    <col collapsed="false" customWidth="true" hidden="false" outlineLevel="0" max="7682" min="7682" style="0" width="14"/>
    <col collapsed="false" customWidth="true" hidden="false" outlineLevel="0" max="7683" min="7683" style="0" width="6"/>
    <col collapsed="false" customWidth="true" hidden="false" outlineLevel="0" max="7684" min="7684" style="0" width="6.57"/>
    <col collapsed="false" customWidth="true" hidden="false" outlineLevel="0" max="7685" min="7685" style="0" width="9.29"/>
    <col collapsed="false" customWidth="true" hidden="false" outlineLevel="0" max="7686" min="7686" style="0" width="25.29"/>
    <col collapsed="false" customWidth="true" hidden="false" outlineLevel="0" max="7688" min="7688" style="0" width="12.71"/>
    <col collapsed="false" customWidth="true" hidden="false" outlineLevel="0" max="7689" min="7689" style="0" width="3.86"/>
    <col collapsed="false" customWidth="true" hidden="false" outlineLevel="0" max="7690" min="7690" style="0" width="9.29"/>
    <col collapsed="false" customWidth="true" hidden="false" outlineLevel="0" max="7691" min="7691" style="0" width="3"/>
    <col collapsed="false" customWidth="true" hidden="false" outlineLevel="0" max="7692" min="7692" style="0" width="29.14"/>
    <col collapsed="false" customWidth="true" hidden="false" outlineLevel="0" max="7937" min="7937" style="0" width="1.71"/>
    <col collapsed="false" customWidth="true" hidden="false" outlineLevel="0" max="7938" min="7938" style="0" width="14"/>
    <col collapsed="false" customWidth="true" hidden="false" outlineLevel="0" max="7939" min="7939" style="0" width="6"/>
    <col collapsed="false" customWidth="true" hidden="false" outlineLevel="0" max="7940" min="7940" style="0" width="6.57"/>
    <col collapsed="false" customWidth="true" hidden="false" outlineLevel="0" max="7941" min="7941" style="0" width="9.29"/>
    <col collapsed="false" customWidth="true" hidden="false" outlineLevel="0" max="7942" min="7942" style="0" width="25.29"/>
    <col collapsed="false" customWidth="true" hidden="false" outlineLevel="0" max="7944" min="7944" style="0" width="12.71"/>
    <col collapsed="false" customWidth="true" hidden="false" outlineLevel="0" max="7945" min="7945" style="0" width="3.86"/>
    <col collapsed="false" customWidth="true" hidden="false" outlineLevel="0" max="7946" min="7946" style="0" width="9.29"/>
    <col collapsed="false" customWidth="true" hidden="false" outlineLevel="0" max="7947" min="7947" style="0" width="3"/>
    <col collapsed="false" customWidth="true" hidden="false" outlineLevel="0" max="7948" min="7948" style="0" width="29.14"/>
    <col collapsed="false" customWidth="true" hidden="false" outlineLevel="0" max="8193" min="8193" style="0" width="1.71"/>
    <col collapsed="false" customWidth="true" hidden="false" outlineLevel="0" max="8194" min="8194" style="0" width="14"/>
    <col collapsed="false" customWidth="true" hidden="false" outlineLevel="0" max="8195" min="8195" style="0" width="6"/>
    <col collapsed="false" customWidth="true" hidden="false" outlineLevel="0" max="8196" min="8196" style="0" width="6.57"/>
    <col collapsed="false" customWidth="true" hidden="false" outlineLevel="0" max="8197" min="8197" style="0" width="9.29"/>
    <col collapsed="false" customWidth="true" hidden="false" outlineLevel="0" max="8198" min="8198" style="0" width="25.29"/>
    <col collapsed="false" customWidth="true" hidden="false" outlineLevel="0" max="8200" min="8200" style="0" width="12.71"/>
    <col collapsed="false" customWidth="true" hidden="false" outlineLevel="0" max="8201" min="8201" style="0" width="3.86"/>
    <col collapsed="false" customWidth="true" hidden="false" outlineLevel="0" max="8202" min="8202" style="0" width="9.29"/>
    <col collapsed="false" customWidth="true" hidden="false" outlineLevel="0" max="8203" min="8203" style="0" width="3"/>
    <col collapsed="false" customWidth="true" hidden="false" outlineLevel="0" max="8204" min="8204" style="0" width="29.14"/>
    <col collapsed="false" customWidth="true" hidden="false" outlineLevel="0" max="8449" min="8449" style="0" width="1.71"/>
    <col collapsed="false" customWidth="true" hidden="false" outlineLevel="0" max="8450" min="8450" style="0" width="14"/>
    <col collapsed="false" customWidth="true" hidden="false" outlineLevel="0" max="8451" min="8451" style="0" width="6"/>
    <col collapsed="false" customWidth="true" hidden="false" outlineLevel="0" max="8452" min="8452" style="0" width="6.57"/>
    <col collapsed="false" customWidth="true" hidden="false" outlineLevel="0" max="8453" min="8453" style="0" width="9.29"/>
    <col collapsed="false" customWidth="true" hidden="false" outlineLevel="0" max="8454" min="8454" style="0" width="25.29"/>
    <col collapsed="false" customWidth="true" hidden="false" outlineLevel="0" max="8456" min="8456" style="0" width="12.71"/>
    <col collapsed="false" customWidth="true" hidden="false" outlineLevel="0" max="8457" min="8457" style="0" width="3.86"/>
    <col collapsed="false" customWidth="true" hidden="false" outlineLevel="0" max="8458" min="8458" style="0" width="9.29"/>
    <col collapsed="false" customWidth="true" hidden="false" outlineLevel="0" max="8459" min="8459" style="0" width="3"/>
    <col collapsed="false" customWidth="true" hidden="false" outlineLevel="0" max="8460" min="8460" style="0" width="29.14"/>
    <col collapsed="false" customWidth="true" hidden="false" outlineLevel="0" max="8705" min="8705" style="0" width="1.71"/>
    <col collapsed="false" customWidth="true" hidden="false" outlineLevel="0" max="8706" min="8706" style="0" width="14"/>
    <col collapsed="false" customWidth="true" hidden="false" outlineLevel="0" max="8707" min="8707" style="0" width="6"/>
    <col collapsed="false" customWidth="true" hidden="false" outlineLevel="0" max="8708" min="8708" style="0" width="6.57"/>
    <col collapsed="false" customWidth="true" hidden="false" outlineLevel="0" max="8709" min="8709" style="0" width="9.29"/>
    <col collapsed="false" customWidth="true" hidden="false" outlineLevel="0" max="8710" min="8710" style="0" width="25.29"/>
    <col collapsed="false" customWidth="true" hidden="false" outlineLevel="0" max="8712" min="8712" style="0" width="12.71"/>
    <col collapsed="false" customWidth="true" hidden="false" outlineLevel="0" max="8713" min="8713" style="0" width="3.86"/>
    <col collapsed="false" customWidth="true" hidden="false" outlineLevel="0" max="8714" min="8714" style="0" width="9.29"/>
    <col collapsed="false" customWidth="true" hidden="false" outlineLevel="0" max="8715" min="8715" style="0" width="3"/>
    <col collapsed="false" customWidth="true" hidden="false" outlineLevel="0" max="8716" min="8716" style="0" width="29.14"/>
    <col collapsed="false" customWidth="true" hidden="false" outlineLevel="0" max="8961" min="8961" style="0" width="1.71"/>
    <col collapsed="false" customWidth="true" hidden="false" outlineLevel="0" max="8962" min="8962" style="0" width="14"/>
    <col collapsed="false" customWidth="true" hidden="false" outlineLevel="0" max="8963" min="8963" style="0" width="6"/>
    <col collapsed="false" customWidth="true" hidden="false" outlineLevel="0" max="8964" min="8964" style="0" width="6.57"/>
    <col collapsed="false" customWidth="true" hidden="false" outlineLevel="0" max="8965" min="8965" style="0" width="9.29"/>
    <col collapsed="false" customWidth="true" hidden="false" outlineLevel="0" max="8966" min="8966" style="0" width="25.29"/>
    <col collapsed="false" customWidth="true" hidden="false" outlineLevel="0" max="8968" min="8968" style="0" width="12.71"/>
    <col collapsed="false" customWidth="true" hidden="false" outlineLevel="0" max="8969" min="8969" style="0" width="3.86"/>
    <col collapsed="false" customWidth="true" hidden="false" outlineLevel="0" max="8970" min="8970" style="0" width="9.29"/>
    <col collapsed="false" customWidth="true" hidden="false" outlineLevel="0" max="8971" min="8971" style="0" width="3"/>
    <col collapsed="false" customWidth="true" hidden="false" outlineLevel="0" max="8972" min="8972" style="0" width="29.14"/>
    <col collapsed="false" customWidth="true" hidden="false" outlineLevel="0" max="9217" min="9217" style="0" width="1.71"/>
    <col collapsed="false" customWidth="true" hidden="false" outlineLevel="0" max="9218" min="9218" style="0" width="14"/>
    <col collapsed="false" customWidth="true" hidden="false" outlineLevel="0" max="9219" min="9219" style="0" width="6"/>
    <col collapsed="false" customWidth="true" hidden="false" outlineLevel="0" max="9220" min="9220" style="0" width="6.57"/>
    <col collapsed="false" customWidth="true" hidden="false" outlineLevel="0" max="9221" min="9221" style="0" width="9.29"/>
    <col collapsed="false" customWidth="true" hidden="false" outlineLevel="0" max="9222" min="9222" style="0" width="25.29"/>
    <col collapsed="false" customWidth="true" hidden="false" outlineLevel="0" max="9224" min="9224" style="0" width="12.71"/>
    <col collapsed="false" customWidth="true" hidden="false" outlineLevel="0" max="9225" min="9225" style="0" width="3.86"/>
    <col collapsed="false" customWidth="true" hidden="false" outlineLevel="0" max="9226" min="9226" style="0" width="9.29"/>
    <col collapsed="false" customWidth="true" hidden="false" outlineLevel="0" max="9227" min="9227" style="0" width="3"/>
    <col collapsed="false" customWidth="true" hidden="false" outlineLevel="0" max="9228" min="9228" style="0" width="29.14"/>
    <col collapsed="false" customWidth="true" hidden="false" outlineLevel="0" max="9473" min="9473" style="0" width="1.71"/>
    <col collapsed="false" customWidth="true" hidden="false" outlineLevel="0" max="9474" min="9474" style="0" width="14"/>
    <col collapsed="false" customWidth="true" hidden="false" outlineLevel="0" max="9475" min="9475" style="0" width="6"/>
    <col collapsed="false" customWidth="true" hidden="false" outlineLevel="0" max="9476" min="9476" style="0" width="6.57"/>
    <col collapsed="false" customWidth="true" hidden="false" outlineLevel="0" max="9477" min="9477" style="0" width="9.29"/>
    <col collapsed="false" customWidth="true" hidden="false" outlineLevel="0" max="9478" min="9478" style="0" width="25.29"/>
    <col collapsed="false" customWidth="true" hidden="false" outlineLevel="0" max="9480" min="9480" style="0" width="12.71"/>
    <col collapsed="false" customWidth="true" hidden="false" outlineLevel="0" max="9481" min="9481" style="0" width="3.86"/>
    <col collapsed="false" customWidth="true" hidden="false" outlineLevel="0" max="9482" min="9482" style="0" width="9.29"/>
    <col collapsed="false" customWidth="true" hidden="false" outlineLevel="0" max="9483" min="9483" style="0" width="3"/>
    <col collapsed="false" customWidth="true" hidden="false" outlineLevel="0" max="9484" min="9484" style="0" width="29.14"/>
    <col collapsed="false" customWidth="true" hidden="false" outlineLevel="0" max="9729" min="9729" style="0" width="1.71"/>
    <col collapsed="false" customWidth="true" hidden="false" outlineLevel="0" max="9730" min="9730" style="0" width="14"/>
    <col collapsed="false" customWidth="true" hidden="false" outlineLevel="0" max="9731" min="9731" style="0" width="6"/>
    <col collapsed="false" customWidth="true" hidden="false" outlineLevel="0" max="9732" min="9732" style="0" width="6.57"/>
    <col collapsed="false" customWidth="true" hidden="false" outlineLevel="0" max="9733" min="9733" style="0" width="9.29"/>
    <col collapsed="false" customWidth="true" hidden="false" outlineLevel="0" max="9734" min="9734" style="0" width="25.29"/>
    <col collapsed="false" customWidth="true" hidden="false" outlineLevel="0" max="9736" min="9736" style="0" width="12.71"/>
    <col collapsed="false" customWidth="true" hidden="false" outlineLevel="0" max="9737" min="9737" style="0" width="3.86"/>
    <col collapsed="false" customWidth="true" hidden="false" outlineLevel="0" max="9738" min="9738" style="0" width="9.29"/>
    <col collapsed="false" customWidth="true" hidden="false" outlineLevel="0" max="9739" min="9739" style="0" width="3"/>
    <col collapsed="false" customWidth="true" hidden="false" outlineLevel="0" max="9740" min="9740" style="0" width="29.14"/>
    <col collapsed="false" customWidth="true" hidden="false" outlineLevel="0" max="9985" min="9985" style="0" width="1.71"/>
    <col collapsed="false" customWidth="true" hidden="false" outlineLevel="0" max="9986" min="9986" style="0" width="14"/>
    <col collapsed="false" customWidth="true" hidden="false" outlineLevel="0" max="9987" min="9987" style="0" width="6"/>
    <col collapsed="false" customWidth="true" hidden="false" outlineLevel="0" max="9988" min="9988" style="0" width="6.57"/>
    <col collapsed="false" customWidth="true" hidden="false" outlineLevel="0" max="9989" min="9989" style="0" width="9.29"/>
    <col collapsed="false" customWidth="true" hidden="false" outlineLevel="0" max="9990" min="9990" style="0" width="25.29"/>
    <col collapsed="false" customWidth="true" hidden="false" outlineLevel="0" max="9992" min="9992" style="0" width="12.71"/>
    <col collapsed="false" customWidth="true" hidden="false" outlineLevel="0" max="9993" min="9993" style="0" width="3.86"/>
    <col collapsed="false" customWidth="true" hidden="false" outlineLevel="0" max="9994" min="9994" style="0" width="9.29"/>
    <col collapsed="false" customWidth="true" hidden="false" outlineLevel="0" max="9995" min="9995" style="0" width="3"/>
    <col collapsed="false" customWidth="true" hidden="false" outlineLevel="0" max="9996" min="9996" style="0" width="29.14"/>
    <col collapsed="false" customWidth="true" hidden="false" outlineLevel="0" max="10241" min="10241" style="0" width="1.71"/>
    <col collapsed="false" customWidth="true" hidden="false" outlineLevel="0" max="10242" min="10242" style="0" width="14"/>
    <col collapsed="false" customWidth="true" hidden="false" outlineLevel="0" max="10243" min="10243" style="0" width="6"/>
    <col collapsed="false" customWidth="true" hidden="false" outlineLevel="0" max="10244" min="10244" style="0" width="6.57"/>
    <col collapsed="false" customWidth="true" hidden="false" outlineLevel="0" max="10245" min="10245" style="0" width="9.29"/>
    <col collapsed="false" customWidth="true" hidden="false" outlineLevel="0" max="10246" min="10246" style="0" width="25.29"/>
    <col collapsed="false" customWidth="true" hidden="false" outlineLevel="0" max="10248" min="10248" style="0" width="12.71"/>
    <col collapsed="false" customWidth="true" hidden="false" outlineLevel="0" max="10249" min="10249" style="0" width="3.86"/>
    <col collapsed="false" customWidth="true" hidden="false" outlineLevel="0" max="10250" min="10250" style="0" width="9.29"/>
    <col collapsed="false" customWidth="true" hidden="false" outlineLevel="0" max="10251" min="10251" style="0" width="3"/>
    <col collapsed="false" customWidth="true" hidden="false" outlineLevel="0" max="10252" min="10252" style="0" width="29.14"/>
    <col collapsed="false" customWidth="true" hidden="false" outlineLevel="0" max="10497" min="10497" style="0" width="1.71"/>
    <col collapsed="false" customWidth="true" hidden="false" outlineLevel="0" max="10498" min="10498" style="0" width="14"/>
    <col collapsed="false" customWidth="true" hidden="false" outlineLevel="0" max="10499" min="10499" style="0" width="6"/>
    <col collapsed="false" customWidth="true" hidden="false" outlineLevel="0" max="10500" min="10500" style="0" width="6.57"/>
    <col collapsed="false" customWidth="true" hidden="false" outlineLevel="0" max="10501" min="10501" style="0" width="9.29"/>
    <col collapsed="false" customWidth="true" hidden="false" outlineLevel="0" max="10502" min="10502" style="0" width="25.29"/>
    <col collapsed="false" customWidth="true" hidden="false" outlineLevel="0" max="10504" min="10504" style="0" width="12.71"/>
    <col collapsed="false" customWidth="true" hidden="false" outlineLevel="0" max="10505" min="10505" style="0" width="3.86"/>
    <col collapsed="false" customWidth="true" hidden="false" outlineLevel="0" max="10506" min="10506" style="0" width="9.29"/>
    <col collapsed="false" customWidth="true" hidden="false" outlineLevel="0" max="10507" min="10507" style="0" width="3"/>
    <col collapsed="false" customWidth="true" hidden="false" outlineLevel="0" max="10508" min="10508" style="0" width="29.14"/>
    <col collapsed="false" customWidth="true" hidden="false" outlineLevel="0" max="10753" min="10753" style="0" width="1.71"/>
    <col collapsed="false" customWidth="true" hidden="false" outlineLevel="0" max="10754" min="10754" style="0" width="14"/>
    <col collapsed="false" customWidth="true" hidden="false" outlineLevel="0" max="10755" min="10755" style="0" width="6"/>
    <col collapsed="false" customWidth="true" hidden="false" outlineLevel="0" max="10756" min="10756" style="0" width="6.57"/>
    <col collapsed="false" customWidth="true" hidden="false" outlineLevel="0" max="10757" min="10757" style="0" width="9.29"/>
    <col collapsed="false" customWidth="true" hidden="false" outlineLevel="0" max="10758" min="10758" style="0" width="25.29"/>
    <col collapsed="false" customWidth="true" hidden="false" outlineLevel="0" max="10760" min="10760" style="0" width="12.71"/>
    <col collapsed="false" customWidth="true" hidden="false" outlineLevel="0" max="10761" min="10761" style="0" width="3.86"/>
    <col collapsed="false" customWidth="true" hidden="false" outlineLevel="0" max="10762" min="10762" style="0" width="9.29"/>
    <col collapsed="false" customWidth="true" hidden="false" outlineLevel="0" max="10763" min="10763" style="0" width="3"/>
    <col collapsed="false" customWidth="true" hidden="false" outlineLevel="0" max="10764" min="10764" style="0" width="29.14"/>
    <col collapsed="false" customWidth="true" hidden="false" outlineLevel="0" max="11009" min="11009" style="0" width="1.71"/>
    <col collapsed="false" customWidth="true" hidden="false" outlineLevel="0" max="11010" min="11010" style="0" width="14"/>
    <col collapsed="false" customWidth="true" hidden="false" outlineLevel="0" max="11011" min="11011" style="0" width="6"/>
    <col collapsed="false" customWidth="true" hidden="false" outlineLevel="0" max="11012" min="11012" style="0" width="6.57"/>
    <col collapsed="false" customWidth="true" hidden="false" outlineLevel="0" max="11013" min="11013" style="0" width="9.29"/>
    <col collapsed="false" customWidth="true" hidden="false" outlineLevel="0" max="11014" min="11014" style="0" width="25.29"/>
    <col collapsed="false" customWidth="true" hidden="false" outlineLevel="0" max="11016" min="11016" style="0" width="12.71"/>
    <col collapsed="false" customWidth="true" hidden="false" outlineLevel="0" max="11017" min="11017" style="0" width="3.86"/>
    <col collapsed="false" customWidth="true" hidden="false" outlineLevel="0" max="11018" min="11018" style="0" width="9.29"/>
    <col collapsed="false" customWidth="true" hidden="false" outlineLevel="0" max="11019" min="11019" style="0" width="3"/>
    <col collapsed="false" customWidth="true" hidden="false" outlineLevel="0" max="11020" min="11020" style="0" width="29.14"/>
    <col collapsed="false" customWidth="true" hidden="false" outlineLevel="0" max="11265" min="11265" style="0" width="1.71"/>
    <col collapsed="false" customWidth="true" hidden="false" outlineLevel="0" max="11266" min="11266" style="0" width="14"/>
    <col collapsed="false" customWidth="true" hidden="false" outlineLevel="0" max="11267" min="11267" style="0" width="6"/>
    <col collapsed="false" customWidth="true" hidden="false" outlineLevel="0" max="11268" min="11268" style="0" width="6.57"/>
    <col collapsed="false" customWidth="true" hidden="false" outlineLevel="0" max="11269" min="11269" style="0" width="9.29"/>
    <col collapsed="false" customWidth="true" hidden="false" outlineLevel="0" max="11270" min="11270" style="0" width="25.29"/>
    <col collapsed="false" customWidth="true" hidden="false" outlineLevel="0" max="11272" min="11272" style="0" width="12.71"/>
    <col collapsed="false" customWidth="true" hidden="false" outlineLevel="0" max="11273" min="11273" style="0" width="3.86"/>
    <col collapsed="false" customWidth="true" hidden="false" outlineLevel="0" max="11274" min="11274" style="0" width="9.29"/>
    <col collapsed="false" customWidth="true" hidden="false" outlineLevel="0" max="11275" min="11275" style="0" width="3"/>
    <col collapsed="false" customWidth="true" hidden="false" outlineLevel="0" max="11276" min="11276" style="0" width="29.14"/>
    <col collapsed="false" customWidth="true" hidden="false" outlineLevel="0" max="11521" min="11521" style="0" width="1.71"/>
    <col collapsed="false" customWidth="true" hidden="false" outlineLevel="0" max="11522" min="11522" style="0" width="14"/>
    <col collapsed="false" customWidth="true" hidden="false" outlineLevel="0" max="11523" min="11523" style="0" width="6"/>
    <col collapsed="false" customWidth="true" hidden="false" outlineLevel="0" max="11524" min="11524" style="0" width="6.57"/>
    <col collapsed="false" customWidth="true" hidden="false" outlineLevel="0" max="11525" min="11525" style="0" width="9.29"/>
    <col collapsed="false" customWidth="true" hidden="false" outlineLevel="0" max="11526" min="11526" style="0" width="25.29"/>
    <col collapsed="false" customWidth="true" hidden="false" outlineLevel="0" max="11528" min="11528" style="0" width="12.71"/>
    <col collapsed="false" customWidth="true" hidden="false" outlineLevel="0" max="11529" min="11529" style="0" width="3.86"/>
    <col collapsed="false" customWidth="true" hidden="false" outlineLevel="0" max="11530" min="11530" style="0" width="9.29"/>
    <col collapsed="false" customWidth="true" hidden="false" outlineLevel="0" max="11531" min="11531" style="0" width="3"/>
    <col collapsed="false" customWidth="true" hidden="false" outlineLevel="0" max="11532" min="11532" style="0" width="29.14"/>
    <col collapsed="false" customWidth="true" hidden="false" outlineLevel="0" max="11777" min="11777" style="0" width="1.71"/>
    <col collapsed="false" customWidth="true" hidden="false" outlineLevel="0" max="11778" min="11778" style="0" width="14"/>
    <col collapsed="false" customWidth="true" hidden="false" outlineLevel="0" max="11779" min="11779" style="0" width="6"/>
    <col collapsed="false" customWidth="true" hidden="false" outlineLevel="0" max="11780" min="11780" style="0" width="6.57"/>
    <col collapsed="false" customWidth="true" hidden="false" outlineLevel="0" max="11781" min="11781" style="0" width="9.29"/>
    <col collapsed="false" customWidth="true" hidden="false" outlineLevel="0" max="11782" min="11782" style="0" width="25.29"/>
    <col collapsed="false" customWidth="true" hidden="false" outlineLevel="0" max="11784" min="11784" style="0" width="12.71"/>
    <col collapsed="false" customWidth="true" hidden="false" outlineLevel="0" max="11785" min="11785" style="0" width="3.86"/>
    <col collapsed="false" customWidth="true" hidden="false" outlineLevel="0" max="11786" min="11786" style="0" width="9.29"/>
    <col collapsed="false" customWidth="true" hidden="false" outlineLevel="0" max="11787" min="11787" style="0" width="3"/>
    <col collapsed="false" customWidth="true" hidden="false" outlineLevel="0" max="11788" min="11788" style="0" width="29.14"/>
    <col collapsed="false" customWidth="true" hidden="false" outlineLevel="0" max="12033" min="12033" style="0" width="1.71"/>
    <col collapsed="false" customWidth="true" hidden="false" outlineLevel="0" max="12034" min="12034" style="0" width="14"/>
    <col collapsed="false" customWidth="true" hidden="false" outlineLevel="0" max="12035" min="12035" style="0" width="6"/>
    <col collapsed="false" customWidth="true" hidden="false" outlineLevel="0" max="12036" min="12036" style="0" width="6.57"/>
    <col collapsed="false" customWidth="true" hidden="false" outlineLevel="0" max="12037" min="12037" style="0" width="9.29"/>
    <col collapsed="false" customWidth="true" hidden="false" outlineLevel="0" max="12038" min="12038" style="0" width="25.29"/>
    <col collapsed="false" customWidth="true" hidden="false" outlineLevel="0" max="12040" min="12040" style="0" width="12.71"/>
    <col collapsed="false" customWidth="true" hidden="false" outlineLevel="0" max="12041" min="12041" style="0" width="3.86"/>
    <col collapsed="false" customWidth="true" hidden="false" outlineLevel="0" max="12042" min="12042" style="0" width="9.29"/>
    <col collapsed="false" customWidth="true" hidden="false" outlineLevel="0" max="12043" min="12043" style="0" width="3"/>
    <col collapsed="false" customWidth="true" hidden="false" outlineLevel="0" max="12044" min="12044" style="0" width="29.14"/>
    <col collapsed="false" customWidth="true" hidden="false" outlineLevel="0" max="12289" min="12289" style="0" width="1.71"/>
    <col collapsed="false" customWidth="true" hidden="false" outlineLevel="0" max="12290" min="12290" style="0" width="14"/>
    <col collapsed="false" customWidth="true" hidden="false" outlineLevel="0" max="12291" min="12291" style="0" width="6"/>
    <col collapsed="false" customWidth="true" hidden="false" outlineLevel="0" max="12292" min="12292" style="0" width="6.57"/>
    <col collapsed="false" customWidth="true" hidden="false" outlineLevel="0" max="12293" min="12293" style="0" width="9.29"/>
    <col collapsed="false" customWidth="true" hidden="false" outlineLevel="0" max="12294" min="12294" style="0" width="25.29"/>
    <col collapsed="false" customWidth="true" hidden="false" outlineLevel="0" max="12296" min="12296" style="0" width="12.71"/>
    <col collapsed="false" customWidth="true" hidden="false" outlineLevel="0" max="12297" min="12297" style="0" width="3.86"/>
    <col collapsed="false" customWidth="true" hidden="false" outlineLevel="0" max="12298" min="12298" style="0" width="9.29"/>
    <col collapsed="false" customWidth="true" hidden="false" outlineLevel="0" max="12299" min="12299" style="0" width="3"/>
    <col collapsed="false" customWidth="true" hidden="false" outlineLevel="0" max="12300" min="12300" style="0" width="29.14"/>
    <col collapsed="false" customWidth="true" hidden="false" outlineLevel="0" max="12545" min="12545" style="0" width="1.71"/>
    <col collapsed="false" customWidth="true" hidden="false" outlineLevel="0" max="12546" min="12546" style="0" width="14"/>
    <col collapsed="false" customWidth="true" hidden="false" outlineLevel="0" max="12547" min="12547" style="0" width="6"/>
    <col collapsed="false" customWidth="true" hidden="false" outlineLevel="0" max="12548" min="12548" style="0" width="6.57"/>
    <col collapsed="false" customWidth="true" hidden="false" outlineLevel="0" max="12549" min="12549" style="0" width="9.29"/>
    <col collapsed="false" customWidth="true" hidden="false" outlineLevel="0" max="12550" min="12550" style="0" width="25.29"/>
    <col collapsed="false" customWidth="true" hidden="false" outlineLevel="0" max="12552" min="12552" style="0" width="12.71"/>
    <col collapsed="false" customWidth="true" hidden="false" outlineLevel="0" max="12553" min="12553" style="0" width="3.86"/>
    <col collapsed="false" customWidth="true" hidden="false" outlineLevel="0" max="12554" min="12554" style="0" width="9.29"/>
    <col collapsed="false" customWidth="true" hidden="false" outlineLevel="0" max="12555" min="12555" style="0" width="3"/>
    <col collapsed="false" customWidth="true" hidden="false" outlineLevel="0" max="12556" min="12556" style="0" width="29.14"/>
    <col collapsed="false" customWidth="true" hidden="false" outlineLevel="0" max="12801" min="12801" style="0" width="1.71"/>
    <col collapsed="false" customWidth="true" hidden="false" outlineLevel="0" max="12802" min="12802" style="0" width="14"/>
    <col collapsed="false" customWidth="true" hidden="false" outlineLevel="0" max="12803" min="12803" style="0" width="6"/>
    <col collapsed="false" customWidth="true" hidden="false" outlineLevel="0" max="12804" min="12804" style="0" width="6.57"/>
    <col collapsed="false" customWidth="true" hidden="false" outlineLevel="0" max="12805" min="12805" style="0" width="9.29"/>
    <col collapsed="false" customWidth="true" hidden="false" outlineLevel="0" max="12806" min="12806" style="0" width="25.29"/>
    <col collapsed="false" customWidth="true" hidden="false" outlineLevel="0" max="12808" min="12808" style="0" width="12.71"/>
    <col collapsed="false" customWidth="true" hidden="false" outlineLevel="0" max="12809" min="12809" style="0" width="3.86"/>
    <col collapsed="false" customWidth="true" hidden="false" outlineLevel="0" max="12810" min="12810" style="0" width="9.29"/>
    <col collapsed="false" customWidth="true" hidden="false" outlineLevel="0" max="12811" min="12811" style="0" width="3"/>
    <col collapsed="false" customWidth="true" hidden="false" outlineLevel="0" max="12812" min="12812" style="0" width="29.14"/>
    <col collapsed="false" customWidth="true" hidden="false" outlineLevel="0" max="13057" min="13057" style="0" width="1.71"/>
    <col collapsed="false" customWidth="true" hidden="false" outlineLevel="0" max="13058" min="13058" style="0" width="14"/>
    <col collapsed="false" customWidth="true" hidden="false" outlineLevel="0" max="13059" min="13059" style="0" width="6"/>
    <col collapsed="false" customWidth="true" hidden="false" outlineLevel="0" max="13060" min="13060" style="0" width="6.57"/>
    <col collapsed="false" customWidth="true" hidden="false" outlineLevel="0" max="13061" min="13061" style="0" width="9.29"/>
    <col collapsed="false" customWidth="true" hidden="false" outlineLevel="0" max="13062" min="13062" style="0" width="25.29"/>
    <col collapsed="false" customWidth="true" hidden="false" outlineLevel="0" max="13064" min="13064" style="0" width="12.71"/>
    <col collapsed="false" customWidth="true" hidden="false" outlineLevel="0" max="13065" min="13065" style="0" width="3.86"/>
    <col collapsed="false" customWidth="true" hidden="false" outlineLevel="0" max="13066" min="13066" style="0" width="9.29"/>
    <col collapsed="false" customWidth="true" hidden="false" outlineLevel="0" max="13067" min="13067" style="0" width="3"/>
    <col collapsed="false" customWidth="true" hidden="false" outlineLevel="0" max="13068" min="13068" style="0" width="29.14"/>
    <col collapsed="false" customWidth="true" hidden="false" outlineLevel="0" max="13313" min="13313" style="0" width="1.71"/>
    <col collapsed="false" customWidth="true" hidden="false" outlineLevel="0" max="13314" min="13314" style="0" width="14"/>
    <col collapsed="false" customWidth="true" hidden="false" outlineLevel="0" max="13315" min="13315" style="0" width="6"/>
    <col collapsed="false" customWidth="true" hidden="false" outlineLevel="0" max="13316" min="13316" style="0" width="6.57"/>
    <col collapsed="false" customWidth="true" hidden="false" outlineLevel="0" max="13317" min="13317" style="0" width="9.29"/>
    <col collapsed="false" customWidth="true" hidden="false" outlineLevel="0" max="13318" min="13318" style="0" width="25.29"/>
    <col collapsed="false" customWidth="true" hidden="false" outlineLevel="0" max="13320" min="13320" style="0" width="12.71"/>
    <col collapsed="false" customWidth="true" hidden="false" outlineLevel="0" max="13321" min="13321" style="0" width="3.86"/>
    <col collapsed="false" customWidth="true" hidden="false" outlineLevel="0" max="13322" min="13322" style="0" width="9.29"/>
    <col collapsed="false" customWidth="true" hidden="false" outlineLevel="0" max="13323" min="13323" style="0" width="3"/>
    <col collapsed="false" customWidth="true" hidden="false" outlineLevel="0" max="13324" min="13324" style="0" width="29.14"/>
    <col collapsed="false" customWidth="true" hidden="false" outlineLevel="0" max="13569" min="13569" style="0" width="1.71"/>
    <col collapsed="false" customWidth="true" hidden="false" outlineLevel="0" max="13570" min="13570" style="0" width="14"/>
    <col collapsed="false" customWidth="true" hidden="false" outlineLevel="0" max="13571" min="13571" style="0" width="6"/>
    <col collapsed="false" customWidth="true" hidden="false" outlineLevel="0" max="13572" min="13572" style="0" width="6.57"/>
    <col collapsed="false" customWidth="true" hidden="false" outlineLevel="0" max="13573" min="13573" style="0" width="9.29"/>
    <col collapsed="false" customWidth="true" hidden="false" outlineLevel="0" max="13574" min="13574" style="0" width="25.29"/>
    <col collapsed="false" customWidth="true" hidden="false" outlineLevel="0" max="13576" min="13576" style="0" width="12.71"/>
    <col collapsed="false" customWidth="true" hidden="false" outlineLevel="0" max="13577" min="13577" style="0" width="3.86"/>
    <col collapsed="false" customWidth="true" hidden="false" outlineLevel="0" max="13578" min="13578" style="0" width="9.29"/>
    <col collapsed="false" customWidth="true" hidden="false" outlineLevel="0" max="13579" min="13579" style="0" width="3"/>
    <col collapsed="false" customWidth="true" hidden="false" outlineLevel="0" max="13580" min="13580" style="0" width="29.14"/>
    <col collapsed="false" customWidth="true" hidden="false" outlineLevel="0" max="13825" min="13825" style="0" width="1.71"/>
    <col collapsed="false" customWidth="true" hidden="false" outlineLevel="0" max="13826" min="13826" style="0" width="14"/>
    <col collapsed="false" customWidth="true" hidden="false" outlineLevel="0" max="13827" min="13827" style="0" width="6"/>
    <col collapsed="false" customWidth="true" hidden="false" outlineLevel="0" max="13828" min="13828" style="0" width="6.57"/>
    <col collapsed="false" customWidth="true" hidden="false" outlineLevel="0" max="13829" min="13829" style="0" width="9.29"/>
    <col collapsed="false" customWidth="true" hidden="false" outlineLevel="0" max="13830" min="13830" style="0" width="25.29"/>
    <col collapsed="false" customWidth="true" hidden="false" outlineLevel="0" max="13832" min="13832" style="0" width="12.71"/>
    <col collapsed="false" customWidth="true" hidden="false" outlineLevel="0" max="13833" min="13833" style="0" width="3.86"/>
    <col collapsed="false" customWidth="true" hidden="false" outlineLevel="0" max="13834" min="13834" style="0" width="9.29"/>
    <col collapsed="false" customWidth="true" hidden="false" outlineLevel="0" max="13835" min="13835" style="0" width="3"/>
    <col collapsed="false" customWidth="true" hidden="false" outlineLevel="0" max="13836" min="13836" style="0" width="29.14"/>
    <col collapsed="false" customWidth="true" hidden="false" outlineLevel="0" max="14081" min="14081" style="0" width="1.71"/>
    <col collapsed="false" customWidth="true" hidden="false" outlineLevel="0" max="14082" min="14082" style="0" width="14"/>
    <col collapsed="false" customWidth="true" hidden="false" outlineLevel="0" max="14083" min="14083" style="0" width="6"/>
    <col collapsed="false" customWidth="true" hidden="false" outlineLevel="0" max="14084" min="14084" style="0" width="6.57"/>
    <col collapsed="false" customWidth="true" hidden="false" outlineLevel="0" max="14085" min="14085" style="0" width="9.29"/>
    <col collapsed="false" customWidth="true" hidden="false" outlineLevel="0" max="14086" min="14086" style="0" width="25.29"/>
    <col collapsed="false" customWidth="true" hidden="false" outlineLevel="0" max="14088" min="14088" style="0" width="12.71"/>
    <col collapsed="false" customWidth="true" hidden="false" outlineLevel="0" max="14089" min="14089" style="0" width="3.86"/>
    <col collapsed="false" customWidth="true" hidden="false" outlineLevel="0" max="14090" min="14090" style="0" width="9.29"/>
    <col collapsed="false" customWidth="true" hidden="false" outlineLevel="0" max="14091" min="14091" style="0" width="3"/>
    <col collapsed="false" customWidth="true" hidden="false" outlineLevel="0" max="14092" min="14092" style="0" width="29.14"/>
    <col collapsed="false" customWidth="true" hidden="false" outlineLevel="0" max="14337" min="14337" style="0" width="1.71"/>
    <col collapsed="false" customWidth="true" hidden="false" outlineLevel="0" max="14338" min="14338" style="0" width="14"/>
    <col collapsed="false" customWidth="true" hidden="false" outlineLevel="0" max="14339" min="14339" style="0" width="6"/>
    <col collapsed="false" customWidth="true" hidden="false" outlineLevel="0" max="14340" min="14340" style="0" width="6.57"/>
    <col collapsed="false" customWidth="true" hidden="false" outlineLevel="0" max="14341" min="14341" style="0" width="9.29"/>
    <col collapsed="false" customWidth="true" hidden="false" outlineLevel="0" max="14342" min="14342" style="0" width="25.29"/>
    <col collapsed="false" customWidth="true" hidden="false" outlineLevel="0" max="14344" min="14344" style="0" width="12.71"/>
    <col collapsed="false" customWidth="true" hidden="false" outlineLevel="0" max="14345" min="14345" style="0" width="3.86"/>
    <col collapsed="false" customWidth="true" hidden="false" outlineLevel="0" max="14346" min="14346" style="0" width="9.29"/>
    <col collapsed="false" customWidth="true" hidden="false" outlineLevel="0" max="14347" min="14347" style="0" width="3"/>
    <col collapsed="false" customWidth="true" hidden="false" outlineLevel="0" max="14348" min="14348" style="0" width="29.14"/>
    <col collapsed="false" customWidth="true" hidden="false" outlineLevel="0" max="14593" min="14593" style="0" width="1.71"/>
    <col collapsed="false" customWidth="true" hidden="false" outlineLevel="0" max="14594" min="14594" style="0" width="14"/>
    <col collapsed="false" customWidth="true" hidden="false" outlineLevel="0" max="14595" min="14595" style="0" width="6"/>
    <col collapsed="false" customWidth="true" hidden="false" outlineLevel="0" max="14596" min="14596" style="0" width="6.57"/>
    <col collapsed="false" customWidth="true" hidden="false" outlineLevel="0" max="14597" min="14597" style="0" width="9.29"/>
    <col collapsed="false" customWidth="true" hidden="false" outlineLevel="0" max="14598" min="14598" style="0" width="25.29"/>
    <col collapsed="false" customWidth="true" hidden="false" outlineLevel="0" max="14600" min="14600" style="0" width="12.71"/>
    <col collapsed="false" customWidth="true" hidden="false" outlineLevel="0" max="14601" min="14601" style="0" width="3.86"/>
    <col collapsed="false" customWidth="true" hidden="false" outlineLevel="0" max="14602" min="14602" style="0" width="9.29"/>
    <col collapsed="false" customWidth="true" hidden="false" outlineLevel="0" max="14603" min="14603" style="0" width="3"/>
    <col collapsed="false" customWidth="true" hidden="false" outlineLevel="0" max="14604" min="14604" style="0" width="29.14"/>
    <col collapsed="false" customWidth="true" hidden="false" outlineLevel="0" max="14849" min="14849" style="0" width="1.71"/>
    <col collapsed="false" customWidth="true" hidden="false" outlineLevel="0" max="14850" min="14850" style="0" width="14"/>
    <col collapsed="false" customWidth="true" hidden="false" outlineLevel="0" max="14851" min="14851" style="0" width="6"/>
    <col collapsed="false" customWidth="true" hidden="false" outlineLevel="0" max="14852" min="14852" style="0" width="6.57"/>
    <col collapsed="false" customWidth="true" hidden="false" outlineLevel="0" max="14853" min="14853" style="0" width="9.29"/>
    <col collapsed="false" customWidth="true" hidden="false" outlineLevel="0" max="14854" min="14854" style="0" width="25.29"/>
    <col collapsed="false" customWidth="true" hidden="false" outlineLevel="0" max="14856" min="14856" style="0" width="12.71"/>
    <col collapsed="false" customWidth="true" hidden="false" outlineLevel="0" max="14857" min="14857" style="0" width="3.86"/>
    <col collapsed="false" customWidth="true" hidden="false" outlineLevel="0" max="14858" min="14858" style="0" width="9.29"/>
    <col collapsed="false" customWidth="true" hidden="false" outlineLevel="0" max="14859" min="14859" style="0" width="3"/>
    <col collapsed="false" customWidth="true" hidden="false" outlineLevel="0" max="14860" min="14860" style="0" width="29.14"/>
    <col collapsed="false" customWidth="true" hidden="false" outlineLevel="0" max="15105" min="15105" style="0" width="1.71"/>
    <col collapsed="false" customWidth="true" hidden="false" outlineLevel="0" max="15106" min="15106" style="0" width="14"/>
    <col collapsed="false" customWidth="true" hidden="false" outlineLevel="0" max="15107" min="15107" style="0" width="6"/>
    <col collapsed="false" customWidth="true" hidden="false" outlineLevel="0" max="15108" min="15108" style="0" width="6.57"/>
    <col collapsed="false" customWidth="true" hidden="false" outlineLevel="0" max="15109" min="15109" style="0" width="9.29"/>
    <col collapsed="false" customWidth="true" hidden="false" outlineLevel="0" max="15110" min="15110" style="0" width="25.29"/>
    <col collapsed="false" customWidth="true" hidden="false" outlineLevel="0" max="15112" min="15112" style="0" width="12.71"/>
    <col collapsed="false" customWidth="true" hidden="false" outlineLevel="0" max="15113" min="15113" style="0" width="3.86"/>
    <col collapsed="false" customWidth="true" hidden="false" outlineLevel="0" max="15114" min="15114" style="0" width="9.29"/>
    <col collapsed="false" customWidth="true" hidden="false" outlineLevel="0" max="15115" min="15115" style="0" width="3"/>
    <col collapsed="false" customWidth="true" hidden="false" outlineLevel="0" max="15116" min="15116" style="0" width="29.14"/>
    <col collapsed="false" customWidth="true" hidden="false" outlineLevel="0" max="15361" min="15361" style="0" width="1.71"/>
    <col collapsed="false" customWidth="true" hidden="false" outlineLevel="0" max="15362" min="15362" style="0" width="14"/>
    <col collapsed="false" customWidth="true" hidden="false" outlineLevel="0" max="15363" min="15363" style="0" width="6"/>
    <col collapsed="false" customWidth="true" hidden="false" outlineLevel="0" max="15364" min="15364" style="0" width="6.57"/>
    <col collapsed="false" customWidth="true" hidden="false" outlineLevel="0" max="15365" min="15365" style="0" width="9.29"/>
    <col collapsed="false" customWidth="true" hidden="false" outlineLevel="0" max="15366" min="15366" style="0" width="25.29"/>
    <col collapsed="false" customWidth="true" hidden="false" outlineLevel="0" max="15368" min="15368" style="0" width="12.71"/>
    <col collapsed="false" customWidth="true" hidden="false" outlineLevel="0" max="15369" min="15369" style="0" width="3.86"/>
    <col collapsed="false" customWidth="true" hidden="false" outlineLevel="0" max="15370" min="15370" style="0" width="9.29"/>
    <col collapsed="false" customWidth="true" hidden="false" outlineLevel="0" max="15371" min="15371" style="0" width="3"/>
    <col collapsed="false" customWidth="true" hidden="false" outlineLevel="0" max="15372" min="15372" style="0" width="29.14"/>
    <col collapsed="false" customWidth="true" hidden="false" outlineLevel="0" max="15617" min="15617" style="0" width="1.71"/>
    <col collapsed="false" customWidth="true" hidden="false" outlineLevel="0" max="15618" min="15618" style="0" width="14"/>
    <col collapsed="false" customWidth="true" hidden="false" outlineLevel="0" max="15619" min="15619" style="0" width="6"/>
    <col collapsed="false" customWidth="true" hidden="false" outlineLevel="0" max="15620" min="15620" style="0" width="6.57"/>
    <col collapsed="false" customWidth="true" hidden="false" outlineLevel="0" max="15621" min="15621" style="0" width="9.29"/>
    <col collapsed="false" customWidth="true" hidden="false" outlineLevel="0" max="15622" min="15622" style="0" width="25.29"/>
    <col collapsed="false" customWidth="true" hidden="false" outlineLevel="0" max="15624" min="15624" style="0" width="12.71"/>
    <col collapsed="false" customWidth="true" hidden="false" outlineLevel="0" max="15625" min="15625" style="0" width="3.86"/>
    <col collapsed="false" customWidth="true" hidden="false" outlineLevel="0" max="15626" min="15626" style="0" width="9.29"/>
    <col collapsed="false" customWidth="true" hidden="false" outlineLevel="0" max="15627" min="15627" style="0" width="3"/>
    <col collapsed="false" customWidth="true" hidden="false" outlineLevel="0" max="15628" min="15628" style="0" width="29.14"/>
    <col collapsed="false" customWidth="true" hidden="false" outlineLevel="0" max="15873" min="15873" style="0" width="1.71"/>
    <col collapsed="false" customWidth="true" hidden="false" outlineLevel="0" max="15874" min="15874" style="0" width="14"/>
    <col collapsed="false" customWidth="true" hidden="false" outlineLevel="0" max="15875" min="15875" style="0" width="6"/>
    <col collapsed="false" customWidth="true" hidden="false" outlineLevel="0" max="15876" min="15876" style="0" width="6.57"/>
    <col collapsed="false" customWidth="true" hidden="false" outlineLevel="0" max="15877" min="15877" style="0" width="9.29"/>
    <col collapsed="false" customWidth="true" hidden="false" outlineLevel="0" max="15878" min="15878" style="0" width="25.29"/>
    <col collapsed="false" customWidth="true" hidden="false" outlineLevel="0" max="15880" min="15880" style="0" width="12.71"/>
    <col collapsed="false" customWidth="true" hidden="false" outlineLevel="0" max="15881" min="15881" style="0" width="3.86"/>
    <col collapsed="false" customWidth="true" hidden="false" outlineLevel="0" max="15882" min="15882" style="0" width="9.29"/>
    <col collapsed="false" customWidth="true" hidden="false" outlineLevel="0" max="15883" min="15883" style="0" width="3"/>
    <col collapsed="false" customWidth="true" hidden="false" outlineLevel="0" max="15884" min="15884" style="0" width="29.14"/>
    <col collapsed="false" customWidth="true" hidden="false" outlineLevel="0" max="16129" min="16129" style="0" width="1.71"/>
    <col collapsed="false" customWidth="true" hidden="false" outlineLevel="0" max="16130" min="16130" style="0" width="14"/>
    <col collapsed="false" customWidth="true" hidden="false" outlineLevel="0" max="16131" min="16131" style="0" width="6"/>
    <col collapsed="false" customWidth="true" hidden="false" outlineLevel="0" max="16132" min="16132" style="0" width="6.57"/>
    <col collapsed="false" customWidth="true" hidden="false" outlineLevel="0" max="16133" min="16133" style="0" width="9.29"/>
    <col collapsed="false" customWidth="true" hidden="false" outlineLevel="0" max="16134" min="16134" style="0" width="25.29"/>
    <col collapsed="false" customWidth="true" hidden="false" outlineLevel="0" max="16136" min="16136" style="0" width="12.71"/>
    <col collapsed="false" customWidth="true" hidden="false" outlineLevel="0" max="16137" min="16137" style="0" width="3.86"/>
    <col collapsed="false" customWidth="true" hidden="false" outlineLevel="0" max="16138" min="16138" style="0" width="9.29"/>
    <col collapsed="false" customWidth="true" hidden="false" outlineLevel="0" max="16139" min="16139" style="0" width="3"/>
    <col collapsed="false" customWidth="true" hidden="false" outlineLevel="0" max="16140" min="16140" style="0" width="29.14"/>
  </cols>
  <sheetData>
    <row r="1" customFormat="false" ht="12.75" hidden="false" customHeight="false" outlineLevel="0" collapsed="false">
      <c r="K1" s="0" t="s">
        <v>0</v>
      </c>
    </row>
    <row r="2" customFormat="false" ht="18" hidden="false" customHeight="false" outlineLevel="0" collapsed="false">
      <c r="B2" s="194" t="s">
        <v>413</v>
      </c>
    </row>
    <row r="4" customFormat="false" ht="18" hidden="false" customHeight="false" outlineLevel="0" collapsed="false">
      <c r="B4" s="195" t="s">
        <v>414</v>
      </c>
      <c r="C4" s="27"/>
      <c r="D4" s="27"/>
      <c r="E4" s="27"/>
      <c r="F4" s="27"/>
      <c r="G4" s="27"/>
      <c r="H4" s="37"/>
      <c r="I4" s="27"/>
      <c r="J4" s="39"/>
    </row>
    <row r="5" customFormat="false" ht="18" hidden="false" customHeight="false" outlineLevel="0" collapsed="false">
      <c r="B5" s="195" t="s">
        <v>415</v>
      </c>
      <c r="C5" s="27"/>
      <c r="D5" s="27"/>
      <c r="E5" s="27"/>
      <c r="F5" s="27"/>
      <c r="G5" s="27"/>
      <c r="H5" s="37"/>
      <c r="I5" s="27"/>
      <c r="J5" s="39"/>
    </row>
    <row r="6" customFormat="false" ht="18" hidden="false" customHeight="false" outlineLevel="0" collapsed="false">
      <c r="B6" s="27"/>
      <c r="C6" s="27"/>
      <c r="D6" s="27"/>
      <c r="E6" s="27"/>
      <c r="F6" s="27"/>
      <c r="G6" s="27"/>
      <c r="H6" s="37"/>
      <c r="I6" s="27"/>
      <c r="J6" s="39"/>
      <c r="M6" s="196" t="s">
        <v>66</v>
      </c>
      <c r="N6" s="196" t="s">
        <v>416</v>
      </c>
      <c r="O6" s="15" t="s">
        <v>369</v>
      </c>
      <c r="P6" s="15" t="s">
        <v>184</v>
      </c>
      <c r="Q6" s="15" t="s">
        <v>370</v>
      </c>
      <c r="R6" s="15" t="s">
        <v>417</v>
      </c>
      <c r="S6" s="15" t="s">
        <v>170</v>
      </c>
      <c r="T6" s="15" t="s">
        <v>379</v>
      </c>
      <c r="U6" s="15" t="s">
        <v>378</v>
      </c>
      <c r="V6" s="15"/>
    </row>
    <row r="7" customFormat="false" ht="18.75" hidden="false" customHeight="false" outlineLevel="0" collapsed="false">
      <c r="B7" s="53" t="n">
        <f aca="false">T7</f>
        <v>732</v>
      </c>
      <c r="C7" s="53"/>
      <c r="D7" s="53" t="s">
        <v>418</v>
      </c>
      <c r="E7" s="29" t="n">
        <f aca="false">P7</f>
        <v>1</v>
      </c>
      <c r="F7" s="27" t="s">
        <v>419</v>
      </c>
      <c r="G7" s="27"/>
      <c r="H7" s="197" t="str">
        <f aca="false">AB7</f>
        <v>9.0</v>
      </c>
      <c r="I7" s="27"/>
      <c r="J7" s="39" t="n">
        <f aca="false">M7</f>
        <v>3</v>
      </c>
      <c r="L7" s="115"/>
      <c r="M7" s="131" t="n">
        <v>3</v>
      </c>
      <c r="N7" s="131" t="n">
        <v>3</v>
      </c>
      <c r="O7" s="0" t="n">
        <f aca="false">IF(N7&lt;5,1,IF(N7=15,1,IF(N7&gt;12,2,IF(N7&lt;6,2,3))))</f>
        <v>1</v>
      </c>
      <c r="P7" s="0" t="n">
        <f aca="true">INT(RAND()*O7)+1</f>
        <v>1</v>
      </c>
      <c r="Q7" s="0" t="n">
        <f aca="false">IF(N7&lt;13,0,IF(N7=15,2,1))</f>
        <v>0</v>
      </c>
      <c r="R7" s="0" t="n">
        <f aca="false">Q7+P7</f>
        <v>1</v>
      </c>
      <c r="S7" s="0" t="n">
        <f aca="false">IF(R7=1,N7,N7-R7)</f>
        <v>3</v>
      </c>
      <c r="T7" s="0" t="n">
        <f aca="true">INT(RAND()*9*10^(S7-1)+10^(S7-1))</f>
        <v>732</v>
      </c>
      <c r="U7" s="0" t="n">
        <f aca="false">(INT((T7^(1/3)*10^R7)+0.5))/10^R7</f>
        <v>9</v>
      </c>
      <c r="W7" s="0" t="n">
        <f aca="false">INT(LOG(U7))+1</f>
        <v>1</v>
      </c>
      <c r="X7" s="0" t="n">
        <f aca="false">U7*10^R7</f>
        <v>90</v>
      </c>
      <c r="Y7" s="0" t="str">
        <f aca="false">TEXT(X7,0)</f>
        <v>90</v>
      </c>
      <c r="Z7" s="0" t="n">
        <f aca="false">LEN(Y7)</f>
        <v>2</v>
      </c>
      <c r="AA7" s="0" t="n">
        <f aca="false">Z7-W7</f>
        <v>1</v>
      </c>
      <c r="AB7" s="0" t="str">
        <f aca="false">LEFT(Y7,W7)&amp;"."&amp;RIGHT(Y7,AA7)</f>
        <v>9.0</v>
      </c>
    </row>
    <row r="8" customFormat="false" ht="18" hidden="false" customHeight="false" outlineLevel="0" collapsed="false">
      <c r="B8" s="53"/>
      <c r="C8" s="53"/>
      <c r="D8" s="53"/>
      <c r="E8" s="27"/>
      <c r="F8" s="27"/>
      <c r="G8" s="27"/>
      <c r="H8" s="37"/>
      <c r="I8" s="27"/>
      <c r="J8" s="39"/>
      <c r="L8" s="115"/>
      <c r="M8" s="131"/>
      <c r="N8" s="131"/>
    </row>
    <row r="9" customFormat="false" ht="18.75" hidden="false" customHeight="false" outlineLevel="0" collapsed="false">
      <c r="B9" s="53" t="n">
        <f aca="false">T9</f>
        <v>769</v>
      </c>
      <c r="C9" s="53"/>
      <c r="D9" s="53" t="s">
        <v>418</v>
      </c>
      <c r="E9" s="29" t="n">
        <f aca="false">P9</f>
        <v>1</v>
      </c>
      <c r="F9" s="27" t="s">
        <v>419</v>
      </c>
      <c r="G9" s="27"/>
      <c r="H9" s="197" t="str">
        <f aca="false">AB9</f>
        <v>9.2</v>
      </c>
      <c r="I9" s="27"/>
      <c r="J9" s="39" t="n">
        <f aca="false">M9</f>
        <v>3</v>
      </c>
      <c r="L9" s="115"/>
      <c r="M9" s="131" t="n">
        <v>3</v>
      </c>
      <c r="N9" s="131" t="n">
        <v>3</v>
      </c>
      <c r="O9" s="0" t="n">
        <f aca="false">IF(N9&lt;5,1,IF(N9=15,1,IF(N9&gt;12,2,IF(N9&lt;6,2,3))))</f>
        <v>1</v>
      </c>
      <c r="P9" s="0" t="n">
        <f aca="true">INT(RAND()*O9)+1</f>
        <v>1</v>
      </c>
      <c r="Q9" s="0" t="n">
        <f aca="false">IF(N9&lt;13,0,IF(N9=15,2,1))</f>
        <v>0</v>
      </c>
      <c r="R9" s="0" t="n">
        <f aca="false">Q9+P9</f>
        <v>1</v>
      </c>
      <c r="S9" s="0" t="n">
        <f aca="false">IF(R9=1,N9,N9-R9)</f>
        <v>3</v>
      </c>
      <c r="T9" s="0" t="n">
        <f aca="true">INT(RAND()*9*10^(S9-1)+10^(S9-1))</f>
        <v>769</v>
      </c>
      <c r="U9" s="0" t="n">
        <f aca="false">(INT((T9^(1/3)*10^R9)+0.5))/10^R9</f>
        <v>9.2</v>
      </c>
      <c r="W9" s="0" t="n">
        <f aca="false">INT(LOG(U9))+1</f>
        <v>1</v>
      </c>
      <c r="X9" s="0" t="n">
        <f aca="false">U9*10^R9</f>
        <v>92</v>
      </c>
      <c r="Y9" s="0" t="str">
        <f aca="false">TEXT(X9,0)</f>
        <v>92</v>
      </c>
      <c r="Z9" s="0" t="n">
        <f aca="false">LEN(Y9)</f>
        <v>2</v>
      </c>
      <c r="AA9" s="0" t="n">
        <f aca="false">Z9-W9</f>
        <v>1</v>
      </c>
      <c r="AB9" s="0" t="str">
        <f aca="false">LEFT(Y9,W9)&amp;"."&amp;RIGHT(Y9,AA9)</f>
        <v>9.2</v>
      </c>
    </row>
    <row r="10" customFormat="false" ht="18" hidden="false" customHeight="false" outlineLevel="0" collapsed="false">
      <c r="B10" s="53"/>
      <c r="C10" s="53"/>
      <c r="D10" s="53"/>
      <c r="E10" s="27"/>
      <c r="F10" s="27"/>
      <c r="G10" s="27"/>
      <c r="H10" s="37"/>
      <c r="I10" s="27"/>
      <c r="J10" s="39"/>
      <c r="L10" s="115"/>
      <c r="M10" s="131"/>
      <c r="N10" s="131"/>
    </row>
    <row r="11" customFormat="false" ht="18.75" hidden="false" customHeight="false" outlineLevel="0" collapsed="false">
      <c r="B11" s="53" t="n">
        <f aca="false">T11</f>
        <v>5639</v>
      </c>
      <c r="C11" s="53"/>
      <c r="D11" s="53" t="s">
        <v>418</v>
      </c>
      <c r="E11" s="29" t="n">
        <f aca="false">P11</f>
        <v>1</v>
      </c>
      <c r="F11" s="27" t="s">
        <v>419</v>
      </c>
      <c r="G11" s="27"/>
      <c r="H11" s="197" t="str">
        <f aca="false">AB11</f>
        <v>17.8</v>
      </c>
      <c r="I11" s="27"/>
      <c r="J11" s="39" t="n">
        <f aca="false">M11</f>
        <v>4</v>
      </c>
      <c r="L11" s="115"/>
      <c r="M11" s="131" t="n">
        <v>4</v>
      </c>
      <c r="N11" s="131" t="n">
        <v>4</v>
      </c>
      <c r="O11" s="0" t="n">
        <f aca="false">IF(N11&lt;5,1,IF(N11=15,1,IF(N11&gt;12,2,IF(N11&lt;6,2,3))))</f>
        <v>1</v>
      </c>
      <c r="P11" s="0" t="n">
        <f aca="true">INT(RAND()*O11)+1</f>
        <v>1</v>
      </c>
      <c r="Q11" s="0" t="n">
        <f aca="false">IF(N11&lt;13,0,IF(N11=15,2,1))</f>
        <v>0</v>
      </c>
      <c r="R11" s="0" t="n">
        <f aca="false">Q11+P11</f>
        <v>1</v>
      </c>
      <c r="S11" s="0" t="n">
        <f aca="false">IF(R11=1,N11,N11-R11)</f>
        <v>4</v>
      </c>
      <c r="T11" s="0" t="n">
        <f aca="true">INT(RAND()*9*10^(S11-1)+10^(S11-1))</f>
        <v>5639</v>
      </c>
      <c r="U11" s="0" t="n">
        <f aca="false">(INT((T11^(1/3)*10^R11)+0.5))/10^R11</f>
        <v>17.8</v>
      </c>
      <c r="W11" s="0" t="n">
        <f aca="false">INT(LOG(U11))+1</f>
        <v>2</v>
      </c>
      <c r="X11" s="0" t="n">
        <f aca="false">U11*10^R11</f>
        <v>178</v>
      </c>
      <c r="Y11" s="0" t="str">
        <f aca="false">TEXT(X11,0)</f>
        <v>178</v>
      </c>
      <c r="Z11" s="0" t="n">
        <f aca="false">LEN(Y11)</f>
        <v>3</v>
      </c>
      <c r="AA11" s="0" t="n">
        <f aca="false">Z11-W11</f>
        <v>1</v>
      </c>
      <c r="AB11" s="0" t="str">
        <f aca="false">LEFT(Y11,W11)&amp;"."&amp;RIGHT(Y11,AA11)</f>
        <v>17.8</v>
      </c>
    </row>
    <row r="12" customFormat="false" ht="18" hidden="false" customHeight="false" outlineLevel="0" collapsed="false">
      <c r="B12" s="53"/>
      <c r="C12" s="53"/>
      <c r="D12" s="53"/>
      <c r="E12" s="27"/>
      <c r="F12" s="27"/>
      <c r="G12" s="27"/>
      <c r="H12" s="37"/>
      <c r="I12" s="27"/>
      <c r="J12" s="39"/>
      <c r="L12" s="115"/>
      <c r="M12" s="131"/>
      <c r="N12" s="131"/>
    </row>
    <row r="13" customFormat="false" ht="18.75" hidden="false" customHeight="false" outlineLevel="0" collapsed="false">
      <c r="B13" s="53" t="n">
        <f aca="false">T13</f>
        <v>619</v>
      </c>
      <c r="C13" s="53"/>
      <c r="D13" s="53" t="s">
        <v>418</v>
      </c>
      <c r="E13" s="29" t="n">
        <f aca="false">P13</f>
        <v>2</v>
      </c>
      <c r="F13" s="27" t="s">
        <v>419</v>
      </c>
      <c r="G13" s="27"/>
      <c r="H13" s="197" t="str">
        <f aca="false">AB13</f>
        <v>8.52</v>
      </c>
      <c r="I13" s="27"/>
      <c r="J13" s="39" t="n">
        <f aca="false">M13</f>
        <v>6</v>
      </c>
      <c r="L13" s="115"/>
      <c r="M13" s="131" t="n">
        <v>6</v>
      </c>
      <c r="N13" s="131" t="n">
        <v>5</v>
      </c>
      <c r="O13" s="0" t="n">
        <f aca="false">IF(N13&lt;5,1,IF(N13=15,1,IF(N13&gt;12,2,IF(N13&lt;6,2,3))))</f>
        <v>2</v>
      </c>
      <c r="P13" s="0" t="n">
        <f aca="true">INT(RAND()*O13)+1</f>
        <v>2</v>
      </c>
      <c r="Q13" s="0" t="n">
        <f aca="false">IF(N13&lt;13,0,IF(N13=15,2,1))</f>
        <v>0</v>
      </c>
      <c r="R13" s="0" t="n">
        <f aca="false">Q13+P13</f>
        <v>2</v>
      </c>
      <c r="S13" s="0" t="n">
        <f aca="false">IF(R13=1,N13,N13-R13)</f>
        <v>3</v>
      </c>
      <c r="T13" s="0" t="n">
        <f aca="true">INT(RAND()*9*10^(S13-1)+10^(S13-1))</f>
        <v>619</v>
      </c>
      <c r="U13" s="0" t="n">
        <f aca="false">(INT((T13^(1/3)*10^R13)+0.5))/10^R13</f>
        <v>8.52</v>
      </c>
      <c r="W13" s="0" t="n">
        <f aca="false">INT(LOG(U13))+1</f>
        <v>1</v>
      </c>
      <c r="X13" s="0" t="n">
        <f aca="false">U13*10^R13</f>
        <v>852</v>
      </c>
      <c r="Y13" s="0" t="str">
        <f aca="false">TEXT(X13,0)</f>
        <v>852</v>
      </c>
      <c r="Z13" s="0" t="n">
        <f aca="false">LEN(Y13)</f>
        <v>3</v>
      </c>
      <c r="AA13" s="0" t="n">
        <f aca="false">Z13-W13</f>
        <v>2</v>
      </c>
      <c r="AB13" s="0" t="str">
        <f aca="false">LEFT(Y13,W13)&amp;"."&amp;RIGHT(Y13,AA13)</f>
        <v>8.52</v>
      </c>
    </row>
    <row r="14" customFormat="false" ht="18" hidden="false" customHeight="false" outlineLevel="0" collapsed="false">
      <c r="B14" s="53"/>
      <c r="C14" s="53"/>
      <c r="D14" s="53"/>
      <c r="E14" s="27"/>
      <c r="F14" s="27"/>
      <c r="G14" s="27"/>
      <c r="H14" s="37"/>
      <c r="I14" s="27"/>
      <c r="J14" s="39"/>
      <c r="L14" s="115"/>
      <c r="M14" s="131"/>
      <c r="N14" s="131"/>
    </row>
    <row r="15" customFormat="false" ht="18.75" hidden="false" customHeight="false" outlineLevel="0" collapsed="false">
      <c r="B15" s="53" t="n">
        <f aca="false">T15</f>
        <v>618</v>
      </c>
      <c r="C15" s="53"/>
      <c r="D15" s="53" t="s">
        <v>418</v>
      </c>
      <c r="E15" s="29" t="n">
        <f aca="false">P15</f>
        <v>2</v>
      </c>
      <c r="F15" s="27" t="s">
        <v>419</v>
      </c>
      <c r="G15" s="27"/>
      <c r="H15" s="197" t="str">
        <f aca="false">AB15</f>
        <v>8.52</v>
      </c>
      <c r="I15" s="27"/>
      <c r="J15" s="39" t="n">
        <f aca="false">M15</f>
        <v>6</v>
      </c>
      <c r="L15" s="115"/>
      <c r="M15" s="131" t="n">
        <v>6</v>
      </c>
      <c r="N15" s="131" t="n">
        <v>5</v>
      </c>
      <c r="O15" s="0" t="n">
        <f aca="false">IF(N15&lt;5,1,IF(N15=15,1,IF(N15&gt;12,2,IF(N15&lt;6,2,3))))</f>
        <v>2</v>
      </c>
      <c r="P15" s="0" t="n">
        <f aca="true">INT(RAND()*O15)+1</f>
        <v>2</v>
      </c>
      <c r="Q15" s="0" t="n">
        <f aca="false">IF(N15&lt;13,0,IF(N15=15,2,1))</f>
        <v>0</v>
      </c>
      <c r="R15" s="0" t="n">
        <f aca="false">Q15+P15</f>
        <v>2</v>
      </c>
      <c r="S15" s="0" t="n">
        <f aca="false">IF(R15=1,N15,N15-R15)</f>
        <v>3</v>
      </c>
      <c r="T15" s="0" t="n">
        <f aca="true">INT(RAND()*9*10^(S15-1)+10^(S15-1))</f>
        <v>618</v>
      </c>
      <c r="U15" s="0" t="n">
        <f aca="false">(INT((T15^(1/3)*10^R15)+0.5))/10^R15</f>
        <v>8.52</v>
      </c>
      <c r="W15" s="0" t="n">
        <f aca="false">INT(LOG(U15))+1</f>
        <v>1</v>
      </c>
      <c r="X15" s="0" t="n">
        <f aca="false">U15*10^R15</f>
        <v>852</v>
      </c>
      <c r="Y15" s="0" t="str">
        <f aca="false">TEXT(X15,0)</f>
        <v>852</v>
      </c>
      <c r="Z15" s="0" t="n">
        <f aca="false">LEN(Y15)</f>
        <v>3</v>
      </c>
      <c r="AA15" s="0" t="n">
        <f aca="false">Z15-W15</f>
        <v>2</v>
      </c>
      <c r="AB15" s="0" t="str">
        <f aca="false">LEFT(Y15,W15)&amp;"."&amp;RIGHT(Y15,AA15)</f>
        <v>8.52</v>
      </c>
    </row>
    <row r="16" customFormat="false" ht="18" hidden="false" customHeight="false" outlineLevel="0" collapsed="false">
      <c r="B16" s="53"/>
      <c r="C16" s="53"/>
      <c r="D16" s="53"/>
      <c r="E16" s="27"/>
      <c r="F16" s="27"/>
      <c r="G16" s="27"/>
      <c r="H16" s="37"/>
      <c r="I16" s="27"/>
      <c r="J16" s="39"/>
      <c r="L16" s="116"/>
      <c r="M16" s="131"/>
      <c r="N16" s="131"/>
    </row>
    <row r="17" customFormat="false" ht="18.75" hidden="false" customHeight="false" outlineLevel="0" collapsed="false">
      <c r="B17" s="53" t="n">
        <f aca="false">T17</f>
        <v>461225</v>
      </c>
      <c r="C17" s="53"/>
      <c r="D17" s="53" t="s">
        <v>418</v>
      </c>
      <c r="E17" s="29" t="n">
        <f aca="false">P17</f>
        <v>1</v>
      </c>
      <c r="F17" s="27" t="s">
        <v>419</v>
      </c>
      <c r="G17" s="27"/>
      <c r="H17" s="197" t="str">
        <f aca="false">AB17</f>
        <v>77.3</v>
      </c>
      <c r="I17" s="27"/>
      <c r="J17" s="39" t="n">
        <f aca="false">M17</f>
        <v>8</v>
      </c>
      <c r="L17" s="116"/>
      <c r="M17" s="131" t="n">
        <v>8</v>
      </c>
      <c r="N17" s="131" t="n">
        <v>6</v>
      </c>
      <c r="O17" s="0" t="n">
        <f aca="false">IF(N17&lt;5,1,IF(N17=15,1,IF(N17&gt;12,2,IF(N17&lt;6,2,3))))</f>
        <v>3</v>
      </c>
      <c r="P17" s="0" t="n">
        <f aca="true">INT(RAND()*O17)+1</f>
        <v>1</v>
      </c>
      <c r="Q17" s="0" t="n">
        <f aca="false">IF(N17&lt;13,0,IF(N17=15,2,1))</f>
        <v>0</v>
      </c>
      <c r="R17" s="0" t="n">
        <f aca="false">Q17+P17</f>
        <v>1</v>
      </c>
      <c r="S17" s="0" t="n">
        <f aca="false">IF(R17=1,N17,N17-R17)</f>
        <v>6</v>
      </c>
      <c r="T17" s="0" t="n">
        <f aca="true">INT(RAND()*9*10^(S17-1)+10^(S17-1))</f>
        <v>461225</v>
      </c>
      <c r="U17" s="0" t="n">
        <f aca="false">(INT((T17^(1/3)*10^R17)+0.5))/10^R17</f>
        <v>77.3</v>
      </c>
      <c r="W17" s="0" t="n">
        <f aca="false">INT(LOG(U17))+1</f>
        <v>2</v>
      </c>
      <c r="X17" s="0" t="n">
        <f aca="false">U17*10^R17</f>
        <v>773</v>
      </c>
      <c r="Y17" s="0" t="str">
        <f aca="false">TEXT(X17,0)</f>
        <v>773</v>
      </c>
      <c r="Z17" s="0" t="n">
        <f aca="false">LEN(Y17)</f>
        <v>3</v>
      </c>
      <c r="AA17" s="0" t="n">
        <f aca="false">Z17-W17</f>
        <v>1</v>
      </c>
      <c r="AB17" s="0" t="str">
        <f aca="false">LEFT(Y17,W17)&amp;"."&amp;RIGHT(Y17,AA17)</f>
        <v>77.3</v>
      </c>
    </row>
    <row r="18" customFormat="false" ht="18" hidden="false" customHeight="false" outlineLevel="0" collapsed="false">
      <c r="B18" s="53"/>
      <c r="C18" s="53"/>
      <c r="D18" s="53"/>
      <c r="E18" s="27"/>
      <c r="F18" s="27"/>
      <c r="G18" s="27"/>
      <c r="H18" s="37"/>
      <c r="I18" s="27"/>
      <c r="J18" s="39"/>
      <c r="L18" s="116"/>
      <c r="M18" s="131"/>
      <c r="N18" s="131"/>
    </row>
    <row r="19" customFormat="false" ht="18.75" hidden="false" customHeight="false" outlineLevel="0" collapsed="false">
      <c r="B19" s="53" t="n">
        <f aca="false">T19</f>
        <v>7206</v>
      </c>
      <c r="C19" s="53"/>
      <c r="D19" s="53" t="s">
        <v>418</v>
      </c>
      <c r="E19" s="29" t="n">
        <f aca="false">P19</f>
        <v>2</v>
      </c>
      <c r="F19" s="27" t="s">
        <v>419</v>
      </c>
      <c r="G19" s="27"/>
      <c r="H19" s="197" t="str">
        <f aca="false">AB19</f>
        <v>19.32</v>
      </c>
      <c r="I19" s="27"/>
      <c r="J19" s="39" t="n">
        <f aca="false">M19</f>
        <v>9</v>
      </c>
      <c r="L19" s="116"/>
      <c r="M19" s="131" t="n">
        <v>9</v>
      </c>
      <c r="N19" s="131" t="n">
        <v>6</v>
      </c>
      <c r="O19" s="0" t="n">
        <f aca="false">IF(N19&lt;5,1,IF(N19=15,1,IF(N19&gt;12,2,IF(N19&lt;6,2,3))))</f>
        <v>3</v>
      </c>
      <c r="P19" s="0" t="n">
        <f aca="true">INT(RAND()*O19)+1</f>
        <v>2</v>
      </c>
      <c r="Q19" s="0" t="n">
        <f aca="false">IF(N19&lt;13,0,IF(N19=15,2,1))</f>
        <v>0</v>
      </c>
      <c r="R19" s="0" t="n">
        <f aca="false">Q19+P19</f>
        <v>2</v>
      </c>
      <c r="S19" s="0" t="n">
        <f aca="false">IF(R19=1,N19,N19-R19)</f>
        <v>4</v>
      </c>
      <c r="T19" s="0" t="n">
        <f aca="true">INT(RAND()*9*10^(S19-1)+10^(S19-1))</f>
        <v>7206</v>
      </c>
      <c r="U19" s="0" t="n">
        <f aca="false">(INT((T19^(1/3)*10^R19)+0.5))/10^R19</f>
        <v>19.32</v>
      </c>
      <c r="W19" s="0" t="n">
        <f aca="false">INT(LOG(U19))+1</f>
        <v>2</v>
      </c>
      <c r="X19" s="0" t="n">
        <f aca="false">U19*10^R19</f>
        <v>1932</v>
      </c>
      <c r="Y19" s="0" t="str">
        <f aca="false">TEXT(X19,0)</f>
        <v>1932</v>
      </c>
      <c r="Z19" s="0" t="n">
        <f aca="false">LEN(Y19)</f>
        <v>4</v>
      </c>
      <c r="AA19" s="0" t="n">
        <f aca="false">Z19-W19</f>
        <v>2</v>
      </c>
      <c r="AB19" s="0" t="str">
        <f aca="false">LEFT(Y19,W19)&amp;"."&amp;RIGHT(Y19,AA19)</f>
        <v>19.32</v>
      </c>
    </row>
    <row r="20" customFormat="false" ht="18" hidden="false" customHeight="false" outlineLevel="0" collapsed="false">
      <c r="B20" s="53"/>
      <c r="C20" s="53"/>
      <c r="D20" s="53"/>
      <c r="E20" s="27"/>
      <c r="F20" s="27"/>
      <c r="G20" s="27"/>
      <c r="H20" s="37"/>
      <c r="I20" s="27"/>
      <c r="J20" s="39"/>
      <c r="L20" s="116"/>
      <c r="M20" s="131"/>
      <c r="N20" s="131"/>
    </row>
    <row r="21" customFormat="false" ht="18.75" hidden="false" customHeight="false" outlineLevel="0" collapsed="false">
      <c r="B21" s="53" t="n">
        <f aca="false">T21</f>
        <v>793429</v>
      </c>
      <c r="C21" s="53"/>
      <c r="D21" s="53" t="s">
        <v>418</v>
      </c>
      <c r="E21" s="29" t="n">
        <f aca="false">P21</f>
        <v>2</v>
      </c>
      <c r="F21" s="27" t="s">
        <v>419</v>
      </c>
      <c r="G21" s="27"/>
      <c r="H21" s="197" t="str">
        <f aca="false">AB21</f>
        <v>92.58</v>
      </c>
      <c r="I21" s="27"/>
      <c r="J21" s="39" t="n">
        <f aca="false">M21</f>
        <v>11</v>
      </c>
      <c r="L21" s="116"/>
      <c r="M21" s="131" t="n">
        <v>11</v>
      </c>
      <c r="N21" s="131" t="n">
        <v>8</v>
      </c>
      <c r="O21" s="0" t="n">
        <f aca="false">IF(N21&lt;5,1,IF(N21=15,1,IF(N21&gt;12,2,IF(N21&lt;6,2,3))))</f>
        <v>3</v>
      </c>
      <c r="P21" s="0" t="n">
        <f aca="true">INT(RAND()*O21)+1</f>
        <v>2</v>
      </c>
      <c r="Q21" s="0" t="n">
        <f aca="false">IF(N21&lt;13,0,IF(N21=15,2,1))</f>
        <v>0</v>
      </c>
      <c r="R21" s="0" t="n">
        <f aca="false">Q21+P21</f>
        <v>2</v>
      </c>
      <c r="S21" s="0" t="n">
        <f aca="false">IF(R21=1,N21,N21-R21)</f>
        <v>6</v>
      </c>
      <c r="T21" s="0" t="n">
        <f aca="true">INT(RAND()*9*10^(S21-1)+10^(S21-1))</f>
        <v>793429</v>
      </c>
      <c r="U21" s="0" t="n">
        <f aca="false">(INT((T21^(1/3)*10^R21)+0.5))/10^R21</f>
        <v>92.58</v>
      </c>
      <c r="W21" s="0" t="n">
        <f aca="false">INT(LOG(U21))+1</f>
        <v>2</v>
      </c>
      <c r="X21" s="0" t="n">
        <f aca="false">U21*10^R21</f>
        <v>9258</v>
      </c>
      <c r="Y21" s="0" t="str">
        <f aca="false">TEXT(X21,0)</f>
        <v>9258</v>
      </c>
      <c r="Z21" s="0" t="n">
        <f aca="false">LEN(Y21)</f>
        <v>4</v>
      </c>
      <c r="AA21" s="0" t="n">
        <f aca="false">Z21-W21</f>
        <v>2</v>
      </c>
      <c r="AB21" s="0" t="str">
        <f aca="false">LEFT(Y21,W21)&amp;"."&amp;RIGHT(Y21,AA21)</f>
        <v>92.58</v>
      </c>
    </row>
    <row r="22" customFormat="false" ht="18" hidden="false" customHeight="false" outlineLevel="0" collapsed="false">
      <c r="B22" s="53"/>
      <c r="C22" s="53"/>
      <c r="D22" s="53"/>
      <c r="E22" s="27"/>
      <c r="F22" s="27"/>
      <c r="G22" s="27"/>
      <c r="H22" s="37"/>
      <c r="I22" s="27"/>
      <c r="J22" s="39"/>
    </row>
    <row r="23" customFormat="false" ht="18" hidden="false" customHeight="false" outlineLevel="0" collapsed="false">
      <c r="B23" s="198" t="s">
        <v>420</v>
      </c>
      <c r="C23" s="53"/>
      <c r="D23" s="53"/>
      <c r="E23" s="27"/>
      <c r="F23" s="27"/>
      <c r="G23" s="27"/>
      <c r="H23" s="37"/>
      <c r="I23" s="27"/>
      <c r="J23" s="39"/>
    </row>
    <row r="24" customFormat="false" ht="18" hidden="false" customHeight="false" outlineLevel="0" collapsed="false">
      <c r="B24" s="198" t="s">
        <v>421</v>
      </c>
      <c r="C24" s="53"/>
      <c r="D24" s="53"/>
      <c r="E24" s="27"/>
      <c r="F24" s="27"/>
      <c r="G24" s="27"/>
      <c r="H24" s="37"/>
      <c r="I24" s="27"/>
      <c r="J24" s="39"/>
    </row>
    <row r="25" customFormat="false" ht="18" hidden="false" customHeight="false" outlineLevel="0" collapsed="false">
      <c r="B25" s="53"/>
      <c r="C25" s="53"/>
      <c r="D25" s="53"/>
      <c r="E25" s="27"/>
      <c r="F25" s="27"/>
      <c r="G25" s="27"/>
      <c r="H25" s="62"/>
      <c r="I25" s="27"/>
      <c r="J25" s="39"/>
      <c r="M25" s="196" t="s">
        <v>66</v>
      </c>
      <c r="N25" s="196" t="s">
        <v>416</v>
      </c>
    </row>
    <row r="26" customFormat="false" ht="18.75" hidden="false" customHeight="false" outlineLevel="0" collapsed="false">
      <c r="B26" s="28" t="n">
        <f aca="false">AB26</f>
        <v>4</v>
      </c>
      <c r="C26" s="27" t="s">
        <v>384</v>
      </c>
      <c r="D26" s="27"/>
      <c r="E26" s="27"/>
      <c r="F26" s="47" t="n">
        <f aca="false">AG26</f>
        <v>9150625</v>
      </c>
      <c r="G26" s="29" t="s">
        <v>16</v>
      </c>
      <c r="H26" s="199" t="n">
        <f aca="false">AE26</f>
        <v>55</v>
      </c>
      <c r="I26" s="27"/>
      <c r="J26" s="200" t="n">
        <f aca="false">M26</f>
        <v>4</v>
      </c>
      <c r="M26" s="131" t="n">
        <v>4</v>
      </c>
      <c r="N26" s="131" t="n">
        <v>4</v>
      </c>
      <c r="O26" s="0" t="n">
        <f aca="false">IF(N26&lt;6,N26-2,IF(N26&gt;10,14-N26,4))</f>
        <v>2</v>
      </c>
      <c r="P26" s="0" t="n">
        <f aca="true">INT(RAND()*O26)+1</f>
        <v>1</v>
      </c>
      <c r="Q26" s="0" t="n">
        <f aca="false">IF(N26&lt;10,4,N26-6)</f>
        <v>4</v>
      </c>
      <c r="R26" s="0" t="n">
        <f aca="false">Q26+P26-1</f>
        <v>4</v>
      </c>
      <c r="S26" s="0" t="n">
        <f aca="false">N26-R26+3</f>
        <v>3</v>
      </c>
      <c r="T26" s="0" t="n">
        <f aca="false">IF(S26=2,10000,10^(2*S26-1))</f>
        <v>100000</v>
      </c>
      <c r="U26" s="0" t="n">
        <f aca="false">IF(S26=9,10^18-1,10^(2*S26+1)-1)</f>
        <v>9999999</v>
      </c>
      <c r="V26" s="0" t="n">
        <f aca="true">INT(RAND()*(U26-T26+1)+T26)</f>
        <v>9640829</v>
      </c>
      <c r="W26" s="0" t="n">
        <f aca="false">INT(V26^(1/R26))</f>
        <v>55</v>
      </c>
      <c r="X26" s="0" t="n">
        <f aca="false">W26^R26</f>
        <v>9150625</v>
      </c>
      <c r="Y26" s="0" t="n">
        <f aca="false">IF(X26&lt;T26,W26+1,W26)</f>
        <v>55</v>
      </c>
      <c r="Z26" s="0" t="n">
        <f aca="false">Y26^R26</f>
        <v>9150625</v>
      </c>
      <c r="AA26" s="0" t="n">
        <v>3</v>
      </c>
      <c r="AB26" s="0" t="n">
        <f aca="false">R26</f>
        <v>4</v>
      </c>
      <c r="AC26" s="0" t="n">
        <v>11</v>
      </c>
      <c r="AD26" s="0" t="n">
        <v>17</v>
      </c>
      <c r="AE26" s="0" t="n">
        <f aca="false">Y26</f>
        <v>55</v>
      </c>
      <c r="AG26" s="19" t="n">
        <f aca="false">Z26</f>
        <v>9150625</v>
      </c>
      <c r="AI26" s="19" t="n">
        <f aca="false">INT(LOG(AG26-0.05))+1</f>
        <v>7</v>
      </c>
      <c r="AJ26" s="19" t="n">
        <f aca="false">INT(AI26/2)+AB26-3</f>
        <v>4</v>
      </c>
      <c r="AL26" s="19" t="n">
        <f aca="false">AE26^3</f>
        <v>166375</v>
      </c>
      <c r="AM26" s="19" t="n">
        <f aca="false">AE26^(AB26-3)</f>
        <v>55</v>
      </c>
      <c r="AN26" s="0" t="n">
        <f aca="false">INT(AL26/10000)</f>
        <v>16</v>
      </c>
      <c r="AO26" s="0" t="n">
        <f aca="false">INT(AM26/10000)</f>
        <v>0</v>
      </c>
      <c r="AP26" s="0" t="n">
        <f aca="false">AL26-10000*AN26</f>
        <v>6375</v>
      </c>
      <c r="AQ26" s="0" t="n">
        <f aca="false">AM26-10000*AO26</f>
        <v>55</v>
      </c>
      <c r="AS26" s="0" t="n">
        <f aca="false">AO26*AN26</f>
        <v>0</v>
      </c>
      <c r="AT26" s="0" t="n">
        <f aca="false">AQ26*AN26+AP26*AO26</f>
        <v>880</v>
      </c>
      <c r="AU26" s="0" t="n">
        <f aca="false">AQ26*AP26</f>
        <v>350625</v>
      </c>
      <c r="AV26" s="0" t="n">
        <f aca="false">AR26-10000*INT(AR26/10000)+INT(AS26/10000)</f>
        <v>0</v>
      </c>
      <c r="AW26" s="0" t="n">
        <f aca="false">AS26-10000*INT(AS26/10000)+INT(AT26/10000)</f>
        <v>0</v>
      </c>
      <c r="AX26" s="0" t="n">
        <f aca="false">AT26-10000*INT(AT26/10000)+INT(AU26/10000)</f>
        <v>915</v>
      </c>
      <c r="AY26" s="0" t="n">
        <f aca="false">AU26-10000*INT(AU26/10000)</f>
        <v>625</v>
      </c>
      <c r="BB26" s="19" t="n">
        <f aca="false">AV26+INT(AW26/10000)</f>
        <v>0</v>
      </c>
      <c r="BC26" s="193" t="n">
        <f aca="false">AW26-10000*INT(AW26/10000)+INT(AX26/10000)</f>
        <v>0</v>
      </c>
      <c r="BD26" s="193" t="n">
        <f aca="false">AX26-10000*INT(AX26/10000)+INT(AY26/10000)</f>
        <v>915</v>
      </c>
      <c r="BE26" s="193" t="n">
        <f aca="false">AY26-10000*INT(AY26/10000)</f>
        <v>625</v>
      </c>
      <c r="BF26" s="19"/>
      <c r="BG26" s="0" t="str">
        <f aca="false">IF(BB26=0,"0000",IF(BB26&lt;10,"000",IF(BB26&lt;100,"00",IF(BB26&lt;1000,"0",""))))</f>
        <v>0000</v>
      </c>
      <c r="BH26" s="193" t="n">
        <f aca="false">BB26</f>
        <v>0</v>
      </c>
      <c r="BI26" s="0" t="str">
        <f aca="false">IF(BC26&lt;10,"000",IF(BC26&lt;100,"00",IF(BC26&lt;1000,"0","")))</f>
        <v>000</v>
      </c>
      <c r="BJ26" s="193" t="n">
        <f aca="false">BC26</f>
        <v>0</v>
      </c>
      <c r="BK26" s="0" t="str">
        <f aca="false">IF(BD26&lt;10,"000",IF(BD26&lt;100,"00",IF(BD26&lt;1000,"0","")))</f>
        <v>0</v>
      </c>
      <c r="BL26" s="193" t="n">
        <f aca="false">BD26</f>
        <v>915</v>
      </c>
      <c r="BM26" s="0" t="str">
        <f aca="false">IF(BE26&lt;10,"000",IF(BE26&lt;100,"00",IF(BE26&lt;1000,"0","")))</f>
        <v>0</v>
      </c>
      <c r="BN26" s="193" t="n">
        <f aca="false">BE26</f>
        <v>625</v>
      </c>
      <c r="BO26" s="0" t="str">
        <f aca="false">TEXT(BH26,0)&amp;BI26&amp;TEXT(BJ26,0)</f>
        <v>00000</v>
      </c>
      <c r="BP26" s="0" t="str">
        <f aca="false">BK26&amp;TEXT(BL26,0)&amp;BM26&amp;TEXT(BN26,0)</f>
        <v>09150625</v>
      </c>
      <c r="BQ26" s="0" t="str">
        <f aca="false">BO26&amp;BP26</f>
        <v>0000009150625</v>
      </c>
    </row>
    <row r="27" customFormat="false" ht="18" hidden="false" customHeight="false" outlineLevel="0" collapsed="false">
      <c r="B27" s="27"/>
      <c r="C27" s="27"/>
      <c r="D27" s="27"/>
      <c r="E27" s="27"/>
      <c r="F27" s="53"/>
      <c r="G27" s="27"/>
      <c r="H27" s="37"/>
      <c r="I27" s="27"/>
      <c r="J27" s="39"/>
      <c r="M27" s="131"/>
      <c r="N27" s="131"/>
      <c r="AG27" s="19"/>
      <c r="BH27" s="193"/>
    </row>
    <row r="28" customFormat="false" ht="18.75" hidden="false" customHeight="false" outlineLevel="0" collapsed="false">
      <c r="B28" s="28" t="n">
        <f aca="false">AB28</f>
        <v>5</v>
      </c>
      <c r="C28" s="27" t="s">
        <v>384</v>
      </c>
      <c r="D28" s="27"/>
      <c r="E28" s="27"/>
      <c r="F28" s="47" t="n">
        <f aca="false">AG28</f>
        <v>6436343</v>
      </c>
      <c r="G28" s="29" t="s">
        <v>16</v>
      </c>
      <c r="H28" s="199" t="n">
        <f aca="false">AE28</f>
        <v>23</v>
      </c>
      <c r="I28" s="27"/>
      <c r="J28" s="200" t="n">
        <f aca="false">M28</f>
        <v>5</v>
      </c>
      <c r="L28" s="19"/>
      <c r="M28" s="131" t="n">
        <v>5</v>
      </c>
      <c r="N28" s="131" t="n">
        <v>5</v>
      </c>
      <c r="O28" s="0" t="n">
        <f aca="false">IF(N28&lt;6,N28-2,IF(N28&gt;10,14-N28,4))</f>
        <v>3</v>
      </c>
      <c r="P28" s="0" t="n">
        <f aca="true">INT(RAND()*O28)+1</f>
        <v>2</v>
      </c>
      <c r="Q28" s="0" t="n">
        <f aca="false">IF(N28&lt;10,4,N28-6)</f>
        <v>4</v>
      </c>
      <c r="R28" s="0" t="n">
        <f aca="false">Q28+P28-1</f>
        <v>5</v>
      </c>
      <c r="S28" s="0" t="n">
        <f aca="false">N28-R28+3</f>
        <v>3</v>
      </c>
      <c r="T28" s="0" t="n">
        <f aca="false">IF(S28=2,10000,10^(2*S28-1))</f>
        <v>100000</v>
      </c>
      <c r="U28" s="0" t="n">
        <f aca="false">IF(S28=9,10^18-1,10^(2*S28+1)-1)</f>
        <v>9999999</v>
      </c>
      <c r="V28" s="0" t="n">
        <f aca="true">INT(RAND()*(U28-T28+1)+T28)</f>
        <v>6569213</v>
      </c>
      <c r="W28" s="0" t="n">
        <f aca="false">INT(V28^(1/R28))</f>
        <v>23</v>
      </c>
      <c r="X28" s="0" t="n">
        <f aca="false">W28^R28</f>
        <v>6436343</v>
      </c>
      <c r="Y28" s="0" t="n">
        <f aca="false">IF(X28&lt;T28,W28+1,W28)</f>
        <v>23</v>
      </c>
      <c r="Z28" s="0" t="n">
        <f aca="false">Y28^R28</f>
        <v>6436343</v>
      </c>
      <c r="AA28" s="0" t="n">
        <v>4</v>
      </c>
      <c r="AB28" s="0" t="n">
        <f aca="false">R28</f>
        <v>5</v>
      </c>
      <c r="AC28" s="0" t="n">
        <v>18</v>
      </c>
      <c r="AD28" s="0" t="n">
        <v>24</v>
      </c>
      <c r="AE28" s="0" t="n">
        <f aca="false">Y28</f>
        <v>23</v>
      </c>
      <c r="AG28" s="19" t="n">
        <f aca="false">Z28</f>
        <v>6436343</v>
      </c>
      <c r="AI28" s="19" t="n">
        <f aca="false">INT(LOG(AG28-0.05))+1</f>
        <v>7</v>
      </c>
      <c r="AJ28" s="19" t="n">
        <f aca="false">INT(AI28/2)+AB28-3</f>
        <v>5</v>
      </c>
      <c r="AL28" s="19" t="n">
        <f aca="false">AE28^3</f>
        <v>12167</v>
      </c>
      <c r="AM28" s="19" t="n">
        <f aca="false">AE28^(AB28-3)</f>
        <v>529</v>
      </c>
      <c r="AN28" s="0" t="n">
        <f aca="false">INT(AL28/10000)</f>
        <v>1</v>
      </c>
      <c r="AO28" s="0" t="n">
        <f aca="false">INT(AM28/10000)</f>
        <v>0</v>
      </c>
      <c r="AP28" s="0" t="n">
        <f aca="false">AL28-10000*AN28</f>
        <v>2167</v>
      </c>
      <c r="AQ28" s="0" t="n">
        <f aca="false">AM28-10000*AO28</f>
        <v>529</v>
      </c>
      <c r="AS28" s="0" t="n">
        <f aca="false">AO28*AN28</f>
        <v>0</v>
      </c>
      <c r="AT28" s="0" t="n">
        <f aca="false">AQ28*AN28+AP28*AO28</f>
        <v>529</v>
      </c>
      <c r="AU28" s="0" t="n">
        <f aca="false">AQ28*AP28</f>
        <v>1146343</v>
      </c>
      <c r="AV28" s="0" t="n">
        <f aca="false">AR28-10000*INT(AR28/10000)+INT(AS28/10000)</f>
        <v>0</v>
      </c>
      <c r="AW28" s="0" t="n">
        <f aca="false">AS28-10000*INT(AS28/10000)+INT(AT28/10000)</f>
        <v>0</v>
      </c>
      <c r="AX28" s="0" t="n">
        <f aca="false">AT28-10000*INT(AT28/10000)+INT(AU28/10000)</f>
        <v>643</v>
      </c>
      <c r="AY28" s="0" t="n">
        <f aca="false">AU28-10000*INT(AU28/10000)</f>
        <v>6343</v>
      </c>
      <c r="BB28" s="19" t="n">
        <f aca="false">AV28+INT(AW28/10000)</f>
        <v>0</v>
      </c>
      <c r="BC28" s="193" t="n">
        <f aca="false">AW28-10000*INT(AW28/10000)+INT(AX28/10000)</f>
        <v>0</v>
      </c>
      <c r="BD28" s="193" t="n">
        <f aca="false">AX28-10000*INT(AX28/10000)+INT(AY28/10000)</f>
        <v>643</v>
      </c>
      <c r="BE28" s="193" t="n">
        <f aca="false">AY28-10000*INT(AY28/10000)</f>
        <v>6343</v>
      </c>
      <c r="BF28" s="19"/>
      <c r="BG28" s="0" t="str">
        <f aca="false">IF(BB28=0,"0000",IF(BB28&lt;10,"000",IF(BB28&lt;100,"00",IF(BB28&lt;1000,"0",""))))</f>
        <v>0000</v>
      </c>
      <c r="BH28" s="193" t="n">
        <f aca="false">BB28</f>
        <v>0</v>
      </c>
      <c r="BI28" s="0" t="str">
        <f aca="false">IF(BC28&lt;10,"000",IF(BC28&lt;100,"00",IF(BC28&lt;1000,"0","")))</f>
        <v>000</v>
      </c>
      <c r="BJ28" s="193" t="n">
        <f aca="false">BC28</f>
        <v>0</v>
      </c>
      <c r="BK28" s="0" t="str">
        <f aca="false">IF(BD28&lt;10,"000",IF(BD28&lt;100,"00",IF(BD28&lt;1000,"0","")))</f>
        <v>0</v>
      </c>
      <c r="BL28" s="193" t="n">
        <f aca="false">BD28</f>
        <v>643</v>
      </c>
      <c r="BM28" s="0" t="str">
        <f aca="false">IF(BE28&lt;10,"000",IF(BE28&lt;100,"00",IF(BE28&lt;1000,"0","")))</f>
        <v/>
      </c>
      <c r="BN28" s="193" t="n">
        <f aca="false">BE28</f>
        <v>6343</v>
      </c>
      <c r="BO28" s="0" t="str">
        <f aca="false">TEXT(BH28,0)&amp;BI28&amp;TEXT(BJ28,0)</f>
        <v>00000</v>
      </c>
      <c r="BP28" s="0" t="str">
        <f aca="false">BK28&amp;TEXT(BL28,0)&amp;BM28&amp;TEXT(BN28,0)</f>
        <v>06436343</v>
      </c>
      <c r="BQ28" s="0" t="str">
        <f aca="false">BO28&amp;BP28</f>
        <v>0000006436343</v>
      </c>
    </row>
    <row r="29" customFormat="false" ht="18" hidden="false" customHeight="false" outlineLevel="0" collapsed="false">
      <c r="B29" s="27"/>
      <c r="C29" s="27"/>
      <c r="D29" s="27"/>
      <c r="E29" s="27"/>
      <c r="F29" s="53"/>
      <c r="G29" s="27"/>
      <c r="H29" s="37"/>
      <c r="I29" s="27"/>
      <c r="J29" s="39"/>
      <c r="M29" s="131"/>
      <c r="N29" s="131"/>
      <c r="AG29" s="19"/>
    </row>
    <row r="30" customFormat="false" ht="18.75" hidden="false" customHeight="false" outlineLevel="0" collapsed="false">
      <c r="B30" s="28" t="n">
        <f aca="false">AB30</f>
        <v>4</v>
      </c>
      <c r="C30" s="27" t="s">
        <v>384</v>
      </c>
      <c r="D30" s="27"/>
      <c r="E30" s="27"/>
      <c r="F30" s="47" t="n">
        <f aca="false">AG30</f>
        <v>815730721</v>
      </c>
      <c r="G30" s="29" t="s">
        <v>16</v>
      </c>
      <c r="H30" s="199" t="n">
        <f aca="false">AE30</f>
        <v>169</v>
      </c>
      <c r="I30" s="27"/>
      <c r="J30" s="200" t="n">
        <f aca="false">M30</f>
        <v>5</v>
      </c>
      <c r="L30" s="19"/>
      <c r="M30" s="131" t="n">
        <v>5</v>
      </c>
      <c r="N30" s="131" t="n">
        <v>5</v>
      </c>
      <c r="O30" s="0" t="n">
        <f aca="false">IF(N30&lt;6,N30-2,IF(N30&gt;10,14-N30,4))</f>
        <v>3</v>
      </c>
      <c r="P30" s="0" t="n">
        <f aca="true">INT(RAND()*O30)+1</f>
        <v>1</v>
      </c>
      <c r="Q30" s="0" t="n">
        <f aca="false">IF(N30&lt;10,4,N30-6)</f>
        <v>4</v>
      </c>
      <c r="R30" s="0" t="n">
        <f aca="false">Q30+P30-1</f>
        <v>4</v>
      </c>
      <c r="S30" s="0" t="n">
        <f aca="false">N30-R30+3</f>
        <v>4</v>
      </c>
      <c r="T30" s="0" t="n">
        <f aca="false">IF(S30=2,10000,10^(2*S30-1))</f>
        <v>10000000</v>
      </c>
      <c r="U30" s="0" t="n">
        <f aca="false">IF(S30=9,10^18-1,10^(2*S30+1)-1)</f>
        <v>999999999</v>
      </c>
      <c r="V30" s="0" t="n">
        <f aca="true">INT(RAND()*(U30-T30+1)+T30)</f>
        <v>821737045</v>
      </c>
      <c r="W30" s="0" t="n">
        <f aca="false">INT(V30^(1/R30))</f>
        <v>169</v>
      </c>
      <c r="X30" s="0" t="n">
        <f aca="false">W30^R30</f>
        <v>815730721</v>
      </c>
      <c r="Y30" s="0" t="n">
        <f aca="false">IF(X30&lt;T30,W30+1,W30)</f>
        <v>169</v>
      </c>
      <c r="Z30" s="0" t="n">
        <f aca="false">Y30^R30</f>
        <v>815730721</v>
      </c>
      <c r="AA30" s="0" t="n">
        <v>4</v>
      </c>
      <c r="AB30" s="0" t="n">
        <f aca="false">R30</f>
        <v>4</v>
      </c>
      <c r="AC30" s="0" t="n">
        <v>25</v>
      </c>
      <c r="AD30" s="0" t="n">
        <v>31</v>
      </c>
      <c r="AE30" s="0" t="n">
        <f aca="false">Y30</f>
        <v>169</v>
      </c>
      <c r="AG30" s="19" t="n">
        <f aca="false">Z30</f>
        <v>815730721</v>
      </c>
      <c r="AI30" s="19" t="n">
        <f aca="false">INT(LOG(AG30-0.05))+1</f>
        <v>9</v>
      </c>
      <c r="AJ30" s="19" t="n">
        <f aca="false">INT(AI30/2)+AB30-3</f>
        <v>5</v>
      </c>
      <c r="AL30" s="19" t="n">
        <f aca="false">AE30^3</f>
        <v>4826809</v>
      </c>
      <c r="AM30" s="19" t="n">
        <f aca="false">AE30^(AB30-3)</f>
        <v>169</v>
      </c>
      <c r="AN30" s="0" t="n">
        <f aca="false">INT(AL30/10000)</f>
        <v>482</v>
      </c>
      <c r="AO30" s="0" t="n">
        <f aca="false">INT(AM30/10000)</f>
        <v>0</v>
      </c>
      <c r="AP30" s="0" t="n">
        <f aca="false">AL30-10000*AN30</f>
        <v>6809</v>
      </c>
      <c r="AQ30" s="0" t="n">
        <f aca="false">AM30-10000*AO30</f>
        <v>169</v>
      </c>
      <c r="AS30" s="0" t="n">
        <f aca="false">AO30*AN30</f>
        <v>0</v>
      </c>
      <c r="AT30" s="0" t="n">
        <f aca="false">AQ30*AN30+AP30*AO30</f>
        <v>81458</v>
      </c>
      <c r="AU30" s="0" t="n">
        <f aca="false">AQ30*AP30</f>
        <v>1150721</v>
      </c>
      <c r="AV30" s="0" t="n">
        <f aca="false">AR30-10000*INT(AR30/10000)+INT(AS30/10000)</f>
        <v>0</v>
      </c>
      <c r="AW30" s="0" t="n">
        <f aca="false">AS30-10000*INT(AS30/10000)+INT(AT30/10000)</f>
        <v>8</v>
      </c>
      <c r="AX30" s="0" t="n">
        <f aca="false">AT30-10000*INT(AT30/10000)+INT(AU30/10000)</f>
        <v>1573</v>
      </c>
      <c r="AY30" s="0" t="n">
        <f aca="false">AU30-10000*INT(AU30/10000)</f>
        <v>721</v>
      </c>
      <c r="BB30" s="19" t="n">
        <f aca="false">AV30+INT(AW30/10000)</f>
        <v>0</v>
      </c>
      <c r="BC30" s="193" t="n">
        <f aca="false">AW30-10000*INT(AW30/10000)+INT(AX30/10000)</f>
        <v>8</v>
      </c>
      <c r="BD30" s="193" t="n">
        <f aca="false">AX30-10000*INT(AX30/10000)+INT(AY30/10000)</f>
        <v>1573</v>
      </c>
      <c r="BE30" s="193" t="n">
        <f aca="false">AY30-10000*INT(AY30/10000)</f>
        <v>721</v>
      </c>
      <c r="BF30" s="19"/>
      <c r="BG30" s="0" t="str">
        <f aca="false">IF(BB30=0,"0000",IF(BB30&lt;10,"000",IF(BB30&lt;100,"00",IF(BB30&lt;1000,"0",""))))</f>
        <v>0000</v>
      </c>
      <c r="BH30" s="193" t="n">
        <f aca="false">BB30</f>
        <v>0</v>
      </c>
      <c r="BI30" s="0" t="str">
        <f aca="false">IF(BC30&lt;10,"000",IF(BC30&lt;100,"00",IF(BC30&lt;1000,"0","")))</f>
        <v>000</v>
      </c>
      <c r="BJ30" s="193" t="n">
        <f aca="false">BC30</f>
        <v>8</v>
      </c>
      <c r="BK30" s="0" t="str">
        <f aca="false">IF(BD30&lt;10,"000",IF(BD30&lt;100,"00",IF(BD30&lt;1000,"0","")))</f>
        <v/>
      </c>
      <c r="BL30" s="193" t="n">
        <f aca="false">BD30</f>
        <v>1573</v>
      </c>
      <c r="BM30" s="0" t="str">
        <f aca="false">IF(BE30&lt;10,"000",IF(BE30&lt;100,"00",IF(BE30&lt;1000,"0","")))</f>
        <v>0</v>
      </c>
      <c r="BN30" s="193" t="n">
        <f aca="false">BE30</f>
        <v>721</v>
      </c>
      <c r="BO30" s="0" t="str">
        <f aca="false">TEXT(BH30,0)&amp;BI30&amp;TEXT(BJ30,0)</f>
        <v>00008</v>
      </c>
      <c r="BP30" s="0" t="str">
        <f aca="false">BK30&amp;TEXT(BL30,0)&amp;BM30&amp;TEXT(BN30,0)</f>
        <v>15730721</v>
      </c>
      <c r="BQ30" s="0" t="str">
        <f aca="false">BO30&amp;BP30</f>
        <v>0000815730721</v>
      </c>
    </row>
    <row r="31" customFormat="false" ht="18" hidden="false" customHeight="false" outlineLevel="0" collapsed="false">
      <c r="B31" s="27"/>
      <c r="C31" s="27"/>
      <c r="D31" s="27"/>
      <c r="E31" s="27"/>
      <c r="F31" s="53"/>
      <c r="G31" s="27"/>
      <c r="H31" s="37"/>
      <c r="I31" s="27"/>
      <c r="J31" s="39"/>
      <c r="M31" s="131"/>
      <c r="N31" s="131"/>
      <c r="AG31" s="19"/>
    </row>
    <row r="32" customFormat="false" ht="18.75" hidden="false" customHeight="false" outlineLevel="0" collapsed="false">
      <c r="B32" s="28" t="n">
        <f aca="false">AB32</f>
        <v>5</v>
      </c>
      <c r="C32" s="27" t="s">
        <v>384</v>
      </c>
      <c r="D32" s="27"/>
      <c r="E32" s="27"/>
      <c r="F32" s="47" t="n">
        <f aca="false">AG32</f>
        <v>503284375</v>
      </c>
      <c r="G32" s="29" t="s">
        <v>16</v>
      </c>
      <c r="H32" s="199" t="n">
        <f aca="false">AE32</f>
        <v>55</v>
      </c>
      <c r="I32" s="27"/>
      <c r="J32" s="200" t="n">
        <f aca="false">M32</f>
        <v>6</v>
      </c>
      <c r="M32" s="131" t="n">
        <v>6</v>
      </c>
      <c r="N32" s="131" t="n">
        <v>6</v>
      </c>
      <c r="O32" s="0" t="n">
        <f aca="false">IF(N32&lt;6,N32-2,IF(N32&gt;10,14-N32,4))</f>
        <v>4</v>
      </c>
      <c r="P32" s="0" t="n">
        <f aca="true">INT(RAND()*O32)+1</f>
        <v>2</v>
      </c>
      <c r="Q32" s="0" t="n">
        <f aca="false">IF(N32&lt;10,4,N32-6)</f>
        <v>4</v>
      </c>
      <c r="R32" s="0" t="n">
        <f aca="false">Q32+P32-1</f>
        <v>5</v>
      </c>
      <c r="S32" s="0" t="n">
        <f aca="false">N32-R32+3</f>
        <v>4</v>
      </c>
      <c r="T32" s="0" t="n">
        <f aca="false">IF(S32=2,10000,10^(2*S32-1))</f>
        <v>10000000</v>
      </c>
      <c r="U32" s="0" t="n">
        <f aca="false">IF(S32=9,10^18-1,10^(2*S32+1)-1)</f>
        <v>999999999</v>
      </c>
      <c r="V32" s="0" t="n">
        <f aca="true">INT(RAND()*(U32-T32+1)+T32)</f>
        <v>516441601</v>
      </c>
      <c r="W32" s="0" t="n">
        <f aca="false">INT(V32^(1/R32))</f>
        <v>55</v>
      </c>
      <c r="X32" s="0" t="n">
        <f aca="false">W32^R32</f>
        <v>503284375</v>
      </c>
      <c r="Y32" s="0" t="n">
        <f aca="false">IF(X32&lt;T32,W32+1,W32)</f>
        <v>55</v>
      </c>
      <c r="Z32" s="0" t="n">
        <f aca="false">Y32^R32</f>
        <v>503284375</v>
      </c>
      <c r="AA32" s="0" t="n">
        <v>5</v>
      </c>
      <c r="AB32" s="0" t="n">
        <f aca="false">R32</f>
        <v>5</v>
      </c>
      <c r="AC32" s="0" t="n">
        <v>32</v>
      </c>
      <c r="AD32" s="0" t="n">
        <v>44</v>
      </c>
      <c r="AE32" s="0" t="n">
        <f aca="false">Y32</f>
        <v>55</v>
      </c>
      <c r="AG32" s="19" t="n">
        <f aca="false">Z32</f>
        <v>503284375</v>
      </c>
      <c r="AI32" s="19" t="n">
        <f aca="false">INT(LOG(AG32-0.05))+1</f>
        <v>9</v>
      </c>
      <c r="AJ32" s="19" t="n">
        <f aca="false">INT(AI32/2)+AB32-3</f>
        <v>6</v>
      </c>
      <c r="AL32" s="19" t="n">
        <f aca="false">AE32^3</f>
        <v>166375</v>
      </c>
      <c r="AM32" s="19" t="n">
        <f aca="false">AE32^(AB32-3)</f>
        <v>3025</v>
      </c>
      <c r="AN32" s="0" t="n">
        <f aca="false">INT(AL32/10000)</f>
        <v>16</v>
      </c>
      <c r="AO32" s="0" t="n">
        <f aca="false">INT(AM32/10000)</f>
        <v>0</v>
      </c>
      <c r="AP32" s="0" t="n">
        <f aca="false">AL32-10000*AN32</f>
        <v>6375</v>
      </c>
      <c r="AQ32" s="0" t="n">
        <f aca="false">AM32-10000*AO32</f>
        <v>3025</v>
      </c>
      <c r="AS32" s="0" t="n">
        <f aca="false">AO32*AN32</f>
        <v>0</v>
      </c>
      <c r="AT32" s="0" t="n">
        <f aca="false">AQ32*AN32+AP32*AO32</f>
        <v>48400</v>
      </c>
      <c r="AU32" s="0" t="n">
        <f aca="false">AQ32*AP32</f>
        <v>19284375</v>
      </c>
      <c r="AV32" s="0" t="n">
        <f aca="false">AR32-10000*INT(AR32/10000)+INT(AS32/10000)</f>
        <v>0</v>
      </c>
      <c r="AW32" s="0" t="n">
        <f aca="false">AS32-10000*INT(AS32/10000)+INT(AT32/10000)</f>
        <v>4</v>
      </c>
      <c r="AX32" s="0" t="n">
        <f aca="false">AT32-10000*INT(AT32/10000)+INT(AU32/10000)</f>
        <v>10328</v>
      </c>
      <c r="AY32" s="0" t="n">
        <f aca="false">AU32-10000*INT(AU32/10000)</f>
        <v>4375</v>
      </c>
      <c r="BB32" s="19" t="n">
        <f aca="false">AV32+INT(AW32/10000)</f>
        <v>0</v>
      </c>
      <c r="BC32" s="193" t="n">
        <f aca="false">AW32-10000*INT(AW32/10000)+INT(AX32/10000)</f>
        <v>5</v>
      </c>
      <c r="BD32" s="193" t="n">
        <f aca="false">AX32-10000*INT(AX32/10000)+INT(AY32/10000)</f>
        <v>328</v>
      </c>
      <c r="BE32" s="193" t="n">
        <f aca="false">AY32-10000*INT(AY32/10000)</f>
        <v>4375</v>
      </c>
      <c r="BF32" s="19"/>
      <c r="BG32" s="0" t="str">
        <f aca="false">IF(BB32=0,"0000",IF(BB32&lt;10,"000",IF(BB32&lt;100,"00",IF(BB32&lt;1000,"0",""))))</f>
        <v>0000</v>
      </c>
      <c r="BH32" s="193" t="n">
        <f aca="false">BB32</f>
        <v>0</v>
      </c>
      <c r="BI32" s="0" t="str">
        <f aca="false">IF(BC32&lt;10,"000",IF(BC32&lt;100,"00",IF(BC32&lt;1000,"0","")))</f>
        <v>000</v>
      </c>
      <c r="BJ32" s="193" t="n">
        <f aca="false">BC32</f>
        <v>5</v>
      </c>
      <c r="BK32" s="0" t="str">
        <f aca="false">IF(BD32&lt;10,"000",IF(BD32&lt;100,"00",IF(BD32&lt;1000,"0","")))</f>
        <v>0</v>
      </c>
      <c r="BL32" s="193" t="n">
        <f aca="false">BD32</f>
        <v>328</v>
      </c>
      <c r="BM32" s="0" t="str">
        <f aca="false">IF(BE32&lt;10,"000",IF(BE32&lt;100,"00",IF(BE32&lt;1000,"0","")))</f>
        <v/>
      </c>
      <c r="BN32" s="193" t="n">
        <f aca="false">BE32</f>
        <v>4375</v>
      </c>
      <c r="BO32" s="0" t="str">
        <f aca="false">TEXT(BH32,0)&amp;BI32&amp;TEXT(BJ32,0)</f>
        <v>00005</v>
      </c>
      <c r="BP32" s="0" t="str">
        <f aca="false">BK32&amp;TEXT(BL32,0)&amp;BM32&amp;TEXT(BN32,0)</f>
        <v>03284375</v>
      </c>
      <c r="BQ32" s="0" t="str">
        <f aca="false">BO32&amp;BP32</f>
        <v>0000503284375</v>
      </c>
    </row>
    <row r="33" customFormat="false" ht="18" hidden="false" customHeight="false" outlineLevel="0" collapsed="false">
      <c r="B33" s="27"/>
      <c r="C33" s="27"/>
      <c r="D33" s="27"/>
      <c r="E33" s="27"/>
      <c r="F33" s="53"/>
      <c r="G33" s="27"/>
      <c r="H33" s="37"/>
      <c r="I33" s="27"/>
      <c r="J33" s="39"/>
      <c r="M33" s="131"/>
      <c r="N33" s="131"/>
      <c r="AG33" s="19"/>
    </row>
    <row r="34" customFormat="false" ht="18.75" hidden="false" customHeight="false" outlineLevel="0" collapsed="false">
      <c r="B34" s="28" t="n">
        <f aca="false">AB34</f>
        <v>7</v>
      </c>
      <c r="C34" s="27" t="s">
        <v>384</v>
      </c>
      <c r="D34" s="27"/>
      <c r="E34" s="27"/>
      <c r="F34" s="47" t="n">
        <f aca="false">AG34</f>
        <v>4782969</v>
      </c>
      <c r="G34" s="29" t="s">
        <v>16</v>
      </c>
      <c r="H34" s="199" t="n">
        <f aca="false">AE34</f>
        <v>9</v>
      </c>
      <c r="I34" s="27"/>
      <c r="J34" s="200" t="n">
        <f aca="false">M34</f>
        <v>7</v>
      </c>
      <c r="M34" s="131" t="n">
        <v>7</v>
      </c>
      <c r="N34" s="131" t="n">
        <v>7</v>
      </c>
      <c r="O34" s="0" t="n">
        <f aca="false">IF(N34&lt;6,N34-2,IF(N34&gt;10,14-N34,4))</f>
        <v>4</v>
      </c>
      <c r="P34" s="0" t="n">
        <f aca="true">INT(RAND()*O34)+1</f>
        <v>4</v>
      </c>
      <c r="Q34" s="0" t="n">
        <f aca="false">IF(N34&lt;10,4,N34-6)</f>
        <v>4</v>
      </c>
      <c r="R34" s="0" t="n">
        <f aca="false">Q34+P34-1</f>
        <v>7</v>
      </c>
      <c r="S34" s="0" t="n">
        <f aca="false">N34-R34+3</f>
        <v>3</v>
      </c>
      <c r="T34" s="0" t="n">
        <f aca="false">IF(S34=2,10000,10^(2*S34-1))</f>
        <v>100000</v>
      </c>
      <c r="U34" s="0" t="n">
        <f aca="false">IF(S34=9,10^18-1,10^(2*S34+1)-1)</f>
        <v>9999999</v>
      </c>
      <c r="V34" s="0" t="n">
        <f aca="true">INT(RAND()*(U34-T34+1)+T34)</f>
        <v>8564462</v>
      </c>
      <c r="W34" s="0" t="n">
        <f aca="false">INT(V34^(1/R34))</f>
        <v>9</v>
      </c>
      <c r="X34" s="0" t="n">
        <f aca="false">W34^R34</f>
        <v>4782969</v>
      </c>
      <c r="Y34" s="0" t="n">
        <f aca="false">IF(X34&lt;T34,W34+1,W34)</f>
        <v>9</v>
      </c>
      <c r="Z34" s="0" t="n">
        <f aca="false">Y34^R34</f>
        <v>4782969</v>
      </c>
      <c r="AA34" s="0" t="n">
        <v>5</v>
      </c>
      <c r="AB34" s="0" t="n">
        <f aca="false">R34</f>
        <v>7</v>
      </c>
      <c r="AC34" s="0" t="n">
        <v>45</v>
      </c>
      <c r="AD34" s="0" t="n">
        <v>56</v>
      </c>
      <c r="AE34" s="0" t="n">
        <f aca="false">Y34</f>
        <v>9</v>
      </c>
      <c r="AG34" s="19" t="n">
        <f aca="false">Z34</f>
        <v>4782969</v>
      </c>
      <c r="AI34" s="19" t="n">
        <f aca="false">INT(LOG(AG34-0.05))+1</f>
        <v>7</v>
      </c>
      <c r="AJ34" s="19" t="n">
        <f aca="false">INT(AI34/2)+AB34-3</f>
        <v>7</v>
      </c>
      <c r="AL34" s="19" t="n">
        <f aca="false">AE34^3</f>
        <v>729</v>
      </c>
      <c r="AM34" s="19" t="n">
        <f aca="false">AE34^(AB34-3)</f>
        <v>6561</v>
      </c>
      <c r="AN34" s="0" t="n">
        <f aca="false">INT(AL34/10000)</f>
        <v>0</v>
      </c>
      <c r="AO34" s="0" t="n">
        <f aca="false">INT(AM34/10000)</f>
        <v>0</v>
      </c>
      <c r="AP34" s="0" t="n">
        <f aca="false">AL34-10000*AN34</f>
        <v>729</v>
      </c>
      <c r="AQ34" s="0" t="n">
        <f aca="false">AM34-10000*AO34</f>
        <v>6561</v>
      </c>
      <c r="AS34" s="0" t="n">
        <f aca="false">AO34*AN34</f>
        <v>0</v>
      </c>
      <c r="AT34" s="0" t="n">
        <f aca="false">AQ34*AN34+AP34*AO34</f>
        <v>0</v>
      </c>
      <c r="AU34" s="0" t="n">
        <f aca="false">AQ34*AP34</f>
        <v>4782969</v>
      </c>
      <c r="AV34" s="0" t="n">
        <f aca="false">AR34-10000*INT(AR34/10000)+INT(AS34/10000)</f>
        <v>0</v>
      </c>
      <c r="AW34" s="0" t="n">
        <f aca="false">AS34-10000*INT(AS34/10000)+INT(AT34/10000)</f>
        <v>0</v>
      </c>
      <c r="AX34" s="0" t="n">
        <f aca="false">AT34-10000*INT(AT34/10000)+INT(AU34/10000)</f>
        <v>478</v>
      </c>
      <c r="AY34" s="0" t="n">
        <f aca="false">AU34-10000*INT(AU34/10000)</f>
        <v>2969</v>
      </c>
      <c r="BB34" s="19" t="n">
        <f aca="false">AV34+INT(AW34/10000)</f>
        <v>0</v>
      </c>
      <c r="BC34" s="193" t="n">
        <f aca="false">AW34-10000*INT(AW34/10000)+INT(AX34/10000)</f>
        <v>0</v>
      </c>
      <c r="BD34" s="193" t="n">
        <f aca="false">AX34-10000*INT(AX34/10000)+INT(AY34/10000)</f>
        <v>478</v>
      </c>
      <c r="BE34" s="193" t="n">
        <f aca="false">AY34-10000*INT(AY34/10000)</f>
        <v>2969</v>
      </c>
      <c r="BF34" s="19"/>
      <c r="BG34" s="0" t="str">
        <f aca="false">IF(BB34=0,"0000",IF(BB34&lt;10,"000",IF(BB34&lt;100,"00",IF(BB34&lt;1000,"0",""))))</f>
        <v>0000</v>
      </c>
      <c r="BH34" s="193" t="n">
        <f aca="false">BB34</f>
        <v>0</v>
      </c>
      <c r="BI34" s="0" t="str">
        <f aca="false">IF(BC34&lt;10,"000",IF(BC34&lt;100,"00",IF(BC34&lt;1000,"0","")))</f>
        <v>000</v>
      </c>
      <c r="BJ34" s="193" t="n">
        <f aca="false">BC34</f>
        <v>0</v>
      </c>
      <c r="BK34" s="0" t="str">
        <f aca="false">IF(BD34&lt;10,"000",IF(BD34&lt;100,"00",IF(BD34&lt;1000,"0","")))</f>
        <v>0</v>
      </c>
      <c r="BL34" s="193" t="n">
        <f aca="false">BD34</f>
        <v>478</v>
      </c>
      <c r="BM34" s="0" t="str">
        <f aca="false">IF(BE34&lt;10,"000",IF(BE34&lt;100,"00",IF(BE34&lt;1000,"0","")))</f>
        <v/>
      </c>
      <c r="BN34" s="193" t="n">
        <f aca="false">BE34</f>
        <v>2969</v>
      </c>
      <c r="BO34" s="0" t="str">
        <f aca="false">TEXT(BH34,0)&amp;BI34&amp;TEXT(BJ34,0)</f>
        <v>00000</v>
      </c>
      <c r="BP34" s="0" t="str">
        <f aca="false">BK34&amp;TEXT(BL34,0)&amp;BM34&amp;TEXT(BN34,0)</f>
        <v>04782969</v>
      </c>
      <c r="BQ34" s="0" t="str">
        <f aca="false">BO34&amp;BP34</f>
        <v>0000004782969</v>
      </c>
    </row>
    <row r="35" customFormat="false" ht="18" hidden="false" customHeight="false" outlineLevel="0" collapsed="false">
      <c r="B35" s="27"/>
      <c r="C35" s="27"/>
      <c r="D35" s="27"/>
      <c r="E35" s="27"/>
      <c r="F35" s="53"/>
      <c r="G35" s="27"/>
      <c r="H35" s="37"/>
      <c r="I35" s="27"/>
      <c r="J35" s="39"/>
      <c r="M35" s="131"/>
      <c r="N35" s="131"/>
      <c r="AG35" s="19"/>
    </row>
    <row r="36" customFormat="false" ht="18.75" hidden="false" customHeight="false" outlineLevel="0" collapsed="false">
      <c r="B36" s="28" t="n">
        <f aca="false">AB36</f>
        <v>5</v>
      </c>
      <c r="C36" s="27" t="s">
        <v>384</v>
      </c>
      <c r="D36" s="27"/>
      <c r="E36" s="27"/>
      <c r="F36" s="47" t="n">
        <f aca="false">AG36</f>
        <v>7819807277899</v>
      </c>
      <c r="G36" s="29" t="s">
        <v>16</v>
      </c>
      <c r="H36" s="199" t="n">
        <f aca="false">AE36</f>
        <v>379</v>
      </c>
      <c r="I36" s="27"/>
      <c r="J36" s="200" t="n">
        <f aca="false">M36</f>
        <v>8</v>
      </c>
      <c r="M36" s="131" t="n">
        <v>8</v>
      </c>
      <c r="N36" s="131" t="n">
        <v>8</v>
      </c>
      <c r="O36" s="0" t="n">
        <f aca="false">IF(N36&lt;6,N36-2,IF(N36&gt;10,14-N36,4))</f>
        <v>4</v>
      </c>
      <c r="P36" s="0" t="n">
        <f aca="true">INT(RAND()*O36)+1</f>
        <v>2</v>
      </c>
      <c r="Q36" s="0" t="n">
        <f aca="false">IF(N36&lt;10,4,N36-6)</f>
        <v>4</v>
      </c>
      <c r="R36" s="0" t="n">
        <f aca="false">Q36+P36-1</f>
        <v>5</v>
      </c>
      <c r="S36" s="0" t="n">
        <f aca="false">N36-R36+3</f>
        <v>6</v>
      </c>
      <c r="T36" s="0" t="n">
        <f aca="false">IF(S36=2,10000,10^(2*S36-1))</f>
        <v>100000000000</v>
      </c>
      <c r="U36" s="0" t="n">
        <f aca="false">IF(S36=9,10^18-1,10^(2*S36+1)-1)</f>
        <v>9999999999999</v>
      </c>
      <c r="V36" s="0" t="n">
        <f aca="true">INT(RAND()*(U36-T36+1)+T36)</f>
        <v>7879705858489</v>
      </c>
      <c r="W36" s="0" t="n">
        <f aca="false">INT(V36^(1/R36))</f>
        <v>379</v>
      </c>
      <c r="X36" s="0" t="n">
        <f aca="false">W36^R36</f>
        <v>7819807277899</v>
      </c>
      <c r="Y36" s="0" t="n">
        <f aca="false">IF(X36&lt;T36,W36+1,W36)</f>
        <v>379</v>
      </c>
      <c r="Z36" s="0" t="n">
        <f aca="false">Y36^R36</f>
        <v>7819807277899</v>
      </c>
      <c r="AA36" s="0" t="n">
        <v>5</v>
      </c>
      <c r="AB36" s="0" t="n">
        <f aca="false">R36</f>
        <v>5</v>
      </c>
      <c r="AC36" s="0" t="n">
        <v>57</v>
      </c>
      <c r="AD36" s="0" t="n">
        <v>78</v>
      </c>
      <c r="AE36" s="0" t="n">
        <f aca="false">Y36</f>
        <v>379</v>
      </c>
      <c r="AG36" s="19" t="n">
        <f aca="false">Z36</f>
        <v>7819807277899</v>
      </c>
      <c r="AI36" s="19" t="n">
        <f aca="false">INT(LOG(AG36-0.05))+1</f>
        <v>13</v>
      </c>
      <c r="AJ36" s="19" t="n">
        <f aca="false">INT(AI36/2)+AB36-3</f>
        <v>8</v>
      </c>
      <c r="AL36" s="19" t="n">
        <f aca="false">AE36^3</f>
        <v>54439939</v>
      </c>
      <c r="AM36" s="19" t="n">
        <f aca="false">AE36^(AB36-3)</f>
        <v>143641</v>
      </c>
      <c r="AN36" s="0" t="n">
        <f aca="false">INT(AL36/10000)</f>
        <v>5443</v>
      </c>
      <c r="AO36" s="0" t="n">
        <f aca="false">INT(AM36/10000)</f>
        <v>14</v>
      </c>
      <c r="AP36" s="0" t="n">
        <f aca="false">AL36-10000*AN36</f>
        <v>9939</v>
      </c>
      <c r="AQ36" s="0" t="n">
        <f aca="false">AM36-10000*AO36</f>
        <v>3641</v>
      </c>
      <c r="AS36" s="0" t="n">
        <f aca="false">AO36*AN36</f>
        <v>76202</v>
      </c>
      <c r="AT36" s="0" t="n">
        <f aca="false">AQ36*AN36+AP36*AO36</f>
        <v>19957109</v>
      </c>
      <c r="AU36" s="0" t="n">
        <f aca="false">AQ36*AP36</f>
        <v>36187899</v>
      </c>
      <c r="AV36" s="0" t="n">
        <f aca="false">AR36-10000*INT(AR36/10000)+INT(AS36/10000)</f>
        <v>7</v>
      </c>
      <c r="AW36" s="0" t="n">
        <f aca="false">AS36-10000*INT(AS36/10000)+INT(AT36/10000)</f>
        <v>8197</v>
      </c>
      <c r="AX36" s="0" t="n">
        <f aca="false">AT36-10000*INT(AT36/10000)+INT(AU36/10000)</f>
        <v>10727</v>
      </c>
      <c r="AY36" s="0" t="n">
        <f aca="false">AU36-10000*INT(AU36/10000)</f>
        <v>7899</v>
      </c>
      <c r="BB36" s="19" t="n">
        <f aca="false">AV36+INT(AW36/10000)</f>
        <v>7</v>
      </c>
      <c r="BC36" s="193" t="n">
        <f aca="false">AW36-10000*INT(AW36/10000)+INT(AX36/10000)</f>
        <v>8198</v>
      </c>
      <c r="BD36" s="193" t="n">
        <f aca="false">AX36-10000*INT(AX36/10000)+INT(AY36/10000)</f>
        <v>727</v>
      </c>
      <c r="BE36" s="193" t="n">
        <f aca="false">AY36-10000*INT(AY36/10000)</f>
        <v>7899</v>
      </c>
      <c r="BF36" s="19"/>
      <c r="BG36" s="0" t="str">
        <f aca="false">IF(BB36=0,"0000",IF(BB36&lt;10,"000",IF(BB36&lt;100,"00",IF(BB36&lt;1000,"0",""))))</f>
        <v>000</v>
      </c>
      <c r="BH36" s="193" t="n">
        <f aca="false">BB36</f>
        <v>7</v>
      </c>
      <c r="BI36" s="0" t="str">
        <f aca="false">IF(BC36&lt;10,"000",IF(BC36&lt;100,"00",IF(BC36&lt;1000,"0","")))</f>
        <v/>
      </c>
      <c r="BJ36" s="193" t="n">
        <f aca="false">BC36</f>
        <v>8198</v>
      </c>
      <c r="BK36" s="0" t="str">
        <f aca="false">IF(BD36&lt;10,"000",IF(BD36&lt;100,"00",IF(BD36&lt;1000,"0","")))</f>
        <v>0</v>
      </c>
      <c r="BL36" s="193" t="n">
        <f aca="false">BD36</f>
        <v>727</v>
      </c>
      <c r="BM36" s="0" t="str">
        <f aca="false">IF(BE36&lt;10,"000",IF(BE36&lt;100,"00",IF(BE36&lt;1000,"0","")))</f>
        <v/>
      </c>
      <c r="BN36" s="193" t="n">
        <f aca="false">BE36</f>
        <v>7899</v>
      </c>
      <c r="BO36" s="0" t="str">
        <f aca="false">TEXT(BH36,0)&amp;BI36&amp;TEXT(BJ36,0)</f>
        <v>78198</v>
      </c>
      <c r="BP36" s="0" t="str">
        <f aca="false">BK36&amp;TEXT(BL36,0)&amp;BM36&amp;TEXT(BN36,0)</f>
        <v>07277899</v>
      </c>
      <c r="BQ36" s="0" t="str">
        <f aca="false">BO36&amp;BP36</f>
        <v>7819807277899</v>
      </c>
    </row>
    <row r="37" customFormat="false" ht="18" hidden="false" customHeight="false" outlineLevel="0" collapsed="false">
      <c r="B37" s="27"/>
      <c r="C37" s="27"/>
      <c r="D37" s="27"/>
      <c r="E37" s="27"/>
      <c r="F37" s="53"/>
      <c r="G37" s="27"/>
      <c r="H37" s="37"/>
      <c r="I37" s="27"/>
      <c r="J37" s="39"/>
      <c r="M37" s="131"/>
      <c r="N37" s="131"/>
      <c r="AG37" s="19"/>
      <c r="AJ37" s="116"/>
      <c r="BH37" s="193"/>
    </row>
    <row r="38" customFormat="false" ht="18.75" hidden="false" customHeight="false" outlineLevel="0" collapsed="false">
      <c r="B38" s="28" t="n">
        <f aca="false">AB38</f>
        <v>4</v>
      </c>
      <c r="C38" s="27" t="s">
        <v>384</v>
      </c>
      <c r="D38" s="27"/>
      <c r="E38" s="27"/>
      <c r="F38" s="47" t="n">
        <f aca="false">AG38</f>
        <v>7545076533760000</v>
      </c>
      <c r="G38" s="29" t="s">
        <v>16</v>
      </c>
      <c r="H38" s="199" t="n">
        <f aca="false">AE38</f>
        <v>9320</v>
      </c>
      <c r="I38" s="27"/>
      <c r="J38" s="200" t="n">
        <f aca="false">M38</f>
        <v>9</v>
      </c>
      <c r="M38" s="131" t="n">
        <v>9</v>
      </c>
      <c r="N38" s="131" t="n">
        <v>9</v>
      </c>
      <c r="O38" s="0" t="n">
        <f aca="false">IF(N38&lt;6,N38-2,IF(N38&gt;10,14-N38,4))</f>
        <v>4</v>
      </c>
      <c r="P38" s="0" t="n">
        <f aca="true">INT(RAND()*O38)+1</f>
        <v>1</v>
      </c>
      <c r="Q38" s="0" t="n">
        <f aca="false">IF(N38&lt;10,4,N38-6)</f>
        <v>4</v>
      </c>
      <c r="R38" s="0" t="n">
        <f aca="false">Q38+P38-1</f>
        <v>4</v>
      </c>
      <c r="S38" s="0" t="n">
        <f aca="false">N38-R38+3</f>
        <v>8</v>
      </c>
      <c r="T38" s="0" t="n">
        <f aca="false">IF(S38=2,10000,10^(2*S38-1))</f>
        <v>1000000000000000</v>
      </c>
      <c r="U38" s="0" t="n">
        <f aca="false">IF(S38=9,10^18-1,10^(2*S38+1)-1)</f>
        <v>1E+017</v>
      </c>
      <c r="V38" s="0" t="n">
        <f aca="true">INT(RAND()*(U38-T38+1)+T38)</f>
        <v>7547133424552420</v>
      </c>
      <c r="W38" s="0" t="n">
        <f aca="false">INT(V38^(1/R38))</f>
        <v>9320</v>
      </c>
      <c r="X38" s="0" t="n">
        <f aca="false">W38^R38</f>
        <v>7545076533760000</v>
      </c>
      <c r="Y38" s="0" t="n">
        <f aca="false">IF(X38&lt;T38,W38+1,W38)</f>
        <v>9320</v>
      </c>
      <c r="Z38" s="0" t="n">
        <f aca="false">Y38^R38</f>
        <v>7545076533760000</v>
      </c>
      <c r="AA38" s="0" t="n">
        <v>5</v>
      </c>
      <c r="AB38" s="0" t="n">
        <f aca="false">R38</f>
        <v>4</v>
      </c>
      <c r="AC38" s="0" t="n">
        <v>79</v>
      </c>
      <c r="AD38" s="0" t="n">
        <v>99</v>
      </c>
      <c r="AE38" s="0" t="n">
        <f aca="false">Y38</f>
        <v>9320</v>
      </c>
      <c r="AG38" s="19" t="n">
        <f aca="false">Z38</f>
        <v>7545076533760000</v>
      </c>
      <c r="AI38" s="19" t="n">
        <f aca="false">INT(LOG(AG38-0.05))+1</f>
        <v>16</v>
      </c>
      <c r="AJ38" s="19" t="n">
        <f aca="false">INT(AI38/2)+AB38-3</f>
        <v>9</v>
      </c>
      <c r="AL38" s="19" t="n">
        <f aca="false">AE38^3</f>
        <v>809557568000</v>
      </c>
      <c r="AM38" s="19" t="n">
        <f aca="false">AE38^(AB38-3)</f>
        <v>9320</v>
      </c>
      <c r="AN38" s="0" t="n">
        <f aca="false">INT(AL38/10000)</f>
        <v>80955756</v>
      </c>
      <c r="AO38" s="0" t="n">
        <f aca="false">INT(AM38/10000)</f>
        <v>0</v>
      </c>
      <c r="AP38" s="0" t="n">
        <f aca="false">AL38-10000*AN38</f>
        <v>8000</v>
      </c>
      <c r="AQ38" s="0" t="n">
        <f aca="false">AM38-10000*AO38</f>
        <v>9320</v>
      </c>
      <c r="AS38" s="0" t="n">
        <f aca="false">AO38*AN38</f>
        <v>0</v>
      </c>
      <c r="AT38" s="0" t="n">
        <f aca="false">AQ38*AN38+AP38*AO38</f>
        <v>754507645920</v>
      </c>
      <c r="AU38" s="0" t="n">
        <f aca="false">AQ38*AP38</f>
        <v>74560000</v>
      </c>
      <c r="AV38" s="0" t="n">
        <f aca="false">AR38-10000*INT(AR38/10000)+INT(AS38/10000)</f>
        <v>0</v>
      </c>
      <c r="AW38" s="0" t="n">
        <f aca="false">AS38-10000*INT(AS38/10000)+INT(AT38/10000)</f>
        <v>75450764</v>
      </c>
      <c r="AX38" s="0" t="n">
        <f aca="false">AT38-10000*INT(AT38/10000)+INT(AU38/10000)</f>
        <v>13376</v>
      </c>
      <c r="AY38" s="0" t="n">
        <f aca="false">AU38-10000*INT(AU38/10000)</f>
        <v>0</v>
      </c>
      <c r="BB38" s="19" t="n">
        <f aca="false">AV38+INT(AW38/10000)</f>
        <v>7545</v>
      </c>
      <c r="BC38" s="193" t="n">
        <f aca="false">AW38-10000*INT(AW38/10000)+INT(AX38/10000)</f>
        <v>765</v>
      </c>
      <c r="BD38" s="193" t="n">
        <f aca="false">AX38-10000*INT(AX38/10000)+INT(AY38/10000)</f>
        <v>3376</v>
      </c>
      <c r="BE38" s="193" t="n">
        <f aca="false">AY38-10000*INT(AY38/10000)</f>
        <v>0</v>
      </c>
      <c r="BF38" s="19"/>
      <c r="BG38" s="0" t="str">
        <f aca="false">IF(BB38=0,"0000",IF(BB38&lt;10,"000",IF(BB38&lt;100,"00",IF(BB38&lt;1000,"0",""))))</f>
        <v/>
      </c>
      <c r="BH38" s="193" t="n">
        <f aca="false">BB38</f>
        <v>7545</v>
      </c>
      <c r="BI38" s="0" t="str">
        <f aca="false">IF(BC38&lt;10,"000",IF(BC38&lt;100,"00",IF(BC38&lt;1000,"0","")))</f>
        <v>0</v>
      </c>
      <c r="BJ38" s="193" t="n">
        <f aca="false">BC38</f>
        <v>765</v>
      </c>
      <c r="BK38" s="0" t="str">
        <f aca="false">IF(BD38&lt;10,"000",IF(BD38&lt;100,"00",IF(BD38&lt;1000,"0","")))</f>
        <v/>
      </c>
      <c r="BL38" s="193" t="n">
        <f aca="false">BD38</f>
        <v>3376</v>
      </c>
      <c r="BM38" s="0" t="str">
        <f aca="false">IF(BE38&lt;10,"000",IF(BE38&lt;100,"00",IF(BE38&lt;1000,"0","")))</f>
        <v>000</v>
      </c>
      <c r="BN38" s="193" t="n">
        <f aca="false">BE38</f>
        <v>0</v>
      </c>
      <c r="BO38" s="0" t="str">
        <f aca="false">TEXT(BH38,0)&amp;BI38&amp;TEXT(BJ38,0)</f>
        <v>75450765</v>
      </c>
      <c r="BP38" s="0" t="str">
        <f aca="false">BK38&amp;TEXT(BL38,0)&amp;BM38&amp;TEXT(BN38,0)</f>
        <v>33760000</v>
      </c>
      <c r="BQ38" s="0" t="str">
        <f aca="false">BO38&amp;BP38</f>
        <v>7545076533760000</v>
      </c>
    </row>
    <row r="39" customFormat="false" ht="18" hidden="false" customHeight="false" outlineLevel="0" collapsed="false">
      <c r="B39" s="27"/>
      <c r="C39" s="27"/>
      <c r="D39" s="27"/>
      <c r="E39" s="27"/>
      <c r="F39" s="53"/>
      <c r="G39" s="27"/>
      <c r="H39" s="37"/>
      <c r="I39" s="27"/>
      <c r="J39" s="39"/>
      <c r="L39" s="201"/>
      <c r="M39" s="131"/>
      <c r="N39" s="131"/>
      <c r="AG39" s="19"/>
      <c r="AJ39" s="116"/>
    </row>
    <row r="40" customFormat="false" ht="18.75" hidden="false" customHeight="false" outlineLevel="0" collapsed="false">
      <c r="B40" s="28" t="n">
        <f aca="false">AB40</f>
        <v>6</v>
      </c>
      <c r="C40" s="27" t="s">
        <v>384</v>
      </c>
      <c r="D40" s="27"/>
      <c r="E40" s="27"/>
      <c r="F40" s="47" t="n">
        <f aca="false">AG40</f>
        <v>2699554153024</v>
      </c>
      <c r="G40" s="29" t="s">
        <v>16</v>
      </c>
      <c r="H40" s="199" t="n">
        <f aca="false">AE40</f>
        <v>118</v>
      </c>
      <c r="I40" s="27"/>
      <c r="J40" s="200" t="n">
        <f aca="false">M40</f>
        <v>9</v>
      </c>
      <c r="M40" s="131" t="n">
        <v>9</v>
      </c>
      <c r="N40" s="131" t="n">
        <v>9</v>
      </c>
      <c r="O40" s="0" t="n">
        <f aca="false">IF(N40&lt;6,N40-2,IF(N40&gt;10,14-N40,4))</f>
        <v>4</v>
      </c>
      <c r="P40" s="0" t="n">
        <f aca="true">INT(RAND()*O40)+1</f>
        <v>3</v>
      </c>
      <c r="Q40" s="0" t="n">
        <f aca="false">IF(N40&lt;10,4,N40-6)</f>
        <v>4</v>
      </c>
      <c r="R40" s="0" t="n">
        <f aca="false">Q40+P40-1</f>
        <v>6</v>
      </c>
      <c r="S40" s="0" t="n">
        <f aca="false">N40-R40+3</f>
        <v>6</v>
      </c>
      <c r="T40" s="0" t="n">
        <f aca="false">IF(S40=2,10000,10^(2*S40-1))</f>
        <v>100000000000</v>
      </c>
      <c r="U40" s="0" t="n">
        <f aca="false">IF(S40=9,10^18-1,10^(2*S40+1)-1)</f>
        <v>9999999999999</v>
      </c>
      <c r="V40" s="0" t="n">
        <f aca="true">INT(RAND()*(U40-T40+1)+T40)</f>
        <v>2755902080138</v>
      </c>
      <c r="W40" s="0" t="n">
        <f aca="false">INT(V40^(1/R40))</f>
        <v>118</v>
      </c>
      <c r="X40" s="0" t="n">
        <f aca="false">W40^R40</f>
        <v>2699554153024</v>
      </c>
      <c r="Y40" s="0" t="n">
        <f aca="false">IF(X40&lt;T40,W40+1,W40)</f>
        <v>118</v>
      </c>
      <c r="Z40" s="0" t="n">
        <f aca="false">Y40^R40</f>
        <v>2699554153024</v>
      </c>
      <c r="AA40" s="0" t="n">
        <v>6</v>
      </c>
      <c r="AB40" s="0" t="n">
        <f aca="false">R40</f>
        <v>6</v>
      </c>
      <c r="AC40" s="0" t="n">
        <v>101</v>
      </c>
      <c r="AD40" s="0" t="n">
        <v>139</v>
      </c>
      <c r="AE40" s="0" t="n">
        <f aca="false">Y40</f>
        <v>118</v>
      </c>
      <c r="AG40" s="19" t="n">
        <f aca="false">Z40</f>
        <v>2699554153024</v>
      </c>
      <c r="AI40" s="19" t="n">
        <f aca="false">INT(LOG(AG40-0.05))+1</f>
        <v>13</v>
      </c>
      <c r="AJ40" s="19" t="n">
        <f aca="false">INT(AI40/2)+AB40-3</f>
        <v>9</v>
      </c>
      <c r="AL40" s="19" t="n">
        <f aca="false">AE40^3</f>
        <v>1643032</v>
      </c>
      <c r="AM40" s="19" t="n">
        <f aca="false">AE40^(AB40-3)</f>
        <v>1643032</v>
      </c>
      <c r="AN40" s="0" t="n">
        <f aca="false">INT(AL40/10000)</f>
        <v>164</v>
      </c>
      <c r="AO40" s="0" t="n">
        <f aca="false">INT(AM40/10000)</f>
        <v>164</v>
      </c>
      <c r="AP40" s="0" t="n">
        <f aca="false">AL40-10000*AN40</f>
        <v>3032</v>
      </c>
      <c r="AQ40" s="0" t="n">
        <f aca="false">AM40-10000*AO40</f>
        <v>3032</v>
      </c>
      <c r="AS40" s="0" t="n">
        <f aca="false">AO40*AN40</f>
        <v>26896</v>
      </c>
      <c r="AT40" s="0" t="n">
        <f aca="false">AQ40*AN40+AP40*AO40</f>
        <v>994496</v>
      </c>
      <c r="AU40" s="0" t="n">
        <f aca="false">AQ40*AP40</f>
        <v>9193024</v>
      </c>
      <c r="AV40" s="0" t="n">
        <f aca="false">AR40-10000*INT(AR40/10000)+INT(AS40/10000)</f>
        <v>2</v>
      </c>
      <c r="AW40" s="0" t="n">
        <f aca="false">AS40-10000*INT(AS40/10000)+INT(AT40/10000)</f>
        <v>6995</v>
      </c>
      <c r="AX40" s="0" t="n">
        <f aca="false">AT40-10000*INT(AT40/10000)+INT(AU40/10000)</f>
        <v>5415</v>
      </c>
      <c r="AY40" s="0" t="n">
        <f aca="false">AU40-10000*INT(AU40/10000)</f>
        <v>3024</v>
      </c>
      <c r="BB40" s="19" t="n">
        <f aca="false">AV40+INT(AW40/10000)</f>
        <v>2</v>
      </c>
      <c r="BC40" s="193" t="n">
        <f aca="false">AW40-10000*INT(AW40/10000)+INT(AX40/10000)</f>
        <v>6995</v>
      </c>
      <c r="BD40" s="193" t="n">
        <f aca="false">AX40-10000*INT(AX40/10000)+INT(AY40/10000)</f>
        <v>5415</v>
      </c>
      <c r="BE40" s="193" t="n">
        <f aca="false">AY40-10000*INT(AY40/10000)</f>
        <v>3024</v>
      </c>
      <c r="BF40" s="19"/>
      <c r="BG40" s="0" t="str">
        <f aca="false">IF(BB40=0,"0000",IF(BB40&lt;10,"000",IF(BB40&lt;100,"00",IF(BB40&lt;1000,"0",""))))</f>
        <v>000</v>
      </c>
      <c r="BH40" s="193" t="n">
        <f aca="false">BB40</f>
        <v>2</v>
      </c>
      <c r="BI40" s="0" t="str">
        <f aca="false">IF(BC40&lt;10,"000",IF(BC40&lt;100,"00",IF(BC40&lt;1000,"0","")))</f>
        <v/>
      </c>
      <c r="BJ40" s="193" t="n">
        <f aca="false">BC40</f>
        <v>6995</v>
      </c>
      <c r="BK40" s="0" t="str">
        <f aca="false">IF(BD40&lt;10,"000",IF(BD40&lt;100,"00",IF(BD40&lt;1000,"0","")))</f>
        <v/>
      </c>
      <c r="BL40" s="193" t="n">
        <f aca="false">BD40</f>
        <v>5415</v>
      </c>
      <c r="BM40" s="0" t="str">
        <f aca="false">IF(BE40&lt;10,"000",IF(BE40&lt;100,"00",IF(BE40&lt;1000,"0","")))</f>
        <v/>
      </c>
      <c r="BN40" s="193" t="n">
        <f aca="false">BE40</f>
        <v>3024</v>
      </c>
      <c r="BO40" s="0" t="str">
        <f aca="false">TEXT(BH40,0)&amp;BI40&amp;TEXT(BJ40,0)</f>
        <v>26995</v>
      </c>
      <c r="BP40" s="0" t="str">
        <f aca="false">BK40&amp;TEXT(BL40,0)&amp;BM40&amp;TEXT(BN40,0)</f>
        <v>54153024</v>
      </c>
      <c r="BQ40" s="0" t="str">
        <f aca="false">BO40&amp;BP40</f>
        <v>2699554153024</v>
      </c>
    </row>
    <row r="41" customFormat="false" ht="18" hidden="false" customHeight="false" outlineLevel="0" collapsed="false">
      <c r="B41" s="53"/>
      <c r="C41" s="53"/>
      <c r="D41" s="27"/>
      <c r="E41" s="27"/>
      <c r="F41" s="19"/>
      <c r="G41" s="27"/>
      <c r="H41" s="202"/>
      <c r="I41" s="27"/>
      <c r="J41" s="39"/>
    </row>
    <row r="42" customFormat="false" ht="18" hidden="false" customHeight="false" outlineLevel="0" collapsed="false">
      <c r="B42" s="53"/>
      <c r="C42" s="53"/>
      <c r="D42" s="27"/>
      <c r="E42" s="27"/>
      <c r="F42" s="27"/>
      <c r="G42" s="27"/>
      <c r="H42" s="203" t="s">
        <v>19</v>
      </c>
      <c r="I42" s="27"/>
      <c r="J42" s="39" t="n">
        <f aca="false">SUM(J7:J40)</f>
        <v>103</v>
      </c>
    </row>
    <row r="43" customFormat="false" ht="12.75" hidden="false" customHeight="false" outlineLevel="0" collapsed="false">
      <c r="A43" s="0" t="s">
        <v>0</v>
      </c>
      <c r="K43" s="0" t="s">
        <v>0</v>
      </c>
    </row>
  </sheetData>
  <printOptions headings="false" gridLines="false" gridLinesSet="true" horizontalCentered="true" verticalCentered="false"/>
  <pageMargins left="0" right="0" top="0.39375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L3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Q1" activeCellId="0" sqref="BQ1"/>
    </sheetView>
  </sheetViews>
  <sheetFormatPr defaultColWidth="9.1484375" defaultRowHeight="18" zeroHeight="false" outlineLevelRow="0" outlineLevelCol="0"/>
  <cols>
    <col collapsed="false" customWidth="true" hidden="false" outlineLevel="0" max="1" min="1" style="27" width="1.42"/>
    <col collapsed="false" customWidth="true" hidden="false" outlineLevel="0" max="2" min="2" style="27" width="11.85"/>
    <col collapsed="false" customWidth="true" hidden="false" outlineLevel="0" max="3" min="3" style="28" width="2.71"/>
    <col collapsed="false" customWidth="true" hidden="false" outlineLevel="0" max="4" min="4" style="27" width="11.57"/>
    <col collapsed="false" customWidth="true" hidden="false" outlineLevel="0" max="5" min="5" style="28" width="2.71"/>
    <col collapsed="false" customWidth="true" hidden="false" outlineLevel="0" max="6" min="6" style="27" width="11.29"/>
    <col collapsed="false" customWidth="true" hidden="false" outlineLevel="0" max="7" min="7" style="28" width="2.71"/>
    <col collapsed="false" customWidth="true" hidden="false" outlineLevel="0" max="8" min="8" style="27" width="11.29"/>
    <col collapsed="false" customWidth="true" hidden="false" outlineLevel="0" max="9" min="9" style="28" width="2.71"/>
    <col collapsed="false" customWidth="true" hidden="false" outlineLevel="0" max="10" min="10" style="27" width="11.71"/>
    <col collapsed="false" customWidth="true" hidden="false" outlineLevel="0" max="11" min="11" style="29" width="2.57"/>
    <col collapsed="false" customWidth="true" hidden="false" outlineLevel="0" max="12" min="12" style="29" width="2.86"/>
    <col collapsed="false" customWidth="true" hidden="false" outlineLevel="0" max="13" min="13" style="27" width="2"/>
    <col collapsed="false" customWidth="true" hidden="false" outlineLevel="0" max="14" min="14" style="27" width="13.15"/>
    <col collapsed="false" customWidth="true" hidden="false" outlineLevel="0" max="15" min="15" style="27" width="1.14"/>
    <col collapsed="false" customWidth="true" hidden="false" outlineLevel="0" max="16" min="16" style="27" width="4.42"/>
    <col collapsed="false" customWidth="true" hidden="false" outlineLevel="0" max="17" min="17" style="30" width="0.71"/>
    <col collapsed="false" customWidth="true" hidden="true" outlineLevel="0" max="38" min="18" style="30" width="9.42"/>
    <col collapsed="false" customWidth="true" hidden="false" outlineLevel="0" max="39" min="39" style="30" width="9.42"/>
    <col collapsed="false" customWidth="true" hidden="true" outlineLevel="0" max="40" min="40" style="27" width="10.71"/>
    <col collapsed="false" customWidth="true" hidden="true" outlineLevel="0" max="50" min="41" style="27" width="9.29"/>
    <col collapsed="false" customWidth="false" hidden="true" outlineLevel="0" max="51" min="51" style="27" width="9.14"/>
    <col collapsed="false" customWidth="true" hidden="true" outlineLevel="0" max="60" min="52" style="27" width="9.29"/>
    <col collapsed="false" customWidth="false" hidden="true" outlineLevel="0" max="61" min="61" style="27" width="9.14"/>
    <col collapsed="false" customWidth="true" hidden="true" outlineLevel="0" max="62" min="62" style="27" width="9.29"/>
    <col collapsed="false" customWidth="false" hidden="true" outlineLevel="0" max="68" min="63" style="27" width="9.14"/>
    <col collapsed="false" customWidth="false" hidden="false" outlineLevel="0" max="16384" min="69" style="27" width="9.14"/>
  </cols>
  <sheetData>
    <row r="1" customFormat="false" ht="21" hidden="false" customHeight="true" outlineLevel="0" collapsed="false">
      <c r="C1" s="27"/>
      <c r="E1" s="27"/>
      <c r="G1" s="27"/>
      <c r="Q1" s="30" t="s">
        <v>0</v>
      </c>
      <c r="V1" s="30" t="n">
        <v>1</v>
      </c>
      <c r="X1" s="30" t="n">
        <v>8</v>
      </c>
    </row>
    <row r="2" customFormat="false" ht="18" hidden="false" customHeight="false" outlineLevel="0" collapsed="false">
      <c r="B2" s="31" t="s">
        <v>24</v>
      </c>
      <c r="F2" s="28"/>
      <c r="P2" s="8" t="s">
        <v>2</v>
      </c>
      <c r="S2" s="32"/>
      <c r="T2" s="32" t="str">
        <f aca="false">IF(V2&lt;V1,"NO",IF(V2&gt;X1,"NO",IF(X2&lt;V1,"NO",IF(X2&gt;X1,"NO",IF(V2&gt;X2,"NO",IF(V2&gt;INT(V2),"NO",IF(X2&gt;INT(X2),"NO","OK")))))))</f>
        <v>OK</v>
      </c>
      <c r="U2" s="33" t="s">
        <v>3</v>
      </c>
      <c r="V2" s="33" t="n">
        <v>2</v>
      </c>
      <c r="W2" s="33" t="s">
        <v>4</v>
      </c>
      <c r="X2" s="33" t="n">
        <v>7</v>
      </c>
      <c r="AA2" s="30" t="n">
        <f aca="false">X2-V2</f>
        <v>5</v>
      </c>
      <c r="AB2" s="30" t="n">
        <v>1</v>
      </c>
      <c r="AD2" s="30" t="n">
        <v>2</v>
      </c>
      <c r="AF2" s="30" t="n">
        <v>3</v>
      </c>
      <c r="AH2" s="30" t="n">
        <v>4</v>
      </c>
      <c r="AJ2" s="30" t="n">
        <v>5</v>
      </c>
      <c r="AL2" s="30" t="n">
        <v>6</v>
      </c>
    </row>
    <row r="3" customFormat="false" ht="18" hidden="false" customHeight="false" outlineLevel="0" collapsed="false">
      <c r="B3" s="31" t="s">
        <v>25</v>
      </c>
      <c r="P3" s="8" t="s">
        <v>7</v>
      </c>
      <c r="R3" s="33" t="s">
        <v>14</v>
      </c>
      <c r="V3" s="32" t="s">
        <v>8</v>
      </c>
      <c r="AZ3" s="28"/>
      <c r="BG3" s="34" t="s">
        <v>12</v>
      </c>
      <c r="BH3" s="28" t="s">
        <v>13</v>
      </c>
    </row>
    <row r="4" customFormat="false" ht="14.25" hidden="false" customHeight="true" outlineLevel="0" collapsed="false">
      <c r="K4" s="27"/>
      <c r="AZ4" s="28"/>
      <c r="BG4" s="34"/>
      <c r="BH4" s="28"/>
    </row>
    <row r="5" customFormat="false" ht="17.25" hidden="false" customHeight="true" outlineLevel="0" collapsed="false">
      <c r="B5" s="27" t="n">
        <f aca="false">IF($BH5&lt;AB$2,"",AB5)</f>
        <v>73</v>
      </c>
      <c r="C5" s="29" t="s">
        <v>22</v>
      </c>
      <c r="D5" s="27" t="n">
        <f aca="false">IF($BH5&lt;AD$2,"",AD5)</f>
        <v>51</v>
      </c>
      <c r="E5" s="29" t="str">
        <f aca="false">IF(F5="","","+")</f>
        <v>+</v>
      </c>
      <c r="F5" s="27" t="n">
        <f aca="false">IF($BH5&lt;AF$2,"",AF5)</f>
        <v>68</v>
      </c>
      <c r="G5" s="29" t="str">
        <f aca="false">IF(H5="","","-")</f>
        <v/>
      </c>
      <c r="H5" s="27" t="str">
        <f aca="false">IF($BH5&lt;AH$2,"",AH5)</f>
        <v/>
      </c>
      <c r="I5" s="29" t="str">
        <f aca="false">IF(J5="","","+")</f>
        <v/>
      </c>
      <c r="J5" s="27" t="str">
        <f aca="false">IF($BH5&lt;AJ$2,"",AJ5)</f>
        <v/>
      </c>
      <c r="L5" s="29" t="s">
        <v>16</v>
      </c>
      <c r="N5" s="35" t="n">
        <f aca="false">AX5</f>
        <v>90</v>
      </c>
      <c r="P5" s="27" t="n">
        <f aca="false">AA5+R5</f>
        <v>2</v>
      </c>
      <c r="R5" s="30" t="n">
        <v>0</v>
      </c>
      <c r="Z5" s="30" t="n">
        <v>1</v>
      </c>
      <c r="AA5" s="30" t="n">
        <f aca="false">V2</f>
        <v>2</v>
      </c>
      <c r="AB5" s="30" t="n">
        <f aca="true">INT(RAND()*9*10^($BG5-1)+10^($BG5-1))</f>
        <v>73</v>
      </c>
      <c r="AD5" s="30" t="n">
        <f aca="true">INT(AB5*(RAND()*0.4+0.3))</f>
        <v>51</v>
      </c>
      <c r="AF5" s="30" t="n">
        <f aca="true">INT(AB5*(RAND()*0.5+0.5))</f>
        <v>68</v>
      </c>
      <c r="AH5" s="30" t="n">
        <f aca="true">INT(AB5*(RAND()*0.4+0.3))</f>
        <v>26</v>
      </c>
      <c r="AJ5" s="30" t="n">
        <f aca="true">INT(RAND()*9*10^($BG5-1)+10^($BG5-1))</f>
        <v>94</v>
      </c>
      <c r="AL5" s="30" t="n">
        <v>0</v>
      </c>
      <c r="AN5" s="27" t="n">
        <f aca="false">SUM(AB5:AL5)</f>
        <v>312</v>
      </c>
      <c r="AO5" s="27" t="n">
        <f aca="false">MAX(AB5:AL5)</f>
        <v>94</v>
      </c>
      <c r="AP5" s="27" t="n">
        <f aca="false">COUNT(AB5:AL5)</f>
        <v>6</v>
      </c>
      <c r="AQ5" s="27" t="n">
        <f aca="false">INT(LOG(AO5+0.5))+1</f>
        <v>2</v>
      </c>
      <c r="AR5" s="27" t="n">
        <f aca="false">BG5+BH5-3</f>
        <v>2</v>
      </c>
      <c r="AS5" s="27" t="n">
        <f aca="false">AB5-AD5</f>
        <v>22</v>
      </c>
      <c r="AT5" s="27" t="n">
        <f aca="false">IF(BJ5&gt;2,AF5,0)</f>
        <v>68</v>
      </c>
      <c r="AU5" s="27" t="n">
        <f aca="false">IF(BJ5&gt;3,AH5,0)</f>
        <v>0</v>
      </c>
      <c r="AV5" s="27" t="n">
        <f aca="false">IF(BJ5&gt;4,AJ5,0)</f>
        <v>0</v>
      </c>
      <c r="AW5" s="27" t="n">
        <f aca="false">IF(BH5=6,AL5,0)</f>
        <v>0</v>
      </c>
      <c r="AX5" s="27" t="n">
        <f aca="false">AS5+AT5-AU5+AV5</f>
        <v>90</v>
      </c>
      <c r="AZ5" s="27" t="n">
        <f aca="false">AA5-1</f>
        <v>1</v>
      </c>
      <c r="BA5" s="27" t="n">
        <f aca="false">INT(0.5+AZ5/2)</f>
        <v>1</v>
      </c>
      <c r="BB5" s="27" t="n">
        <f aca="false">AZ5-4</f>
        <v>-3</v>
      </c>
      <c r="BC5" s="27" t="n">
        <f aca="false">IF(BB5&gt;BA5,BB5,BA5)</f>
        <v>1</v>
      </c>
      <c r="BD5" s="27" t="n">
        <f aca="false">IF(AZ5&gt;8,8,AZ5)</f>
        <v>1</v>
      </c>
      <c r="BE5" s="27" t="n">
        <f aca="false">BD5-BC5</f>
        <v>0</v>
      </c>
      <c r="BF5" s="27" t="n">
        <f aca="true">INT((RAND()*BE5)+0.5)+BC5</f>
        <v>1</v>
      </c>
      <c r="BG5" s="36" t="n">
        <f aca="false">AA5+3-BH5</f>
        <v>2</v>
      </c>
      <c r="BH5" s="27" t="n">
        <f aca="false">BJ5</f>
        <v>3</v>
      </c>
      <c r="BJ5" s="27" t="n">
        <v>3</v>
      </c>
      <c r="BL5" s="27" t="s">
        <v>26</v>
      </c>
    </row>
    <row r="6" customFormat="false" ht="17.25" hidden="false" customHeight="true" outlineLevel="0" collapsed="false">
      <c r="C6" s="29"/>
      <c r="E6" s="29"/>
      <c r="G6" s="29"/>
      <c r="I6" s="29"/>
      <c r="N6" s="30"/>
      <c r="BG6" s="36"/>
    </row>
    <row r="7" customFormat="false" ht="17.25" hidden="false" customHeight="true" outlineLevel="0" collapsed="false">
      <c r="B7" s="27" t="n">
        <f aca="false">IF($BH7&lt;AB$2,"",AB7)</f>
        <v>97</v>
      </c>
      <c r="C7" s="29" t="s">
        <v>22</v>
      </c>
      <c r="D7" s="27" t="n">
        <f aca="false">IF($BH7&lt;AD$2,"",AD7)</f>
        <v>44</v>
      </c>
      <c r="E7" s="29" t="str">
        <f aca="false">IF(F7="","","+")</f>
        <v>+</v>
      </c>
      <c r="F7" s="27" t="n">
        <f aca="false">IF($BH7&lt;AF$2,"",AF7)</f>
        <v>69</v>
      </c>
      <c r="G7" s="29" t="str">
        <f aca="false">IF(H7="","","-")</f>
        <v/>
      </c>
      <c r="H7" s="27" t="str">
        <f aca="false">IF($BH7&lt;AH$2,"",AH7)</f>
        <v/>
      </c>
      <c r="I7" s="29" t="str">
        <f aca="false">IF(J7="","","+")</f>
        <v/>
      </c>
      <c r="J7" s="27" t="str">
        <f aca="false">IF($BH7&lt;AJ$2,"",AJ7)</f>
        <v/>
      </c>
      <c r="L7" s="29" t="s">
        <v>16</v>
      </c>
      <c r="N7" s="35" t="n">
        <f aca="false">AX7</f>
        <v>122</v>
      </c>
      <c r="P7" s="27" t="n">
        <f aca="false">AA7+R7</f>
        <v>2</v>
      </c>
      <c r="R7" s="30" t="n">
        <v>0</v>
      </c>
      <c r="Z7" s="30" t="n">
        <v>2</v>
      </c>
      <c r="AA7" s="30" t="n">
        <f aca="false">INT(0.5+(AA$2/13*(Z7-1)))+V$2</f>
        <v>2</v>
      </c>
      <c r="AB7" s="30" t="n">
        <f aca="true">INT(RAND()*9*10^($BG7-1)+10^($BG7-1))</f>
        <v>97</v>
      </c>
      <c r="AD7" s="30" t="n">
        <f aca="true">INT(AB7*(RAND()*0.4+0.3))</f>
        <v>44</v>
      </c>
      <c r="AF7" s="30" t="n">
        <f aca="true">INT(AB7*(RAND()*0.5+0.5))</f>
        <v>69</v>
      </c>
      <c r="AH7" s="30" t="n">
        <f aca="true">INT(AB7*(RAND()*0.4+0.3))</f>
        <v>32</v>
      </c>
      <c r="AJ7" s="30" t="n">
        <f aca="true">INT(RAND()*9*10^($BG7-1)+10^($BG7-1))</f>
        <v>10</v>
      </c>
      <c r="AL7" s="30" t="n">
        <v>0</v>
      </c>
      <c r="AN7" s="27" t="n">
        <f aca="false">SUM(AB7:AL7)</f>
        <v>252</v>
      </c>
      <c r="AO7" s="27" t="n">
        <f aca="false">MAX(AB7:AL7)</f>
        <v>97</v>
      </c>
      <c r="AP7" s="27" t="n">
        <f aca="false">COUNT(AB7:AL7)</f>
        <v>6</v>
      </c>
      <c r="AQ7" s="27" t="n">
        <f aca="false">INT(LOG(AO7+0.5))+1</f>
        <v>2</v>
      </c>
      <c r="AR7" s="27" t="n">
        <f aca="false">BG7+BH7-3</f>
        <v>2</v>
      </c>
      <c r="AS7" s="27" t="n">
        <f aca="false">AB7-AD7</f>
        <v>53</v>
      </c>
      <c r="AT7" s="27" t="n">
        <f aca="false">IF(BJ7&gt;2,AF7,0)</f>
        <v>69</v>
      </c>
      <c r="AU7" s="27" t="n">
        <f aca="false">IF(BJ7&gt;3,AH7,0)</f>
        <v>0</v>
      </c>
      <c r="AV7" s="27" t="n">
        <f aca="false">IF(BJ7&gt;4,AJ7,0)</f>
        <v>0</v>
      </c>
      <c r="AW7" s="27" t="n">
        <f aca="false">IF(BH7=6,AL7,0)</f>
        <v>0</v>
      </c>
      <c r="AX7" s="27" t="n">
        <f aca="false">AS7+AT7-AU7+AV7</f>
        <v>122</v>
      </c>
      <c r="AZ7" s="27" t="n">
        <f aca="false">AA7-1</f>
        <v>1</v>
      </c>
      <c r="BA7" s="27" t="n">
        <f aca="false">INT(0.5+AZ7/2)</f>
        <v>1</v>
      </c>
      <c r="BB7" s="27" t="n">
        <f aca="false">AZ7-4</f>
        <v>-3</v>
      </c>
      <c r="BC7" s="27" t="n">
        <f aca="false">IF(BB7&gt;BA7,BB7,BA7)</f>
        <v>1</v>
      </c>
      <c r="BD7" s="27" t="n">
        <f aca="false">IF(AZ7&gt;8,8,AZ7)</f>
        <v>1</v>
      </c>
      <c r="BE7" s="27" t="n">
        <f aca="false">BD7-BC7</f>
        <v>0</v>
      </c>
      <c r="BF7" s="27" t="n">
        <f aca="true">INT((RAND()*BE7)+0.5)+BC7</f>
        <v>1</v>
      </c>
      <c r="BG7" s="36" t="n">
        <f aca="false">AA7+3-BH7</f>
        <v>2</v>
      </c>
      <c r="BH7" s="27" t="n">
        <f aca="false">BJ7</f>
        <v>3</v>
      </c>
      <c r="BJ7" s="27" t="n">
        <v>3</v>
      </c>
    </row>
    <row r="8" customFormat="false" ht="17.25" hidden="false" customHeight="true" outlineLevel="0" collapsed="false">
      <c r="C8" s="29"/>
      <c r="E8" s="29"/>
      <c r="G8" s="29"/>
      <c r="I8" s="29"/>
      <c r="N8" s="30"/>
      <c r="BG8" s="36"/>
      <c r="BJ8" s="28"/>
    </row>
    <row r="9" customFormat="false" ht="17.25" hidden="false" customHeight="true" outlineLevel="0" collapsed="false">
      <c r="B9" s="27" t="n">
        <f aca="false">IF($BH9&lt;AB$2,"",AB9)</f>
        <v>457</v>
      </c>
      <c r="C9" s="29" t="s">
        <v>22</v>
      </c>
      <c r="D9" s="27" t="n">
        <f aca="false">IF($BH9&lt;AD$2,"",AD9)</f>
        <v>298</v>
      </c>
      <c r="E9" s="29" t="str">
        <f aca="false">IF(F9="","","+")</f>
        <v>+</v>
      </c>
      <c r="F9" s="27" t="n">
        <f aca="false">IF($BH9&lt;AF$2,"",AF9)</f>
        <v>434</v>
      </c>
      <c r="G9" s="29" t="str">
        <f aca="false">IF(H9="","","-")</f>
        <v/>
      </c>
      <c r="H9" s="27" t="str">
        <f aca="false">IF($BH9&lt;AH$2,"",AH9)</f>
        <v/>
      </c>
      <c r="I9" s="29" t="str">
        <f aca="false">IF(J9="","","+")</f>
        <v/>
      </c>
      <c r="J9" s="27" t="str">
        <f aca="false">IF($BH9&lt;AJ$2,"",AJ9)</f>
        <v/>
      </c>
      <c r="L9" s="29" t="s">
        <v>16</v>
      </c>
      <c r="N9" s="35" t="n">
        <f aca="false">AX9</f>
        <v>593</v>
      </c>
      <c r="P9" s="27" t="n">
        <f aca="false">AA9+R9</f>
        <v>3</v>
      </c>
      <c r="R9" s="30" t="n">
        <v>0</v>
      </c>
      <c r="Z9" s="30" t="n">
        <v>3</v>
      </c>
      <c r="AA9" s="30" t="n">
        <f aca="false">INT(0.5+(AA$2/13*(Z9-1)))+V$2</f>
        <v>3</v>
      </c>
      <c r="AB9" s="30" t="n">
        <f aca="true">INT(RAND()*9*10^($BG9-1)+10^($BG9-1))</f>
        <v>457</v>
      </c>
      <c r="AD9" s="30" t="n">
        <f aca="true">INT(AB9*(RAND()*0.4+0.3))</f>
        <v>298</v>
      </c>
      <c r="AF9" s="30" t="n">
        <f aca="true">INT(AB9*(RAND()*0.5+0.5))</f>
        <v>434</v>
      </c>
      <c r="AH9" s="30" t="n">
        <f aca="true">INT(AB9*(RAND()*0.4+0.3))</f>
        <v>250</v>
      </c>
      <c r="AJ9" s="30" t="n">
        <f aca="true">INT(RAND()*9*10^($BG9-1)+10^($BG9-1))</f>
        <v>719</v>
      </c>
      <c r="AL9" s="30" t="n">
        <v>0</v>
      </c>
      <c r="AN9" s="27" t="n">
        <f aca="false">SUM(AB9:AL9)</f>
        <v>2158</v>
      </c>
      <c r="AO9" s="27" t="n">
        <f aca="false">MAX(AB9:AL9)</f>
        <v>719</v>
      </c>
      <c r="AP9" s="27" t="n">
        <f aca="false">COUNT(AB9:AL9)</f>
        <v>6</v>
      </c>
      <c r="AQ9" s="27" t="n">
        <f aca="false">INT(LOG(AO9+0.5))+1</f>
        <v>3</v>
      </c>
      <c r="AR9" s="27" t="n">
        <f aca="false">BG9+BH9-3</f>
        <v>3</v>
      </c>
      <c r="AS9" s="27" t="n">
        <f aca="false">AB9-AD9</f>
        <v>159</v>
      </c>
      <c r="AT9" s="27" t="n">
        <f aca="false">IF(BJ9&gt;2,AF9,0)</f>
        <v>434</v>
      </c>
      <c r="AU9" s="27" t="n">
        <f aca="false">IF(BJ9&gt;3,AH9,0)</f>
        <v>0</v>
      </c>
      <c r="AV9" s="27" t="n">
        <f aca="false">IF(BJ9&gt;4,AJ9,0)</f>
        <v>0</v>
      </c>
      <c r="AW9" s="27" t="n">
        <f aca="false">IF(BH9=6,AL9,0)</f>
        <v>0</v>
      </c>
      <c r="AX9" s="27" t="n">
        <f aca="false">AS9+AT9-AU9+AV9</f>
        <v>593</v>
      </c>
      <c r="AZ9" s="27" t="n">
        <f aca="false">AA9-1</f>
        <v>2</v>
      </c>
      <c r="BA9" s="27" t="n">
        <f aca="false">INT(0.5+AZ9/2)</f>
        <v>1</v>
      </c>
      <c r="BB9" s="27" t="n">
        <f aca="false">AZ9-4</f>
        <v>-2</v>
      </c>
      <c r="BC9" s="27" t="n">
        <f aca="false">IF(BB9&gt;BA9,BB9,BA9)</f>
        <v>1</v>
      </c>
      <c r="BD9" s="27" t="n">
        <f aca="false">IF(AZ9&gt;8,8,AZ9)</f>
        <v>2</v>
      </c>
      <c r="BE9" s="27" t="n">
        <f aca="false">BD9-BC9</f>
        <v>1</v>
      </c>
      <c r="BF9" s="27" t="n">
        <f aca="true">INT((RAND()*BE9)+0.5)+BC9</f>
        <v>1</v>
      </c>
      <c r="BG9" s="36" t="n">
        <f aca="false">AA9+3-BH9</f>
        <v>3</v>
      </c>
      <c r="BH9" s="27" t="n">
        <f aca="false">BJ9</f>
        <v>3</v>
      </c>
      <c r="BJ9" s="27" t="n">
        <v>3</v>
      </c>
    </row>
    <row r="10" customFormat="false" ht="17.25" hidden="false" customHeight="true" outlineLevel="0" collapsed="false">
      <c r="C10" s="29"/>
      <c r="E10" s="29"/>
      <c r="G10" s="29"/>
      <c r="I10" s="29"/>
      <c r="N10" s="30"/>
      <c r="BG10" s="36"/>
      <c r="BJ10" s="28"/>
    </row>
    <row r="11" customFormat="false" ht="17.25" hidden="false" customHeight="true" outlineLevel="0" collapsed="false">
      <c r="B11" s="27" t="n">
        <f aca="false">IF($BH11&lt;AB$2,"",AB11)</f>
        <v>506</v>
      </c>
      <c r="C11" s="29" t="s">
        <v>22</v>
      </c>
      <c r="D11" s="27" t="n">
        <f aca="false">IF($BH11&lt;AD$2,"",AD11)</f>
        <v>249</v>
      </c>
      <c r="E11" s="29" t="str">
        <f aca="false">IF(F11="","","+")</f>
        <v>+</v>
      </c>
      <c r="F11" s="27" t="n">
        <f aca="false">IF($BH11&lt;AF$2,"",AF11)</f>
        <v>358</v>
      </c>
      <c r="G11" s="29" t="str">
        <f aca="false">IF(H11="","","-")</f>
        <v/>
      </c>
      <c r="H11" s="27" t="str">
        <f aca="false">IF($BH11&lt;AH$2,"",AH11)</f>
        <v/>
      </c>
      <c r="I11" s="29" t="str">
        <f aca="false">IF(J11="","","+")</f>
        <v/>
      </c>
      <c r="J11" s="27" t="str">
        <f aca="false">IF($BH11&lt;AJ$2,"",AJ11)</f>
        <v/>
      </c>
      <c r="L11" s="29" t="s">
        <v>16</v>
      </c>
      <c r="N11" s="35" t="n">
        <f aca="false">AX11</f>
        <v>615</v>
      </c>
      <c r="P11" s="27" t="n">
        <f aca="false">AA11+R11</f>
        <v>3</v>
      </c>
      <c r="R11" s="30" t="n">
        <v>0</v>
      </c>
      <c r="Z11" s="30" t="n">
        <v>4</v>
      </c>
      <c r="AA11" s="30" t="n">
        <f aca="false">INT(0.5+(AA$2/13*(Z11-1)))+V$2</f>
        <v>3</v>
      </c>
      <c r="AB11" s="30" t="n">
        <f aca="true">INT(RAND()*9*10^($BG11-1)+10^($BG11-1))</f>
        <v>506</v>
      </c>
      <c r="AD11" s="30" t="n">
        <f aca="true">INT(AB11*(RAND()*0.4+0.3))</f>
        <v>249</v>
      </c>
      <c r="AF11" s="30" t="n">
        <f aca="true">INT(AB11*(RAND()*0.5+0.5))</f>
        <v>358</v>
      </c>
      <c r="AH11" s="30" t="n">
        <f aca="true">INT(AB11*(RAND()*0.4+0.3))</f>
        <v>183</v>
      </c>
      <c r="AJ11" s="30" t="n">
        <f aca="true">INT(RAND()*9*10^($BG11-1)+10^($BG11-1))</f>
        <v>483</v>
      </c>
      <c r="AL11" s="30" t="n">
        <v>0</v>
      </c>
      <c r="AN11" s="27" t="n">
        <f aca="false">SUM(AB11:AL11)</f>
        <v>1779</v>
      </c>
      <c r="AO11" s="27" t="n">
        <f aca="false">MAX(AB11:AL11)</f>
        <v>506</v>
      </c>
      <c r="AP11" s="27" t="n">
        <f aca="false">COUNT(AB11:AL11)</f>
        <v>6</v>
      </c>
      <c r="AQ11" s="27" t="n">
        <f aca="false">INT(LOG(AO11+0.5))+1</f>
        <v>3</v>
      </c>
      <c r="AR11" s="27" t="n">
        <f aca="false">BG11+BH11-3</f>
        <v>3</v>
      </c>
      <c r="AS11" s="27" t="n">
        <f aca="false">AB11-AD11</f>
        <v>257</v>
      </c>
      <c r="AT11" s="27" t="n">
        <f aca="false">IF(BJ11&gt;2,AF11,0)</f>
        <v>358</v>
      </c>
      <c r="AU11" s="27" t="n">
        <f aca="false">IF(BJ11&gt;3,AH11,0)</f>
        <v>0</v>
      </c>
      <c r="AV11" s="27" t="n">
        <f aca="false">IF(BJ11&gt;4,AJ11,0)</f>
        <v>0</v>
      </c>
      <c r="AW11" s="27" t="n">
        <f aca="false">IF(BH11=6,AL11,0)</f>
        <v>0</v>
      </c>
      <c r="AX11" s="27" t="n">
        <f aca="false">AS11+AT11-AU11+AV11</f>
        <v>615</v>
      </c>
      <c r="AZ11" s="27" t="n">
        <f aca="false">AA11-1</f>
        <v>2</v>
      </c>
      <c r="BA11" s="27" t="n">
        <f aca="false">INT(0.5+AZ11/2)</f>
        <v>1</v>
      </c>
      <c r="BB11" s="27" t="n">
        <f aca="false">AZ11-4</f>
        <v>-2</v>
      </c>
      <c r="BC11" s="27" t="n">
        <f aca="false">IF(BB11&gt;BA11,BB11,BA11)</f>
        <v>1</v>
      </c>
      <c r="BD11" s="27" t="n">
        <f aca="false">IF(AZ11&gt;8,8,AZ11)</f>
        <v>2</v>
      </c>
      <c r="BE11" s="27" t="n">
        <f aca="false">BD11-BC11</f>
        <v>1</v>
      </c>
      <c r="BF11" s="27" t="n">
        <f aca="true">INT((RAND()*BE11)+0.5)+BC11</f>
        <v>2</v>
      </c>
      <c r="BG11" s="36" t="n">
        <f aca="false">AA11+3-BH11</f>
        <v>3</v>
      </c>
      <c r="BH11" s="27" t="n">
        <v>3</v>
      </c>
      <c r="BJ11" s="27" t="n">
        <v>3</v>
      </c>
    </row>
    <row r="12" customFormat="false" ht="17.25" hidden="false" customHeight="true" outlineLevel="0" collapsed="false">
      <c r="C12" s="29"/>
      <c r="E12" s="29"/>
      <c r="G12" s="29"/>
      <c r="I12" s="29"/>
      <c r="N12" s="30"/>
      <c r="BG12" s="36"/>
      <c r="BJ12" s="28"/>
    </row>
    <row r="13" customFormat="false" ht="17.25" hidden="false" customHeight="true" outlineLevel="0" collapsed="false">
      <c r="B13" s="27" t="n">
        <f aca="false">IF($BH13&lt;AB$2,"",AB13)</f>
        <v>5848</v>
      </c>
      <c r="C13" s="29" t="s">
        <v>22</v>
      </c>
      <c r="D13" s="27" t="n">
        <f aca="false">IF($BH13&lt;AD$2,"",AD13)</f>
        <v>2064</v>
      </c>
      <c r="E13" s="29" t="str">
        <f aca="false">IF(F13="","","+")</f>
        <v>+</v>
      </c>
      <c r="F13" s="27" t="n">
        <f aca="false">IF($BH13&lt;AF$2,"",AF13)</f>
        <v>3684</v>
      </c>
      <c r="G13" s="29" t="str">
        <f aca="false">IF(H13="","","-")</f>
        <v/>
      </c>
      <c r="H13" s="27" t="str">
        <f aca="false">IF($BH13&lt;AH$2,"",AH13)</f>
        <v/>
      </c>
      <c r="I13" s="29" t="str">
        <f aca="false">IF(J13="","","+")</f>
        <v/>
      </c>
      <c r="J13" s="27" t="str">
        <f aca="false">IF($BH13&lt;AJ$2,"",AJ13)</f>
        <v/>
      </c>
      <c r="L13" s="29" t="s">
        <v>16</v>
      </c>
      <c r="N13" s="35" t="n">
        <f aca="false">AX13</f>
        <v>7468</v>
      </c>
      <c r="P13" s="27" t="n">
        <f aca="false">AA13+R13</f>
        <v>4</v>
      </c>
      <c r="R13" s="30" t="n">
        <v>0</v>
      </c>
      <c r="Z13" s="30" t="n">
        <v>5</v>
      </c>
      <c r="AA13" s="30" t="n">
        <f aca="false">INT(0.5+(AA$2/13*(Z13-1)))+V$2</f>
        <v>4</v>
      </c>
      <c r="AB13" s="30" t="n">
        <f aca="true">INT(RAND()*9*10^($BG13-1)+10^($BG13-1))</f>
        <v>5848</v>
      </c>
      <c r="AD13" s="30" t="n">
        <f aca="true">INT(AB13*(RAND()*0.4+0.3))</f>
        <v>2064</v>
      </c>
      <c r="AF13" s="30" t="n">
        <f aca="true">INT(AB13*(RAND()*0.5+0.5))</f>
        <v>3684</v>
      </c>
      <c r="AH13" s="30" t="n">
        <f aca="true">INT(AB13*(RAND()*0.4+0.3))</f>
        <v>2248</v>
      </c>
      <c r="AJ13" s="30" t="n">
        <f aca="true">INT(RAND()*9*10^($BG13-1)+10^($BG13-1))</f>
        <v>6602</v>
      </c>
      <c r="AL13" s="30" t="n">
        <v>0</v>
      </c>
      <c r="AN13" s="27" t="n">
        <f aca="false">SUM(AB13:AL13)</f>
        <v>20446</v>
      </c>
      <c r="AO13" s="27" t="n">
        <f aca="false">MAX(AB13:AL13)</f>
        <v>6602</v>
      </c>
      <c r="AP13" s="27" t="n">
        <f aca="false">COUNT(AB13:AL13)</f>
        <v>6</v>
      </c>
      <c r="AQ13" s="27" t="n">
        <f aca="false">INT(LOG(AO13+0.5))+1</f>
        <v>4</v>
      </c>
      <c r="AR13" s="27" t="n">
        <f aca="false">BG13+BH13-3</f>
        <v>4</v>
      </c>
      <c r="AS13" s="27" t="n">
        <f aca="false">AB13-AD13</f>
        <v>3784</v>
      </c>
      <c r="AT13" s="27" t="n">
        <f aca="false">IF(BJ13&gt;2,AF13,0)</f>
        <v>3684</v>
      </c>
      <c r="AU13" s="27" t="n">
        <f aca="false">IF(BJ13&gt;3,AH13,0)</f>
        <v>0</v>
      </c>
      <c r="AV13" s="27" t="n">
        <f aca="false">IF(BJ13&gt;4,AJ13,0)</f>
        <v>0</v>
      </c>
      <c r="AW13" s="27" t="n">
        <f aca="false">IF(BH13=6,AL13,0)</f>
        <v>0</v>
      </c>
      <c r="AX13" s="27" t="n">
        <f aca="false">AS13+AT13-AU13+AV13</f>
        <v>7468</v>
      </c>
      <c r="AZ13" s="27" t="n">
        <f aca="false">AA13-1</f>
        <v>3</v>
      </c>
      <c r="BA13" s="27" t="n">
        <f aca="false">INT(0.5+AZ13/2)</f>
        <v>2</v>
      </c>
      <c r="BB13" s="27" t="n">
        <f aca="false">AZ13-4</f>
        <v>-1</v>
      </c>
      <c r="BC13" s="27" t="n">
        <f aca="false">IF(BB13&gt;BA13,BB13,BA13)</f>
        <v>2</v>
      </c>
      <c r="BD13" s="27" t="n">
        <f aca="false">IF(AZ13&gt;8,8,AZ13)</f>
        <v>3</v>
      </c>
      <c r="BE13" s="27" t="n">
        <f aca="false">BD13-BC13</f>
        <v>1</v>
      </c>
      <c r="BF13" s="27" t="n">
        <f aca="true">INT((RAND()*BE13)+0.5)+BC13</f>
        <v>3</v>
      </c>
      <c r="BG13" s="36" t="n">
        <f aca="false">AA13+3-BH13</f>
        <v>4</v>
      </c>
      <c r="BH13" s="27" t="n">
        <f aca="false">BJ13</f>
        <v>3</v>
      </c>
      <c r="BJ13" s="27" t="n">
        <v>3</v>
      </c>
    </row>
    <row r="14" customFormat="false" ht="17.25" hidden="false" customHeight="true" outlineLevel="0" collapsed="false">
      <c r="C14" s="29"/>
      <c r="E14" s="29"/>
      <c r="G14" s="29"/>
      <c r="I14" s="29"/>
      <c r="N14" s="30"/>
      <c r="BG14" s="36"/>
    </row>
    <row r="15" customFormat="false" ht="17.25" hidden="false" customHeight="true" outlineLevel="0" collapsed="false">
      <c r="B15" s="27" t="n">
        <f aca="false">IF($BH15&lt;AB$2,"",AB15)</f>
        <v>2600</v>
      </c>
      <c r="C15" s="29" t="s">
        <v>22</v>
      </c>
      <c r="D15" s="27" t="n">
        <f aca="false">IF($BH15&lt;AD$2,"",AD15)</f>
        <v>1206</v>
      </c>
      <c r="E15" s="29" t="str">
        <f aca="false">IF(F15="","","+")</f>
        <v>+</v>
      </c>
      <c r="F15" s="27" t="n">
        <f aca="false">IF($BH15&lt;AF$2,"",AF15)</f>
        <v>2050</v>
      </c>
      <c r="G15" s="29" t="str">
        <f aca="false">IF(H15="","","-")</f>
        <v/>
      </c>
      <c r="H15" s="27" t="str">
        <f aca="false">IF($BH15&lt;AH$2,"",AH15)</f>
        <v/>
      </c>
      <c r="I15" s="29" t="str">
        <f aca="false">IF(J15="","","+")</f>
        <v/>
      </c>
      <c r="J15" s="27" t="str">
        <f aca="false">IF($BH15&lt;AJ$2,"",AJ15)</f>
        <v/>
      </c>
      <c r="L15" s="29" t="s">
        <v>16</v>
      </c>
      <c r="N15" s="35" t="n">
        <f aca="false">AX15</f>
        <v>3444</v>
      </c>
      <c r="P15" s="27" t="n">
        <f aca="false">AA15+R15</f>
        <v>4</v>
      </c>
      <c r="R15" s="30" t="n">
        <v>0</v>
      </c>
      <c r="Z15" s="30" t="n">
        <v>6</v>
      </c>
      <c r="AA15" s="30" t="n">
        <f aca="false">INT(0.5+(AA$2/13*(Z15-1)))+V$2</f>
        <v>4</v>
      </c>
      <c r="AB15" s="30" t="n">
        <f aca="true">INT(RAND()*9*10^($BG15-1)+10^($BG15-1))</f>
        <v>2600</v>
      </c>
      <c r="AD15" s="30" t="n">
        <f aca="true">INT(AB15*(RAND()*0.4+0.3))</f>
        <v>1206</v>
      </c>
      <c r="AF15" s="30" t="n">
        <f aca="true">INT(AB15*(RAND()*0.5+0.5))</f>
        <v>2050</v>
      </c>
      <c r="AH15" s="30" t="n">
        <f aca="true">INT(AB15*(RAND()*0.4+0.3))</f>
        <v>1415</v>
      </c>
      <c r="AJ15" s="30" t="n">
        <f aca="true">INT(RAND()*9*10^($BG15-1)+10^($BG15-1))</f>
        <v>3852</v>
      </c>
      <c r="AL15" s="30" t="n">
        <v>0</v>
      </c>
      <c r="AN15" s="27" t="n">
        <f aca="false">SUM(AB15:AL15)</f>
        <v>11123</v>
      </c>
      <c r="AO15" s="27" t="n">
        <f aca="false">MAX(AB15:AL15)</f>
        <v>3852</v>
      </c>
      <c r="AP15" s="27" t="n">
        <f aca="false">COUNT(AB15:AL15)</f>
        <v>6</v>
      </c>
      <c r="AQ15" s="27" t="n">
        <f aca="false">INT(LOG(AO15+0.5))+1</f>
        <v>4</v>
      </c>
      <c r="AR15" s="27" t="n">
        <f aca="false">BG15+BH15-3</f>
        <v>4</v>
      </c>
      <c r="AS15" s="27" t="n">
        <f aca="false">AB15-AD15</f>
        <v>1394</v>
      </c>
      <c r="AT15" s="27" t="n">
        <f aca="false">IF(BJ15&gt;2,AF15,0)</f>
        <v>2050</v>
      </c>
      <c r="AU15" s="27" t="n">
        <f aca="false">IF(BJ15&gt;3,AH15,0)</f>
        <v>0</v>
      </c>
      <c r="AV15" s="27" t="n">
        <f aca="false">IF(BJ15&gt;4,AJ15,0)</f>
        <v>0</v>
      </c>
      <c r="AW15" s="27" t="n">
        <f aca="false">IF(BH15=6,AL15,0)</f>
        <v>0</v>
      </c>
      <c r="AX15" s="27" t="n">
        <f aca="false">AS15+AT15-AU15+AV15</f>
        <v>3444</v>
      </c>
      <c r="AZ15" s="27" t="n">
        <f aca="false">AA15-1</f>
        <v>3</v>
      </c>
      <c r="BA15" s="27" t="n">
        <f aca="false">INT(0.5+AZ15/2)</f>
        <v>2</v>
      </c>
      <c r="BB15" s="27" t="n">
        <f aca="false">AZ15-4</f>
        <v>-1</v>
      </c>
      <c r="BC15" s="27" t="n">
        <f aca="false">IF(BB15&gt;BA15,BB15,BA15)</f>
        <v>2</v>
      </c>
      <c r="BD15" s="27" t="n">
        <f aca="false">IF(AZ15&gt;8,8,AZ15)</f>
        <v>3</v>
      </c>
      <c r="BE15" s="27" t="n">
        <f aca="false">BD15-BC15</f>
        <v>1</v>
      </c>
      <c r="BF15" s="27" t="n">
        <f aca="true">INT((RAND()*BE15)+0.5)+BC15</f>
        <v>3</v>
      </c>
      <c r="BG15" s="36" t="n">
        <f aca="false">AA15+3-BH15</f>
        <v>4</v>
      </c>
      <c r="BH15" s="27" t="n">
        <f aca="false">BJ15</f>
        <v>3</v>
      </c>
      <c r="BJ15" s="27" t="n">
        <v>3</v>
      </c>
    </row>
    <row r="16" customFormat="false" ht="17.25" hidden="false" customHeight="true" outlineLevel="0" collapsed="false">
      <c r="C16" s="29"/>
      <c r="E16" s="29"/>
      <c r="G16" s="29"/>
      <c r="I16" s="29"/>
      <c r="N16" s="30"/>
      <c r="BG16" s="36"/>
    </row>
    <row r="17" customFormat="false" ht="17.25" hidden="false" customHeight="true" outlineLevel="0" collapsed="false">
      <c r="B17" s="27" t="n">
        <f aca="false">IF($BH17&lt;AB$2,"",AB17)</f>
        <v>1986</v>
      </c>
      <c r="C17" s="29" t="s">
        <v>22</v>
      </c>
      <c r="D17" s="27" t="n">
        <f aca="false">IF($BH17&lt;AD$2,"",AD17)</f>
        <v>883</v>
      </c>
      <c r="E17" s="29" t="str">
        <f aca="false">IF(F17="","","+")</f>
        <v>+</v>
      </c>
      <c r="F17" s="27" t="n">
        <f aca="false">IF($BH17&lt;AF$2,"",AF17)</f>
        <v>1515</v>
      </c>
      <c r="G17" s="29" t="str">
        <f aca="false">IF(H17="","","-")</f>
        <v/>
      </c>
      <c r="H17" s="27" t="str">
        <f aca="false">IF($BH17&lt;AH$2,"",AH17)</f>
        <v/>
      </c>
      <c r="I17" s="29" t="str">
        <f aca="false">IF(J17="","","+")</f>
        <v/>
      </c>
      <c r="J17" s="27" t="str">
        <f aca="false">IF($BH17&lt;AJ$2,"",AJ17)</f>
        <v/>
      </c>
      <c r="L17" s="29" t="s">
        <v>16</v>
      </c>
      <c r="N17" s="35" t="n">
        <f aca="false">AX17</f>
        <v>2618</v>
      </c>
      <c r="P17" s="27" t="n">
        <f aca="false">AA17+R17</f>
        <v>4</v>
      </c>
      <c r="R17" s="30" t="n">
        <v>0</v>
      </c>
      <c r="Z17" s="30" t="n">
        <v>7</v>
      </c>
      <c r="AA17" s="30" t="n">
        <f aca="false">INT(0.5+(AA$2/13*(Z17-1)))+V$2</f>
        <v>4</v>
      </c>
      <c r="AB17" s="30" t="n">
        <f aca="true">INT(RAND()*9*10^($BG17-1)+10^($BG17-1))</f>
        <v>1986</v>
      </c>
      <c r="AD17" s="30" t="n">
        <f aca="true">INT(AB17*(RAND()*0.4+0.3))</f>
        <v>883</v>
      </c>
      <c r="AF17" s="30" t="n">
        <f aca="true">INT(AB17*(RAND()*0.5+0.5))</f>
        <v>1515</v>
      </c>
      <c r="AH17" s="30" t="n">
        <f aca="true">INT(AB17*(RAND()*0.4+0.3))</f>
        <v>764</v>
      </c>
      <c r="AJ17" s="30" t="n">
        <f aca="true">INT(RAND()*9*10^($BG17-1)+10^($BG17-1))</f>
        <v>2837</v>
      </c>
      <c r="AL17" s="30" t="n">
        <v>0</v>
      </c>
      <c r="AN17" s="27" t="n">
        <f aca="false">SUM(AB17:AL17)</f>
        <v>7985</v>
      </c>
      <c r="AO17" s="27" t="n">
        <f aca="false">MAX(AB17:AL17)</f>
        <v>2837</v>
      </c>
      <c r="AP17" s="27" t="n">
        <f aca="false">COUNT(AB17:AL17)</f>
        <v>6</v>
      </c>
      <c r="AQ17" s="27" t="n">
        <f aca="false">INT(LOG(AO17+0.5))+1</f>
        <v>4</v>
      </c>
      <c r="AR17" s="27" t="n">
        <f aca="false">BG17+BH17-3</f>
        <v>4</v>
      </c>
      <c r="AS17" s="27" t="n">
        <f aca="false">AB17-AD17</f>
        <v>1103</v>
      </c>
      <c r="AT17" s="27" t="n">
        <f aca="false">IF(BJ17&gt;2,AF17,0)</f>
        <v>1515</v>
      </c>
      <c r="AU17" s="27" t="n">
        <f aca="false">IF(BJ17&gt;3,AH17,0)</f>
        <v>0</v>
      </c>
      <c r="AV17" s="27" t="n">
        <f aca="false">IF(BJ17&gt;4,AJ17,0)</f>
        <v>0</v>
      </c>
      <c r="AW17" s="27" t="n">
        <f aca="false">IF(BH17=6,AL17,0)</f>
        <v>0</v>
      </c>
      <c r="AX17" s="27" t="n">
        <f aca="false">AS17+AT17-AU17+AV17</f>
        <v>2618</v>
      </c>
      <c r="AZ17" s="27" t="n">
        <f aca="false">AA17-1</f>
        <v>3</v>
      </c>
      <c r="BA17" s="27" t="n">
        <f aca="false">INT(0.5+AZ17/2)</f>
        <v>2</v>
      </c>
      <c r="BB17" s="27" t="n">
        <f aca="false">AZ17-4</f>
        <v>-1</v>
      </c>
      <c r="BC17" s="27" t="n">
        <f aca="false">IF(BB17&gt;BA17,BB17,BA17)</f>
        <v>2</v>
      </c>
      <c r="BD17" s="27" t="n">
        <f aca="false">IF(AZ17&gt;8,8,AZ17)</f>
        <v>3</v>
      </c>
      <c r="BE17" s="27" t="n">
        <f aca="false">BD17-BC17</f>
        <v>1</v>
      </c>
      <c r="BF17" s="27" t="n">
        <f aca="true">INT((RAND()*BE17)+0.5)+BC17</f>
        <v>2</v>
      </c>
      <c r="BG17" s="36" t="n">
        <f aca="false">AA17+3-BH17</f>
        <v>4</v>
      </c>
      <c r="BH17" s="27" t="n">
        <f aca="false">BJ17</f>
        <v>3</v>
      </c>
      <c r="BJ17" s="27" t="n">
        <v>3</v>
      </c>
    </row>
    <row r="18" customFormat="false" ht="17.25" hidden="false" customHeight="true" outlineLevel="0" collapsed="false">
      <c r="C18" s="29"/>
      <c r="E18" s="29"/>
      <c r="G18" s="29"/>
      <c r="I18" s="29"/>
      <c r="N18" s="30"/>
      <c r="BG18" s="36"/>
    </row>
    <row r="19" customFormat="false" ht="17.25" hidden="false" customHeight="true" outlineLevel="0" collapsed="false">
      <c r="B19" s="27" t="n">
        <f aca="false">IF($BH19&lt;AB$2,"",AB19)</f>
        <v>94288</v>
      </c>
      <c r="C19" s="29" t="s">
        <v>22</v>
      </c>
      <c r="D19" s="27" t="n">
        <f aca="false">IF($BH19&lt;AD$2,"",AD19)</f>
        <v>47166</v>
      </c>
      <c r="E19" s="29" t="str">
        <f aca="false">IF(F19="","","+")</f>
        <v>+</v>
      </c>
      <c r="F19" s="27" t="n">
        <f aca="false">IF($BH19&lt;AF$2,"",AF19)</f>
        <v>91945</v>
      </c>
      <c r="G19" s="29" t="str">
        <f aca="false">IF(H19="","","-")</f>
        <v/>
      </c>
      <c r="H19" s="27" t="str">
        <f aca="false">IF($BH19&lt;AH$2,"",AH19)</f>
        <v/>
      </c>
      <c r="I19" s="29" t="str">
        <f aca="false">IF(J19="","","+")</f>
        <v/>
      </c>
      <c r="J19" s="27" t="str">
        <f aca="false">IF($BH19&lt;AJ$2,"",AJ19)</f>
        <v/>
      </c>
      <c r="L19" s="29" t="s">
        <v>16</v>
      </c>
      <c r="N19" s="35" t="n">
        <f aca="false">AX19</f>
        <v>139067</v>
      </c>
      <c r="P19" s="27" t="n">
        <f aca="false">AA19+R19</f>
        <v>6</v>
      </c>
      <c r="R19" s="30" t="n">
        <v>1</v>
      </c>
      <c r="Z19" s="30" t="n">
        <v>8</v>
      </c>
      <c r="AA19" s="30" t="n">
        <f aca="false">INT(0.5+(AA$2/13*(Z19-1)))+V$2</f>
        <v>5</v>
      </c>
      <c r="AB19" s="30" t="n">
        <f aca="true">INT(RAND()*9*10^($BG19-1)+10^($BG19-1))</f>
        <v>94288</v>
      </c>
      <c r="AD19" s="30" t="n">
        <f aca="true">INT(AB19*(RAND()*0.4+0.3))</f>
        <v>47166</v>
      </c>
      <c r="AF19" s="30" t="n">
        <f aca="true">INT(AB19*(RAND()*0.5+0.5))</f>
        <v>91945</v>
      </c>
      <c r="AH19" s="30" t="n">
        <f aca="true">INT(AB19*(RAND()*0.4+0.3))</f>
        <v>41085</v>
      </c>
      <c r="AJ19" s="30" t="n">
        <f aca="true">INT(RAND()*9*10^($BG19-1)+10^($BG19-1))</f>
        <v>47788</v>
      </c>
      <c r="AL19" s="30" t="n">
        <v>0</v>
      </c>
      <c r="AN19" s="27" t="n">
        <f aca="false">SUM(AB19:AL19)</f>
        <v>322272</v>
      </c>
      <c r="AO19" s="27" t="n">
        <f aca="false">MAX(AB19:AL19)</f>
        <v>94288</v>
      </c>
      <c r="AP19" s="27" t="n">
        <f aca="false">COUNT(AB19:AL19)</f>
        <v>6</v>
      </c>
      <c r="AQ19" s="27" t="n">
        <f aca="false">INT(LOG(AO19+0.5))+1</f>
        <v>5</v>
      </c>
      <c r="AR19" s="27" t="n">
        <f aca="false">BG19+BH19-3</f>
        <v>5</v>
      </c>
      <c r="AS19" s="27" t="n">
        <f aca="false">AB19-AD19</f>
        <v>47122</v>
      </c>
      <c r="AT19" s="27" t="n">
        <f aca="false">IF(BJ19&gt;2,AF19,0)</f>
        <v>91945</v>
      </c>
      <c r="AU19" s="27" t="n">
        <f aca="false">IF(BJ19&gt;3,AH19,0)</f>
        <v>0</v>
      </c>
      <c r="AV19" s="27" t="n">
        <f aca="false">IF(BJ19&gt;4,AJ19,0)</f>
        <v>0</v>
      </c>
      <c r="AW19" s="27" t="n">
        <f aca="false">IF(BH19=6,AL19,0)</f>
        <v>0</v>
      </c>
      <c r="AX19" s="27" t="n">
        <f aca="false">AS19+AT19-AU19+AV19</f>
        <v>139067</v>
      </c>
      <c r="AZ19" s="27" t="n">
        <f aca="false">AA19-1</f>
        <v>4</v>
      </c>
      <c r="BA19" s="27" t="n">
        <f aca="false">INT(0.5+AZ19/2)</f>
        <v>2</v>
      </c>
      <c r="BB19" s="27" t="n">
        <f aca="false">AZ19-4</f>
        <v>0</v>
      </c>
      <c r="BC19" s="27" t="n">
        <f aca="false">IF(BB19&gt;BA19,BB19,BA19)</f>
        <v>2</v>
      </c>
      <c r="BD19" s="27" t="n">
        <f aca="false">IF(AZ19&gt;8,8,AZ19)</f>
        <v>4</v>
      </c>
      <c r="BE19" s="27" t="n">
        <f aca="false">BD19-BC19</f>
        <v>2</v>
      </c>
      <c r="BF19" s="27" t="n">
        <f aca="true">INT((RAND()*BE19)+0.5)+BC19</f>
        <v>3</v>
      </c>
      <c r="BG19" s="36" t="n">
        <f aca="false">AA19+3-BH19</f>
        <v>5</v>
      </c>
      <c r="BH19" s="27" t="n">
        <f aca="false">BJ19</f>
        <v>3</v>
      </c>
      <c r="BJ19" s="27" t="n">
        <v>3</v>
      </c>
    </row>
    <row r="20" customFormat="false" ht="17.25" hidden="false" customHeight="true" outlineLevel="0" collapsed="false">
      <c r="C20" s="29"/>
      <c r="E20" s="29"/>
      <c r="G20" s="29"/>
      <c r="I20" s="29"/>
      <c r="N20" s="30"/>
      <c r="BG20" s="36"/>
      <c r="BJ20" s="28"/>
    </row>
    <row r="21" customFormat="false" ht="17.25" hidden="false" customHeight="true" outlineLevel="0" collapsed="false">
      <c r="B21" s="27" t="n">
        <f aca="false">IF($BH21&lt;AB$2,"",AB21)</f>
        <v>78379</v>
      </c>
      <c r="C21" s="29" t="s">
        <v>22</v>
      </c>
      <c r="D21" s="27" t="n">
        <f aca="false">IF($BH21&lt;AD$2,"",AD21)</f>
        <v>36928</v>
      </c>
      <c r="E21" s="29" t="str">
        <f aca="false">IF(F21="","","+")</f>
        <v>+</v>
      </c>
      <c r="F21" s="27" t="n">
        <f aca="false">IF($BH21&lt;AF$2,"",AF21)</f>
        <v>56337</v>
      </c>
      <c r="G21" s="29" t="str">
        <f aca="false">IF(H21="","","-")</f>
        <v/>
      </c>
      <c r="H21" s="27" t="str">
        <f aca="false">IF($BH21&lt;AH$2,"",AH21)</f>
        <v/>
      </c>
      <c r="I21" s="29" t="str">
        <f aca="false">IF(J21="","","+")</f>
        <v/>
      </c>
      <c r="J21" s="27" t="str">
        <f aca="false">IF($BH21&lt;AJ$2,"",AJ21)</f>
        <v/>
      </c>
      <c r="L21" s="29" t="s">
        <v>16</v>
      </c>
      <c r="N21" s="35" t="n">
        <f aca="false">AX21</f>
        <v>97788</v>
      </c>
      <c r="P21" s="27" t="n">
        <f aca="false">AA21+R21</f>
        <v>6</v>
      </c>
      <c r="R21" s="30" t="n">
        <v>1</v>
      </c>
      <c r="Z21" s="30" t="n">
        <v>9</v>
      </c>
      <c r="AA21" s="30" t="n">
        <f aca="false">INT(0.5+(AA$2/13*(Z21-1)))+V$2</f>
        <v>5</v>
      </c>
      <c r="AB21" s="30" t="n">
        <f aca="true">INT(RAND()*9*10^($BG21-1)+10^($BG21-1))</f>
        <v>78379</v>
      </c>
      <c r="AD21" s="30" t="n">
        <f aca="true">INT(AB21*(RAND()*0.4+0.3))</f>
        <v>36928</v>
      </c>
      <c r="AF21" s="30" t="n">
        <f aca="true">INT(AB21*(RAND()*0.5+0.5))</f>
        <v>56337</v>
      </c>
      <c r="AH21" s="30" t="n">
        <f aca="true">INT(AB21*(RAND()*0.4+0.3))</f>
        <v>52832</v>
      </c>
      <c r="AJ21" s="30" t="n">
        <f aca="true">INT(RAND()*9*10^($BG21-1)+10^($BG21-1))</f>
        <v>69689</v>
      </c>
      <c r="AL21" s="30" t="n">
        <v>0</v>
      </c>
      <c r="AN21" s="27" t="n">
        <f aca="false">SUM(AB21:AL21)</f>
        <v>294165</v>
      </c>
      <c r="AO21" s="27" t="n">
        <f aca="false">MAX(AB21:AL21)</f>
        <v>78379</v>
      </c>
      <c r="AP21" s="27" t="n">
        <f aca="false">COUNT(AB21:AL21)</f>
        <v>6</v>
      </c>
      <c r="AQ21" s="27" t="n">
        <f aca="false">INT(LOG(AO21+0.5))+1</f>
        <v>5</v>
      </c>
      <c r="AR21" s="27" t="n">
        <f aca="false">BG21+BH21-3</f>
        <v>5</v>
      </c>
      <c r="AS21" s="27" t="n">
        <f aca="false">AB21-AD21</f>
        <v>41451</v>
      </c>
      <c r="AT21" s="27" t="n">
        <f aca="false">IF(BJ21&gt;2,AF21,0)</f>
        <v>56337</v>
      </c>
      <c r="AU21" s="27" t="n">
        <f aca="false">IF(BJ21&gt;3,AH21,0)</f>
        <v>0</v>
      </c>
      <c r="AV21" s="27" t="n">
        <f aca="false">IF(BJ21&gt;4,AJ21,0)</f>
        <v>0</v>
      </c>
      <c r="AW21" s="27" t="n">
        <f aca="false">IF(BH21=6,AL21,0)</f>
        <v>0</v>
      </c>
      <c r="AX21" s="27" t="n">
        <f aca="false">AS21+AT21-AU21+AV21</f>
        <v>97788</v>
      </c>
      <c r="AZ21" s="27" t="n">
        <f aca="false">AA21-1</f>
        <v>4</v>
      </c>
      <c r="BA21" s="27" t="n">
        <f aca="false">INT(0.5+AZ21/2)</f>
        <v>2</v>
      </c>
      <c r="BB21" s="27" t="n">
        <f aca="false">AZ21-4</f>
        <v>0</v>
      </c>
      <c r="BC21" s="27" t="n">
        <f aca="false">IF(BB21&gt;BA21,BB21,BA21)</f>
        <v>2</v>
      </c>
      <c r="BD21" s="27" t="n">
        <f aca="false">IF(AZ21&gt;8,8,AZ21)</f>
        <v>4</v>
      </c>
      <c r="BE21" s="27" t="n">
        <f aca="false">BD21-BC21</f>
        <v>2</v>
      </c>
      <c r="BF21" s="27" t="n">
        <f aca="true">INT((RAND()*BE21)+0.5)+BC21</f>
        <v>2</v>
      </c>
      <c r="BG21" s="36" t="n">
        <f aca="false">AA21+3-BH21</f>
        <v>5</v>
      </c>
      <c r="BH21" s="27" t="n">
        <f aca="false">BJ21</f>
        <v>3</v>
      </c>
      <c r="BJ21" s="27" t="n">
        <v>3</v>
      </c>
    </row>
    <row r="22" customFormat="false" ht="17.25" hidden="false" customHeight="true" outlineLevel="0" collapsed="false">
      <c r="C22" s="29"/>
      <c r="E22" s="29"/>
      <c r="G22" s="29"/>
      <c r="I22" s="29"/>
      <c r="N22" s="30"/>
      <c r="BG22" s="36"/>
      <c r="BJ22" s="28"/>
    </row>
    <row r="23" customFormat="false" ht="17.25" hidden="false" customHeight="true" outlineLevel="0" collapsed="false">
      <c r="B23" s="27" t="n">
        <f aca="false">IF($BH23&lt;AB$2,"",AB23)</f>
        <v>44483</v>
      </c>
      <c r="C23" s="29" t="s">
        <v>22</v>
      </c>
      <c r="D23" s="27" t="n">
        <f aca="false">IF($BH23&lt;AD$2,"",AD23)</f>
        <v>14369</v>
      </c>
      <c r="E23" s="29" t="str">
        <f aca="false">IF(F23="","","+")</f>
        <v>+</v>
      </c>
      <c r="F23" s="27" t="n">
        <f aca="false">IF($BH23&lt;AF$2,"",AF23)</f>
        <v>23678</v>
      </c>
      <c r="G23" s="29" t="str">
        <f aca="false">IF(H23="","","-")</f>
        <v/>
      </c>
      <c r="H23" s="27" t="str">
        <f aca="false">IF($BH23&lt;AH$2,"",AH23)</f>
        <v/>
      </c>
      <c r="I23" s="29" t="str">
        <f aca="false">IF(J23="","","+")</f>
        <v/>
      </c>
      <c r="J23" s="27" t="str">
        <f aca="false">IF($BH23&lt;AJ$2,"",AJ23)</f>
        <v/>
      </c>
      <c r="L23" s="29" t="s">
        <v>16</v>
      </c>
      <c r="N23" s="35" t="n">
        <f aca="false">AX23</f>
        <v>53792</v>
      </c>
      <c r="P23" s="27" t="n">
        <f aca="false">AA23+R23</f>
        <v>6</v>
      </c>
      <c r="R23" s="30" t="n">
        <v>1</v>
      </c>
      <c r="Z23" s="30" t="n">
        <v>10</v>
      </c>
      <c r="AA23" s="30" t="n">
        <f aca="false">INT(0.5+(AA$2/13*(Z23-1)))+V$2</f>
        <v>5</v>
      </c>
      <c r="AB23" s="30" t="n">
        <f aca="true">INT(RAND()*9*10^($BG23-1)+10^($BG23-1))</f>
        <v>44483</v>
      </c>
      <c r="AD23" s="30" t="n">
        <f aca="true">INT(AB23*(RAND()*0.4+0.3))</f>
        <v>14369</v>
      </c>
      <c r="AF23" s="30" t="n">
        <f aca="true">INT(AB23*(RAND()*0.5+0.5))</f>
        <v>23678</v>
      </c>
      <c r="AH23" s="30" t="n">
        <f aca="true">INT(AB23*(RAND()*0.4+0.3))</f>
        <v>25518</v>
      </c>
      <c r="AJ23" s="30" t="n">
        <f aca="true">INT(RAND()*9*10^($BG23-1)+10^($BG23-1))</f>
        <v>60973</v>
      </c>
      <c r="AL23" s="30" t="n">
        <v>0</v>
      </c>
      <c r="AN23" s="27" t="n">
        <f aca="false">SUM(AB23:AL23)</f>
        <v>169021</v>
      </c>
      <c r="AO23" s="27" t="n">
        <f aca="false">MAX(AB23:AL23)</f>
        <v>60973</v>
      </c>
      <c r="AP23" s="27" t="n">
        <f aca="false">COUNT(AB23:AL23)</f>
        <v>6</v>
      </c>
      <c r="AQ23" s="27" t="n">
        <f aca="false">INT(LOG(AO23+0.5))+1</f>
        <v>5</v>
      </c>
      <c r="AR23" s="27" t="n">
        <f aca="false">BG23+BH23-3</f>
        <v>5</v>
      </c>
      <c r="AS23" s="27" t="n">
        <f aca="false">AB23-AD23</f>
        <v>30114</v>
      </c>
      <c r="AT23" s="27" t="n">
        <f aca="false">IF(BJ23&gt;2,AF23,0)</f>
        <v>23678</v>
      </c>
      <c r="AU23" s="27" t="n">
        <f aca="false">IF(BJ23&gt;3,AH23,0)</f>
        <v>0</v>
      </c>
      <c r="AV23" s="27" t="n">
        <f aca="false">IF(BJ23&gt;4,AJ23,0)</f>
        <v>0</v>
      </c>
      <c r="AW23" s="27" t="n">
        <f aca="false">IF(BH23=6,AL23,0)</f>
        <v>0</v>
      </c>
      <c r="AX23" s="27" t="n">
        <f aca="false">AS23+AT23-AU23+AV23</f>
        <v>53792</v>
      </c>
      <c r="AZ23" s="27" t="n">
        <f aca="false">AA23-1</f>
        <v>4</v>
      </c>
      <c r="BA23" s="27" t="n">
        <f aca="false">INT(0.5+AZ23/2)</f>
        <v>2</v>
      </c>
      <c r="BB23" s="27" t="n">
        <f aca="false">AZ23-4</f>
        <v>0</v>
      </c>
      <c r="BC23" s="27" t="n">
        <f aca="false">IF(BB23&gt;BA23,BB23,BA23)</f>
        <v>2</v>
      </c>
      <c r="BD23" s="27" t="n">
        <f aca="false">IF(AZ23&gt;8,8,AZ23)</f>
        <v>4</v>
      </c>
      <c r="BE23" s="27" t="n">
        <f aca="false">BD23-BC23</f>
        <v>2</v>
      </c>
      <c r="BF23" s="27" t="n">
        <f aca="true">INT((RAND()*BE23)+0.5)+BC23</f>
        <v>3</v>
      </c>
      <c r="BG23" s="36" t="n">
        <f aca="false">AA23+3-BH23</f>
        <v>5</v>
      </c>
      <c r="BH23" s="27" t="n">
        <f aca="false">BJ23</f>
        <v>3</v>
      </c>
      <c r="BJ23" s="27" t="n">
        <v>3</v>
      </c>
    </row>
    <row r="24" customFormat="false" ht="17.25" hidden="false" customHeight="true" outlineLevel="0" collapsed="false">
      <c r="C24" s="29"/>
      <c r="E24" s="29"/>
      <c r="G24" s="29"/>
      <c r="I24" s="29"/>
      <c r="N24" s="30"/>
      <c r="BG24" s="36"/>
      <c r="BJ24" s="28"/>
    </row>
    <row r="25" customFormat="false" ht="17.25" hidden="false" customHeight="true" outlineLevel="0" collapsed="false">
      <c r="B25" s="27" t="n">
        <f aca="false">IF($BH25&lt;AB$2,"",AB25)</f>
        <v>373720</v>
      </c>
      <c r="C25" s="29" t="s">
        <v>22</v>
      </c>
      <c r="D25" s="27" t="n">
        <f aca="false">IF($BH25&lt;AD$2,"",AD25)</f>
        <v>180461</v>
      </c>
      <c r="E25" s="29" t="str">
        <f aca="false">IF(F25="","","+")</f>
        <v>+</v>
      </c>
      <c r="F25" s="27" t="n">
        <f aca="false">IF($BH25&lt;AF$2,"",AF25)</f>
        <v>295832</v>
      </c>
      <c r="G25" s="29" t="str">
        <f aca="false">IF(H25="","","-")</f>
        <v/>
      </c>
      <c r="H25" s="27" t="str">
        <f aca="false">IF($BH25&lt;AH$2,"",AH25)</f>
        <v/>
      </c>
      <c r="I25" s="29" t="str">
        <f aca="false">IF(J25="","","+")</f>
        <v/>
      </c>
      <c r="J25" s="27" t="str">
        <f aca="false">IF($BH25&lt;AJ$2,"",AJ25)</f>
        <v/>
      </c>
      <c r="L25" s="29" t="s">
        <v>16</v>
      </c>
      <c r="N25" s="35" t="n">
        <f aca="false">AX25</f>
        <v>489091</v>
      </c>
      <c r="P25" s="27" t="n">
        <f aca="false">AA25+R25</f>
        <v>7</v>
      </c>
      <c r="R25" s="30" t="n">
        <v>1</v>
      </c>
      <c r="Z25" s="30" t="n">
        <v>11</v>
      </c>
      <c r="AA25" s="30" t="n">
        <f aca="false">INT(0.5+(AA$2/13*(Z25-1)))+V$2</f>
        <v>6</v>
      </c>
      <c r="AB25" s="30" t="n">
        <f aca="true">INT(RAND()*9*10^($BG25-1)+10^($BG25-1))</f>
        <v>373720</v>
      </c>
      <c r="AD25" s="30" t="n">
        <f aca="true">INT(AB25*(RAND()*0.4+0.3))</f>
        <v>180461</v>
      </c>
      <c r="AF25" s="30" t="n">
        <f aca="true">INT(AB25*(RAND()*0.5+0.5))</f>
        <v>295832</v>
      </c>
      <c r="AH25" s="30" t="n">
        <f aca="true">INT(AB25*(RAND()*0.4+0.3))</f>
        <v>176995</v>
      </c>
      <c r="AJ25" s="30" t="n">
        <f aca="true">INT(RAND()*9*10^($BG25-1)+10^($BG25-1))</f>
        <v>727523</v>
      </c>
      <c r="AL25" s="30" t="n">
        <v>0</v>
      </c>
      <c r="AN25" s="27" t="n">
        <f aca="false">SUM(AB25:AL25)</f>
        <v>1754531</v>
      </c>
      <c r="AO25" s="27" t="n">
        <f aca="false">MAX(AB25:AL25)</f>
        <v>727523</v>
      </c>
      <c r="AP25" s="27" t="n">
        <f aca="false">COUNT(AB25:AL25)</f>
        <v>6</v>
      </c>
      <c r="AQ25" s="27" t="n">
        <f aca="false">INT(LOG(AO25+0.5))+1</f>
        <v>6</v>
      </c>
      <c r="AR25" s="27" t="n">
        <f aca="false">BG25+BH25-3</f>
        <v>6</v>
      </c>
      <c r="AS25" s="27" t="n">
        <f aca="false">AB25-AD25</f>
        <v>193259</v>
      </c>
      <c r="AT25" s="27" t="n">
        <f aca="false">IF(BJ25&gt;2,AF25,0)</f>
        <v>295832</v>
      </c>
      <c r="AU25" s="27" t="n">
        <f aca="false">IF(BJ25&gt;3,AH25,0)</f>
        <v>0</v>
      </c>
      <c r="AV25" s="27" t="n">
        <f aca="false">IF(BJ25&gt;4,AJ25,0)</f>
        <v>0</v>
      </c>
      <c r="AW25" s="27" t="n">
        <f aca="false">IF(BH25=6,AL25,0)</f>
        <v>0</v>
      </c>
      <c r="AX25" s="27" t="n">
        <f aca="false">AS25+AT25-AU25+AV25</f>
        <v>489091</v>
      </c>
      <c r="AZ25" s="27" t="n">
        <f aca="false">AA25-1</f>
        <v>5</v>
      </c>
      <c r="BA25" s="27" t="n">
        <f aca="false">INT(0.5+AZ25/2)</f>
        <v>3</v>
      </c>
      <c r="BB25" s="27" t="n">
        <f aca="false">AZ25-4</f>
        <v>1</v>
      </c>
      <c r="BC25" s="27" t="n">
        <f aca="false">IF(BB25&gt;BA25,BB25,BA25)</f>
        <v>3</v>
      </c>
      <c r="BD25" s="27" t="n">
        <f aca="false">IF(AZ25&gt;8,8,AZ25)</f>
        <v>5</v>
      </c>
      <c r="BE25" s="27" t="n">
        <f aca="false">BD25-BC25</f>
        <v>2</v>
      </c>
      <c r="BF25" s="27" t="n">
        <f aca="true">INT((RAND()*BE25)+0.5)+BC25</f>
        <v>3</v>
      </c>
      <c r="BG25" s="36" t="n">
        <f aca="false">AA25+3-BH25</f>
        <v>6</v>
      </c>
      <c r="BH25" s="27" t="n">
        <f aca="false">BJ25</f>
        <v>3</v>
      </c>
      <c r="BJ25" s="27" t="n">
        <v>3</v>
      </c>
    </row>
    <row r="26" customFormat="false" ht="17.25" hidden="false" customHeight="true" outlineLevel="0" collapsed="false">
      <c r="C26" s="29"/>
      <c r="E26" s="29"/>
      <c r="G26" s="29"/>
      <c r="I26" s="29"/>
      <c r="N26" s="30"/>
      <c r="BG26" s="36"/>
    </row>
    <row r="27" customFormat="false" ht="17.25" hidden="false" customHeight="true" outlineLevel="0" collapsed="false">
      <c r="B27" s="27" t="n">
        <f aca="false">IF($BH27&lt;AB$2,"",AB27)</f>
        <v>446659</v>
      </c>
      <c r="C27" s="29" t="s">
        <v>22</v>
      </c>
      <c r="D27" s="27" t="n">
        <f aca="false">IF($BH27&lt;AD$2,"",AD27)</f>
        <v>186830</v>
      </c>
      <c r="E27" s="29" t="str">
        <f aca="false">IF(F27="","","+")</f>
        <v>+</v>
      </c>
      <c r="F27" s="27" t="n">
        <f aca="false">IF($BH27&lt;AF$2,"",AF27)</f>
        <v>337193</v>
      </c>
      <c r="G27" s="29" t="str">
        <f aca="false">IF(H27="","","-")</f>
        <v/>
      </c>
      <c r="H27" s="27" t="str">
        <f aca="false">IF($BH27&lt;AH$2,"",AH27)</f>
        <v/>
      </c>
      <c r="I27" s="29" t="str">
        <f aca="false">IF(J27="","","+")</f>
        <v/>
      </c>
      <c r="J27" s="27" t="str">
        <f aca="false">IF($BH27&lt;AJ$2,"",AJ27)</f>
        <v/>
      </c>
      <c r="L27" s="29" t="s">
        <v>16</v>
      </c>
      <c r="N27" s="35" t="n">
        <f aca="false">AX27</f>
        <v>597022</v>
      </c>
      <c r="P27" s="27" t="n">
        <f aca="false">AA27+R27</f>
        <v>7</v>
      </c>
      <c r="R27" s="30" t="n">
        <v>1</v>
      </c>
      <c r="Z27" s="30" t="n">
        <v>12</v>
      </c>
      <c r="AA27" s="30" t="n">
        <f aca="false">INT(0.5+(AA$2/13*(Z27-1)))+V$2</f>
        <v>6</v>
      </c>
      <c r="AB27" s="30" t="n">
        <f aca="true">INT(RAND()*9*10^($BG27-1)+10^($BG27-1))</f>
        <v>446659</v>
      </c>
      <c r="AD27" s="30" t="n">
        <f aca="true">INT(AB27*(RAND()*0.4+0.3))</f>
        <v>186830</v>
      </c>
      <c r="AF27" s="30" t="n">
        <f aca="true">INT(AB27*(RAND()*0.5+0.5))</f>
        <v>337193</v>
      </c>
      <c r="AH27" s="30" t="n">
        <f aca="true">INT(AB27*(RAND()*0.4+0.3))</f>
        <v>239062</v>
      </c>
      <c r="AJ27" s="30" t="n">
        <f aca="true">INT(RAND()*9*10^($BG27-1)+10^($BG27-1))</f>
        <v>539939</v>
      </c>
      <c r="AL27" s="30" t="n">
        <v>0</v>
      </c>
      <c r="AN27" s="27" t="n">
        <f aca="false">SUM(AB27:AL27)</f>
        <v>1749683</v>
      </c>
      <c r="AO27" s="27" t="n">
        <f aca="false">MAX(AB27:AL27)</f>
        <v>539939</v>
      </c>
      <c r="AP27" s="27" t="n">
        <f aca="false">COUNT(AB27:AL27)</f>
        <v>6</v>
      </c>
      <c r="AQ27" s="27" t="n">
        <f aca="false">INT(LOG(AO27+0.5))+1</f>
        <v>6</v>
      </c>
      <c r="AR27" s="27" t="n">
        <f aca="false">BG27+BH27-3</f>
        <v>6</v>
      </c>
      <c r="AS27" s="27" t="n">
        <f aca="false">AB27-AD27</f>
        <v>259829</v>
      </c>
      <c r="AT27" s="27" t="n">
        <f aca="false">IF(BJ27&gt;2,AF27,0)</f>
        <v>337193</v>
      </c>
      <c r="AU27" s="27" t="n">
        <f aca="false">IF(BJ27&gt;3,AH27,0)</f>
        <v>0</v>
      </c>
      <c r="AV27" s="27" t="n">
        <f aca="false">IF(BJ27&gt;4,AJ27,0)</f>
        <v>0</v>
      </c>
      <c r="AW27" s="27" t="n">
        <f aca="false">IF(BH27=6,AL27,0)</f>
        <v>0</v>
      </c>
      <c r="AX27" s="27" t="n">
        <f aca="false">AS27+AT27-AU27+AV27</f>
        <v>597022</v>
      </c>
      <c r="AZ27" s="27" t="n">
        <f aca="false">AA27-1</f>
        <v>5</v>
      </c>
      <c r="BA27" s="27" t="n">
        <f aca="false">INT(0.5+AZ27/2)</f>
        <v>3</v>
      </c>
      <c r="BB27" s="27" t="n">
        <f aca="false">AZ27-4</f>
        <v>1</v>
      </c>
      <c r="BC27" s="27" t="n">
        <f aca="false">IF(BB27&gt;BA27,BB27,BA27)</f>
        <v>3</v>
      </c>
      <c r="BD27" s="27" t="n">
        <f aca="false">IF(AZ27&gt;8,8,AZ27)</f>
        <v>5</v>
      </c>
      <c r="BE27" s="27" t="n">
        <f aca="false">BD27-BC27</f>
        <v>2</v>
      </c>
      <c r="BF27" s="27" t="n">
        <f aca="true">INT((RAND()*BE27)+0.5)+BC27</f>
        <v>5</v>
      </c>
      <c r="BG27" s="36" t="n">
        <f aca="false">AA27+3-BH27</f>
        <v>6</v>
      </c>
      <c r="BH27" s="27" t="n">
        <f aca="false">BJ27</f>
        <v>3</v>
      </c>
      <c r="BJ27" s="27" t="n">
        <v>3</v>
      </c>
    </row>
    <row r="28" customFormat="false" ht="17.25" hidden="false" customHeight="true" outlineLevel="0" collapsed="false">
      <c r="C28" s="29"/>
      <c r="E28" s="29"/>
      <c r="G28" s="29"/>
      <c r="I28" s="29"/>
      <c r="N28" s="30"/>
      <c r="BG28" s="36"/>
    </row>
    <row r="29" customFormat="false" ht="17.25" hidden="false" customHeight="true" outlineLevel="0" collapsed="false">
      <c r="B29" s="27" t="n">
        <f aca="false">IF($BH29&lt;AB$2,"",AB29)</f>
        <v>2313934</v>
      </c>
      <c r="C29" s="29" t="s">
        <v>22</v>
      </c>
      <c r="D29" s="27" t="n">
        <f aca="false">IF($BH29&lt;AD$2,"",AD29)</f>
        <v>1127568</v>
      </c>
      <c r="E29" s="29" t="str">
        <f aca="false">IF(F29="","","+")</f>
        <v>+</v>
      </c>
      <c r="F29" s="27" t="n">
        <f aca="false">IF($BH29&lt;AF$2,"",AF29)</f>
        <v>1640065</v>
      </c>
      <c r="G29" s="29" t="str">
        <f aca="false">IF(H29="","","-")</f>
        <v/>
      </c>
      <c r="H29" s="27" t="str">
        <f aca="false">IF($BH29&lt;AH$2,"",AH29)</f>
        <v/>
      </c>
      <c r="I29" s="29" t="str">
        <f aca="false">IF(J29="","","+")</f>
        <v/>
      </c>
      <c r="J29" s="27" t="str">
        <f aca="false">IF($BH29&lt;AJ$2,"",AJ29)</f>
        <v/>
      </c>
      <c r="L29" s="29" t="s">
        <v>16</v>
      </c>
      <c r="N29" s="35" t="n">
        <f aca="false">AX29</f>
        <v>2826431</v>
      </c>
      <c r="P29" s="27" t="n">
        <f aca="false">AA29+R29</f>
        <v>8</v>
      </c>
      <c r="R29" s="30" t="n">
        <v>1</v>
      </c>
      <c r="Z29" s="30" t="n">
        <v>13</v>
      </c>
      <c r="AA29" s="30" t="n">
        <f aca="false">INT(0.5+(AA$2/13*(Z29-1)))+V$2</f>
        <v>7</v>
      </c>
      <c r="AB29" s="30" t="n">
        <f aca="true">INT(RAND()*9*10^($BG29-1)+10^($BG29-1))</f>
        <v>2313934</v>
      </c>
      <c r="AD29" s="30" t="n">
        <f aca="true">INT(AB29*(RAND()*0.4+0.3))</f>
        <v>1127568</v>
      </c>
      <c r="AF29" s="30" t="n">
        <f aca="true">INT(AB29*(RAND()*0.5+0.5))</f>
        <v>1640065</v>
      </c>
      <c r="AH29" s="30" t="n">
        <f aca="true">INT(AB29*(RAND()*0.4+0.3))</f>
        <v>923293</v>
      </c>
      <c r="AJ29" s="30" t="n">
        <f aca="true">INT(RAND()*9*10^($BG29-1)+10^($BG29-1))</f>
        <v>3365989</v>
      </c>
      <c r="AL29" s="30" t="n">
        <v>0</v>
      </c>
      <c r="AN29" s="27" t="n">
        <f aca="false">SUM(AB29:AL29)</f>
        <v>9370849</v>
      </c>
      <c r="AO29" s="27" t="n">
        <f aca="false">MAX(AB29:AL29)</f>
        <v>3365989</v>
      </c>
      <c r="AP29" s="27" t="n">
        <f aca="false">COUNT(AB29:AL29)</f>
        <v>6</v>
      </c>
      <c r="AQ29" s="27" t="n">
        <f aca="false">INT(LOG(AO29+0.5))+1</f>
        <v>7</v>
      </c>
      <c r="AR29" s="27" t="n">
        <f aca="false">BG29+BH29-3</f>
        <v>7</v>
      </c>
      <c r="AS29" s="27" t="n">
        <f aca="false">AB29-AD29</f>
        <v>1186366</v>
      </c>
      <c r="AT29" s="27" t="n">
        <f aca="false">IF(BJ29&gt;2,AF29,0)</f>
        <v>1640065</v>
      </c>
      <c r="AU29" s="27" t="n">
        <f aca="false">IF(BJ29&gt;3,AH29,0)</f>
        <v>0</v>
      </c>
      <c r="AV29" s="27" t="n">
        <f aca="false">IF(BJ29&gt;4,AJ29,0)</f>
        <v>0</v>
      </c>
      <c r="AW29" s="27" t="n">
        <f aca="false">IF(BH29=6,AL29,0)</f>
        <v>0</v>
      </c>
      <c r="AX29" s="27" t="n">
        <f aca="false">AS29+AT29-AU29+AV29</f>
        <v>2826431</v>
      </c>
      <c r="AZ29" s="27" t="n">
        <f aca="false">AA29-1</f>
        <v>6</v>
      </c>
      <c r="BA29" s="27" t="n">
        <f aca="false">INT(0.5+AZ29/2)</f>
        <v>3</v>
      </c>
      <c r="BB29" s="27" t="n">
        <f aca="false">AZ29-4</f>
        <v>2</v>
      </c>
      <c r="BC29" s="27" t="n">
        <f aca="false">IF(BB29&gt;BA29,BB29,BA29)</f>
        <v>3</v>
      </c>
      <c r="BD29" s="27" t="n">
        <f aca="false">IF(AZ29&gt;8,8,AZ29)</f>
        <v>6</v>
      </c>
      <c r="BE29" s="27" t="n">
        <f aca="false">BD29-BC29</f>
        <v>3</v>
      </c>
      <c r="BF29" s="27" t="n">
        <f aca="true">INT((RAND()*BE29)+0.5)+BC29</f>
        <v>4</v>
      </c>
      <c r="BG29" s="36" t="n">
        <f aca="false">AA29+3-BH29</f>
        <v>7</v>
      </c>
      <c r="BH29" s="27" t="n">
        <f aca="false">BJ29</f>
        <v>3</v>
      </c>
      <c r="BJ29" s="27" t="n">
        <v>3</v>
      </c>
    </row>
    <row r="30" customFormat="false" ht="17.25" hidden="false" customHeight="true" outlineLevel="0" collapsed="false">
      <c r="C30" s="29"/>
      <c r="E30" s="29"/>
      <c r="G30" s="29"/>
      <c r="I30" s="29"/>
      <c r="N30" s="30"/>
      <c r="BG30" s="36"/>
    </row>
    <row r="31" customFormat="false" ht="17.25" hidden="false" customHeight="true" outlineLevel="0" collapsed="false">
      <c r="B31" s="27" t="n">
        <f aca="false">IF($BH31&lt;AB$2,"",AB31)</f>
        <v>2704005</v>
      </c>
      <c r="C31" s="29" t="s">
        <v>22</v>
      </c>
      <c r="D31" s="27" t="n">
        <f aca="false">IF($BH31&lt;AD$2,"",AD31)</f>
        <v>956630</v>
      </c>
      <c r="E31" s="29" t="str">
        <f aca="false">IF(F31="","","+")</f>
        <v>+</v>
      </c>
      <c r="F31" s="27" t="n">
        <f aca="false">IF($BH31&lt;AF$2,"",AF31)</f>
        <v>1464581</v>
      </c>
      <c r="G31" s="29" t="str">
        <f aca="false">IF(H31="","","-")</f>
        <v/>
      </c>
      <c r="H31" s="27" t="str">
        <f aca="false">IF($BH31&lt;AH$2,"",AH31)</f>
        <v/>
      </c>
      <c r="I31" s="29" t="str">
        <f aca="false">IF(J31="","","+")</f>
        <v/>
      </c>
      <c r="J31" s="27" t="str">
        <f aca="false">IF($BH31&lt;AJ$2,"",AJ31)</f>
        <v/>
      </c>
      <c r="L31" s="29" t="s">
        <v>16</v>
      </c>
      <c r="N31" s="35" t="n">
        <f aca="false">AX31</f>
        <v>3211956</v>
      </c>
      <c r="P31" s="27" t="n">
        <f aca="false">AA31+R31</f>
        <v>8</v>
      </c>
      <c r="R31" s="30" t="n">
        <v>1</v>
      </c>
      <c r="Z31" s="30" t="n">
        <v>14</v>
      </c>
      <c r="AA31" s="30" t="n">
        <f aca="false">INT(0.5+(AA$2/13*(Z31-1)))+V$2</f>
        <v>7</v>
      </c>
      <c r="AB31" s="30" t="n">
        <f aca="true">INT(RAND()*9*10^($BG31-1)+10^($BG31-1))</f>
        <v>2704005</v>
      </c>
      <c r="AD31" s="30" t="n">
        <f aca="true">INT(AB31*(RAND()*0.4+0.3))</f>
        <v>956630</v>
      </c>
      <c r="AF31" s="30" t="n">
        <f aca="true">INT(AB31*(RAND()*0.5+0.5))</f>
        <v>1464581</v>
      </c>
      <c r="AH31" s="30" t="n">
        <f aca="true">INT(AB31*(RAND()*0.4+0.3))</f>
        <v>1711712</v>
      </c>
      <c r="AJ31" s="30" t="n">
        <f aca="true">INT(RAND()*9*10^($BG31-1)+10^($BG31-1))</f>
        <v>5928804</v>
      </c>
      <c r="AL31" s="30" t="n">
        <v>0</v>
      </c>
      <c r="AN31" s="27" t="n">
        <f aca="false">SUM(AB31:AL31)</f>
        <v>12765732</v>
      </c>
      <c r="AO31" s="27" t="n">
        <f aca="false">MAX(AB31:AL31)</f>
        <v>5928804</v>
      </c>
      <c r="AP31" s="27" t="n">
        <f aca="false">COUNT(AB31:AL31)</f>
        <v>6</v>
      </c>
      <c r="AQ31" s="27" t="n">
        <f aca="false">INT(LOG(AO31+0.5))+1</f>
        <v>7</v>
      </c>
      <c r="AR31" s="27" t="n">
        <f aca="false">BG31+BH31-3</f>
        <v>7</v>
      </c>
      <c r="AS31" s="27" t="n">
        <f aca="false">AB31-AD31</f>
        <v>1747375</v>
      </c>
      <c r="AT31" s="27" t="n">
        <f aca="false">IF(BJ31&gt;2,AF31,0)</f>
        <v>1464581</v>
      </c>
      <c r="AU31" s="27" t="n">
        <f aca="false">IF(BJ31&gt;3,AH31,0)</f>
        <v>0</v>
      </c>
      <c r="AV31" s="27" t="n">
        <f aca="false">IF(BJ31&gt;4,AJ31,0)</f>
        <v>0</v>
      </c>
      <c r="AW31" s="27" t="n">
        <f aca="false">IF(BH31=6,AL31,0)</f>
        <v>0</v>
      </c>
      <c r="AX31" s="27" t="n">
        <f aca="false">AS31+AT31-AU31+AV31</f>
        <v>3211956</v>
      </c>
      <c r="AZ31" s="27" t="n">
        <f aca="false">AA31-1</f>
        <v>6</v>
      </c>
      <c r="BA31" s="27" t="n">
        <f aca="false">INT(0.5+AZ31/2)</f>
        <v>3</v>
      </c>
      <c r="BB31" s="27" t="n">
        <f aca="false">AZ31-4</f>
        <v>2</v>
      </c>
      <c r="BC31" s="27" t="n">
        <f aca="false">IF(BB31&gt;BA31,BB31,BA31)</f>
        <v>3</v>
      </c>
      <c r="BD31" s="27" t="n">
        <f aca="false">IF(AZ31&gt;8,8,AZ31)</f>
        <v>6</v>
      </c>
      <c r="BE31" s="27" t="n">
        <f aca="false">BD31-BC31</f>
        <v>3</v>
      </c>
      <c r="BF31" s="27" t="n">
        <f aca="true">INT((RAND()*BE31)+0.5)+BC31</f>
        <v>5</v>
      </c>
      <c r="BG31" s="36" t="n">
        <f aca="false">AA31+3-BH31</f>
        <v>7</v>
      </c>
      <c r="BH31" s="27" t="n">
        <f aca="false">BJ31</f>
        <v>3</v>
      </c>
      <c r="BJ31" s="27" t="n">
        <v>3</v>
      </c>
    </row>
    <row r="32" customFormat="false" ht="21.75" hidden="false" customHeight="true" outlineLevel="0" collapsed="false"/>
    <row r="33" customFormat="false" ht="18" hidden="false" customHeight="false" outlineLevel="0" collapsed="false">
      <c r="N33" s="28" t="s">
        <v>19</v>
      </c>
      <c r="P33" s="27" t="n">
        <f aca="false">SUM(P5:P31)</f>
        <v>70</v>
      </c>
    </row>
    <row r="34" customFormat="false" ht="4.5" hidden="false" customHeight="true" outlineLevel="0" collapsed="false">
      <c r="A34" s="27" t="s">
        <v>0</v>
      </c>
      <c r="Q34" s="3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 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V7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8" zeroHeight="false" outlineLevelRow="0" outlineLevelCol="0"/>
  <cols>
    <col collapsed="false" customWidth="true" hidden="false" outlineLevel="0" max="1" min="1" style="27" width="1.42"/>
    <col collapsed="false" customWidth="true" hidden="false" outlineLevel="0" max="2" min="2" style="27" width="4"/>
    <col collapsed="false" customWidth="true" hidden="false" outlineLevel="0" max="3" min="3" style="27" width="21"/>
    <col collapsed="false" customWidth="true" hidden="false" outlineLevel="0" max="4" min="4" style="28" width="5"/>
    <col collapsed="false" customWidth="true" hidden="false" outlineLevel="0" max="5" min="5" style="27" width="14.57"/>
    <col collapsed="false" customWidth="true" hidden="true" outlineLevel="0" max="6" min="6" style="27" width="4"/>
    <col collapsed="false" customWidth="true" hidden="true" outlineLevel="0" max="7" min="7" style="27" width="18.42"/>
    <col collapsed="false" customWidth="true" hidden="true" outlineLevel="0" max="8" min="8" style="27" width="5"/>
    <col collapsed="false" customWidth="true" hidden="true" outlineLevel="0" max="9" min="9" style="27" width="3.29"/>
    <col collapsed="false" customWidth="true" hidden="false" outlineLevel="0" max="10" min="10" style="27" width="4"/>
    <col collapsed="false" customWidth="true" hidden="false" outlineLevel="0" max="11" min="11" style="27" width="21"/>
    <col collapsed="false" customWidth="true" hidden="false" outlineLevel="0" max="12" min="12" style="27" width="5.86"/>
    <col collapsed="false" customWidth="true" hidden="false" outlineLevel="0" max="13" min="13" style="37" width="1.71"/>
    <col collapsed="false" customWidth="true" hidden="true" outlineLevel="0" max="21" min="14" style="30" width="9.42"/>
    <col collapsed="false" customWidth="true" hidden="false" outlineLevel="0" max="22" min="22" style="37" width="9.42"/>
    <col collapsed="false" customWidth="true" hidden="true" outlineLevel="0" max="24" min="23" style="30" width="9.29"/>
    <col collapsed="false" customWidth="true" hidden="true" outlineLevel="0" max="28" min="25" style="27" width="9.29"/>
    <col collapsed="false" customWidth="false" hidden="true" outlineLevel="0" max="31" min="29" style="27" width="9.14"/>
    <col collapsed="false" customWidth="true" hidden="true" outlineLevel="0" max="32" min="32" style="27" width="10"/>
    <col collapsed="false" customWidth="false" hidden="true" outlineLevel="0" max="33" min="33" style="27" width="9.14"/>
    <col collapsed="false" customWidth="true" hidden="true" outlineLevel="0" max="34" min="34" style="27" width="9.86"/>
    <col collapsed="false" customWidth="true" hidden="true" outlineLevel="0" max="36" min="35" style="27" width="9.29"/>
    <col collapsed="false" customWidth="true" hidden="true" outlineLevel="0" max="37" min="37" style="27" width="27.42"/>
    <col collapsed="false" customWidth="true" hidden="true" outlineLevel="0" max="38" min="38" style="27" width="14"/>
    <col collapsed="false" customWidth="true" hidden="true" outlineLevel="0" max="40" min="39" style="27" width="9.29"/>
    <col collapsed="false" customWidth="false" hidden="true" outlineLevel="0" max="41" min="41" style="27" width="9.14"/>
    <col collapsed="false" customWidth="true" hidden="true" outlineLevel="0" max="43" min="42" style="27" width="9.29"/>
    <col collapsed="false" customWidth="false" hidden="true" outlineLevel="0" max="44" min="44" style="27" width="9.14"/>
    <col collapsed="false" customWidth="true" hidden="true" outlineLevel="0" max="45" min="45" style="27" width="9.29"/>
    <col collapsed="false" customWidth="true" hidden="true" outlineLevel="0" max="46" min="46" style="27" width="12.71"/>
    <col collapsed="false" customWidth="false" hidden="true" outlineLevel="0" max="47" min="47" style="27" width="9.14"/>
    <col collapsed="false" customWidth="true" hidden="true" outlineLevel="0" max="48" min="48" style="27" width="12.71"/>
    <col collapsed="false" customWidth="false" hidden="true" outlineLevel="0" max="50" min="49" style="27" width="9.14"/>
    <col collapsed="false" customWidth="false" hidden="false" outlineLevel="0" max="16384" min="51" style="27" width="9.14"/>
  </cols>
  <sheetData>
    <row r="1" customFormat="false" ht="12.75" hidden="false" customHeight="true" outlineLevel="0" collapsed="false">
      <c r="D1" s="27"/>
      <c r="M1" s="37" t="s">
        <v>0</v>
      </c>
      <c r="S1" s="30" t="n">
        <v>2</v>
      </c>
      <c r="U1" s="30" t="n">
        <v>15</v>
      </c>
    </row>
    <row r="2" customFormat="false" ht="18" hidden="false" customHeight="false" outlineLevel="0" collapsed="false">
      <c r="B2" s="38" t="s">
        <v>27</v>
      </c>
      <c r="C2" s="38"/>
      <c r="D2" s="38"/>
      <c r="E2" s="39"/>
      <c r="I2" s="39"/>
      <c r="P2" s="32"/>
      <c r="Q2" s="32" t="str">
        <f aca="false">IF(S2&lt;S1,"NO",IF(S2&gt;U1,"NO",IF(U2&lt;S1,"NO",IF(U2&gt;U1,"NO",IF(S2&gt;U2,"NO",IF(S2&gt;INT(S2),"NO",IF(U2&gt;INT(U2),"NO","OK")))))))</f>
        <v>OK</v>
      </c>
      <c r="R2" s="33" t="s">
        <v>3</v>
      </c>
      <c r="S2" s="40" t="n">
        <v>2</v>
      </c>
      <c r="T2" s="33" t="s">
        <v>4</v>
      </c>
      <c r="U2" s="40" t="n">
        <v>8</v>
      </c>
      <c r="X2" s="30" t="n">
        <f aca="false">U2-S2</f>
        <v>6</v>
      </c>
      <c r="AF2" s="28" t="s">
        <v>28</v>
      </c>
      <c r="AH2" s="28" t="s">
        <v>29</v>
      </c>
    </row>
    <row r="3" customFormat="false" ht="18" hidden="false" customHeight="false" outlineLevel="0" collapsed="false">
      <c r="B3" s="41"/>
      <c r="C3" s="41"/>
      <c r="D3" s="29" t="s">
        <v>2</v>
      </c>
      <c r="F3" s="42"/>
      <c r="I3" s="29" t="s">
        <v>2</v>
      </c>
      <c r="L3" s="3" t="s">
        <v>2</v>
      </c>
      <c r="O3" s="33" t="s">
        <v>14</v>
      </c>
      <c r="S3" s="32" t="s">
        <v>30</v>
      </c>
      <c r="W3" s="33" t="s">
        <v>31</v>
      </c>
      <c r="X3" s="33" t="s">
        <v>32</v>
      </c>
      <c r="Y3" s="28" t="s">
        <v>33</v>
      </c>
      <c r="Z3" s="28" t="s">
        <v>34</v>
      </c>
      <c r="AA3" s="28" t="s">
        <v>35</v>
      </c>
      <c r="AB3" s="28" t="s">
        <v>36</v>
      </c>
      <c r="AL3" s="27" t="n">
        <f aca="false">INT(LOG(AF5+0.5))+1</f>
        <v>1</v>
      </c>
      <c r="AM3" s="27" t="n">
        <f aca="false">INT(LOG(AH5+0.5))+1</f>
        <v>2</v>
      </c>
      <c r="AN3" s="27" t="n">
        <f aca="false">AL3+AM3-1</f>
        <v>2</v>
      </c>
    </row>
    <row r="4" customFormat="false" ht="18" hidden="false" customHeight="false" outlineLevel="0" collapsed="false">
      <c r="D4" s="29" t="s">
        <v>7</v>
      </c>
      <c r="I4" s="29" t="s">
        <v>7</v>
      </c>
      <c r="L4" s="3" t="s">
        <v>7</v>
      </c>
      <c r="W4" s="33"/>
      <c r="X4" s="33"/>
      <c r="Y4" s="28"/>
      <c r="Z4" s="28"/>
      <c r="AA4" s="28"/>
      <c r="AB4" s="28"/>
    </row>
    <row r="5" customFormat="false" ht="34.5" hidden="false" customHeight="true" outlineLevel="0" collapsed="false">
      <c r="C5" s="27" t="n">
        <f aca="false">AF5</f>
        <v>9</v>
      </c>
      <c r="D5" s="27"/>
      <c r="G5" s="27" t="e">
        <f aca="false">AF16</f>
        <v>#REF!</v>
      </c>
      <c r="K5" s="27" t="n">
        <f aca="false">AF18</f>
        <v>2</v>
      </c>
      <c r="O5" s="30" t="n">
        <v>0</v>
      </c>
      <c r="P5" s="43"/>
      <c r="Q5" s="43" t="s">
        <v>37</v>
      </c>
      <c r="W5" s="30" t="n">
        <v>1</v>
      </c>
      <c r="X5" s="30" t="n">
        <v>2</v>
      </c>
      <c r="Y5" s="27" t="n">
        <f aca="false">INT((X5+2)/2)</f>
        <v>2</v>
      </c>
      <c r="Z5" s="27" t="n">
        <f aca="false">IF(X5&gt;8,8,X5-1)</f>
        <v>1</v>
      </c>
      <c r="AA5" s="27" t="n">
        <f aca="true">INT(RAND()*(Z5+1-Y5)+Y5)</f>
        <v>2</v>
      </c>
      <c r="AB5" s="27" t="n">
        <f aca="false">X5+1-AA5</f>
        <v>1</v>
      </c>
      <c r="AF5" s="27" t="n">
        <f aca="true">INT(RAND()*9*10^(AB5-1)+10^(AB5-1))</f>
        <v>9</v>
      </c>
      <c r="AH5" s="27" t="n">
        <f aca="true">INT(RAND()*9*10^(AA5-1)+10^(AA5-1))</f>
        <v>57</v>
      </c>
      <c r="AI5" s="27" t="n">
        <f aca="false">AF5-10000000*INT(AF5/10000000)</f>
        <v>9</v>
      </c>
      <c r="AJ5" s="27" t="n">
        <f aca="false">AH5-100000000*INT(AH5/100000000)</f>
        <v>57</v>
      </c>
      <c r="AK5" s="27" t="n">
        <f aca="false">AF5*AH5</f>
        <v>513</v>
      </c>
      <c r="AL5" s="27" t="n">
        <f aca="false">AI5*AJ5</f>
        <v>513</v>
      </c>
      <c r="AM5" s="27" t="n">
        <f aca="false">AL5-1000*INT(AL5/1000)</f>
        <v>513</v>
      </c>
      <c r="AN5" s="27" t="str">
        <f aca="false">TEXT(AL5,0)</f>
        <v>513</v>
      </c>
      <c r="AP5" s="27" t="str">
        <f aca="false">RIGHT(AN5,3)</f>
        <v>513</v>
      </c>
      <c r="AQ5" s="27" t="str">
        <f aca="false">TEXT(AK5,0)</f>
        <v>513</v>
      </c>
      <c r="AS5" s="27" t="n">
        <f aca="false">LEN(AQ5)</f>
        <v>3</v>
      </c>
      <c r="AT5" s="27" t="str">
        <f aca="false">LEFT(AQ5,AS5-3)</f>
        <v/>
      </c>
      <c r="AV5" s="27" t="str">
        <f aca="false">AT5&amp;AP5</f>
        <v>513</v>
      </c>
    </row>
    <row r="6" customFormat="false" ht="16.5" hidden="false" customHeight="true" outlineLevel="0" collapsed="false">
      <c r="B6" s="29" t="s">
        <v>38</v>
      </c>
      <c r="C6" s="44" t="n">
        <f aca="false">AH5</f>
        <v>57</v>
      </c>
      <c r="F6" s="29" t="s">
        <v>38</v>
      </c>
      <c r="G6" s="44" t="e">
        <f aca="false">AH16</f>
        <v>#REF!</v>
      </c>
      <c r="J6" s="29" t="s">
        <v>38</v>
      </c>
      <c r="K6" s="44" t="n">
        <f aca="false">AH18</f>
        <v>98</v>
      </c>
      <c r="P6" s="43"/>
      <c r="Q6" s="43"/>
    </row>
    <row r="7" customFormat="false" ht="16.5" hidden="false" customHeight="true" outlineLevel="0" collapsed="false">
      <c r="B7" s="29" t="s">
        <v>16</v>
      </c>
      <c r="C7" s="45" t="n">
        <f aca="false">IF(D7=15,AV5,AK5)</f>
        <v>513</v>
      </c>
      <c r="D7" s="27" t="n">
        <f aca="false">X5+O5</f>
        <v>2</v>
      </c>
      <c r="F7" s="29" t="s">
        <v>16</v>
      </c>
      <c r="G7" s="46" t="e">
        <f aca="false">IF(H7=15,AV16,AK16)</f>
        <v>#REF!</v>
      </c>
      <c r="H7" s="27" t="e">
        <f aca="false">#REF!</f>
        <v>#REF!</v>
      </c>
      <c r="J7" s="29" t="s">
        <v>16</v>
      </c>
      <c r="K7" s="45" t="n">
        <f aca="false">IF(L7=15,AV18,AK18)</f>
        <v>196</v>
      </c>
      <c r="L7" s="27" t="n">
        <f aca="false">X7+O27</f>
        <v>2</v>
      </c>
      <c r="O7" s="30" t="n">
        <v>0</v>
      </c>
      <c r="P7" s="43"/>
      <c r="Q7" s="43" t="s">
        <v>39</v>
      </c>
      <c r="W7" s="30" t="n">
        <v>2</v>
      </c>
      <c r="X7" s="30" t="n">
        <v>2</v>
      </c>
      <c r="Y7" s="27" t="n">
        <f aca="false">INT((X7+2)/2)</f>
        <v>2</v>
      </c>
      <c r="Z7" s="27" t="n">
        <f aca="false">IF(X7&gt;8,8,X7-1)</f>
        <v>1</v>
      </c>
      <c r="AA7" s="27" t="n">
        <f aca="true">INT(RAND()*(Z7+1-Y7)+Y7)</f>
        <v>2</v>
      </c>
      <c r="AB7" s="27" t="n">
        <f aca="false">X7+1-AA7</f>
        <v>1</v>
      </c>
    </row>
    <row r="8" customFormat="false" ht="13.5" hidden="false" customHeight="true" outlineLevel="0" collapsed="false">
      <c r="P8" s="43"/>
      <c r="Q8" s="43"/>
    </row>
    <row r="9" customFormat="false" ht="13.5" hidden="false" customHeight="true" outlineLevel="0" collapsed="false">
      <c r="O9" s="30" t="n">
        <v>0</v>
      </c>
      <c r="P9" s="43"/>
      <c r="Q9" s="43" t="s">
        <v>40</v>
      </c>
      <c r="W9" s="30" t="n">
        <v>3</v>
      </c>
      <c r="X9" s="30" t="n">
        <v>3</v>
      </c>
      <c r="Y9" s="27" t="n">
        <f aca="false">INT((X9+2)/2)</f>
        <v>2</v>
      </c>
      <c r="Z9" s="27" t="n">
        <f aca="false">IF(X9&gt;8,8,X9-1)</f>
        <v>2</v>
      </c>
      <c r="AA9" s="27" t="n">
        <f aca="true">INT(RAND()*(Z9+1-Y9)+Y9)</f>
        <v>2</v>
      </c>
      <c r="AB9" s="27" t="n">
        <f aca="false">X9+1-AA9</f>
        <v>2</v>
      </c>
    </row>
    <row r="10" customFormat="false" ht="16.5" hidden="false" customHeight="true" outlineLevel="0" collapsed="false">
      <c r="C10" s="27" t="n">
        <f aca="false">AF20</f>
        <v>86</v>
      </c>
      <c r="G10" s="27" t="n">
        <f aca="false">AF22</f>
        <v>0</v>
      </c>
      <c r="K10" s="27" t="n">
        <f aca="false">AF24</f>
        <v>49</v>
      </c>
      <c r="P10" s="43"/>
      <c r="Q10" s="43"/>
    </row>
    <row r="11" customFormat="false" ht="16.5" hidden="false" customHeight="true" outlineLevel="0" collapsed="false">
      <c r="B11" s="29" t="s">
        <v>38</v>
      </c>
      <c r="C11" s="44" t="n">
        <f aca="false">AH20</f>
        <v>65</v>
      </c>
      <c r="F11" s="29" t="s">
        <v>38</v>
      </c>
      <c r="G11" s="44" t="n">
        <f aca="false">AH22</f>
        <v>0</v>
      </c>
      <c r="J11" s="29" t="s">
        <v>38</v>
      </c>
      <c r="K11" s="44" t="n">
        <f aca="false">AH24</f>
        <v>61</v>
      </c>
      <c r="O11" s="30" t="n">
        <v>0</v>
      </c>
      <c r="P11" s="43"/>
      <c r="Q11" s="43" t="s">
        <v>41</v>
      </c>
      <c r="W11" s="30" t="n">
        <v>4</v>
      </c>
      <c r="X11" s="30" t="n">
        <v>3</v>
      </c>
      <c r="Y11" s="27" t="n">
        <f aca="false">INT((X11+2)/2)</f>
        <v>2</v>
      </c>
      <c r="Z11" s="27" t="n">
        <f aca="false">IF(X11&gt;8,8,X11-1)</f>
        <v>2</v>
      </c>
      <c r="AA11" s="27" t="n">
        <f aca="true">INT(RAND()*(Z11+1-Y11)+Y11)</f>
        <v>2</v>
      </c>
      <c r="AB11" s="27" t="n">
        <f aca="false">X11+1-AA11</f>
        <v>2</v>
      </c>
    </row>
    <row r="12" customFormat="false" ht="16.5" hidden="false" customHeight="true" outlineLevel="0" collapsed="false">
      <c r="B12" s="29" t="s">
        <v>16</v>
      </c>
      <c r="C12" s="45" t="n">
        <f aca="false">IF(D12=15,AV20,AK20)</f>
        <v>5590</v>
      </c>
      <c r="D12" s="27" t="n">
        <f aca="false">X9+O9</f>
        <v>3</v>
      </c>
      <c r="F12" s="29" t="s">
        <v>16</v>
      </c>
      <c r="G12" s="46" t="n">
        <f aca="false">IF(H12=15,AV22,AK22)</f>
        <v>0</v>
      </c>
      <c r="H12" s="27" t="n">
        <f aca="false">X22</f>
        <v>0</v>
      </c>
      <c r="J12" s="29" t="s">
        <v>16</v>
      </c>
      <c r="K12" s="45" t="n">
        <f aca="false">IF(L12=15,AV24,AK24)</f>
        <v>2989</v>
      </c>
      <c r="L12" s="27" t="n">
        <f aca="false">X11+O11</f>
        <v>3</v>
      </c>
      <c r="P12" s="43"/>
      <c r="Q12" s="43"/>
    </row>
    <row r="13" customFormat="false" ht="13.5" hidden="false" customHeight="true" outlineLevel="0" collapsed="false">
      <c r="O13" s="30" t="n">
        <v>0</v>
      </c>
      <c r="P13" s="43"/>
      <c r="Q13" s="43" t="s">
        <v>42</v>
      </c>
      <c r="W13" s="30" t="n">
        <v>5</v>
      </c>
      <c r="X13" s="30" t="n">
        <v>3</v>
      </c>
      <c r="Y13" s="27" t="n">
        <f aca="false">INT((X13+2)/2)</f>
        <v>2</v>
      </c>
      <c r="Z13" s="27" t="n">
        <f aca="false">IF(X13&gt;8,8,X13-1)</f>
        <v>2</v>
      </c>
      <c r="AA13" s="27" t="n">
        <f aca="true">INT(RAND()*(Z13+1-Y13)+Y13)</f>
        <v>2</v>
      </c>
      <c r="AB13" s="27" t="n">
        <f aca="false">X13+1-AA13</f>
        <v>2</v>
      </c>
    </row>
    <row r="14" customFormat="false" ht="13.5" hidden="false" customHeight="true" outlineLevel="0" collapsed="false">
      <c r="P14" s="43"/>
      <c r="Q14" s="43"/>
    </row>
    <row r="15" customFormat="false" ht="16.5" hidden="false" customHeight="true" outlineLevel="0" collapsed="false">
      <c r="C15" s="27" t="n">
        <f aca="false">AF26</f>
        <v>63</v>
      </c>
      <c r="G15" s="27" t="e">
        <f aca="false">AF28</f>
        <v>#REF!</v>
      </c>
      <c r="K15" s="27" t="n">
        <f aca="false">AF30</f>
        <v>64</v>
      </c>
      <c r="O15" s="30" t="n">
        <v>0</v>
      </c>
      <c r="Q15" s="30" t="s">
        <v>43</v>
      </c>
      <c r="W15" s="30" t="n">
        <v>6</v>
      </c>
      <c r="X15" s="30" t="n">
        <v>3</v>
      </c>
      <c r="Y15" s="27" t="n">
        <f aca="false">INT((X15+2)/2)</f>
        <v>2</v>
      </c>
      <c r="Z15" s="27" t="n">
        <f aca="false">IF(X15&gt;8,8,X15-1)</f>
        <v>2</v>
      </c>
      <c r="AA15" s="27" t="n">
        <f aca="true">INT(RAND()*(Z15+1-Y15)+Y15)</f>
        <v>2</v>
      </c>
      <c r="AB15" s="27" t="n">
        <f aca="false">X15+1-AA15</f>
        <v>2</v>
      </c>
      <c r="AF15" s="30"/>
      <c r="AG15" s="30"/>
      <c r="AH15" s="30"/>
      <c r="AI15" s="30"/>
      <c r="AJ15" s="30"/>
      <c r="AK15" s="30"/>
      <c r="AL15" s="30" t="e">
        <f aca="false">INT(LOG(AF16+0.5))+1</f>
        <v>#REF!</v>
      </c>
      <c r="AM15" s="30" t="e">
        <f aca="false">INT(LOG(AH16+0.5))+1</f>
        <v>#REF!</v>
      </c>
      <c r="AN15" s="30" t="e">
        <f aca="false">AL15+AM15-1</f>
        <v>#REF!</v>
      </c>
      <c r="AO15" s="30"/>
      <c r="AP15" s="30"/>
      <c r="AQ15" s="30"/>
      <c r="AR15" s="30"/>
      <c r="AS15" s="30"/>
      <c r="AT15" s="30"/>
      <c r="AU15" s="30"/>
      <c r="AV15" s="30"/>
    </row>
    <row r="16" customFormat="false" ht="16.5" hidden="false" customHeight="true" outlineLevel="0" collapsed="false">
      <c r="B16" s="29" t="s">
        <v>38</v>
      </c>
      <c r="C16" s="44" t="n">
        <f aca="false">AH26</f>
        <v>62</v>
      </c>
      <c r="D16" s="27"/>
      <c r="F16" s="29" t="s">
        <v>38</v>
      </c>
      <c r="G16" s="44" t="e">
        <f aca="false">AH28</f>
        <v>#REF!</v>
      </c>
      <c r="J16" s="29" t="s">
        <v>38</v>
      </c>
      <c r="K16" s="44" t="n">
        <f aca="false">AH30</f>
        <v>52</v>
      </c>
      <c r="AF16" s="30" t="e">
        <f aca="false">INT(RAND()*9*10^(#REF!-1)+10^(#REF!-1))</f>
        <v>#REF!</v>
      </c>
      <c r="AG16" s="30"/>
      <c r="AH16" s="30" t="e">
        <f aca="false">INT(RAND()*9*10^(#REF!-1)+10^(#REF!-1))</f>
        <v>#REF!</v>
      </c>
      <c r="AI16" s="30" t="e">
        <f aca="false">AF16-10000000*INT(AF16/10000000)</f>
        <v>#REF!</v>
      </c>
      <c r="AJ16" s="30" t="e">
        <f aca="false">AH16-100000000*INT(AH16/100000000)</f>
        <v>#REF!</v>
      </c>
      <c r="AK16" s="30" t="e">
        <f aca="false">AF16*AH16</f>
        <v>#REF!</v>
      </c>
      <c r="AL16" s="30" t="e">
        <f aca="false">AI16*AJ16</f>
        <v>#REF!</v>
      </c>
      <c r="AM16" s="30" t="e">
        <f aca="false">AL16-1000*INT(AL16/1000)</f>
        <v>#REF!</v>
      </c>
      <c r="AN16" s="30" t="e">
        <f aca="false">TEXT(AL16,0)</f>
        <v>#REF!</v>
      </c>
      <c r="AO16" s="30"/>
      <c r="AP16" s="30" t="e">
        <f aca="false">RIGHT(AN16,3)</f>
        <v>#REF!</v>
      </c>
      <c r="AQ16" s="30" t="e">
        <f aca="false">TEXT(AK16,0)</f>
        <v>#REF!</v>
      </c>
      <c r="AR16" s="30"/>
      <c r="AS16" s="30" t="e">
        <f aca="false">LEN(AQ16)</f>
        <v>#REF!</v>
      </c>
      <c r="AT16" s="30" t="e">
        <f aca="false">LEFT(AQ16,AS16-3)</f>
        <v>#REF!</v>
      </c>
      <c r="AU16" s="30"/>
      <c r="AV16" s="30" t="e">
        <f aca="false">AT16&amp;AP16</f>
        <v>#REF!</v>
      </c>
    </row>
    <row r="17" customFormat="false" ht="16.5" hidden="false" customHeight="true" outlineLevel="0" collapsed="false">
      <c r="B17" s="29" t="s">
        <v>16</v>
      </c>
      <c r="C17" s="45" t="n">
        <f aca="false">IF(D17=15,AV26,AK26)</f>
        <v>3906</v>
      </c>
      <c r="D17" s="27" t="n">
        <f aca="false">X13+O13</f>
        <v>3</v>
      </c>
      <c r="F17" s="29" t="s">
        <v>16</v>
      </c>
      <c r="G17" s="46" t="e">
        <f aca="false">IF(H17=15,AV28,AK28)</f>
        <v>#REF!</v>
      </c>
      <c r="H17" s="27" t="e">
        <f aca="false">#REF!</f>
        <v>#REF!</v>
      </c>
      <c r="J17" s="29" t="s">
        <v>16</v>
      </c>
      <c r="K17" s="45" t="n">
        <f aca="false">IF(L17=15,AV30,AK30)</f>
        <v>3328</v>
      </c>
      <c r="L17" s="27" t="n">
        <f aca="false">X15+O15</f>
        <v>3</v>
      </c>
      <c r="O17" s="30" t="n">
        <v>0</v>
      </c>
      <c r="Q17" s="30" t="s">
        <v>44</v>
      </c>
      <c r="T17" s="33"/>
      <c r="W17" s="30" t="n">
        <f aca="false">W13+2</f>
        <v>7</v>
      </c>
      <c r="X17" s="30" t="n">
        <v>4</v>
      </c>
      <c r="Y17" s="27" t="n">
        <f aca="false">INT((X17+2)/2)</f>
        <v>3</v>
      </c>
      <c r="Z17" s="27" t="n">
        <f aca="false">IF(X17&gt;8,8,X17-1)</f>
        <v>3</v>
      </c>
      <c r="AA17" s="27" t="n">
        <f aca="true">INT(RAND()*(Z17+1-Y17)+Y17)</f>
        <v>3</v>
      </c>
      <c r="AB17" s="27" t="n">
        <f aca="false">X17+1-AA17</f>
        <v>2</v>
      </c>
      <c r="AF17" s="30"/>
      <c r="AG17" s="30"/>
      <c r="AH17" s="30"/>
      <c r="AI17" s="30"/>
      <c r="AJ17" s="30"/>
      <c r="AK17" s="30"/>
      <c r="AL17" s="30" t="n">
        <f aca="false">INT(LOG(AF18+0.5))+1</f>
        <v>1</v>
      </c>
      <c r="AM17" s="30" t="n">
        <f aca="false">INT(LOG(AH18+0.5))+1</f>
        <v>2</v>
      </c>
      <c r="AN17" s="30" t="n">
        <f aca="false">AL17+AM17-1</f>
        <v>2</v>
      </c>
      <c r="AO17" s="30"/>
      <c r="AP17" s="30"/>
      <c r="AQ17" s="30"/>
      <c r="AR17" s="30"/>
      <c r="AS17" s="30"/>
      <c r="AT17" s="30"/>
      <c r="AU17" s="30"/>
      <c r="AV17" s="30"/>
    </row>
    <row r="18" customFormat="false" ht="13.5" hidden="false" customHeight="true" outlineLevel="0" collapsed="false">
      <c r="D18" s="27"/>
      <c r="T18" s="33"/>
      <c r="AF18" s="30" t="n">
        <f aca="true">INT(RAND()*9*10^(AB7-1)+10^(AB7-1))</f>
        <v>2</v>
      </c>
      <c r="AG18" s="30"/>
      <c r="AH18" s="30" t="n">
        <f aca="true">INT(RAND()*9*10^(AA7-1)+10^(AA7-1))</f>
        <v>98</v>
      </c>
      <c r="AI18" s="30" t="n">
        <f aca="false">AF18-10000000*INT(AF18/10000000)</f>
        <v>2</v>
      </c>
      <c r="AJ18" s="30" t="n">
        <f aca="false">AH18-100000000*INT(AH18/100000000)</f>
        <v>98</v>
      </c>
      <c r="AK18" s="30" t="n">
        <f aca="false">AF18*AH18</f>
        <v>196</v>
      </c>
      <c r="AL18" s="30" t="n">
        <f aca="false">AI18*AJ18</f>
        <v>196</v>
      </c>
      <c r="AM18" s="30" t="n">
        <f aca="false">AL18-1000*INT(AL18/1000)</f>
        <v>196</v>
      </c>
      <c r="AN18" s="30" t="str">
        <f aca="false">TEXT(AL18,0)</f>
        <v>196</v>
      </c>
      <c r="AO18" s="30"/>
      <c r="AP18" s="30" t="str">
        <f aca="false">RIGHT(AN18,3)</f>
        <v>196</v>
      </c>
      <c r="AQ18" s="30" t="str">
        <f aca="false">TEXT(AK18,0)</f>
        <v>196</v>
      </c>
      <c r="AR18" s="30"/>
      <c r="AS18" s="30" t="n">
        <f aca="false">LEN(AQ18)</f>
        <v>3</v>
      </c>
      <c r="AT18" s="30" t="str">
        <f aca="false">LEFT(AQ18,AS18-3)</f>
        <v/>
      </c>
      <c r="AU18" s="30"/>
      <c r="AV18" s="30" t="str">
        <f aca="false">AT18&amp;AP18</f>
        <v>196</v>
      </c>
    </row>
    <row r="19" customFormat="false" ht="13.5" hidden="false" customHeight="true" outlineLevel="0" collapsed="false">
      <c r="O19" s="30" t="n">
        <v>0</v>
      </c>
      <c r="Q19" s="30" t="s">
        <v>45</v>
      </c>
      <c r="T19" s="33"/>
      <c r="W19" s="30" t="n">
        <f aca="false">W15+2</f>
        <v>8</v>
      </c>
      <c r="X19" s="30" t="n">
        <v>4</v>
      </c>
      <c r="Y19" s="27" t="n">
        <f aca="false">INT((X19+2)/2)</f>
        <v>3</v>
      </c>
      <c r="Z19" s="27" t="n">
        <f aca="false">IF(X19&gt;8,8,X19-1)</f>
        <v>3</v>
      </c>
      <c r="AA19" s="27" t="n">
        <f aca="true">INT(RAND()*(Z19+1-Y19)+Y19)</f>
        <v>3</v>
      </c>
      <c r="AB19" s="27" t="n">
        <f aca="false">X19+1-AA19</f>
        <v>2</v>
      </c>
      <c r="AL19" s="27" t="n">
        <f aca="false">INT(LOG(AF20+0.5))+1</f>
        <v>2</v>
      </c>
      <c r="AM19" s="27" t="n">
        <f aca="false">INT(LOG(AH20+0.5))+1</f>
        <v>2</v>
      </c>
      <c r="AN19" s="27" t="n">
        <f aca="false">AL19+AM19-1</f>
        <v>3</v>
      </c>
    </row>
    <row r="20" customFormat="false" ht="16.5" hidden="false" customHeight="true" outlineLevel="0" collapsed="false">
      <c r="C20" s="27" t="n">
        <f aca="false">AF32</f>
        <v>85</v>
      </c>
      <c r="D20" s="27"/>
      <c r="G20" s="27" t="e">
        <f aca="false">AF34</f>
        <v>#REF!</v>
      </c>
      <c r="K20" s="27" t="n">
        <f aca="false">AF36</f>
        <v>36</v>
      </c>
      <c r="T20" s="33"/>
      <c r="AF20" s="27" t="n">
        <f aca="true">INT(RAND()*9*10^(AB9-1)+10^(AB9-1))</f>
        <v>86</v>
      </c>
      <c r="AH20" s="27" t="n">
        <f aca="true">INT(RAND()*9*10^(AA9-1)+10^(AA9-1))</f>
        <v>65</v>
      </c>
      <c r="AI20" s="27" t="n">
        <f aca="false">AF20-10000000*INT(AF20/10000000)</f>
        <v>86</v>
      </c>
      <c r="AJ20" s="27" t="n">
        <f aca="false">AH20-100000000*INT(AH20/100000000)</f>
        <v>65</v>
      </c>
      <c r="AK20" s="27" t="n">
        <f aca="false">AF20*AH20</f>
        <v>5590</v>
      </c>
      <c r="AL20" s="27" t="n">
        <f aca="false">AI20*AJ20</f>
        <v>5590</v>
      </c>
      <c r="AM20" s="27" t="n">
        <f aca="false">AL20-1000*INT(AL20/1000)</f>
        <v>590</v>
      </c>
      <c r="AN20" s="27" t="str">
        <f aca="false">TEXT(AL20,0)</f>
        <v>5590</v>
      </c>
      <c r="AP20" s="27" t="str">
        <f aca="false">RIGHT(AN20,3)</f>
        <v>590</v>
      </c>
      <c r="AQ20" s="27" t="str">
        <f aca="false">TEXT(AK20,0)</f>
        <v>5590</v>
      </c>
      <c r="AS20" s="27" t="n">
        <f aca="false">LEN(AQ20)</f>
        <v>4</v>
      </c>
      <c r="AT20" s="27" t="str">
        <f aca="false">LEFT(AQ20,AS20-3)</f>
        <v>5</v>
      </c>
      <c r="AV20" s="27" t="str">
        <f aca="false">AT20&amp;AP20</f>
        <v>5590</v>
      </c>
    </row>
    <row r="21" customFormat="false" ht="16.5" hidden="false" customHeight="true" outlineLevel="0" collapsed="false">
      <c r="B21" s="29" t="s">
        <v>38</v>
      </c>
      <c r="C21" s="44" t="n">
        <f aca="false">AH32</f>
        <v>575</v>
      </c>
      <c r="F21" s="29" t="s">
        <v>38</v>
      </c>
      <c r="G21" s="44" t="e">
        <f aca="false">AH34</f>
        <v>#REF!</v>
      </c>
      <c r="J21" s="29" t="s">
        <v>38</v>
      </c>
      <c r="K21" s="44" t="n">
        <f aca="false">AH36</f>
        <v>577</v>
      </c>
      <c r="O21" s="30" t="n">
        <v>0</v>
      </c>
      <c r="Q21" s="30" t="s">
        <v>46</v>
      </c>
      <c r="T21" s="33"/>
      <c r="W21" s="30" t="n">
        <f aca="false">W17+2</f>
        <v>9</v>
      </c>
      <c r="X21" s="30" t="n">
        <v>4</v>
      </c>
      <c r="Y21" s="27" t="n">
        <f aca="false">INT((X21+2)/2)</f>
        <v>3</v>
      </c>
      <c r="Z21" s="27" t="n">
        <f aca="false">IF(X21&gt;8,8,X21-1)</f>
        <v>3</v>
      </c>
      <c r="AA21" s="27" t="n">
        <f aca="true">INT(RAND()*(Z21+1-Y21)+Y21)</f>
        <v>3</v>
      </c>
      <c r="AB21" s="27" t="n">
        <f aca="false">X21+1-AA21</f>
        <v>2</v>
      </c>
      <c r="AL21" s="27" t="n">
        <f aca="false">INT(LOG(AF22+0.5))+1</f>
        <v>0</v>
      </c>
      <c r="AM21" s="27" t="n">
        <f aca="false">INT(LOG(AH22+0.5))+1</f>
        <v>0</v>
      </c>
      <c r="AN21" s="27" t="n">
        <f aca="false">AL21+AM21-1</f>
        <v>-1</v>
      </c>
    </row>
    <row r="22" customFormat="false" ht="16.5" hidden="false" customHeight="true" outlineLevel="0" collapsed="false">
      <c r="B22" s="29" t="s">
        <v>16</v>
      </c>
      <c r="C22" s="45" t="n">
        <f aca="false">IF(D22=15,AV32,AK32)</f>
        <v>48875</v>
      </c>
      <c r="D22" s="27" t="n">
        <f aca="false">X17+O17</f>
        <v>4</v>
      </c>
      <c r="F22" s="29" t="s">
        <v>16</v>
      </c>
      <c r="G22" s="46" t="e">
        <f aca="false">IF(H22=15,AV34,AK34)</f>
        <v>#REF!</v>
      </c>
      <c r="H22" s="27" t="e">
        <f aca="false">#REF!</f>
        <v>#REF!</v>
      </c>
      <c r="J22" s="29" t="s">
        <v>16</v>
      </c>
      <c r="K22" s="45" t="n">
        <f aca="false">IF(L22=15,AV36,AK36)</f>
        <v>20772</v>
      </c>
      <c r="L22" s="27" t="n">
        <f aca="false">X19+O19</f>
        <v>4</v>
      </c>
      <c r="AF22" s="27" t="n">
        <f aca="true">INT(RAND()*9*10^(AB22-1)+10^(AB22-1))</f>
        <v>0</v>
      </c>
      <c r="AH22" s="27" t="n">
        <f aca="true">INT(RAND()*9*10^(AA22-1)+10^(AA22-1))</f>
        <v>0</v>
      </c>
      <c r="AI22" s="27" t="n">
        <f aca="false">AF22-10000000*INT(AF22/10000000)</f>
        <v>0</v>
      </c>
      <c r="AJ22" s="27" t="n">
        <f aca="false">AH22-100000000*INT(AH22/100000000)</f>
        <v>0</v>
      </c>
      <c r="AK22" s="27" t="n">
        <f aca="false">AF22*AH22</f>
        <v>0</v>
      </c>
      <c r="AL22" s="27" t="n">
        <f aca="false">AI22*AJ22</f>
        <v>0</v>
      </c>
      <c r="AM22" s="27" t="n">
        <f aca="false">AL22-1000*INT(AL22/1000)</f>
        <v>0</v>
      </c>
      <c r="AN22" s="27" t="str">
        <f aca="false">TEXT(AL22,0)</f>
        <v>0</v>
      </c>
      <c r="AP22" s="27" t="str">
        <f aca="false">RIGHT(AN22,3)</f>
        <v>0</v>
      </c>
      <c r="AQ22" s="27" t="str">
        <f aca="false">TEXT(AK22,0)</f>
        <v>0</v>
      </c>
      <c r="AS22" s="27" t="n">
        <f aca="false">LEN(AQ22)</f>
        <v>1</v>
      </c>
      <c r="AT22" s="27" t="e">
        <f aca="false">LEFT(AQ22,AS22-3)</f>
        <v>#VALUE!</v>
      </c>
      <c r="AV22" s="27" t="e">
        <f aca="false">AT22&amp;AP22</f>
        <v>#VALUE!</v>
      </c>
    </row>
    <row r="23" customFormat="false" ht="13.5" hidden="false" customHeight="true" outlineLevel="0" collapsed="false">
      <c r="O23" s="30" t="n">
        <v>0</v>
      </c>
      <c r="Q23" s="30" t="s">
        <v>47</v>
      </c>
      <c r="W23" s="30" t="n">
        <f aca="false">W19+2</f>
        <v>10</v>
      </c>
      <c r="X23" s="30" t="n">
        <v>4</v>
      </c>
      <c r="Y23" s="27" t="n">
        <f aca="false">INT((X23+2)/2)</f>
        <v>3</v>
      </c>
      <c r="Z23" s="27" t="n">
        <f aca="false">IF(X23&gt;8,8,X23-1)</f>
        <v>3</v>
      </c>
      <c r="AA23" s="27" t="n">
        <f aca="true">INT(RAND()*(Z23+1-Y23)+Y23)</f>
        <v>3</v>
      </c>
      <c r="AB23" s="27" t="n">
        <f aca="false">X23+1-AA23</f>
        <v>2</v>
      </c>
      <c r="AL23" s="27" t="n">
        <f aca="false">INT(LOG(AF24+0.5))+1</f>
        <v>2</v>
      </c>
      <c r="AM23" s="27" t="n">
        <f aca="false">INT(LOG(AH24+0.5))+1</f>
        <v>2</v>
      </c>
      <c r="AN23" s="27" t="n">
        <f aca="false">AL23+AM23-1</f>
        <v>3</v>
      </c>
    </row>
    <row r="24" customFormat="false" ht="13.5" hidden="false" customHeight="true" outlineLevel="0" collapsed="false">
      <c r="D24" s="27"/>
      <c r="AF24" s="27" t="n">
        <f aca="true">INT(RAND()*9*10^(AB11-1)+10^(AB11-1))</f>
        <v>49</v>
      </c>
      <c r="AH24" s="27" t="n">
        <f aca="true">INT(RAND()*9*10^(AA11-1)+10^(AA11-1))</f>
        <v>61</v>
      </c>
      <c r="AI24" s="27" t="n">
        <f aca="false">AF24-10000000*INT(AF24/10000000)</f>
        <v>49</v>
      </c>
      <c r="AJ24" s="27" t="n">
        <f aca="false">AH24-100000000*INT(AH24/100000000)</f>
        <v>61</v>
      </c>
      <c r="AK24" s="27" t="n">
        <f aca="false">AF24*AH24</f>
        <v>2989</v>
      </c>
      <c r="AL24" s="27" t="n">
        <f aca="false">AI24*AJ24</f>
        <v>2989</v>
      </c>
      <c r="AM24" s="27" t="n">
        <f aca="false">AL24-1000*INT(AL24/1000)</f>
        <v>989</v>
      </c>
      <c r="AN24" s="27" t="str">
        <f aca="false">TEXT(AL24,0)</f>
        <v>2989</v>
      </c>
      <c r="AP24" s="27" t="str">
        <f aca="false">RIGHT(AN24,3)</f>
        <v>989</v>
      </c>
      <c r="AQ24" s="27" t="str">
        <f aca="false">TEXT(AK24,0)</f>
        <v>2989</v>
      </c>
      <c r="AS24" s="27" t="n">
        <f aca="false">LEN(AQ24)</f>
        <v>4</v>
      </c>
      <c r="AT24" s="27" t="str">
        <f aca="false">LEFT(AQ24,AS24-3)</f>
        <v>2</v>
      </c>
      <c r="AV24" s="27" t="str">
        <f aca="false">AT24&amp;AP24</f>
        <v>2989</v>
      </c>
    </row>
    <row r="25" customFormat="false" ht="16.5" hidden="false" customHeight="true" outlineLevel="0" collapsed="false">
      <c r="C25" s="27" t="n">
        <f aca="false">AF38</f>
        <v>93</v>
      </c>
      <c r="G25" s="27" t="e">
        <f aca="false">AF40</f>
        <v>#REF!</v>
      </c>
      <c r="K25" s="27" t="n">
        <f aca="false">AF42</f>
        <v>93</v>
      </c>
      <c r="O25" s="30" t="n">
        <v>0</v>
      </c>
      <c r="Q25" s="30" t="s">
        <v>48</v>
      </c>
      <c r="W25" s="30" t="n">
        <f aca="false">W21+2</f>
        <v>11</v>
      </c>
      <c r="X25" s="30" t="n">
        <v>4</v>
      </c>
      <c r="Y25" s="27" t="n">
        <f aca="false">INT((X25+2)/2)</f>
        <v>3</v>
      </c>
      <c r="Z25" s="27" t="n">
        <f aca="false">IF(X25&gt;8,8,X25-1)</f>
        <v>3</v>
      </c>
      <c r="AA25" s="27" t="n">
        <f aca="true">INT(RAND()*(Z25+1-Y25)+Y25)</f>
        <v>3</v>
      </c>
      <c r="AB25" s="27" t="n">
        <f aca="false">X25+1-AA25</f>
        <v>2</v>
      </c>
      <c r="AL25" s="27" t="n">
        <f aca="false">INT(LOG(AF26+0.5))+1</f>
        <v>2</v>
      </c>
      <c r="AM25" s="27" t="n">
        <f aca="false">INT(LOG(AH26+0.5))+1</f>
        <v>2</v>
      </c>
      <c r="AN25" s="27" t="n">
        <f aca="false">AL25+AM25-1</f>
        <v>3</v>
      </c>
    </row>
    <row r="26" customFormat="false" ht="16.5" hidden="false" customHeight="true" outlineLevel="0" collapsed="false">
      <c r="B26" s="29" t="s">
        <v>38</v>
      </c>
      <c r="C26" s="44" t="n">
        <f aca="false">AH38</f>
        <v>663</v>
      </c>
      <c r="D26" s="27"/>
      <c r="F26" s="29" t="s">
        <v>38</v>
      </c>
      <c r="G26" s="44" t="e">
        <f aca="false">AH40</f>
        <v>#REF!</v>
      </c>
      <c r="J26" s="29" t="s">
        <v>38</v>
      </c>
      <c r="K26" s="44" t="n">
        <f aca="false">AH42</f>
        <v>255</v>
      </c>
      <c r="AF26" s="27" t="n">
        <f aca="true">INT(RAND()*9*10^(AB13-1)+10^(AB13-1))</f>
        <v>63</v>
      </c>
      <c r="AH26" s="27" t="n">
        <f aca="true">INT(RAND()*9*10^(AA13-1)+10^(AA13-1))</f>
        <v>62</v>
      </c>
      <c r="AI26" s="27" t="n">
        <f aca="false">AF26-10000000*INT(AF26/10000000)</f>
        <v>63</v>
      </c>
      <c r="AJ26" s="27" t="n">
        <f aca="false">AH26-100000000*INT(AH26/100000000)</f>
        <v>62</v>
      </c>
      <c r="AK26" s="27" t="n">
        <f aca="false">AF26*AH26</f>
        <v>3906</v>
      </c>
      <c r="AL26" s="27" t="n">
        <f aca="false">AI26*AJ26</f>
        <v>3906</v>
      </c>
      <c r="AM26" s="27" t="n">
        <f aca="false">AL26-1000*INT(AL26/1000)</f>
        <v>906</v>
      </c>
      <c r="AN26" s="27" t="str">
        <f aca="false">TEXT(AL26,0)</f>
        <v>3906</v>
      </c>
      <c r="AP26" s="27" t="str">
        <f aca="false">RIGHT(AN26,3)</f>
        <v>906</v>
      </c>
      <c r="AQ26" s="27" t="str">
        <f aca="false">TEXT(AK26,0)</f>
        <v>3906</v>
      </c>
      <c r="AS26" s="27" t="n">
        <f aca="false">LEN(AQ26)</f>
        <v>4</v>
      </c>
      <c r="AT26" s="27" t="str">
        <f aca="false">LEFT(AQ26,AS26-3)</f>
        <v>3</v>
      </c>
      <c r="AV26" s="27" t="str">
        <f aca="false">AT26&amp;AP26</f>
        <v>3906</v>
      </c>
    </row>
    <row r="27" customFormat="false" ht="16.5" hidden="false" customHeight="true" outlineLevel="0" collapsed="false">
      <c r="B27" s="29" t="s">
        <v>16</v>
      </c>
      <c r="C27" s="45" t="n">
        <f aca="false">IF(D27=15,AV38,AK38)</f>
        <v>61659</v>
      </c>
      <c r="D27" s="27" t="n">
        <f aca="false">X21+O21</f>
        <v>4</v>
      </c>
      <c r="F27" s="29" t="s">
        <v>16</v>
      </c>
      <c r="G27" s="46" t="e">
        <f aca="false">IF(H27=15,AV40,AK40)</f>
        <v>#REF!</v>
      </c>
      <c r="H27" s="27" t="e">
        <f aca="false">#REF!</f>
        <v>#REF!</v>
      </c>
      <c r="J27" s="29" t="s">
        <v>16</v>
      </c>
      <c r="K27" s="45" t="n">
        <f aca="false">IF(L27=15,AV42,AK42)</f>
        <v>23715</v>
      </c>
      <c r="L27" s="27" t="n">
        <f aca="false">X23+O23</f>
        <v>4</v>
      </c>
      <c r="O27" s="30" t="n">
        <v>0</v>
      </c>
      <c r="Q27" s="30" t="s">
        <v>49</v>
      </c>
      <c r="W27" s="30" t="n">
        <f aca="false">W23+2</f>
        <v>12</v>
      </c>
      <c r="X27" s="30" t="n">
        <v>5</v>
      </c>
      <c r="Y27" s="27" t="n">
        <f aca="false">INT((X27+2)/2)</f>
        <v>3</v>
      </c>
      <c r="Z27" s="27" t="n">
        <f aca="false">IF(X27&gt;8,8,X27-1)</f>
        <v>4</v>
      </c>
      <c r="AA27" s="27" t="n">
        <f aca="true">INT(RAND()*(Z27+1-Y27)+Y27)</f>
        <v>4</v>
      </c>
      <c r="AB27" s="27" t="n">
        <f aca="false">X27+1-AA27</f>
        <v>2</v>
      </c>
      <c r="AL27" s="27" t="e">
        <f aca="false">INT(LOG(AF28+0.5))+1</f>
        <v>#REF!</v>
      </c>
      <c r="AM27" s="27" t="e">
        <f aca="false">INT(LOG(AH28+0.5))+1</f>
        <v>#REF!</v>
      </c>
      <c r="AN27" s="27" t="e">
        <f aca="false">AL27+AM27-1</f>
        <v>#REF!</v>
      </c>
    </row>
    <row r="28" customFormat="false" ht="13.5" hidden="false" customHeight="true" outlineLevel="0" collapsed="false">
      <c r="D28" s="27"/>
      <c r="AF28" s="27" t="e">
        <f aca="false">INT(RAND()*9*10^(#REF!-1)+10^(#REF!-1))</f>
        <v>#REF!</v>
      </c>
      <c r="AH28" s="27" t="e">
        <f aca="false">INT(RAND()*9*10^(#REF!-1)+10^(#REF!-1))</f>
        <v>#REF!</v>
      </c>
      <c r="AI28" s="27" t="e">
        <f aca="false">AF28-10000000*INT(AF28/10000000)</f>
        <v>#REF!</v>
      </c>
      <c r="AJ28" s="27" t="e">
        <f aca="false">AH28-100000000*INT(AH28/100000000)</f>
        <v>#REF!</v>
      </c>
      <c r="AK28" s="27" t="e">
        <f aca="false">AF28*AH28</f>
        <v>#REF!</v>
      </c>
      <c r="AL28" s="27" t="e">
        <f aca="false">AI28*AJ28</f>
        <v>#REF!</v>
      </c>
      <c r="AM28" s="27" t="e">
        <f aca="false">AL28-1000*INT(AL28/1000)</f>
        <v>#REF!</v>
      </c>
      <c r="AN28" s="27" t="e">
        <f aca="false">TEXT(AL28,0)</f>
        <v>#REF!</v>
      </c>
      <c r="AP28" s="27" t="e">
        <f aca="false">RIGHT(AN28,3)</f>
        <v>#REF!</v>
      </c>
      <c r="AQ28" s="27" t="e">
        <f aca="false">TEXT(AK28,0)</f>
        <v>#REF!</v>
      </c>
      <c r="AS28" s="27" t="e">
        <f aca="false">LEN(AQ28)</f>
        <v>#REF!</v>
      </c>
      <c r="AT28" s="27" t="e">
        <f aca="false">LEFT(AQ28,AS28-3)</f>
        <v>#REF!</v>
      </c>
      <c r="AV28" s="27" t="e">
        <f aca="false">AT28&amp;AP28</f>
        <v>#REF!</v>
      </c>
    </row>
    <row r="29" customFormat="false" ht="13.5" hidden="false" customHeight="true" outlineLevel="0" collapsed="false">
      <c r="O29" s="30" t="n">
        <v>0</v>
      </c>
      <c r="Q29" s="30" t="s">
        <v>50</v>
      </c>
      <c r="W29" s="30" t="n">
        <f aca="false">W25+2</f>
        <v>13</v>
      </c>
      <c r="X29" s="30" t="n">
        <v>5</v>
      </c>
      <c r="Y29" s="27" t="n">
        <f aca="false">INT((X29+2)/2)</f>
        <v>3</v>
      </c>
      <c r="Z29" s="27" t="n">
        <f aca="false">IF(X29&gt;8,8,X29-1)</f>
        <v>4</v>
      </c>
      <c r="AA29" s="27" t="n">
        <f aca="true">INT(RAND()*(Z29+1-Y29)+Y29)</f>
        <v>4</v>
      </c>
      <c r="AB29" s="27" t="n">
        <f aca="false">X29+1-AA29</f>
        <v>2</v>
      </c>
      <c r="AL29" s="27" t="n">
        <f aca="false">INT(LOG(AF30+0.5))+1</f>
        <v>2</v>
      </c>
      <c r="AM29" s="27" t="n">
        <f aca="false">INT(LOG(AH30+0.5))+1</f>
        <v>2</v>
      </c>
      <c r="AN29" s="27" t="n">
        <f aca="false">AL29+AM29-1</f>
        <v>3</v>
      </c>
    </row>
    <row r="30" customFormat="false" ht="16.5" hidden="false" customHeight="true" outlineLevel="0" collapsed="false">
      <c r="C30" s="27" t="n">
        <f aca="false">AF44</f>
        <v>72</v>
      </c>
      <c r="D30" s="27"/>
      <c r="G30" s="27" t="n">
        <f aca="false">AF46</f>
        <v>0</v>
      </c>
      <c r="K30" s="27" t="n">
        <f aca="false">AF48</f>
        <v>39</v>
      </c>
      <c r="AF30" s="27" t="n">
        <f aca="true">INT(RAND()*9*10^(AB15-1)+10^(AB15-1))</f>
        <v>64</v>
      </c>
      <c r="AH30" s="27" t="n">
        <f aca="true">INT(RAND()*9*10^(AA15-1)+10^(AA15-1))</f>
        <v>52</v>
      </c>
      <c r="AI30" s="27" t="n">
        <f aca="false">AF30-10000000*INT(AF30/10000000)</f>
        <v>64</v>
      </c>
      <c r="AJ30" s="27" t="n">
        <f aca="false">AH30-100000000*INT(AH30/100000000)</f>
        <v>52</v>
      </c>
      <c r="AK30" s="27" t="n">
        <f aca="false">AF30*AH30</f>
        <v>3328</v>
      </c>
      <c r="AL30" s="27" t="n">
        <f aca="false">AI30*AJ30</f>
        <v>3328</v>
      </c>
      <c r="AM30" s="27" t="n">
        <f aca="false">AL30-1000*INT(AL30/1000)</f>
        <v>328</v>
      </c>
      <c r="AN30" s="27" t="str">
        <f aca="false">TEXT(AL30,0)</f>
        <v>3328</v>
      </c>
      <c r="AP30" s="27" t="str">
        <f aca="false">RIGHT(AN30,3)</f>
        <v>328</v>
      </c>
      <c r="AQ30" s="27" t="str">
        <f aca="false">TEXT(AK30,0)</f>
        <v>3328</v>
      </c>
      <c r="AS30" s="27" t="n">
        <f aca="false">LEN(AQ30)</f>
        <v>4</v>
      </c>
      <c r="AT30" s="27" t="str">
        <f aca="false">LEFT(AQ30,AS30-3)</f>
        <v>3</v>
      </c>
      <c r="AV30" s="27" t="str">
        <f aca="false">AT30&amp;AP30</f>
        <v>3328</v>
      </c>
    </row>
    <row r="31" customFormat="false" ht="16.5" hidden="false" customHeight="true" outlineLevel="0" collapsed="false">
      <c r="B31" s="29" t="s">
        <v>38</v>
      </c>
      <c r="C31" s="44" t="n">
        <f aca="false">AH44</f>
        <v>929</v>
      </c>
      <c r="F31" s="29" t="s">
        <v>38</v>
      </c>
      <c r="G31" s="44" t="n">
        <f aca="false">AH46</f>
        <v>0</v>
      </c>
      <c r="J31" s="29" t="s">
        <v>38</v>
      </c>
      <c r="K31" s="44" t="n">
        <f aca="false">AH48</f>
        <v>8138</v>
      </c>
      <c r="O31" s="30" t="n">
        <v>0</v>
      </c>
      <c r="Q31" s="30" t="s">
        <v>51</v>
      </c>
      <c r="W31" s="30" t="n">
        <f aca="false">W27+2</f>
        <v>14</v>
      </c>
      <c r="X31" s="30" t="n">
        <v>5</v>
      </c>
      <c r="Y31" s="27" t="n">
        <f aca="false">INT((X31+2)/2)</f>
        <v>3</v>
      </c>
      <c r="Z31" s="27" t="n">
        <f aca="false">IF(X31&gt;8,8,X31-1)</f>
        <v>4</v>
      </c>
      <c r="AA31" s="27" t="n">
        <f aca="true">INT(RAND()*(Z31+1-Y31)+Y31)</f>
        <v>3</v>
      </c>
      <c r="AB31" s="27" t="n">
        <f aca="false">X31+1-AA31</f>
        <v>3</v>
      </c>
      <c r="AL31" s="27" t="n">
        <f aca="false">INT(LOG(AF32+0.5))+1</f>
        <v>2</v>
      </c>
      <c r="AM31" s="27" t="n">
        <f aca="false">INT(LOG(AH32+0.5))+1</f>
        <v>3</v>
      </c>
      <c r="AN31" s="27" t="n">
        <f aca="false">AL31+AM31-1</f>
        <v>4</v>
      </c>
    </row>
    <row r="32" customFormat="false" ht="16.5" hidden="false" customHeight="true" outlineLevel="0" collapsed="false">
      <c r="B32" s="29" t="s">
        <v>16</v>
      </c>
      <c r="C32" s="45" t="n">
        <f aca="false">IF(D32=15,AV44,AK44)</f>
        <v>66888</v>
      </c>
      <c r="D32" s="27" t="n">
        <f aca="false">X25+O25</f>
        <v>4</v>
      </c>
      <c r="F32" s="29" t="s">
        <v>16</v>
      </c>
      <c r="G32" s="46" t="n">
        <f aca="false">IF(H32=15,AV46,AK46)</f>
        <v>0</v>
      </c>
      <c r="H32" s="27" t="n">
        <f aca="false">X46</f>
        <v>0</v>
      </c>
      <c r="J32" s="29" t="s">
        <v>16</v>
      </c>
      <c r="K32" s="45" t="n">
        <f aca="false">IF(L32=15,AV48,AK48)</f>
        <v>317382</v>
      </c>
      <c r="L32" s="27" t="n">
        <f aca="false">X27+O27</f>
        <v>5</v>
      </c>
      <c r="AF32" s="27" t="n">
        <f aca="true">INT(RAND()*9*10^(AB17-1)+10^(AB17-1))</f>
        <v>85</v>
      </c>
      <c r="AH32" s="27" t="n">
        <f aca="true">INT(RAND()*9*10^(AA17-1)+10^(AA17-1))</f>
        <v>575</v>
      </c>
      <c r="AI32" s="27" t="n">
        <f aca="false">AF32-10000000*INT(AF32/10000000)</f>
        <v>85</v>
      </c>
      <c r="AJ32" s="27" t="n">
        <f aca="false">AH32-100000000*INT(AH32/100000000)</f>
        <v>575</v>
      </c>
      <c r="AK32" s="27" t="n">
        <f aca="false">AF32*AH32</f>
        <v>48875</v>
      </c>
      <c r="AL32" s="27" t="n">
        <f aca="false">AI32*AJ32</f>
        <v>48875</v>
      </c>
      <c r="AM32" s="27" t="n">
        <f aca="false">AL32-1000*INT(AL32/1000)</f>
        <v>875</v>
      </c>
      <c r="AN32" s="27" t="str">
        <f aca="false">TEXT(AL32,0)</f>
        <v>48875</v>
      </c>
      <c r="AP32" s="27" t="str">
        <f aca="false">RIGHT(AN32,3)</f>
        <v>875</v>
      </c>
      <c r="AQ32" s="27" t="str">
        <f aca="false">TEXT(AK32,0)</f>
        <v>48875</v>
      </c>
      <c r="AS32" s="27" t="n">
        <f aca="false">LEN(AQ32)</f>
        <v>5</v>
      </c>
      <c r="AT32" s="27" t="str">
        <f aca="false">LEFT(AQ32,AS32-3)</f>
        <v>48</v>
      </c>
      <c r="AV32" s="27" t="str">
        <f aca="false">AT32&amp;AP32</f>
        <v>48875</v>
      </c>
    </row>
    <row r="33" customFormat="false" ht="13.5" hidden="false" customHeight="true" outlineLevel="0" collapsed="false">
      <c r="O33" s="30" t="n">
        <v>0</v>
      </c>
      <c r="Q33" s="30" t="s">
        <v>52</v>
      </c>
      <c r="W33" s="30" t="n">
        <f aca="false">W29+2</f>
        <v>15</v>
      </c>
      <c r="X33" s="30" t="n">
        <v>5</v>
      </c>
      <c r="Y33" s="27" t="n">
        <f aca="false">INT((X33+2)/2)</f>
        <v>3</v>
      </c>
      <c r="Z33" s="27" t="n">
        <f aca="false">IF(X33&gt;8,8,X33-1)</f>
        <v>4</v>
      </c>
      <c r="AA33" s="27" t="n">
        <f aca="true">INT(RAND()*(Z33+1-Y33)+Y33)</f>
        <v>4</v>
      </c>
      <c r="AB33" s="27" t="n">
        <f aca="false">X33+1-AA33</f>
        <v>2</v>
      </c>
      <c r="AL33" s="27" t="e">
        <f aca="false">INT(LOG(AF34+0.5))+1</f>
        <v>#REF!</v>
      </c>
      <c r="AM33" s="27" t="e">
        <f aca="false">INT(LOG(AH34+0.5))+1</f>
        <v>#REF!</v>
      </c>
      <c r="AN33" s="27" t="e">
        <f aca="false">AL33+AM33-1</f>
        <v>#REF!</v>
      </c>
    </row>
    <row r="34" customFormat="false" ht="13.5" hidden="false" customHeight="true" outlineLevel="0" collapsed="false">
      <c r="D34" s="27"/>
      <c r="AF34" s="27" t="e">
        <f aca="false">INT(RAND()*9*10^(#REF!-1)+10^(#REF!-1))</f>
        <v>#REF!</v>
      </c>
      <c r="AH34" s="27" t="e">
        <f aca="false">INT(RAND()*9*10^(#REF!-1)+10^(#REF!-1))</f>
        <v>#REF!</v>
      </c>
      <c r="AI34" s="27" t="e">
        <f aca="false">AF34-10000000*INT(AF34/10000000)</f>
        <v>#REF!</v>
      </c>
      <c r="AJ34" s="27" t="e">
        <f aca="false">AH34-100000000*INT(AH34/100000000)</f>
        <v>#REF!</v>
      </c>
      <c r="AK34" s="27" t="e">
        <f aca="false">AF34*AH34</f>
        <v>#REF!</v>
      </c>
      <c r="AL34" s="27" t="e">
        <f aca="false">AI34*AJ34</f>
        <v>#REF!</v>
      </c>
      <c r="AM34" s="27" t="e">
        <f aca="false">AL34-1000*INT(AL34/1000)</f>
        <v>#REF!</v>
      </c>
      <c r="AN34" s="27" t="e">
        <f aca="false">TEXT(AL34,0)</f>
        <v>#REF!</v>
      </c>
      <c r="AP34" s="27" t="e">
        <f aca="false">RIGHT(AN34,3)</f>
        <v>#REF!</v>
      </c>
      <c r="AQ34" s="27" t="e">
        <f aca="false">TEXT(AK34,0)</f>
        <v>#REF!</v>
      </c>
      <c r="AS34" s="27" t="e">
        <f aca="false">LEN(AQ34)</f>
        <v>#REF!</v>
      </c>
      <c r="AT34" s="27" t="e">
        <f aca="false">LEFT(AQ34,AS34-3)</f>
        <v>#REF!</v>
      </c>
      <c r="AV34" s="27" t="e">
        <f aca="false">AT34&amp;AP34</f>
        <v>#REF!</v>
      </c>
    </row>
    <row r="35" customFormat="false" ht="16.5" hidden="false" customHeight="true" outlineLevel="0" collapsed="false">
      <c r="C35" s="27" t="n">
        <f aca="false">AF50</f>
        <v>13</v>
      </c>
      <c r="G35" s="27" t="e">
        <f aca="false">AF52</f>
        <v>#REF!</v>
      </c>
      <c r="K35" s="27" t="n">
        <f aca="false">AF54</f>
        <v>149</v>
      </c>
      <c r="O35" s="30" t="n">
        <v>0</v>
      </c>
      <c r="Q35" s="30" t="s">
        <v>53</v>
      </c>
      <c r="W35" s="30" t="n">
        <f aca="false">W31+2</f>
        <v>16</v>
      </c>
      <c r="X35" s="30" t="n">
        <v>6</v>
      </c>
      <c r="Y35" s="27" t="n">
        <f aca="false">INT((X35+2)/2)</f>
        <v>4</v>
      </c>
      <c r="Z35" s="27" t="n">
        <f aca="false">IF(X35&gt;8,8,X35-1)</f>
        <v>5</v>
      </c>
      <c r="AA35" s="27" t="n">
        <f aca="true">INT(RAND()*(Z35+1-Y35)+Y35)</f>
        <v>4</v>
      </c>
      <c r="AB35" s="27" t="n">
        <f aca="false">X35+1-AA35</f>
        <v>3</v>
      </c>
      <c r="AL35" s="27" t="n">
        <f aca="false">INT(LOG(AF36+0.5))+1</f>
        <v>2</v>
      </c>
      <c r="AM35" s="27" t="n">
        <f aca="false">INT(LOG(AH36+0.5))+1</f>
        <v>3</v>
      </c>
      <c r="AN35" s="27" t="n">
        <f aca="false">AL35+AM35-1</f>
        <v>4</v>
      </c>
    </row>
    <row r="36" customFormat="false" ht="16.5" hidden="false" customHeight="true" outlineLevel="0" collapsed="false">
      <c r="B36" s="29" t="s">
        <v>38</v>
      </c>
      <c r="C36" s="44" t="n">
        <f aca="false">AH50</f>
        <v>7462</v>
      </c>
      <c r="D36" s="27"/>
      <c r="F36" s="29" t="s">
        <v>38</v>
      </c>
      <c r="G36" s="44" t="e">
        <f aca="false">AH52</f>
        <v>#REF!</v>
      </c>
      <c r="J36" s="29" t="s">
        <v>38</v>
      </c>
      <c r="K36" s="44" t="n">
        <f aca="false">AH54</f>
        <v>425</v>
      </c>
      <c r="AF36" s="27" t="n">
        <f aca="true">INT(RAND()*9*10^(AB19-1)+10^(AB19-1))</f>
        <v>36</v>
      </c>
      <c r="AH36" s="27" t="n">
        <f aca="true">INT(RAND()*9*10^(AA19-1)+10^(AA19-1))</f>
        <v>577</v>
      </c>
      <c r="AI36" s="27" t="n">
        <f aca="false">AF36-10000000*INT(AF36/10000000)</f>
        <v>36</v>
      </c>
      <c r="AJ36" s="27" t="n">
        <f aca="false">AH36-100000000*INT(AH36/100000000)</f>
        <v>577</v>
      </c>
      <c r="AK36" s="27" t="n">
        <f aca="false">AF36*AH36</f>
        <v>20772</v>
      </c>
      <c r="AL36" s="27" t="n">
        <f aca="false">AI36*AJ36</f>
        <v>20772</v>
      </c>
      <c r="AM36" s="27" t="n">
        <f aca="false">AL36-1000*INT(AL36/1000)</f>
        <v>772</v>
      </c>
      <c r="AN36" s="27" t="str">
        <f aca="false">TEXT(AL36,0)</f>
        <v>20772</v>
      </c>
      <c r="AP36" s="27" t="str">
        <f aca="false">RIGHT(AN36,3)</f>
        <v>772</v>
      </c>
      <c r="AQ36" s="27" t="str">
        <f aca="false">TEXT(AK36,0)</f>
        <v>20772</v>
      </c>
      <c r="AS36" s="27" t="n">
        <f aca="false">LEN(AQ36)</f>
        <v>5</v>
      </c>
      <c r="AT36" s="27" t="str">
        <f aca="false">LEFT(AQ36,AS36-3)</f>
        <v>20</v>
      </c>
      <c r="AV36" s="27" t="str">
        <f aca="false">AT36&amp;AP36</f>
        <v>20772</v>
      </c>
    </row>
    <row r="37" customFormat="false" ht="16.5" hidden="false" customHeight="true" outlineLevel="0" collapsed="false">
      <c r="B37" s="29" t="s">
        <v>16</v>
      </c>
      <c r="C37" s="45" t="n">
        <f aca="false">IF(D37=15,AV50,AK50)</f>
        <v>97006</v>
      </c>
      <c r="D37" s="27" t="n">
        <f aca="false">X29+O29</f>
        <v>5</v>
      </c>
      <c r="F37" s="29" t="s">
        <v>16</v>
      </c>
      <c r="G37" s="46" t="e">
        <f aca="false">IF(H37=15,AV52,AK52)</f>
        <v>#REF!</v>
      </c>
      <c r="H37" s="27" t="e">
        <f aca="false">#REF!</f>
        <v>#REF!</v>
      </c>
      <c r="J37" s="29" t="s">
        <v>16</v>
      </c>
      <c r="K37" s="45" t="n">
        <f aca="false">IF(L37=15,AV54,AK54)</f>
        <v>63325</v>
      </c>
      <c r="L37" s="27" t="n">
        <f aca="false">X31+O31</f>
        <v>5</v>
      </c>
      <c r="O37" s="30" t="n">
        <v>0</v>
      </c>
      <c r="Q37" s="30" t="s">
        <v>54</v>
      </c>
      <c r="W37" s="30" t="n">
        <f aca="false">W33+2</f>
        <v>17</v>
      </c>
      <c r="X37" s="30" t="n">
        <v>6</v>
      </c>
      <c r="Y37" s="27" t="n">
        <f aca="false">INT((X37+2)/2)</f>
        <v>4</v>
      </c>
      <c r="Z37" s="27" t="n">
        <f aca="false">IF(X37&gt;8,8,X37-1)</f>
        <v>5</v>
      </c>
      <c r="AA37" s="27" t="n">
        <f aca="true">INT(RAND()*(Z37+1-Y37)+Y37)</f>
        <v>5</v>
      </c>
      <c r="AB37" s="27" t="n">
        <f aca="false">X37+1-AA37</f>
        <v>2</v>
      </c>
      <c r="AL37" s="27" t="n">
        <f aca="false">INT(LOG(AF38+0.5))+1</f>
        <v>2</v>
      </c>
      <c r="AM37" s="27" t="n">
        <f aca="false">INT(LOG(AH38+0.5))+1</f>
        <v>3</v>
      </c>
      <c r="AN37" s="27" t="n">
        <f aca="false">AL37+AM37-1</f>
        <v>4</v>
      </c>
    </row>
    <row r="38" customFormat="false" ht="13.5" hidden="false" customHeight="true" outlineLevel="0" collapsed="false">
      <c r="D38" s="27"/>
      <c r="AF38" s="27" t="n">
        <f aca="true">INT(RAND()*9*10^(AB21-1)+10^(AB21-1))</f>
        <v>93</v>
      </c>
      <c r="AH38" s="27" t="n">
        <f aca="true">INT(RAND()*9*10^(AA21-1)+10^(AA21-1))</f>
        <v>663</v>
      </c>
      <c r="AI38" s="27" t="n">
        <f aca="false">AF38-10000000*INT(AF38/10000000)</f>
        <v>93</v>
      </c>
      <c r="AJ38" s="27" t="n">
        <f aca="false">AH38-100000000*INT(AH38/100000000)</f>
        <v>663</v>
      </c>
      <c r="AK38" s="27" t="n">
        <f aca="false">AF38*AH38</f>
        <v>61659</v>
      </c>
      <c r="AL38" s="27" t="n">
        <f aca="false">AI38*AJ38</f>
        <v>61659</v>
      </c>
      <c r="AM38" s="27" t="n">
        <f aca="false">AL38-1000*INT(AL38/1000)</f>
        <v>659</v>
      </c>
      <c r="AN38" s="27" t="str">
        <f aca="false">TEXT(AL38,0)</f>
        <v>61659</v>
      </c>
      <c r="AP38" s="27" t="str">
        <f aca="false">RIGHT(AN38,3)</f>
        <v>659</v>
      </c>
      <c r="AQ38" s="27" t="str">
        <f aca="false">TEXT(AK38,0)</f>
        <v>61659</v>
      </c>
      <c r="AS38" s="27" t="n">
        <f aca="false">LEN(AQ38)</f>
        <v>5</v>
      </c>
      <c r="AT38" s="27" t="str">
        <f aca="false">LEFT(AQ38,AS38-3)</f>
        <v>61</v>
      </c>
      <c r="AV38" s="27" t="str">
        <f aca="false">AT38&amp;AP38</f>
        <v>61659</v>
      </c>
    </row>
    <row r="39" customFormat="false" ht="13.5" hidden="false" customHeight="true" outlineLevel="0" collapsed="false">
      <c r="O39" s="30" t="n">
        <v>0</v>
      </c>
      <c r="Q39" s="30" t="s">
        <v>55</v>
      </c>
      <c r="W39" s="30" t="n">
        <f aca="false">W35+2</f>
        <v>18</v>
      </c>
      <c r="X39" s="30" t="n">
        <v>6</v>
      </c>
      <c r="Y39" s="27" t="n">
        <f aca="false">INT((X39+2)/2)</f>
        <v>4</v>
      </c>
      <c r="Z39" s="27" t="n">
        <f aca="false">IF(X39&gt;8,8,X39-1)</f>
        <v>5</v>
      </c>
      <c r="AA39" s="27" t="n">
        <f aca="true">INT(RAND()*(Z39+1-Y39)+Y39)</f>
        <v>4</v>
      </c>
      <c r="AB39" s="27" t="n">
        <f aca="false">X39+1-AA39</f>
        <v>3</v>
      </c>
      <c r="AL39" s="27" t="e">
        <f aca="false">INT(LOG(AF40+0.5))+1</f>
        <v>#REF!</v>
      </c>
      <c r="AM39" s="27" t="e">
        <f aca="false">INT(LOG(AH40+0.5))+1</f>
        <v>#REF!</v>
      </c>
      <c r="AN39" s="27" t="e">
        <f aca="false">AL39+AM39-1</f>
        <v>#REF!</v>
      </c>
    </row>
    <row r="40" customFormat="false" ht="16.5" hidden="false" customHeight="true" outlineLevel="0" collapsed="false">
      <c r="C40" s="27" t="n">
        <f aca="false">AF56</f>
        <v>40</v>
      </c>
      <c r="D40" s="27"/>
      <c r="G40" s="27" t="e">
        <f aca="false">AF58</f>
        <v>#REF!</v>
      </c>
      <c r="K40" s="27" t="n">
        <f aca="false">AF60</f>
        <v>116</v>
      </c>
      <c r="AF40" s="27" t="e">
        <f aca="false">INT(RAND()*9*10^(#REF!-1)+10^(#REF!-1))</f>
        <v>#REF!</v>
      </c>
      <c r="AH40" s="27" t="e">
        <f aca="false">INT(RAND()*9*10^(#REF!-1)+10^(#REF!-1))</f>
        <v>#REF!</v>
      </c>
      <c r="AI40" s="27" t="e">
        <f aca="false">AF40-10000000*INT(AF40/10000000)</f>
        <v>#REF!</v>
      </c>
      <c r="AJ40" s="27" t="e">
        <f aca="false">AH40-100000000*INT(AH40/100000000)</f>
        <v>#REF!</v>
      </c>
      <c r="AK40" s="27" t="e">
        <f aca="false">AF40*AH40</f>
        <v>#REF!</v>
      </c>
      <c r="AL40" s="27" t="e">
        <f aca="false">AI40*AJ40</f>
        <v>#REF!</v>
      </c>
      <c r="AM40" s="27" t="e">
        <f aca="false">AL40-1000*INT(AL40/1000)</f>
        <v>#REF!</v>
      </c>
      <c r="AN40" s="27" t="e">
        <f aca="false">TEXT(AL40,0)</f>
        <v>#REF!</v>
      </c>
      <c r="AP40" s="27" t="e">
        <f aca="false">RIGHT(AN40,3)</f>
        <v>#REF!</v>
      </c>
      <c r="AQ40" s="27" t="e">
        <f aca="false">TEXT(AK40,0)</f>
        <v>#REF!</v>
      </c>
      <c r="AS40" s="27" t="e">
        <f aca="false">LEN(AQ40)</f>
        <v>#REF!</v>
      </c>
      <c r="AT40" s="27" t="e">
        <f aca="false">LEFT(AQ40,AS40-3)</f>
        <v>#REF!</v>
      </c>
      <c r="AV40" s="27" t="e">
        <f aca="false">AT40&amp;AP40</f>
        <v>#REF!</v>
      </c>
    </row>
    <row r="41" customFormat="false" ht="16.5" hidden="false" customHeight="true" outlineLevel="0" collapsed="false">
      <c r="B41" s="29" t="s">
        <v>38</v>
      </c>
      <c r="C41" s="44" t="n">
        <f aca="false">AH56</f>
        <v>7298</v>
      </c>
      <c r="F41" s="29" t="s">
        <v>38</v>
      </c>
      <c r="G41" s="44" t="e">
        <f aca="false">AH58</f>
        <v>#REF!</v>
      </c>
      <c r="J41" s="29" t="s">
        <v>38</v>
      </c>
      <c r="K41" s="44" t="n">
        <f aca="false">AH60</f>
        <v>8528</v>
      </c>
      <c r="O41" s="30" t="n">
        <v>0</v>
      </c>
      <c r="Q41" s="30" t="s">
        <v>56</v>
      </c>
      <c r="W41" s="30" t="n">
        <f aca="false">W37+2</f>
        <v>19</v>
      </c>
      <c r="X41" s="30" t="n">
        <v>7</v>
      </c>
      <c r="Y41" s="27" t="n">
        <f aca="false">INT((X41+2)/2)</f>
        <v>4</v>
      </c>
      <c r="Z41" s="27" t="n">
        <f aca="false">IF(X41&gt;8,8,X41-1)</f>
        <v>6</v>
      </c>
      <c r="AA41" s="27" t="n">
        <f aca="true">INT(RAND()*(Z41+1-Y41)+Y41)</f>
        <v>4</v>
      </c>
      <c r="AB41" s="27" t="n">
        <f aca="false">X41+1-AA41</f>
        <v>4</v>
      </c>
      <c r="AL41" s="27" t="n">
        <f aca="false">INT(LOG(AF42+0.5))+1</f>
        <v>2</v>
      </c>
      <c r="AM41" s="27" t="n">
        <f aca="false">INT(LOG(AH42+0.5))+1</f>
        <v>3</v>
      </c>
      <c r="AN41" s="27" t="n">
        <f aca="false">AL41+AM41-1</f>
        <v>4</v>
      </c>
    </row>
    <row r="42" customFormat="false" ht="16.5" hidden="false" customHeight="true" outlineLevel="0" collapsed="false">
      <c r="B42" s="29" t="s">
        <v>16</v>
      </c>
      <c r="C42" s="45" t="n">
        <f aca="false">IF(D42=15,AV56,AK56)</f>
        <v>291920</v>
      </c>
      <c r="D42" s="27" t="n">
        <f aca="false">X33+O33</f>
        <v>5</v>
      </c>
      <c r="F42" s="29" t="s">
        <v>16</v>
      </c>
      <c r="G42" s="46" t="e">
        <f aca="false">IF(H42=15,AV58,AK58)</f>
        <v>#REF!</v>
      </c>
      <c r="H42" s="27" t="e">
        <f aca="false">#REF!</f>
        <v>#REF!</v>
      </c>
      <c r="J42" s="29" t="s">
        <v>16</v>
      </c>
      <c r="K42" s="45" t="n">
        <f aca="false">IF(L42=15,AV60,AK60)</f>
        <v>989248</v>
      </c>
      <c r="L42" s="27" t="n">
        <f aca="false">X35+O35</f>
        <v>6</v>
      </c>
      <c r="AF42" s="27" t="n">
        <f aca="true">INT(RAND()*9*10^(AB23-1)+10^(AB23-1))</f>
        <v>93</v>
      </c>
      <c r="AH42" s="27" t="n">
        <f aca="true">INT(RAND()*9*10^(AA23-1)+10^(AA23-1))</f>
        <v>255</v>
      </c>
      <c r="AI42" s="27" t="n">
        <f aca="false">AF42-10000000*INT(AF42/10000000)</f>
        <v>93</v>
      </c>
      <c r="AJ42" s="27" t="n">
        <f aca="false">AH42-100000000*INT(AH42/100000000)</f>
        <v>255</v>
      </c>
      <c r="AK42" s="27" t="n">
        <f aca="false">AF42*AH42</f>
        <v>23715</v>
      </c>
      <c r="AL42" s="27" t="n">
        <f aca="false">AI42*AJ42</f>
        <v>23715</v>
      </c>
      <c r="AM42" s="27" t="n">
        <f aca="false">AL42-1000*INT(AL42/1000)</f>
        <v>715</v>
      </c>
      <c r="AN42" s="27" t="str">
        <f aca="false">TEXT(AL42,0)</f>
        <v>23715</v>
      </c>
      <c r="AP42" s="27" t="str">
        <f aca="false">RIGHT(AN42,3)</f>
        <v>715</v>
      </c>
      <c r="AQ42" s="27" t="str">
        <f aca="false">TEXT(AK42,0)</f>
        <v>23715</v>
      </c>
      <c r="AS42" s="27" t="n">
        <f aca="false">LEN(AQ42)</f>
        <v>5</v>
      </c>
      <c r="AT42" s="27" t="str">
        <f aca="false">LEFT(AQ42,AS42-3)</f>
        <v>23</v>
      </c>
      <c r="AV42" s="27" t="str">
        <f aca="false">AT42&amp;AP42</f>
        <v>23715</v>
      </c>
    </row>
    <row r="43" customFormat="false" ht="13.5" hidden="false" customHeight="true" outlineLevel="0" collapsed="false">
      <c r="O43" s="30" t="n">
        <v>0</v>
      </c>
      <c r="Q43" s="30" t="s">
        <v>57</v>
      </c>
      <c r="W43" s="30" t="n">
        <f aca="false">W39+2</f>
        <v>20</v>
      </c>
      <c r="X43" s="30" t="n">
        <v>7</v>
      </c>
      <c r="Y43" s="27" t="n">
        <f aca="false">INT((X43+2)/2)</f>
        <v>4</v>
      </c>
      <c r="Z43" s="27" t="n">
        <f aca="false">IF(X43&gt;8,8,X43-1)</f>
        <v>6</v>
      </c>
      <c r="AA43" s="27" t="n">
        <f aca="true">INT(RAND()*(Z43+1-Y43)+Y43)</f>
        <v>5</v>
      </c>
      <c r="AB43" s="27" t="n">
        <f aca="false">X43+1-AA43</f>
        <v>3</v>
      </c>
      <c r="AL43" s="27" t="n">
        <f aca="false">INT(LOG(AF44+0.5))+1</f>
        <v>2</v>
      </c>
      <c r="AM43" s="27" t="n">
        <f aca="false">INT(LOG(AH44+0.5))+1</f>
        <v>3</v>
      </c>
      <c r="AN43" s="27" t="n">
        <f aca="false">AL43+AM43-1</f>
        <v>4</v>
      </c>
    </row>
    <row r="44" customFormat="false" ht="13.5" hidden="false" customHeight="true" outlineLevel="0" collapsed="false">
      <c r="D44" s="27"/>
      <c r="AF44" s="27" t="n">
        <f aca="true">INT(RAND()*9*10^(AB25-1)+10^(AB25-1))</f>
        <v>72</v>
      </c>
      <c r="AH44" s="27" t="n">
        <f aca="true">INT(RAND()*9*10^(AA25-1)+10^(AA25-1))</f>
        <v>929</v>
      </c>
      <c r="AI44" s="27" t="n">
        <f aca="false">AF44-10000000*INT(AF44/10000000)</f>
        <v>72</v>
      </c>
      <c r="AJ44" s="27" t="n">
        <f aca="false">AH44-100000000*INT(AH44/100000000)</f>
        <v>929</v>
      </c>
      <c r="AK44" s="27" t="n">
        <f aca="false">AF44*AH44</f>
        <v>66888</v>
      </c>
      <c r="AL44" s="27" t="n">
        <f aca="false">AI44*AJ44</f>
        <v>66888</v>
      </c>
      <c r="AM44" s="27" t="n">
        <f aca="false">AL44-1000*INT(AL44/1000)</f>
        <v>888</v>
      </c>
      <c r="AN44" s="27" t="str">
        <f aca="false">TEXT(AL44,0)</f>
        <v>66888</v>
      </c>
      <c r="AP44" s="27" t="str">
        <f aca="false">RIGHT(AN44,3)</f>
        <v>888</v>
      </c>
      <c r="AQ44" s="27" t="str">
        <f aca="false">TEXT(AK44,0)</f>
        <v>66888</v>
      </c>
      <c r="AS44" s="27" t="n">
        <f aca="false">LEN(AQ44)</f>
        <v>5</v>
      </c>
      <c r="AT44" s="27" t="str">
        <f aca="false">LEFT(AQ44,AS44-3)</f>
        <v>66</v>
      </c>
      <c r="AV44" s="27" t="str">
        <f aca="false">AT44&amp;AP44</f>
        <v>66888</v>
      </c>
    </row>
    <row r="45" customFormat="false" ht="16.5" hidden="false" customHeight="true" outlineLevel="0" collapsed="false">
      <c r="C45" s="27" t="n">
        <f aca="false">AF62</f>
        <v>74</v>
      </c>
      <c r="G45" s="27" t="e">
        <f aca="false">AF64</f>
        <v>#REF!</v>
      </c>
      <c r="K45" s="27" t="n">
        <f aca="false">AF66</f>
        <v>923</v>
      </c>
      <c r="AL45" s="27" t="n">
        <f aca="false">INT(LOG(AF46+0.5))+1</f>
        <v>0</v>
      </c>
      <c r="AM45" s="27" t="n">
        <f aca="false">INT(LOG(AH46+0.5))+1</f>
        <v>0</v>
      </c>
      <c r="AN45" s="27" t="n">
        <f aca="false">AL45+AM45-1</f>
        <v>-1</v>
      </c>
    </row>
    <row r="46" customFormat="false" ht="16.5" hidden="false" customHeight="true" outlineLevel="0" collapsed="false">
      <c r="B46" s="29" t="s">
        <v>38</v>
      </c>
      <c r="C46" s="44" t="n">
        <f aca="false">AH62</f>
        <v>26193</v>
      </c>
      <c r="D46" s="27"/>
      <c r="F46" s="29" t="s">
        <v>38</v>
      </c>
      <c r="G46" s="44" t="e">
        <f aca="false">AH64</f>
        <v>#REF!</v>
      </c>
      <c r="J46" s="29" t="s">
        <v>38</v>
      </c>
      <c r="K46" s="44" t="n">
        <f aca="false">AH66</f>
        <v>6738</v>
      </c>
      <c r="AF46" s="27" t="n">
        <f aca="true">INT(RAND()*9*10^(AB46-1)+10^(AB46-1))</f>
        <v>0</v>
      </c>
      <c r="AH46" s="27" t="n">
        <f aca="true">INT(RAND()*9*10^(AA46-1)+10^(AA46-1))</f>
        <v>0</v>
      </c>
      <c r="AI46" s="27" t="n">
        <f aca="false">AF46-10000000*INT(AF46/10000000)</f>
        <v>0</v>
      </c>
      <c r="AJ46" s="27" t="n">
        <f aca="false">AH46-100000000*INT(AH46/100000000)</f>
        <v>0</v>
      </c>
      <c r="AK46" s="27" t="n">
        <f aca="false">AF46*AH46</f>
        <v>0</v>
      </c>
      <c r="AL46" s="27" t="n">
        <f aca="false">AI46*AJ46</f>
        <v>0</v>
      </c>
      <c r="AM46" s="27" t="n">
        <f aca="false">AL46-1000*INT(AL46/1000)</f>
        <v>0</v>
      </c>
      <c r="AN46" s="27" t="str">
        <f aca="false">TEXT(AL46,0)</f>
        <v>0</v>
      </c>
      <c r="AP46" s="27" t="str">
        <f aca="false">RIGHT(AN46,3)</f>
        <v>0</v>
      </c>
      <c r="AQ46" s="27" t="str">
        <f aca="false">TEXT(AK46,0)</f>
        <v>0</v>
      </c>
      <c r="AS46" s="27" t="n">
        <f aca="false">LEN(AQ46)</f>
        <v>1</v>
      </c>
      <c r="AT46" s="27" t="e">
        <f aca="false">LEFT(AQ46,AS46-3)</f>
        <v>#VALUE!</v>
      </c>
      <c r="AV46" s="27" t="e">
        <f aca="false">AT46&amp;AP46</f>
        <v>#VALUE!</v>
      </c>
    </row>
    <row r="47" customFormat="false" ht="16.5" hidden="false" customHeight="true" outlineLevel="0" collapsed="false">
      <c r="B47" s="29" t="s">
        <v>16</v>
      </c>
      <c r="C47" s="45" t="n">
        <f aca="false">IF(D47=15,AV62,AK62)</f>
        <v>1938282</v>
      </c>
      <c r="D47" s="27" t="n">
        <f aca="false">X37+O37</f>
        <v>6</v>
      </c>
      <c r="F47" s="29" t="s">
        <v>16</v>
      </c>
      <c r="G47" s="46" t="e">
        <f aca="false">IF(H47=15,AV64,AK64)</f>
        <v>#REF!</v>
      </c>
      <c r="H47" s="27" t="e">
        <f aca="false">#REF!</f>
        <v>#REF!</v>
      </c>
      <c r="J47" s="29" t="s">
        <v>16</v>
      </c>
      <c r="K47" s="45" t="n">
        <f aca="false">IF(L47=15,AV66,AK66)</f>
        <v>6219174</v>
      </c>
      <c r="L47" s="27" t="n">
        <f aca="false">X39+O39</f>
        <v>6</v>
      </c>
      <c r="AL47" s="27" t="n">
        <f aca="false">INT(LOG(AF48+0.5))+1</f>
        <v>2</v>
      </c>
      <c r="AM47" s="27" t="n">
        <f aca="false">INT(LOG(AH48+0.5))+1</f>
        <v>4</v>
      </c>
      <c r="AN47" s="27" t="n">
        <f aca="false">AL47+AM47-1</f>
        <v>5</v>
      </c>
    </row>
    <row r="48" customFormat="false" ht="13.5" hidden="false" customHeight="true" outlineLevel="0" collapsed="false">
      <c r="D48" s="27"/>
      <c r="AF48" s="27" t="n">
        <f aca="true">INT(RAND()*9*10^(AB27-1)+10^(AB27-1))</f>
        <v>39</v>
      </c>
      <c r="AH48" s="27" t="n">
        <f aca="true">INT(RAND()*9*10^(AA27-1)+10^(AA27-1))</f>
        <v>8138</v>
      </c>
      <c r="AI48" s="27" t="n">
        <f aca="false">AF48-10000000*INT(AF48/10000000)</f>
        <v>39</v>
      </c>
      <c r="AJ48" s="27" t="n">
        <f aca="false">AH48-100000000*INT(AH48/100000000)</f>
        <v>8138</v>
      </c>
      <c r="AK48" s="27" t="n">
        <f aca="false">AF48*AH48</f>
        <v>317382</v>
      </c>
      <c r="AL48" s="27" t="n">
        <f aca="false">AI48*AJ48</f>
        <v>317382</v>
      </c>
      <c r="AM48" s="27" t="n">
        <f aca="false">AL48-1000*INT(AL48/1000)</f>
        <v>382</v>
      </c>
      <c r="AN48" s="27" t="str">
        <f aca="false">TEXT(AL48,0)</f>
        <v>317382</v>
      </c>
      <c r="AP48" s="27" t="str">
        <f aca="false">RIGHT(AN48,3)</f>
        <v>382</v>
      </c>
      <c r="AQ48" s="27" t="str">
        <f aca="false">TEXT(AK48,0)</f>
        <v>317382</v>
      </c>
      <c r="AS48" s="27" t="n">
        <f aca="false">LEN(AQ48)</f>
        <v>6</v>
      </c>
      <c r="AT48" s="27" t="str">
        <f aca="false">LEFT(AQ48,AS48-3)</f>
        <v>317</v>
      </c>
      <c r="AV48" s="27" t="str">
        <f aca="false">AT48&amp;AP48</f>
        <v>317382</v>
      </c>
    </row>
    <row r="49" customFormat="false" ht="13.5" hidden="false" customHeight="true" outlineLevel="0" collapsed="false">
      <c r="AL49" s="27" t="n">
        <f aca="false">INT(LOG(AF50+0.5))+1</f>
        <v>2</v>
      </c>
      <c r="AM49" s="27" t="n">
        <f aca="false">INT(LOG(AH50+0.5))+1</f>
        <v>4</v>
      </c>
      <c r="AN49" s="27" t="n">
        <f aca="false">AL49+AM49-1</f>
        <v>5</v>
      </c>
    </row>
    <row r="50" customFormat="false" ht="16.5" hidden="false" customHeight="true" outlineLevel="0" collapsed="false">
      <c r="C50" s="27" t="n">
        <f aca="false">AF68</f>
        <v>9989</v>
      </c>
      <c r="D50" s="27"/>
      <c r="G50" s="27" t="e">
        <f aca="false">AF70</f>
        <v>#REF!</v>
      </c>
      <c r="K50" s="27" t="n">
        <f aca="false">AF72</f>
        <v>602</v>
      </c>
      <c r="AF50" s="27" t="n">
        <f aca="true">INT(RAND()*9*10^(AB29-1)+10^(AB29-1))</f>
        <v>13</v>
      </c>
      <c r="AH50" s="27" t="n">
        <f aca="true">INT(RAND()*9*10^(AA29-1)+10^(AA29-1))</f>
        <v>7462</v>
      </c>
      <c r="AI50" s="27" t="n">
        <f aca="false">AF50-10000000*INT(AF50/10000000)</f>
        <v>13</v>
      </c>
      <c r="AJ50" s="27" t="n">
        <f aca="false">AH50-100000000*INT(AH50/100000000)</f>
        <v>7462</v>
      </c>
      <c r="AK50" s="27" t="n">
        <f aca="false">AF50*AH50</f>
        <v>97006</v>
      </c>
      <c r="AL50" s="27" t="n">
        <f aca="false">AI50*AJ50</f>
        <v>97006</v>
      </c>
      <c r="AM50" s="27" t="n">
        <f aca="false">AL50-1000*INT(AL50/1000)</f>
        <v>6</v>
      </c>
      <c r="AN50" s="27" t="str">
        <f aca="false">TEXT(AL50,0)</f>
        <v>97006</v>
      </c>
      <c r="AP50" s="27" t="str">
        <f aca="false">RIGHT(AN50,3)</f>
        <v>006</v>
      </c>
      <c r="AQ50" s="27" t="str">
        <f aca="false">TEXT(AK50,0)</f>
        <v>97006</v>
      </c>
      <c r="AS50" s="27" t="n">
        <f aca="false">LEN(AQ50)</f>
        <v>5</v>
      </c>
      <c r="AT50" s="27" t="str">
        <f aca="false">LEFT(AQ50,AS50-3)</f>
        <v>97</v>
      </c>
      <c r="AV50" s="27" t="str">
        <f aca="false">AT50&amp;AP50</f>
        <v>97006</v>
      </c>
    </row>
    <row r="51" customFormat="false" ht="16.5" hidden="false" customHeight="true" outlineLevel="0" collapsed="false">
      <c r="B51" s="29" t="s">
        <v>38</v>
      </c>
      <c r="C51" s="44" t="n">
        <f aca="false">AH68</f>
        <v>5157</v>
      </c>
      <c r="F51" s="29" t="s">
        <v>38</v>
      </c>
      <c r="G51" s="44" t="e">
        <f aca="false">AH70</f>
        <v>#REF!</v>
      </c>
      <c r="J51" s="29" t="s">
        <v>38</v>
      </c>
      <c r="K51" s="44" t="n">
        <f aca="false">AH72</f>
        <v>72085</v>
      </c>
      <c r="AL51" s="27" t="e">
        <f aca="false">INT(LOG(AF52+0.5))+1</f>
        <v>#REF!</v>
      </c>
      <c r="AM51" s="27" t="e">
        <f aca="false">INT(LOG(AH52+0.5))+1</f>
        <v>#REF!</v>
      </c>
      <c r="AN51" s="27" t="e">
        <f aca="false">AL51+AM51-1</f>
        <v>#REF!</v>
      </c>
    </row>
    <row r="52" customFormat="false" ht="16.5" hidden="false" customHeight="true" outlineLevel="0" collapsed="false">
      <c r="B52" s="29" t="s">
        <v>16</v>
      </c>
      <c r="C52" s="45" t="n">
        <f aca="false">IF(D52=15,AV68,AK68)</f>
        <v>51513273</v>
      </c>
      <c r="D52" s="27" t="n">
        <f aca="false">X41+O41</f>
        <v>7</v>
      </c>
      <c r="F52" s="29" t="s">
        <v>16</v>
      </c>
      <c r="G52" s="46" t="e">
        <f aca="false">IF(H52=15,AV70,AK70)</f>
        <v>#REF!</v>
      </c>
      <c r="H52" s="27" t="e">
        <f aca="false">#REF!</f>
        <v>#REF!</v>
      </c>
      <c r="J52" s="29" t="s">
        <v>16</v>
      </c>
      <c r="K52" s="45" t="n">
        <f aca="false">IF(L52=15,AV72,AK72)</f>
        <v>43395170</v>
      </c>
      <c r="L52" s="27" t="n">
        <f aca="false">X43+O43</f>
        <v>7</v>
      </c>
      <c r="AF52" s="27" t="e">
        <f aca="false">INT(RAND()*9*10^(#REF!-1)+10^(#REF!-1))</f>
        <v>#REF!</v>
      </c>
      <c r="AH52" s="27" t="e">
        <f aca="false">INT(RAND()*9*10^(#REF!-1)+10^(#REF!-1))</f>
        <v>#REF!</v>
      </c>
      <c r="AI52" s="27" t="e">
        <f aca="false">AF52-10000000*INT(AF52/10000000)</f>
        <v>#REF!</v>
      </c>
      <c r="AJ52" s="27" t="e">
        <f aca="false">AH52-100000000*INT(AH52/100000000)</f>
        <v>#REF!</v>
      </c>
      <c r="AK52" s="27" t="e">
        <f aca="false">AF52*AH52</f>
        <v>#REF!</v>
      </c>
      <c r="AL52" s="27" t="e">
        <f aca="false">AI52*AJ52</f>
        <v>#REF!</v>
      </c>
      <c r="AM52" s="27" t="e">
        <f aca="false">AL52-1000*INT(AL52/1000)</f>
        <v>#REF!</v>
      </c>
      <c r="AN52" s="27" t="e">
        <f aca="false">TEXT(AL52,0)</f>
        <v>#REF!</v>
      </c>
      <c r="AP52" s="27" t="e">
        <f aca="false">RIGHT(AN52,3)</f>
        <v>#REF!</v>
      </c>
      <c r="AQ52" s="27" t="e">
        <f aca="false">TEXT(AK52,0)</f>
        <v>#REF!</v>
      </c>
      <c r="AS52" s="27" t="e">
        <f aca="false">LEN(AQ52)</f>
        <v>#REF!</v>
      </c>
      <c r="AT52" s="27" t="e">
        <f aca="false">LEFT(AQ52,AS52-3)</f>
        <v>#REF!</v>
      </c>
      <c r="AV52" s="27" t="e">
        <f aca="false">AT52&amp;AP52</f>
        <v>#REF!</v>
      </c>
    </row>
    <row r="53" customFormat="false" ht="18" hidden="false" customHeight="false" outlineLevel="0" collapsed="false">
      <c r="AL53" s="27" t="n">
        <f aca="false">INT(LOG(AF54+0.5))+1</f>
        <v>3</v>
      </c>
      <c r="AM53" s="27" t="n">
        <f aca="false">INT(LOG(AH54+0.5))+1</f>
        <v>3</v>
      </c>
      <c r="AN53" s="27" t="n">
        <f aca="false">AL53+AM53-1</f>
        <v>5</v>
      </c>
    </row>
    <row r="54" customFormat="false" ht="24.75" hidden="false" customHeight="true" outlineLevel="0" collapsed="false">
      <c r="C54" s="28"/>
      <c r="D54" s="27" t="n">
        <f aca="false">SUM(D7:D52)</f>
        <v>43</v>
      </c>
      <c r="G54" s="28" t="s">
        <v>58</v>
      </c>
      <c r="K54" s="28"/>
      <c r="L54" s="27" t="n">
        <f aca="false">SUM(L7:L52)</f>
        <v>45</v>
      </c>
      <c r="AF54" s="27" t="n">
        <f aca="true">INT(RAND()*9*10^(AB31-1)+10^(AB31-1))</f>
        <v>149</v>
      </c>
      <c r="AH54" s="27" t="n">
        <f aca="true">INT(RAND()*9*10^(AA31-1)+10^(AA31-1))</f>
        <v>425</v>
      </c>
      <c r="AI54" s="27" t="n">
        <f aca="false">AF54-10000000*INT(AF54/10000000)</f>
        <v>149</v>
      </c>
      <c r="AJ54" s="27" t="n">
        <f aca="false">AH54-100000000*INT(AH54/100000000)</f>
        <v>425</v>
      </c>
      <c r="AK54" s="27" t="n">
        <f aca="false">AF54*AH54</f>
        <v>63325</v>
      </c>
      <c r="AL54" s="27" t="n">
        <f aca="false">AI54*AJ54</f>
        <v>63325</v>
      </c>
      <c r="AM54" s="27" t="n">
        <f aca="false">AL54-1000*INT(AL54/1000)</f>
        <v>325</v>
      </c>
      <c r="AN54" s="27" t="str">
        <f aca="false">TEXT(AL54,0)</f>
        <v>63325</v>
      </c>
      <c r="AP54" s="27" t="str">
        <f aca="false">RIGHT(AN54,3)</f>
        <v>325</v>
      </c>
      <c r="AQ54" s="27" t="str">
        <f aca="false">TEXT(AK54,0)</f>
        <v>63325</v>
      </c>
      <c r="AS54" s="27" t="n">
        <f aca="false">LEN(AQ54)</f>
        <v>5</v>
      </c>
      <c r="AT54" s="27" t="str">
        <f aca="false">LEFT(AQ54,AS54-3)</f>
        <v>63</v>
      </c>
      <c r="AV54" s="27" t="str">
        <f aca="false">AT54&amp;AP54</f>
        <v>63325</v>
      </c>
    </row>
    <row r="55" customFormat="false" ht="18" hidden="false" customHeight="false" outlineLevel="0" collapsed="false">
      <c r="AL55" s="27" t="n">
        <f aca="false">INT(LOG(AF56+0.5))+1</f>
        <v>2</v>
      </c>
      <c r="AM55" s="27" t="n">
        <f aca="false">INT(LOG(AH56+0.5))+1</f>
        <v>4</v>
      </c>
      <c r="AN55" s="27" t="n">
        <f aca="false">AL55+AM55-1</f>
        <v>5</v>
      </c>
    </row>
    <row r="56" customFormat="false" ht="18" hidden="false" customHeight="false" outlineLevel="0" collapsed="false">
      <c r="D56" s="27"/>
      <c r="K56" s="47" t="s">
        <v>19</v>
      </c>
      <c r="L56" s="27" t="n">
        <f aca="false">L54+D54</f>
        <v>88</v>
      </c>
      <c r="AF56" s="27" t="n">
        <f aca="true">INT(RAND()*9*10^(AB33-1)+10^(AB33-1))</f>
        <v>40</v>
      </c>
      <c r="AH56" s="27" t="n">
        <f aca="true">INT(RAND()*9*10^(AA33-1)+10^(AA33-1))</f>
        <v>7298</v>
      </c>
      <c r="AI56" s="27" t="n">
        <f aca="false">AF56-10000000*INT(AF56/10000000)</f>
        <v>40</v>
      </c>
      <c r="AJ56" s="27" t="n">
        <f aca="false">AH56-100000000*INT(AH56/100000000)</f>
        <v>7298</v>
      </c>
      <c r="AK56" s="27" t="n">
        <f aca="false">AF56*AH56</f>
        <v>291920</v>
      </c>
      <c r="AL56" s="27" t="n">
        <f aca="false">AI56*AJ56</f>
        <v>291920</v>
      </c>
      <c r="AM56" s="27" t="n">
        <f aca="false">AL56-1000*INT(AL56/1000)</f>
        <v>920</v>
      </c>
      <c r="AN56" s="27" t="str">
        <f aca="false">TEXT(AL56,0)</f>
        <v>291920</v>
      </c>
      <c r="AP56" s="27" t="str">
        <f aca="false">RIGHT(AN56,3)</f>
        <v>920</v>
      </c>
      <c r="AQ56" s="27" t="str">
        <f aca="false">TEXT(AK56,0)</f>
        <v>291920</v>
      </c>
      <c r="AS56" s="27" t="n">
        <f aca="false">LEN(AQ56)</f>
        <v>6</v>
      </c>
      <c r="AT56" s="27" t="str">
        <f aca="false">LEFT(AQ56,AS56-3)</f>
        <v>291</v>
      </c>
      <c r="AV56" s="27" t="str">
        <f aca="false">AT56&amp;AP56</f>
        <v>291920</v>
      </c>
    </row>
    <row r="57" customFormat="false" ht="6.75" hidden="false" customHeight="true" outlineLevel="0" collapsed="false">
      <c r="A57" s="27" t="s">
        <v>0</v>
      </c>
      <c r="M57" s="37" t="s">
        <v>0</v>
      </c>
      <c r="AL57" s="27" t="e">
        <f aca="false">INT(LOG(AF58+0.5))+1</f>
        <v>#REF!</v>
      </c>
      <c r="AM57" s="27" t="e">
        <f aca="false">INT(LOG(AH58+0.5))+1</f>
        <v>#REF!</v>
      </c>
      <c r="AN57" s="27" t="e">
        <f aca="false">AL57+AM57-1</f>
        <v>#REF!</v>
      </c>
    </row>
    <row r="58" customFormat="false" ht="18" hidden="false" customHeight="false" outlineLevel="0" collapsed="false">
      <c r="D58" s="27"/>
      <c r="AF58" s="27" t="e">
        <f aca="false">INT(RAND()*9*10^(#REF!-1)+10^(#REF!-1))</f>
        <v>#REF!</v>
      </c>
      <c r="AH58" s="27" t="e">
        <f aca="false">INT(RAND()*9*10^(#REF!-1)+10^(#REF!-1))</f>
        <v>#REF!</v>
      </c>
      <c r="AI58" s="27" t="e">
        <f aca="false">AF58-10000000*INT(AF58/10000000)</f>
        <v>#REF!</v>
      </c>
      <c r="AJ58" s="27" t="e">
        <f aca="false">AH58-100000000*INT(AH58/100000000)</f>
        <v>#REF!</v>
      </c>
      <c r="AK58" s="27" t="e">
        <f aca="false">AF58*AH58</f>
        <v>#REF!</v>
      </c>
      <c r="AL58" s="27" t="e">
        <f aca="false">AI58*AJ58</f>
        <v>#REF!</v>
      </c>
      <c r="AM58" s="27" t="e">
        <f aca="false">AL58-1000*INT(AL58/1000)</f>
        <v>#REF!</v>
      </c>
      <c r="AN58" s="27" t="e">
        <f aca="false">TEXT(AL58,0)</f>
        <v>#REF!</v>
      </c>
      <c r="AP58" s="27" t="e">
        <f aca="false">RIGHT(AN58,3)</f>
        <v>#REF!</v>
      </c>
      <c r="AQ58" s="27" t="e">
        <f aca="false">TEXT(AK58,0)</f>
        <v>#REF!</v>
      </c>
      <c r="AS58" s="27" t="e">
        <f aca="false">LEN(AQ58)</f>
        <v>#REF!</v>
      </c>
      <c r="AT58" s="27" t="e">
        <f aca="false">LEFT(AQ58,AS58-3)</f>
        <v>#REF!</v>
      </c>
      <c r="AV58" s="27" t="e">
        <f aca="false">AT58&amp;AP58</f>
        <v>#REF!</v>
      </c>
    </row>
    <row r="59" customFormat="false" ht="18" hidden="false" customHeight="false" outlineLevel="0" collapsed="false">
      <c r="AL59" s="27" t="n">
        <f aca="false">INT(LOG(AF60+0.5))+1</f>
        <v>3</v>
      </c>
      <c r="AM59" s="27" t="n">
        <f aca="false">INT(LOG(AH60+0.5))+1</f>
        <v>4</v>
      </c>
      <c r="AN59" s="27" t="n">
        <f aca="false">AL59+AM59-1</f>
        <v>6</v>
      </c>
    </row>
    <row r="60" customFormat="false" ht="18" hidden="false" customHeight="false" outlineLevel="0" collapsed="false">
      <c r="D60" s="27"/>
      <c r="AF60" s="27" t="n">
        <f aca="true">INT(RAND()*9*10^(AB35-1)+10^(AB35-1))</f>
        <v>116</v>
      </c>
      <c r="AH60" s="27" t="n">
        <f aca="true">INT(RAND()*9*10^(AA35-1)+10^(AA35-1))</f>
        <v>8528</v>
      </c>
      <c r="AI60" s="27" t="n">
        <f aca="false">AF60-10000000*INT(AF60/10000000)</f>
        <v>116</v>
      </c>
      <c r="AJ60" s="27" t="n">
        <f aca="false">AH60-100000000*INT(AH60/100000000)</f>
        <v>8528</v>
      </c>
      <c r="AK60" s="27" t="n">
        <f aca="false">AF60*AH60</f>
        <v>989248</v>
      </c>
      <c r="AL60" s="27" t="n">
        <f aca="false">AI60*AJ60</f>
        <v>989248</v>
      </c>
      <c r="AM60" s="27" t="n">
        <f aca="false">AL60-1000*INT(AL60/1000)</f>
        <v>248</v>
      </c>
      <c r="AN60" s="27" t="str">
        <f aca="false">TEXT(AL60,0)</f>
        <v>989248</v>
      </c>
      <c r="AP60" s="27" t="str">
        <f aca="false">RIGHT(AN60,3)</f>
        <v>248</v>
      </c>
      <c r="AQ60" s="27" t="str">
        <f aca="false">TEXT(AK60,0)</f>
        <v>989248</v>
      </c>
      <c r="AS60" s="27" t="n">
        <f aca="false">LEN(AQ60)</f>
        <v>6</v>
      </c>
      <c r="AT60" s="27" t="str">
        <f aca="false">LEFT(AQ60,AS60-3)</f>
        <v>989</v>
      </c>
      <c r="AV60" s="27" t="str">
        <f aca="false">AT60&amp;AP60</f>
        <v>989248</v>
      </c>
    </row>
    <row r="61" customFormat="false" ht="18" hidden="false" customHeight="false" outlineLevel="0" collapsed="false">
      <c r="D61" s="27" t="n">
        <f aca="false">D54</f>
        <v>43</v>
      </c>
      <c r="H61" s="27" t="n">
        <f aca="false">H54</f>
        <v>0</v>
      </c>
      <c r="L61" s="27" t="n">
        <f aca="false">L54</f>
        <v>45</v>
      </c>
      <c r="AL61" s="27" t="n">
        <f aca="false">INT(LOG(AF62+0.5))+1</f>
        <v>2</v>
      </c>
      <c r="AM61" s="27" t="n">
        <f aca="false">INT(LOG(AH62+0.5))+1</f>
        <v>5</v>
      </c>
      <c r="AN61" s="27" t="n">
        <f aca="false">AL61+AM61-1</f>
        <v>6</v>
      </c>
    </row>
    <row r="62" customFormat="false" ht="18" hidden="false" customHeight="false" outlineLevel="0" collapsed="false">
      <c r="D62" s="27"/>
      <c r="AF62" s="27" t="n">
        <f aca="true">INT(RAND()*9*10^(AB37-1)+10^(AB37-1))</f>
        <v>74</v>
      </c>
      <c r="AH62" s="27" t="n">
        <f aca="true">INT(RAND()*9*10^(AA37-1)+10^(AA37-1))</f>
        <v>26193</v>
      </c>
      <c r="AI62" s="27" t="n">
        <f aca="false">AF62-10000000*INT(AF62/10000000)</f>
        <v>74</v>
      </c>
      <c r="AJ62" s="27" t="n">
        <f aca="false">AH62-100000000*INT(AH62/100000000)</f>
        <v>26193</v>
      </c>
      <c r="AK62" s="27" t="n">
        <f aca="false">AF62*AH62</f>
        <v>1938282</v>
      </c>
      <c r="AL62" s="27" t="n">
        <f aca="false">AI62*AJ62</f>
        <v>1938282</v>
      </c>
      <c r="AM62" s="27" t="n">
        <f aca="false">AL62-1000*INT(AL62/1000)</f>
        <v>282</v>
      </c>
      <c r="AN62" s="27" t="str">
        <f aca="false">TEXT(AL62,0)</f>
        <v>1938282</v>
      </c>
      <c r="AP62" s="27" t="str">
        <f aca="false">RIGHT(AN62,3)</f>
        <v>282</v>
      </c>
      <c r="AQ62" s="27" t="str">
        <f aca="false">TEXT(AK62,0)</f>
        <v>1938282</v>
      </c>
      <c r="AS62" s="27" t="n">
        <f aca="false">LEN(AQ62)</f>
        <v>7</v>
      </c>
      <c r="AT62" s="27" t="str">
        <f aca="false">LEFT(AQ62,AS62-3)</f>
        <v>1938</v>
      </c>
      <c r="AV62" s="27" t="str">
        <f aca="false">AT62&amp;AP62</f>
        <v>1938282</v>
      </c>
    </row>
    <row r="63" customFormat="false" ht="18" hidden="false" customHeight="false" outlineLevel="0" collapsed="false">
      <c r="AL63" s="27" t="e">
        <f aca="false">INT(LOG(AF64+0.5))+1</f>
        <v>#REF!</v>
      </c>
      <c r="AM63" s="27" t="e">
        <f aca="false">INT(LOG(AH64+0.5))+1</f>
        <v>#REF!</v>
      </c>
      <c r="AN63" s="27" t="e">
        <f aca="false">AL63+AM63-1</f>
        <v>#REF!</v>
      </c>
    </row>
    <row r="64" customFormat="false" ht="18" hidden="false" customHeight="false" outlineLevel="0" collapsed="false">
      <c r="D64" s="27"/>
      <c r="AF64" s="27" t="e">
        <f aca="false">INT(RAND()*9*10^(#REF!-1)+10^(#REF!-1))</f>
        <v>#REF!</v>
      </c>
      <c r="AH64" s="27" t="e">
        <f aca="false">INT(RAND()*9*10^(#REF!-1)+10^(#REF!-1))</f>
        <v>#REF!</v>
      </c>
      <c r="AI64" s="27" t="e">
        <f aca="false">AF64-10000000*INT(AF64/10000000)</f>
        <v>#REF!</v>
      </c>
      <c r="AJ64" s="27" t="e">
        <f aca="false">AH64-100000000*INT(AH64/100000000)</f>
        <v>#REF!</v>
      </c>
      <c r="AK64" s="27" t="e">
        <f aca="false">AF64*AH64</f>
        <v>#REF!</v>
      </c>
      <c r="AL64" s="27" t="e">
        <f aca="false">AI64*AJ64</f>
        <v>#REF!</v>
      </c>
      <c r="AM64" s="27" t="e">
        <f aca="false">AL64-1000*INT(AL64/1000)</f>
        <v>#REF!</v>
      </c>
      <c r="AN64" s="27" t="e">
        <f aca="false">TEXT(AL64,0)</f>
        <v>#REF!</v>
      </c>
      <c r="AP64" s="27" t="e">
        <f aca="false">RIGHT(AN64,3)</f>
        <v>#REF!</v>
      </c>
      <c r="AQ64" s="27" t="e">
        <f aca="false">TEXT(AK64,0)</f>
        <v>#REF!</v>
      </c>
      <c r="AS64" s="27" t="e">
        <f aca="false">LEN(AQ64)</f>
        <v>#REF!</v>
      </c>
      <c r="AT64" s="27" t="e">
        <f aca="false">LEFT(AQ64,AS64-3)</f>
        <v>#REF!</v>
      </c>
      <c r="AV64" s="27" t="e">
        <f aca="false">AT64&amp;AP64</f>
        <v>#REF!</v>
      </c>
    </row>
    <row r="65" customFormat="false" ht="18" hidden="false" customHeight="false" outlineLevel="0" collapsed="false">
      <c r="AL65" s="27" t="n">
        <f aca="false">INT(LOG(AF66+0.5))+1</f>
        <v>3</v>
      </c>
      <c r="AM65" s="27" t="n">
        <f aca="false">INT(LOG(AH66+0.5))+1</f>
        <v>4</v>
      </c>
      <c r="AN65" s="27" t="n">
        <f aca="false">AL65+AM65-1</f>
        <v>6</v>
      </c>
    </row>
    <row r="66" customFormat="false" ht="18" hidden="false" customHeight="false" outlineLevel="0" collapsed="false">
      <c r="D66" s="27"/>
      <c r="AF66" s="27" t="n">
        <f aca="true">INT(RAND()*9*10^(AB39-1)+10^(AB39-1))</f>
        <v>923</v>
      </c>
      <c r="AH66" s="27" t="n">
        <f aca="true">INT(RAND()*9*10^(AA39-1)+10^(AA39-1))</f>
        <v>6738</v>
      </c>
      <c r="AI66" s="27" t="n">
        <f aca="false">AF66-10000000*INT(AF66/10000000)</f>
        <v>923</v>
      </c>
      <c r="AJ66" s="27" t="n">
        <f aca="false">AH66-100000000*INT(AH66/100000000)</f>
        <v>6738</v>
      </c>
      <c r="AK66" s="27" t="n">
        <f aca="false">AF66*AH66</f>
        <v>6219174</v>
      </c>
      <c r="AL66" s="27" t="n">
        <f aca="false">AI66*AJ66</f>
        <v>6219174</v>
      </c>
      <c r="AM66" s="27" t="n">
        <f aca="false">AL66-1000*INT(AL66/1000)</f>
        <v>174</v>
      </c>
      <c r="AN66" s="27" t="str">
        <f aca="false">TEXT(AL66,0)</f>
        <v>6219174</v>
      </c>
      <c r="AP66" s="27" t="str">
        <f aca="false">RIGHT(AN66,3)</f>
        <v>174</v>
      </c>
      <c r="AQ66" s="27" t="str">
        <f aca="false">TEXT(AK66,0)</f>
        <v>6219174</v>
      </c>
      <c r="AS66" s="27" t="n">
        <f aca="false">LEN(AQ66)</f>
        <v>7</v>
      </c>
      <c r="AT66" s="27" t="str">
        <f aca="false">LEFT(AQ66,AS66-3)</f>
        <v>6219</v>
      </c>
      <c r="AV66" s="27" t="str">
        <f aca="false">AT66&amp;AP66</f>
        <v>6219174</v>
      </c>
    </row>
    <row r="67" customFormat="false" ht="18" hidden="false" customHeight="false" outlineLevel="0" collapsed="false">
      <c r="AL67" s="27" t="n">
        <f aca="false">INT(LOG(AF68+0.5))+1</f>
        <v>4</v>
      </c>
      <c r="AM67" s="27" t="n">
        <f aca="false">INT(LOG(AH68+0.5))+1</f>
        <v>4</v>
      </c>
      <c r="AN67" s="27" t="n">
        <f aca="false">AL67+AM67-1</f>
        <v>7</v>
      </c>
    </row>
    <row r="68" customFormat="false" ht="18" hidden="false" customHeight="false" outlineLevel="0" collapsed="false">
      <c r="D68" s="27"/>
      <c r="AF68" s="27" t="n">
        <f aca="true">INT(RAND()*9*10^(AB41-1)+10^(AB41-1))</f>
        <v>9989</v>
      </c>
      <c r="AH68" s="27" t="n">
        <f aca="true">INT(RAND()*9*10^(AA41-1)+10^(AA41-1))</f>
        <v>5157</v>
      </c>
      <c r="AI68" s="27" t="n">
        <f aca="false">AF68-10000000*INT(AF68/10000000)</f>
        <v>9989</v>
      </c>
      <c r="AJ68" s="27" t="n">
        <f aca="false">AH68-100000000*INT(AH68/100000000)</f>
        <v>5157</v>
      </c>
      <c r="AK68" s="27" t="n">
        <f aca="false">AF68*AH68</f>
        <v>51513273</v>
      </c>
      <c r="AL68" s="27" t="n">
        <f aca="false">AI68*AJ68</f>
        <v>51513273</v>
      </c>
      <c r="AM68" s="27" t="n">
        <f aca="false">AL68-1000*INT(AL68/1000)</f>
        <v>273</v>
      </c>
      <c r="AN68" s="27" t="str">
        <f aca="false">TEXT(AL68,0)</f>
        <v>51513273</v>
      </c>
      <c r="AP68" s="27" t="str">
        <f aca="false">RIGHT(AN68,3)</f>
        <v>273</v>
      </c>
      <c r="AQ68" s="27" t="str">
        <f aca="false">TEXT(AK68,0)</f>
        <v>51513273</v>
      </c>
      <c r="AS68" s="27" t="n">
        <f aca="false">LEN(AQ68)</f>
        <v>8</v>
      </c>
      <c r="AT68" s="27" t="str">
        <f aca="false">LEFT(AQ68,AS68-3)</f>
        <v>51513</v>
      </c>
      <c r="AV68" s="27" t="str">
        <f aca="false">AT68&amp;AP68</f>
        <v>51513273</v>
      </c>
    </row>
    <row r="69" customFormat="false" ht="18" hidden="false" customHeight="false" outlineLevel="0" collapsed="false">
      <c r="AL69" s="27" t="e">
        <f aca="false">INT(LOG(AF70+0.5))+1</f>
        <v>#REF!</v>
      </c>
      <c r="AM69" s="27" t="e">
        <f aca="false">INT(LOG(AH70+0.5))+1</f>
        <v>#REF!</v>
      </c>
      <c r="AN69" s="27" t="e">
        <f aca="false">AL69+AM69-1</f>
        <v>#REF!</v>
      </c>
    </row>
    <row r="70" customFormat="false" ht="18" hidden="false" customHeight="false" outlineLevel="0" collapsed="false">
      <c r="D70" s="27"/>
      <c r="AF70" s="27" t="e">
        <f aca="false">INT(RAND()*9*10^(#REF!-1)+10^(#REF!-1))</f>
        <v>#REF!</v>
      </c>
      <c r="AH70" s="27" t="e">
        <f aca="false">INT(RAND()*9*10^(#REF!-1)+10^(#REF!-1))</f>
        <v>#REF!</v>
      </c>
      <c r="AI70" s="27" t="e">
        <f aca="false">AF70-10000000*INT(AF70/10000000)</f>
        <v>#REF!</v>
      </c>
      <c r="AJ70" s="27" t="e">
        <f aca="false">AH70-100000000*INT(AH70/100000000)</f>
        <v>#REF!</v>
      </c>
      <c r="AK70" s="27" t="e">
        <f aca="false">AF70*AH70</f>
        <v>#REF!</v>
      </c>
      <c r="AL70" s="27" t="e">
        <f aca="false">AI70*AJ70</f>
        <v>#REF!</v>
      </c>
      <c r="AM70" s="27" t="e">
        <f aca="false">AL70-1000*INT(AL70/1000)</f>
        <v>#REF!</v>
      </c>
      <c r="AN70" s="27" t="e">
        <f aca="false">TEXT(AL70,0)</f>
        <v>#REF!</v>
      </c>
      <c r="AP70" s="27" t="e">
        <f aca="false">RIGHT(AN70,3)</f>
        <v>#REF!</v>
      </c>
      <c r="AQ70" s="27" t="e">
        <f aca="false">TEXT(AK70,0)</f>
        <v>#REF!</v>
      </c>
      <c r="AS70" s="27" t="e">
        <f aca="false">LEN(AQ70)</f>
        <v>#REF!</v>
      </c>
      <c r="AT70" s="27" t="e">
        <f aca="false">LEFT(AQ70,AS70-3)</f>
        <v>#REF!</v>
      </c>
      <c r="AV70" s="27" t="e">
        <f aca="false">AT70&amp;AP70</f>
        <v>#REF!</v>
      </c>
    </row>
    <row r="71" customFormat="false" ht="18" hidden="false" customHeight="false" outlineLevel="0" collapsed="false">
      <c r="AL71" s="27" t="n">
        <f aca="false">INT(LOG(AF72+0.5))+1</f>
        <v>3</v>
      </c>
      <c r="AM71" s="27" t="n">
        <f aca="false">INT(LOG(AH72+0.5))+1</f>
        <v>5</v>
      </c>
      <c r="AN71" s="27" t="n">
        <f aca="false">AL71+AM71-1</f>
        <v>7</v>
      </c>
    </row>
    <row r="72" customFormat="false" ht="18" hidden="false" customHeight="false" outlineLevel="0" collapsed="false">
      <c r="D72" s="27"/>
      <c r="AF72" s="27" t="n">
        <f aca="true">INT(RAND()*9*10^(AB43-1)+10^(AB43-1))</f>
        <v>602</v>
      </c>
      <c r="AH72" s="27" t="n">
        <f aca="true">INT(RAND()*9*10^(AA43-1)+10^(AA43-1))</f>
        <v>72085</v>
      </c>
      <c r="AI72" s="27" t="n">
        <f aca="false">AF72-10000000*INT(AF72/10000000)</f>
        <v>602</v>
      </c>
      <c r="AJ72" s="27" t="n">
        <f aca="false">AH72-100000000*INT(AH72/100000000)</f>
        <v>72085</v>
      </c>
      <c r="AK72" s="27" t="n">
        <f aca="false">AF72*AH72</f>
        <v>43395170</v>
      </c>
      <c r="AL72" s="27" t="n">
        <f aca="false">AI72*AJ72</f>
        <v>43395170</v>
      </c>
      <c r="AM72" s="27" t="n">
        <f aca="false">AL72-1000*INT(AL72/1000)</f>
        <v>170</v>
      </c>
      <c r="AN72" s="27" t="str">
        <f aca="false">TEXT(AL72,0)</f>
        <v>43395170</v>
      </c>
      <c r="AP72" s="27" t="str">
        <f aca="false">RIGHT(AN72,3)</f>
        <v>170</v>
      </c>
      <c r="AQ72" s="27" t="str">
        <f aca="false">TEXT(AK72,0)</f>
        <v>43395170</v>
      </c>
      <c r="AS72" s="27" t="n">
        <f aca="false">LEN(AQ72)</f>
        <v>8</v>
      </c>
      <c r="AT72" s="27" t="str">
        <f aca="false">LEFT(AQ72,AS72-3)</f>
        <v>43395</v>
      </c>
      <c r="AV72" s="27" t="str">
        <f aca="false">AT72&amp;AP72</f>
        <v>43395170</v>
      </c>
    </row>
    <row r="75" customFormat="false" ht="3" hidden="false" customHeight="true" outlineLevel="0" collapsed="false"/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O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8" zeroHeight="false" outlineLevelRow="0" outlineLevelCol="0"/>
  <cols>
    <col collapsed="false" customWidth="true" hidden="false" outlineLevel="0" max="1" min="1" style="27" width="1.42"/>
    <col collapsed="false" customWidth="true" hidden="false" outlineLevel="0" max="2" min="2" style="27" width="15.14"/>
    <col collapsed="false" customWidth="true" hidden="false" outlineLevel="0" max="3" min="3" style="28" width="7.15"/>
    <col collapsed="false" customWidth="true" hidden="false" outlineLevel="0" max="4" min="4" style="27" width="15.29"/>
    <col collapsed="false" customWidth="true" hidden="false" outlineLevel="0" max="5" min="5" style="27" width="6.71"/>
    <col collapsed="false" customWidth="true" hidden="false" outlineLevel="0" max="6" min="6" style="27" width="11.85"/>
    <col collapsed="false" customWidth="true" hidden="false" outlineLevel="0" max="7" min="7" style="29" width="3"/>
    <col collapsed="false" customWidth="true" hidden="false" outlineLevel="0" max="8" min="8" style="27" width="4.57"/>
    <col collapsed="false" customWidth="true" hidden="false" outlineLevel="0" max="9" min="9" style="43" width="17.57"/>
    <col collapsed="false" customWidth="true" hidden="false" outlineLevel="0" max="10" min="10" style="27" width="1.14"/>
    <col collapsed="false" customWidth="true" hidden="false" outlineLevel="0" max="11" min="11" style="27" width="8.15"/>
    <col collapsed="false" customWidth="true" hidden="false" outlineLevel="0" max="12" min="12" style="37" width="1"/>
    <col collapsed="false" customWidth="true" hidden="true" outlineLevel="0" max="22" min="13" style="30" width="8.86"/>
    <col collapsed="false" customWidth="true" hidden="false" outlineLevel="0" max="23" min="23" style="37" width="8.86"/>
    <col collapsed="false" customWidth="true" hidden="true" outlineLevel="0" max="29" min="24" style="27" width="9.29"/>
    <col collapsed="false" customWidth="true" hidden="true" outlineLevel="0" max="30" min="30" style="27" width="21.71"/>
    <col collapsed="false" customWidth="false" hidden="true" outlineLevel="0" max="31" min="31" style="27" width="9.14"/>
    <col collapsed="false" customWidth="true" hidden="true" outlineLevel="0" max="32" min="32" style="27" width="9.42"/>
    <col collapsed="false" customWidth="true" hidden="true" outlineLevel="0" max="33" min="33" style="27" width="9.29"/>
    <col collapsed="false" customWidth="true" hidden="true" outlineLevel="0" max="34" min="34" style="27" width="18.86"/>
    <col collapsed="false" customWidth="true" hidden="true" outlineLevel="0" max="35" min="35" style="27" width="10.14"/>
    <col collapsed="false" customWidth="true" hidden="true" outlineLevel="0" max="36" min="36" style="27" width="10.71"/>
    <col collapsed="false" customWidth="true" hidden="true" outlineLevel="0" max="37" min="37" style="27" width="9.29"/>
    <col collapsed="false" customWidth="false" hidden="true" outlineLevel="0" max="39" min="38" style="27" width="9.14"/>
    <col collapsed="false" customWidth="false" hidden="false" outlineLevel="0" max="16384" min="40" style="27" width="9.14"/>
  </cols>
  <sheetData>
    <row r="1" customFormat="false" ht="12" hidden="false" customHeight="true" outlineLevel="0" collapsed="false">
      <c r="D1" s="28"/>
      <c r="E1" s="28"/>
      <c r="F1" s="28"/>
      <c r="G1" s="28"/>
      <c r="L1" s="37" t="s">
        <v>0</v>
      </c>
      <c r="Q1" s="30" t="n">
        <v>2</v>
      </c>
      <c r="S1" s="30" t="n">
        <v>15</v>
      </c>
    </row>
    <row r="2" customFormat="false" ht="18" hidden="false" customHeight="false" outlineLevel="0" collapsed="false">
      <c r="B2" s="5" t="s">
        <v>59</v>
      </c>
      <c r="K2" s="48" t="s">
        <v>2</v>
      </c>
      <c r="N2" s="32"/>
      <c r="O2" s="49" t="str">
        <f aca="false">IF(Q2&lt;Q1,"NO",IF(Q2&gt;S1,"NO",IF(S2&lt;Q1,"NO",IF(S2&gt;S1,"NO",IF(Q2&gt;S2,"NO",IF(Q2&gt;INT(Q2),"NO",IF(S2&gt;INT(S2),"NO","OK")))))))</f>
        <v>OK</v>
      </c>
      <c r="P2" s="50" t="s">
        <v>3</v>
      </c>
      <c r="Q2" s="51" t="n">
        <v>3</v>
      </c>
      <c r="R2" s="50" t="s">
        <v>4</v>
      </c>
      <c r="S2" s="51" t="n">
        <v>8</v>
      </c>
      <c r="V2" s="30" t="n">
        <f aca="false">S2-Q2</f>
        <v>5</v>
      </c>
      <c r="AB2" s="52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</row>
    <row r="3" customFormat="false" ht="20.25" hidden="false" customHeight="true" outlineLevel="0" collapsed="false">
      <c r="B3" s="38"/>
      <c r="G3" s="28"/>
      <c r="K3" s="48" t="s">
        <v>7</v>
      </c>
      <c r="M3" s="33" t="s">
        <v>14</v>
      </c>
      <c r="O3" s="4"/>
      <c r="P3" s="4"/>
      <c r="Q3" s="49" t="s">
        <v>30</v>
      </c>
      <c r="R3" s="4"/>
      <c r="S3" s="4"/>
      <c r="U3" s="33" t="s">
        <v>31</v>
      </c>
      <c r="V3" s="33" t="s">
        <v>32</v>
      </c>
      <c r="AB3" s="28" t="s">
        <v>60</v>
      </c>
      <c r="AC3" s="28" t="s">
        <v>61</v>
      </c>
      <c r="AD3" s="28" t="s">
        <v>62</v>
      </c>
      <c r="AE3" s="28"/>
      <c r="AF3" s="28" t="s">
        <v>63</v>
      </c>
      <c r="AG3" s="28"/>
      <c r="AH3" s="28" t="s">
        <v>64</v>
      </c>
      <c r="AI3" s="28" t="s">
        <v>65</v>
      </c>
      <c r="AJ3" s="28"/>
      <c r="AK3" s="28" t="s">
        <v>66</v>
      </c>
      <c r="AL3" s="28"/>
      <c r="AM3" s="28"/>
      <c r="AN3" s="28"/>
      <c r="AO3" s="28"/>
    </row>
    <row r="4" customFormat="false" ht="24.75" hidden="false" customHeight="true" outlineLevel="0" collapsed="false">
      <c r="B4" s="53" t="n">
        <f aca="false">AD4</f>
        <v>240</v>
      </c>
      <c r="C4" s="54" t="s">
        <v>67</v>
      </c>
      <c r="D4" s="53" t="n">
        <f aca="false">AF4</f>
        <v>3</v>
      </c>
      <c r="G4" s="29" t="s">
        <v>16</v>
      </c>
      <c r="I4" s="46" t="n">
        <f aca="false">B4/D4</f>
        <v>80</v>
      </c>
      <c r="K4" s="27" t="n">
        <f aca="false">V4+M4</f>
        <v>2</v>
      </c>
      <c r="M4" s="30" t="n">
        <v>-1</v>
      </c>
      <c r="U4" s="30" t="n">
        <v>1</v>
      </c>
      <c r="V4" s="30" t="n">
        <f aca="false">Q2</f>
        <v>3</v>
      </c>
      <c r="X4" s="27" t="n">
        <f aca="false">IF(V4=2,1,IF(V4&gt;12,2*V4-23,2))</f>
        <v>2</v>
      </c>
      <c r="Y4" s="27" t="n">
        <f aca="false">INT(V4/1.5)</f>
        <v>2</v>
      </c>
      <c r="Z4" s="27" t="n">
        <f aca="true">INT(RAND()*(Y4-X4+1)+X4)</f>
        <v>2</v>
      </c>
      <c r="AA4" s="27" t="n">
        <f aca="false">V4+1-INT(Z4/2+0.5)</f>
        <v>3</v>
      </c>
      <c r="AB4" s="27" t="n">
        <f aca="false">AA4</f>
        <v>3</v>
      </c>
      <c r="AC4" s="27" t="n">
        <f aca="false">Z4</f>
        <v>2</v>
      </c>
      <c r="AD4" s="27" t="n">
        <f aca="false">IF(AG4&lt;AB4,AJ4+AF4,AJ4)</f>
        <v>240</v>
      </c>
      <c r="AF4" s="27" t="n">
        <f aca="true">IF(AC2&gt;1,INT(RAND()*9*10^(AC4-1)+10^(AC4-1)),INT(8*RAND()+2))</f>
        <v>3</v>
      </c>
      <c r="AG4" s="27" t="n">
        <f aca="false">INT(LOG(AJ4-0.05)+1)</f>
        <v>3</v>
      </c>
      <c r="AH4" s="27" t="n">
        <f aca="true">INT(RAND()*9*10^(AB4-1)+10^(AB4-1))</f>
        <v>241</v>
      </c>
      <c r="AI4" s="27" t="n">
        <f aca="false">INT(AH4/AF4)</f>
        <v>80</v>
      </c>
      <c r="AJ4" s="27" t="n">
        <f aca="false">AI4*AF4</f>
        <v>240</v>
      </c>
      <c r="AK4" s="27" t="n">
        <f aca="false">INT(AB4+0.5*AC4-0.5)</f>
        <v>3</v>
      </c>
    </row>
    <row r="5" customFormat="false" ht="15.75" hidden="false" customHeight="true" outlineLevel="0" collapsed="false">
      <c r="D5" s="53"/>
      <c r="I5" s="45"/>
    </row>
    <row r="6" customFormat="false" ht="15.75" hidden="false" customHeight="true" outlineLevel="0" collapsed="false">
      <c r="B6" s="53" t="n">
        <f aca="false">AD6</f>
        <v>336</v>
      </c>
      <c r="C6" s="54" t="s">
        <v>67</v>
      </c>
      <c r="D6" s="53" t="n">
        <f aca="false">AF6</f>
        <v>21</v>
      </c>
      <c r="G6" s="29" t="s">
        <v>16</v>
      </c>
      <c r="I6" s="46" t="n">
        <f aca="false">B6/D6</f>
        <v>16</v>
      </c>
      <c r="K6" s="27" t="n">
        <f aca="false">V6+M6</f>
        <v>2</v>
      </c>
      <c r="M6" s="30" t="n">
        <v>-1</v>
      </c>
      <c r="U6" s="30" t="n">
        <f aca="false">U4+1</f>
        <v>2</v>
      </c>
      <c r="V6" s="30" t="n">
        <f aca="false">INT(0.5+(V$2/16*(U6-1)))+Q$2</f>
        <v>3</v>
      </c>
      <c r="X6" s="27" t="n">
        <f aca="false">IF(V6=2,1,IF(V6&gt;12,2*V6-23,2))</f>
        <v>2</v>
      </c>
      <c r="Y6" s="27" t="n">
        <f aca="false">INT(V6/1.5)</f>
        <v>2</v>
      </c>
      <c r="Z6" s="27" t="n">
        <f aca="true">INT(RAND()*(Y6-X6+1)+X6)</f>
        <v>2</v>
      </c>
      <c r="AA6" s="27" t="n">
        <f aca="false">V6+1-INT(Z6/2+0.5)</f>
        <v>3</v>
      </c>
      <c r="AB6" s="27" t="n">
        <f aca="false">AA6</f>
        <v>3</v>
      </c>
      <c r="AC6" s="27" t="n">
        <f aca="false">Z6</f>
        <v>2</v>
      </c>
      <c r="AD6" s="27" t="n">
        <f aca="false">IF(AG6&lt;AB6,AJ6+AF6,AJ6)</f>
        <v>336</v>
      </c>
      <c r="AF6" s="27" t="n">
        <f aca="true">IF(AC4&gt;1,INT(RAND()*9*10^(AC6-1)+10^(AC6-1)),INT(8*RAND()+2))</f>
        <v>21</v>
      </c>
      <c r="AG6" s="27" t="n">
        <f aca="false">INT(LOG(AJ6-0.05)+1)</f>
        <v>3</v>
      </c>
      <c r="AH6" s="27" t="n">
        <f aca="true">INT(RAND()*9*10^(AB6-1)+10^(AB6-1))</f>
        <v>356</v>
      </c>
      <c r="AI6" s="27" t="n">
        <f aca="false">INT(AH6/AF6)</f>
        <v>16</v>
      </c>
      <c r="AJ6" s="27" t="n">
        <f aca="false">AI6*AF6</f>
        <v>336</v>
      </c>
      <c r="AK6" s="27" t="n">
        <f aca="false">INT(AB6+0.5*AC6-0.5)</f>
        <v>3</v>
      </c>
    </row>
    <row r="7" customFormat="false" ht="15.75" hidden="false" customHeight="true" outlineLevel="0" collapsed="false">
      <c r="I7" s="45"/>
    </row>
    <row r="8" customFormat="false" ht="15.75" hidden="false" customHeight="true" outlineLevel="0" collapsed="false">
      <c r="B8" s="53" t="n">
        <f aca="false">AD8</f>
        <v>2904</v>
      </c>
      <c r="C8" s="54" t="s">
        <v>67</v>
      </c>
      <c r="D8" s="53" t="n">
        <f aca="false">AF8</f>
        <v>12</v>
      </c>
      <c r="G8" s="29" t="s">
        <v>16</v>
      </c>
      <c r="I8" s="46" t="n">
        <f aca="false">B8/D8</f>
        <v>242</v>
      </c>
      <c r="K8" s="27" t="n">
        <f aca="false">V8+M8</f>
        <v>4</v>
      </c>
      <c r="M8" s="30" t="n">
        <v>0</v>
      </c>
      <c r="U8" s="30" t="n">
        <f aca="false">U6+1</f>
        <v>3</v>
      </c>
      <c r="V8" s="30" t="n">
        <f aca="false">INT(0.5+(V$2/16*(U8-1)))+Q$2</f>
        <v>4</v>
      </c>
      <c r="X8" s="27" t="n">
        <f aca="false">IF(V8=2,1,IF(V8&gt;12,2*V8-23,2))</f>
        <v>2</v>
      </c>
      <c r="Y8" s="27" t="n">
        <f aca="false">INT(V8/1.5)</f>
        <v>2</v>
      </c>
      <c r="Z8" s="27" t="n">
        <f aca="true">INT(RAND()*(Y8-X8+1)+X8)</f>
        <v>2</v>
      </c>
      <c r="AA8" s="27" t="n">
        <f aca="false">V8+1-INT(Z8/2+0.5)</f>
        <v>4</v>
      </c>
      <c r="AB8" s="27" t="n">
        <f aca="false">AA8</f>
        <v>4</v>
      </c>
      <c r="AC8" s="27" t="n">
        <f aca="false">Z8</f>
        <v>2</v>
      </c>
      <c r="AD8" s="27" t="n">
        <f aca="false">IF(AG8&lt;AB8,AJ8+AF8,AJ8)</f>
        <v>2904</v>
      </c>
      <c r="AF8" s="27" t="n">
        <f aca="true">IF(AC6&gt;1,INT(RAND()*9*10^(AC8-1)+10^(AC8-1)),INT(8*RAND()+2))</f>
        <v>12</v>
      </c>
      <c r="AG8" s="27" t="n">
        <f aca="false">INT(LOG(AJ8-0.05)+1)</f>
        <v>4</v>
      </c>
      <c r="AH8" s="27" t="n">
        <f aca="true">INT(RAND()*9*10^(AB8-1)+10^(AB8-1))</f>
        <v>2904</v>
      </c>
      <c r="AI8" s="27" t="n">
        <f aca="false">INT(AH8/AF8)</f>
        <v>242</v>
      </c>
      <c r="AJ8" s="27" t="n">
        <f aca="false">AI8*AF8</f>
        <v>2904</v>
      </c>
      <c r="AK8" s="27" t="n">
        <f aca="false">INT(AB8+0.5*AC8-0.5)</f>
        <v>4</v>
      </c>
    </row>
    <row r="9" customFormat="false" ht="15.75" hidden="false" customHeight="true" outlineLevel="0" collapsed="false">
      <c r="I9" s="45"/>
    </row>
    <row r="10" customFormat="false" ht="15.75" hidden="false" customHeight="true" outlineLevel="0" collapsed="false">
      <c r="B10" s="53" t="n">
        <f aca="false">AD10</f>
        <v>8798</v>
      </c>
      <c r="C10" s="54" t="s">
        <v>67</v>
      </c>
      <c r="D10" s="53" t="n">
        <f aca="false">AF10</f>
        <v>83</v>
      </c>
      <c r="G10" s="29" t="s">
        <v>16</v>
      </c>
      <c r="I10" s="46" t="n">
        <f aca="false">B10/D10</f>
        <v>106</v>
      </c>
      <c r="K10" s="27" t="n">
        <f aca="false">V10+M10</f>
        <v>4</v>
      </c>
      <c r="M10" s="30" t="n">
        <v>0</v>
      </c>
      <c r="U10" s="30" t="n">
        <f aca="false">U8+1</f>
        <v>4</v>
      </c>
      <c r="V10" s="30" t="n">
        <f aca="false">INT(0.5+(V$2/16*(U10-1)))+Q$2</f>
        <v>4</v>
      </c>
      <c r="X10" s="27" t="n">
        <f aca="false">IF(V10=2,1,IF(V10&gt;12,2*V10-23,2))</f>
        <v>2</v>
      </c>
      <c r="Y10" s="27" t="n">
        <f aca="false">INT(V10/1.5)</f>
        <v>2</v>
      </c>
      <c r="Z10" s="27" t="n">
        <f aca="true">INT(RAND()*(Y10-X10+1)+X10)</f>
        <v>2</v>
      </c>
      <c r="AA10" s="27" t="n">
        <f aca="false">V10+1-INT(Z10/2+0.5)</f>
        <v>4</v>
      </c>
      <c r="AB10" s="27" t="n">
        <f aca="false">AA10</f>
        <v>4</v>
      </c>
      <c r="AC10" s="27" t="n">
        <f aca="false">Z10</f>
        <v>2</v>
      </c>
      <c r="AD10" s="27" t="n">
        <f aca="false">IF(AG10&lt;AB10,AJ10+AF10,AJ10)</f>
        <v>8798</v>
      </c>
      <c r="AF10" s="27" t="n">
        <f aca="true">IF(AC8&gt;1,INT(RAND()*9*10^(AC10-1)+10^(AC10-1)),INT(8*RAND()+2))</f>
        <v>83</v>
      </c>
      <c r="AG10" s="27" t="n">
        <f aca="false">INT(LOG(AJ10-0.05)+1)</f>
        <v>4</v>
      </c>
      <c r="AH10" s="27" t="n">
        <f aca="true">INT(RAND()*9*10^(AB10-1)+10^(AB10-1))</f>
        <v>8821</v>
      </c>
      <c r="AI10" s="27" t="n">
        <f aca="false">INT(AH10/AF10)</f>
        <v>106</v>
      </c>
      <c r="AJ10" s="27" t="n">
        <f aca="false">AI10*AF10</f>
        <v>8798</v>
      </c>
      <c r="AK10" s="27" t="n">
        <f aca="false">INT(AB10+0.5*AC10-0.5)</f>
        <v>4</v>
      </c>
    </row>
    <row r="11" customFormat="false" ht="15.75" hidden="false" customHeight="true" outlineLevel="0" collapsed="false">
      <c r="I11" s="45"/>
    </row>
    <row r="12" customFormat="false" ht="15.75" hidden="false" customHeight="true" outlineLevel="0" collapsed="false">
      <c r="B12" s="53" t="n">
        <f aca="false">AD12</f>
        <v>6732</v>
      </c>
      <c r="C12" s="54" t="s">
        <v>67</v>
      </c>
      <c r="D12" s="53" t="n">
        <f aca="false">AF12</f>
        <v>33</v>
      </c>
      <c r="G12" s="29" t="s">
        <v>16</v>
      </c>
      <c r="I12" s="46" t="n">
        <f aca="false">B12/D12</f>
        <v>204</v>
      </c>
      <c r="K12" s="27" t="n">
        <f aca="false">V12+M12</f>
        <v>4</v>
      </c>
      <c r="M12" s="30" t="n">
        <v>0</v>
      </c>
      <c r="U12" s="30" t="n">
        <f aca="false">U10+1</f>
        <v>5</v>
      </c>
      <c r="V12" s="30" t="n">
        <f aca="false">INT(0.5+(V$2/16*(U12-1)))+Q$2</f>
        <v>4</v>
      </c>
      <c r="X12" s="27" t="n">
        <f aca="false">IF(V12=2,1,IF(V12&gt;12,2*V12-23,2))</f>
        <v>2</v>
      </c>
      <c r="Y12" s="27" t="n">
        <f aca="false">INT(V12/1.5)</f>
        <v>2</v>
      </c>
      <c r="Z12" s="27" t="n">
        <f aca="true">INT(RAND()*(Y12-X12+1)+X12)</f>
        <v>2</v>
      </c>
      <c r="AA12" s="27" t="n">
        <f aca="false">V12+1-INT(Z12/2+0.5)</f>
        <v>4</v>
      </c>
      <c r="AB12" s="27" t="n">
        <f aca="false">AA12</f>
        <v>4</v>
      </c>
      <c r="AC12" s="27" t="n">
        <f aca="false">Z12</f>
        <v>2</v>
      </c>
      <c r="AD12" s="27" t="n">
        <f aca="false">IF(AG12&lt;AB12,AJ12+AF12,AJ12)</f>
        <v>6732</v>
      </c>
      <c r="AF12" s="27" t="n">
        <f aca="true">IF(AC10&gt;1,INT(RAND()*9*10^(AC12-1)+10^(AC12-1)),INT(8*RAND()+2))</f>
        <v>33</v>
      </c>
      <c r="AG12" s="27" t="n">
        <f aca="false">INT(LOG(AJ12-0.05)+1)</f>
        <v>4</v>
      </c>
      <c r="AH12" s="27" t="n">
        <f aca="true">INT(RAND()*9*10^(AB12-1)+10^(AB12-1))</f>
        <v>6761</v>
      </c>
      <c r="AI12" s="27" t="n">
        <f aca="false">INT(AH12/AF12)</f>
        <v>204</v>
      </c>
      <c r="AJ12" s="27" t="n">
        <f aca="false">AI12*AF12</f>
        <v>6732</v>
      </c>
      <c r="AK12" s="27" t="n">
        <f aca="false">INT(AB12+0.5*AC12-0.5)</f>
        <v>4</v>
      </c>
    </row>
    <row r="13" customFormat="false" ht="15.75" hidden="false" customHeight="true" outlineLevel="0" collapsed="false">
      <c r="I13" s="45"/>
    </row>
    <row r="14" customFormat="false" ht="15.75" hidden="false" customHeight="true" outlineLevel="0" collapsed="false">
      <c r="B14" s="53" t="n">
        <f aca="false">AD14</f>
        <v>37820</v>
      </c>
      <c r="C14" s="54" t="s">
        <v>67</v>
      </c>
      <c r="D14" s="53" t="n">
        <f aca="false">AF14</f>
        <v>62</v>
      </c>
      <c r="G14" s="29" t="s">
        <v>16</v>
      </c>
      <c r="I14" s="46" t="n">
        <f aca="false">B14/D14</f>
        <v>610</v>
      </c>
      <c r="K14" s="27" t="n">
        <f aca="false">V14+M14</f>
        <v>5</v>
      </c>
      <c r="M14" s="30" t="n">
        <v>0</v>
      </c>
      <c r="U14" s="30" t="n">
        <f aca="false">U12+1</f>
        <v>6</v>
      </c>
      <c r="V14" s="30" t="n">
        <f aca="false">INT(0.5+(V$2/16*(U14-1)))+Q$2</f>
        <v>5</v>
      </c>
      <c r="X14" s="27" t="n">
        <f aca="false">IF(V14=2,1,IF(V14&gt;12,2*V14-23,2))</f>
        <v>2</v>
      </c>
      <c r="Y14" s="27" t="n">
        <f aca="false">INT(V14/1.5)</f>
        <v>3</v>
      </c>
      <c r="Z14" s="27" t="n">
        <f aca="true">INT(RAND()*(Y14-X14+1)+X14)</f>
        <v>2</v>
      </c>
      <c r="AA14" s="27" t="n">
        <f aca="false">V14+1-INT(Z14/2+0.5)</f>
        <v>5</v>
      </c>
      <c r="AB14" s="27" t="n">
        <f aca="false">AA14</f>
        <v>5</v>
      </c>
      <c r="AC14" s="27" t="n">
        <f aca="false">Z14</f>
        <v>2</v>
      </c>
      <c r="AD14" s="27" t="n">
        <f aca="false">IF(AG14&lt;AB14,AJ14+AF14,AJ14)</f>
        <v>37820</v>
      </c>
      <c r="AF14" s="27" t="n">
        <f aca="true">IF(AC12&gt;1,INT(RAND()*9*10^(AC14-1)+10^(AC14-1)),INT(8*RAND()+2))</f>
        <v>62</v>
      </c>
      <c r="AG14" s="27" t="n">
        <f aca="false">INT(LOG(AJ14-0.05)+1)</f>
        <v>5</v>
      </c>
      <c r="AH14" s="27" t="n">
        <f aca="true">INT(RAND()*9*10^(AB14-1)+10^(AB14-1))</f>
        <v>37844</v>
      </c>
      <c r="AI14" s="27" t="n">
        <f aca="false">INT(AH14/AF14)</f>
        <v>610</v>
      </c>
      <c r="AJ14" s="27" t="n">
        <f aca="false">AI14*AF14</f>
        <v>37820</v>
      </c>
      <c r="AK14" s="27" t="n">
        <f aca="false">INT(AB14+0.5*AC14-0.5)</f>
        <v>5</v>
      </c>
    </row>
    <row r="15" customFormat="false" ht="15.75" hidden="false" customHeight="true" outlineLevel="0" collapsed="false">
      <c r="I15" s="45"/>
    </row>
    <row r="16" customFormat="false" ht="15.75" hidden="false" customHeight="true" outlineLevel="0" collapsed="false">
      <c r="B16" s="53" t="n">
        <f aca="false">AD16</f>
        <v>9693</v>
      </c>
      <c r="C16" s="54" t="s">
        <v>67</v>
      </c>
      <c r="D16" s="53" t="n">
        <f aca="false">AF16</f>
        <v>359</v>
      </c>
      <c r="G16" s="29" t="s">
        <v>16</v>
      </c>
      <c r="I16" s="46" t="n">
        <f aca="false">B16/D16</f>
        <v>27</v>
      </c>
      <c r="K16" s="27" t="n">
        <f aca="false">V16+M16</f>
        <v>5</v>
      </c>
      <c r="M16" s="30" t="n">
        <v>0</v>
      </c>
      <c r="U16" s="30" t="n">
        <f aca="false">U14+1</f>
        <v>7</v>
      </c>
      <c r="V16" s="30" t="n">
        <f aca="false">INT(0.5+(V$2/16*(U16-1)))+Q$2</f>
        <v>5</v>
      </c>
      <c r="X16" s="27" t="n">
        <f aca="false">IF(V16=2,1,IF(V16&gt;12,2*V16-23,2))</f>
        <v>2</v>
      </c>
      <c r="Y16" s="27" t="n">
        <f aca="false">INT(V16/1.5)</f>
        <v>3</v>
      </c>
      <c r="Z16" s="27" t="n">
        <f aca="true">INT(RAND()*(Y16-X16+1)+X16)</f>
        <v>3</v>
      </c>
      <c r="AA16" s="27" t="n">
        <f aca="false">V16+1-INT(Z16/2+0.5)</f>
        <v>4</v>
      </c>
      <c r="AB16" s="27" t="n">
        <f aca="false">AA16</f>
        <v>4</v>
      </c>
      <c r="AC16" s="27" t="n">
        <f aca="false">Z16</f>
        <v>3</v>
      </c>
      <c r="AD16" s="27" t="n">
        <f aca="false">IF(AG16&lt;AB16,AJ16+AF16,AJ16)</f>
        <v>9693</v>
      </c>
      <c r="AF16" s="27" t="n">
        <f aca="true">IF(AC14&gt;1,INT(RAND()*9*10^(AC16-1)+10^(AC16-1)),INT(8*RAND()+2))</f>
        <v>359</v>
      </c>
      <c r="AG16" s="27" t="n">
        <f aca="false">INT(LOG(AJ16-0.05)+1)</f>
        <v>4</v>
      </c>
      <c r="AH16" s="27" t="n">
        <f aca="true">INT(RAND()*9*10^(AB16-1)+10^(AB16-1))</f>
        <v>9700</v>
      </c>
      <c r="AI16" s="27" t="n">
        <f aca="false">INT(AH16/AF16)</f>
        <v>27</v>
      </c>
      <c r="AJ16" s="27" t="n">
        <f aca="false">AI16*AF16</f>
        <v>9693</v>
      </c>
      <c r="AK16" s="27" t="n">
        <f aca="false">INT(AB16+0.5*AC16-0.5)</f>
        <v>5</v>
      </c>
    </row>
    <row r="17" customFormat="false" ht="15.75" hidden="false" customHeight="true" outlineLevel="0" collapsed="false">
      <c r="D17" s="53"/>
      <c r="I17" s="45"/>
    </row>
    <row r="18" customFormat="false" ht="15.75" hidden="false" customHeight="true" outlineLevel="0" collapsed="false">
      <c r="B18" s="53" t="n">
        <f aca="false">AD18</f>
        <v>1974</v>
      </c>
      <c r="C18" s="54" t="s">
        <v>67</v>
      </c>
      <c r="D18" s="53" t="n">
        <f aca="false">AF18</f>
        <v>987</v>
      </c>
      <c r="G18" s="29" t="s">
        <v>16</v>
      </c>
      <c r="I18" s="46" t="n">
        <f aca="false">B18/D18</f>
        <v>2</v>
      </c>
      <c r="K18" s="27" t="n">
        <f aca="false">V18+M18</f>
        <v>5</v>
      </c>
      <c r="M18" s="30" t="n">
        <v>0</v>
      </c>
      <c r="U18" s="30" t="n">
        <f aca="false">U16+1</f>
        <v>8</v>
      </c>
      <c r="V18" s="30" t="n">
        <f aca="false">INT(0.5+(V$2/16*(U18-1)))+Q$2</f>
        <v>5</v>
      </c>
      <c r="X18" s="27" t="n">
        <f aca="false">IF(V18=2,1,IF(V18&gt;12,2*V18-23,2))</f>
        <v>2</v>
      </c>
      <c r="Y18" s="27" t="n">
        <f aca="false">INT(V18/1.5)</f>
        <v>3</v>
      </c>
      <c r="Z18" s="27" t="n">
        <f aca="true">INT(RAND()*(Y18-X18+1)+X18)</f>
        <v>3</v>
      </c>
      <c r="AA18" s="27" t="n">
        <f aca="false">V18+1-INT(Z18/2+0.5)</f>
        <v>4</v>
      </c>
      <c r="AB18" s="27" t="n">
        <f aca="false">AA18</f>
        <v>4</v>
      </c>
      <c r="AC18" s="27" t="n">
        <f aca="false">Z18</f>
        <v>3</v>
      </c>
      <c r="AD18" s="27" t="n">
        <f aca="false">IF(AG18&lt;AB18,AJ18+AF18,AJ18)</f>
        <v>1974</v>
      </c>
      <c r="AF18" s="27" t="n">
        <f aca="true">IF(AC16&gt;1,INT(RAND()*9*10^(AC18-1)+10^(AC18-1)),INT(8*RAND()+2))</f>
        <v>987</v>
      </c>
      <c r="AG18" s="27" t="n">
        <f aca="false">INT(LOG(AJ18-0.05)+1)</f>
        <v>4</v>
      </c>
      <c r="AH18" s="27" t="n">
        <f aca="true">INT(RAND()*9*10^(AB18-1)+10^(AB18-1))</f>
        <v>2664</v>
      </c>
      <c r="AI18" s="27" t="n">
        <f aca="false">INT(AH18/AF18)</f>
        <v>2</v>
      </c>
      <c r="AJ18" s="27" t="n">
        <f aca="false">AI18*AF18</f>
        <v>1974</v>
      </c>
      <c r="AK18" s="27" t="n">
        <f aca="false">INT(AB18+0.5*AC18-0.5)</f>
        <v>5</v>
      </c>
    </row>
    <row r="19" customFormat="false" ht="15.75" hidden="false" customHeight="true" outlineLevel="0" collapsed="false">
      <c r="I19" s="45"/>
    </row>
    <row r="20" customFormat="false" ht="15.75" hidden="false" customHeight="true" outlineLevel="0" collapsed="false">
      <c r="B20" s="53" t="n">
        <f aca="false">AD20</f>
        <v>90252</v>
      </c>
      <c r="C20" s="54" t="s">
        <v>67</v>
      </c>
      <c r="D20" s="53" t="n">
        <f aca="false">AF20</f>
        <v>3924</v>
      </c>
      <c r="G20" s="29" t="s">
        <v>16</v>
      </c>
      <c r="I20" s="46" t="n">
        <f aca="false">B20/D20</f>
        <v>23</v>
      </c>
      <c r="K20" s="27" t="n">
        <f aca="false">V20+M20</f>
        <v>6</v>
      </c>
      <c r="M20" s="30" t="n">
        <v>0</v>
      </c>
      <c r="U20" s="30" t="n">
        <f aca="false">U18+1</f>
        <v>9</v>
      </c>
      <c r="V20" s="30" t="n">
        <f aca="false">INT(0.5+(V$2/16*(U20-1)))+Q$2</f>
        <v>6</v>
      </c>
      <c r="X20" s="27" t="n">
        <f aca="false">IF(V20=2,1,IF(V20&gt;12,2*V20-23,2))</f>
        <v>2</v>
      </c>
      <c r="Y20" s="27" t="n">
        <f aca="false">INT(V20/1.5)</f>
        <v>4</v>
      </c>
      <c r="Z20" s="27" t="n">
        <f aca="true">INT(RAND()*(Y20-X20+1)+X20)</f>
        <v>4</v>
      </c>
      <c r="AA20" s="27" t="n">
        <f aca="false">V20+1-INT(Z20/2+0.5)</f>
        <v>5</v>
      </c>
      <c r="AB20" s="27" t="n">
        <f aca="false">AA20</f>
        <v>5</v>
      </c>
      <c r="AC20" s="27" t="n">
        <f aca="false">Z20</f>
        <v>4</v>
      </c>
      <c r="AD20" s="27" t="n">
        <f aca="false">IF(AG20&lt;AB20,AJ20+AF20,AJ20)</f>
        <v>90252</v>
      </c>
      <c r="AF20" s="27" t="n">
        <f aca="true">IF(AC18&gt;1,INT(RAND()*9*10^(AC20-1)+10^(AC20-1)),INT(8*RAND()+2))</f>
        <v>3924</v>
      </c>
      <c r="AG20" s="27" t="n">
        <f aca="false">INT(LOG(AJ20-0.05)+1)</f>
        <v>5</v>
      </c>
      <c r="AH20" s="27" t="n">
        <f aca="true">INT(RAND()*9*10^(AB20-1)+10^(AB20-1))</f>
        <v>92736</v>
      </c>
      <c r="AI20" s="27" t="n">
        <f aca="false">INT(AH20/AF20)</f>
        <v>23</v>
      </c>
      <c r="AJ20" s="27" t="n">
        <f aca="false">AI20*AF20</f>
        <v>90252</v>
      </c>
      <c r="AK20" s="27" t="n">
        <f aca="false">INT(AB20+0.5*AC20-0.5)</f>
        <v>6</v>
      </c>
    </row>
    <row r="21" customFormat="false" ht="15.75" hidden="false" customHeight="true" outlineLevel="0" collapsed="false">
      <c r="I21" s="45"/>
    </row>
    <row r="22" customFormat="false" ht="15.75" hidden="false" customHeight="true" outlineLevel="0" collapsed="false">
      <c r="B22" s="53" t="n">
        <f aca="false">AD22</f>
        <v>6644118</v>
      </c>
      <c r="C22" s="54" t="s">
        <v>67</v>
      </c>
      <c r="D22" s="53" t="n">
        <f aca="false">AF22</f>
        <v>78</v>
      </c>
      <c r="G22" s="29" t="s">
        <v>16</v>
      </c>
      <c r="I22" s="46" t="n">
        <f aca="false">B22/D22</f>
        <v>85181</v>
      </c>
      <c r="K22" s="27" t="n">
        <f aca="false">V22+M22</f>
        <v>7</v>
      </c>
      <c r="M22" s="30" t="n">
        <v>0</v>
      </c>
      <c r="U22" s="30" t="n">
        <f aca="false">U20+1</f>
        <v>10</v>
      </c>
      <c r="V22" s="30" t="n">
        <f aca="false">INT(0.5+(V$2/16*(U22-1)))+Q$2+1</f>
        <v>7</v>
      </c>
      <c r="X22" s="27" t="n">
        <f aca="false">IF(V22=2,1,IF(V22&gt;12,2*V22-23,2))</f>
        <v>2</v>
      </c>
      <c r="Y22" s="27" t="n">
        <f aca="false">INT(V22/1.5)</f>
        <v>4</v>
      </c>
      <c r="Z22" s="27" t="n">
        <f aca="true">INT(RAND()*(Y22-X22+1)+X22)</f>
        <v>2</v>
      </c>
      <c r="AA22" s="27" t="n">
        <f aca="false">V22+1-INT(Z22/2+0.5)</f>
        <v>7</v>
      </c>
      <c r="AB22" s="27" t="n">
        <f aca="false">AA22</f>
        <v>7</v>
      </c>
      <c r="AC22" s="27" t="n">
        <f aca="false">Z22</f>
        <v>2</v>
      </c>
      <c r="AD22" s="27" t="n">
        <f aca="false">IF(AG22&lt;AB22,AJ22+AF22,AJ22)</f>
        <v>6644118</v>
      </c>
      <c r="AF22" s="27" t="n">
        <f aca="true">IF(AC20&gt;1,INT(RAND()*9*10^(AC22-1)+10^(AC22-1)),INT(8*RAND()+2))</f>
        <v>78</v>
      </c>
      <c r="AG22" s="27" t="n">
        <f aca="false">INT(LOG(AJ22-0.05)+1)</f>
        <v>7</v>
      </c>
      <c r="AH22" s="27" t="n">
        <f aca="true">INT(RAND()*9*10^(AB22-1)+10^(AB22-1))</f>
        <v>6644134</v>
      </c>
      <c r="AI22" s="27" t="n">
        <f aca="false">INT(AH22/AF22)</f>
        <v>85181</v>
      </c>
      <c r="AJ22" s="27" t="n">
        <f aca="false">AI22*AF22</f>
        <v>6644118</v>
      </c>
      <c r="AK22" s="27" t="n">
        <f aca="false">INT(AB22+0.5*AC22-0.5)</f>
        <v>7</v>
      </c>
    </row>
    <row r="23" customFormat="false" ht="15.75" hidden="false" customHeight="true" outlineLevel="0" collapsed="false">
      <c r="I23" s="45"/>
    </row>
    <row r="24" customFormat="false" ht="15.75" hidden="false" customHeight="true" outlineLevel="0" collapsed="false">
      <c r="B24" s="53" t="n">
        <f aca="false">AD24</f>
        <v>36448</v>
      </c>
      <c r="C24" s="54" t="s">
        <v>67</v>
      </c>
      <c r="D24" s="53" t="n">
        <f aca="false">AF24</f>
        <v>4556</v>
      </c>
      <c r="G24" s="29" t="s">
        <v>16</v>
      </c>
      <c r="I24" s="46" t="n">
        <f aca="false">B24/D24</f>
        <v>8</v>
      </c>
      <c r="K24" s="27" t="n">
        <f aca="false">V24+M24</f>
        <v>6</v>
      </c>
      <c r="M24" s="30" t="n">
        <v>0</v>
      </c>
      <c r="U24" s="30" t="n">
        <f aca="false">U22+1</f>
        <v>11</v>
      </c>
      <c r="V24" s="30" t="n">
        <f aca="false">INT(0.5+(V$2/16*(U24-1)))+Q$2</f>
        <v>6</v>
      </c>
      <c r="X24" s="27" t="n">
        <f aca="false">IF(V24=2,1,IF(V24&gt;12,2*V24-23,2))</f>
        <v>2</v>
      </c>
      <c r="Y24" s="27" t="n">
        <f aca="false">INT(V24/1.5)</f>
        <v>4</v>
      </c>
      <c r="Z24" s="27" t="n">
        <f aca="true">INT(RAND()*(Y24-X24+1)+X24)</f>
        <v>4</v>
      </c>
      <c r="AA24" s="27" t="n">
        <f aca="false">V24+1-INT(Z24/2+0.5)</f>
        <v>5</v>
      </c>
      <c r="AB24" s="27" t="n">
        <f aca="false">AA24</f>
        <v>5</v>
      </c>
      <c r="AC24" s="27" t="n">
        <f aca="false">Z24</f>
        <v>4</v>
      </c>
      <c r="AD24" s="27" t="n">
        <f aca="false">IF(AG24&lt;AB24,AJ24+AF24,AJ24)</f>
        <v>36448</v>
      </c>
      <c r="AF24" s="27" t="n">
        <f aca="true">IF(AC22&gt;1,INT(RAND()*9*10^(AC24-1)+10^(AC24-1)),INT(8*RAND()+2))</f>
        <v>4556</v>
      </c>
      <c r="AG24" s="27" t="n">
        <f aca="false">INT(LOG(AJ24-0.05)+1)</f>
        <v>5</v>
      </c>
      <c r="AH24" s="27" t="n">
        <f aca="true">INT(RAND()*9*10^(AB24-1)+10^(AB24-1))</f>
        <v>40363</v>
      </c>
      <c r="AI24" s="27" t="n">
        <f aca="false">INT(AH24/AF24)</f>
        <v>8</v>
      </c>
      <c r="AJ24" s="27" t="n">
        <f aca="false">AI24*AF24</f>
        <v>36448</v>
      </c>
      <c r="AK24" s="27" t="n">
        <f aca="false">INT(AB24+0.5*AC24-0.5)</f>
        <v>6</v>
      </c>
    </row>
    <row r="25" customFormat="false" ht="15.75" hidden="false" customHeight="true" outlineLevel="0" collapsed="false">
      <c r="I25" s="45"/>
    </row>
    <row r="26" customFormat="false" ht="15.75" hidden="false" customHeight="true" outlineLevel="0" collapsed="false">
      <c r="B26" s="53" t="n">
        <f aca="false">AD26</f>
        <v>96719</v>
      </c>
      <c r="C26" s="54" t="s">
        <v>67</v>
      </c>
      <c r="D26" s="53" t="n">
        <f aca="false">AF26</f>
        <v>2359</v>
      </c>
      <c r="G26" s="29" t="s">
        <v>16</v>
      </c>
      <c r="I26" s="46" t="n">
        <f aca="false">B26/D26</f>
        <v>41</v>
      </c>
      <c r="K26" s="27" t="n">
        <f aca="false">V26+M26</f>
        <v>6</v>
      </c>
      <c r="M26" s="30" t="n">
        <v>0</v>
      </c>
      <c r="U26" s="30" t="n">
        <f aca="false">U24+1</f>
        <v>12</v>
      </c>
      <c r="V26" s="30" t="n">
        <f aca="false">INT(0.5+(V$2/16*(U26-1)))+Q$2</f>
        <v>6</v>
      </c>
      <c r="X26" s="27" t="n">
        <f aca="false">IF(V26=2,1,IF(V26&gt;12,2*V26-23,2))</f>
        <v>2</v>
      </c>
      <c r="Y26" s="27" t="n">
        <f aca="false">INT(V26/1.5)</f>
        <v>4</v>
      </c>
      <c r="Z26" s="27" t="n">
        <f aca="true">INT(RAND()*(Y26-X26+1)+X26)</f>
        <v>4</v>
      </c>
      <c r="AA26" s="27" t="n">
        <f aca="false">V26+1-INT(Z26/2+0.5)</f>
        <v>5</v>
      </c>
      <c r="AB26" s="27" t="n">
        <f aca="false">AA26</f>
        <v>5</v>
      </c>
      <c r="AC26" s="27" t="n">
        <f aca="false">Z26</f>
        <v>4</v>
      </c>
      <c r="AD26" s="27" t="n">
        <f aca="false">IF(AG26&lt;AB26,AJ26+AF26,AJ26)</f>
        <v>96719</v>
      </c>
      <c r="AF26" s="27" t="n">
        <f aca="true">IF(AC24&gt;1,INT(RAND()*9*10^(AC26-1)+10^(AC26-1)),INT(8*RAND()+2))</f>
        <v>2359</v>
      </c>
      <c r="AG26" s="27" t="n">
        <f aca="false">INT(LOG(AJ26-0.05)+1)</f>
        <v>5</v>
      </c>
      <c r="AH26" s="27" t="n">
        <f aca="true">INT(RAND()*9*10^(AB26-1)+10^(AB26-1))</f>
        <v>97282</v>
      </c>
      <c r="AI26" s="27" t="n">
        <f aca="false">INT(AH26/AF26)</f>
        <v>41</v>
      </c>
      <c r="AJ26" s="27" t="n">
        <f aca="false">AI26*AF26</f>
        <v>96719</v>
      </c>
      <c r="AK26" s="27" t="n">
        <f aca="false">INT(AB26+0.5*AC26-0.5)</f>
        <v>6</v>
      </c>
    </row>
    <row r="27" customFormat="false" ht="15.75" hidden="false" customHeight="true" outlineLevel="0" collapsed="false">
      <c r="I27" s="45"/>
    </row>
    <row r="28" customFormat="false" ht="15.75" hidden="false" customHeight="true" outlineLevel="0" collapsed="false">
      <c r="B28" s="53" t="n">
        <f aca="false">AD28</f>
        <v>854256</v>
      </c>
      <c r="C28" s="54" t="s">
        <v>67</v>
      </c>
      <c r="D28" s="53" t="n">
        <f aca="false">AF28</f>
        <v>2738</v>
      </c>
      <c r="G28" s="29" t="s">
        <v>16</v>
      </c>
      <c r="I28" s="46" t="n">
        <f aca="false">B28/D28</f>
        <v>312</v>
      </c>
      <c r="K28" s="27" t="n">
        <f aca="false">V28+M28</f>
        <v>7</v>
      </c>
      <c r="M28" s="30" t="n">
        <v>0</v>
      </c>
      <c r="U28" s="30" t="n">
        <f aca="false">U26+1</f>
        <v>13</v>
      </c>
      <c r="V28" s="30" t="n">
        <f aca="false">INT(0.5+(V$2/16*(U28-1)))+Q$2</f>
        <v>7</v>
      </c>
      <c r="X28" s="27" t="n">
        <f aca="false">IF(V28=2,1,IF(V28&gt;12,2*V28-23,2))</f>
        <v>2</v>
      </c>
      <c r="Y28" s="27" t="n">
        <f aca="false">INT(V28/1.5)</f>
        <v>4</v>
      </c>
      <c r="Z28" s="27" t="n">
        <f aca="true">INT(RAND()*(Y28-X28+1)+X28)</f>
        <v>4</v>
      </c>
      <c r="AA28" s="27" t="n">
        <f aca="false">V28+1-INT(Z28/2+0.5)</f>
        <v>6</v>
      </c>
      <c r="AB28" s="27" t="n">
        <f aca="false">AA28</f>
        <v>6</v>
      </c>
      <c r="AC28" s="27" t="n">
        <f aca="false">Z28</f>
        <v>4</v>
      </c>
      <c r="AD28" s="27" t="n">
        <f aca="false">IF(AG28&lt;AB28,AJ28+AF28,AJ28)</f>
        <v>854256</v>
      </c>
      <c r="AF28" s="27" t="n">
        <f aca="true">IF(AC26&gt;1,INT(RAND()*9*10^(AC28-1)+10^(AC28-1)),INT(8*RAND()+2))</f>
        <v>2738</v>
      </c>
      <c r="AG28" s="27" t="n">
        <f aca="false">INT(LOG(AJ28-0.05)+1)</f>
        <v>6</v>
      </c>
      <c r="AH28" s="27" t="n">
        <f aca="true">INT(RAND()*9*10^(AB28-1)+10^(AB28-1))</f>
        <v>854976</v>
      </c>
      <c r="AI28" s="27" t="n">
        <f aca="false">INT(AH28/AF28)</f>
        <v>312</v>
      </c>
      <c r="AJ28" s="27" t="n">
        <f aca="false">AI28*AF28</f>
        <v>854256</v>
      </c>
      <c r="AK28" s="27" t="n">
        <f aca="false">INT(AB28+0.5*AC28-0.5)</f>
        <v>7</v>
      </c>
    </row>
    <row r="29" customFormat="false" ht="15.75" hidden="false" customHeight="true" outlineLevel="0" collapsed="false">
      <c r="D29" s="53"/>
      <c r="I29" s="45"/>
    </row>
    <row r="30" customFormat="false" ht="15.75" hidden="false" customHeight="true" outlineLevel="0" collapsed="false">
      <c r="B30" s="53" t="n">
        <f aca="false">AD30</f>
        <v>601614</v>
      </c>
      <c r="C30" s="54" t="s">
        <v>67</v>
      </c>
      <c r="D30" s="53" t="n">
        <f aca="false">AF30</f>
        <v>702</v>
      </c>
      <c r="G30" s="29" t="s">
        <v>16</v>
      </c>
      <c r="I30" s="46" t="n">
        <f aca="false">B30/D30</f>
        <v>857</v>
      </c>
      <c r="K30" s="27" t="n">
        <f aca="false">V30+M30</f>
        <v>7</v>
      </c>
      <c r="M30" s="30" t="n">
        <v>0</v>
      </c>
      <c r="U30" s="30" t="n">
        <f aca="false">U28+1</f>
        <v>14</v>
      </c>
      <c r="V30" s="30" t="n">
        <f aca="false">INT(0.5+(V$2/16*(U30-1)))+Q$2</f>
        <v>7</v>
      </c>
      <c r="X30" s="27" t="n">
        <f aca="false">IF(V30=2,1,IF(V30&gt;12,2*V30-23,2))</f>
        <v>2</v>
      </c>
      <c r="Y30" s="27" t="n">
        <f aca="false">INT(V30/1.5)</f>
        <v>4</v>
      </c>
      <c r="Z30" s="27" t="n">
        <f aca="true">INT(RAND()*(Y30-X30+1)+X30)</f>
        <v>3</v>
      </c>
      <c r="AA30" s="27" t="n">
        <f aca="false">V30+1-INT(Z30/2+0.5)</f>
        <v>6</v>
      </c>
      <c r="AB30" s="27" t="n">
        <f aca="false">AA30</f>
        <v>6</v>
      </c>
      <c r="AC30" s="27" t="n">
        <f aca="false">Z30</f>
        <v>3</v>
      </c>
      <c r="AD30" s="27" t="n">
        <f aca="false">IF(AG30&lt;AB30,AJ30+AF30,AJ30)</f>
        <v>601614</v>
      </c>
      <c r="AF30" s="27" t="n">
        <f aca="true">IF(AC28&gt;1,INT(RAND()*9*10^(AC30-1)+10^(AC30-1)),INT(8*RAND()+2))</f>
        <v>702</v>
      </c>
      <c r="AG30" s="27" t="n">
        <f aca="false">INT(LOG(AJ30-0.05)+1)</f>
        <v>6</v>
      </c>
      <c r="AH30" s="27" t="n">
        <f aca="true">INT(RAND()*9*10^(AB30-1)+10^(AB30-1))</f>
        <v>602245</v>
      </c>
      <c r="AI30" s="27" t="n">
        <f aca="false">INT(AH30/AF30)</f>
        <v>857</v>
      </c>
      <c r="AJ30" s="27" t="n">
        <f aca="false">AI30*AF30</f>
        <v>601614</v>
      </c>
      <c r="AK30" s="27" t="n">
        <f aca="false">INT(AB30+0.5*AC30-0.5)</f>
        <v>7</v>
      </c>
    </row>
    <row r="31" customFormat="false" ht="15.75" hidden="false" customHeight="true" outlineLevel="0" collapsed="false">
      <c r="D31" s="53"/>
      <c r="I31" s="45"/>
    </row>
    <row r="32" customFormat="false" ht="15.75" hidden="false" customHeight="true" outlineLevel="0" collapsed="false">
      <c r="B32" s="53" t="n">
        <f aca="false">AD32</f>
        <v>33024</v>
      </c>
      <c r="C32" s="54" t="s">
        <v>67</v>
      </c>
      <c r="D32" s="53" t="n">
        <f aca="false">AF32</f>
        <v>384</v>
      </c>
      <c r="G32" s="29" t="s">
        <v>16</v>
      </c>
      <c r="I32" s="46" t="n">
        <f aca="false">B32/D32</f>
        <v>86</v>
      </c>
      <c r="K32" s="27" t="n">
        <f aca="false">V32+M32</f>
        <v>6</v>
      </c>
      <c r="M32" s="30" t="n">
        <v>0</v>
      </c>
      <c r="U32" s="30" t="n">
        <f aca="false">U30+1</f>
        <v>15</v>
      </c>
      <c r="V32" s="30" t="n">
        <f aca="false">INT(0.5+(V$2/16*(U32-1)))+Q$2-1</f>
        <v>6</v>
      </c>
      <c r="X32" s="27" t="n">
        <f aca="false">IF(V32=2,1,IF(V32&gt;12,2*V32-23,2))</f>
        <v>2</v>
      </c>
      <c r="Y32" s="27" t="n">
        <f aca="false">INT(V32/1.5)</f>
        <v>4</v>
      </c>
      <c r="Z32" s="27" t="n">
        <f aca="true">INT(RAND()*(Y32-X32+1)+X32)</f>
        <v>3</v>
      </c>
      <c r="AA32" s="27" t="n">
        <f aca="false">V32+1-INT(Z32/2+0.5)</f>
        <v>5</v>
      </c>
      <c r="AB32" s="27" t="n">
        <f aca="false">AA32</f>
        <v>5</v>
      </c>
      <c r="AC32" s="27" t="n">
        <f aca="false">Z32</f>
        <v>3</v>
      </c>
      <c r="AD32" s="27" t="n">
        <f aca="false">IF(AG32&lt;AB32,AJ32+AF32,AJ32)</f>
        <v>33024</v>
      </c>
      <c r="AF32" s="27" t="n">
        <f aca="true">IF(AC30&gt;1,INT(RAND()*9*10^(AC32-1)+10^(AC32-1)),INT(8*RAND()+2))</f>
        <v>384</v>
      </c>
      <c r="AG32" s="27" t="n">
        <f aca="false">INT(LOG(AJ32-0.05)+1)</f>
        <v>5</v>
      </c>
      <c r="AH32" s="27" t="n">
        <f aca="true">INT(RAND()*9*10^(AB32-1)+10^(AB32-1))</f>
        <v>33045</v>
      </c>
      <c r="AI32" s="27" t="n">
        <f aca="false">INT(AH32/AF32)</f>
        <v>86</v>
      </c>
      <c r="AJ32" s="27" t="n">
        <f aca="false">AI32*AF32</f>
        <v>33024</v>
      </c>
      <c r="AK32" s="27" t="n">
        <f aca="false">INT(AB32+0.5*AC32-0.5)</f>
        <v>6</v>
      </c>
    </row>
    <row r="33" customFormat="false" ht="15.75" hidden="false" customHeight="true" outlineLevel="0" collapsed="false">
      <c r="D33" s="53"/>
      <c r="I33" s="45"/>
      <c r="AD33" s="53"/>
      <c r="AE33" s="53"/>
      <c r="AF33" s="53"/>
      <c r="AG33" s="53"/>
      <c r="AH33" s="53"/>
      <c r="AI33" s="53"/>
    </row>
    <row r="34" customFormat="false" ht="15.75" hidden="false" customHeight="true" outlineLevel="0" collapsed="false">
      <c r="B34" s="53" t="n">
        <f aca="false">AD34</f>
        <v>390334</v>
      </c>
      <c r="C34" s="54" t="s">
        <v>67</v>
      </c>
      <c r="D34" s="53" t="n">
        <f aca="false">AF34</f>
        <v>343</v>
      </c>
      <c r="G34" s="29" t="s">
        <v>16</v>
      </c>
      <c r="I34" s="46" t="n">
        <f aca="false">B34/D34</f>
        <v>1138</v>
      </c>
      <c r="K34" s="27" t="n">
        <f aca="false">V34+M34</f>
        <v>7</v>
      </c>
      <c r="M34" s="30" t="n">
        <v>0</v>
      </c>
      <c r="U34" s="30" t="n">
        <f aca="false">U32+1</f>
        <v>16</v>
      </c>
      <c r="V34" s="30" t="n">
        <f aca="false">INT(0.5+(V$2/16*(U34-1)))+Q$2-1</f>
        <v>7</v>
      </c>
      <c r="X34" s="27" t="n">
        <f aca="false">IF(V34=2,1,IF(V34&gt;12,2*V34-23,2))</f>
        <v>2</v>
      </c>
      <c r="Y34" s="27" t="n">
        <f aca="false">INT(V34/1.5)</f>
        <v>4</v>
      </c>
      <c r="Z34" s="27" t="n">
        <f aca="true">INT(RAND()*(Y34-X34+1)+X34)</f>
        <v>3</v>
      </c>
      <c r="AA34" s="27" t="n">
        <f aca="false">V34+1-INT(Z34/2+0.5)</f>
        <v>6</v>
      </c>
      <c r="AB34" s="27" t="n">
        <f aca="false">AA34</f>
        <v>6</v>
      </c>
      <c r="AC34" s="27" t="n">
        <f aca="false">Z34</f>
        <v>3</v>
      </c>
      <c r="AD34" s="27" t="n">
        <f aca="false">IF(AG34&lt;AB34,AJ34+AF34,AJ34)</f>
        <v>390334</v>
      </c>
      <c r="AF34" s="27" t="n">
        <f aca="true">IF(AC32&gt;1,INT(RAND()*9*10^(AC34-1)+10^(AC34-1)),INT(8*RAND()+2))</f>
        <v>343</v>
      </c>
      <c r="AG34" s="27" t="n">
        <f aca="false">INT(LOG(AJ34-0.05)+1)</f>
        <v>6</v>
      </c>
      <c r="AH34" s="27" t="n">
        <f aca="true">INT(RAND()*9*10^(AB34-1)+10^(AB34-1))</f>
        <v>390392</v>
      </c>
      <c r="AI34" s="27" t="n">
        <f aca="false">INT(AH34/AF34)</f>
        <v>1138</v>
      </c>
      <c r="AJ34" s="27" t="n">
        <f aca="false">AI34*AF34</f>
        <v>390334</v>
      </c>
      <c r="AK34" s="27" t="n">
        <f aca="false">INT(AB34+0.5*AC34-0.5)</f>
        <v>7</v>
      </c>
    </row>
    <row r="35" customFormat="false" ht="15.75" hidden="false" customHeight="true" outlineLevel="0" collapsed="false">
      <c r="D35" s="53"/>
      <c r="I35" s="45"/>
      <c r="AD35" s="53"/>
      <c r="AE35" s="53"/>
      <c r="AF35" s="53"/>
      <c r="AG35" s="53"/>
      <c r="AH35" s="53"/>
      <c r="AI35" s="53"/>
    </row>
    <row r="36" customFormat="false" ht="15.75" hidden="false" customHeight="true" outlineLevel="0" collapsed="false">
      <c r="B36" s="53" t="n">
        <f aca="false">AD36</f>
        <v>429632</v>
      </c>
      <c r="C36" s="54" t="s">
        <v>67</v>
      </c>
      <c r="D36" s="53" t="n">
        <f aca="false">AF36</f>
        <v>224</v>
      </c>
      <c r="G36" s="29" t="s">
        <v>16</v>
      </c>
      <c r="I36" s="46" t="n">
        <f aca="false">B36/D36</f>
        <v>1918</v>
      </c>
      <c r="K36" s="27" t="n">
        <f aca="false">V36+M36</f>
        <v>7</v>
      </c>
      <c r="M36" s="30" t="n">
        <v>0</v>
      </c>
      <c r="U36" s="30" t="n">
        <f aca="false">U34+1</f>
        <v>17</v>
      </c>
      <c r="V36" s="30" t="n">
        <f aca="false">INT(0.5+(V$2/16*(U36-1)))+Q$2-1</f>
        <v>7</v>
      </c>
      <c r="X36" s="27" t="n">
        <f aca="false">IF(V36=2,1,IF(V36&gt;12,2*V36-23,2))</f>
        <v>2</v>
      </c>
      <c r="Y36" s="27" t="n">
        <f aca="false">INT(V36/1.5)</f>
        <v>4</v>
      </c>
      <c r="Z36" s="27" t="n">
        <f aca="true">INT(RAND()*(Y36-X36+1)+X36)</f>
        <v>3</v>
      </c>
      <c r="AA36" s="27" t="n">
        <f aca="false">V36+1-INT(Z36/2+0.5)</f>
        <v>6</v>
      </c>
      <c r="AB36" s="27" t="n">
        <f aca="false">AA36</f>
        <v>6</v>
      </c>
      <c r="AC36" s="27" t="n">
        <f aca="false">Z36</f>
        <v>3</v>
      </c>
      <c r="AD36" s="27" t="n">
        <f aca="false">IF(AG36&lt;AB36,AJ36+AF36,AJ36)</f>
        <v>429632</v>
      </c>
      <c r="AF36" s="27" t="n">
        <f aca="true">IF(AC34&gt;1,INT(RAND()*9*10^(AC36-1)+10^(AC36-1)),INT(8*RAND()+2))</f>
        <v>224</v>
      </c>
      <c r="AG36" s="27" t="n">
        <f aca="false">INT(LOG(AJ36-0.05)+1)</f>
        <v>6</v>
      </c>
      <c r="AH36" s="27" t="n">
        <f aca="true">INT(RAND()*9*10^(AB36-1)+10^(AB36-1))</f>
        <v>429841</v>
      </c>
      <c r="AI36" s="27" t="n">
        <f aca="false">INT(AH36/AF36)</f>
        <v>1918</v>
      </c>
      <c r="AJ36" s="27" t="n">
        <f aca="false">AI36*AF36</f>
        <v>429632</v>
      </c>
      <c r="AK36" s="27" t="n">
        <f aca="false">INT(AB36+0.5*AC36-0.5)</f>
        <v>7</v>
      </c>
    </row>
    <row r="38" customFormat="false" ht="18" hidden="false" customHeight="false" outlineLevel="0" collapsed="false">
      <c r="I38" s="53" t="s">
        <v>19</v>
      </c>
      <c r="K38" s="27" t="n">
        <f aca="false">SUM(K4:K36)</f>
        <v>90</v>
      </c>
    </row>
    <row r="39" customFormat="false" ht="3.75" hidden="false" customHeight="true" outlineLevel="0" collapsed="false">
      <c r="A39" s="27" t="s">
        <v>0</v>
      </c>
      <c r="L39" s="37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X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42"/>
    <col collapsed="false" customWidth="false" hidden="false" outlineLevel="0" max="2" min="2" style="1" width="9.14"/>
    <col collapsed="false" customWidth="true" hidden="false" outlineLevel="0" max="3" min="3" style="1" width="5.29"/>
    <col collapsed="false" customWidth="true" hidden="false" outlineLevel="0" max="4" min="4" style="1" width="5.42"/>
    <col collapsed="false" customWidth="true" hidden="false" outlineLevel="0" max="5" min="5" style="3" width="4.86"/>
    <col collapsed="false" customWidth="true" hidden="false" outlineLevel="0" max="6" min="6" style="1" width="4.29"/>
    <col collapsed="false" customWidth="true" hidden="false" outlineLevel="0" max="7" min="7" style="1" width="8"/>
    <col collapsed="false" customWidth="true" hidden="true" outlineLevel="0" max="8" min="8" style="1" width="4.57"/>
    <col collapsed="false" customWidth="true" hidden="true" outlineLevel="0" max="9" min="9" style="1" width="8"/>
    <col collapsed="false" customWidth="true" hidden="true" outlineLevel="0" max="10" min="10" style="1" width="5.29"/>
    <col collapsed="false" customWidth="true" hidden="true" outlineLevel="0" max="11" min="11" style="1" width="7.42"/>
    <col collapsed="false" customWidth="true" hidden="true" outlineLevel="0" max="12" min="12" style="1" width="5.86"/>
    <col collapsed="false" customWidth="true" hidden="false" outlineLevel="0" max="13" min="13" style="1" width="5.42"/>
    <col collapsed="false" customWidth="true" hidden="false" outlineLevel="0" max="14" min="14" style="1" width="4.14"/>
    <col collapsed="false" customWidth="true" hidden="false" outlineLevel="0" max="15" min="15" style="1" width="7.42"/>
    <col collapsed="false" customWidth="true" hidden="false" outlineLevel="0" max="16" min="16" style="1" width="20.57"/>
    <col collapsed="false" customWidth="true" hidden="false" outlineLevel="0" max="17" min="17" style="1" width="1.29"/>
    <col collapsed="false" customWidth="true" hidden="false" outlineLevel="0" max="18" min="18" style="1" width="7"/>
    <col collapsed="false" customWidth="true" hidden="false" outlineLevel="0" max="19" min="19" style="1" width="0.42"/>
    <col collapsed="false" customWidth="true" hidden="true" outlineLevel="0" max="20" min="20" style="4" width="11.85"/>
    <col collapsed="false" customWidth="true" hidden="false" outlineLevel="0" max="21" min="21" style="1" width="11.85"/>
    <col collapsed="false" customWidth="true" hidden="true" outlineLevel="0" max="26" min="22" style="4" width="11.85"/>
    <col collapsed="false" customWidth="true" hidden="true" outlineLevel="0" max="29" min="27" style="4" width="11.53"/>
    <col collapsed="false" customWidth="false" hidden="false" outlineLevel="0" max="30" min="30" style="1" width="9.14"/>
    <col collapsed="false" customWidth="false" hidden="true" outlineLevel="0" max="39" min="31" style="1" width="9.14"/>
    <col collapsed="false" customWidth="true" hidden="true" outlineLevel="0" max="40" min="40" style="1" width="14.42"/>
    <col collapsed="false" customWidth="false" hidden="true" outlineLevel="0" max="49" min="41" style="1" width="9.14"/>
    <col collapsed="false" customWidth="true" hidden="true" outlineLevel="0" max="50" min="50" style="1" width="1.14"/>
    <col collapsed="false" customWidth="false" hidden="true" outlineLevel="0" max="58" min="51" style="1" width="9.14"/>
    <col collapsed="false" customWidth="true" hidden="true" outlineLevel="0" max="59" min="59" style="1" width="18.29"/>
    <col collapsed="false" customWidth="false" hidden="true" outlineLevel="0" max="68" min="60" style="1" width="9.14"/>
    <col collapsed="false" customWidth="true" hidden="true" outlineLevel="0" max="69" min="69" style="1" width="1.57"/>
    <col collapsed="false" customWidth="false" hidden="true" outlineLevel="0" max="77" min="70" style="1" width="9.14"/>
    <col collapsed="false" customWidth="true" hidden="true" outlineLevel="0" max="78" min="78" style="1" width="19"/>
    <col collapsed="false" customWidth="false" hidden="true" outlineLevel="0" max="87" min="79" style="1" width="9.14"/>
    <col collapsed="false" customWidth="true" hidden="true" outlineLevel="0" max="88" min="88" style="1" width="1"/>
    <col collapsed="false" customWidth="false" hidden="true" outlineLevel="0" max="102" min="89" style="1" width="9.14"/>
    <col collapsed="false" customWidth="true" hidden="true" outlineLevel="0" max="103" min="103" style="1" width="9.42"/>
    <col collapsed="false" customWidth="false" hidden="true" outlineLevel="0" max="112" min="104" style="1" width="9.14"/>
    <col collapsed="false" customWidth="true" hidden="true" outlineLevel="0" max="113" min="113" style="1" width="1"/>
    <col collapsed="false" customWidth="false" hidden="true" outlineLevel="0" max="126" min="114" style="1" width="9.14"/>
    <col collapsed="false" customWidth="true" hidden="true" outlineLevel="0" max="127" min="127" style="1" width="31.29"/>
    <col collapsed="false" customWidth="false" hidden="true" outlineLevel="0" max="138" min="128" style="1" width="9.14"/>
    <col collapsed="false" customWidth="true" hidden="true" outlineLevel="0" max="139" min="139" style="1" width="0.57"/>
    <col collapsed="false" customWidth="false" hidden="true" outlineLevel="0" max="156" min="140" style="1" width="9.14"/>
    <col collapsed="false" customWidth="true" hidden="true" outlineLevel="0" max="157" min="157" style="1" width="33.57"/>
    <col collapsed="false" customWidth="false" hidden="true" outlineLevel="0" max="168" min="158" style="1" width="9.14"/>
    <col collapsed="false" customWidth="true" hidden="true" outlineLevel="0" max="169" min="169" style="1" width="1.42"/>
    <col collapsed="false" customWidth="false" hidden="true" outlineLevel="0" max="185" min="170" style="1" width="9.14"/>
    <col collapsed="false" customWidth="true" hidden="true" outlineLevel="0" max="186" min="186" style="1" width="10.85"/>
    <col collapsed="false" customWidth="false" hidden="true" outlineLevel="0" max="197" min="187" style="1" width="9.14"/>
    <col collapsed="false" customWidth="true" hidden="true" outlineLevel="0" max="198" min="198" style="1" width="1.14"/>
    <col collapsed="false" customWidth="false" hidden="true" outlineLevel="0" max="214" min="199" style="1" width="9.14"/>
    <col collapsed="false" customWidth="true" hidden="true" outlineLevel="0" max="215" min="215" style="1" width="41.57"/>
    <col collapsed="false" customWidth="false" hidden="true" outlineLevel="0" max="226" min="216" style="1" width="9.14"/>
    <col collapsed="false" customWidth="true" hidden="true" outlineLevel="0" max="227" min="227" style="1" width="1.29"/>
    <col collapsed="false" customWidth="false" hidden="true" outlineLevel="0" max="244" min="228" style="1" width="9.14"/>
    <col collapsed="false" customWidth="true" hidden="true" outlineLevel="0" max="245" min="245" style="1" width="38.86"/>
    <col collapsed="false" customWidth="false" hidden="true" outlineLevel="0" max="260" min="246" style="1" width="9.14"/>
    <col collapsed="false" customWidth="false" hidden="false" outlineLevel="0" max="16384" min="261" style="1" width="9.14"/>
  </cols>
  <sheetData>
    <row r="1" customFormat="false" ht="16.5" hidden="false" customHeight="true" outlineLevel="0" collapsed="false">
      <c r="S1" s="1" t="s">
        <v>0</v>
      </c>
      <c r="X1" s="4" t="n">
        <v>2</v>
      </c>
      <c r="Z1" s="4" t="n">
        <v>10</v>
      </c>
    </row>
    <row r="2" customFormat="false" ht="18" hidden="false" customHeight="false" outlineLevel="0" collapsed="false">
      <c r="B2" s="38" t="s">
        <v>68</v>
      </c>
      <c r="C2" s="27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55"/>
      <c r="P2" s="56"/>
      <c r="Q2" s="27"/>
      <c r="R2" s="20" t="s">
        <v>2</v>
      </c>
      <c r="U2" s="21"/>
      <c r="V2" s="49" t="str">
        <f aca="false">IF(X2&lt;X1,"NO",IF(X2&gt;Z1,"NO",IF(Z2&lt;X1,"NO",IF(Z2&gt;Z1,"NO",IF(X2&gt;Z2,"NO",IF(X2&gt;INT(X2),"NO",IF(Z2&gt;INT(Z2),"NO","OK")))))))</f>
        <v>OK</v>
      </c>
      <c r="W2" s="50" t="s">
        <v>3</v>
      </c>
      <c r="X2" s="50" t="n">
        <v>2</v>
      </c>
      <c r="Y2" s="50" t="s">
        <v>4</v>
      </c>
      <c r="Z2" s="50" t="n">
        <v>6</v>
      </c>
      <c r="AC2" s="4" t="n">
        <f aca="false">Z2-X2</f>
        <v>4</v>
      </c>
      <c r="AF2" s="57"/>
    </row>
    <row r="3" customFormat="false" ht="24.75" hidden="false" customHeight="true" outlineLevel="0" collapsed="false">
      <c r="B3" s="38" t="s">
        <v>69</v>
      </c>
      <c r="C3" s="38"/>
      <c r="D3" s="58"/>
      <c r="E3" s="29"/>
      <c r="F3" s="27"/>
      <c r="G3" s="27"/>
      <c r="H3" s="29"/>
      <c r="I3" s="27"/>
      <c r="J3" s="27"/>
      <c r="K3" s="29"/>
      <c r="L3" s="27"/>
      <c r="M3" s="27"/>
      <c r="N3" s="27"/>
      <c r="O3" s="27"/>
      <c r="P3" s="27"/>
      <c r="Q3" s="27"/>
      <c r="R3" s="59" t="s">
        <v>7</v>
      </c>
      <c r="T3" s="50" t="s">
        <v>14</v>
      </c>
      <c r="X3" s="49" t="s">
        <v>70</v>
      </c>
      <c r="AN3" s="1" t="n">
        <v>2</v>
      </c>
      <c r="BG3" s="1" t="n">
        <v>3</v>
      </c>
      <c r="BZ3" s="1" t="n">
        <v>4</v>
      </c>
      <c r="CZ3" s="1" t="n">
        <v>5</v>
      </c>
      <c r="DW3" s="1" t="n">
        <v>6</v>
      </c>
      <c r="FA3" s="1" t="n">
        <v>7</v>
      </c>
      <c r="GE3" s="1" t="n">
        <v>8</v>
      </c>
      <c r="HG3" s="1" t="n">
        <v>9</v>
      </c>
      <c r="IK3" s="1" t="n">
        <v>10</v>
      </c>
    </row>
    <row r="4" customFormat="false" ht="24.75" hidden="false" customHeight="true" outlineLevel="0" collapsed="false">
      <c r="G4" s="14"/>
      <c r="H4" s="60"/>
      <c r="I4" s="60"/>
      <c r="T4" s="50"/>
      <c r="X4" s="49"/>
    </row>
    <row r="5" customFormat="false" ht="16.5" hidden="false" customHeight="true" outlineLevel="0" collapsed="false">
      <c r="B5" s="61" t="str">
        <f aca="false">IF(AC5=2,AN5,IF(AC5=3,BG5,IF(AC5=4,BZ5,IF(AC5=5,CZ6,IF(AC5=6,DW5,IF(AC5=7,FA5,IF(AC5=8,GE6,IF(AC5=9,HG5,IK5))))))))</f>
        <v>(2 + 4) x (7 + 5)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0"/>
      <c r="N5" s="10"/>
      <c r="O5" s="10" t="s">
        <v>16</v>
      </c>
      <c r="P5" s="12" t="n">
        <f aca="false">IF(AC5=2,AM5,IF(AC5=3,BF5,IF(AC5=4,BY5,IF(AC5=5,CY5,IF(AC5=6,DV5,IF(AC5=7,EZ5,IF(AC5=8,GC5,IF(AC5=9,HF5,IJ5))))))))</f>
        <v>72</v>
      </c>
      <c r="Q5" s="10"/>
      <c r="R5" s="10" t="n">
        <f aca="false">AC5+T5</f>
        <v>2</v>
      </c>
      <c r="T5" s="4" t="n">
        <v>0</v>
      </c>
      <c r="X5" s="49"/>
      <c r="AB5" s="4" t="n">
        <v>1</v>
      </c>
      <c r="AC5" s="4" t="n">
        <f aca="false">X2</f>
        <v>2</v>
      </c>
      <c r="AF5" s="1" t="n">
        <v>2</v>
      </c>
      <c r="AG5" s="1" t="n">
        <v>2</v>
      </c>
      <c r="AH5" s="1" t="n">
        <v>9</v>
      </c>
      <c r="AI5" s="1" t="n">
        <f aca="true">INT(RAND()*(AH5-AG5+1)+AG5)</f>
        <v>2</v>
      </c>
      <c r="AJ5" s="1" t="n">
        <f aca="true">INT(RAND()*(AH5-AG5+1)+AG5)</f>
        <v>4</v>
      </c>
      <c r="AK5" s="1" t="n">
        <f aca="true">INT(RAND()*(AH5-AG5+1)+AG5)</f>
        <v>7</v>
      </c>
      <c r="AL5" s="1" t="n">
        <f aca="true">INT(RAND()*(AH5-AG5+1)+AG5)</f>
        <v>5</v>
      </c>
      <c r="AM5" s="1" t="n">
        <f aca="false">(AI5+AJ5)*(AK5+AL5)</f>
        <v>72</v>
      </c>
      <c r="AN5" s="1" t="str">
        <f aca="false">"("&amp;AP5&amp;" + "&amp;AR5&amp;AS5&amp;AT5&amp;" + "&amp;AV5&amp;")"</f>
        <v>(2 + 4) x (7 + 5)</v>
      </c>
      <c r="AO5" s="2" t="s">
        <v>71</v>
      </c>
      <c r="AP5" s="3" t="n">
        <f aca="false">AI5</f>
        <v>2</v>
      </c>
      <c r="AQ5" s="3" t="s">
        <v>15</v>
      </c>
      <c r="AR5" s="3" t="n">
        <f aca="false">AJ5</f>
        <v>4</v>
      </c>
      <c r="AS5" s="1" t="s">
        <v>72</v>
      </c>
      <c r="AT5" s="3" t="n">
        <f aca="false">AK5</f>
        <v>7</v>
      </c>
      <c r="AU5" s="3" t="s">
        <v>15</v>
      </c>
      <c r="AV5" s="3" t="n">
        <f aca="false">AL5</f>
        <v>5</v>
      </c>
      <c r="AW5" s="1" t="s">
        <v>73</v>
      </c>
      <c r="AY5" s="1" t="n">
        <v>3</v>
      </c>
      <c r="AZ5" s="1" t="n">
        <v>11</v>
      </c>
      <c r="BA5" s="1" t="n">
        <v>39</v>
      </c>
      <c r="BB5" s="1" t="n">
        <f aca="true">INT(RAND()*(BA5-AZ5+1)+AZ5)</f>
        <v>12</v>
      </c>
      <c r="BC5" s="1" t="n">
        <f aca="true">INT(RAND()*(BA5-AZ5+1)+AZ5)</f>
        <v>18</v>
      </c>
      <c r="BD5" s="1" t="n">
        <f aca="true">INT(RAND()*(BA5-AZ5+1)+AZ5)</f>
        <v>30</v>
      </c>
      <c r="BE5" s="1" t="n">
        <f aca="true">INT(RAND()*(BA5-AZ5+1)+AZ5)</f>
        <v>33</v>
      </c>
      <c r="BF5" s="1" t="n">
        <f aca="false">(BB5+BC5)*(BD5+BE5)</f>
        <v>1890</v>
      </c>
      <c r="BG5" s="1" t="str">
        <f aca="false">"("&amp;BI5&amp;" + "&amp;BK5&amp;BL5&amp;BM5&amp;" + "&amp;BO5&amp;")"</f>
        <v>(12 + 18) x (30 + 33)</v>
      </c>
      <c r="BH5" s="2" t="s">
        <v>71</v>
      </c>
      <c r="BI5" s="3" t="n">
        <f aca="false">BB5</f>
        <v>12</v>
      </c>
      <c r="BJ5" s="3" t="s">
        <v>15</v>
      </c>
      <c r="BK5" s="3" t="n">
        <f aca="false">BC5</f>
        <v>18</v>
      </c>
      <c r="BL5" s="1" t="s">
        <v>72</v>
      </c>
      <c r="BM5" s="3" t="n">
        <f aca="false">BD5</f>
        <v>30</v>
      </c>
      <c r="BN5" s="3" t="s">
        <v>15</v>
      </c>
      <c r="BO5" s="3" t="n">
        <f aca="false">BE5</f>
        <v>33</v>
      </c>
      <c r="BP5" s="1" t="s">
        <v>73</v>
      </c>
      <c r="BR5" s="1" t="n">
        <v>4</v>
      </c>
      <c r="BS5" s="1" t="n">
        <v>41</v>
      </c>
      <c r="BT5" s="1" t="n">
        <v>65</v>
      </c>
      <c r="BU5" s="1" t="n">
        <f aca="true">INT(RAND()*(BT5-BS5+1)+BS5)</f>
        <v>45</v>
      </c>
      <c r="BV5" s="1" t="n">
        <f aca="true">INT(RAND()*(BT5-BS5+1)+BS5)</f>
        <v>48</v>
      </c>
      <c r="BW5" s="1" t="n">
        <f aca="true">INT(RAND()*(BT5-BS5+1)+BS5)</f>
        <v>41</v>
      </c>
      <c r="BX5" s="1" t="n">
        <f aca="true">INT(RAND()*(BT5-BS5+1)+BS5)</f>
        <v>58</v>
      </c>
      <c r="BY5" s="1" t="n">
        <f aca="false">(BU5+BV5)*(BW5+BX5)</f>
        <v>9207</v>
      </c>
      <c r="BZ5" s="1" t="str">
        <f aca="false">"("&amp;CB5&amp;" + "&amp;CD5&amp;CE5&amp;CF5&amp;" + "&amp;CH5&amp;")"</f>
        <v>(45 + 48) x (41 + 58)</v>
      </c>
      <c r="CA5" s="2" t="s">
        <v>71</v>
      </c>
      <c r="CB5" s="3" t="n">
        <f aca="false">BU5</f>
        <v>45</v>
      </c>
      <c r="CC5" s="3" t="s">
        <v>15</v>
      </c>
      <c r="CD5" s="3" t="n">
        <f aca="false">BV5</f>
        <v>48</v>
      </c>
      <c r="CE5" s="1" t="s">
        <v>72</v>
      </c>
      <c r="CF5" s="3" t="n">
        <f aca="false">BW5</f>
        <v>41</v>
      </c>
      <c r="CG5" s="3" t="s">
        <v>15</v>
      </c>
      <c r="CH5" s="3" t="n">
        <f aca="false">BX5</f>
        <v>58</v>
      </c>
      <c r="CI5" s="1" t="s">
        <v>73</v>
      </c>
      <c r="CK5" s="1" t="n">
        <v>5</v>
      </c>
      <c r="CL5" s="1" t="n">
        <v>111</v>
      </c>
      <c r="CM5" s="1" t="n">
        <v>999</v>
      </c>
      <c r="CN5" s="1" t="n">
        <v>35</v>
      </c>
      <c r="CO5" s="1" t="n">
        <v>64</v>
      </c>
      <c r="CP5" s="1" t="n">
        <f aca="true">INT(RAND()*(CM5-CL5+1)+CL5)</f>
        <v>361</v>
      </c>
      <c r="CQ5" s="1" t="n">
        <f aca="true">INT(RAND()*(CM5-CL5+1)+CL5)</f>
        <v>598</v>
      </c>
      <c r="CR5" s="1" t="n">
        <f aca="true">INT(RAND()*(CO5-CN5+1)+CN5)</f>
        <v>50</v>
      </c>
      <c r="CS5" s="1" t="n">
        <f aca="true">INT(RAND()*(CO5-CN5+1)+CN5)</f>
        <v>45</v>
      </c>
      <c r="CT5" s="1" t="n">
        <f aca="false">CP5+CQ5</f>
        <v>959</v>
      </c>
      <c r="CU5" s="1" t="n">
        <f aca="false">CR5+CS5</f>
        <v>95</v>
      </c>
      <c r="CV5" s="1" t="n">
        <f aca="false">INT(CT5/CU5)+1</f>
        <v>11</v>
      </c>
      <c r="CW5" s="1" t="n">
        <f aca="false">CV5*CU5</f>
        <v>1045</v>
      </c>
      <c r="CX5" s="1" t="n">
        <f aca="false">IF(CW5-CP5&gt;999,CW5-CP5-CU5,CW5-CP5)</f>
        <v>684</v>
      </c>
      <c r="CY5" s="1" t="n">
        <f aca="false">IF(CX5+CP5=CW5,CV5,CV5-1)</f>
        <v>11</v>
      </c>
      <c r="CZ5" s="2" t="s">
        <v>71</v>
      </c>
      <c r="DA5" s="3" t="n">
        <f aca="false">CP5</f>
        <v>361</v>
      </c>
      <c r="DB5" s="3" t="s">
        <v>15</v>
      </c>
      <c r="DC5" s="3" t="n">
        <f aca="false">CX5</f>
        <v>684</v>
      </c>
      <c r="DD5" s="1" t="s">
        <v>74</v>
      </c>
      <c r="DE5" s="3" t="n">
        <f aca="false">CR5</f>
        <v>50</v>
      </c>
      <c r="DF5" s="3" t="s">
        <v>15</v>
      </c>
      <c r="DG5" s="3" t="n">
        <f aca="false">CS5</f>
        <v>45</v>
      </c>
      <c r="DH5" s="1" t="s">
        <v>73</v>
      </c>
      <c r="DJ5" s="1" t="n">
        <v>6</v>
      </c>
      <c r="DK5" s="1" t="n">
        <v>481</v>
      </c>
      <c r="DL5" s="1" t="n">
        <v>999</v>
      </c>
      <c r="DM5" s="1" t="n">
        <v>51</v>
      </c>
      <c r="DN5" s="1" t="n">
        <v>99</v>
      </c>
      <c r="DO5" s="1" t="n">
        <v>2</v>
      </c>
      <c r="DP5" s="1" t="n">
        <v>9</v>
      </c>
      <c r="DQ5" s="1" t="n">
        <f aca="true">INT(RAND()*(DN5-DM5+1)+DM5)</f>
        <v>65</v>
      </c>
      <c r="DR5" s="1" t="n">
        <f aca="true">INT(RAND()*(DP5-DO5+1)+DO5)</f>
        <v>5</v>
      </c>
      <c r="DS5" s="1" t="n">
        <f aca="true">INT(RAND()*(DN5-DM5+1)+DM5)</f>
        <v>88</v>
      </c>
      <c r="DT5" s="1" t="n">
        <f aca="true">INT(RAND()*(DL5-DK5+1)+DK5)</f>
        <v>539</v>
      </c>
      <c r="DU5" s="1" t="n">
        <f aca="true">INT(RAND()*(DN5-DM5+1)+DM5)</f>
        <v>76</v>
      </c>
      <c r="DV5" s="1" t="n">
        <f aca="false">(DQ5+(DR5*DS5))*(DT5-DU5)</f>
        <v>233815</v>
      </c>
      <c r="DW5" s="1" t="str">
        <f aca="false">"("&amp;DY5&amp;DZ5&amp;EA5&amp;" x "&amp;EC5&amp;ED5&amp;EE5&amp;" - "&amp;EG5&amp;")"</f>
        <v>(65 + (5 x 88)) x (539 - 76)</v>
      </c>
      <c r="DX5" s="2" t="s">
        <v>71</v>
      </c>
      <c r="DY5" s="3" t="n">
        <f aca="false">DQ5</f>
        <v>65</v>
      </c>
      <c r="DZ5" s="3" t="s">
        <v>75</v>
      </c>
      <c r="EA5" s="3" t="n">
        <f aca="false">DR5</f>
        <v>5</v>
      </c>
      <c r="EB5" s="3" t="s">
        <v>38</v>
      </c>
      <c r="EC5" s="3" t="n">
        <f aca="false">DS5</f>
        <v>88</v>
      </c>
      <c r="ED5" s="3" t="s">
        <v>76</v>
      </c>
      <c r="EE5" s="3" t="n">
        <f aca="false">DT5</f>
        <v>539</v>
      </c>
      <c r="EF5" s="3" t="s">
        <v>22</v>
      </c>
      <c r="EG5" s="3" t="n">
        <f aca="false">DU5</f>
        <v>76</v>
      </c>
      <c r="EH5" s="1" t="s">
        <v>73</v>
      </c>
      <c r="EJ5" s="1" t="n">
        <v>7</v>
      </c>
      <c r="EK5" s="1" t="n">
        <v>125</v>
      </c>
      <c r="EL5" s="1" t="n">
        <v>999</v>
      </c>
      <c r="EM5" s="1" t="n">
        <v>11</v>
      </c>
      <c r="EN5" s="1" t="n">
        <v>99</v>
      </c>
      <c r="EO5" s="1" t="n">
        <v>2</v>
      </c>
      <c r="EP5" s="1" t="n">
        <v>9</v>
      </c>
      <c r="EQ5" s="1" t="n">
        <f aca="false">IF(ER5&gt;999,ER5-ET5,IF(ER5&lt;125,ER5+ET5,ER5))</f>
        <v>286</v>
      </c>
      <c r="ER5" s="1" t="n">
        <f aca="false">EX5*ET5+ES5</f>
        <v>286</v>
      </c>
      <c r="ES5" s="1" t="n">
        <f aca="true">INT(RAND()*(EP5-EO5+1)+EO5)</f>
        <v>6</v>
      </c>
      <c r="ET5" s="1" t="n">
        <f aca="true">INT(RAND()*(EN5-EM5+1)+EM5)</f>
        <v>40</v>
      </c>
      <c r="EU5" s="1" t="n">
        <f aca="true">INT(RAND()*(EL5-EK5+1)+EK5)</f>
        <v>861</v>
      </c>
      <c r="EV5" s="1" t="n">
        <f aca="true">INT(RAND()*(EL5-EK5+1)+EK5)</f>
        <v>364</v>
      </c>
      <c r="EW5" s="1" t="n">
        <f aca="false">EY5-ES5</f>
        <v>302</v>
      </c>
      <c r="EX5" s="1" t="n">
        <f aca="false">INT(EW5/ET5)</f>
        <v>7</v>
      </c>
      <c r="EY5" s="1" t="n">
        <f aca="true">INT(RAND()*(EL5-EK5+1)+EK5)</f>
        <v>308</v>
      </c>
      <c r="EZ5" s="1" t="n">
        <f aca="false">((EQ5-ES5)/ET5)*(EU5+EV5)</f>
        <v>8575</v>
      </c>
      <c r="FA5" s="1" t="str">
        <f aca="false">FB5&amp;FC5&amp;" - "&amp;FE5&amp;FF5&amp;FG5&amp;FH5&amp;FI5&amp;" + "&amp;FK5&amp;FL5</f>
        <v>((286 - 6) ÷ 40) x (861 + 364)</v>
      </c>
      <c r="FB5" s="2" t="s">
        <v>77</v>
      </c>
      <c r="FC5" s="3" t="n">
        <f aca="false">EQ5</f>
        <v>286</v>
      </c>
      <c r="FD5" s="3" t="s">
        <v>22</v>
      </c>
      <c r="FE5" s="3" t="n">
        <f aca="false">ES5</f>
        <v>6</v>
      </c>
      <c r="FF5" s="3" t="s">
        <v>78</v>
      </c>
      <c r="FG5" s="3" t="n">
        <f aca="false">ET5</f>
        <v>40</v>
      </c>
      <c r="FH5" s="3" t="s">
        <v>72</v>
      </c>
      <c r="FI5" s="3" t="n">
        <f aca="false">EU5</f>
        <v>861</v>
      </c>
      <c r="FJ5" s="3" t="s">
        <v>15</v>
      </c>
      <c r="FK5" s="3" t="n">
        <f aca="false">EV5</f>
        <v>364</v>
      </c>
      <c r="FL5" s="1" t="s">
        <v>73</v>
      </c>
      <c r="FN5" s="1" t="n">
        <v>8</v>
      </c>
      <c r="FO5" s="1" t="n">
        <v>125</v>
      </c>
      <c r="FP5" s="1" t="n">
        <v>999</v>
      </c>
      <c r="FQ5" s="1" t="n">
        <v>11</v>
      </c>
      <c r="FR5" s="1" t="n">
        <v>99</v>
      </c>
      <c r="FS5" s="1" t="n">
        <v>1111</v>
      </c>
      <c r="FT5" s="1" t="n">
        <v>9999</v>
      </c>
      <c r="FU5" s="1" t="n">
        <f aca="true">INT(RAND()*(FP5-FO5+1)+FO5)</f>
        <v>130</v>
      </c>
      <c r="FV5" s="1" t="n">
        <f aca="true">INT(RAND()*(FR5-FQ5+1)+FQ5)</f>
        <v>68</v>
      </c>
      <c r="FW5" s="1" t="n">
        <f aca="true">INT(RAND()*(FR5-FQ5+1)+FQ5)</f>
        <v>68</v>
      </c>
      <c r="FX5" s="1" t="n">
        <f aca="true">INT(RAND()*(FT5-FS5+1)+FS5)</f>
        <v>6979</v>
      </c>
      <c r="FY5" s="1" t="n">
        <f aca="true">INT(RAND()*(FP5-FO5+1)+FO5)</f>
        <v>915</v>
      </c>
      <c r="FZ5" s="1" t="n">
        <f aca="false">FU5-FV5</f>
        <v>62</v>
      </c>
      <c r="GA5" s="1" t="n">
        <f aca="false">INT(FZ5/FW5)</f>
        <v>0</v>
      </c>
      <c r="GB5" s="1" t="n">
        <f aca="false">GA5*FW5+FV5</f>
        <v>68</v>
      </c>
      <c r="GC5" s="1" t="n">
        <f aca="false">((GD5-FV5)/FW5)*(FX5+FY5)</f>
        <v>7894</v>
      </c>
      <c r="GD5" s="1" t="n">
        <f aca="false">IF(GB5&gt;999,GB5-FW5,IF(GB5&lt;125,GB5+FW5,GB5))</f>
        <v>136</v>
      </c>
      <c r="GE5" s="2" t="s">
        <v>77</v>
      </c>
      <c r="GF5" s="3" t="n">
        <f aca="false">GD5</f>
        <v>136</v>
      </c>
      <c r="GG5" s="3" t="s">
        <v>22</v>
      </c>
      <c r="GH5" s="3" t="n">
        <f aca="false">FV5</f>
        <v>68</v>
      </c>
      <c r="GI5" s="1" t="s">
        <v>78</v>
      </c>
      <c r="GJ5" s="3" t="n">
        <f aca="false">FW5</f>
        <v>68</v>
      </c>
      <c r="GK5" s="3" t="s">
        <v>72</v>
      </c>
      <c r="GL5" s="3" t="n">
        <f aca="false">FX5</f>
        <v>6979</v>
      </c>
      <c r="GM5" s="3" t="s">
        <v>15</v>
      </c>
      <c r="GN5" s="3" t="n">
        <f aca="false">FY5</f>
        <v>915</v>
      </c>
      <c r="GO5" s="1" t="s">
        <v>73</v>
      </c>
      <c r="GQ5" s="1" t="n">
        <v>9</v>
      </c>
      <c r="GR5" s="1" t="n">
        <v>5001</v>
      </c>
      <c r="GS5" s="1" t="n">
        <v>7299</v>
      </c>
      <c r="GT5" s="1" t="n">
        <v>11</v>
      </c>
      <c r="GU5" s="1" t="n">
        <v>99</v>
      </c>
      <c r="GV5" s="1" t="n">
        <v>1111</v>
      </c>
      <c r="GW5" s="1" t="n">
        <v>9999</v>
      </c>
      <c r="GX5" s="1" t="n">
        <f aca="true">INT(RAND()*(GW5-GV5+1)+GV5)</f>
        <v>2845</v>
      </c>
      <c r="GY5" s="1" t="n">
        <f aca="true">INT(RAND()*(GU5-GT5+1)+GT5)</f>
        <v>71</v>
      </c>
      <c r="GZ5" s="1" t="n">
        <f aca="true">INT(RAND()*(GU5-GT5+1)+GT5)</f>
        <v>34</v>
      </c>
      <c r="HA5" s="1" t="n">
        <f aca="true">INT(RAND()*(GW5-GV5+1)+GV5)</f>
        <v>5416</v>
      </c>
      <c r="HB5" s="1" t="n">
        <f aca="true">INT(RAND()*(GW5-GV5+1)+GV5)</f>
        <v>6533</v>
      </c>
      <c r="HC5" s="1" t="n">
        <f aca="false">GX5-GY5</f>
        <v>2774</v>
      </c>
      <c r="HD5" s="1" t="n">
        <f aca="false">INT(HC5/GZ5)</f>
        <v>81</v>
      </c>
      <c r="HE5" s="1" t="n">
        <f aca="false">HD5*GZ5+GY5</f>
        <v>2825</v>
      </c>
      <c r="HF5" s="1" t="n">
        <f aca="false">((HE5-GY5)/GZ5)*(HA5+HB5)</f>
        <v>967869</v>
      </c>
      <c r="HG5" s="1" t="str">
        <f aca="false">HH5&amp;HI5&amp;" - "&amp;HK5&amp;HL5&amp;HM5&amp;HN5&amp;HO5&amp;" + "&amp;HQ5&amp;HR5</f>
        <v>((2825 - 71) ÷ 34) x (5416 + 6533)</v>
      </c>
      <c r="HH5" s="2" t="s">
        <v>77</v>
      </c>
      <c r="HI5" s="3" t="n">
        <f aca="false">HE5</f>
        <v>2825</v>
      </c>
      <c r="HJ5" s="3" t="s">
        <v>22</v>
      </c>
      <c r="HK5" s="3" t="n">
        <f aca="false">GY5</f>
        <v>71</v>
      </c>
      <c r="HL5" s="1" t="s">
        <v>78</v>
      </c>
      <c r="HM5" s="3" t="n">
        <f aca="false">GZ5</f>
        <v>34</v>
      </c>
      <c r="HN5" s="3" t="s">
        <v>72</v>
      </c>
      <c r="HO5" s="3" t="n">
        <f aca="false">HA5</f>
        <v>5416</v>
      </c>
      <c r="HP5" s="3" t="s">
        <v>15</v>
      </c>
      <c r="HQ5" s="3" t="n">
        <f aca="false">HB5</f>
        <v>6533</v>
      </c>
      <c r="HR5" s="1" t="s">
        <v>73</v>
      </c>
      <c r="HT5" s="1" t="n">
        <v>10</v>
      </c>
      <c r="HU5" s="1" t="n">
        <v>111</v>
      </c>
      <c r="HV5" s="1" t="n">
        <v>499</v>
      </c>
      <c r="HW5" s="1" t="n">
        <v>11</v>
      </c>
      <c r="HX5" s="1" t="n">
        <v>99</v>
      </c>
      <c r="HY5" s="1" t="n">
        <v>1111</v>
      </c>
      <c r="HZ5" s="1" t="n">
        <v>9999</v>
      </c>
      <c r="IA5" s="1" t="n">
        <f aca="true">INT(RAND()*(HZ5-HY5+1)+HY5)</f>
        <v>5075</v>
      </c>
      <c r="IB5" s="1" t="n">
        <f aca="true">INT(RAND()*(HV5-HU5+1)+HU5)</f>
        <v>285</v>
      </c>
      <c r="IC5" s="1" t="n">
        <f aca="true">INT(RAND()*(HX5-HW5+1)+HW5)</f>
        <v>79</v>
      </c>
      <c r="ID5" s="1" t="n">
        <f aca="true">INT(RAND()*(HZ5-HY5+1)+HY5)</f>
        <v>9490</v>
      </c>
      <c r="IE5" s="1" t="n">
        <f aca="true">INT(RAND()*(HV5-HU5+1)+HU5)</f>
        <v>419</v>
      </c>
      <c r="IF5" s="1" t="n">
        <f aca="true">INT(RAND()*(HV5-HU5+1)+HU5)</f>
        <v>298</v>
      </c>
      <c r="IG5" s="1" t="n">
        <f aca="false">IA5-IB5</f>
        <v>4790</v>
      </c>
      <c r="IH5" s="1" t="n">
        <f aca="false">INT(IG5/IC5)</f>
        <v>60</v>
      </c>
      <c r="II5" s="1" t="n">
        <f aca="false">IH5*IC5+IB5</f>
        <v>5025</v>
      </c>
      <c r="IJ5" s="1" t="n">
        <f aca="false">((II5-IB5)/IC5)*(ID5+IE5+IF5)</f>
        <v>612420</v>
      </c>
      <c r="IK5" s="1" t="str">
        <f aca="false">IL5&amp;IM5&amp;" - "&amp;IO5&amp;IP5&amp;IQ5&amp;IR5&amp;IS5&amp;" + "&amp;IU5&amp;" + "&amp;IW5&amp;IX5</f>
        <v>((5025 - 285) ÷ 79) x (9490 + 419 + 298)</v>
      </c>
      <c r="IL5" s="2" t="s">
        <v>77</v>
      </c>
      <c r="IM5" s="1" t="n">
        <f aca="false">II5</f>
        <v>5025</v>
      </c>
      <c r="IN5" s="3" t="s">
        <v>22</v>
      </c>
      <c r="IO5" s="3" t="n">
        <f aca="false">IB5</f>
        <v>285</v>
      </c>
      <c r="IP5" s="3" t="s">
        <v>78</v>
      </c>
      <c r="IQ5" s="3" t="n">
        <f aca="false">IC5</f>
        <v>79</v>
      </c>
      <c r="IR5" s="3" t="s">
        <v>72</v>
      </c>
      <c r="IS5" s="3" t="n">
        <f aca="false">ID5</f>
        <v>9490</v>
      </c>
      <c r="IT5" s="3" t="s">
        <v>15</v>
      </c>
      <c r="IU5" s="1" t="n">
        <f aca="false">IE5</f>
        <v>419</v>
      </c>
      <c r="IV5" s="3" t="s">
        <v>15</v>
      </c>
      <c r="IW5" s="1" t="n">
        <f aca="false">IF5</f>
        <v>298</v>
      </c>
      <c r="IX5" s="1" t="s">
        <v>73</v>
      </c>
    </row>
    <row r="6" customFormat="false" ht="16.5" hidden="false" customHeight="true" outlineLevel="0" collapsed="false">
      <c r="B6" s="10"/>
      <c r="C6" s="11"/>
      <c r="D6" s="10"/>
      <c r="E6" s="11"/>
      <c r="F6" s="10"/>
      <c r="G6" s="11"/>
      <c r="H6" s="10"/>
      <c r="I6" s="11"/>
      <c r="J6" s="10"/>
      <c r="K6" s="10"/>
      <c r="L6" s="10"/>
      <c r="M6" s="10"/>
      <c r="N6" s="10"/>
      <c r="O6" s="10"/>
      <c r="P6" s="13"/>
      <c r="Q6" s="10"/>
      <c r="R6" s="10"/>
      <c r="CZ6" s="1" t="str">
        <f aca="false">"("&amp;DA5&amp;" + "&amp;DC5&amp;DD5&amp;DE5&amp;" + "&amp;DG5&amp;")"</f>
        <v>(361 + 684) ÷ (50 + 45)</v>
      </c>
      <c r="GE6" s="1" t="str">
        <f aca="false">GE5&amp;GF5&amp;" - "&amp;GH5&amp;GI5&amp;GJ5&amp;GK5&amp;GL5&amp;" + "&amp;GN5&amp;")"</f>
        <v>((136 - 68) ÷ 68) x (6979 + 915)</v>
      </c>
    </row>
    <row r="7" customFormat="false" ht="16.5" hidden="false" customHeight="true" outlineLevel="0" collapsed="false">
      <c r="B7" s="61" t="str">
        <f aca="false">IF(AC7=2,AN7,IF(AC7=3,BG7,IF(AC7=4,BZ7,IF(AC7=5,CZ8,IF(AC7=6,DW7,IF(AC7=7,FA7,IF(AC7=8,GE8,IF(AC7=9,HG7,IK7))))))))</f>
        <v>(2 + 5) x (4 + 5)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0"/>
      <c r="N7" s="10"/>
      <c r="O7" s="10" t="s">
        <v>16</v>
      </c>
      <c r="P7" s="12" t="n">
        <f aca="false">IF(AC7=2,AM7,IF(AC7=3,BF7,IF(AC7=4,BY7,IF(AC7=5,CY7,IF(AC7=6,DV7,IF(AC7=7,EZ7,IF(AC7=8,GC7,IF(AC7=9,HF7,IJ7))))))))</f>
        <v>63</v>
      </c>
      <c r="Q7" s="10"/>
      <c r="R7" s="10" t="n">
        <f aca="false">AC7+T7</f>
        <v>2</v>
      </c>
      <c r="T7" s="4" t="n">
        <v>0</v>
      </c>
      <c r="AB7" s="4" t="n">
        <f aca="false">AB5+1</f>
        <v>2</v>
      </c>
      <c r="AC7" s="4" t="n">
        <f aca="false">INT(0.5+(AC$2/19*(AB7-1)))+X$2</f>
        <v>2</v>
      </c>
      <c r="AF7" s="1" t="n">
        <v>2</v>
      </c>
      <c r="AG7" s="1" t="n">
        <v>2</v>
      </c>
      <c r="AH7" s="1" t="n">
        <v>9</v>
      </c>
      <c r="AI7" s="1" t="n">
        <f aca="true">INT(RAND()*(AH7-AG7+1)+AG7)</f>
        <v>2</v>
      </c>
      <c r="AJ7" s="1" t="n">
        <f aca="true">INT(RAND()*(AH7-AG7+1)+AG7)</f>
        <v>5</v>
      </c>
      <c r="AK7" s="1" t="n">
        <f aca="true">INT(RAND()*(AH7-AG7+1)+AG7)</f>
        <v>4</v>
      </c>
      <c r="AL7" s="1" t="n">
        <f aca="true">INT(RAND()*(AH7-AG7+1)+AG7)</f>
        <v>5</v>
      </c>
      <c r="AM7" s="1" t="n">
        <f aca="false">(AI7+AJ7)*(AK7+AL7)</f>
        <v>63</v>
      </c>
      <c r="AN7" s="1" t="str">
        <f aca="false">"("&amp;AP7&amp;" + "&amp;AR7&amp;AS7&amp;AT7&amp;" + "&amp;AV7&amp;")"</f>
        <v>(2 + 5) x (4 + 5)</v>
      </c>
      <c r="AO7" s="2" t="s">
        <v>71</v>
      </c>
      <c r="AP7" s="3" t="n">
        <f aca="false">AI7</f>
        <v>2</v>
      </c>
      <c r="AQ7" s="3" t="s">
        <v>15</v>
      </c>
      <c r="AR7" s="3" t="n">
        <f aca="false">AJ7</f>
        <v>5</v>
      </c>
      <c r="AS7" s="1" t="s">
        <v>72</v>
      </c>
      <c r="AT7" s="3" t="n">
        <f aca="false">AK7</f>
        <v>4</v>
      </c>
      <c r="AU7" s="3" t="s">
        <v>15</v>
      </c>
      <c r="AV7" s="3" t="n">
        <f aca="false">AL7</f>
        <v>5</v>
      </c>
      <c r="AW7" s="1" t="s">
        <v>73</v>
      </c>
      <c r="AY7" s="1" t="n">
        <v>3</v>
      </c>
      <c r="AZ7" s="1" t="n">
        <v>11</v>
      </c>
      <c r="BA7" s="1" t="n">
        <v>39</v>
      </c>
      <c r="BB7" s="1" t="n">
        <f aca="true">INT(RAND()*(BA7-AZ7+1)+AZ7)</f>
        <v>20</v>
      </c>
      <c r="BC7" s="1" t="n">
        <f aca="true">INT(RAND()*(BA7-AZ7+1)+AZ7)</f>
        <v>24</v>
      </c>
      <c r="BD7" s="1" t="n">
        <f aca="true">INT(RAND()*(BA7-AZ7+1)+AZ7)</f>
        <v>26</v>
      </c>
      <c r="BE7" s="1" t="n">
        <f aca="true">INT(RAND()*(BA7-AZ7+1)+AZ7)</f>
        <v>25</v>
      </c>
      <c r="BF7" s="1" t="n">
        <f aca="false">(BB7+BC7)*(BD7+BE7)</f>
        <v>2244</v>
      </c>
      <c r="BG7" s="1" t="str">
        <f aca="false">"("&amp;BI7&amp;" + "&amp;BK7&amp;BL7&amp;BM7&amp;" + "&amp;BO7&amp;")"</f>
        <v>(20 + 24) x (26 + 25)</v>
      </c>
      <c r="BH7" s="2" t="s">
        <v>71</v>
      </c>
      <c r="BI7" s="3" t="n">
        <f aca="false">BB7</f>
        <v>20</v>
      </c>
      <c r="BJ7" s="3" t="s">
        <v>15</v>
      </c>
      <c r="BK7" s="3" t="n">
        <f aca="false">BC7</f>
        <v>24</v>
      </c>
      <c r="BL7" s="1" t="s">
        <v>72</v>
      </c>
      <c r="BM7" s="3" t="n">
        <f aca="false">BD7</f>
        <v>26</v>
      </c>
      <c r="BN7" s="3" t="s">
        <v>15</v>
      </c>
      <c r="BO7" s="3" t="n">
        <f aca="false">BE7</f>
        <v>25</v>
      </c>
      <c r="BP7" s="1" t="s">
        <v>73</v>
      </c>
      <c r="BR7" s="1" t="n">
        <v>4</v>
      </c>
      <c r="BS7" s="1" t="n">
        <v>41</v>
      </c>
      <c r="BT7" s="1" t="n">
        <v>65</v>
      </c>
      <c r="BU7" s="1" t="n">
        <f aca="true">INT(RAND()*(BT7-BS7+1)+BS7)</f>
        <v>55</v>
      </c>
      <c r="BV7" s="1" t="n">
        <f aca="true">INT(RAND()*(BT7-BS7+1)+BS7)</f>
        <v>54</v>
      </c>
      <c r="BW7" s="1" t="n">
        <f aca="true">INT(RAND()*(BT7-BS7+1)+BS7)</f>
        <v>49</v>
      </c>
      <c r="BX7" s="1" t="n">
        <f aca="true">INT(RAND()*(BT7-BS7+1)+BS7)</f>
        <v>42</v>
      </c>
      <c r="BY7" s="1" t="n">
        <f aca="false">(BU7+BV7)*(BW7+BX7)</f>
        <v>9919</v>
      </c>
      <c r="BZ7" s="1" t="str">
        <f aca="false">"("&amp;CB7&amp;" + "&amp;CD7&amp;CE7&amp;CF7&amp;" + "&amp;CH7&amp;")"</f>
        <v>(55 + 54) x (49 + 42)</v>
      </c>
      <c r="CA7" s="2" t="s">
        <v>71</v>
      </c>
      <c r="CB7" s="3" t="n">
        <f aca="false">BU7</f>
        <v>55</v>
      </c>
      <c r="CC7" s="3" t="s">
        <v>15</v>
      </c>
      <c r="CD7" s="3" t="n">
        <f aca="false">BV7</f>
        <v>54</v>
      </c>
      <c r="CE7" s="1" t="s">
        <v>72</v>
      </c>
      <c r="CF7" s="3" t="n">
        <f aca="false">BW7</f>
        <v>49</v>
      </c>
      <c r="CG7" s="3" t="s">
        <v>15</v>
      </c>
      <c r="CH7" s="3" t="n">
        <f aca="false">BX7</f>
        <v>42</v>
      </c>
      <c r="CI7" s="1" t="s">
        <v>73</v>
      </c>
      <c r="CK7" s="1" t="n">
        <v>5</v>
      </c>
      <c r="CL7" s="1" t="n">
        <v>111</v>
      </c>
      <c r="CM7" s="1" t="n">
        <v>999</v>
      </c>
      <c r="CN7" s="1" t="n">
        <v>35</v>
      </c>
      <c r="CO7" s="1" t="n">
        <v>64</v>
      </c>
      <c r="CP7" s="1" t="n">
        <f aca="true">INT(RAND()*(CM7-CL7+1)+CL7)</f>
        <v>289</v>
      </c>
      <c r="CQ7" s="1" t="n">
        <f aca="true">INT(RAND()*(CM7-CL7+1)+CL7)</f>
        <v>322</v>
      </c>
      <c r="CR7" s="1" t="n">
        <f aca="true">INT(RAND()*(CO7-CN7+1)+CN7)</f>
        <v>45</v>
      </c>
      <c r="CS7" s="1" t="n">
        <f aca="true">INT(RAND()*(CO7-CN7+1)+CN7)</f>
        <v>64</v>
      </c>
      <c r="CT7" s="1" t="n">
        <f aca="false">CP7+CQ7</f>
        <v>611</v>
      </c>
      <c r="CU7" s="1" t="n">
        <f aca="false">CR7+CS7</f>
        <v>109</v>
      </c>
      <c r="CV7" s="1" t="n">
        <f aca="false">INT(CT7/CU7)+1</f>
        <v>6</v>
      </c>
      <c r="CW7" s="1" t="n">
        <f aca="false">CV7*CU7</f>
        <v>654</v>
      </c>
      <c r="CX7" s="1" t="n">
        <f aca="false">IF(CW7-CP7&gt;999,CW7-CP7-CU7,CW7-CP7)</f>
        <v>365</v>
      </c>
      <c r="CY7" s="1" t="n">
        <f aca="false">IF(CX7+CP7=CW7,CV7,CV7-1)</f>
        <v>6</v>
      </c>
      <c r="CZ7" s="2" t="s">
        <v>71</v>
      </c>
      <c r="DA7" s="3" t="n">
        <f aca="false">CP7</f>
        <v>289</v>
      </c>
      <c r="DB7" s="3" t="s">
        <v>15</v>
      </c>
      <c r="DC7" s="3" t="n">
        <f aca="false">CX7</f>
        <v>365</v>
      </c>
      <c r="DD7" s="1" t="s">
        <v>74</v>
      </c>
      <c r="DE7" s="3" t="n">
        <f aca="false">CR7</f>
        <v>45</v>
      </c>
      <c r="DF7" s="3" t="s">
        <v>15</v>
      </c>
      <c r="DG7" s="3" t="n">
        <f aca="false">CS7</f>
        <v>64</v>
      </c>
      <c r="DH7" s="1" t="s">
        <v>73</v>
      </c>
      <c r="DJ7" s="1" t="n">
        <v>6</v>
      </c>
      <c r="DK7" s="1" t="n">
        <v>481</v>
      </c>
      <c r="DL7" s="1" t="n">
        <v>999</v>
      </c>
      <c r="DM7" s="1" t="n">
        <v>51</v>
      </c>
      <c r="DN7" s="1" t="n">
        <v>99</v>
      </c>
      <c r="DO7" s="1" t="n">
        <v>2</v>
      </c>
      <c r="DP7" s="1" t="n">
        <v>9</v>
      </c>
      <c r="DQ7" s="1" t="n">
        <f aca="true">INT(RAND()*(DN7-DM7+1)+DM7)</f>
        <v>78</v>
      </c>
      <c r="DR7" s="1" t="n">
        <f aca="true">INT(RAND()*(DP7-DO7+1)+DO7)</f>
        <v>7</v>
      </c>
      <c r="DS7" s="1" t="n">
        <f aca="true">INT(RAND()*(DN7-DM7+1)+DM7)</f>
        <v>60</v>
      </c>
      <c r="DT7" s="1" t="n">
        <f aca="true">INT(RAND()*(DL7-DK7+1)+DK7)</f>
        <v>536</v>
      </c>
      <c r="DU7" s="1" t="n">
        <f aca="true">INT(RAND()*(DN7-DM7+1)+DM7)</f>
        <v>68</v>
      </c>
      <c r="DV7" s="1" t="n">
        <f aca="false">(DQ7+(DR7*DS7))*(DT7-DU7)</f>
        <v>233064</v>
      </c>
      <c r="DW7" s="1" t="str">
        <f aca="false">"("&amp;DY7&amp;DZ7&amp;EA7&amp;" x "&amp;EC7&amp;ED7&amp;EE7&amp;" - "&amp;EG7&amp;")"</f>
        <v>(78 + (7 x 60)) x (536 - 68)</v>
      </c>
      <c r="DX7" s="2" t="s">
        <v>71</v>
      </c>
      <c r="DY7" s="3" t="n">
        <f aca="false">DQ7</f>
        <v>78</v>
      </c>
      <c r="DZ7" s="3" t="s">
        <v>75</v>
      </c>
      <c r="EA7" s="3" t="n">
        <f aca="false">DR7</f>
        <v>7</v>
      </c>
      <c r="EB7" s="3" t="s">
        <v>38</v>
      </c>
      <c r="EC7" s="3" t="n">
        <f aca="false">DS7</f>
        <v>60</v>
      </c>
      <c r="ED7" s="3" t="s">
        <v>76</v>
      </c>
      <c r="EE7" s="3" t="n">
        <f aca="false">DT7</f>
        <v>536</v>
      </c>
      <c r="EF7" s="3" t="s">
        <v>22</v>
      </c>
      <c r="EG7" s="3" t="n">
        <f aca="false">DU7</f>
        <v>68</v>
      </c>
      <c r="EH7" s="1" t="s">
        <v>73</v>
      </c>
      <c r="EJ7" s="1" t="n">
        <v>7</v>
      </c>
      <c r="EK7" s="1" t="n">
        <v>125</v>
      </c>
      <c r="EL7" s="1" t="n">
        <v>999</v>
      </c>
      <c r="EM7" s="1" t="n">
        <v>11</v>
      </c>
      <c r="EN7" s="1" t="n">
        <v>99</v>
      </c>
      <c r="EO7" s="1" t="n">
        <v>2</v>
      </c>
      <c r="EP7" s="1" t="n">
        <v>9</v>
      </c>
      <c r="EQ7" s="1" t="n">
        <f aca="false">IF(ER7&gt;999,ER7-ET7,IF(ER7&lt;125,ER7+ET7,ER7))</f>
        <v>717</v>
      </c>
      <c r="ER7" s="1" t="n">
        <f aca="false">EX7*ET7+ES7</f>
        <v>717</v>
      </c>
      <c r="ES7" s="1" t="n">
        <f aca="true">INT(RAND()*(EP7-EO7+1)+EO7)</f>
        <v>2</v>
      </c>
      <c r="ET7" s="1" t="n">
        <f aca="true">INT(RAND()*(EN7-EM7+1)+EM7)</f>
        <v>65</v>
      </c>
      <c r="EU7" s="1" t="n">
        <f aca="true">INT(RAND()*(EL7-EK7+1)+EK7)</f>
        <v>506</v>
      </c>
      <c r="EV7" s="1" t="n">
        <f aca="true">INT(RAND()*(EL7-EK7+1)+EK7)</f>
        <v>360</v>
      </c>
      <c r="EW7" s="1" t="n">
        <f aca="false">EY7-ES7</f>
        <v>721</v>
      </c>
      <c r="EX7" s="1" t="n">
        <f aca="false">INT(EW7/ET7)</f>
        <v>11</v>
      </c>
      <c r="EY7" s="1" t="n">
        <f aca="true">INT(RAND()*(EL7-EK7+1)+EK7)</f>
        <v>723</v>
      </c>
      <c r="EZ7" s="1" t="n">
        <f aca="false">((EQ7-ES7)/ET7)*(EU7+EV7)</f>
        <v>9526</v>
      </c>
      <c r="FA7" s="1" t="str">
        <f aca="false">FB7&amp;FC7&amp;" - "&amp;FE7&amp;FF7&amp;FG7&amp;FH7&amp;FI7&amp;" + "&amp;FK7&amp;FL7</f>
        <v>((717 - 2) ÷ 65) x (506 + 360)</v>
      </c>
      <c r="FB7" s="2" t="s">
        <v>77</v>
      </c>
      <c r="FC7" s="3" t="n">
        <f aca="false">EQ7</f>
        <v>717</v>
      </c>
      <c r="FD7" s="3" t="s">
        <v>22</v>
      </c>
      <c r="FE7" s="3" t="n">
        <f aca="false">ES7</f>
        <v>2</v>
      </c>
      <c r="FF7" s="3" t="s">
        <v>78</v>
      </c>
      <c r="FG7" s="3" t="n">
        <f aca="false">ET7</f>
        <v>65</v>
      </c>
      <c r="FH7" s="3" t="s">
        <v>72</v>
      </c>
      <c r="FI7" s="3" t="n">
        <f aca="false">EU7</f>
        <v>506</v>
      </c>
      <c r="FJ7" s="3" t="s">
        <v>15</v>
      </c>
      <c r="FK7" s="3" t="n">
        <f aca="false">EV7</f>
        <v>360</v>
      </c>
      <c r="FL7" s="1" t="s">
        <v>73</v>
      </c>
      <c r="FN7" s="1" t="n">
        <v>8</v>
      </c>
      <c r="FO7" s="1" t="n">
        <v>125</v>
      </c>
      <c r="FP7" s="1" t="n">
        <v>999</v>
      </c>
      <c r="FQ7" s="1" t="n">
        <v>11</v>
      </c>
      <c r="FR7" s="1" t="n">
        <v>99</v>
      </c>
      <c r="FS7" s="1" t="n">
        <v>1111</v>
      </c>
      <c r="FT7" s="1" t="n">
        <v>9999</v>
      </c>
      <c r="FU7" s="1" t="n">
        <f aca="true">INT(RAND()*(FP7-FO7+1)+FO7)</f>
        <v>873</v>
      </c>
      <c r="FV7" s="1" t="n">
        <f aca="true">INT(RAND()*(FR7-FQ7+1)+FQ7)</f>
        <v>84</v>
      </c>
      <c r="FW7" s="1" t="n">
        <f aca="true">INT(RAND()*(FR7-FQ7+1)+FQ7)</f>
        <v>65</v>
      </c>
      <c r="FX7" s="1" t="n">
        <f aca="true">INT(RAND()*(FT7-FS7+1)+FS7)</f>
        <v>8419</v>
      </c>
      <c r="FY7" s="1" t="n">
        <f aca="true">INT(RAND()*(FP7-FO7+1)+FO7)</f>
        <v>556</v>
      </c>
      <c r="FZ7" s="1" t="n">
        <f aca="false">FU7-FV7</f>
        <v>789</v>
      </c>
      <c r="GA7" s="1" t="n">
        <f aca="false">INT(FZ7/FW7)</f>
        <v>12</v>
      </c>
      <c r="GB7" s="1" t="n">
        <f aca="false">GA7*FW7+FV7</f>
        <v>864</v>
      </c>
      <c r="GC7" s="1" t="n">
        <f aca="false">((GD7-FV7)/FW7)*(FX7+FY7)</f>
        <v>107700</v>
      </c>
      <c r="GD7" s="1" t="n">
        <f aca="false">IF(GB7&gt;999,GB7-FW7,IF(GB7&lt;125,GB7+FW7,GB7))</f>
        <v>864</v>
      </c>
      <c r="GE7" s="2" t="s">
        <v>77</v>
      </c>
      <c r="GF7" s="3" t="n">
        <f aca="false">GD7</f>
        <v>864</v>
      </c>
      <c r="GG7" s="3" t="s">
        <v>22</v>
      </c>
      <c r="GH7" s="3" t="n">
        <f aca="false">FV7</f>
        <v>84</v>
      </c>
      <c r="GI7" s="1" t="s">
        <v>78</v>
      </c>
      <c r="GJ7" s="3" t="n">
        <f aca="false">FW7</f>
        <v>65</v>
      </c>
      <c r="GK7" s="3" t="s">
        <v>72</v>
      </c>
      <c r="GL7" s="3" t="n">
        <f aca="false">FX7</f>
        <v>8419</v>
      </c>
      <c r="GM7" s="3" t="s">
        <v>15</v>
      </c>
      <c r="GN7" s="3" t="n">
        <f aca="false">FY7</f>
        <v>556</v>
      </c>
      <c r="GO7" s="1" t="s">
        <v>73</v>
      </c>
      <c r="GQ7" s="1" t="n">
        <v>9</v>
      </c>
      <c r="GR7" s="1" t="n">
        <v>5001</v>
      </c>
      <c r="GS7" s="1" t="n">
        <v>7299</v>
      </c>
      <c r="GT7" s="1" t="n">
        <v>11</v>
      </c>
      <c r="GU7" s="1" t="n">
        <v>99</v>
      </c>
      <c r="GV7" s="1" t="n">
        <v>1111</v>
      </c>
      <c r="GW7" s="1" t="n">
        <v>9999</v>
      </c>
      <c r="GX7" s="1" t="n">
        <f aca="true">INT(RAND()*(GW7-GV7+1)+GV7)</f>
        <v>7113</v>
      </c>
      <c r="GY7" s="1" t="n">
        <f aca="true">INT(RAND()*(GU7-GT7+1)+GT7)</f>
        <v>80</v>
      </c>
      <c r="GZ7" s="1" t="n">
        <f aca="true">INT(RAND()*(GU7-GT7+1)+GT7)</f>
        <v>25</v>
      </c>
      <c r="HA7" s="1" t="n">
        <f aca="true">INT(RAND()*(GW7-GV7+1)+GV7)</f>
        <v>8547</v>
      </c>
      <c r="HB7" s="1" t="n">
        <f aca="true">INT(RAND()*(GW7-GV7+1)+GV7)</f>
        <v>7377</v>
      </c>
      <c r="HC7" s="1" t="n">
        <f aca="false">GX7-GY7</f>
        <v>7033</v>
      </c>
      <c r="HD7" s="1" t="n">
        <f aca="false">INT(HC7/GZ7)</f>
        <v>281</v>
      </c>
      <c r="HE7" s="1" t="n">
        <f aca="false">HD7*GZ7+GY7</f>
        <v>7105</v>
      </c>
      <c r="HF7" s="1" t="n">
        <f aca="false">((HE7-GY7)/GZ7)*(HA7+HB7)</f>
        <v>4474644</v>
      </c>
      <c r="HG7" s="1" t="str">
        <f aca="false">HH7&amp;HI7&amp;" - "&amp;HK7&amp;HL7&amp;HM7&amp;HN7&amp;HO7&amp;" + "&amp;HQ7&amp;HR7</f>
        <v>((7105 - 80) ÷ 25) x (8547 + 7377)</v>
      </c>
      <c r="HH7" s="2" t="s">
        <v>77</v>
      </c>
      <c r="HI7" s="3" t="n">
        <f aca="false">HE7</f>
        <v>7105</v>
      </c>
      <c r="HJ7" s="3" t="s">
        <v>22</v>
      </c>
      <c r="HK7" s="3" t="n">
        <f aca="false">GY7</f>
        <v>80</v>
      </c>
      <c r="HL7" s="1" t="s">
        <v>78</v>
      </c>
      <c r="HM7" s="3" t="n">
        <f aca="false">GZ7</f>
        <v>25</v>
      </c>
      <c r="HN7" s="3" t="s">
        <v>72</v>
      </c>
      <c r="HO7" s="3" t="n">
        <f aca="false">HA7</f>
        <v>8547</v>
      </c>
      <c r="HP7" s="3" t="s">
        <v>15</v>
      </c>
      <c r="HQ7" s="3" t="n">
        <f aca="false">HB7</f>
        <v>7377</v>
      </c>
      <c r="HR7" s="1" t="s">
        <v>73</v>
      </c>
      <c r="HT7" s="1" t="n">
        <v>10</v>
      </c>
      <c r="HU7" s="1" t="n">
        <v>111</v>
      </c>
      <c r="HV7" s="1" t="n">
        <v>499</v>
      </c>
      <c r="HW7" s="1" t="n">
        <v>11</v>
      </c>
      <c r="HX7" s="1" t="n">
        <v>99</v>
      </c>
      <c r="HY7" s="1" t="n">
        <v>1111</v>
      </c>
      <c r="HZ7" s="1" t="n">
        <v>9999</v>
      </c>
      <c r="IA7" s="1" t="n">
        <f aca="true">INT(RAND()*(HZ7-HY7+1)+HY7)</f>
        <v>3164</v>
      </c>
      <c r="IB7" s="1" t="n">
        <f aca="true">INT(RAND()*(HV7-HU7+1)+HU7)</f>
        <v>291</v>
      </c>
      <c r="IC7" s="1" t="n">
        <f aca="true">INT(RAND()*(HX7-HW7+1)+HW7)</f>
        <v>58</v>
      </c>
      <c r="ID7" s="1" t="n">
        <f aca="true">INT(RAND()*(HZ7-HY7+1)+HY7)</f>
        <v>4191</v>
      </c>
      <c r="IE7" s="1" t="n">
        <f aca="true">INT(RAND()*(HV7-HU7+1)+HU7)</f>
        <v>166</v>
      </c>
      <c r="IF7" s="1" t="n">
        <f aca="true">INT(RAND()*(HV7-HU7+1)+HU7)</f>
        <v>454</v>
      </c>
      <c r="IG7" s="1" t="n">
        <f aca="false">IA7-IB7</f>
        <v>2873</v>
      </c>
      <c r="IH7" s="1" t="n">
        <f aca="false">INT(IG7/IC7)</f>
        <v>49</v>
      </c>
      <c r="II7" s="1" t="n">
        <f aca="false">IH7*IC7+IB7</f>
        <v>3133</v>
      </c>
      <c r="IJ7" s="1" t="n">
        <f aca="false">((II7-IB7)/IC7)*(ID7+IE7+IF7)</f>
        <v>235739</v>
      </c>
      <c r="IK7" s="1" t="str">
        <f aca="false">IL7&amp;IM7&amp;" - "&amp;IO7&amp;IP7&amp;IQ7&amp;IR7&amp;IS7&amp;" + "&amp;IU7&amp;" + "&amp;IW7&amp;IX7</f>
        <v>((3133 - 291) ÷ 58) x (4191 + 166 + 454)</v>
      </c>
      <c r="IL7" s="2" t="s">
        <v>77</v>
      </c>
      <c r="IM7" s="1" t="n">
        <f aca="false">II7</f>
        <v>3133</v>
      </c>
      <c r="IN7" s="3" t="s">
        <v>22</v>
      </c>
      <c r="IO7" s="3" t="n">
        <f aca="false">IB7</f>
        <v>291</v>
      </c>
      <c r="IP7" s="3" t="s">
        <v>78</v>
      </c>
      <c r="IQ7" s="3" t="n">
        <f aca="false">IC7</f>
        <v>58</v>
      </c>
      <c r="IR7" s="3" t="s">
        <v>72</v>
      </c>
      <c r="IS7" s="3" t="n">
        <f aca="false">ID7</f>
        <v>4191</v>
      </c>
      <c r="IT7" s="3" t="s">
        <v>15</v>
      </c>
      <c r="IU7" s="1" t="n">
        <f aca="false">IE7</f>
        <v>166</v>
      </c>
      <c r="IV7" s="3" t="s">
        <v>15</v>
      </c>
      <c r="IW7" s="1" t="n">
        <f aca="false">IF7</f>
        <v>454</v>
      </c>
      <c r="IX7" s="1" t="s">
        <v>73</v>
      </c>
    </row>
    <row r="8" customFormat="false" ht="16.5" hidden="false" customHeight="true" outlineLevel="0" collapsed="false">
      <c r="B8" s="10"/>
      <c r="C8" s="11"/>
      <c r="D8" s="10"/>
      <c r="E8" s="11"/>
      <c r="F8" s="10"/>
      <c r="G8" s="11"/>
      <c r="H8" s="10"/>
      <c r="I8" s="11"/>
      <c r="J8" s="10"/>
      <c r="K8" s="10"/>
      <c r="L8" s="10"/>
      <c r="M8" s="10"/>
      <c r="N8" s="10"/>
      <c r="O8" s="10"/>
      <c r="P8" s="13"/>
      <c r="Q8" s="10"/>
      <c r="R8" s="10"/>
      <c r="CZ8" s="1" t="str">
        <f aca="false">"("&amp;DA7&amp;" + "&amp;DC7&amp;DD7&amp;DE7&amp;" + "&amp;DG7&amp;")"</f>
        <v>(289 + 365) ÷ (45 + 64)</v>
      </c>
      <c r="GE8" s="1" t="str">
        <f aca="false">GE7&amp;GF7&amp;" - "&amp;GH7&amp;GI7&amp;GJ7&amp;GK7&amp;GL7&amp;" + "&amp;GN7&amp;")"</f>
        <v>((864 - 84) ÷ 65) x (8419 + 556)</v>
      </c>
    </row>
    <row r="9" customFormat="false" ht="16.5" hidden="false" customHeight="true" outlineLevel="0" collapsed="false">
      <c r="B9" s="61" t="str">
        <f aca="false">IF(AC9=2,AN9,IF(AC9=3,BG9,IF(AC9=4,BZ9,IF(AC9=5,CZ10,IF(AC9=6,DW9,IF(AC9=7,FA9,IF(AC9=8,GE10,IF(AC9=9,HG9,IK9))))))))</f>
        <v>(3 + 3) x (7 + 8)</v>
      </c>
      <c r="C9" s="14"/>
      <c r="D9" s="14"/>
      <c r="E9" s="14"/>
      <c r="F9" s="14"/>
      <c r="G9" s="14"/>
      <c r="H9" s="14"/>
      <c r="I9" s="14"/>
      <c r="J9" s="14"/>
      <c r="K9" s="14"/>
      <c r="L9" s="14"/>
      <c r="M9" s="10"/>
      <c r="N9" s="10"/>
      <c r="O9" s="10" t="s">
        <v>16</v>
      </c>
      <c r="P9" s="12" t="n">
        <f aca="false">IF(AC9=2,AM9,IF(AC9=3,BF9,IF(AC9=4,BY9,IF(AC9=5,CY9,IF(AC9=6,DV9,IF(AC9=7,EZ9,IF(AC9=8,GC9,IF(AC9=9,HF9,IJ9))))))))</f>
        <v>90</v>
      </c>
      <c r="Q9" s="10"/>
      <c r="R9" s="10" t="n">
        <f aca="false">AC9+T9</f>
        <v>2</v>
      </c>
      <c r="T9" s="4" t="n">
        <v>0</v>
      </c>
      <c r="AB9" s="4" t="n">
        <f aca="false">AB7+1</f>
        <v>3</v>
      </c>
      <c r="AC9" s="4" t="n">
        <f aca="false">INT(0.5+(AC$2/19*(AB9-1)))+X$2</f>
        <v>2</v>
      </c>
      <c r="AF9" s="1" t="n">
        <v>2</v>
      </c>
      <c r="AG9" s="1" t="n">
        <v>2</v>
      </c>
      <c r="AH9" s="1" t="n">
        <v>9</v>
      </c>
      <c r="AI9" s="1" t="n">
        <f aca="true">INT(RAND()*(AH9-AG9+1)+AG9)</f>
        <v>3</v>
      </c>
      <c r="AJ9" s="1" t="n">
        <f aca="true">INT(RAND()*(AH9-AG9+1)+AG9)</f>
        <v>3</v>
      </c>
      <c r="AK9" s="1" t="n">
        <f aca="true">INT(RAND()*(AH9-AG9+1)+AG9)</f>
        <v>7</v>
      </c>
      <c r="AL9" s="1" t="n">
        <f aca="true">INT(RAND()*(AH9-AG9+1)+AG9)</f>
        <v>8</v>
      </c>
      <c r="AM9" s="1" t="n">
        <f aca="false">(AI9+AJ9)*(AK9+AL9)</f>
        <v>90</v>
      </c>
      <c r="AN9" s="1" t="str">
        <f aca="false">"("&amp;AP9&amp;" + "&amp;AR9&amp;AS9&amp;AT9&amp;" + "&amp;AV9&amp;")"</f>
        <v>(3 + 3) x (7 + 8)</v>
      </c>
      <c r="AO9" s="2" t="s">
        <v>71</v>
      </c>
      <c r="AP9" s="3" t="n">
        <f aca="false">AI9</f>
        <v>3</v>
      </c>
      <c r="AQ9" s="3" t="s">
        <v>15</v>
      </c>
      <c r="AR9" s="3" t="n">
        <f aca="false">AJ9</f>
        <v>3</v>
      </c>
      <c r="AS9" s="1" t="s">
        <v>72</v>
      </c>
      <c r="AT9" s="3" t="n">
        <f aca="false">AK9</f>
        <v>7</v>
      </c>
      <c r="AU9" s="3" t="s">
        <v>15</v>
      </c>
      <c r="AV9" s="3" t="n">
        <f aca="false">AL9</f>
        <v>8</v>
      </c>
      <c r="AW9" s="1" t="s">
        <v>73</v>
      </c>
      <c r="AY9" s="1" t="n">
        <v>3</v>
      </c>
      <c r="AZ9" s="1" t="n">
        <v>11</v>
      </c>
      <c r="BA9" s="1" t="n">
        <v>39</v>
      </c>
      <c r="BB9" s="1" t="n">
        <f aca="true">INT(RAND()*(BA9-AZ9+1)+AZ9)</f>
        <v>15</v>
      </c>
      <c r="BC9" s="1" t="n">
        <f aca="true">INT(RAND()*(BA9-AZ9+1)+AZ9)</f>
        <v>18</v>
      </c>
      <c r="BD9" s="1" t="n">
        <f aca="true">INT(RAND()*(BA9-AZ9+1)+AZ9)</f>
        <v>14</v>
      </c>
      <c r="BE9" s="1" t="n">
        <f aca="true">INT(RAND()*(BA9-AZ9+1)+AZ9)</f>
        <v>36</v>
      </c>
      <c r="BF9" s="1" t="n">
        <f aca="false">(BB9+BC9)*(BD9+BE9)</f>
        <v>1650</v>
      </c>
      <c r="BG9" s="1" t="str">
        <f aca="false">"("&amp;BI9&amp;" + "&amp;BK9&amp;BL9&amp;BM9&amp;" + "&amp;BO9&amp;")"</f>
        <v>(15 + 18) x (14 + 36)</v>
      </c>
      <c r="BH9" s="2" t="s">
        <v>71</v>
      </c>
      <c r="BI9" s="3" t="n">
        <f aca="false">BB9</f>
        <v>15</v>
      </c>
      <c r="BJ9" s="3" t="s">
        <v>15</v>
      </c>
      <c r="BK9" s="3" t="n">
        <f aca="false">BC9</f>
        <v>18</v>
      </c>
      <c r="BL9" s="1" t="s">
        <v>72</v>
      </c>
      <c r="BM9" s="3" t="n">
        <f aca="false">BD9</f>
        <v>14</v>
      </c>
      <c r="BN9" s="3" t="s">
        <v>15</v>
      </c>
      <c r="BO9" s="3" t="n">
        <f aca="false">BE9</f>
        <v>36</v>
      </c>
      <c r="BP9" s="1" t="s">
        <v>73</v>
      </c>
      <c r="BR9" s="1" t="n">
        <v>4</v>
      </c>
      <c r="BS9" s="1" t="n">
        <v>41</v>
      </c>
      <c r="BT9" s="1" t="n">
        <v>65</v>
      </c>
      <c r="BU9" s="1" t="n">
        <f aca="true">INT(RAND()*(BT9-BS9+1)+BS9)</f>
        <v>55</v>
      </c>
      <c r="BV9" s="1" t="n">
        <f aca="true">INT(RAND()*(BT9-BS9+1)+BS9)</f>
        <v>50</v>
      </c>
      <c r="BW9" s="1" t="n">
        <f aca="true">INT(RAND()*(BT9-BS9+1)+BS9)</f>
        <v>45</v>
      </c>
      <c r="BX9" s="1" t="n">
        <f aca="true">INT(RAND()*(BT9-BS9+1)+BS9)</f>
        <v>53</v>
      </c>
      <c r="BY9" s="1" t="n">
        <f aca="false">(BU9+BV9)*(BW9+BX9)</f>
        <v>10290</v>
      </c>
      <c r="BZ9" s="1" t="str">
        <f aca="false">"("&amp;CB9&amp;" + "&amp;CD9&amp;CE9&amp;CF9&amp;" + "&amp;CH9&amp;")"</f>
        <v>(55 + 50) x (45 + 53)</v>
      </c>
      <c r="CA9" s="2" t="s">
        <v>71</v>
      </c>
      <c r="CB9" s="3" t="n">
        <f aca="false">BU9</f>
        <v>55</v>
      </c>
      <c r="CC9" s="3" t="s">
        <v>15</v>
      </c>
      <c r="CD9" s="3" t="n">
        <f aca="false">BV9</f>
        <v>50</v>
      </c>
      <c r="CE9" s="1" t="s">
        <v>72</v>
      </c>
      <c r="CF9" s="3" t="n">
        <f aca="false">BW9</f>
        <v>45</v>
      </c>
      <c r="CG9" s="3" t="s">
        <v>15</v>
      </c>
      <c r="CH9" s="3" t="n">
        <f aca="false">BX9</f>
        <v>53</v>
      </c>
      <c r="CI9" s="1" t="s">
        <v>73</v>
      </c>
      <c r="CK9" s="1" t="n">
        <v>5</v>
      </c>
      <c r="CL9" s="1" t="n">
        <v>111</v>
      </c>
      <c r="CM9" s="1" t="n">
        <v>999</v>
      </c>
      <c r="CN9" s="1" t="n">
        <v>35</v>
      </c>
      <c r="CO9" s="1" t="n">
        <v>64</v>
      </c>
      <c r="CP9" s="1" t="n">
        <f aca="true">INT(RAND()*(CM9-CL9+1)+CL9)</f>
        <v>538</v>
      </c>
      <c r="CQ9" s="1" t="n">
        <f aca="true">INT(RAND()*(CM9-CL9+1)+CL9)</f>
        <v>962</v>
      </c>
      <c r="CR9" s="1" t="n">
        <f aca="true">INT(RAND()*(CO9-CN9+1)+CN9)</f>
        <v>45</v>
      </c>
      <c r="CS9" s="1" t="n">
        <f aca="true">INT(RAND()*(CO9-CN9+1)+CN9)</f>
        <v>57</v>
      </c>
      <c r="CT9" s="1" t="n">
        <f aca="false">CP9+CQ9</f>
        <v>1500</v>
      </c>
      <c r="CU9" s="1" t="n">
        <f aca="false">CR9+CS9</f>
        <v>102</v>
      </c>
      <c r="CV9" s="1" t="n">
        <f aca="false">INT(CT9/CU9)+1</f>
        <v>15</v>
      </c>
      <c r="CW9" s="1" t="n">
        <f aca="false">CV9*CU9</f>
        <v>1530</v>
      </c>
      <c r="CX9" s="1" t="n">
        <f aca="false">IF(CW9-CP9&gt;999,CW9-CP9-CU9,CW9-CP9)</f>
        <v>992</v>
      </c>
      <c r="CY9" s="1" t="n">
        <f aca="false">IF(CX9+CP9=CW9,CV9,CV9-1)</f>
        <v>15</v>
      </c>
      <c r="CZ9" s="2" t="s">
        <v>71</v>
      </c>
      <c r="DA9" s="3" t="n">
        <f aca="false">CP9</f>
        <v>538</v>
      </c>
      <c r="DB9" s="3" t="s">
        <v>15</v>
      </c>
      <c r="DC9" s="3" t="n">
        <f aca="false">CX9</f>
        <v>992</v>
      </c>
      <c r="DD9" s="1" t="s">
        <v>74</v>
      </c>
      <c r="DE9" s="3" t="n">
        <f aca="false">CR9</f>
        <v>45</v>
      </c>
      <c r="DF9" s="3" t="s">
        <v>15</v>
      </c>
      <c r="DG9" s="3" t="n">
        <f aca="false">CS9</f>
        <v>57</v>
      </c>
      <c r="DH9" s="1" t="s">
        <v>73</v>
      </c>
      <c r="DJ9" s="1" t="n">
        <v>6</v>
      </c>
      <c r="DK9" s="1" t="n">
        <v>481</v>
      </c>
      <c r="DL9" s="1" t="n">
        <v>999</v>
      </c>
      <c r="DM9" s="1" t="n">
        <v>51</v>
      </c>
      <c r="DN9" s="1" t="n">
        <v>99</v>
      </c>
      <c r="DO9" s="1" t="n">
        <v>2</v>
      </c>
      <c r="DP9" s="1" t="n">
        <v>9</v>
      </c>
      <c r="DQ9" s="1" t="n">
        <f aca="true">INT(RAND()*(DN9-DM9+1)+DM9)</f>
        <v>70</v>
      </c>
      <c r="DR9" s="1" t="n">
        <f aca="true">INT(RAND()*(DP9-DO9+1)+DO9)</f>
        <v>8</v>
      </c>
      <c r="DS9" s="1" t="n">
        <f aca="true">INT(RAND()*(DN9-DM9+1)+DM9)</f>
        <v>86</v>
      </c>
      <c r="DT9" s="1" t="n">
        <f aca="true">INT(RAND()*(DL9-DK9+1)+DK9)</f>
        <v>652</v>
      </c>
      <c r="DU9" s="1" t="n">
        <f aca="true">INT(RAND()*(DN9-DM9+1)+DM9)</f>
        <v>66</v>
      </c>
      <c r="DV9" s="1" t="n">
        <f aca="false">(DQ9+(DR9*DS9))*(DT9-DU9)</f>
        <v>444188</v>
      </c>
      <c r="DW9" s="1" t="str">
        <f aca="false">"("&amp;DY9&amp;DZ9&amp;EA9&amp;" x "&amp;EC9&amp;ED9&amp;EE9&amp;" - "&amp;EG9&amp;")"</f>
        <v>(70 + (8 x 86)) x (652 - 66)</v>
      </c>
      <c r="DX9" s="2" t="s">
        <v>71</v>
      </c>
      <c r="DY9" s="3" t="n">
        <f aca="false">DQ9</f>
        <v>70</v>
      </c>
      <c r="DZ9" s="3" t="s">
        <v>75</v>
      </c>
      <c r="EA9" s="3" t="n">
        <f aca="false">DR9</f>
        <v>8</v>
      </c>
      <c r="EB9" s="3" t="s">
        <v>38</v>
      </c>
      <c r="EC9" s="3" t="n">
        <f aca="false">DS9</f>
        <v>86</v>
      </c>
      <c r="ED9" s="3" t="s">
        <v>76</v>
      </c>
      <c r="EE9" s="3" t="n">
        <f aca="false">DT9</f>
        <v>652</v>
      </c>
      <c r="EF9" s="3" t="s">
        <v>22</v>
      </c>
      <c r="EG9" s="3" t="n">
        <f aca="false">DU9</f>
        <v>66</v>
      </c>
      <c r="EH9" s="1" t="s">
        <v>73</v>
      </c>
      <c r="EJ9" s="1" t="n">
        <v>7</v>
      </c>
      <c r="EK9" s="1" t="n">
        <v>125</v>
      </c>
      <c r="EL9" s="1" t="n">
        <v>999</v>
      </c>
      <c r="EM9" s="1" t="n">
        <v>11</v>
      </c>
      <c r="EN9" s="1" t="n">
        <v>99</v>
      </c>
      <c r="EO9" s="1" t="n">
        <v>2</v>
      </c>
      <c r="EP9" s="1" t="n">
        <v>9</v>
      </c>
      <c r="EQ9" s="1" t="n">
        <f aca="false">IF(ER9&gt;999,ER9-ET9,IF(ER9&lt;125,ER9+ET9,ER9))</f>
        <v>543</v>
      </c>
      <c r="ER9" s="1" t="n">
        <f aca="false">EX9*ET9+ES9</f>
        <v>543</v>
      </c>
      <c r="ES9" s="1" t="n">
        <f aca="true">INT(RAND()*(EP9-EO9+1)+EO9)</f>
        <v>9</v>
      </c>
      <c r="ET9" s="1" t="n">
        <f aca="true">INT(RAND()*(EN9-EM9+1)+EM9)</f>
        <v>89</v>
      </c>
      <c r="EU9" s="1" t="n">
        <f aca="true">INT(RAND()*(EL9-EK9+1)+EK9)</f>
        <v>950</v>
      </c>
      <c r="EV9" s="1" t="n">
        <f aca="true">INT(RAND()*(EL9-EK9+1)+EK9)</f>
        <v>126</v>
      </c>
      <c r="EW9" s="1" t="n">
        <f aca="false">EY9-ES9</f>
        <v>604</v>
      </c>
      <c r="EX9" s="1" t="n">
        <f aca="false">INT(EW9/ET9)</f>
        <v>6</v>
      </c>
      <c r="EY9" s="1" t="n">
        <f aca="true">INT(RAND()*(EL9-EK9+1)+EK9)</f>
        <v>613</v>
      </c>
      <c r="EZ9" s="1" t="n">
        <f aca="false">((EQ9-ES9)/ET9)*(EU9+EV9)</f>
        <v>6456</v>
      </c>
      <c r="FA9" s="1" t="str">
        <f aca="false">FB9&amp;FC9&amp;" - "&amp;FE9&amp;FF9&amp;FG9&amp;FH9&amp;FI9&amp;" + "&amp;FK9&amp;FL9</f>
        <v>((543 - 9) ÷ 89) x (950 + 126)</v>
      </c>
      <c r="FB9" s="2" t="s">
        <v>77</v>
      </c>
      <c r="FC9" s="3" t="n">
        <f aca="false">EQ9</f>
        <v>543</v>
      </c>
      <c r="FD9" s="3" t="s">
        <v>22</v>
      </c>
      <c r="FE9" s="3" t="n">
        <f aca="false">ES9</f>
        <v>9</v>
      </c>
      <c r="FF9" s="3" t="s">
        <v>78</v>
      </c>
      <c r="FG9" s="3" t="n">
        <f aca="false">ET9</f>
        <v>89</v>
      </c>
      <c r="FH9" s="3" t="s">
        <v>72</v>
      </c>
      <c r="FI9" s="3" t="n">
        <f aca="false">EU9</f>
        <v>950</v>
      </c>
      <c r="FJ9" s="3" t="s">
        <v>15</v>
      </c>
      <c r="FK9" s="3" t="n">
        <f aca="false">EV9</f>
        <v>126</v>
      </c>
      <c r="FL9" s="1" t="s">
        <v>73</v>
      </c>
      <c r="FN9" s="1" t="n">
        <v>8</v>
      </c>
      <c r="FO9" s="1" t="n">
        <v>125</v>
      </c>
      <c r="FP9" s="1" t="n">
        <v>999</v>
      </c>
      <c r="FQ9" s="1" t="n">
        <v>11</v>
      </c>
      <c r="FR9" s="1" t="n">
        <v>99</v>
      </c>
      <c r="FS9" s="1" t="n">
        <v>1111</v>
      </c>
      <c r="FT9" s="1" t="n">
        <v>9999</v>
      </c>
      <c r="FU9" s="1" t="n">
        <f aca="true">INT(RAND()*(FP9-FO9+1)+FO9)</f>
        <v>400</v>
      </c>
      <c r="FV9" s="1" t="n">
        <f aca="true">INT(RAND()*(FR9-FQ9+1)+FQ9)</f>
        <v>48</v>
      </c>
      <c r="FW9" s="1" t="n">
        <f aca="true">INT(RAND()*(FR9-FQ9+1)+FQ9)</f>
        <v>48</v>
      </c>
      <c r="FX9" s="1" t="n">
        <f aca="true">INT(RAND()*(FT9-FS9+1)+FS9)</f>
        <v>1616</v>
      </c>
      <c r="FY9" s="1" t="n">
        <f aca="true">INT(RAND()*(FP9-FO9+1)+FO9)</f>
        <v>987</v>
      </c>
      <c r="FZ9" s="1" t="n">
        <f aca="false">FU9-FV9</f>
        <v>352</v>
      </c>
      <c r="GA9" s="1" t="n">
        <f aca="false">INT(FZ9/FW9)</f>
        <v>7</v>
      </c>
      <c r="GB9" s="1" t="n">
        <f aca="false">GA9*FW9+FV9</f>
        <v>384</v>
      </c>
      <c r="GC9" s="1" t="n">
        <f aca="false">((GD9-FV9)/FW9)*(FX9+FY9)</f>
        <v>18221</v>
      </c>
      <c r="GD9" s="1" t="n">
        <f aca="false">IF(GB9&gt;999,GB9-FW9,IF(GB9&lt;125,GB9+FW9,GB9))</f>
        <v>384</v>
      </c>
      <c r="GE9" s="2" t="s">
        <v>77</v>
      </c>
      <c r="GF9" s="3" t="n">
        <f aca="false">GD9</f>
        <v>384</v>
      </c>
      <c r="GG9" s="3" t="s">
        <v>22</v>
      </c>
      <c r="GH9" s="3" t="n">
        <f aca="false">FV9</f>
        <v>48</v>
      </c>
      <c r="GI9" s="1" t="s">
        <v>78</v>
      </c>
      <c r="GJ9" s="3" t="n">
        <f aca="false">FW9</f>
        <v>48</v>
      </c>
      <c r="GK9" s="3" t="s">
        <v>72</v>
      </c>
      <c r="GL9" s="3" t="n">
        <f aca="false">FX9</f>
        <v>1616</v>
      </c>
      <c r="GM9" s="3" t="s">
        <v>15</v>
      </c>
      <c r="GN9" s="3" t="n">
        <f aca="false">FY9</f>
        <v>987</v>
      </c>
      <c r="GO9" s="1" t="s">
        <v>73</v>
      </c>
      <c r="GQ9" s="1" t="n">
        <v>9</v>
      </c>
      <c r="GR9" s="1" t="n">
        <v>5001</v>
      </c>
      <c r="GS9" s="1" t="n">
        <v>7299</v>
      </c>
      <c r="GT9" s="1" t="n">
        <v>11</v>
      </c>
      <c r="GU9" s="1" t="n">
        <v>99</v>
      </c>
      <c r="GV9" s="1" t="n">
        <v>1111</v>
      </c>
      <c r="GW9" s="1" t="n">
        <v>9999</v>
      </c>
      <c r="GX9" s="1" t="n">
        <f aca="true">INT(RAND()*(GW9-GV9+1)+GV9)</f>
        <v>5910</v>
      </c>
      <c r="GY9" s="1" t="n">
        <f aca="true">INT(RAND()*(GU9-GT9+1)+GT9)</f>
        <v>28</v>
      </c>
      <c r="GZ9" s="1" t="n">
        <f aca="true">INT(RAND()*(GU9-GT9+1)+GT9)</f>
        <v>84</v>
      </c>
      <c r="HA9" s="1" t="n">
        <f aca="true">INT(RAND()*(GW9-GV9+1)+GV9)</f>
        <v>7301</v>
      </c>
      <c r="HB9" s="1" t="n">
        <f aca="true">INT(RAND()*(GW9-GV9+1)+GV9)</f>
        <v>7296</v>
      </c>
      <c r="HC9" s="1" t="n">
        <f aca="false">GX9-GY9</f>
        <v>5882</v>
      </c>
      <c r="HD9" s="1" t="n">
        <f aca="false">INT(HC9/GZ9)</f>
        <v>70</v>
      </c>
      <c r="HE9" s="1" t="n">
        <f aca="false">HD9*GZ9+GY9</f>
        <v>5908</v>
      </c>
      <c r="HF9" s="1" t="n">
        <f aca="false">((HE9-GY9)/GZ9)*(HA9+HB9)</f>
        <v>1021790</v>
      </c>
      <c r="HG9" s="1" t="str">
        <f aca="false">HH9&amp;HI9&amp;" - "&amp;HK9&amp;HL9&amp;HM9&amp;HN9&amp;HO9&amp;" + "&amp;HQ9&amp;HR9</f>
        <v>((5908 - 28) ÷ 84) x (7301 + 7296)</v>
      </c>
      <c r="HH9" s="2" t="s">
        <v>77</v>
      </c>
      <c r="HI9" s="3" t="n">
        <f aca="false">HE9</f>
        <v>5908</v>
      </c>
      <c r="HJ9" s="3" t="s">
        <v>22</v>
      </c>
      <c r="HK9" s="3" t="n">
        <f aca="false">GY9</f>
        <v>28</v>
      </c>
      <c r="HL9" s="1" t="s">
        <v>78</v>
      </c>
      <c r="HM9" s="3" t="n">
        <f aca="false">GZ9</f>
        <v>84</v>
      </c>
      <c r="HN9" s="3" t="s">
        <v>72</v>
      </c>
      <c r="HO9" s="3" t="n">
        <f aca="false">HA9</f>
        <v>7301</v>
      </c>
      <c r="HP9" s="3" t="s">
        <v>15</v>
      </c>
      <c r="HQ9" s="3" t="n">
        <f aca="false">HB9</f>
        <v>7296</v>
      </c>
      <c r="HR9" s="1" t="s">
        <v>73</v>
      </c>
      <c r="HT9" s="1" t="n">
        <v>10</v>
      </c>
      <c r="HU9" s="1" t="n">
        <v>111</v>
      </c>
      <c r="HV9" s="1" t="n">
        <v>499</v>
      </c>
      <c r="HW9" s="1" t="n">
        <v>11</v>
      </c>
      <c r="HX9" s="1" t="n">
        <v>99</v>
      </c>
      <c r="HY9" s="1" t="n">
        <v>1111</v>
      </c>
      <c r="HZ9" s="1" t="n">
        <v>9999</v>
      </c>
      <c r="IA9" s="1" t="n">
        <f aca="true">INT(RAND()*(HZ9-HY9+1)+HY9)</f>
        <v>3614</v>
      </c>
      <c r="IB9" s="1" t="n">
        <f aca="true">INT(RAND()*(HV9-HU9+1)+HU9)</f>
        <v>344</v>
      </c>
      <c r="IC9" s="1" t="n">
        <f aca="true">INT(RAND()*(HX9-HW9+1)+HW9)</f>
        <v>11</v>
      </c>
      <c r="ID9" s="1" t="n">
        <f aca="true">INT(RAND()*(HZ9-HY9+1)+HY9)</f>
        <v>2072</v>
      </c>
      <c r="IE9" s="1" t="n">
        <f aca="true">INT(RAND()*(HV9-HU9+1)+HU9)</f>
        <v>155</v>
      </c>
      <c r="IF9" s="1" t="n">
        <f aca="true">INT(RAND()*(HV9-HU9+1)+HU9)</f>
        <v>274</v>
      </c>
      <c r="IG9" s="1" t="n">
        <f aca="false">IA9-IB9</f>
        <v>3270</v>
      </c>
      <c r="IH9" s="1" t="n">
        <f aca="false">INT(IG9/IC9)</f>
        <v>297</v>
      </c>
      <c r="II9" s="1" t="n">
        <f aca="false">IH9*IC9+IB9</f>
        <v>3611</v>
      </c>
      <c r="IJ9" s="1" t="n">
        <f aca="false">((II9-IB9)/IC9)*(ID9+IE9+IF9)</f>
        <v>742797</v>
      </c>
      <c r="IK9" s="1" t="str">
        <f aca="false">IL9&amp;IM9&amp;" - "&amp;IO9&amp;IP9&amp;IQ9&amp;IR9&amp;IS9&amp;" + "&amp;IU9&amp;" + "&amp;IW9&amp;IX9</f>
        <v>((3611 - 344) ÷ 11) x (2072 + 155 + 274)</v>
      </c>
      <c r="IL9" s="2" t="s">
        <v>77</v>
      </c>
      <c r="IM9" s="1" t="n">
        <f aca="false">II9</f>
        <v>3611</v>
      </c>
      <c r="IN9" s="3" t="s">
        <v>22</v>
      </c>
      <c r="IO9" s="3" t="n">
        <f aca="false">IB9</f>
        <v>344</v>
      </c>
      <c r="IP9" s="3" t="s">
        <v>78</v>
      </c>
      <c r="IQ9" s="3" t="n">
        <f aca="false">IC9</f>
        <v>11</v>
      </c>
      <c r="IR9" s="3" t="s">
        <v>72</v>
      </c>
      <c r="IS9" s="3" t="n">
        <f aca="false">ID9</f>
        <v>2072</v>
      </c>
      <c r="IT9" s="3" t="s">
        <v>15</v>
      </c>
      <c r="IU9" s="1" t="n">
        <f aca="false">IE9</f>
        <v>155</v>
      </c>
      <c r="IV9" s="3" t="s">
        <v>15</v>
      </c>
      <c r="IW9" s="1" t="n">
        <f aca="false">IF9</f>
        <v>274</v>
      </c>
      <c r="IX9" s="1" t="s">
        <v>73</v>
      </c>
    </row>
    <row r="10" customFormat="false" ht="16.5" hidden="false" customHeight="true" outlineLevel="0" collapsed="false">
      <c r="B10" s="10"/>
      <c r="C10" s="11"/>
      <c r="D10" s="10"/>
      <c r="E10" s="11"/>
      <c r="F10" s="10"/>
      <c r="G10" s="11"/>
      <c r="H10" s="10"/>
      <c r="I10" s="11"/>
      <c r="J10" s="10"/>
      <c r="K10" s="10"/>
      <c r="L10" s="10"/>
      <c r="M10" s="10"/>
      <c r="N10" s="10"/>
      <c r="O10" s="10"/>
      <c r="P10" s="13"/>
      <c r="Q10" s="10"/>
      <c r="R10" s="10"/>
      <c r="CZ10" s="1" t="str">
        <f aca="false">"("&amp;DA9&amp;" + "&amp;DC9&amp;DD9&amp;DE9&amp;" + "&amp;DG9&amp;")"</f>
        <v>(538 + 992) ÷ (45 + 57)</v>
      </c>
      <c r="GE10" s="1" t="str">
        <f aca="false">GE9&amp;GF9&amp;" - "&amp;GH9&amp;GI9&amp;GJ9&amp;GK9&amp;GL9&amp;" + "&amp;GN9&amp;")"</f>
        <v>((384 - 48) ÷ 48) x (1616 + 987)</v>
      </c>
    </row>
    <row r="11" customFormat="false" ht="16.5" hidden="false" customHeight="true" outlineLevel="0" collapsed="false">
      <c r="B11" s="61" t="str">
        <f aca="false">IF(AC11=2,AN11,IF(AC11=3,BG11,IF(AC11=4,BZ11,IF(AC11=5,CZ12,IF(AC11=6,DW11,IF(AC11=7,FA11,IF(AC11=8,GE12,IF(AC11=9,HG11,IK11))))))))</f>
        <v>(29 + 25) x (21 + 11)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0"/>
      <c r="N11" s="10"/>
      <c r="O11" s="10" t="s">
        <v>16</v>
      </c>
      <c r="P11" s="12" t="n">
        <f aca="false">IF(AC11=2,AM11,IF(AC11=3,BF11,IF(AC11=4,BY11,IF(AC11=5,CY11,IF(AC11=6,DV11,IF(AC11=7,EZ11,IF(AC11=8,GC11,IF(AC11=9,HF11,IJ11))))))))</f>
        <v>1728</v>
      </c>
      <c r="Q11" s="10"/>
      <c r="R11" s="10" t="n">
        <f aca="false">AC11+T11</f>
        <v>3</v>
      </c>
      <c r="T11" s="4" t="n">
        <v>0</v>
      </c>
      <c r="U11" s="2"/>
      <c r="AB11" s="4" t="n">
        <f aca="false">AB9+1</f>
        <v>4</v>
      </c>
      <c r="AC11" s="4" t="n">
        <f aca="false">INT(0.5+(AC$2/19*(AB11-1)))+X$2</f>
        <v>3</v>
      </c>
      <c r="AF11" s="1" t="n">
        <v>2</v>
      </c>
      <c r="AG11" s="1" t="n">
        <v>2</v>
      </c>
      <c r="AH11" s="1" t="n">
        <v>9</v>
      </c>
      <c r="AI11" s="1" t="n">
        <f aca="true">INT(RAND()*(AH11-AG11+1)+AG11)</f>
        <v>6</v>
      </c>
      <c r="AJ11" s="1" t="n">
        <f aca="true">INT(RAND()*(AH11-AG11+1)+AG11)</f>
        <v>6</v>
      </c>
      <c r="AK11" s="1" t="n">
        <f aca="true">INT(RAND()*(AH11-AG11+1)+AG11)</f>
        <v>4</v>
      </c>
      <c r="AL11" s="1" t="n">
        <f aca="true">INT(RAND()*(AH11-AG11+1)+AG11)</f>
        <v>3</v>
      </c>
      <c r="AM11" s="1" t="n">
        <f aca="false">(AI11+AJ11)*(AK11+AL11)</f>
        <v>84</v>
      </c>
      <c r="AN11" s="1" t="str">
        <f aca="false">"("&amp;AP11&amp;" + "&amp;AR11&amp;AS11&amp;AT11&amp;" + "&amp;AV11&amp;")"</f>
        <v>(6 + 6) x (4 + 3)</v>
      </c>
      <c r="AO11" s="2" t="s">
        <v>71</v>
      </c>
      <c r="AP11" s="3" t="n">
        <f aca="false">AI11</f>
        <v>6</v>
      </c>
      <c r="AQ11" s="3" t="s">
        <v>15</v>
      </c>
      <c r="AR11" s="3" t="n">
        <f aca="false">AJ11</f>
        <v>6</v>
      </c>
      <c r="AS11" s="1" t="s">
        <v>72</v>
      </c>
      <c r="AT11" s="3" t="n">
        <f aca="false">AK11</f>
        <v>4</v>
      </c>
      <c r="AU11" s="3" t="s">
        <v>15</v>
      </c>
      <c r="AV11" s="3" t="n">
        <f aca="false">AL11</f>
        <v>3</v>
      </c>
      <c r="AW11" s="1" t="s">
        <v>73</v>
      </c>
      <c r="AY11" s="1" t="n">
        <v>3</v>
      </c>
      <c r="AZ11" s="1" t="n">
        <v>11</v>
      </c>
      <c r="BA11" s="1" t="n">
        <v>39</v>
      </c>
      <c r="BB11" s="1" t="n">
        <f aca="true">INT(RAND()*(BA11-AZ11+1)+AZ11)</f>
        <v>29</v>
      </c>
      <c r="BC11" s="1" t="n">
        <f aca="true">INT(RAND()*(BA11-AZ11+1)+AZ11)</f>
        <v>25</v>
      </c>
      <c r="BD11" s="1" t="n">
        <f aca="true">INT(RAND()*(BA11-AZ11+1)+AZ11)</f>
        <v>21</v>
      </c>
      <c r="BE11" s="1" t="n">
        <f aca="true">INT(RAND()*(BA11-AZ11+1)+AZ11)</f>
        <v>11</v>
      </c>
      <c r="BF11" s="1" t="n">
        <f aca="false">(BB11+BC11)*(BD11+BE11)</f>
        <v>1728</v>
      </c>
      <c r="BG11" s="1" t="str">
        <f aca="false">"("&amp;BI11&amp;" + "&amp;BK11&amp;BL11&amp;BM11&amp;" + "&amp;BO11&amp;")"</f>
        <v>(29 + 25) x (21 + 11)</v>
      </c>
      <c r="BH11" s="2" t="s">
        <v>71</v>
      </c>
      <c r="BI11" s="3" t="n">
        <f aca="false">BB11</f>
        <v>29</v>
      </c>
      <c r="BJ11" s="3" t="s">
        <v>15</v>
      </c>
      <c r="BK11" s="3" t="n">
        <f aca="false">BC11</f>
        <v>25</v>
      </c>
      <c r="BL11" s="1" t="s">
        <v>72</v>
      </c>
      <c r="BM11" s="3" t="n">
        <f aca="false">BD11</f>
        <v>21</v>
      </c>
      <c r="BN11" s="3" t="s">
        <v>15</v>
      </c>
      <c r="BO11" s="3" t="n">
        <f aca="false">BE11</f>
        <v>11</v>
      </c>
      <c r="BP11" s="1" t="s">
        <v>73</v>
      </c>
      <c r="BR11" s="1" t="n">
        <v>4</v>
      </c>
      <c r="BS11" s="1" t="n">
        <v>41</v>
      </c>
      <c r="BT11" s="1" t="n">
        <v>65</v>
      </c>
      <c r="BU11" s="1" t="n">
        <f aca="true">INT(RAND()*(BT11-BS11+1)+BS11)</f>
        <v>51</v>
      </c>
      <c r="BV11" s="1" t="n">
        <f aca="true">INT(RAND()*(BT11-BS11+1)+BS11)</f>
        <v>42</v>
      </c>
      <c r="BW11" s="1" t="n">
        <f aca="true">INT(RAND()*(BT11-BS11+1)+BS11)</f>
        <v>61</v>
      </c>
      <c r="BX11" s="1" t="n">
        <f aca="true">INT(RAND()*(BT11-BS11+1)+BS11)</f>
        <v>43</v>
      </c>
      <c r="BY11" s="1" t="n">
        <f aca="false">(BU11+BV11)*(BW11+BX11)</f>
        <v>9672</v>
      </c>
      <c r="BZ11" s="1" t="str">
        <f aca="false">"("&amp;CB11&amp;" + "&amp;CD11&amp;CE11&amp;CF11&amp;" + "&amp;CH11&amp;")"</f>
        <v>(51 + 42) x (61 + 43)</v>
      </c>
      <c r="CA11" s="2" t="s">
        <v>71</v>
      </c>
      <c r="CB11" s="3" t="n">
        <f aca="false">BU11</f>
        <v>51</v>
      </c>
      <c r="CC11" s="3" t="s">
        <v>15</v>
      </c>
      <c r="CD11" s="3" t="n">
        <f aca="false">BV11</f>
        <v>42</v>
      </c>
      <c r="CE11" s="1" t="s">
        <v>72</v>
      </c>
      <c r="CF11" s="3" t="n">
        <f aca="false">BW11</f>
        <v>61</v>
      </c>
      <c r="CG11" s="3" t="s">
        <v>15</v>
      </c>
      <c r="CH11" s="3" t="n">
        <f aca="false">BX11</f>
        <v>43</v>
      </c>
      <c r="CI11" s="1" t="s">
        <v>73</v>
      </c>
      <c r="CK11" s="1" t="n">
        <v>5</v>
      </c>
      <c r="CL11" s="1" t="n">
        <v>111</v>
      </c>
      <c r="CM11" s="1" t="n">
        <v>999</v>
      </c>
      <c r="CN11" s="1" t="n">
        <v>35</v>
      </c>
      <c r="CO11" s="1" t="n">
        <v>64</v>
      </c>
      <c r="CP11" s="1" t="n">
        <f aca="true">INT(RAND()*(CM11-CL11+1)+CL11)</f>
        <v>485</v>
      </c>
      <c r="CQ11" s="1" t="n">
        <f aca="true">INT(RAND()*(CM11-CL11+1)+CL11)</f>
        <v>153</v>
      </c>
      <c r="CR11" s="1" t="n">
        <f aca="true">INT(RAND()*(CO11-CN11+1)+CN11)</f>
        <v>38</v>
      </c>
      <c r="CS11" s="1" t="n">
        <f aca="true">INT(RAND()*(CO11-CN11+1)+CN11)</f>
        <v>64</v>
      </c>
      <c r="CT11" s="1" t="n">
        <f aca="false">CP11+CQ11</f>
        <v>638</v>
      </c>
      <c r="CU11" s="1" t="n">
        <f aca="false">CR11+CS11</f>
        <v>102</v>
      </c>
      <c r="CV11" s="1" t="n">
        <f aca="false">INT(CT11/CU11)+1</f>
        <v>7</v>
      </c>
      <c r="CW11" s="1" t="n">
        <f aca="false">CV11*CU11</f>
        <v>714</v>
      </c>
      <c r="CX11" s="1" t="n">
        <f aca="false">IF(CW11-CP11&gt;999,CW11-CP11-CU11,CW11-CP11)</f>
        <v>229</v>
      </c>
      <c r="CY11" s="1" t="n">
        <f aca="false">IF(CX11+CP11=CW11,CV11,CV11-1)</f>
        <v>7</v>
      </c>
      <c r="CZ11" s="2" t="s">
        <v>71</v>
      </c>
      <c r="DA11" s="3" t="n">
        <f aca="false">CP11</f>
        <v>485</v>
      </c>
      <c r="DB11" s="3" t="s">
        <v>15</v>
      </c>
      <c r="DC11" s="3" t="n">
        <f aca="false">CX11</f>
        <v>229</v>
      </c>
      <c r="DD11" s="1" t="s">
        <v>74</v>
      </c>
      <c r="DE11" s="3" t="n">
        <f aca="false">CR11</f>
        <v>38</v>
      </c>
      <c r="DF11" s="3" t="s">
        <v>15</v>
      </c>
      <c r="DG11" s="3" t="n">
        <f aca="false">CS11</f>
        <v>64</v>
      </c>
      <c r="DH11" s="1" t="s">
        <v>73</v>
      </c>
      <c r="DJ11" s="1" t="n">
        <v>6</v>
      </c>
      <c r="DK11" s="1" t="n">
        <v>481</v>
      </c>
      <c r="DL11" s="1" t="n">
        <v>999</v>
      </c>
      <c r="DM11" s="1" t="n">
        <v>51</v>
      </c>
      <c r="DN11" s="1" t="n">
        <v>99</v>
      </c>
      <c r="DO11" s="1" t="n">
        <v>2</v>
      </c>
      <c r="DP11" s="1" t="n">
        <v>9</v>
      </c>
      <c r="DQ11" s="1" t="n">
        <f aca="true">INT(RAND()*(DN11-DM11+1)+DM11)</f>
        <v>83</v>
      </c>
      <c r="DR11" s="1" t="n">
        <f aca="true">INT(RAND()*(DP11-DO11+1)+DO11)</f>
        <v>7</v>
      </c>
      <c r="DS11" s="1" t="n">
        <f aca="true">INT(RAND()*(DN11-DM11+1)+DM11)</f>
        <v>94</v>
      </c>
      <c r="DT11" s="1" t="n">
        <f aca="true">INT(RAND()*(DL11-DK11+1)+DK11)</f>
        <v>656</v>
      </c>
      <c r="DU11" s="1" t="n">
        <f aca="true">INT(RAND()*(DN11-DM11+1)+DM11)</f>
        <v>55</v>
      </c>
      <c r="DV11" s="1" t="n">
        <f aca="false">(DQ11+(DR11*DS11))*(DT11-DU11)</f>
        <v>445341</v>
      </c>
      <c r="DW11" s="1" t="str">
        <f aca="false">"("&amp;DY11&amp;DZ11&amp;EA11&amp;" x "&amp;EC11&amp;ED11&amp;EE11&amp;" - "&amp;EG11&amp;")"</f>
        <v>(83 + (7 x 94)) x (656 - 55)</v>
      </c>
      <c r="DX11" s="2" t="s">
        <v>71</v>
      </c>
      <c r="DY11" s="3" t="n">
        <f aca="false">DQ11</f>
        <v>83</v>
      </c>
      <c r="DZ11" s="3" t="s">
        <v>75</v>
      </c>
      <c r="EA11" s="3" t="n">
        <f aca="false">DR11</f>
        <v>7</v>
      </c>
      <c r="EB11" s="3" t="s">
        <v>38</v>
      </c>
      <c r="EC11" s="3" t="n">
        <f aca="false">DS11</f>
        <v>94</v>
      </c>
      <c r="ED11" s="3" t="s">
        <v>76</v>
      </c>
      <c r="EE11" s="3" t="n">
        <f aca="false">DT11</f>
        <v>656</v>
      </c>
      <c r="EF11" s="3" t="s">
        <v>22</v>
      </c>
      <c r="EG11" s="3" t="n">
        <f aca="false">DU11</f>
        <v>55</v>
      </c>
      <c r="EH11" s="1" t="s">
        <v>73</v>
      </c>
      <c r="EJ11" s="1" t="n">
        <v>7</v>
      </c>
      <c r="EK11" s="1" t="n">
        <v>125</v>
      </c>
      <c r="EL11" s="1" t="n">
        <v>999</v>
      </c>
      <c r="EM11" s="1" t="n">
        <v>11</v>
      </c>
      <c r="EN11" s="1" t="n">
        <v>99</v>
      </c>
      <c r="EO11" s="1" t="n">
        <v>2</v>
      </c>
      <c r="EP11" s="1" t="n">
        <v>9</v>
      </c>
      <c r="EQ11" s="1" t="n">
        <f aca="false">IF(ER11&gt;999,ER11-ET11,IF(ER11&lt;125,ER11+ET11,ER11))</f>
        <v>747</v>
      </c>
      <c r="ER11" s="1" t="n">
        <f aca="false">EX11*ET11+ES11</f>
        <v>747</v>
      </c>
      <c r="ES11" s="1" t="n">
        <f aca="true">INT(RAND()*(EP11-EO11+1)+EO11)</f>
        <v>7</v>
      </c>
      <c r="ET11" s="1" t="n">
        <f aca="true">INT(RAND()*(EN11-EM11+1)+EM11)</f>
        <v>74</v>
      </c>
      <c r="EU11" s="1" t="n">
        <f aca="true">INT(RAND()*(EL11-EK11+1)+EK11)</f>
        <v>892</v>
      </c>
      <c r="EV11" s="1" t="n">
        <f aca="true">INT(RAND()*(EL11-EK11+1)+EK11)</f>
        <v>822</v>
      </c>
      <c r="EW11" s="1" t="n">
        <f aca="false">EY11-ES11</f>
        <v>772</v>
      </c>
      <c r="EX11" s="1" t="n">
        <f aca="false">INT(EW11/ET11)</f>
        <v>10</v>
      </c>
      <c r="EY11" s="1" t="n">
        <f aca="true">INT(RAND()*(EL11-EK11+1)+EK11)</f>
        <v>779</v>
      </c>
      <c r="EZ11" s="1" t="n">
        <f aca="false">((EQ11-ES11)/ET11)*(EU11+EV11)</f>
        <v>17140</v>
      </c>
      <c r="FA11" s="1" t="str">
        <f aca="false">FB11&amp;FC11&amp;" - "&amp;FE11&amp;FF11&amp;FG11&amp;FH11&amp;FI11&amp;" + "&amp;FK11&amp;FL11</f>
        <v>((747 - 7) ÷ 74) x (892 + 822)</v>
      </c>
      <c r="FB11" s="2" t="s">
        <v>77</v>
      </c>
      <c r="FC11" s="3" t="n">
        <f aca="false">EQ11</f>
        <v>747</v>
      </c>
      <c r="FD11" s="3" t="s">
        <v>22</v>
      </c>
      <c r="FE11" s="3" t="n">
        <f aca="false">ES11</f>
        <v>7</v>
      </c>
      <c r="FF11" s="3" t="s">
        <v>78</v>
      </c>
      <c r="FG11" s="3" t="n">
        <f aca="false">ET11</f>
        <v>74</v>
      </c>
      <c r="FH11" s="3" t="s">
        <v>72</v>
      </c>
      <c r="FI11" s="3" t="n">
        <f aca="false">EU11</f>
        <v>892</v>
      </c>
      <c r="FJ11" s="3" t="s">
        <v>15</v>
      </c>
      <c r="FK11" s="3" t="n">
        <f aca="false">EV11</f>
        <v>822</v>
      </c>
      <c r="FL11" s="1" t="s">
        <v>73</v>
      </c>
      <c r="FN11" s="1" t="n">
        <v>8</v>
      </c>
      <c r="FO11" s="1" t="n">
        <v>125</v>
      </c>
      <c r="FP11" s="1" t="n">
        <v>999</v>
      </c>
      <c r="FQ11" s="1" t="n">
        <v>11</v>
      </c>
      <c r="FR11" s="1" t="n">
        <v>99</v>
      </c>
      <c r="FS11" s="1" t="n">
        <v>1111</v>
      </c>
      <c r="FT11" s="1" t="n">
        <v>9999</v>
      </c>
      <c r="FU11" s="1" t="n">
        <f aca="true">INT(RAND()*(FP11-FO11+1)+FO11)</f>
        <v>309</v>
      </c>
      <c r="FV11" s="1" t="n">
        <f aca="true">INT(RAND()*(FR11-FQ11+1)+FQ11)</f>
        <v>82</v>
      </c>
      <c r="FW11" s="1" t="n">
        <f aca="true">INT(RAND()*(FR11-FQ11+1)+FQ11)</f>
        <v>48</v>
      </c>
      <c r="FX11" s="1" t="n">
        <f aca="true">INT(RAND()*(FT11-FS11+1)+FS11)</f>
        <v>2983</v>
      </c>
      <c r="FY11" s="1" t="n">
        <f aca="true">INT(RAND()*(FP11-FO11+1)+FO11)</f>
        <v>777</v>
      </c>
      <c r="FZ11" s="1" t="n">
        <f aca="false">FU11-FV11</f>
        <v>227</v>
      </c>
      <c r="GA11" s="1" t="n">
        <f aca="false">INT(FZ11/FW11)</f>
        <v>4</v>
      </c>
      <c r="GB11" s="1" t="n">
        <f aca="false">GA11*FW11+FV11</f>
        <v>274</v>
      </c>
      <c r="GC11" s="1" t="n">
        <f aca="false">((GD11-FV11)/FW11)*(FX11+FY11)</f>
        <v>15040</v>
      </c>
      <c r="GD11" s="1" t="n">
        <f aca="false">IF(GB11&gt;999,GB11-FW11,IF(GB11&lt;125,GB11+FW11,GB11))</f>
        <v>274</v>
      </c>
      <c r="GE11" s="2" t="s">
        <v>77</v>
      </c>
      <c r="GF11" s="3" t="n">
        <f aca="false">GD11</f>
        <v>274</v>
      </c>
      <c r="GG11" s="3" t="s">
        <v>22</v>
      </c>
      <c r="GH11" s="3" t="n">
        <f aca="false">FV11</f>
        <v>82</v>
      </c>
      <c r="GI11" s="1" t="s">
        <v>78</v>
      </c>
      <c r="GJ11" s="3" t="n">
        <f aca="false">FW11</f>
        <v>48</v>
      </c>
      <c r="GK11" s="3" t="s">
        <v>72</v>
      </c>
      <c r="GL11" s="3" t="n">
        <f aca="false">FX11</f>
        <v>2983</v>
      </c>
      <c r="GM11" s="3" t="s">
        <v>15</v>
      </c>
      <c r="GN11" s="3" t="n">
        <f aca="false">FY11</f>
        <v>777</v>
      </c>
      <c r="GO11" s="1" t="s">
        <v>73</v>
      </c>
      <c r="GQ11" s="1" t="n">
        <v>9</v>
      </c>
      <c r="GR11" s="1" t="n">
        <v>5001</v>
      </c>
      <c r="GS11" s="1" t="n">
        <v>7299</v>
      </c>
      <c r="GT11" s="1" t="n">
        <v>11</v>
      </c>
      <c r="GU11" s="1" t="n">
        <v>99</v>
      </c>
      <c r="GV11" s="1" t="n">
        <v>1111</v>
      </c>
      <c r="GW11" s="1" t="n">
        <v>9999</v>
      </c>
      <c r="GX11" s="1" t="n">
        <f aca="true">INT(RAND()*(GW11-GV11+1)+GV11)</f>
        <v>8267</v>
      </c>
      <c r="GY11" s="1" t="n">
        <f aca="true">INT(RAND()*(GU11-GT11+1)+GT11)</f>
        <v>68</v>
      </c>
      <c r="GZ11" s="1" t="n">
        <f aca="true">INT(RAND()*(GU11-GT11+1)+GT11)</f>
        <v>33</v>
      </c>
      <c r="HA11" s="1" t="n">
        <f aca="true">INT(RAND()*(GW11-GV11+1)+GV11)</f>
        <v>2577</v>
      </c>
      <c r="HB11" s="1" t="n">
        <f aca="true">INT(RAND()*(GW11-GV11+1)+GV11)</f>
        <v>7388</v>
      </c>
      <c r="HC11" s="1" t="n">
        <f aca="false">GX11-GY11</f>
        <v>8199</v>
      </c>
      <c r="HD11" s="1" t="n">
        <f aca="false">INT(HC11/GZ11)</f>
        <v>248</v>
      </c>
      <c r="HE11" s="1" t="n">
        <f aca="false">HD11*GZ11+GY11</f>
        <v>8252</v>
      </c>
      <c r="HF11" s="1" t="n">
        <f aca="false">((HE11-GY11)/GZ11)*(HA11+HB11)</f>
        <v>2471320</v>
      </c>
      <c r="HG11" s="1" t="str">
        <f aca="false">HH11&amp;HI11&amp;" - "&amp;HK11&amp;HL11&amp;HM11&amp;HN11&amp;HO11&amp;" + "&amp;HQ11&amp;HR11</f>
        <v>((8252 - 68) ÷ 33) x (2577 + 7388)</v>
      </c>
      <c r="HH11" s="2" t="s">
        <v>77</v>
      </c>
      <c r="HI11" s="3" t="n">
        <f aca="false">HE11</f>
        <v>8252</v>
      </c>
      <c r="HJ11" s="3" t="s">
        <v>22</v>
      </c>
      <c r="HK11" s="3" t="n">
        <f aca="false">GY11</f>
        <v>68</v>
      </c>
      <c r="HL11" s="1" t="s">
        <v>78</v>
      </c>
      <c r="HM11" s="3" t="n">
        <f aca="false">GZ11</f>
        <v>33</v>
      </c>
      <c r="HN11" s="3" t="s">
        <v>72</v>
      </c>
      <c r="HO11" s="3" t="n">
        <f aca="false">HA11</f>
        <v>2577</v>
      </c>
      <c r="HP11" s="3" t="s">
        <v>15</v>
      </c>
      <c r="HQ11" s="3" t="n">
        <f aca="false">HB11</f>
        <v>7388</v>
      </c>
      <c r="HR11" s="1" t="s">
        <v>73</v>
      </c>
      <c r="HT11" s="1" t="n">
        <v>10</v>
      </c>
      <c r="HU11" s="1" t="n">
        <v>111</v>
      </c>
      <c r="HV11" s="1" t="n">
        <v>499</v>
      </c>
      <c r="HW11" s="1" t="n">
        <v>11</v>
      </c>
      <c r="HX11" s="1" t="n">
        <v>99</v>
      </c>
      <c r="HY11" s="1" t="n">
        <v>1111</v>
      </c>
      <c r="HZ11" s="1" t="n">
        <v>9999</v>
      </c>
      <c r="IA11" s="1" t="n">
        <f aca="true">INT(RAND()*(HZ11-HY11+1)+HY11)</f>
        <v>6869</v>
      </c>
      <c r="IB11" s="1" t="n">
        <f aca="true">INT(RAND()*(HV11-HU11+1)+HU11)</f>
        <v>235</v>
      </c>
      <c r="IC11" s="1" t="n">
        <f aca="true">INT(RAND()*(HX11-HW11+1)+HW11)</f>
        <v>91</v>
      </c>
      <c r="ID11" s="1" t="n">
        <f aca="true">INT(RAND()*(HZ11-HY11+1)+HY11)</f>
        <v>6319</v>
      </c>
      <c r="IE11" s="1" t="n">
        <f aca="true">INT(RAND()*(HV11-HU11+1)+HU11)</f>
        <v>339</v>
      </c>
      <c r="IF11" s="1" t="n">
        <f aca="true">INT(RAND()*(HV11-HU11+1)+HU11)</f>
        <v>378</v>
      </c>
      <c r="IG11" s="1" t="n">
        <f aca="false">IA11-IB11</f>
        <v>6634</v>
      </c>
      <c r="IH11" s="1" t="n">
        <f aca="false">INT(IG11/IC11)</f>
        <v>72</v>
      </c>
      <c r="II11" s="1" t="n">
        <f aca="false">IH11*IC11+IB11</f>
        <v>6787</v>
      </c>
      <c r="IJ11" s="1" t="n">
        <f aca="false">((II11-IB11)/IC11)*(ID11+IE11+IF11)</f>
        <v>506592</v>
      </c>
      <c r="IK11" s="1" t="str">
        <f aca="false">IL11&amp;IM11&amp;" - "&amp;IO11&amp;IP11&amp;IQ11&amp;IR11&amp;IS11&amp;" + "&amp;IU11&amp;" + "&amp;IW11&amp;IX11</f>
        <v>((6787 - 235) ÷ 91) x (6319 + 339 + 378)</v>
      </c>
      <c r="IL11" s="2" t="s">
        <v>77</v>
      </c>
      <c r="IM11" s="1" t="n">
        <f aca="false">II11</f>
        <v>6787</v>
      </c>
      <c r="IN11" s="3" t="s">
        <v>22</v>
      </c>
      <c r="IO11" s="3" t="n">
        <f aca="false">IB11</f>
        <v>235</v>
      </c>
      <c r="IP11" s="3" t="s">
        <v>78</v>
      </c>
      <c r="IQ11" s="3" t="n">
        <f aca="false">IC11</f>
        <v>91</v>
      </c>
      <c r="IR11" s="3" t="s">
        <v>72</v>
      </c>
      <c r="IS11" s="3" t="n">
        <f aca="false">ID11</f>
        <v>6319</v>
      </c>
      <c r="IT11" s="3" t="s">
        <v>15</v>
      </c>
      <c r="IU11" s="1" t="n">
        <f aca="false">IE11</f>
        <v>339</v>
      </c>
      <c r="IV11" s="3" t="s">
        <v>15</v>
      </c>
      <c r="IW11" s="1" t="n">
        <f aca="false">IF11</f>
        <v>378</v>
      </c>
      <c r="IX11" s="1" t="s">
        <v>73</v>
      </c>
    </row>
    <row r="12" customFormat="false" ht="16.5" hidden="false" customHeight="true" outlineLevel="0" collapsed="false">
      <c r="B12" s="10"/>
      <c r="C12" s="11"/>
      <c r="D12" s="10"/>
      <c r="E12" s="11"/>
      <c r="F12" s="10"/>
      <c r="G12" s="11"/>
      <c r="H12" s="10"/>
      <c r="I12" s="11"/>
      <c r="J12" s="10"/>
      <c r="K12" s="10"/>
      <c r="L12" s="10"/>
      <c r="M12" s="10"/>
      <c r="N12" s="10"/>
      <c r="O12" s="10"/>
      <c r="P12" s="13"/>
      <c r="Q12" s="10"/>
      <c r="R12" s="10"/>
      <c r="CZ12" s="1" t="str">
        <f aca="false">"("&amp;DA11&amp;" + "&amp;DC11&amp;DD11&amp;DE11&amp;" + "&amp;DG11&amp;")"</f>
        <v>(485 + 229) ÷ (38 + 64)</v>
      </c>
      <c r="GE12" s="1" t="str">
        <f aca="false">GE11&amp;GF11&amp;" - "&amp;GH11&amp;GI11&amp;GJ11&amp;GK11&amp;GL11&amp;" + "&amp;GN11&amp;")"</f>
        <v>((274 - 82) ÷ 48) x (2983 + 777)</v>
      </c>
    </row>
    <row r="13" customFormat="false" ht="16.5" hidden="false" customHeight="true" outlineLevel="0" collapsed="false">
      <c r="B13" s="61" t="str">
        <f aca="false">IF(AC13=2,AN13,IF(AC13=3,BG13,IF(AC13=4,BZ13,IF(AC13=5,CZ14,IF(AC13=6,DW13,IF(AC13=7,FA13,IF(AC13=8,GE14,IF(AC13=9,HG13,IK13))))))))</f>
        <v>(34 + 12) x (26 + 21)</v>
      </c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0"/>
      <c r="N13" s="10"/>
      <c r="O13" s="10" t="s">
        <v>16</v>
      </c>
      <c r="P13" s="12" t="n">
        <f aca="false">IF(AC13=2,AM13,IF(AC13=3,BF13,IF(AC13=4,BY13,IF(AC13=5,CY13,IF(AC13=6,DV13,IF(AC13=7,EZ13,IF(AC13=8,GC13,IF(AC13=9,HF13,IJ13))))))))</f>
        <v>2162</v>
      </c>
      <c r="Q13" s="10"/>
      <c r="R13" s="10" t="n">
        <f aca="false">AC13+T13</f>
        <v>3</v>
      </c>
      <c r="T13" s="4" t="n">
        <v>0</v>
      </c>
      <c r="AB13" s="4" t="n">
        <f aca="false">AB11+1</f>
        <v>5</v>
      </c>
      <c r="AC13" s="4" t="n">
        <f aca="false">INT(0.5+(AC$2/19*(AB13-1)))+X$2</f>
        <v>3</v>
      </c>
      <c r="AF13" s="1" t="n">
        <v>2</v>
      </c>
      <c r="AG13" s="1" t="n">
        <v>2</v>
      </c>
      <c r="AH13" s="1" t="n">
        <v>9</v>
      </c>
      <c r="AI13" s="1" t="n">
        <f aca="true">INT(RAND()*(AH13-AG13+1)+AG13)</f>
        <v>6</v>
      </c>
      <c r="AJ13" s="1" t="n">
        <f aca="true">INT(RAND()*(AH13-AG13+1)+AG13)</f>
        <v>8</v>
      </c>
      <c r="AK13" s="1" t="n">
        <f aca="true">INT(RAND()*(AH13-AG13+1)+AG13)</f>
        <v>3</v>
      </c>
      <c r="AL13" s="1" t="n">
        <f aca="true">INT(RAND()*(AH13-AG13+1)+AG13)</f>
        <v>4</v>
      </c>
      <c r="AM13" s="1" t="n">
        <f aca="false">(AI13+AJ13)*(AK13+AL13)</f>
        <v>98</v>
      </c>
      <c r="AN13" s="1" t="str">
        <f aca="false">"("&amp;AP13&amp;" + "&amp;AR13&amp;AS13&amp;AT13&amp;" + "&amp;AV13&amp;")"</f>
        <v>(6 + 8) x (3 + 4)</v>
      </c>
      <c r="AO13" s="2" t="s">
        <v>71</v>
      </c>
      <c r="AP13" s="3" t="n">
        <f aca="false">AI13</f>
        <v>6</v>
      </c>
      <c r="AQ13" s="3" t="s">
        <v>15</v>
      </c>
      <c r="AR13" s="3" t="n">
        <f aca="false">AJ13</f>
        <v>8</v>
      </c>
      <c r="AS13" s="1" t="s">
        <v>72</v>
      </c>
      <c r="AT13" s="3" t="n">
        <f aca="false">AK13</f>
        <v>3</v>
      </c>
      <c r="AU13" s="3" t="s">
        <v>15</v>
      </c>
      <c r="AV13" s="3" t="n">
        <f aca="false">AL13</f>
        <v>4</v>
      </c>
      <c r="AW13" s="1" t="s">
        <v>73</v>
      </c>
      <c r="AY13" s="1" t="n">
        <v>3</v>
      </c>
      <c r="AZ13" s="1" t="n">
        <v>11</v>
      </c>
      <c r="BA13" s="1" t="n">
        <v>39</v>
      </c>
      <c r="BB13" s="1" t="n">
        <f aca="true">INT(RAND()*(BA13-AZ13+1)+AZ13)</f>
        <v>34</v>
      </c>
      <c r="BC13" s="1" t="n">
        <f aca="true">INT(RAND()*(BA13-AZ13+1)+AZ13)</f>
        <v>12</v>
      </c>
      <c r="BD13" s="1" t="n">
        <f aca="true">INT(RAND()*(BA13-AZ13+1)+AZ13)</f>
        <v>26</v>
      </c>
      <c r="BE13" s="1" t="n">
        <f aca="true">INT(RAND()*(BA13-AZ13+1)+AZ13)</f>
        <v>21</v>
      </c>
      <c r="BF13" s="1" t="n">
        <f aca="false">(BB13+BC13)*(BD13+BE13)</f>
        <v>2162</v>
      </c>
      <c r="BG13" s="1" t="str">
        <f aca="false">"("&amp;BI13&amp;" + "&amp;BK13&amp;BL13&amp;BM13&amp;" + "&amp;BO13&amp;")"</f>
        <v>(34 + 12) x (26 + 21)</v>
      </c>
      <c r="BH13" s="2" t="s">
        <v>71</v>
      </c>
      <c r="BI13" s="3" t="n">
        <f aca="false">BB13</f>
        <v>34</v>
      </c>
      <c r="BJ13" s="3" t="s">
        <v>15</v>
      </c>
      <c r="BK13" s="3" t="n">
        <f aca="false">BC13</f>
        <v>12</v>
      </c>
      <c r="BL13" s="1" t="s">
        <v>72</v>
      </c>
      <c r="BM13" s="3" t="n">
        <f aca="false">BD13</f>
        <v>26</v>
      </c>
      <c r="BN13" s="3" t="s">
        <v>15</v>
      </c>
      <c r="BO13" s="3" t="n">
        <f aca="false">BE13</f>
        <v>21</v>
      </c>
      <c r="BP13" s="1" t="s">
        <v>73</v>
      </c>
      <c r="BR13" s="1" t="n">
        <v>4</v>
      </c>
      <c r="BS13" s="1" t="n">
        <v>41</v>
      </c>
      <c r="BT13" s="1" t="n">
        <v>65</v>
      </c>
      <c r="BU13" s="1" t="n">
        <f aca="true">INT(RAND()*(BT13-BS13+1)+BS13)</f>
        <v>44</v>
      </c>
      <c r="BV13" s="1" t="n">
        <f aca="true">INT(RAND()*(BT13-BS13+1)+BS13)</f>
        <v>54</v>
      </c>
      <c r="BW13" s="1" t="n">
        <f aca="true">INT(RAND()*(BT13-BS13+1)+BS13)</f>
        <v>41</v>
      </c>
      <c r="BX13" s="1" t="n">
        <f aca="true">INT(RAND()*(BT13-BS13+1)+BS13)</f>
        <v>62</v>
      </c>
      <c r="BY13" s="1" t="n">
        <f aca="false">(BU13+BV13)*(BW13+BX13)</f>
        <v>10094</v>
      </c>
      <c r="BZ13" s="1" t="str">
        <f aca="false">"("&amp;CB13&amp;" + "&amp;CD13&amp;CE13&amp;CF13&amp;" + "&amp;CH13&amp;")"</f>
        <v>(44 + 54) x (41 + 62)</v>
      </c>
      <c r="CA13" s="2" t="s">
        <v>71</v>
      </c>
      <c r="CB13" s="3" t="n">
        <f aca="false">BU13</f>
        <v>44</v>
      </c>
      <c r="CC13" s="3" t="s">
        <v>15</v>
      </c>
      <c r="CD13" s="3" t="n">
        <f aca="false">BV13</f>
        <v>54</v>
      </c>
      <c r="CE13" s="1" t="s">
        <v>72</v>
      </c>
      <c r="CF13" s="3" t="n">
        <f aca="false">BW13</f>
        <v>41</v>
      </c>
      <c r="CG13" s="3" t="s">
        <v>15</v>
      </c>
      <c r="CH13" s="3" t="n">
        <f aca="false">BX13</f>
        <v>62</v>
      </c>
      <c r="CI13" s="1" t="s">
        <v>73</v>
      </c>
      <c r="CK13" s="1" t="n">
        <v>5</v>
      </c>
      <c r="CL13" s="1" t="n">
        <v>111</v>
      </c>
      <c r="CM13" s="1" t="n">
        <v>999</v>
      </c>
      <c r="CN13" s="1" t="n">
        <v>35</v>
      </c>
      <c r="CO13" s="1" t="n">
        <v>64</v>
      </c>
      <c r="CP13" s="1" t="n">
        <f aca="true">INT(RAND()*(CM13-CL13+1)+CL13)</f>
        <v>873</v>
      </c>
      <c r="CQ13" s="1" t="n">
        <f aca="true">INT(RAND()*(CM13-CL13+1)+CL13)</f>
        <v>673</v>
      </c>
      <c r="CR13" s="1" t="n">
        <f aca="true">INT(RAND()*(CO13-CN13+1)+CN13)</f>
        <v>52</v>
      </c>
      <c r="CS13" s="1" t="n">
        <f aca="true">INT(RAND()*(CO13-CN13+1)+CN13)</f>
        <v>38</v>
      </c>
      <c r="CT13" s="1" t="n">
        <f aca="false">CP13+CQ13</f>
        <v>1546</v>
      </c>
      <c r="CU13" s="1" t="n">
        <f aca="false">CR13+CS13</f>
        <v>90</v>
      </c>
      <c r="CV13" s="1" t="n">
        <f aca="false">INT(CT13/CU13)+1</f>
        <v>18</v>
      </c>
      <c r="CW13" s="1" t="n">
        <f aca="false">CV13*CU13</f>
        <v>1620</v>
      </c>
      <c r="CX13" s="1" t="n">
        <f aca="false">IF(CW13-CP13&gt;999,CW13-CP13-CU13,CW13-CP13)</f>
        <v>747</v>
      </c>
      <c r="CY13" s="1" t="n">
        <f aca="false">IF(CX13+CP13=CW13,CV13,CV13-1)</f>
        <v>18</v>
      </c>
      <c r="CZ13" s="2" t="s">
        <v>71</v>
      </c>
      <c r="DA13" s="3" t="n">
        <f aca="false">CP13</f>
        <v>873</v>
      </c>
      <c r="DB13" s="3" t="s">
        <v>15</v>
      </c>
      <c r="DC13" s="3" t="n">
        <f aca="false">CX13</f>
        <v>747</v>
      </c>
      <c r="DD13" s="1" t="s">
        <v>74</v>
      </c>
      <c r="DE13" s="3" t="n">
        <f aca="false">CR13</f>
        <v>52</v>
      </c>
      <c r="DF13" s="3" t="s">
        <v>15</v>
      </c>
      <c r="DG13" s="3" t="n">
        <f aca="false">CS13</f>
        <v>38</v>
      </c>
      <c r="DH13" s="1" t="s">
        <v>73</v>
      </c>
      <c r="DJ13" s="1" t="n">
        <v>6</v>
      </c>
      <c r="DK13" s="1" t="n">
        <v>481</v>
      </c>
      <c r="DL13" s="1" t="n">
        <v>999</v>
      </c>
      <c r="DM13" s="1" t="n">
        <v>51</v>
      </c>
      <c r="DN13" s="1" t="n">
        <v>99</v>
      </c>
      <c r="DO13" s="1" t="n">
        <v>2</v>
      </c>
      <c r="DP13" s="1" t="n">
        <v>9</v>
      </c>
      <c r="DQ13" s="1" t="n">
        <f aca="true">INT(RAND()*(DN13-DM13+1)+DM13)</f>
        <v>54</v>
      </c>
      <c r="DR13" s="1" t="n">
        <f aca="true">INT(RAND()*(DP13-DO13+1)+DO13)</f>
        <v>4</v>
      </c>
      <c r="DS13" s="1" t="n">
        <f aca="true">INT(RAND()*(DN13-DM13+1)+DM13)</f>
        <v>84</v>
      </c>
      <c r="DT13" s="1" t="n">
        <f aca="true">INT(RAND()*(DL13-DK13+1)+DK13)</f>
        <v>672</v>
      </c>
      <c r="DU13" s="1" t="n">
        <f aca="true">INT(RAND()*(DN13-DM13+1)+DM13)</f>
        <v>89</v>
      </c>
      <c r="DV13" s="1" t="n">
        <f aca="false">(DQ13+(DR13*DS13))*(DT13-DU13)</f>
        <v>227370</v>
      </c>
      <c r="DW13" s="1" t="str">
        <f aca="false">"("&amp;DY13&amp;DZ13&amp;EA13&amp;" x "&amp;EC13&amp;ED13&amp;EE13&amp;" - "&amp;EG13&amp;")"</f>
        <v>(54 + (4 x 84)) x (672 - 89)</v>
      </c>
      <c r="DX13" s="2" t="s">
        <v>71</v>
      </c>
      <c r="DY13" s="3" t="n">
        <f aca="false">DQ13</f>
        <v>54</v>
      </c>
      <c r="DZ13" s="3" t="s">
        <v>75</v>
      </c>
      <c r="EA13" s="3" t="n">
        <f aca="false">DR13</f>
        <v>4</v>
      </c>
      <c r="EB13" s="3" t="s">
        <v>38</v>
      </c>
      <c r="EC13" s="3" t="n">
        <f aca="false">DS13</f>
        <v>84</v>
      </c>
      <c r="ED13" s="3" t="s">
        <v>76</v>
      </c>
      <c r="EE13" s="3" t="n">
        <f aca="false">DT13</f>
        <v>672</v>
      </c>
      <c r="EF13" s="3" t="s">
        <v>22</v>
      </c>
      <c r="EG13" s="3" t="n">
        <f aca="false">DU13</f>
        <v>89</v>
      </c>
      <c r="EH13" s="1" t="s">
        <v>73</v>
      </c>
      <c r="EJ13" s="1" t="n">
        <v>7</v>
      </c>
      <c r="EK13" s="1" t="n">
        <v>125</v>
      </c>
      <c r="EL13" s="1" t="n">
        <v>999</v>
      </c>
      <c r="EM13" s="1" t="n">
        <v>11</v>
      </c>
      <c r="EN13" s="1" t="n">
        <v>99</v>
      </c>
      <c r="EO13" s="1" t="n">
        <v>2</v>
      </c>
      <c r="EP13" s="1" t="n">
        <v>9</v>
      </c>
      <c r="EQ13" s="1" t="n">
        <f aca="false">IF(ER13&gt;999,ER13-ET13,IF(ER13&lt;125,ER13+ET13,ER13))</f>
        <v>739</v>
      </c>
      <c r="ER13" s="1" t="n">
        <f aca="false">EX13*ET13+ES13</f>
        <v>739</v>
      </c>
      <c r="ES13" s="1" t="n">
        <f aca="true">INT(RAND()*(EP13-EO13+1)+EO13)</f>
        <v>2</v>
      </c>
      <c r="ET13" s="1" t="n">
        <f aca="true">INT(RAND()*(EN13-EM13+1)+EM13)</f>
        <v>67</v>
      </c>
      <c r="EU13" s="1" t="n">
        <f aca="true">INT(RAND()*(EL13-EK13+1)+EK13)</f>
        <v>871</v>
      </c>
      <c r="EV13" s="1" t="n">
        <f aca="true">INT(RAND()*(EL13-EK13+1)+EK13)</f>
        <v>768</v>
      </c>
      <c r="EW13" s="1" t="n">
        <f aca="false">EY13-ES13</f>
        <v>798</v>
      </c>
      <c r="EX13" s="1" t="n">
        <f aca="false">INT(EW13/ET13)</f>
        <v>11</v>
      </c>
      <c r="EY13" s="1" t="n">
        <f aca="true">INT(RAND()*(EL13-EK13+1)+EK13)</f>
        <v>800</v>
      </c>
      <c r="EZ13" s="1" t="n">
        <f aca="false">((EQ13-ES13)/ET13)*(EU13+EV13)</f>
        <v>18029</v>
      </c>
      <c r="FA13" s="1" t="str">
        <f aca="false">FB13&amp;FC13&amp;" - "&amp;FE13&amp;FF13&amp;FG13&amp;FH13&amp;FI13&amp;" + "&amp;FK13&amp;FL13</f>
        <v>((739 - 2) ÷ 67) x (871 + 768)</v>
      </c>
      <c r="FB13" s="2" t="s">
        <v>77</v>
      </c>
      <c r="FC13" s="3" t="n">
        <f aca="false">EQ13</f>
        <v>739</v>
      </c>
      <c r="FD13" s="3" t="s">
        <v>22</v>
      </c>
      <c r="FE13" s="3" t="n">
        <f aca="false">ES13</f>
        <v>2</v>
      </c>
      <c r="FF13" s="3" t="s">
        <v>78</v>
      </c>
      <c r="FG13" s="3" t="n">
        <f aca="false">ET13</f>
        <v>67</v>
      </c>
      <c r="FH13" s="3" t="s">
        <v>72</v>
      </c>
      <c r="FI13" s="3" t="n">
        <f aca="false">EU13</f>
        <v>871</v>
      </c>
      <c r="FJ13" s="3" t="s">
        <v>15</v>
      </c>
      <c r="FK13" s="3" t="n">
        <f aca="false">EV13</f>
        <v>768</v>
      </c>
      <c r="FL13" s="1" t="s">
        <v>73</v>
      </c>
      <c r="FN13" s="1" t="n">
        <v>8</v>
      </c>
      <c r="FO13" s="1" t="n">
        <v>125</v>
      </c>
      <c r="FP13" s="1" t="n">
        <v>999</v>
      </c>
      <c r="FQ13" s="1" t="n">
        <v>11</v>
      </c>
      <c r="FR13" s="1" t="n">
        <v>99</v>
      </c>
      <c r="FS13" s="1" t="n">
        <v>1111</v>
      </c>
      <c r="FT13" s="1" t="n">
        <v>9999</v>
      </c>
      <c r="FU13" s="1" t="n">
        <f aca="true">INT(RAND()*(FP13-FO13+1)+FO13)</f>
        <v>661</v>
      </c>
      <c r="FV13" s="1" t="n">
        <f aca="true">INT(RAND()*(FR13-FQ13+1)+FQ13)</f>
        <v>85</v>
      </c>
      <c r="FW13" s="1" t="n">
        <f aca="true">INT(RAND()*(FR13-FQ13+1)+FQ13)</f>
        <v>20</v>
      </c>
      <c r="FX13" s="1" t="n">
        <f aca="true">INT(RAND()*(FT13-FS13+1)+FS13)</f>
        <v>9170</v>
      </c>
      <c r="FY13" s="1" t="n">
        <f aca="true">INT(RAND()*(FP13-FO13+1)+FO13)</f>
        <v>872</v>
      </c>
      <c r="FZ13" s="1" t="n">
        <f aca="false">FU13-FV13</f>
        <v>576</v>
      </c>
      <c r="GA13" s="1" t="n">
        <f aca="false">INT(FZ13/FW13)</f>
        <v>28</v>
      </c>
      <c r="GB13" s="1" t="n">
        <f aca="false">GA13*FW13+FV13</f>
        <v>645</v>
      </c>
      <c r="GC13" s="1" t="n">
        <f aca="false">((GD13-FV13)/FW13)*(FX13+FY13)</f>
        <v>281176</v>
      </c>
      <c r="GD13" s="1" t="n">
        <f aca="false">IF(GB13&gt;999,GB13-FW13,IF(GB13&lt;125,GB13+FW13,GB13))</f>
        <v>645</v>
      </c>
      <c r="GE13" s="2" t="s">
        <v>77</v>
      </c>
      <c r="GF13" s="3" t="n">
        <f aca="false">GD13</f>
        <v>645</v>
      </c>
      <c r="GG13" s="3" t="s">
        <v>22</v>
      </c>
      <c r="GH13" s="3" t="n">
        <f aca="false">FV13</f>
        <v>85</v>
      </c>
      <c r="GI13" s="1" t="s">
        <v>78</v>
      </c>
      <c r="GJ13" s="3" t="n">
        <f aca="false">FW13</f>
        <v>20</v>
      </c>
      <c r="GK13" s="3" t="s">
        <v>72</v>
      </c>
      <c r="GL13" s="3" t="n">
        <f aca="false">FX13</f>
        <v>9170</v>
      </c>
      <c r="GM13" s="3" t="s">
        <v>15</v>
      </c>
      <c r="GN13" s="3" t="n">
        <f aca="false">FY13</f>
        <v>872</v>
      </c>
      <c r="GO13" s="1" t="s">
        <v>73</v>
      </c>
      <c r="GQ13" s="1" t="n">
        <v>9</v>
      </c>
      <c r="GR13" s="1" t="n">
        <v>5001</v>
      </c>
      <c r="GS13" s="1" t="n">
        <v>7299</v>
      </c>
      <c r="GT13" s="1" t="n">
        <v>11</v>
      </c>
      <c r="GU13" s="1" t="n">
        <v>99</v>
      </c>
      <c r="GV13" s="1" t="n">
        <v>1111</v>
      </c>
      <c r="GW13" s="1" t="n">
        <v>9999</v>
      </c>
      <c r="GX13" s="1" t="n">
        <f aca="true">INT(RAND()*(GW13-GV13+1)+GV13)</f>
        <v>7209</v>
      </c>
      <c r="GY13" s="1" t="n">
        <f aca="true">INT(RAND()*(GU13-GT13+1)+GT13)</f>
        <v>36</v>
      </c>
      <c r="GZ13" s="1" t="n">
        <f aca="true">INT(RAND()*(GU13-GT13+1)+GT13)</f>
        <v>84</v>
      </c>
      <c r="HA13" s="1" t="n">
        <f aca="true">INT(RAND()*(GW13-GV13+1)+GV13)</f>
        <v>2730</v>
      </c>
      <c r="HB13" s="1" t="n">
        <f aca="true">INT(RAND()*(GW13-GV13+1)+GV13)</f>
        <v>2779</v>
      </c>
      <c r="HC13" s="1" t="n">
        <f aca="false">GX13-GY13</f>
        <v>7173</v>
      </c>
      <c r="HD13" s="1" t="n">
        <f aca="false">INT(HC13/GZ13)</f>
        <v>85</v>
      </c>
      <c r="HE13" s="1" t="n">
        <f aca="false">HD13*GZ13+GY13</f>
        <v>7176</v>
      </c>
      <c r="HF13" s="1" t="n">
        <f aca="false">((HE13-GY13)/GZ13)*(HA13+HB13)</f>
        <v>468265</v>
      </c>
      <c r="HG13" s="1" t="str">
        <f aca="false">HH13&amp;HI13&amp;" - "&amp;HK13&amp;HL13&amp;HM13&amp;HN13&amp;HO13&amp;" + "&amp;HQ13&amp;HR13</f>
        <v>((7176 - 36) ÷ 84) x (2730 + 2779)</v>
      </c>
      <c r="HH13" s="2" t="s">
        <v>77</v>
      </c>
      <c r="HI13" s="3" t="n">
        <f aca="false">HE13</f>
        <v>7176</v>
      </c>
      <c r="HJ13" s="3" t="s">
        <v>22</v>
      </c>
      <c r="HK13" s="3" t="n">
        <f aca="false">GY13</f>
        <v>36</v>
      </c>
      <c r="HL13" s="1" t="s">
        <v>78</v>
      </c>
      <c r="HM13" s="3" t="n">
        <f aca="false">GZ13</f>
        <v>84</v>
      </c>
      <c r="HN13" s="3" t="s">
        <v>72</v>
      </c>
      <c r="HO13" s="3" t="n">
        <f aca="false">HA13</f>
        <v>2730</v>
      </c>
      <c r="HP13" s="3" t="s">
        <v>15</v>
      </c>
      <c r="HQ13" s="3" t="n">
        <f aca="false">HB13</f>
        <v>2779</v>
      </c>
      <c r="HR13" s="1" t="s">
        <v>73</v>
      </c>
      <c r="HT13" s="1" t="n">
        <v>10</v>
      </c>
      <c r="HU13" s="1" t="n">
        <v>111</v>
      </c>
      <c r="HV13" s="1" t="n">
        <v>499</v>
      </c>
      <c r="HW13" s="1" t="n">
        <v>11</v>
      </c>
      <c r="HX13" s="1" t="n">
        <v>99</v>
      </c>
      <c r="HY13" s="1" t="n">
        <v>1111</v>
      </c>
      <c r="HZ13" s="1" t="n">
        <v>9999</v>
      </c>
      <c r="IA13" s="1" t="n">
        <f aca="true">INT(RAND()*(HZ13-HY13+1)+HY13)</f>
        <v>9216</v>
      </c>
      <c r="IB13" s="1" t="n">
        <f aca="true">INT(RAND()*(HV13-HU13+1)+HU13)</f>
        <v>176</v>
      </c>
      <c r="IC13" s="1" t="n">
        <f aca="true">INT(RAND()*(HX13-HW13+1)+HW13)</f>
        <v>38</v>
      </c>
      <c r="ID13" s="1" t="n">
        <f aca="true">INT(RAND()*(HZ13-HY13+1)+HY13)</f>
        <v>3806</v>
      </c>
      <c r="IE13" s="1" t="n">
        <f aca="true">INT(RAND()*(HV13-HU13+1)+HU13)</f>
        <v>476</v>
      </c>
      <c r="IF13" s="1" t="n">
        <f aca="true">INT(RAND()*(HV13-HU13+1)+HU13)</f>
        <v>307</v>
      </c>
      <c r="IG13" s="1" t="n">
        <f aca="false">IA13-IB13</f>
        <v>9040</v>
      </c>
      <c r="IH13" s="1" t="n">
        <f aca="false">INT(IG13/IC13)</f>
        <v>237</v>
      </c>
      <c r="II13" s="1" t="n">
        <f aca="false">IH13*IC13+IB13</f>
        <v>9182</v>
      </c>
      <c r="IJ13" s="1" t="n">
        <f aca="false">((II13-IB13)/IC13)*(ID13+IE13+IF13)</f>
        <v>1087593</v>
      </c>
      <c r="IK13" s="1" t="str">
        <f aca="false">IL13&amp;IM13&amp;" - "&amp;IO13&amp;IP13&amp;IQ13&amp;IR13&amp;IS13&amp;" + "&amp;IU13&amp;" + "&amp;IW13&amp;IX13</f>
        <v>((9182 - 176) ÷ 38) x (3806 + 476 + 307)</v>
      </c>
      <c r="IL13" s="2" t="s">
        <v>77</v>
      </c>
      <c r="IM13" s="1" t="n">
        <f aca="false">II13</f>
        <v>9182</v>
      </c>
      <c r="IN13" s="3" t="s">
        <v>22</v>
      </c>
      <c r="IO13" s="3" t="n">
        <f aca="false">IB13</f>
        <v>176</v>
      </c>
      <c r="IP13" s="3" t="s">
        <v>78</v>
      </c>
      <c r="IQ13" s="3" t="n">
        <f aca="false">IC13</f>
        <v>38</v>
      </c>
      <c r="IR13" s="3" t="s">
        <v>72</v>
      </c>
      <c r="IS13" s="3" t="n">
        <f aca="false">ID13</f>
        <v>3806</v>
      </c>
      <c r="IT13" s="3" t="s">
        <v>15</v>
      </c>
      <c r="IU13" s="1" t="n">
        <f aca="false">IE13</f>
        <v>476</v>
      </c>
      <c r="IV13" s="3" t="s">
        <v>15</v>
      </c>
      <c r="IW13" s="1" t="n">
        <f aca="false">IF13</f>
        <v>307</v>
      </c>
      <c r="IX13" s="1" t="s">
        <v>73</v>
      </c>
    </row>
    <row r="14" customFormat="false" ht="16.5" hidden="false" customHeight="true" outlineLevel="0" collapsed="false">
      <c r="B14" s="10"/>
      <c r="C14" s="11"/>
      <c r="D14" s="10"/>
      <c r="E14" s="11"/>
      <c r="F14" s="10"/>
      <c r="G14" s="11"/>
      <c r="H14" s="10"/>
      <c r="I14" s="11"/>
      <c r="J14" s="10"/>
      <c r="K14" s="10"/>
      <c r="L14" s="10"/>
      <c r="M14" s="10"/>
      <c r="N14" s="10"/>
      <c r="O14" s="10"/>
      <c r="P14" s="13"/>
      <c r="Q14" s="10"/>
      <c r="R14" s="10"/>
      <c r="CZ14" s="1" t="str">
        <f aca="false">"("&amp;DA13&amp;" + "&amp;DC13&amp;DD13&amp;DE13&amp;" + "&amp;DG13&amp;")"</f>
        <v>(873 + 747) ÷ (52 + 38)</v>
      </c>
      <c r="GE14" s="1" t="str">
        <f aca="false">GE13&amp;GF13&amp;" - "&amp;GH13&amp;GI13&amp;GJ13&amp;GK13&amp;GL13&amp;" + "&amp;GN13&amp;")"</f>
        <v>((645 - 85) ÷ 20) x (9170 + 872)</v>
      </c>
    </row>
    <row r="15" customFormat="false" ht="16.5" hidden="false" customHeight="true" outlineLevel="0" collapsed="false">
      <c r="B15" s="61" t="str">
        <f aca="false">IF(AC15=2,AN15,IF(AC15=3,BG15,IF(AC15=4,BZ15,IF(AC15=5,CZ16,IF(AC15=6,DW15,IF(AC15=7,FA15,IF(AC15=8,GE16,IF(AC15=9,HG15,IK15))))))))</f>
        <v>(34 + 13) x (26 + 36)</v>
      </c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0"/>
      <c r="N15" s="10"/>
      <c r="O15" s="10" t="s">
        <v>16</v>
      </c>
      <c r="P15" s="12" t="n">
        <f aca="false">IF(AC15=2,AM15,IF(AC15=3,BF15,IF(AC15=4,BY15,IF(AC15=5,CY15,IF(AC15=6,DV15,IF(AC15=7,EZ15,IF(AC15=8,GC15,IF(AC15=9,HF15,IJ15))))))))</f>
        <v>2914</v>
      </c>
      <c r="Q15" s="10"/>
      <c r="R15" s="10" t="n">
        <f aca="false">AC15+T15</f>
        <v>3</v>
      </c>
      <c r="T15" s="4" t="n">
        <v>0</v>
      </c>
      <c r="AB15" s="4" t="n">
        <f aca="false">AB13+1</f>
        <v>6</v>
      </c>
      <c r="AC15" s="4" t="n">
        <f aca="false">INT(0.5+(AC$2/19*(AB15-1)))+X$2</f>
        <v>3</v>
      </c>
      <c r="AF15" s="1" t="n">
        <v>2</v>
      </c>
      <c r="AG15" s="1" t="n">
        <v>2</v>
      </c>
      <c r="AH15" s="1" t="n">
        <v>9</v>
      </c>
      <c r="AI15" s="1" t="n">
        <f aca="true">INT(RAND()*(AH15-AG15+1)+AG15)</f>
        <v>2</v>
      </c>
      <c r="AJ15" s="1" t="n">
        <f aca="true">INT(RAND()*(AH15-AG15+1)+AG15)</f>
        <v>8</v>
      </c>
      <c r="AK15" s="1" t="n">
        <f aca="true">INT(RAND()*(AH15-AG15+1)+AG15)</f>
        <v>3</v>
      </c>
      <c r="AL15" s="1" t="n">
        <f aca="true">INT(RAND()*(AH15-AG15+1)+AG15)</f>
        <v>5</v>
      </c>
      <c r="AM15" s="1" t="n">
        <f aca="false">(AI15+AJ15)*(AK15+AL15)</f>
        <v>80</v>
      </c>
      <c r="AN15" s="1" t="str">
        <f aca="false">"("&amp;AP15&amp;" + "&amp;AR15&amp;AS15&amp;AT15&amp;" + "&amp;AV15&amp;")"</f>
        <v>(2 + 8) x (3 + 5)</v>
      </c>
      <c r="AO15" s="2" t="s">
        <v>71</v>
      </c>
      <c r="AP15" s="3" t="n">
        <f aca="false">AI15</f>
        <v>2</v>
      </c>
      <c r="AQ15" s="3" t="s">
        <v>15</v>
      </c>
      <c r="AR15" s="3" t="n">
        <f aca="false">AJ15</f>
        <v>8</v>
      </c>
      <c r="AS15" s="1" t="s">
        <v>72</v>
      </c>
      <c r="AT15" s="3" t="n">
        <f aca="false">AK15</f>
        <v>3</v>
      </c>
      <c r="AU15" s="3" t="s">
        <v>15</v>
      </c>
      <c r="AV15" s="3" t="n">
        <f aca="false">AL15</f>
        <v>5</v>
      </c>
      <c r="AW15" s="1" t="s">
        <v>73</v>
      </c>
      <c r="AY15" s="1" t="n">
        <v>3</v>
      </c>
      <c r="AZ15" s="1" t="n">
        <v>11</v>
      </c>
      <c r="BA15" s="1" t="n">
        <v>39</v>
      </c>
      <c r="BB15" s="1" t="n">
        <f aca="true">INT(RAND()*(BA15-AZ15+1)+AZ15)</f>
        <v>34</v>
      </c>
      <c r="BC15" s="1" t="n">
        <f aca="true">INT(RAND()*(BA15-AZ15+1)+AZ15)</f>
        <v>13</v>
      </c>
      <c r="BD15" s="1" t="n">
        <f aca="true">INT(RAND()*(BA15-AZ15+1)+AZ15)</f>
        <v>26</v>
      </c>
      <c r="BE15" s="1" t="n">
        <f aca="true">INT(RAND()*(BA15-AZ15+1)+AZ15)</f>
        <v>36</v>
      </c>
      <c r="BF15" s="1" t="n">
        <f aca="false">(BB15+BC15)*(BD15+BE15)</f>
        <v>2914</v>
      </c>
      <c r="BG15" s="1" t="str">
        <f aca="false">"("&amp;BI15&amp;" + "&amp;BK15&amp;BL15&amp;BM15&amp;" + "&amp;BO15&amp;")"</f>
        <v>(34 + 13) x (26 + 36)</v>
      </c>
      <c r="BH15" s="2" t="s">
        <v>71</v>
      </c>
      <c r="BI15" s="3" t="n">
        <f aca="false">BB15</f>
        <v>34</v>
      </c>
      <c r="BJ15" s="3" t="s">
        <v>15</v>
      </c>
      <c r="BK15" s="3" t="n">
        <f aca="false">BC15</f>
        <v>13</v>
      </c>
      <c r="BL15" s="1" t="s">
        <v>72</v>
      </c>
      <c r="BM15" s="3" t="n">
        <f aca="false">BD15</f>
        <v>26</v>
      </c>
      <c r="BN15" s="3" t="s">
        <v>15</v>
      </c>
      <c r="BO15" s="3" t="n">
        <f aca="false">BE15</f>
        <v>36</v>
      </c>
      <c r="BP15" s="1" t="s">
        <v>73</v>
      </c>
      <c r="BR15" s="1" t="n">
        <v>4</v>
      </c>
      <c r="BS15" s="1" t="n">
        <v>41</v>
      </c>
      <c r="BT15" s="1" t="n">
        <v>65</v>
      </c>
      <c r="BU15" s="1" t="n">
        <f aca="true">INT(RAND()*(BT15-BS15+1)+BS15)</f>
        <v>56</v>
      </c>
      <c r="BV15" s="1" t="n">
        <f aca="true">INT(RAND()*(BT15-BS15+1)+BS15)</f>
        <v>54</v>
      </c>
      <c r="BW15" s="1" t="n">
        <f aca="true">INT(RAND()*(BT15-BS15+1)+BS15)</f>
        <v>56</v>
      </c>
      <c r="BX15" s="1" t="n">
        <f aca="true">INT(RAND()*(BT15-BS15+1)+BS15)</f>
        <v>51</v>
      </c>
      <c r="BY15" s="1" t="n">
        <f aca="false">(BU15+BV15)*(BW15+BX15)</f>
        <v>11770</v>
      </c>
      <c r="BZ15" s="1" t="str">
        <f aca="false">"("&amp;CB15&amp;" + "&amp;CD15&amp;CE15&amp;CF15&amp;" + "&amp;CH15&amp;")"</f>
        <v>(56 + 54) x (56 + 51)</v>
      </c>
      <c r="CA15" s="2" t="s">
        <v>71</v>
      </c>
      <c r="CB15" s="3" t="n">
        <f aca="false">BU15</f>
        <v>56</v>
      </c>
      <c r="CC15" s="3" t="s">
        <v>15</v>
      </c>
      <c r="CD15" s="3" t="n">
        <f aca="false">BV15</f>
        <v>54</v>
      </c>
      <c r="CE15" s="1" t="s">
        <v>72</v>
      </c>
      <c r="CF15" s="3" t="n">
        <f aca="false">BW15</f>
        <v>56</v>
      </c>
      <c r="CG15" s="3" t="s">
        <v>15</v>
      </c>
      <c r="CH15" s="3" t="n">
        <f aca="false">BX15</f>
        <v>51</v>
      </c>
      <c r="CI15" s="1" t="s">
        <v>73</v>
      </c>
      <c r="CK15" s="1" t="n">
        <v>5</v>
      </c>
      <c r="CL15" s="1" t="n">
        <v>111</v>
      </c>
      <c r="CM15" s="1" t="n">
        <v>999</v>
      </c>
      <c r="CN15" s="1" t="n">
        <v>35</v>
      </c>
      <c r="CO15" s="1" t="n">
        <v>64</v>
      </c>
      <c r="CP15" s="1" t="n">
        <f aca="true">INT(RAND()*(CM15-CL15+1)+CL15)</f>
        <v>970</v>
      </c>
      <c r="CQ15" s="1" t="n">
        <f aca="true">INT(RAND()*(CM15-CL15+1)+CL15)</f>
        <v>527</v>
      </c>
      <c r="CR15" s="1" t="n">
        <f aca="true">INT(RAND()*(CO15-CN15+1)+CN15)</f>
        <v>42</v>
      </c>
      <c r="CS15" s="1" t="n">
        <f aca="true">INT(RAND()*(CO15-CN15+1)+CN15)</f>
        <v>58</v>
      </c>
      <c r="CT15" s="1" t="n">
        <f aca="false">CP15+CQ15</f>
        <v>1497</v>
      </c>
      <c r="CU15" s="1" t="n">
        <f aca="false">CR15+CS15</f>
        <v>100</v>
      </c>
      <c r="CV15" s="1" t="n">
        <f aca="false">INT(CT15/CU15)+1</f>
        <v>15</v>
      </c>
      <c r="CW15" s="1" t="n">
        <f aca="false">CV15*CU15</f>
        <v>1500</v>
      </c>
      <c r="CX15" s="1" t="n">
        <f aca="false">IF(CW15-CP15&gt;999,CW15-CP15-CU15,CW15-CP15)</f>
        <v>530</v>
      </c>
      <c r="CY15" s="1" t="n">
        <f aca="false">IF(CX15+CP15=CW15,CV15,CV15-1)</f>
        <v>15</v>
      </c>
      <c r="CZ15" s="2" t="s">
        <v>71</v>
      </c>
      <c r="DA15" s="3" t="n">
        <f aca="false">CP15</f>
        <v>970</v>
      </c>
      <c r="DB15" s="3" t="s">
        <v>15</v>
      </c>
      <c r="DC15" s="3" t="n">
        <f aca="false">CX15</f>
        <v>530</v>
      </c>
      <c r="DD15" s="1" t="s">
        <v>74</v>
      </c>
      <c r="DE15" s="3" t="n">
        <f aca="false">CR15</f>
        <v>42</v>
      </c>
      <c r="DF15" s="3" t="s">
        <v>15</v>
      </c>
      <c r="DG15" s="3" t="n">
        <f aca="false">CS15</f>
        <v>58</v>
      </c>
      <c r="DH15" s="1" t="s">
        <v>73</v>
      </c>
      <c r="DJ15" s="1" t="n">
        <v>6</v>
      </c>
      <c r="DK15" s="1" t="n">
        <v>481</v>
      </c>
      <c r="DL15" s="1" t="n">
        <v>999</v>
      </c>
      <c r="DM15" s="1" t="n">
        <v>51</v>
      </c>
      <c r="DN15" s="1" t="n">
        <v>99</v>
      </c>
      <c r="DO15" s="1" t="n">
        <v>2</v>
      </c>
      <c r="DP15" s="1" t="n">
        <v>9</v>
      </c>
      <c r="DQ15" s="1" t="n">
        <f aca="true">INT(RAND()*(DN15-DM15+1)+DM15)</f>
        <v>89</v>
      </c>
      <c r="DR15" s="1" t="n">
        <f aca="true">INT(RAND()*(DP15-DO15+1)+DO15)</f>
        <v>7</v>
      </c>
      <c r="DS15" s="1" t="n">
        <f aca="true">INT(RAND()*(DN15-DM15+1)+DM15)</f>
        <v>78</v>
      </c>
      <c r="DT15" s="1" t="n">
        <f aca="true">INT(RAND()*(DL15-DK15+1)+DK15)</f>
        <v>696</v>
      </c>
      <c r="DU15" s="1" t="n">
        <f aca="true">INT(RAND()*(DN15-DM15+1)+DM15)</f>
        <v>95</v>
      </c>
      <c r="DV15" s="1" t="n">
        <f aca="false">(DQ15+(DR15*DS15))*(DT15-DU15)</f>
        <v>381635</v>
      </c>
      <c r="DW15" s="1" t="str">
        <f aca="false">"("&amp;DY15&amp;DZ15&amp;EA15&amp;" x "&amp;EC15&amp;ED15&amp;EE15&amp;" - "&amp;EG15&amp;")"</f>
        <v>(89 + (7 x 78)) x (696 - 95)</v>
      </c>
      <c r="DX15" s="2" t="s">
        <v>71</v>
      </c>
      <c r="DY15" s="3" t="n">
        <f aca="false">DQ15</f>
        <v>89</v>
      </c>
      <c r="DZ15" s="3" t="s">
        <v>75</v>
      </c>
      <c r="EA15" s="3" t="n">
        <f aca="false">DR15</f>
        <v>7</v>
      </c>
      <c r="EB15" s="3" t="s">
        <v>38</v>
      </c>
      <c r="EC15" s="3" t="n">
        <f aca="false">DS15</f>
        <v>78</v>
      </c>
      <c r="ED15" s="3" t="s">
        <v>76</v>
      </c>
      <c r="EE15" s="3" t="n">
        <f aca="false">DT15</f>
        <v>696</v>
      </c>
      <c r="EF15" s="3" t="s">
        <v>22</v>
      </c>
      <c r="EG15" s="3" t="n">
        <f aca="false">DU15</f>
        <v>95</v>
      </c>
      <c r="EH15" s="1" t="s">
        <v>73</v>
      </c>
      <c r="EJ15" s="1" t="n">
        <v>7</v>
      </c>
      <c r="EK15" s="1" t="n">
        <v>125</v>
      </c>
      <c r="EL15" s="1" t="n">
        <v>999</v>
      </c>
      <c r="EM15" s="1" t="n">
        <v>11</v>
      </c>
      <c r="EN15" s="1" t="n">
        <v>99</v>
      </c>
      <c r="EO15" s="1" t="n">
        <v>2</v>
      </c>
      <c r="EP15" s="1" t="n">
        <v>9</v>
      </c>
      <c r="EQ15" s="1" t="n">
        <f aca="false">IF(ER15&gt;999,ER15-ET15,IF(ER15&lt;125,ER15+ET15,ER15))</f>
        <v>220</v>
      </c>
      <c r="ER15" s="1" t="n">
        <f aca="false">EX15*ET15+ES15</f>
        <v>220</v>
      </c>
      <c r="ES15" s="1" t="n">
        <f aca="true">INT(RAND()*(EP15-EO15+1)+EO15)</f>
        <v>4</v>
      </c>
      <c r="ET15" s="1" t="n">
        <f aca="true">INT(RAND()*(EN15-EM15+1)+EM15)</f>
        <v>18</v>
      </c>
      <c r="EU15" s="1" t="n">
        <f aca="true">INT(RAND()*(EL15-EK15+1)+EK15)</f>
        <v>129</v>
      </c>
      <c r="EV15" s="1" t="n">
        <f aca="true">INT(RAND()*(EL15-EK15+1)+EK15)</f>
        <v>253</v>
      </c>
      <c r="EW15" s="1" t="n">
        <f aca="false">EY15-ES15</f>
        <v>230</v>
      </c>
      <c r="EX15" s="1" t="n">
        <f aca="false">INT(EW15/ET15)</f>
        <v>12</v>
      </c>
      <c r="EY15" s="1" t="n">
        <f aca="true">INT(RAND()*(EL15-EK15+1)+EK15)</f>
        <v>234</v>
      </c>
      <c r="EZ15" s="1" t="n">
        <f aca="false">((EQ15-ES15)/ET15)*(EU15+EV15)</f>
        <v>4584</v>
      </c>
      <c r="FA15" s="1" t="str">
        <f aca="false">FB15&amp;FC15&amp;" - "&amp;FE15&amp;FF15&amp;FG15&amp;FH15&amp;FI15&amp;" + "&amp;FK15&amp;FL15</f>
        <v>((220 - 4) ÷ 18) x (129 + 253)</v>
      </c>
      <c r="FB15" s="2" t="s">
        <v>77</v>
      </c>
      <c r="FC15" s="3" t="n">
        <f aca="false">EQ15</f>
        <v>220</v>
      </c>
      <c r="FD15" s="3" t="s">
        <v>22</v>
      </c>
      <c r="FE15" s="3" t="n">
        <f aca="false">ES15</f>
        <v>4</v>
      </c>
      <c r="FF15" s="3" t="s">
        <v>78</v>
      </c>
      <c r="FG15" s="3" t="n">
        <f aca="false">ET15</f>
        <v>18</v>
      </c>
      <c r="FH15" s="3" t="s">
        <v>72</v>
      </c>
      <c r="FI15" s="3" t="n">
        <f aca="false">EU15</f>
        <v>129</v>
      </c>
      <c r="FJ15" s="3" t="s">
        <v>15</v>
      </c>
      <c r="FK15" s="3" t="n">
        <f aca="false">EV15</f>
        <v>253</v>
      </c>
      <c r="FL15" s="1" t="s">
        <v>73</v>
      </c>
      <c r="FN15" s="1" t="n">
        <v>8</v>
      </c>
      <c r="FO15" s="1" t="n">
        <v>125</v>
      </c>
      <c r="FP15" s="1" t="n">
        <v>999</v>
      </c>
      <c r="FQ15" s="1" t="n">
        <v>11</v>
      </c>
      <c r="FR15" s="1" t="n">
        <v>99</v>
      </c>
      <c r="FS15" s="1" t="n">
        <v>1111</v>
      </c>
      <c r="FT15" s="1" t="n">
        <v>9999</v>
      </c>
      <c r="FU15" s="1" t="n">
        <f aca="true">INT(RAND()*(FP15-FO15+1)+FO15)</f>
        <v>872</v>
      </c>
      <c r="FV15" s="1" t="n">
        <f aca="true">INT(RAND()*(FR15-FQ15+1)+FQ15)</f>
        <v>83</v>
      </c>
      <c r="FW15" s="1" t="n">
        <f aca="true">INT(RAND()*(FR15-FQ15+1)+FQ15)</f>
        <v>68</v>
      </c>
      <c r="FX15" s="1" t="n">
        <f aca="true">INT(RAND()*(FT15-FS15+1)+FS15)</f>
        <v>2431</v>
      </c>
      <c r="FY15" s="1" t="n">
        <f aca="true">INT(RAND()*(FP15-FO15+1)+FO15)</f>
        <v>351</v>
      </c>
      <c r="FZ15" s="1" t="n">
        <f aca="false">FU15-FV15</f>
        <v>789</v>
      </c>
      <c r="GA15" s="1" t="n">
        <f aca="false">INT(FZ15/FW15)</f>
        <v>11</v>
      </c>
      <c r="GB15" s="1" t="n">
        <f aca="false">GA15*FW15+FV15</f>
        <v>831</v>
      </c>
      <c r="GC15" s="1" t="n">
        <f aca="false">((GD15-FV15)/FW15)*(FX15+FY15)</f>
        <v>30602</v>
      </c>
      <c r="GD15" s="1" t="n">
        <f aca="false">IF(GB15&gt;999,GB15-FW15,IF(GB15&lt;125,GB15+FW15,GB15))</f>
        <v>831</v>
      </c>
      <c r="GE15" s="2" t="s">
        <v>77</v>
      </c>
      <c r="GF15" s="3" t="n">
        <f aca="false">GD15</f>
        <v>831</v>
      </c>
      <c r="GG15" s="3" t="s">
        <v>22</v>
      </c>
      <c r="GH15" s="3" t="n">
        <f aca="false">FV15</f>
        <v>83</v>
      </c>
      <c r="GI15" s="1" t="s">
        <v>78</v>
      </c>
      <c r="GJ15" s="3" t="n">
        <f aca="false">FW15</f>
        <v>68</v>
      </c>
      <c r="GK15" s="3" t="s">
        <v>72</v>
      </c>
      <c r="GL15" s="3" t="n">
        <f aca="false">FX15</f>
        <v>2431</v>
      </c>
      <c r="GM15" s="3" t="s">
        <v>15</v>
      </c>
      <c r="GN15" s="3" t="n">
        <f aca="false">FY15</f>
        <v>351</v>
      </c>
      <c r="GO15" s="1" t="s">
        <v>73</v>
      </c>
      <c r="GQ15" s="1" t="n">
        <v>9</v>
      </c>
      <c r="GR15" s="1" t="n">
        <v>5001</v>
      </c>
      <c r="GS15" s="1" t="n">
        <v>7299</v>
      </c>
      <c r="GT15" s="1" t="n">
        <v>11</v>
      </c>
      <c r="GU15" s="1" t="n">
        <v>99</v>
      </c>
      <c r="GV15" s="1" t="n">
        <v>1111</v>
      </c>
      <c r="GW15" s="1" t="n">
        <v>9999</v>
      </c>
      <c r="GX15" s="1" t="n">
        <f aca="true">INT(RAND()*(GW15-GV15+1)+GV15)</f>
        <v>6152</v>
      </c>
      <c r="GY15" s="1" t="n">
        <f aca="true">INT(RAND()*(GU15-GT15+1)+GT15)</f>
        <v>35</v>
      </c>
      <c r="GZ15" s="1" t="n">
        <f aca="true">INT(RAND()*(GU15-GT15+1)+GT15)</f>
        <v>12</v>
      </c>
      <c r="HA15" s="1" t="n">
        <f aca="true">INT(RAND()*(GW15-GV15+1)+GV15)</f>
        <v>1858</v>
      </c>
      <c r="HB15" s="1" t="n">
        <f aca="true">INT(RAND()*(GW15-GV15+1)+GV15)</f>
        <v>9957</v>
      </c>
      <c r="HC15" s="1" t="n">
        <f aca="false">GX15-GY15</f>
        <v>6117</v>
      </c>
      <c r="HD15" s="1" t="n">
        <f aca="false">INT(HC15/GZ15)</f>
        <v>509</v>
      </c>
      <c r="HE15" s="1" t="n">
        <f aca="false">HD15*GZ15+GY15</f>
        <v>6143</v>
      </c>
      <c r="HF15" s="1" t="n">
        <f aca="false">((HE15-GY15)/GZ15)*(HA15+HB15)</f>
        <v>6013835</v>
      </c>
      <c r="HG15" s="1" t="str">
        <f aca="false">HH15&amp;HI15&amp;" - "&amp;HK15&amp;HL15&amp;HM15&amp;HN15&amp;HO15&amp;" + "&amp;HQ15&amp;HR15</f>
        <v>((6143 - 35) ÷ 12) x (1858 + 9957)</v>
      </c>
      <c r="HH15" s="2" t="s">
        <v>77</v>
      </c>
      <c r="HI15" s="3" t="n">
        <f aca="false">HE15</f>
        <v>6143</v>
      </c>
      <c r="HJ15" s="3" t="s">
        <v>22</v>
      </c>
      <c r="HK15" s="3" t="n">
        <f aca="false">GY15</f>
        <v>35</v>
      </c>
      <c r="HL15" s="1" t="s">
        <v>78</v>
      </c>
      <c r="HM15" s="3" t="n">
        <f aca="false">GZ15</f>
        <v>12</v>
      </c>
      <c r="HN15" s="3" t="s">
        <v>72</v>
      </c>
      <c r="HO15" s="3" t="n">
        <f aca="false">HA15</f>
        <v>1858</v>
      </c>
      <c r="HP15" s="3" t="s">
        <v>15</v>
      </c>
      <c r="HQ15" s="3" t="n">
        <f aca="false">HB15</f>
        <v>9957</v>
      </c>
      <c r="HR15" s="1" t="s">
        <v>73</v>
      </c>
      <c r="HT15" s="1" t="n">
        <v>10</v>
      </c>
      <c r="HU15" s="1" t="n">
        <v>111</v>
      </c>
      <c r="HV15" s="1" t="n">
        <v>499</v>
      </c>
      <c r="HW15" s="1" t="n">
        <v>11</v>
      </c>
      <c r="HX15" s="1" t="n">
        <v>99</v>
      </c>
      <c r="HY15" s="1" t="n">
        <v>1111</v>
      </c>
      <c r="HZ15" s="1" t="n">
        <v>9999</v>
      </c>
      <c r="IA15" s="1" t="n">
        <f aca="true">INT(RAND()*(HZ15-HY15+1)+HY15)</f>
        <v>1764</v>
      </c>
      <c r="IB15" s="1" t="n">
        <f aca="true">INT(RAND()*(HV15-HU15+1)+HU15)</f>
        <v>424</v>
      </c>
      <c r="IC15" s="1" t="n">
        <f aca="true">INT(RAND()*(HX15-HW15+1)+HW15)</f>
        <v>93</v>
      </c>
      <c r="ID15" s="1" t="n">
        <f aca="true">INT(RAND()*(HZ15-HY15+1)+HY15)</f>
        <v>2300</v>
      </c>
      <c r="IE15" s="1" t="n">
        <f aca="true">INT(RAND()*(HV15-HU15+1)+HU15)</f>
        <v>292</v>
      </c>
      <c r="IF15" s="1" t="n">
        <f aca="true">INT(RAND()*(HV15-HU15+1)+HU15)</f>
        <v>278</v>
      </c>
      <c r="IG15" s="1" t="n">
        <f aca="false">IA15-IB15</f>
        <v>1340</v>
      </c>
      <c r="IH15" s="1" t="n">
        <f aca="false">INT(IG15/IC15)</f>
        <v>14</v>
      </c>
      <c r="II15" s="1" t="n">
        <f aca="false">IH15*IC15+IB15</f>
        <v>1726</v>
      </c>
      <c r="IJ15" s="1" t="n">
        <f aca="false">((II15-IB15)/IC15)*(ID15+IE15+IF15)</f>
        <v>40180</v>
      </c>
      <c r="IK15" s="1" t="str">
        <f aca="false">IL15&amp;IM15&amp;" - "&amp;IO15&amp;IP15&amp;IQ15&amp;IR15&amp;IS15&amp;" + "&amp;IU15&amp;" + "&amp;IW15&amp;IX15</f>
        <v>((1726 - 424) ÷ 93) x (2300 + 292 + 278)</v>
      </c>
      <c r="IL15" s="2" t="s">
        <v>77</v>
      </c>
      <c r="IM15" s="1" t="n">
        <f aca="false">II15</f>
        <v>1726</v>
      </c>
      <c r="IN15" s="3" t="s">
        <v>22</v>
      </c>
      <c r="IO15" s="3" t="n">
        <f aca="false">IB15</f>
        <v>424</v>
      </c>
      <c r="IP15" s="3" t="s">
        <v>78</v>
      </c>
      <c r="IQ15" s="3" t="n">
        <f aca="false">IC15</f>
        <v>93</v>
      </c>
      <c r="IR15" s="3" t="s">
        <v>72</v>
      </c>
      <c r="IS15" s="3" t="n">
        <f aca="false">ID15</f>
        <v>2300</v>
      </c>
      <c r="IT15" s="3" t="s">
        <v>15</v>
      </c>
      <c r="IU15" s="1" t="n">
        <f aca="false">IE15</f>
        <v>292</v>
      </c>
      <c r="IV15" s="3" t="s">
        <v>15</v>
      </c>
      <c r="IW15" s="1" t="n">
        <f aca="false">IF15</f>
        <v>278</v>
      </c>
      <c r="IX15" s="1" t="s">
        <v>73</v>
      </c>
    </row>
    <row r="16" customFormat="false" ht="16.5" hidden="false" customHeight="true" outlineLevel="0" collapsed="false">
      <c r="B16" s="10"/>
      <c r="C16" s="11"/>
      <c r="D16" s="10"/>
      <c r="E16" s="11"/>
      <c r="F16" s="10"/>
      <c r="G16" s="11"/>
      <c r="H16" s="10"/>
      <c r="I16" s="11"/>
      <c r="J16" s="10"/>
      <c r="K16" s="10"/>
      <c r="L16" s="10"/>
      <c r="M16" s="10"/>
      <c r="N16" s="10"/>
      <c r="O16" s="10"/>
      <c r="P16" s="13"/>
      <c r="Q16" s="10"/>
      <c r="R16" s="10"/>
      <c r="CZ16" s="1" t="str">
        <f aca="false">"("&amp;DA15&amp;" + "&amp;DC15&amp;DD15&amp;DE15&amp;" + "&amp;DG15&amp;")"</f>
        <v>(970 + 530) ÷ (42 + 58)</v>
      </c>
      <c r="GE16" s="1" t="str">
        <f aca="false">GE15&amp;GF15&amp;" - "&amp;GH15&amp;GI15&amp;GJ15&amp;GK15&amp;GL15&amp;" + "&amp;GN15&amp;")"</f>
        <v>((831 - 83) ÷ 68) x (2431 + 351)</v>
      </c>
    </row>
    <row r="17" customFormat="false" ht="16.5" hidden="false" customHeight="true" outlineLevel="0" collapsed="false">
      <c r="B17" s="61" t="str">
        <f aca="false">IF(AC17=2,AN17,IF(AC17=3,BG17,IF(AC17=4,BZ17,IF(AC17=5,CZ18,IF(AC17=6,DW17,IF(AC17=7,FA17,IF(AC17=8,GE18,IF(AC17=9,HG17,IK17))))))))</f>
        <v>(25 + 15) x (27 + 34)</v>
      </c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0"/>
      <c r="N17" s="10"/>
      <c r="O17" s="10" t="s">
        <v>16</v>
      </c>
      <c r="P17" s="12" t="n">
        <f aca="false">IF(AC17=2,AM17,IF(AC17=3,BF17,IF(AC17=4,BY17,IF(AC17=5,CY17,IF(AC17=6,DV17,IF(AC17=7,EZ17,IF(AC17=8,GC17,IF(AC17=9,HF17,IJ17))))))))</f>
        <v>2440</v>
      </c>
      <c r="Q17" s="10"/>
      <c r="R17" s="10" t="n">
        <f aca="false">AC17+T17</f>
        <v>3</v>
      </c>
      <c r="T17" s="4" t="n">
        <v>0</v>
      </c>
      <c r="X17" s="50"/>
      <c r="Y17" s="50"/>
      <c r="AB17" s="4" t="n">
        <f aca="false">AB15+1</f>
        <v>7</v>
      </c>
      <c r="AC17" s="4" t="n">
        <f aca="false">INT(0.5+(AC$2/19*(AB17-1)))+X$2</f>
        <v>3</v>
      </c>
      <c r="AF17" s="1" t="n">
        <v>2</v>
      </c>
      <c r="AG17" s="1" t="n">
        <v>2</v>
      </c>
      <c r="AH17" s="1" t="n">
        <v>9</v>
      </c>
      <c r="AI17" s="1" t="n">
        <f aca="true">INT(RAND()*(AH17-AG17+1)+AG17)</f>
        <v>5</v>
      </c>
      <c r="AJ17" s="1" t="n">
        <f aca="true">INT(RAND()*(AH17-AG17+1)+AG17)</f>
        <v>8</v>
      </c>
      <c r="AK17" s="1" t="n">
        <f aca="true">INT(RAND()*(AH17-AG17+1)+AG17)</f>
        <v>9</v>
      </c>
      <c r="AL17" s="1" t="n">
        <f aca="true">INT(RAND()*(AH17-AG17+1)+AG17)</f>
        <v>7</v>
      </c>
      <c r="AM17" s="1" t="n">
        <f aca="false">(AI17+AJ17)*(AK17+AL17)</f>
        <v>208</v>
      </c>
      <c r="AN17" s="1" t="str">
        <f aca="false">"("&amp;AP17&amp;" + "&amp;AR17&amp;AS17&amp;AT17&amp;" + "&amp;AV17&amp;")"</f>
        <v>(5 + 8) x (9 + 7)</v>
      </c>
      <c r="AO17" s="2" t="s">
        <v>71</v>
      </c>
      <c r="AP17" s="3" t="n">
        <f aca="false">AI17</f>
        <v>5</v>
      </c>
      <c r="AQ17" s="3" t="s">
        <v>15</v>
      </c>
      <c r="AR17" s="3" t="n">
        <f aca="false">AJ17</f>
        <v>8</v>
      </c>
      <c r="AS17" s="1" t="s">
        <v>72</v>
      </c>
      <c r="AT17" s="3" t="n">
        <f aca="false">AK17</f>
        <v>9</v>
      </c>
      <c r="AU17" s="3" t="s">
        <v>15</v>
      </c>
      <c r="AV17" s="3" t="n">
        <f aca="false">AL17</f>
        <v>7</v>
      </c>
      <c r="AW17" s="1" t="s">
        <v>73</v>
      </c>
      <c r="AY17" s="1" t="n">
        <v>3</v>
      </c>
      <c r="AZ17" s="1" t="n">
        <v>11</v>
      </c>
      <c r="BA17" s="1" t="n">
        <v>39</v>
      </c>
      <c r="BB17" s="1" t="n">
        <f aca="true">INT(RAND()*(BA17-AZ17+1)+AZ17)</f>
        <v>25</v>
      </c>
      <c r="BC17" s="1" t="n">
        <f aca="true">INT(RAND()*(BA17-AZ17+1)+AZ17)</f>
        <v>15</v>
      </c>
      <c r="BD17" s="1" t="n">
        <f aca="true">INT(RAND()*(BA17-AZ17+1)+AZ17)</f>
        <v>27</v>
      </c>
      <c r="BE17" s="1" t="n">
        <f aca="true">INT(RAND()*(BA17-AZ17+1)+AZ17)</f>
        <v>34</v>
      </c>
      <c r="BF17" s="1" t="n">
        <f aca="false">(BB17+BC17)*(BD17+BE17)</f>
        <v>2440</v>
      </c>
      <c r="BG17" s="1" t="str">
        <f aca="false">"("&amp;BI17&amp;" + "&amp;BK17&amp;BL17&amp;BM17&amp;" + "&amp;BO17&amp;")"</f>
        <v>(25 + 15) x (27 + 34)</v>
      </c>
      <c r="BH17" s="2" t="s">
        <v>71</v>
      </c>
      <c r="BI17" s="3" t="n">
        <f aca="false">BB17</f>
        <v>25</v>
      </c>
      <c r="BJ17" s="3" t="s">
        <v>15</v>
      </c>
      <c r="BK17" s="3" t="n">
        <f aca="false">BC17</f>
        <v>15</v>
      </c>
      <c r="BL17" s="1" t="s">
        <v>72</v>
      </c>
      <c r="BM17" s="3" t="n">
        <f aca="false">BD17</f>
        <v>27</v>
      </c>
      <c r="BN17" s="3" t="s">
        <v>15</v>
      </c>
      <c r="BO17" s="3" t="n">
        <f aca="false">BE17</f>
        <v>34</v>
      </c>
      <c r="BP17" s="1" t="s">
        <v>73</v>
      </c>
      <c r="BR17" s="1" t="n">
        <v>4</v>
      </c>
      <c r="BS17" s="1" t="n">
        <v>41</v>
      </c>
      <c r="BT17" s="1" t="n">
        <v>65</v>
      </c>
      <c r="BU17" s="1" t="n">
        <f aca="true">INT(RAND()*(BT17-BS17+1)+BS17)</f>
        <v>46</v>
      </c>
      <c r="BV17" s="1" t="n">
        <f aca="true">INT(RAND()*(BT17-BS17+1)+BS17)</f>
        <v>43</v>
      </c>
      <c r="BW17" s="1" t="n">
        <f aca="true">INT(RAND()*(BT17-BS17+1)+BS17)</f>
        <v>47</v>
      </c>
      <c r="BX17" s="1" t="n">
        <f aca="true">INT(RAND()*(BT17-BS17+1)+BS17)</f>
        <v>48</v>
      </c>
      <c r="BY17" s="1" t="n">
        <f aca="false">(BU17+BV17)*(BW17+BX17)</f>
        <v>8455</v>
      </c>
      <c r="BZ17" s="1" t="str">
        <f aca="false">"("&amp;CB17&amp;" + "&amp;CD17&amp;CE17&amp;CF17&amp;" + "&amp;CH17&amp;")"</f>
        <v>(46 + 43) x (47 + 48)</v>
      </c>
      <c r="CA17" s="2" t="s">
        <v>71</v>
      </c>
      <c r="CB17" s="3" t="n">
        <f aca="false">BU17</f>
        <v>46</v>
      </c>
      <c r="CC17" s="3" t="s">
        <v>15</v>
      </c>
      <c r="CD17" s="3" t="n">
        <f aca="false">BV17</f>
        <v>43</v>
      </c>
      <c r="CE17" s="1" t="s">
        <v>72</v>
      </c>
      <c r="CF17" s="3" t="n">
        <f aca="false">BW17</f>
        <v>47</v>
      </c>
      <c r="CG17" s="3" t="s">
        <v>15</v>
      </c>
      <c r="CH17" s="3" t="n">
        <f aca="false">BX17</f>
        <v>48</v>
      </c>
      <c r="CI17" s="1" t="s">
        <v>73</v>
      </c>
      <c r="CK17" s="1" t="n">
        <v>5</v>
      </c>
      <c r="CL17" s="1" t="n">
        <v>111</v>
      </c>
      <c r="CM17" s="1" t="n">
        <v>999</v>
      </c>
      <c r="CN17" s="1" t="n">
        <v>35</v>
      </c>
      <c r="CO17" s="1" t="n">
        <v>64</v>
      </c>
      <c r="CP17" s="1" t="n">
        <f aca="true">INT(RAND()*(CM17-CL17+1)+CL17)</f>
        <v>915</v>
      </c>
      <c r="CQ17" s="1" t="n">
        <f aca="true">INT(RAND()*(CM17-CL17+1)+CL17)</f>
        <v>489</v>
      </c>
      <c r="CR17" s="1" t="n">
        <f aca="true">INT(RAND()*(CO17-CN17+1)+CN17)</f>
        <v>45</v>
      </c>
      <c r="CS17" s="1" t="n">
        <f aca="true">INT(RAND()*(CO17-CN17+1)+CN17)</f>
        <v>50</v>
      </c>
      <c r="CT17" s="1" t="n">
        <f aca="false">CP17+CQ17</f>
        <v>1404</v>
      </c>
      <c r="CU17" s="1" t="n">
        <f aca="false">CR17+CS17</f>
        <v>95</v>
      </c>
      <c r="CV17" s="1" t="n">
        <f aca="false">INT(CT17/CU17)+1</f>
        <v>15</v>
      </c>
      <c r="CW17" s="1" t="n">
        <f aca="false">CV17*CU17</f>
        <v>1425</v>
      </c>
      <c r="CX17" s="1" t="n">
        <f aca="false">IF(CW17-CP17&gt;999,CW17-CP17-CU17,CW17-CP17)</f>
        <v>510</v>
      </c>
      <c r="CY17" s="1" t="n">
        <f aca="false">IF(CX17+CP17=CW17,CV17,CV17-1)</f>
        <v>15</v>
      </c>
      <c r="CZ17" s="2" t="s">
        <v>71</v>
      </c>
      <c r="DA17" s="3" t="n">
        <f aca="false">CP17</f>
        <v>915</v>
      </c>
      <c r="DB17" s="3" t="s">
        <v>15</v>
      </c>
      <c r="DC17" s="3" t="n">
        <f aca="false">CX17</f>
        <v>510</v>
      </c>
      <c r="DD17" s="1" t="s">
        <v>74</v>
      </c>
      <c r="DE17" s="3" t="n">
        <f aca="false">CR17</f>
        <v>45</v>
      </c>
      <c r="DF17" s="3" t="s">
        <v>15</v>
      </c>
      <c r="DG17" s="3" t="n">
        <f aca="false">CS17</f>
        <v>50</v>
      </c>
      <c r="DH17" s="1" t="s">
        <v>73</v>
      </c>
      <c r="DJ17" s="1" t="n">
        <v>6</v>
      </c>
      <c r="DK17" s="1" t="n">
        <v>481</v>
      </c>
      <c r="DL17" s="1" t="n">
        <v>999</v>
      </c>
      <c r="DM17" s="1" t="n">
        <v>51</v>
      </c>
      <c r="DN17" s="1" t="n">
        <v>99</v>
      </c>
      <c r="DO17" s="1" t="n">
        <v>2</v>
      </c>
      <c r="DP17" s="1" t="n">
        <v>9</v>
      </c>
      <c r="DQ17" s="1" t="n">
        <f aca="true">INT(RAND()*(DN17-DM17+1)+DM17)</f>
        <v>77</v>
      </c>
      <c r="DR17" s="1" t="n">
        <f aca="true">INT(RAND()*(DP17-DO17+1)+DO17)</f>
        <v>3</v>
      </c>
      <c r="DS17" s="1" t="n">
        <f aca="true">INT(RAND()*(DN17-DM17+1)+DM17)</f>
        <v>64</v>
      </c>
      <c r="DT17" s="1" t="n">
        <f aca="true">INT(RAND()*(DL17-DK17+1)+DK17)</f>
        <v>839</v>
      </c>
      <c r="DU17" s="1" t="n">
        <f aca="true">INT(RAND()*(DN17-DM17+1)+DM17)</f>
        <v>77</v>
      </c>
      <c r="DV17" s="1" t="n">
        <f aca="false">(DQ17+(DR17*DS17))*(DT17-DU17)</f>
        <v>204978</v>
      </c>
      <c r="DW17" s="1" t="str">
        <f aca="false">"("&amp;DY17&amp;DZ17&amp;EA17&amp;" x "&amp;EC17&amp;ED17&amp;EE17&amp;" - "&amp;EG17&amp;")"</f>
        <v>(77 + (3 x 64)) x (839 - 77)</v>
      </c>
      <c r="DX17" s="2" t="s">
        <v>71</v>
      </c>
      <c r="DY17" s="3" t="n">
        <f aca="false">DQ17</f>
        <v>77</v>
      </c>
      <c r="DZ17" s="3" t="s">
        <v>75</v>
      </c>
      <c r="EA17" s="3" t="n">
        <f aca="false">DR17</f>
        <v>3</v>
      </c>
      <c r="EB17" s="3" t="s">
        <v>38</v>
      </c>
      <c r="EC17" s="3" t="n">
        <f aca="false">DS17</f>
        <v>64</v>
      </c>
      <c r="ED17" s="3" t="s">
        <v>76</v>
      </c>
      <c r="EE17" s="3" t="n">
        <f aca="false">DT17</f>
        <v>839</v>
      </c>
      <c r="EF17" s="3" t="s">
        <v>22</v>
      </c>
      <c r="EG17" s="3" t="n">
        <f aca="false">DU17</f>
        <v>77</v>
      </c>
      <c r="EH17" s="1" t="s">
        <v>73</v>
      </c>
      <c r="EJ17" s="1" t="n">
        <v>7</v>
      </c>
      <c r="EK17" s="1" t="n">
        <v>125</v>
      </c>
      <c r="EL17" s="1" t="n">
        <v>999</v>
      </c>
      <c r="EM17" s="1" t="n">
        <v>11</v>
      </c>
      <c r="EN17" s="1" t="n">
        <v>99</v>
      </c>
      <c r="EO17" s="1" t="n">
        <v>2</v>
      </c>
      <c r="EP17" s="1" t="n">
        <v>9</v>
      </c>
      <c r="EQ17" s="1" t="n">
        <f aca="false">IF(ER17&gt;999,ER17-ET17,IF(ER17&lt;125,ER17+ET17,ER17))</f>
        <v>255</v>
      </c>
      <c r="ER17" s="1" t="n">
        <f aca="false">EX17*ET17+ES17</f>
        <v>255</v>
      </c>
      <c r="ES17" s="1" t="n">
        <f aca="true">INT(RAND()*(EP17-EO17+1)+EO17)</f>
        <v>3</v>
      </c>
      <c r="ET17" s="1" t="n">
        <f aca="true">INT(RAND()*(EN17-EM17+1)+EM17)</f>
        <v>21</v>
      </c>
      <c r="EU17" s="1" t="n">
        <f aca="true">INT(RAND()*(EL17-EK17+1)+EK17)</f>
        <v>778</v>
      </c>
      <c r="EV17" s="1" t="n">
        <f aca="true">INT(RAND()*(EL17-EK17+1)+EK17)</f>
        <v>612</v>
      </c>
      <c r="EW17" s="1" t="n">
        <f aca="false">EY17-ES17</f>
        <v>258</v>
      </c>
      <c r="EX17" s="1" t="n">
        <f aca="false">INT(EW17/ET17)</f>
        <v>12</v>
      </c>
      <c r="EY17" s="1" t="n">
        <f aca="true">INT(RAND()*(EL17-EK17+1)+EK17)</f>
        <v>261</v>
      </c>
      <c r="EZ17" s="1" t="n">
        <f aca="false">((EQ17-ES17)/ET17)*(EU17+EV17)</f>
        <v>16680</v>
      </c>
      <c r="FA17" s="1" t="str">
        <f aca="false">FB17&amp;FC17&amp;" - "&amp;FE17&amp;FF17&amp;FG17&amp;FH17&amp;FI17&amp;" + "&amp;FK17&amp;FL17</f>
        <v>((255 - 3) ÷ 21) x (778 + 612)</v>
      </c>
      <c r="FB17" s="2" t="s">
        <v>77</v>
      </c>
      <c r="FC17" s="3" t="n">
        <f aca="false">EQ17</f>
        <v>255</v>
      </c>
      <c r="FD17" s="3" t="s">
        <v>22</v>
      </c>
      <c r="FE17" s="3" t="n">
        <f aca="false">ES17</f>
        <v>3</v>
      </c>
      <c r="FF17" s="3" t="s">
        <v>78</v>
      </c>
      <c r="FG17" s="3" t="n">
        <f aca="false">ET17</f>
        <v>21</v>
      </c>
      <c r="FH17" s="3" t="s">
        <v>72</v>
      </c>
      <c r="FI17" s="3" t="n">
        <f aca="false">EU17</f>
        <v>778</v>
      </c>
      <c r="FJ17" s="3" t="s">
        <v>15</v>
      </c>
      <c r="FK17" s="3" t="n">
        <f aca="false">EV17</f>
        <v>612</v>
      </c>
      <c r="FL17" s="1" t="s">
        <v>73</v>
      </c>
      <c r="FN17" s="1" t="n">
        <v>8</v>
      </c>
      <c r="FO17" s="1" t="n">
        <v>125</v>
      </c>
      <c r="FP17" s="1" t="n">
        <v>999</v>
      </c>
      <c r="FQ17" s="1" t="n">
        <v>11</v>
      </c>
      <c r="FR17" s="1" t="n">
        <v>99</v>
      </c>
      <c r="FS17" s="1" t="n">
        <v>1111</v>
      </c>
      <c r="FT17" s="1" t="n">
        <v>9999</v>
      </c>
      <c r="FU17" s="1" t="n">
        <f aca="true">INT(RAND()*(FP17-FO17+1)+FO17)</f>
        <v>217</v>
      </c>
      <c r="FV17" s="1" t="n">
        <f aca="true">INT(RAND()*(FR17-FQ17+1)+FQ17)</f>
        <v>37</v>
      </c>
      <c r="FW17" s="1" t="n">
        <f aca="true">INT(RAND()*(FR17-FQ17+1)+FQ17)</f>
        <v>50</v>
      </c>
      <c r="FX17" s="1" t="n">
        <f aca="true">INT(RAND()*(FT17-FS17+1)+FS17)</f>
        <v>2423</v>
      </c>
      <c r="FY17" s="1" t="n">
        <f aca="true">INT(RAND()*(FP17-FO17+1)+FO17)</f>
        <v>908</v>
      </c>
      <c r="FZ17" s="1" t="n">
        <f aca="false">FU17-FV17</f>
        <v>180</v>
      </c>
      <c r="GA17" s="1" t="n">
        <f aca="false">INT(FZ17/FW17)</f>
        <v>3</v>
      </c>
      <c r="GB17" s="1" t="n">
        <f aca="false">GA17*FW17+FV17</f>
        <v>187</v>
      </c>
      <c r="GC17" s="1" t="n">
        <f aca="false">((GD17-FV17)/FW17)*(FX17+FY17)</f>
        <v>9993</v>
      </c>
      <c r="GD17" s="1" t="n">
        <f aca="false">IF(GB17&gt;999,GB17-FW17,IF(GB17&lt;125,GB17+FW17,GB17))</f>
        <v>187</v>
      </c>
      <c r="GE17" s="2" t="s">
        <v>77</v>
      </c>
      <c r="GF17" s="3" t="n">
        <f aca="false">GD17</f>
        <v>187</v>
      </c>
      <c r="GG17" s="3" t="s">
        <v>22</v>
      </c>
      <c r="GH17" s="3" t="n">
        <f aca="false">FV17</f>
        <v>37</v>
      </c>
      <c r="GI17" s="1" t="s">
        <v>78</v>
      </c>
      <c r="GJ17" s="3" t="n">
        <f aca="false">FW17</f>
        <v>50</v>
      </c>
      <c r="GK17" s="3" t="s">
        <v>72</v>
      </c>
      <c r="GL17" s="3" t="n">
        <f aca="false">FX17</f>
        <v>2423</v>
      </c>
      <c r="GM17" s="3" t="s">
        <v>15</v>
      </c>
      <c r="GN17" s="3" t="n">
        <f aca="false">FY17</f>
        <v>908</v>
      </c>
      <c r="GO17" s="1" t="s">
        <v>73</v>
      </c>
      <c r="GQ17" s="1" t="n">
        <v>9</v>
      </c>
      <c r="GR17" s="1" t="n">
        <v>5001</v>
      </c>
      <c r="GS17" s="1" t="n">
        <v>7299</v>
      </c>
      <c r="GT17" s="1" t="n">
        <v>11</v>
      </c>
      <c r="GU17" s="1" t="n">
        <v>99</v>
      </c>
      <c r="GV17" s="1" t="n">
        <v>1111</v>
      </c>
      <c r="GW17" s="1" t="n">
        <v>9999</v>
      </c>
      <c r="GX17" s="1" t="n">
        <f aca="true">INT(RAND()*(GW17-GV17+1)+GV17)</f>
        <v>1758</v>
      </c>
      <c r="GY17" s="1" t="n">
        <f aca="true">INT(RAND()*(GU17-GT17+1)+GT17)</f>
        <v>89</v>
      </c>
      <c r="GZ17" s="1" t="n">
        <f aca="true">INT(RAND()*(GU17-GT17+1)+GT17)</f>
        <v>72</v>
      </c>
      <c r="HA17" s="1" t="n">
        <f aca="true">INT(RAND()*(GW17-GV17+1)+GV17)</f>
        <v>5774</v>
      </c>
      <c r="HB17" s="1" t="n">
        <f aca="true">INT(RAND()*(GW17-GV17+1)+GV17)</f>
        <v>5086</v>
      </c>
      <c r="HC17" s="1" t="n">
        <f aca="false">GX17-GY17</f>
        <v>1669</v>
      </c>
      <c r="HD17" s="1" t="n">
        <f aca="false">INT(HC17/GZ17)</f>
        <v>23</v>
      </c>
      <c r="HE17" s="1" t="n">
        <f aca="false">HD17*GZ17+GY17</f>
        <v>1745</v>
      </c>
      <c r="HF17" s="1" t="n">
        <f aca="false">((HE17-GY17)/GZ17)*(HA17+HB17)</f>
        <v>249780</v>
      </c>
      <c r="HG17" s="1" t="str">
        <f aca="false">HH17&amp;HI17&amp;" - "&amp;HK17&amp;HL17&amp;HM17&amp;HN17&amp;HO17&amp;" + "&amp;HQ17&amp;HR17</f>
        <v>((1745 - 89) ÷ 72) x (5774 + 5086)</v>
      </c>
      <c r="HH17" s="2" t="s">
        <v>77</v>
      </c>
      <c r="HI17" s="3" t="n">
        <f aca="false">HE17</f>
        <v>1745</v>
      </c>
      <c r="HJ17" s="3" t="s">
        <v>22</v>
      </c>
      <c r="HK17" s="3" t="n">
        <f aca="false">GY17</f>
        <v>89</v>
      </c>
      <c r="HL17" s="1" t="s">
        <v>78</v>
      </c>
      <c r="HM17" s="3" t="n">
        <f aca="false">GZ17</f>
        <v>72</v>
      </c>
      <c r="HN17" s="3" t="s">
        <v>72</v>
      </c>
      <c r="HO17" s="3" t="n">
        <f aca="false">HA17</f>
        <v>5774</v>
      </c>
      <c r="HP17" s="3" t="s">
        <v>15</v>
      </c>
      <c r="HQ17" s="3" t="n">
        <f aca="false">HB17</f>
        <v>5086</v>
      </c>
      <c r="HR17" s="1" t="s">
        <v>73</v>
      </c>
      <c r="HT17" s="1" t="n">
        <v>10</v>
      </c>
      <c r="HU17" s="1" t="n">
        <v>111</v>
      </c>
      <c r="HV17" s="1" t="n">
        <v>499</v>
      </c>
      <c r="HW17" s="1" t="n">
        <v>11</v>
      </c>
      <c r="HX17" s="1" t="n">
        <v>99</v>
      </c>
      <c r="HY17" s="1" t="n">
        <v>1111</v>
      </c>
      <c r="HZ17" s="1" t="n">
        <v>9999</v>
      </c>
      <c r="IA17" s="1" t="n">
        <f aca="true">INT(RAND()*(HZ17-HY17+1)+HY17)</f>
        <v>8890</v>
      </c>
      <c r="IB17" s="1" t="n">
        <f aca="true">INT(RAND()*(HV17-HU17+1)+HU17)</f>
        <v>156</v>
      </c>
      <c r="IC17" s="1" t="n">
        <f aca="true">INT(RAND()*(HX17-HW17+1)+HW17)</f>
        <v>23</v>
      </c>
      <c r="ID17" s="1" t="n">
        <f aca="true">INT(RAND()*(HZ17-HY17+1)+HY17)</f>
        <v>2787</v>
      </c>
      <c r="IE17" s="1" t="n">
        <f aca="true">INT(RAND()*(HV17-HU17+1)+HU17)</f>
        <v>233</v>
      </c>
      <c r="IF17" s="1" t="n">
        <f aca="true">INT(RAND()*(HV17-HU17+1)+HU17)</f>
        <v>285</v>
      </c>
      <c r="IG17" s="1" t="n">
        <f aca="false">IA17-IB17</f>
        <v>8734</v>
      </c>
      <c r="IH17" s="1" t="n">
        <f aca="false">INT(IG17/IC17)</f>
        <v>379</v>
      </c>
      <c r="II17" s="1" t="n">
        <f aca="false">IH17*IC17+IB17</f>
        <v>8873</v>
      </c>
      <c r="IJ17" s="1" t="n">
        <f aca="false">((II17-IB17)/IC17)*(ID17+IE17+IF17)</f>
        <v>1252595</v>
      </c>
      <c r="IK17" s="1" t="str">
        <f aca="false">IL17&amp;IM17&amp;" - "&amp;IO17&amp;IP17&amp;IQ17&amp;IR17&amp;IS17&amp;" + "&amp;IU17&amp;" + "&amp;IW17&amp;IX17</f>
        <v>((8873 - 156) ÷ 23) x (2787 + 233 + 285)</v>
      </c>
      <c r="IL17" s="2" t="s">
        <v>77</v>
      </c>
      <c r="IM17" s="1" t="n">
        <f aca="false">II17</f>
        <v>8873</v>
      </c>
      <c r="IN17" s="3" t="s">
        <v>22</v>
      </c>
      <c r="IO17" s="3" t="n">
        <f aca="false">IB17</f>
        <v>156</v>
      </c>
      <c r="IP17" s="3" t="s">
        <v>78</v>
      </c>
      <c r="IQ17" s="3" t="n">
        <f aca="false">IC17</f>
        <v>23</v>
      </c>
      <c r="IR17" s="3" t="s">
        <v>72</v>
      </c>
      <c r="IS17" s="3" t="n">
        <f aca="false">ID17</f>
        <v>2787</v>
      </c>
      <c r="IT17" s="3" t="s">
        <v>15</v>
      </c>
      <c r="IU17" s="1" t="n">
        <f aca="false">IE17</f>
        <v>233</v>
      </c>
      <c r="IV17" s="3" t="s">
        <v>15</v>
      </c>
      <c r="IW17" s="1" t="n">
        <f aca="false">IF17</f>
        <v>285</v>
      </c>
      <c r="IX17" s="1" t="s">
        <v>73</v>
      </c>
    </row>
    <row r="18" customFormat="false" ht="16.5" hidden="false" customHeight="true" outlineLevel="0" collapsed="false">
      <c r="B18" s="10"/>
      <c r="C18" s="11"/>
      <c r="D18" s="10"/>
      <c r="E18" s="11"/>
      <c r="F18" s="10"/>
      <c r="G18" s="11"/>
      <c r="H18" s="10"/>
      <c r="I18" s="11"/>
      <c r="J18" s="10"/>
      <c r="K18" s="10"/>
      <c r="L18" s="10"/>
      <c r="M18" s="10"/>
      <c r="N18" s="10"/>
      <c r="O18" s="10"/>
      <c r="P18" s="13"/>
      <c r="Q18" s="10"/>
      <c r="R18" s="10"/>
      <c r="CZ18" s="1" t="str">
        <f aca="false">"("&amp;DA17&amp;" + "&amp;DC17&amp;DD17&amp;DE17&amp;" + "&amp;DG17&amp;")"</f>
        <v>(915 + 510) ÷ (45 + 50)</v>
      </c>
      <c r="GE18" s="1" t="str">
        <f aca="false">GE17&amp;GF17&amp;" - "&amp;GH17&amp;GI17&amp;GJ17&amp;GK17&amp;GL17&amp;" + "&amp;GN17&amp;")"</f>
        <v>((187 - 37) ÷ 50) x (2423 + 908)</v>
      </c>
    </row>
    <row r="19" customFormat="false" ht="16.5" hidden="false" customHeight="true" outlineLevel="0" collapsed="false">
      <c r="B19" s="61" t="str">
        <f aca="false">IF(AC19=2,AN19,IF(AC19=3,BG19,IF(AC19=4,BZ19,IF(AC19=5,CZ20,IF(AC19=6,DW19,IF(AC19=7,FA19,IF(AC19=8,GE20,IF(AC19=9,HG19,IK19))))))))</f>
        <v>(19 + 34) x (38 + 22)</v>
      </c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0"/>
      <c r="N19" s="10"/>
      <c r="O19" s="10" t="s">
        <v>16</v>
      </c>
      <c r="P19" s="12" t="n">
        <f aca="false">IF(AC19=2,AM19,IF(AC19=3,BF19,IF(AC19=4,BY19,IF(AC19=5,CY19,IF(AC19=6,DV19,IF(AC19=7,EZ19,IF(AC19=8,GC19,IF(AC19=9,HF19,IJ19))))))))</f>
        <v>3180</v>
      </c>
      <c r="Q19" s="10"/>
      <c r="R19" s="10" t="n">
        <f aca="false">AC19+T19</f>
        <v>3</v>
      </c>
      <c r="T19" s="4" t="n">
        <v>0</v>
      </c>
      <c r="AB19" s="4" t="n">
        <f aca="false">AB17+1</f>
        <v>8</v>
      </c>
      <c r="AC19" s="4" t="n">
        <f aca="false">INT(0.5+(AC$2/19*(AB19-1)))+X$2</f>
        <v>3</v>
      </c>
      <c r="AF19" s="1" t="n">
        <v>2</v>
      </c>
      <c r="AG19" s="1" t="n">
        <v>2</v>
      </c>
      <c r="AH19" s="1" t="n">
        <v>9</v>
      </c>
      <c r="AI19" s="1" t="n">
        <f aca="true">INT(RAND()*(AH19-AG19+1)+AG19)</f>
        <v>4</v>
      </c>
      <c r="AJ19" s="1" t="n">
        <f aca="true">INT(RAND()*(AH19-AG19+1)+AG19)</f>
        <v>3</v>
      </c>
      <c r="AK19" s="1" t="n">
        <f aca="true">INT(RAND()*(AH19-AG19+1)+AG19)</f>
        <v>4</v>
      </c>
      <c r="AL19" s="1" t="n">
        <f aca="true">INT(RAND()*(AH19-AG19+1)+AG19)</f>
        <v>6</v>
      </c>
      <c r="AM19" s="1" t="n">
        <f aca="false">(AI19+AJ19)*(AK19+AL19)</f>
        <v>70</v>
      </c>
      <c r="AN19" s="1" t="str">
        <f aca="false">"("&amp;AP19&amp;" + "&amp;AR19&amp;AS19&amp;AT19&amp;" + "&amp;AV19&amp;")"</f>
        <v>(4 + 3) x (4 + 6)</v>
      </c>
      <c r="AO19" s="2" t="s">
        <v>71</v>
      </c>
      <c r="AP19" s="3" t="n">
        <f aca="false">AI19</f>
        <v>4</v>
      </c>
      <c r="AQ19" s="3" t="s">
        <v>15</v>
      </c>
      <c r="AR19" s="3" t="n">
        <f aca="false">AJ19</f>
        <v>3</v>
      </c>
      <c r="AS19" s="1" t="s">
        <v>72</v>
      </c>
      <c r="AT19" s="3" t="n">
        <f aca="false">AK19</f>
        <v>4</v>
      </c>
      <c r="AU19" s="3" t="s">
        <v>15</v>
      </c>
      <c r="AV19" s="3" t="n">
        <f aca="false">AL19</f>
        <v>6</v>
      </c>
      <c r="AW19" s="1" t="s">
        <v>73</v>
      </c>
      <c r="AY19" s="1" t="n">
        <v>3</v>
      </c>
      <c r="AZ19" s="1" t="n">
        <v>11</v>
      </c>
      <c r="BA19" s="1" t="n">
        <v>39</v>
      </c>
      <c r="BB19" s="1" t="n">
        <f aca="true">INT(RAND()*(BA19-AZ19+1)+AZ19)</f>
        <v>19</v>
      </c>
      <c r="BC19" s="1" t="n">
        <f aca="true">INT(RAND()*(BA19-AZ19+1)+AZ19)</f>
        <v>34</v>
      </c>
      <c r="BD19" s="1" t="n">
        <f aca="true">INT(RAND()*(BA19-AZ19+1)+AZ19)</f>
        <v>38</v>
      </c>
      <c r="BE19" s="1" t="n">
        <f aca="true">INT(RAND()*(BA19-AZ19+1)+AZ19)</f>
        <v>22</v>
      </c>
      <c r="BF19" s="1" t="n">
        <f aca="false">(BB19+BC19)*(BD19+BE19)</f>
        <v>3180</v>
      </c>
      <c r="BG19" s="1" t="str">
        <f aca="false">"("&amp;BI19&amp;" + "&amp;BK19&amp;BL19&amp;BM19&amp;" + "&amp;BO19&amp;")"</f>
        <v>(19 + 34) x (38 + 22)</v>
      </c>
      <c r="BH19" s="2" t="s">
        <v>71</v>
      </c>
      <c r="BI19" s="3" t="n">
        <f aca="false">BB19</f>
        <v>19</v>
      </c>
      <c r="BJ19" s="3" t="s">
        <v>15</v>
      </c>
      <c r="BK19" s="3" t="n">
        <f aca="false">BC19</f>
        <v>34</v>
      </c>
      <c r="BL19" s="1" t="s">
        <v>72</v>
      </c>
      <c r="BM19" s="3" t="n">
        <f aca="false">BD19</f>
        <v>38</v>
      </c>
      <c r="BN19" s="3" t="s">
        <v>15</v>
      </c>
      <c r="BO19" s="3" t="n">
        <f aca="false">BE19</f>
        <v>22</v>
      </c>
      <c r="BP19" s="1" t="s">
        <v>73</v>
      </c>
      <c r="BR19" s="1" t="n">
        <v>4</v>
      </c>
      <c r="BS19" s="1" t="n">
        <v>41</v>
      </c>
      <c r="BT19" s="1" t="n">
        <v>65</v>
      </c>
      <c r="BU19" s="1" t="n">
        <f aca="true">INT(RAND()*(BT19-BS19+1)+BS19)</f>
        <v>56</v>
      </c>
      <c r="BV19" s="1" t="n">
        <f aca="true">INT(RAND()*(BT19-BS19+1)+BS19)</f>
        <v>46</v>
      </c>
      <c r="BW19" s="1" t="n">
        <f aca="true">INT(RAND()*(BT19-BS19+1)+BS19)</f>
        <v>53</v>
      </c>
      <c r="BX19" s="1" t="n">
        <f aca="true">INT(RAND()*(BT19-BS19+1)+BS19)</f>
        <v>44</v>
      </c>
      <c r="BY19" s="1" t="n">
        <f aca="false">(BU19+BV19)*(BW19+BX19)</f>
        <v>9894</v>
      </c>
      <c r="BZ19" s="1" t="str">
        <f aca="false">"("&amp;CB19&amp;" + "&amp;CD19&amp;CE19&amp;CF19&amp;" + "&amp;CH19&amp;")"</f>
        <v>(56 + 46) x (53 + 44)</v>
      </c>
      <c r="CA19" s="2" t="s">
        <v>71</v>
      </c>
      <c r="CB19" s="3" t="n">
        <f aca="false">BU19</f>
        <v>56</v>
      </c>
      <c r="CC19" s="3" t="s">
        <v>15</v>
      </c>
      <c r="CD19" s="3" t="n">
        <f aca="false">BV19</f>
        <v>46</v>
      </c>
      <c r="CE19" s="1" t="s">
        <v>72</v>
      </c>
      <c r="CF19" s="3" t="n">
        <f aca="false">BW19</f>
        <v>53</v>
      </c>
      <c r="CG19" s="3" t="s">
        <v>15</v>
      </c>
      <c r="CH19" s="3" t="n">
        <f aca="false">BX19</f>
        <v>44</v>
      </c>
      <c r="CI19" s="1" t="s">
        <v>73</v>
      </c>
      <c r="CK19" s="1" t="n">
        <v>5</v>
      </c>
      <c r="CL19" s="1" t="n">
        <v>111</v>
      </c>
      <c r="CM19" s="1" t="n">
        <v>999</v>
      </c>
      <c r="CN19" s="1" t="n">
        <v>35</v>
      </c>
      <c r="CO19" s="1" t="n">
        <v>64</v>
      </c>
      <c r="CP19" s="1" t="n">
        <f aca="true">INT(RAND()*(CM19-CL19+1)+CL19)</f>
        <v>394</v>
      </c>
      <c r="CQ19" s="1" t="n">
        <f aca="true">INT(RAND()*(CM19-CL19+1)+CL19)</f>
        <v>412</v>
      </c>
      <c r="CR19" s="1" t="n">
        <f aca="true">INT(RAND()*(CO19-CN19+1)+CN19)</f>
        <v>51</v>
      </c>
      <c r="CS19" s="1" t="n">
        <f aca="true">INT(RAND()*(CO19-CN19+1)+CN19)</f>
        <v>58</v>
      </c>
      <c r="CT19" s="1" t="n">
        <f aca="false">CP19+CQ19</f>
        <v>806</v>
      </c>
      <c r="CU19" s="1" t="n">
        <f aca="false">CR19+CS19</f>
        <v>109</v>
      </c>
      <c r="CV19" s="1" t="n">
        <f aca="false">INT(CT19/CU19)+1</f>
        <v>8</v>
      </c>
      <c r="CW19" s="1" t="n">
        <f aca="false">CV19*CU19</f>
        <v>872</v>
      </c>
      <c r="CX19" s="1" t="n">
        <f aca="false">IF(CW19-CP19&gt;999,CW19-CP19-CU19,CW19-CP19)</f>
        <v>478</v>
      </c>
      <c r="CY19" s="1" t="n">
        <f aca="false">IF(CX19+CP19=CW19,CV19,CV19-1)</f>
        <v>8</v>
      </c>
      <c r="CZ19" s="2" t="s">
        <v>71</v>
      </c>
      <c r="DA19" s="3" t="n">
        <f aca="false">CP19</f>
        <v>394</v>
      </c>
      <c r="DB19" s="3" t="s">
        <v>15</v>
      </c>
      <c r="DC19" s="3" t="n">
        <f aca="false">CX19</f>
        <v>478</v>
      </c>
      <c r="DD19" s="1" t="s">
        <v>74</v>
      </c>
      <c r="DE19" s="3" t="n">
        <f aca="false">CR19</f>
        <v>51</v>
      </c>
      <c r="DF19" s="3" t="s">
        <v>15</v>
      </c>
      <c r="DG19" s="3" t="n">
        <f aca="false">CS19</f>
        <v>58</v>
      </c>
      <c r="DH19" s="1" t="s">
        <v>73</v>
      </c>
      <c r="DJ19" s="1" t="n">
        <v>6</v>
      </c>
      <c r="DK19" s="1" t="n">
        <v>481</v>
      </c>
      <c r="DL19" s="1" t="n">
        <v>999</v>
      </c>
      <c r="DM19" s="1" t="n">
        <v>51</v>
      </c>
      <c r="DN19" s="1" t="n">
        <v>99</v>
      </c>
      <c r="DO19" s="1" t="n">
        <v>2</v>
      </c>
      <c r="DP19" s="1" t="n">
        <v>9</v>
      </c>
      <c r="DQ19" s="1" t="n">
        <f aca="true">INT(RAND()*(DN19-DM19+1)+DM19)</f>
        <v>76</v>
      </c>
      <c r="DR19" s="1" t="n">
        <f aca="true">INT(RAND()*(DP19-DO19+1)+DO19)</f>
        <v>3</v>
      </c>
      <c r="DS19" s="1" t="n">
        <f aca="true">INT(RAND()*(DN19-DM19+1)+DM19)</f>
        <v>66</v>
      </c>
      <c r="DT19" s="1" t="n">
        <f aca="true">INT(RAND()*(DL19-DK19+1)+DK19)</f>
        <v>505</v>
      </c>
      <c r="DU19" s="1" t="n">
        <f aca="true">INT(RAND()*(DN19-DM19+1)+DM19)</f>
        <v>69</v>
      </c>
      <c r="DV19" s="1" t="n">
        <f aca="false">(DQ19+(DR19*DS19))*(DT19-DU19)</f>
        <v>119464</v>
      </c>
      <c r="DW19" s="1" t="str">
        <f aca="false">"("&amp;DY19&amp;DZ19&amp;EA19&amp;" x "&amp;EC19&amp;ED19&amp;EE19&amp;" - "&amp;EG19&amp;")"</f>
        <v>(76 + (3 x 66)) x (505 - 69)</v>
      </c>
      <c r="DX19" s="2" t="s">
        <v>71</v>
      </c>
      <c r="DY19" s="3" t="n">
        <f aca="false">DQ19</f>
        <v>76</v>
      </c>
      <c r="DZ19" s="3" t="s">
        <v>75</v>
      </c>
      <c r="EA19" s="3" t="n">
        <f aca="false">DR19</f>
        <v>3</v>
      </c>
      <c r="EB19" s="3" t="s">
        <v>38</v>
      </c>
      <c r="EC19" s="3" t="n">
        <f aca="false">DS19</f>
        <v>66</v>
      </c>
      <c r="ED19" s="3" t="s">
        <v>76</v>
      </c>
      <c r="EE19" s="3" t="n">
        <f aca="false">DT19</f>
        <v>505</v>
      </c>
      <c r="EF19" s="3" t="s">
        <v>22</v>
      </c>
      <c r="EG19" s="3" t="n">
        <f aca="false">DU19</f>
        <v>69</v>
      </c>
      <c r="EH19" s="1" t="s">
        <v>73</v>
      </c>
      <c r="EJ19" s="1" t="n">
        <v>7</v>
      </c>
      <c r="EK19" s="1" t="n">
        <v>125</v>
      </c>
      <c r="EL19" s="1" t="n">
        <v>999</v>
      </c>
      <c r="EM19" s="1" t="n">
        <v>11</v>
      </c>
      <c r="EN19" s="1" t="n">
        <v>99</v>
      </c>
      <c r="EO19" s="1" t="n">
        <v>2</v>
      </c>
      <c r="EP19" s="1" t="n">
        <v>9</v>
      </c>
      <c r="EQ19" s="1" t="n">
        <f aca="false">IF(ER19&gt;999,ER19-ET19,IF(ER19&lt;125,ER19+ET19,ER19))</f>
        <v>782</v>
      </c>
      <c r="ER19" s="1" t="n">
        <f aca="false">EX19*ET19+ES19</f>
        <v>782</v>
      </c>
      <c r="ES19" s="1" t="n">
        <f aca="true">INT(RAND()*(EP19-EO19+1)+EO19)</f>
        <v>7</v>
      </c>
      <c r="ET19" s="1" t="n">
        <f aca="true">INT(RAND()*(EN19-EM19+1)+EM19)</f>
        <v>25</v>
      </c>
      <c r="EU19" s="1" t="n">
        <f aca="true">INT(RAND()*(EL19-EK19+1)+EK19)</f>
        <v>200</v>
      </c>
      <c r="EV19" s="1" t="n">
        <f aca="true">INT(RAND()*(EL19-EK19+1)+EK19)</f>
        <v>577</v>
      </c>
      <c r="EW19" s="1" t="n">
        <f aca="false">EY19-ES19</f>
        <v>795</v>
      </c>
      <c r="EX19" s="1" t="n">
        <f aca="false">INT(EW19/ET19)</f>
        <v>31</v>
      </c>
      <c r="EY19" s="1" t="n">
        <f aca="true">INT(RAND()*(EL19-EK19+1)+EK19)</f>
        <v>802</v>
      </c>
      <c r="EZ19" s="1" t="n">
        <f aca="false">((EQ19-ES19)/ET19)*(EU19+EV19)</f>
        <v>24087</v>
      </c>
      <c r="FA19" s="1" t="str">
        <f aca="false">FB19&amp;FC19&amp;" - "&amp;FE19&amp;FF19&amp;FG19&amp;FH19&amp;FI19&amp;" + "&amp;FK19&amp;FL19</f>
        <v>((782 - 7) ÷ 25) x (200 + 577)</v>
      </c>
      <c r="FB19" s="2" t="s">
        <v>77</v>
      </c>
      <c r="FC19" s="3" t="n">
        <f aca="false">EQ19</f>
        <v>782</v>
      </c>
      <c r="FD19" s="3" t="s">
        <v>22</v>
      </c>
      <c r="FE19" s="3" t="n">
        <f aca="false">ES19</f>
        <v>7</v>
      </c>
      <c r="FF19" s="3" t="s">
        <v>78</v>
      </c>
      <c r="FG19" s="3" t="n">
        <f aca="false">ET19</f>
        <v>25</v>
      </c>
      <c r="FH19" s="3" t="s">
        <v>72</v>
      </c>
      <c r="FI19" s="3" t="n">
        <f aca="false">EU19</f>
        <v>200</v>
      </c>
      <c r="FJ19" s="3" t="s">
        <v>15</v>
      </c>
      <c r="FK19" s="3" t="n">
        <f aca="false">EV19</f>
        <v>577</v>
      </c>
      <c r="FL19" s="1" t="s">
        <v>73</v>
      </c>
      <c r="FN19" s="1" t="n">
        <v>8</v>
      </c>
      <c r="FO19" s="1" t="n">
        <v>125</v>
      </c>
      <c r="FP19" s="1" t="n">
        <v>999</v>
      </c>
      <c r="FQ19" s="1" t="n">
        <v>11</v>
      </c>
      <c r="FR19" s="1" t="n">
        <v>99</v>
      </c>
      <c r="FS19" s="1" t="n">
        <v>1111</v>
      </c>
      <c r="FT19" s="1" t="n">
        <v>9999</v>
      </c>
      <c r="FU19" s="1" t="n">
        <f aca="true">INT(RAND()*(FP19-FO19+1)+FO19)</f>
        <v>192</v>
      </c>
      <c r="FV19" s="1" t="n">
        <f aca="true">INT(RAND()*(FR19-FQ19+1)+FQ19)</f>
        <v>38</v>
      </c>
      <c r="FW19" s="1" t="n">
        <f aca="true">INT(RAND()*(FR19-FQ19+1)+FQ19)</f>
        <v>18</v>
      </c>
      <c r="FX19" s="1" t="n">
        <f aca="true">INT(RAND()*(FT19-FS19+1)+FS19)</f>
        <v>6199</v>
      </c>
      <c r="FY19" s="1" t="n">
        <f aca="true">INT(RAND()*(FP19-FO19+1)+FO19)</f>
        <v>343</v>
      </c>
      <c r="FZ19" s="1" t="n">
        <f aca="false">FU19-FV19</f>
        <v>154</v>
      </c>
      <c r="GA19" s="1" t="n">
        <f aca="false">INT(FZ19/FW19)</f>
        <v>8</v>
      </c>
      <c r="GB19" s="1" t="n">
        <f aca="false">GA19*FW19+FV19</f>
        <v>182</v>
      </c>
      <c r="GC19" s="1" t="n">
        <f aca="false">((GD19-FV19)/FW19)*(FX19+FY19)</f>
        <v>52336</v>
      </c>
      <c r="GD19" s="1" t="n">
        <f aca="false">IF(GB19&gt;999,GB19-FW19,IF(GB19&lt;125,GB19+FW19,GB19))</f>
        <v>182</v>
      </c>
      <c r="GE19" s="2" t="s">
        <v>77</v>
      </c>
      <c r="GF19" s="3" t="n">
        <f aca="false">GD19</f>
        <v>182</v>
      </c>
      <c r="GG19" s="3" t="s">
        <v>22</v>
      </c>
      <c r="GH19" s="3" t="n">
        <f aca="false">FV19</f>
        <v>38</v>
      </c>
      <c r="GI19" s="1" t="s">
        <v>78</v>
      </c>
      <c r="GJ19" s="3" t="n">
        <f aca="false">FW19</f>
        <v>18</v>
      </c>
      <c r="GK19" s="3" t="s">
        <v>72</v>
      </c>
      <c r="GL19" s="3" t="n">
        <f aca="false">FX19</f>
        <v>6199</v>
      </c>
      <c r="GM19" s="3" t="s">
        <v>15</v>
      </c>
      <c r="GN19" s="3" t="n">
        <f aca="false">FY19</f>
        <v>343</v>
      </c>
      <c r="GO19" s="1" t="s">
        <v>73</v>
      </c>
      <c r="GQ19" s="1" t="n">
        <v>9</v>
      </c>
      <c r="GR19" s="1" t="n">
        <v>5001</v>
      </c>
      <c r="GS19" s="1" t="n">
        <v>7299</v>
      </c>
      <c r="GT19" s="1" t="n">
        <v>11</v>
      </c>
      <c r="GU19" s="1" t="n">
        <v>99</v>
      </c>
      <c r="GV19" s="1" t="n">
        <v>1111</v>
      </c>
      <c r="GW19" s="1" t="n">
        <v>9999</v>
      </c>
      <c r="GX19" s="1" t="n">
        <f aca="true">INT(RAND()*(GW19-GV19+1)+GV19)</f>
        <v>8550</v>
      </c>
      <c r="GY19" s="1" t="n">
        <f aca="true">INT(RAND()*(GU19-GT19+1)+GT19)</f>
        <v>27</v>
      </c>
      <c r="GZ19" s="1" t="n">
        <f aca="true">INT(RAND()*(GU19-GT19+1)+GT19)</f>
        <v>18</v>
      </c>
      <c r="HA19" s="1" t="n">
        <f aca="true">INT(RAND()*(GW19-GV19+1)+GV19)</f>
        <v>7918</v>
      </c>
      <c r="HB19" s="1" t="n">
        <f aca="true">INT(RAND()*(GW19-GV19+1)+GV19)</f>
        <v>4170</v>
      </c>
      <c r="HC19" s="1" t="n">
        <f aca="false">GX19-GY19</f>
        <v>8523</v>
      </c>
      <c r="HD19" s="1" t="n">
        <f aca="false">INT(HC19/GZ19)</f>
        <v>473</v>
      </c>
      <c r="HE19" s="1" t="n">
        <f aca="false">HD19*GZ19+GY19</f>
        <v>8541</v>
      </c>
      <c r="HF19" s="1" t="n">
        <f aca="false">((HE19-GY19)/GZ19)*(HA19+HB19)</f>
        <v>5717624</v>
      </c>
      <c r="HG19" s="1" t="str">
        <f aca="false">HH19&amp;HI19&amp;" - "&amp;HK19&amp;HL19&amp;HM19&amp;HN19&amp;HO19&amp;" + "&amp;HQ19&amp;HR19</f>
        <v>((8541 - 27) ÷ 18) x (7918 + 4170)</v>
      </c>
      <c r="HH19" s="2" t="s">
        <v>77</v>
      </c>
      <c r="HI19" s="3" t="n">
        <f aca="false">HE19</f>
        <v>8541</v>
      </c>
      <c r="HJ19" s="3" t="s">
        <v>22</v>
      </c>
      <c r="HK19" s="3" t="n">
        <f aca="false">GY19</f>
        <v>27</v>
      </c>
      <c r="HL19" s="1" t="s">
        <v>78</v>
      </c>
      <c r="HM19" s="3" t="n">
        <f aca="false">GZ19</f>
        <v>18</v>
      </c>
      <c r="HN19" s="3" t="s">
        <v>72</v>
      </c>
      <c r="HO19" s="3" t="n">
        <f aca="false">HA19</f>
        <v>7918</v>
      </c>
      <c r="HP19" s="3" t="s">
        <v>15</v>
      </c>
      <c r="HQ19" s="3" t="n">
        <f aca="false">HB19</f>
        <v>4170</v>
      </c>
      <c r="HR19" s="1" t="s">
        <v>73</v>
      </c>
      <c r="HT19" s="1" t="n">
        <v>10</v>
      </c>
      <c r="HU19" s="1" t="n">
        <v>111</v>
      </c>
      <c r="HV19" s="1" t="n">
        <v>499</v>
      </c>
      <c r="HW19" s="1" t="n">
        <v>11</v>
      </c>
      <c r="HX19" s="1" t="n">
        <v>99</v>
      </c>
      <c r="HY19" s="1" t="n">
        <v>1111</v>
      </c>
      <c r="HZ19" s="1" t="n">
        <v>9999</v>
      </c>
      <c r="IA19" s="1" t="n">
        <f aca="true">INT(RAND()*(HZ19-HY19+1)+HY19)</f>
        <v>5390</v>
      </c>
      <c r="IB19" s="1" t="n">
        <f aca="true">INT(RAND()*(HV19-HU19+1)+HU19)</f>
        <v>291</v>
      </c>
      <c r="IC19" s="1" t="n">
        <f aca="true">INT(RAND()*(HX19-HW19+1)+HW19)</f>
        <v>57</v>
      </c>
      <c r="ID19" s="1" t="n">
        <f aca="true">INT(RAND()*(HZ19-HY19+1)+HY19)</f>
        <v>5761</v>
      </c>
      <c r="IE19" s="1" t="n">
        <f aca="true">INT(RAND()*(HV19-HU19+1)+HU19)</f>
        <v>497</v>
      </c>
      <c r="IF19" s="1" t="n">
        <f aca="true">INT(RAND()*(HV19-HU19+1)+HU19)</f>
        <v>134</v>
      </c>
      <c r="IG19" s="1" t="n">
        <f aca="false">IA19-IB19</f>
        <v>5099</v>
      </c>
      <c r="IH19" s="1" t="n">
        <f aca="false">INT(IG19/IC19)</f>
        <v>89</v>
      </c>
      <c r="II19" s="1" t="n">
        <f aca="false">IH19*IC19+IB19</f>
        <v>5364</v>
      </c>
      <c r="IJ19" s="1" t="n">
        <f aca="false">((II19-IB19)/IC19)*(ID19+IE19+IF19)</f>
        <v>568888</v>
      </c>
      <c r="IK19" s="1" t="str">
        <f aca="false">IL19&amp;IM19&amp;" - "&amp;IO19&amp;IP19&amp;IQ19&amp;IR19&amp;IS19&amp;" + "&amp;IU19&amp;" + "&amp;IW19&amp;IX19</f>
        <v>((5364 - 291) ÷ 57) x (5761 + 497 + 134)</v>
      </c>
      <c r="IL19" s="2" t="s">
        <v>77</v>
      </c>
      <c r="IM19" s="1" t="n">
        <f aca="false">II19</f>
        <v>5364</v>
      </c>
      <c r="IN19" s="3" t="s">
        <v>22</v>
      </c>
      <c r="IO19" s="3" t="n">
        <f aca="false">IB19</f>
        <v>291</v>
      </c>
      <c r="IP19" s="3" t="s">
        <v>78</v>
      </c>
      <c r="IQ19" s="3" t="n">
        <f aca="false">IC19</f>
        <v>57</v>
      </c>
      <c r="IR19" s="3" t="s">
        <v>72</v>
      </c>
      <c r="IS19" s="3" t="n">
        <f aca="false">ID19</f>
        <v>5761</v>
      </c>
      <c r="IT19" s="3" t="s">
        <v>15</v>
      </c>
      <c r="IU19" s="1" t="n">
        <f aca="false">IE19</f>
        <v>497</v>
      </c>
      <c r="IV19" s="3" t="s">
        <v>15</v>
      </c>
      <c r="IW19" s="1" t="n">
        <f aca="false">IF19</f>
        <v>134</v>
      </c>
      <c r="IX19" s="1" t="s">
        <v>73</v>
      </c>
    </row>
    <row r="20" customFormat="false" ht="16.5" hidden="false" customHeight="true" outlineLevel="0" collapsed="false">
      <c r="B20" s="10"/>
      <c r="C20" s="11"/>
      <c r="D20" s="10"/>
      <c r="E20" s="11"/>
      <c r="F20" s="10"/>
      <c r="G20" s="11"/>
      <c r="H20" s="10"/>
      <c r="I20" s="11"/>
      <c r="J20" s="10"/>
      <c r="K20" s="10"/>
      <c r="L20" s="10"/>
      <c r="M20" s="10"/>
      <c r="N20" s="10"/>
      <c r="O20" s="10"/>
      <c r="P20" s="13"/>
      <c r="Q20" s="10"/>
      <c r="R20" s="10"/>
      <c r="CZ20" s="1" t="str">
        <f aca="false">"("&amp;DA19&amp;" + "&amp;DC19&amp;DD19&amp;DE19&amp;" + "&amp;DG19&amp;")"</f>
        <v>(394 + 478) ÷ (51 + 58)</v>
      </c>
      <c r="GE20" s="1" t="str">
        <f aca="false">GE19&amp;GF19&amp;" - "&amp;GH19&amp;GI19&amp;GJ19&amp;GK19&amp;GL19&amp;" + "&amp;GN19&amp;")"</f>
        <v>((182 - 38) ÷ 18) x (6199 + 343)</v>
      </c>
    </row>
    <row r="21" customFormat="false" ht="16.5" hidden="false" customHeight="true" outlineLevel="0" collapsed="false">
      <c r="B21" s="61" t="str">
        <f aca="false">IF(AC21=2,AN21,IF(AC21=3,BG21,IF(AC21=4,BZ21,IF(AC21=5,CZ22,IF(AC21=6,DW21,IF(AC21=7,FA21,IF(AC21=8,GE22,IF(AC21=9,HG21,IK21))))))))</f>
        <v>(65 + 46) x (63 + 44)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0"/>
      <c r="N21" s="10"/>
      <c r="O21" s="10" t="s">
        <v>16</v>
      </c>
      <c r="P21" s="12" t="n">
        <f aca="false">IF(AC21=2,AM21,IF(AC21=3,BF21,IF(AC21=4,BY21,IF(AC21=5,CY21,IF(AC21=6,DV21,IF(AC21=7,EZ21,IF(AC21=8,GC21,IF(AC21=9,HF21,IJ21))))))))</f>
        <v>11877</v>
      </c>
      <c r="Q21" s="10"/>
      <c r="R21" s="10" t="n">
        <f aca="false">AC21+T21</f>
        <v>5</v>
      </c>
      <c r="T21" s="4" t="n">
        <v>1</v>
      </c>
      <c r="AB21" s="4" t="n">
        <f aca="false">AB19+1</f>
        <v>9</v>
      </c>
      <c r="AC21" s="4" t="n">
        <f aca="false">INT(0.5+(AC$2/19*(AB21-1)))+X$2</f>
        <v>4</v>
      </c>
      <c r="AF21" s="1" t="n">
        <v>2</v>
      </c>
      <c r="AG21" s="1" t="n">
        <v>2</v>
      </c>
      <c r="AH21" s="1" t="n">
        <v>9</v>
      </c>
      <c r="AI21" s="1" t="n">
        <f aca="true">INT(RAND()*(AH21-AG21+1)+AG21)</f>
        <v>4</v>
      </c>
      <c r="AJ21" s="1" t="n">
        <f aca="true">INT(RAND()*(AH21-AG21+1)+AG21)</f>
        <v>2</v>
      </c>
      <c r="AK21" s="1" t="n">
        <f aca="true">INT(RAND()*(AH21-AG21+1)+AG21)</f>
        <v>3</v>
      </c>
      <c r="AL21" s="1" t="n">
        <f aca="true">INT(RAND()*(AH21-AG21+1)+AG21)</f>
        <v>2</v>
      </c>
      <c r="AM21" s="1" t="n">
        <f aca="false">(AI21+AJ21)*(AK21+AL21)</f>
        <v>30</v>
      </c>
      <c r="AN21" s="1" t="str">
        <f aca="false">"("&amp;AP21&amp;" + "&amp;AR21&amp;AS21&amp;AT21&amp;" + "&amp;AV21&amp;")"</f>
        <v>(4 + 2) x (3 + 2)</v>
      </c>
      <c r="AO21" s="2" t="s">
        <v>71</v>
      </c>
      <c r="AP21" s="3" t="n">
        <f aca="false">AI21</f>
        <v>4</v>
      </c>
      <c r="AQ21" s="3" t="s">
        <v>15</v>
      </c>
      <c r="AR21" s="3" t="n">
        <f aca="false">AJ21</f>
        <v>2</v>
      </c>
      <c r="AS21" s="1" t="s">
        <v>72</v>
      </c>
      <c r="AT21" s="3" t="n">
        <f aca="false">AK21</f>
        <v>3</v>
      </c>
      <c r="AU21" s="3" t="s">
        <v>15</v>
      </c>
      <c r="AV21" s="3" t="n">
        <f aca="false">AL21</f>
        <v>2</v>
      </c>
      <c r="AW21" s="1" t="s">
        <v>73</v>
      </c>
      <c r="AY21" s="1" t="n">
        <v>3</v>
      </c>
      <c r="AZ21" s="1" t="n">
        <v>11</v>
      </c>
      <c r="BA21" s="1" t="n">
        <v>39</v>
      </c>
      <c r="BB21" s="1" t="n">
        <f aca="true">INT(RAND()*(BA21-AZ21+1)+AZ21)</f>
        <v>36</v>
      </c>
      <c r="BC21" s="1" t="n">
        <f aca="true">INT(RAND()*(BA21-AZ21+1)+AZ21)</f>
        <v>39</v>
      </c>
      <c r="BD21" s="1" t="n">
        <f aca="true">INT(RAND()*(BA21-AZ21+1)+AZ21)</f>
        <v>34</v>
      </c>
      <c r="BE21" s="1" t="n">
        <f aca="true">INT(RAND()*(BA21-AZ21+1)+AZ21)</f>
        <v>31</v>
      </c>
      <c r="BF21" s="1" t="n">
        <f aca="false">(BB21+BC21)*(BD21+BE21)</f>
        <v>4875</v>
      </c>
      <c r="BG21" s="1" t="str">
        <f aca="false">"("&amp;BI21&amp;" + "&amp;BK21&amp;BL21&amp;BM21&amp;" + "&amp;BO21&amp;")"</f>
        <v>(36 + 39) x (34 + 31)</v>
      </c>
      <c r="BH21" s="2" t="s">
        <v>71</v>
      </c>
      <c r="BI21" s="3" t="n">
        <f aca="false">BB21</f>
        <v>36</v>
      </c>
      <c r="BJ21" s="3" t="s">
        <v>15</v>
      </c>
      <c r="BK21" s="3" t="n">
        <f aca="false">BC21</f>
        <v>39</v>
      </c>
      <c r="BL21" s="1" t="s">
        <v>72</v>
      </c>
      <c r="BM21" s="3" t="n">
        <f aca="false">BD21</f>
        <v>34</v>
      </c>
      <c r="BN21" s="3" t="s">
        <v>15</v>
      </c>
      <c r="BO21" s="3" t="n">
        <f aca="false">BE21</f>
        <v>31</v>
      </c>
      <c r="BP21" s="1" t="s">
        <v>73</v>
      </c>
      <c r="BR21" s="1" t="n">
        <v>4</v>
      </c>
      <c r="BS21" s="1" t="n">
        <v>41</v>
      </c>
      <c r="BT21" s="1" t="n">
        <v>65</v>
      </c>
      <c r="BU21" s="1" t="n">
        <f aca="true">INT(RAND()*(BT21-BS21+1)+BS21)</f>
        <v>65</v>
      </c>
      <c r="BV21" s="1" t="n">
        <f aca="true">INT(RAND()*(BT21-BS21+1)+BS21)</f>
        <v>46</v>
      </c>
      <c r="BW21" s="1" t="n">
        <f aca="true">INT(RAND()*(BT21-BS21+1)+BS21)</f>
        <v>63</v>
      </c>
      <c r="BX21" s="1" t="n">
        <f aca="true">INT(RAND()*(BT21-BS21+1)+BS21)</f>
        <v>44</v>
      </c>
      <c r="BY21" s="1" t="n">
        <f aca="false">(BU21+BV21)*(BW21+BX21)</f>
        <v>11877</v>
      </c>
      <c r="BZ21" s="1" t="str">
        <f aca="false">"("&amp;CB21&amp;" + "&amp;CD21&amp;CE21&amp;CF21&amp;" + "&amp;CH21&amp;")"</f>
        <v>(65 + 46) x (63 + 44)</v>
      </c>
      <c r="CA21" s="2" t="s">
        <v>71</v>
      </c>
      <c r="CB21" s="3" t="n">
        <f aca="false">BU21</f>
        <v>65</v>
      </c>
      <c r="CC21" s="3" t="s">
        <v>15</v>
      </c>
      <c r="CD21" s="3" t="n">
        <f aca="false">BV21</f>
        <v>46</v>
      </c>
      <c r="CE21" s="1" t="s">
        <v>72</v>
      </c>
      <c r="CF21" s="3" t="n">
        <f aca="false">BW21</f>
        <v>63</v>
      </c>
      <c r="CG21" s="3" t="s">
        <v>15</v>
      </c>
      <c r="CH21" s="3" t="n">
        <f aca="false">BX21</f>
        <v>44</v>
      </c>
      <c r="CI21" s="1" t="s">
        <v>73</v>
      </c>
      <c r="CK21" s="1" t="n">
        <v>5</v>
      </c>
      <c r="CL21" s="1" t="n">
        <v>111</v>
      </c>
      <c r="CM21" s="1" t="n">
        <v>999</v>
      </c>
      <c r="CN21" s="1" t="n">
        <v>35</v>
      </c>
      <c r="CO21" s="1" t="n">
        <v>64</v>
      </c>
      <c r="CP21" s="1" t="n">
        <f aca="true">INT(RAND()*(CM21-CL21+1)+CL21)</f>
        <v>699</v>
      </c>
      <c r="CQ21" s="1" t="n">
        <f aca="true">INT(RAND()*(CM21-CL21+1)+CL21)</f>
        <v>845</v>
      </c>
      <c r="CR21" s="1" t="n">
        <f aca="true">INT(RAND()*(CO21-CN21+1)+CN21)</f>
        <v>56</v>
      </c>
      <c r="CS21" s="1" t="n">
        <f aca="true">INT(RAND()*(CO21-CN21+1)+CN21)</f>
        <v>48</v>
      </c>
      <c r="CT21" s="1" t="n">
        <f aca="false">CP21+CQ21</f>
        <v>1544</v>
      </c>
      <c r="CU21" s="1" t="n">
        <f aca="false">CR21+CS21</f>
        <v>104</v>
      </c>
      <c r="CV21" s="1" t="n">
        <f aca="false">INT(CT21/CU21)+1</f>
        <v>15</v>
      </c>
      <c r="CW21" s="1" t="n">
        <f aca="false">CV21*CU21</f>
        <v>1560</v>
      </c>
      <c r="CX21" s="1" t="n">
        <f aca="false">IF(CW21-CP21&gt;999,CW21-CP21-CU21,CW21-CP21)</f>
        <v>861</v>
      </c>
      <c r="CY21" s="1" t="n">
        <f aca="false">IF(CX21+CP21=CW21,CV21,CV21-1)</f>
        <v>15</v>
      </c>
      <c r="CZ21" s="2" t="s">
        <v>71</v>
      </c>
      <c r="DA21" s="3" t="n">
        <f aca="false">CP21</f>
        <v>699</v>
      </c>
      <c r="DB21" s="3" t="s">
        <v>15</v>
      </c>
      <c r="DC21" s="3" t="n">
        <f aca="false">CX21</f>
        <v>861</v>
      </c>
      <c r="DD21" s="1" t="s">
        <v>74</v>
      </c>
      <c r="DE21" s="3" t="n">
        <f aca="false">CR21</f>
        <v>56</v>
      </c>
      <c r="DF21" s="3" t="s">
        <v>15</v>
      </c>
      <c r="DG21" s="3" t="n">
        <f aca="false">CS21</f>
        <v>48</v>
      </c>
      <c r="DH21" s="1" t="s">
        <v>73</v>
      </c>
      <c r="DJ21" s="1" t="n">
        <v>6</v>
      </c>
      <c r="DK21" s="1" t="n">
        <v>481</v>
      </c>
      <c r="DL21" s="1" t="n">
        <v>999</v>
      </c>
      <c r="DM21" s="1" t="n">
        <v>51</v>
      </c>
      <c r="DN21" s="1" t="n">
        <v>99</v>
      </c>
      <c r="DO21" s="1" t="n">
        <v>2</v>
      </c>
      <c r="DP21" s="1" t="n">
        <v>9</v>
      </c>
      <c r="DQ21" s="1" t="n">
        <f aca="true">INT(RAND()*(DN21-DM21+1)+DM21)</f>
        <v>70</v>
      </c>
      <c r="DR21" s="1" t="n">
        <f aca="true">INT(RAND()*(DP21-DO21+1)+DO21)</f>
        <v>7</v>
      </c>
      <c r="DS21" s="1" t="n">
        <f aca="true">INT(RAND()*(DN21-DM21+1)+DM21)</f>
        <v>78</v>
      </c>
      <c r="DT21" s="1" t="n">
        <f aca="true">INT(RAND()*(DL21-DK21+1)+DK21)</f>
        <v>606</v>
      </c>
      <c r="DU21" s="1" t="n">
        <f aca="true">INT(RAND()*(DN21-DM21+1)+DM21)</f>
        <v>96</v>
      </c>
      <c r="DV21" s="1" t="n">
        <f aca="false">(DQ21+(DR21*DS21))*(DT21-DU21)</f>
        <v>314160</v>
      </c>
      <c r="DW21" s="1" t="str">
        <f aca="false">"("&amp;DY21&amp;DZ21&amp;EA21&amp;" x "&amp;EC21&amp;ED21&amp;EE21&amp;" - "&amp;EG21&amp;")"</f>
        <v>(70 + (7 x 78)) x (606 - 96)</v>
      </c>
      <c r="DX21" s="2" t="s">
        <v>71</v>
      </c>
      <c r="DY21" s="3" t="n">
        <f aca="false">DQ21</f>
        <v>70</v>
      </c>
      <c r="DZ21" s="3" t="s">
        <v>75</v>
      </c>
      <c r="EA21" s="3" t="n">
        <f aca="false">DR21</f>
        <v>7</v>
      </c>
      <c r="EB21" s="3" t="s">
        <v>38</v>
      </c>
      <c r="EC21" s="3" t="n">
        <f aca="false">DS21</f>
        <v>78</v>
      </c>
      <c r="ED21" s="3" t="s">
        <v>76</v>
      </c>
      <c r="EE21" s="3" t="n">
        <f aca="false">DT21</f>
        <v>606</v>
      </c>
      <c r="EF21" s="3" t="s">
        <v>22</v>
      </c>
      <c r="EG21" s="3" t="n">
        <f aca="false">DU21</f>
        <v>96</v>
      </c>
      <c r="EH21" s="1" t="s">
        <v>73</v>
      </c>
      <c r="EJ21" s="1" t="n">
        <v>7</v>
      </c>
      <c r="EK21" s="1" t="n">
        <v>125</v>
      </c>
      <c r="EL21" s="1" t="n">
        <v>999</v>
      </c>
      <c r="EM21" s="1" t="n">
        <v>11</v>
      </c>
      <c r="EN21" s="1" t="n">
        <v>99</v>
      </c>
      <c r="EO21" s="1" t="n">
        <v>2</v>
      </c>
      <c r="EP21" s="1" t="n">
        <v>9</v>
      </c>
      <c r="EQ21" s="1" t="n">
        <f aca="false">IF(ER21&gt;999,ER21-ET21,IF(ER21&lt;125,ER21+ET21,ER21))</f>
        <v>585</v>
      </c>
      <c r="ER21" s="1" t="n">
        <f aca="false">EX21*ET21+ES21</f>
        <v>585</v>
      </c>
      <c r="ES21" s="1" t="n">
        <f aca="true">INT(RAND()*(EP21-EO21+1)+EO21)</f>
        <v>3</v>
      </c>
      <c r="ET21" s="1" t="n">
        <f aca="true">INT(RAND()*(EN21-EM21+1)+EM21)</f>
        <v>97</v>
      </c>
      <c r="EU21" s="1" t="n">
        <f aca="true">INT(RAND()*(EL21-EK21+1)+EK21)</f>
        <v>823</v>
      </c>
      <c r="EV21" s="1" t="n">
        <f aca="true">INT(RAND()*(EL21-EK21+1)+EK21)</f>
        <v>648</v>
      </c>
      <c r="EW21" s="1" t="n">
        <f aca="false">EY21-ES21</f>
        <v>653</v>
      </c>
      <c r="EX21" s="1" t="n">
        <f aca="false">INT(EW21/ET21)</f>
        <v>6</v>
      </c>
      <c r="EY21" s="1" t="n">
        <f aca="true">INT(RAND()*(EL21-EK21+1)+EK21)</f>
        <v>656</v>
      </c>
      <c r="EZ21" s="1" t="n">
        <f aca="false">((EQ21-ES21)/ET21)*(EU21+EV21)</f>
        <v>8826</v>
      </c>
      <c r="FA21" s="1" t="str">
        <f aca="false">FB21&amp;FC21&amp;" - "&amp;FE21&amp;FF21&amp;FG21&amp;FH21&amp;FI21&amp;" + "&amp;FK21&amp;FL21</f>
        <v>((585 - 3) ÷ 97) x (823 + 648)</v>
      </c>
      <c r="FB21" s="2" t="s">
        <v>77</v>
      </c>
      <c r="FC21" s="3" t="n">
        <f aca="false">EQ21</f>
        <v>585</v>
      </c>
      <c r="FD21" s="3" t="s">
        <v>22</v>
      </c>
      <c r="FE21" s="3" t="n">
        <f aca="false">ES21</f>
        <v>3</v>
      </c>
      <c r="FF21" s="3" t="s">
        <v>78</v>
      </c>
      <c r="FG21" s="3" t="n">
        <f aca="false">ET21</f>
        <v>97</v>
      </c>
      <c r="FH21" s="3" t="s">
        <v>72</v>
      </c>
      <c r="FI21" s="3" t="n">
        <f aca="false">EU21</f>
        <v>823</v>
      </c>
      <c r="FJ21" s="3" t="s">
        <v>15</v>
      </c>
      <c r="FK21" s="3" t="n">
        <f aca="false">EV21</f>
        <v>648</v>
      </c>
      <c r="FL21" s="1" t="s">
        <v>73</v>
      </c>
      <c r="FN21" s="1" t="n">
        <v>8</v>
      </c>
      <c r="FO21" s="1" t="n">
        <v>125</v>
      </c>
      <c r="FP21" s="1" t="n">
        <v>999</v>
      </c>
      <c r="FQ21" s="1" t="n">
        <v>11</v>
      </c>
      <c r="FR21" s="1" t="n">
        <v>99</v>
      </c>
      <c r="FS21" s="1" t="n">
        <v>1111</v>
      </c>
      <c r="FT21" s="1" t="n">
        <v>9999</v>
      </c>
      <c r="FU21" s="1" t="n">
        <f aca="true">INT(RAND()*(FP21-FO21+1)+FO21)</f>
        <v>759</v>
      </c>
      <c r="FV21" s="1" t="n">
        <f aca="true">INT(RAND()*(FR21-FQ21+1)+FQ21)</f>
        <v>72</v>
      </c>
      <c r="FW21" s="1" t="n">
        <f aca="true">INT(RAND()*(FR21-FQ21+1)+FQ21)</f>
        <v>86</v>
      </c>
      <c r="FX21" s="1" t="n">
        <f aca="true">INT(RAND()*(FT21-FS21+1)+FS21)</f>
        <v>1344</v>
      </c>
      <c r="FY21" s="1" t="n">
        <f aca="true">INT(RAND()*(FP21-FO21+1)+FO21)</f>
        <v>448</v>
      </c>
      <c r="FZ21" s="1" t="n">
        <f aca="false">FU21-FV21</f>
        <v>687</v>
      </c>
      <c r="GA21" s="1" t="n">
        <f aca="false">INT(FZ21/FW21)</f>
        <v>7</v>
      </c>
      <c r="GB21" s="1" t="n">
        <f aca="false">GA21*FW21+FV21</f>
        <v>674</v>
      </c>
      <c r="GC21" s="1" t="n">
        <f aca="false">((GD21-FV21)/FW21)*(FX21+FY21)</f>
        <v>12544</v>
      </c>
      <c r="GD21" s="1" t="n">
        <f aca="false">IF(GB21&gt;999,GB21-FW21,IF(GB21&lt;125,GB21+FW21,GB21))</f>
        <v>674</v>
      </c>
      <c r="GE21" s="2" t="s">
        <v>77</v>
      </c>
      <c r="GF21" s="3" t="n">
        <f aca="false">GD21</f>
        <v>674</v>
      </c>
      <c r="GG21" s="3" t="s">
        <v>22</v>
      </c>
      <c r="GH21" s="3" t="n">
        <f aca="false">FV21</f>
        <v>72</v>
      </c>
      <c r="GI21" s="1" t="s">
        <v>78</v>
      </c>
      <c r="GJ21" s="3" t="n">
        <f aca="false">FW21</f>
        <v>86</v>
      </c>
      <c r="GK21" s="3" t="s">
        <v>72</v>
      </c>
      <c r="GL21" s="3" t="n">
        <f aca="false">FX21</f>
        <v>1344</v>
      </c>
      <c r="GM21" s="3" t="s">
        <v>15</v>
      </c>
      <c r="GN21" s="3" t="n">
        <f aca="false">FY21</f>
        <v>448</v>
      </c>
      <c r="GO21" s="1" t="s">
        <v>73</v>
      </c>
      <c r="GQ21" s="1" t="n">
        <v>9</v>
      </c>
      <c r="GR21" s="1" t="n">
        <v>5001</v>
      </c>
      <c r="GS21" s="1" t="n">
        <v>7299</v>
      </c>
      <c r="GT21" s="1" t="n">
        <v>11</v>
      </c>
      <c r="GU21" s="1" t="n">
        <v>99</v>
      </c>
      <c r="GV21" s="1" t="n">
        <v>1111</v>
      </c>
      <c r="GW21" s="1" t="n">
        <v>9999</v>
      </c>
      <c r="GX21" s="1" t="n">
        <f aca="true">INT(RAND()*(GW21-GV21+1)+GV21)</f>
        <v>3885</v>
      </c>
      <c r="GY21" s="1" t="n">
        <f aca="true">INT(RAND()*(GU21-GT21+1)+GT21)</f>
        <v>19</v>
      </c>
      <c r="GZ21" s="1" t="n">
        <f aca="true">INT(RAND()*(GU21-GT21+1)+GT21)</f>
        <v>62</v>
      </c>
      <c r="HA21" s="1" t="n">
        <f aca="true">INT(RAND()*(GW21-GV21+1)+GV21)</f>
        <v>6173</v>
      </c>
      <c r="HB21" s="1" t="n">
        <f aca="true">INT(RAND()*(GW21-GV21+1)+GV21)</f>
        <v>1792</v>
      </c>
      <c r="HC21" s="1" t="n">
        <f aca="false">GX21-GY21</f>
        <v>3866</v>
      </c>
      <c r="HD21" s="1" t="n">
        <f aca="false">INT(HC21/GZ21)</f>
        <v>62</v>
      </c>
      <c r="HE21" s="1" t="n">
        <f aca="false">HD21*GZ21+GY21</f>
        <v>3863</v>
      </c>
      <c r="HF21" s="1" t="n">
        <f aca="false">((HE21-GY21)/GZ21)*(HA21+HB21)</f>
        <v>493830</v>
      </c>
      <c r="HG21" s="1" t="str">
        <f aca="false">HH21&amp;HI21&amp;" - "&amp;HK21&amp;HL21&amp;HM21&amp;HN21&amp;HO21&amp;" + "&amp;HQ21&amp;HR21</f>
        <v>((3863 - 19) ÷ 62) x (6173 + 1792)</v>
      </c>
      <c r="HH21" s="2" t="s">
        <v>77</v>
      </c>
      <c r="HI21" s="3" t="n">
        <f aca="false">HE21</f>
        <v>3863</v>
      </c>
      <c r="HJ21" s="3" t="s">
        <v>22</v>
      </c>
      <c r="HK21" s="3" t="n">
        <f aca="false">GY21</f>
        <v>19</v>
      </c>
      <c r="HL21" s="1" t="s">
        <v>78</v>
      </c>
      <c r="HM21" s="3" t="n">
        <f aca="false">GZ21</f>
        <v>62</v>
      </c>
      <c r="HN21" s="3" t="s">
        <v>72</v>
      </c>
      <c r="HO21" s="3" t="n">
        <f aca="false">HA21</f>
        <v>6173</v>
      </c>
      <c r="HP21" s="3" t="s">
        <v>15</v>
      </c>
      <c r="HQ21" s="3" t="n">
        <f aca="false">HB21</f>
        <v>1792</v>
      </c>
      <c r="HR21" s="1" t="s">
        <v>73</v>
      </c>
      <c r="HT21" s="1" t="n">
        <v>10</v>
      </c>
      <c r="HU21" s="1" t="n">
        <v>111</v>
      </c>
      <c r="HV21" s="1" t="n">
        <v>499</v>
      </c>
      <c r="HW21" s="1" t="n">
        <v>11</v>
      </c>
      <c r="HX21" s="1" t="n">
        <v>99</v>
      </c>
      <c r="HY21" s="1" t="n">
        <v>1111</v>
      </c>
      <c r="HZ21" s="1" t="n">
        <v>9999</v>
      </c>
      <c r="IA21" s="1" t="n">
        <f aca="true">INT(RAND()*(HZ21-HY21+1)+HY21)</f>
        <v>4715</v>
      </c>
      <c r="IB21" s="1" t="n">
        <f aca="true">INT(RAND()*(HV21-HU21+1)+HU21)</f>
        <v>270</v>
      </c>
      <c r="IC21" s="1" t="n">
        <f aca="true">INT(RAND()*(HX21-HW21+1)+HW21)</f>
        <v>35</v>
      </c>
      <c r="ID21" s="1" t="n">
        <f aca="true">INT(RAND()*(HZ21-HY21+1)+HY21)</f>
        <v>7286</v>
      </c>
      <c r="IE21" s="1" t="n">
        <f aca="true">INT(RAND()*(HV21-HU21+1)+HU21)</f>
        <v>143</v>
      </c>
      <c r="IF21" s="1" t="n">
        <f aca="true">INT(RAND()*(HV21-HU21+1)+HU21)</f>
        <v>181</v>
      </c>
      <c r="IG21" s="1" t="n">
        <f aca="false">IA21-IB21</f>
        <v>4445</v>
      </c>
      <c r="IH21" s="1" t="n">
        <f aca="false">INT(IG21/IC21)</f>
        <v>127</v>
      </c>
      <c r="II21" s="1" t="n">
        <f aca="false">IH21*IC21+IB21</f>
        <v>4715</v>
      </c>
      <c r="IJ21" s="1" t="n">
        <f aca="false">((II21-IB21)/IC21)*(ID21+IE21+IF21)</f>
        <v>966470</v>
      </c>
      <c r="IK21" s="1" t="str">
        <f aca="false">IL21&amp;IM21&amp;" - "&amp;IO21&amp;IP21&amp;IQ21&amp;IR21&amp;IS21&amp;" + "&amp;IU21&amp;" + "&amp;IW21&amp;IX21</f>
        <v>((4715 - 270) ÷ 35) x (7286 + 143 + 181)</v>
      </c>
      <c r="IL21" s="2" t="s">
        <v>77</v>
      </c>
      <c r="IM21" s="1" t="n">
        <f aca="false">II21</f>
        <v>4715</v>
      </c>
      <c r="IN21" s="3" t="s">
        <v>22</v>
      </c>
      <c r="IO21" s="3" t="n">
        <f aca="false">IB21</f>
        <v>270</v>
      </c>
      <c r="IP21" s="3" t="s">
        <v>78</v>
      </c>
      <c r="IQ21" s="3" t="n">
        <f aca="false">IC21</f>
        <v>35</v>
      </c>
      <c r="IR21" s="3" t="s">
        <v>72</v>
      </c>
      <c r="IS21" s="3" t="n">
        <f aca="false">ID21</f>
        <v>7286</v>
      </c>
      <c r="IT21" s="3" t="s">
        <v>15</v>
      </c>
      <c r="IU21" s="1" t="n">
        <f aca="false">IE21</f>
        <v>143</v>
      </c>
      <c r="IV21" s="3" t="s">
        <v>15</v>
      </c>
      <c r="IW21" s="1" t="n">
        <f aca="false">IF21</f>
        <v>181</v>
      </c>
      <c r="IX21" s="1" t="s">
        <v>73</v>
      </c>
    </row>
    <row r="22" customFormat="false" ht="16.5" hidden="false" customHeight="true" outlineLevel="0" collapsed="false">
      <c r="B22" s="10"/>
      <c r="C22" s="10"/>
      <c r="D22" s="10"/>
      <c r="E22" s="11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3"/>
      <c r="Q22" s="10"/>
      <c r="R22" s="10"/>
      <c r="CZ22" s="1" t="str">
        <f aca="false">"("&amp;DA21&amp;" + "&amp;DC21&amp;DD21&amp;DE21&amp;" + "&amp;DG21&amp;")"</f>
        <v>(699 + 861) ÷ (56 + 48)</v>
      </c>
      <c r="GE22" s="1" t="str">
        <f aca="false">GE21&amp;GF21&amp;" - "&amp;GH21&amp;GI21&amp;GJ21&amp;GK21&amp;GL21&amp;" + "&amp;GN21&amp;")"</f>
        <v>((674 - 72) ÷ 86) x (1344 + 448)</v>
      </c>
    </row>
    <row r="23" customFormat="false" ht="16.5" hidden="false" customHeight="true" outlineLevel="0" collapsed="false">
      <c r="B23" s="61" t="str">
        <f aca="false">IF(AC23=2,AN23,IF(AC23=3,BG23,IF(AC23=4,BZ23,IF(AC23=5,CZ24,IF(AC23=6,DW23,IF(AC23=7,FA23,IF(AC23=8,GE24,IF(AC23=9,HG23,IK23))))))))</f>
        <v>(51 + 48) x (65 + 46)</v>
      </c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0"/>
      <c r="N23" s="10"/>
      <c r="O23" s="10" t="s">
        <v>16</v>
      </c>
      <c r="P23" s="12" t="n">
        <f aca="false">IF(AC23=2,AM23,IF(AC23=3,BF23,IF(AC23=4,BY23,IF(AC23=5,CY23,IF(AC23=6,DV23,IF(AC23=7,EZ23,IF(AC23=8,GC23,IF(AC23=9,HF23,IJ23))))))))</f>
        <v>10989</v>
      </c>
      <c r="Q23" s="10"/>
      <c r="R23" s="10" t="n">
        <f aca="false">AC23+T23</f>
        <v>5</v>
      </c>
      <c r="T23" s="4" t="n">
        <v>1</v>
      </c>
      <c r="AB23" s="4" t="n">
        <f aca="false">AB21+1</f>
        <v>10</v>
      </c>
      <c r="AC23" s="4" t="n">
        <f aca="false">INT(0.5+(AC$2/19*(AB23-1)))+X$2</f>
        <v>4</v>
      </c>
      <c r="AF23" s="1" t="n">
        <v>2</v>
      </c>
      <c r="AG23" s="1" t="n">
        <v>2</v>
      </c>
      <c r="AH23" s="1" t="n">
        <v>9</v>
      </c>
      <c r="AI23" s="1" t="n">
        <f aca="true">INT(RAND()*(AH23-AG23+1)+AG23)</f>
        <v>8</v>
      </c>
      <c r="AJ23" s="1" t="n">
        <f aca="true">INT(RAND()*(AH23-AG23+1)+AG23)</f>
        <v>7</v>
      </c>
      <c r="AK23" s="1" t="n">
        <f aca="true">INT(RAND()*(AH23-AG23+1)+AG23)</f>
        <v>4</v>
      </c>
      <c r="AL23" s="1" t="n">
        <f aca="true">INT(RAND()*(AH23-AG23+1)+AG23)</f>
        <v>4</v>
      </c>
      <c r="AM23" s="1" t="n">
        <f aca="false">(AI23+AJ23)*(AK23+AL23)</f>
        <v>120</v>
      </c>
      <c r="AN23" s="1" t="str">
        <f aca="false">"("&amp;AP23&amp;" + "&amp;AR23&amp;AS23&amp;AT23&amp;" + "&amp;AV23&amp;")"</f>
        <v>(8 + 7) x (4 + 4)</v>
      </c>
      <c r="AO23" s="2" t="s">
        <v>71</v>
      </c>
      <c r="AP23" s="3" t="n">
        <f aca="false">AI23</f>
        <v>8</v>
      </c>
      <c r="AQ23" s="3" t="s">
        <v>15</v>
      </c>
      <c r="AR23" s="3" t="n">
        <f aca="false">AJ23</f>
        <v>7</v>
      </c>
      <c r="AS23" s="1" t="s">
        <v>72</v>
      </c>
      <c r="AT23" s="3" t="n">
        <f aca="false">AK23</f>
        <v>4</v>
      </c>
      <c r="AU23" s="3" t="s">
        <v>15</v>
      </c>
      <c r="AV23" s="3" t="n">
        <f aca="false">AL23</f>
        <v>4</v>
      </c>
      <c r="AW23" s="1" t="s">
        <v>73</v>
      </c>
      <c r="AY23" s="1" t="n">
        <v>3</v>
      </c>
      <c r="AZ23" s="1" t="n">
        <v>11</v>
      </c>
      <c r="BA23" s="1" t="n">
        <v>39</v>
      </c>
      <c r="BB23" s="1" t="n">
        <f aca="true">INT(RAND()*(BA23-AZ23+1)+AZ23)</f>
        <v>14</v>
      </c>
      <c r="BC23" s="1" t="n">
        <f aca="true">INT(RAND()*(BA23-AZ23+1)+AZ23)</f>
        <v>22</v>
      </c>
      <c r="BD23" s="1" t="n">
        <f aca="true">INT(RAND()*(BA23-AZ23+1)+AZ23)</f>
        <v>13</v>
      </c>
      <c r="BE23" s="1" t="n">
        <f aca="true">INT(RAND()*(BA23-AZ23+1)+AZ23)</f>
        <v>32</v>
      </c>
      <c r="BF23" s="1" t="n">
        <f aca="false">(BB23+BC23)*(BD23+BE23)</f>
        <v>1620</v>
      </c>
      <c r="BG23" s="1" t="str">
        <f aca="false">"("&amp;BI23&amp;" + "&amp;BK23&amp;BL23&amp;BM23&amp;" + "&amp;BO23&amp;")"</f>
        <v>(14 + 22) x (13 + 32)</v>
      </c>
      <c r="BH23" s="2" t="s">
        <v>71</v>
      </c>
      <c r="BI23" s="3" t="n">
        <f aca="false">BB23</f>
        <v>14</v>
      </c>
      <c r="BJ23" s="3" t="s">
        <v>15</v>
      </c>
      <c r="BK23" s="3" t="n">
        <f aca="false">BC23</f>
        <v>22</v>
      </c>
      <c r="BL23" s="1" t="s">
        <v>72</v>
      </c>
      <c r="BM23" s="3" t="n">
        <f aca="false">BD23</f>
        <v>13</v>
      </c>
      <c r="BN23" s="3" t="s">
        <v>15</v>
      </c>
      <c r="BO23" s="3" t="n">
        <f aca="false">BE23</f>
        <v>32</v>
      </c>
      <c r="BP23" s="1" t="s">
        <v>73</v>
      </c>
      <c r="BR23" s="1" t="n">
        <v>4</v>
      </c>
      <c r="BS23" s="1" t="n">
        <v>41</v>
      </c>
      <c r="BT23" s="1" t="n">
        <v>65</v>
      </c>
      <c r="BU23" s="1" t="n">
        <f aca="true">INT(RAND()*(BT23-BS23+1)+BS23)</f>
        <v>51</v>
      </c>
      <c r="BV23" s="1" t="n">
        <f aca="true">INT(RAND()*(BT23-BS23+1)+BS23)</f>
        <v>48</v>
      </c>
      <c r="BW23" s="1" t="n">
        <f aca="true">INT(RAND()*(BT23-BS23+1)+BS23)</f>
        <v>65</v>
      </c>
      <c r="BX23" s="1" t="n">
        <f aca="true">INT(RAND()*(BT23-BS23+1)+BS23)</f>
        <v>46</v>
      </c>
      <c r="BY23" s="1" t="n">
        <f aca="false">(BU23+BV23)*(BW23+BX23)</f>
        <v>10989</v>
      </c>
      <c r="BZ23" s="1" t="str">
        <f aca="false">"("&amp;CB23&amp;" + "&amp;CD23&amp;CE23&amp;CF23&amp;" + "&amp;CH23&amp;")"</f>
        <v>(51 + 48) x (65 + 46)</v>
      </c>
      <c r="CA23" s="2" t="s">
        <v>71</v>
      </c>
      <c r="CB23" s="3" t="n">
        <f aca="false">BU23</f>
        <v>51</v>
      </c>
      <c r="CC23" s="3" t="s">
        <v>15</v>
      </c>
      <c r="CD23" s="3" t="n">
        <f aca="false">BV23</f>
        <v>48</v>
      </c>
      <c r="CE23" s="1" t="s">
        <v>72</v>
      </c>
      <c r="CF23" s="3" t="n">
        <f aca="false">BW23</f>
        <v>65</v>
      </c>
      <c r="CG23" s="3" t="s">
        <v>15</v>
      </c>
      <c r="CH23" s="3" t="n">
        <f aca="false">BX23</f>
        <v>46</v>
      </c>
      <c r="CI23" s="1" t="s">
        <v>73</v>
      </c>
      <c r="CK23" s="1" t="n">
        <v>5</v>
      </c>
      <c r="CL23" s="1" t="n">
        <v>111</v>
      </c>
      <c r="CM23" s="1" t="n">
        <v>999</v>
      </c>
      <c r="CN23" s="1" t="n">
        <v>35</v>
      </c>
      <c r="CO23" s="1" t="n">
        <v>64</v>
      </c>
      <c r="CP23" s="1" t="n">
        <f aca="true">INT(RAND()*(CM23-CL23+1)+CL23)</f>
        <v>934</v>
      </c>
      <c r="CQ23" s="1" t="n">
        <f aca="true">INT(RAND()*(CM23-CL23+1)+CL23)</f>
        <v>589</v>
      </c>
      <c r="CR23" s="1" t="n">
        <f aca="true">INT(RAND()*(CO23-CN23+1)+CN23)</f>
        <v>43</v>
      </c>
      <c r="CS23" s="1" t="n">
        <f aca="true">INT(RAND()*(CO23-CN23+1)+CN23)</f>
        <v>47</v>
      </c>
      <c r="CT23" s="1" t="n">
        <f aca="false">CP23+CQ23</f>
        <v>1523</v>
      </c>
      <c r="CU23" s="1" t="n">
        <f aca="false">CR23+CS23</f>
        <v>90</v>
      </c>
      <c r="CV23" s="1" t="n">
        <f aca="false">INT(CT23/CU23)+1</f>
        <v>17</v>
      </c>
      <c r="CW23" s="1" t="n">
        <f aca="false">CV23*CU23</f>
        <v>1530</v>
      </c>
      <c r="CX23" s="1" t="n">
        <f aca="false">IF(CW23-CP23&gt;999,CW23-CP23-CU23,CW23-CP23)</f>
        <v>596</v>
      </c>
      <c r="CY23" s="1" t="n">
        <f aca="false">IF(CX23+CP23=CW23,CV23,CV23-1)</f>
        <v>17</v>
      </c>
      <c r="CZ23" s="2" t="s">
        <v>71</v>
      </c>
      <c r="DA23" s="3" t="n">
        <f aca="false">CP23</f>
        <v>934</v>
      </c>
      <c r="DB23" s="3" t="s">
        <v>15</v>
      </c>
      <c r="DC23" s="3" t="n">
        <f aca="false">CX23</f>
        <v>596</v>
      </c>
      <c r="DD23" s="1" t="s">
        <v>74</v>
      </c>
      <c r="DE23" s="3" t="n">
        <f aca="false">CR23</f>
        <v>43</v>
      </c>
      <c r="DF23" s="3" t="s">
        <v>15</v>
      </c>
      <c r="DG23" s="3" t="n">
        <f aca="false">CS23</f>
        <v>47</v>
      </c>
      <c r="DH23" s="1" t="s">
        <v>73</v>
      </c>
      <c r="DJ23" s="1" t="n">
        <v>6</v>
      </c>
      <c r="DK23" s="1" t="n">
        <v>481</v>
      </c>
      <c r="DL23" s="1" t="n">
        <v>999</v>
      </c>
      <c r="DM23" s="1" t="n">
        <v>51</v>
      </c>
      <c r="DN23" s="1" t="n">
        <v>99</v>
      </c>
      <c r="DO23" s="1" t="n">
        <v>2</v>
      </c>
      <c r="DP23" s="1" t="n">
        <v>9</v>
      </c>
      <c r="DQ23" s="1" t="n">
        <f aca="true">INT(RAND()*(DN23-DM23+1)+DM23)</f>
        <v>87</v>
      </c>
      <c r="DR23" s="1" t="n">
        <f aca="true">INT(RAND()*(DP23-DO23+1)+DO23)</f>
        <v>5</v>
      </c>
      <c r="DS23" s="1" t="n">
        <f aca="true">INT(RAND()*(DN23-DM23+1)+DM23)</f>
        <v>95</v>
      </c>
      <c r="DT23" s="1" t="n">
        <f aca="true">INT(RAND()*(DL23-DK23+1)+DK23)</f>
        <v>523</v>
      </c>
      <c r="DU23" s="1" t="n">
        <f aca="true">INT(RAND()*(DN23-DM23+1)+DM23)</f>
        <v>75</v>
      </c>
      <c r="DV23" s="1" t="n">
        <f aca="false">(DQ23+(DR23*DS23))*(DT23-DU23)</f>
        <v>251776</v>
      </c>
      <c r="DW23" s="1" t="str">
        <f aca="false">"("&amp;DY23&amp;DZ23&amp;EA23&amp;" x "&amp;EC23&amp;ED23&amp;EE23&amp;" - "&amp;EG23&amp;")"</f>
        <v>(87 + (5 x 95)) x (523 - 75)</v>
      </c>
      <c r="DX23" s="2" t="s">
        <v>71</v>
      </c>
      <c r="DY23" s="3" t="n">
        <f aca="false">DQ23</f>
        <v>87</v>
      </c>
      <c r="DZ23" s="3" t="s">
        <v>75</v>
      </c>
      <c r="EA23" s="3" t="n">
        <f aca="false">DR23</f>
        <v>5</v>
      </c>
      <c r="EB23" s="3" t="s">
        <v>38</v>
      </c>
      <c r="EC23" s="3" t="n">
        <f aca="false">DS23</f>
        <v>95</v>
      </c>
      <c r="ED23" s="3" t="s">
        <v>76</v>
      </c>
      <c r="EE23" s="3" t="n">
        <f aca="false">DT23</f>
        <v>523</v>
      </c>
      <c r="EF23" s="3" t="s">
        <v>22</v>
      </c>
      <c r="EG23" s="3" t="n">
        <f aca="false">DU23</f>
        <v>75</v>
      </c>
      <c r="EH23" s="1" t="s">
        <v>73</v>
      </c>
      <c r="EJ23" s="1" t="n">
        <v>7</v>
      </c>
      <c r="EK23" s="1" t="n">
        <v>125</v>
      </c>
      <c r="EL23" s="1" t="n">
        <v>999</v>
      </c>
      <c r="EM23" s="1" t="n">
        <v>11</v>
      </c>
      <c r="EN23" s="1" t="n">
        <v>99</v>
      </c>
      <c r="EO23" s="1" t="n">
        <v>2</v>
      </c>
      <c r="EP23" s="1" t="n">
        <v>9</v>
      </c>
      <c r="EQ23" s="1" t="n">
        <f aca="false">IF(ER23&gt;999,ER23-ET23,IF(ER23&lt;125,ER23+ET23,ER23))</f>
        <v>602</v>
      </c>
      <c r="ER23" s="1" t="n">
        <f aca="false">EX23*ET23+ES23</f>
        <v>602</v>
      </c>
      <c r="ES23" s="1" t="n">
        <f aca="true">INT(RAND()*(EP23-EO23+1)+EO23)</f>
        <v>7</v>
      </c>
      <c r="ET23" s="1" t="n">
        <f aca="true">INT(RAND()*(EN23-EM23+1)+EM23)</f>
        <v>85</v>
      </c>
      <c r="EU23" s="1" t="n">
        <f aca="true">INT(RAND()*(EL23-EK23+1)+EK23)</f>
        <v>482</v>
      </c>
      <c r="EV23" s="1" t="n">
        <f aca="true">INT(RAND()*(EL23-EK23+1)+EK23)</f>
        <v>836</v>
      </c>
      <c r="EW23" s="1" t="n">
        <f aca="false">EY23-ES23</f>
        <v>676</v>
      </c>
      <c r="EX23" s="1" t="n">
        <f aca="false">INT(EW23/ET23)</f>
        <v>7</v>
      </c>
      <c r="EY23" s="1" t="n">
        <f aca="true">INT(RAND()*(EL23-EK23+1)+EK23)</f>
        <v>683</v>
      </c>
      <c r="EZ23" s="1" t="n">
        <f aca="false">((EQ23-ES23)/ET23)*(EU23+EV23)</f>
        <v>9226</v>
      </c>
      <c r="FA23" s="1" t="str">
        <f aca="false">FB23&amp;FC23&amp;" - "&amp;FE23&amp;FF23&amp;FG23&amp;FH23&amp;FI23&amp;" + "&amp;FK23&amp;FL23</f>
        <v>((602 - 7) ÷ 85) x (482 + 836)</v>
      </c>
      <c r="FB23" s="2" t="s">
        <v>77</v>
      </c>
      <c r="FC23" s="3" t="n">
        <f aca="false">EQ23</f>
        <v>602</v>
      </c>
      <c r="FD23" s="3" t="s">
        <v>22</v>
      </c>
      <c r="FE23" s="3" t="n">
        <f aca="false">ES23</f>
        <v>7</v>
      </c>
      <c r="FF23" s="3" t="s">
        <v>78</v>
      </c>
      <c r="FG23" s="3" t="n">
        <f aca="false">ET23</f>
        <v>85</v>
      </c>
      <c r="FH23" s="3" t="s">
        <v>72</v>
      </c>
      <c r="FI23" s="3" t="n">
        <f aca="false">EU23</f>
        <v>482</v>
      </c>
      <c r="FJ23" s="3" t="s">
        <v>15</v>
      </c>
      <c r="FK23" s="3" t="n">
        <f aca="false">EV23</f>
        <v>836</v>
      </c>
      <c r="FL23" s="1" t="s">
        <v>73</v>
      </c>
      <c r="FN23" s="1" t="n">
        <v>8</v>
      </c>
      <c r="FO23" s="1" t="n">
        <v>125</v>
      </c>
      <c r="FP23" s="1" t="n">
        <v>999</v>
      </c>
      <c r="FQ23" s="1" t="n">
        <v>11</v>
      </c>
      <c r="FR23" s="1" t="n">
        <v>99</v>
      </c>
      <c r="FS23" s="1" t="n">
        <v>1111</v>
      </c>
      <c r="FT23" s="1" t="n">
        <v>9999</v>
      </c>
      <c r="FU23" s="1" t="n">
        <f aca="true">INT(RAND()*(FP23-FO23+1)+FO23)</f>
        <v>839</v>
      </c>
      <c r="FV23" s="1" t="n">
        <f aca="true">INT(RAND()*(FR23-FQ23+1)+FQ23)</f>
        <v>16</v>
      </c>
      <c r="FW23" s="1" t="n">
        <f aca="true">INT(RAND()*(FR23-FQ23+1)+FQ23)</f>
        <v>37</v>
      </c>
      <c r="FX23" s="1" t="n">
        <f aca="true">INT(RAND()*(FT23-FS23+1)+FS23)</f>
        <v>4576</v>
      </c>
      <c r="FY23" s="1" t="n">
        <f aca="true">INT(RAND()*(FP23-FO23+1)+FO23)</f>
        <v>890</v>
      </c>
      <c r="FZ23" s="1" t="n">
        <f aca="false">FU23-FV23</f>
        <v>823</v>
      </c>
      <c r="GA23" s="1" t="n">
        <f aca="false">INT(FZ23/FW23)</f>
        <v>22</v>
      </c>
      <c r="GB23" s="1" t="n">
        <f aca="false">GA23*FW23+FV23</f>
        <v>830</v>
      </c>
      <c r="GC23" s="1" t="n">
        <f aca="false">((GD23-FV23)/FW23)*(FX23+FY23)</f>
        <v>120252</v>
      </c>
      <c r="GD23" s="1" t="n">
        <f aca="false">IF(GB23&gt;999,GB23-FW23,IF(GB23&lt;125,GB23+FW23,GB23))</f>
        <v>830</v>
      </c>
      <c r="GE23" s="2" t="s">
        <v>77</v>
      </c>
      <c r="GF23" s="3" t="n">
        <f aca="false">GD23</f>
        <v>830</v>
      </c>
      <c r="GG23" s="3" t="s">
        <v>22</v>
      </c>
      <c r="GH23" s="3" t="n">
        <f aca="false">FV23</f>
        <v>16</v>
      </c>
      <c r="GI23" s="1" t="s">
        <v>78</v>
      </c>
      <c r="GJ23" s="3" t="n">
        <f aca="false">FW23</f>
        <v>37</v>
      </c>
      <c r="GK23" s="3" t="s">
        <v>72</v>
      </c>
      <c r="GL23" s="3" t="n">
        <f aca="false">FX23</f>
        <v>4576</v>
      </c>
      <c r="GM23" s="3" t="s">
        <v>15</v>
      </c>
      <c r="GN23" s="3" t="n">
        <f aca="false">FY23</f>
        <v>890</v>
      </c>
      <c r="GO23" s="1" t="s">
        <v>73</v>
      </c>
      <c r="GQ23" s="1" t="n">
        <v>9</v>
      </c>
      <c r="GR23" s="1" t="n">
        <v>5001</v>
      </c>
      <c r="GS23" s="1" t="n">
        <v>7299</v>
      </c>
      <c r="GT23" s="1" t="n">
        <v>11</v>
      </c>
      <c r="GU23" s="1" t="n">
        <v>99</v>
      </c>
      <c r="GV23" s="1" t="n">
        <v>1111</v>
      </c>
      <c r="GW23" s="1" t="n">
        <v>9999</v>
      </c>
      <c r="GX23" s="1" t="n">
        <f aca="true">INT(RAND()*(GW23-GV23+1)+GV23)</f>
        <v>4054</v>
      </c>
      <c r="GY23" s="1" t="n">
        <f aca="true">INT(RAND()*(GU23-GT23+1)+GT23)</f>
        <v>55</v>
      </c>
      <c r="GZ23" s="1" t="n">
        <f aca="true">INT(RAND()*(GU23-GT23+1)+GT23)</f>
        <v>79</v>
      </c>
      <c r="HA23" s="1" t="n">
        <f aca="true">INT(RAND()*(GW23-GV23+1)+GV23)</f>
        <v>1704</v>
      </c>
      <c r="HB23" s="1" t="n">
        <f aca="true">INT(RAND()*(GW23-GV23+1)+GV23)</f>
        <v>9073</v>
      </c>
      <c r="HC23" s="1" t="n">
        <f aca="false">GX23-GY23</f>
        <v>3999</v>
      </c>
      <c r="HD23" s="1" t="n">
        <f aca="false">INT(HC23/GZ23)</f>
        <v>50</v>
      </c>
      <c r="HE23" s="1" t="n">
        <f aca="false">HD23*GZ23+GY23</f>
        <v>4005</v>
      </c>
      <c r="HF23" s="1" t="n">
        <f aca="false">((HE23-GY23)/GZ23)*(HA23+HB23)</f>
        <v>538850</v>
      </c>
      <c r="HG23" s="1" t="str">
        <f aca="false">HH23&amp;HI23&amp;" - "&amp;HK23&amp;HL23&amp;HM23&amp;HN23&amp;HO23&amp;" + "&amp;HQ23&amp;HR23</f>
        <v>((4005 - 55) ÷ 79) x (1704 + 9073)</v>
      </c>
      <c r="HH23" s="2" t="s">
        <v>77</v>
      </c>
      <c r="HI23" s="3" t="n">
        <f aca="false">HE23</f>
        <v>4005</v>
      </c>
      <c r="HJ23" s="3" t="s">
        <v>22</v>
      </c>
      <c r="HK23" s="3" t="n">
        <f aca="false">GY23</f>
        <v>55</v>
      </c>
      <c r="HL23" s="1" t="s">
        <v>78</v>
      </c>
      <c r="HM23" s="3" t="n">
        <f aca="false">GZ23</f>
        <v>79</v>
      </c>
      <c r="HN23" s="3" t="s">
        <v>72</v>
      </c>
      <c r="HO23" s="3" t="n">
        <f aca="false">HA23</f>
        <v>1704</v>
      </c>
      <c r="HP23" s="3" t="s">
        <v>15</v>
      </c>
      <c r="HQ23" s="3" t="n">
        <f aca="false">HB23</f>
        <v>9073</v>
      </c>
      <c r="HR23" s="1" t="s">
        <v>73</v>
      </c>
      <c r="HT23" s="1" t="n">
        <v>10</v>
      </c>
      <c r="HU23" s="1" t="n">
        <v>111</v>
      </c>
      <c r="HV23" s="1" t="n">
        <v>499</v>
      </c>
      <c r="HW23" s="1" t="n">
        <v>11</v>
      </c>
      <c r="HX23" s="1" t="n">
        <v>99</v>
      </c>
      <c r="HY23" s="1" t="n">
        <v>1111</v>
      </c>
      <c r="HZ23" s="1" t="n">
        <v>9999</v>
      </c>
      <c r="IA23" s="1" t="n">
        <f aca="true">INT(RAND()*(HZ23-HY23+1)+HY23)</f>
        <v>2251</v>
      </c>
      <c r="IB23" s="1" t="n">
        <f aca="true">INT(RAND()*(HV23-HU23+1)+HU23)</f>
        <v>464</v>
      </c>
      <c r="IC23" s="1" t="n">
        <f aca="true">INT(RAND()*(HX23-HW23+1)+HW23)</f>
        <v>45</v>
      </c>
      <c r="ID23" s="1" t="n">
        <f aca="true">INT(RAND()*(HZ23-HY23+1)+HY23)</f>
        <v>2093</v>
      </c>
      <c r="IE23" s="1" t="n">
        <f aca="true">INT(RAND()*(HV23-HU23+1)+HU23)</f>
        <v>176</v>
      </c>
      <c r="IF23" s="1" t="n">
        <f aca="true">INT(RAND()*(HV23-HU23+1)+HU23)</f>
        <v>336</v>
      </c>
      <c r="IG23" s="1" t="n">
        <f aca="false">IA23-IB23</f>
        <v>1787</v>
      </c>
      <c r="IH23" s="1" t="n">
        <f aca="false">INT(IG23/IC23)</f>
        <v>39</v>
      </c>
      <c r="II23" s="1" t="n">
        <f aca="false">IH23*IC23+IB23</f>
        <v>2219</v>
      </c>
      <c r="IJ23" s="1" t="n">
        <f aca="false">((II23-IB23)/IC23)*(ID23+IE23+IF23)</f>
        <v>101595</v>
      </c>
      <c r="IK23" s="1" t="str">
        <f aca="false">IL23&amp;IM23&amp;" - "&amp;IO23&amp;IP23&amp;IQ23&amp;IR23&amp;IS23&amp;" + "&amp;IU23&amp;" + "&amp;IW23&amp;IX23</f>
        <v>((2219 - 464) ÷ 45) x (2093 + 176 + 336)</v>
      </c>
      <c r="IL23" s="2" t="s">
        <v>77</v>
      </c>
      <c r="IM23" s="1" t="n">
        <f aca="false">II23</f>
        <v>2219</v>
      </c>
      <c r="IN23" s="3" t="s">
        <v>22</v>
      </c>
      <c r="IO23" s="3" t="n">
        <f aca="false">IB23</f>
        <v>464</v>
      </c>
      <c r="IP23" s="3" t="s">
        <v>78</v>
      </c>
      <c r="IQ23" s="3" t="n">
        <f aca="false">IC23</f>
        <v>45</v>
      </c>
      <c r="IR23" s="3" t="s">
        <v>72</v>
      </c>
      <c r="IS23" s="3" t="n">
        <f aca="false">ID23</f>
        <v>2093</v>
      </c>
      <c r="IT23" s="3" t="s">
        <v>15</v>
      </c>
      <c r="IU23" s="1" t="n">
        <f aca="false">IE23</f>
        <v>176</v>
      </c>
      <c r="IV23" s="3" t="s">
        <v>15</v>
      </c>
      <c r="IW23" s="1" t="n">
        <f aca="false">IF23</f>
        <v>336</v>
      </c>
      <c r="IX23" s="1" t="s">
        <v>73</v>
      </c>
    </row>
    <row r="24" customFormat="false" ht="16.5" hidden="false" customHeight="true" outlineLevel="0" collapsed="false">
      <c r="B24" s="10"/>
      <c r="C24" s="10"/>
      <c r="D24" s="10"/>
      <c r="E24" s="11"/>
      <c r="F24" s="11"/>
      <c r="G24" s="10"/>
      <c r="H24" s="10"/>
      <c r="I24" s="10"/>
      <c r="J24" s="10"/>
      <c r="K24" s="10"/>
      <c r="L24" s="11"/>
      <c r="M24" s="10"/>
      <c r="N24" s="10"/>
      <c r="O24" s="10"/>
      <c r="P24" s="13"/>
      <c r="Q24" s="10"/>
      <c r="R24" s="10"/>
      <c r="AE24" s="57"/>
      <c r="CZ24" s="1" t="str">
        <f aca="false">"("&amp;DA23&amp;" + "&amp;DC23&amp;DD23&amp;DE23&amp;" + "&amp;DG23&amp;")"</f>
        <v>(934 + 596) ÷ (43 + 47)</v>
      </c>
      <c r="GE24" s="1" t="str">
        <f aca="false">GE23&amp;GF23&amp;" - "&amp;GH23&amp;GI23&amp;GJ23&amp;GK23&amp;GL23&amp;" + "&amp;GN23&amp;")"</f>
        <v>((830 - 16) ÷ 37) x (4576 + 890)</v>
      </c>
    </row>
    <row r="25" customFormat="false" ht="16.5" hidden="false" customHeight="true" outlineLevel="0" collapsed="false">
      <c r="B25" s="61" t="str">
        <f aca="false">IF(AC25=2,AN25,IF(AC25=3,BG25,IF(AC25=4,BZ25,IF(AC25=5,CZ26,IF(AC25=6,DW25,IF(AC25=7,FA25,IF(AC25=8,GE26,IF(AC25=9,HG25,IK25))))))))</f>
        <v>(61 + 45) x (53 + 55)</v>
      </c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0"/>
      <c r="N25" s="10"/>
      <c r="O25" s="10" t="s">
        <v>16</v>
      </c>
      <c r="P25" s="12" t="n">
        <f aca="false">IF(AC25=2,AM25,IF(AC25=3,BF25,IF(AC25=4,BY25,IF(AC25=5,CY25,IF(AC25=6,DV25,IF(AC25=7,EZ25,IF(AC25=8,GC25,IF(AC25=9,HF25,IJ25))))))))</f>
        <v>11448</v>
      </c>
      <c r="Q25" s="10"/>
      <c r="R25" s="10" t="n">
        <f aca="false">AC25+T25</f>
        <v>5</v>
      </c>
      <c r="T25" s="4" t="n">
        <v>1</v>
      </c>
      <c r="AB25" s="4" t="n">
        <f aca="false">AB23+1</f>
        <v>11</v>
      </c>
      <c r="AC25" s="4" t="n">
        <f aca="false">INT(0.5+(AC$2/19*(AB25-1)))+X$2</f>
        <v>4</v>
      </c>
      <c r="AF25" s="1" t="n">
        <v>2</v>
      </c>
      <c r="AG25" s="1" t="n">
        <v>2</v>
      </c>
      <c r="AH25" s="1" t="n">
        <v>9</v>
      </c>
      <c r="AI25" s="1" t="n">
        <f aca="true">INT(RAND()*(AH25-AG25+1)+AG25)</f>
        <v>7</v>
      </c>
      <c r="AJ25" s="1" t="n">
        <f aca="true">INT(RAND()*(AH25-AG25+1)+AG25)</f>
        <v>8</v>
      </c>
      <c r="AK25" s="1" t="n">
        <f aca="true">INT(RAND()*(AH25-AG25+1)+AG25)</f>
        <v>7</v>
      </c>
      <c r="AL25" s="1" t="n">
        <f aca="true">INT(RAND()*(AH25-AG25+1)+AG25)</f>
        <v>4</v>
      </c>
      <c r="AM25" s="1" t="n">
        <f aca="false">(AI25+AJ25)*(AK25+AL25)</f>
        <v>165</v>
      </c>
      <c r="AN25" s="1" t="str">
        <f aca="false">"("&amp;AP25&amp;" + "&amp;AR25&amp;AS25&amp;AT25&amp;" + "&amp;AV25&amp;")"</f>
        <v>(7 + 8) x (7 + 4)</v>
      </c>
      <c r="AO25" s="2" t="s">
        <v>71</v>
      </c>
      <c r="AP25" s="3" t="n">
        <f aca="false">AI25</f>
        <v>7</v>
      </c>
      <c r="AQ25" s="3" t="s">
        <v>15</v>
      </c>
      <c r="AR25" s="3" t="n">
        <f aca="false">AJ25</f>
        <v>8</v>
      </c>
      <c r="AS25" s="1" t="s">
        <v>72</v>
      </c>
      <c r="AT25" s="3" t="n">
        <f aca="false">AK25</f>
        <v>7</v>
      </c>
      <c r="AU25" s="3" t="s">
        <v>15</v>
      </c>
      <c r="AV25" s="3" t="n">
        <f aca="false">AL25</f>
        <v>4</v>
      </c>
      <c r="AW25" s="1" t="s">
        <v>73</v>
      </c>
      <c r="AY25" s="1" t="n">
        <v>3</v>
      </c>
      <c r="AZ25" s="1" t="n">
        <v>11</v>
      </c>
      <c r="BA25" s="1" t="n">
        <v>39</v>
      </c>
      <c r="BB25" s="1" t="n">
        <f aca="true">INT(RAND()*(BA25-AZ25+1)+AZ25)</f>
        <v>27</v>
      </c>
      <c r="BC25" s="1" t="n">
        <f aca="true">INT(RAND()*(BA25-AZ25+1)+AZ25)</f>
        <v>22</v>
      </c>
      <c r="BD25" s="1" t="n">
        <f aca="true">INT(RAND()*(BA25-AZ25+1)+AZ25)</f>
        <v>35</v>
      </c>
      <c r="BE25" s="1" t="n">
        <f aca="true">INT(RAND()*(BA25-AZ25+1)+AZ25)</f>
        <v>25</v>
      </c>
      <c r="BF25" s="1" t="n">
        <f aca="false">(BB25+BC25)*(BD25+BE25)</f>
        <v>2940</v>
      </c>
      <c r="BG25" s="1" t="str">
        <f aca="false">"("&amp;BI25&amp;" + "&amp;BK25&amp;BL25&amp;BM25&amp;" + "&amp;BO25&amp;")"</f>
        <v>(27 + 22) x (35 + 25)</v>
      </c>
      <c r="BH25" s="2" t="s">
        <v>71</v>
      </c>
      <c r="BI25" s="3" t="n">
        <f aca="false">BB25</f>
        <v>27</v>
      </c>
      <c r="BJ25" s="3" t="s">
        <v>15</v>
      </c>
      <c r="BK25" s="3" t="n">
        <f aca="false">BC25</f>
        <v>22</v>
      </c>
      <c r="BL25" s="1" t="s">
        <v>72</v>
      </c>
      <c r="BM25" s="3" t="n">
        <f aca="false">BD25</f>
        <v>35</v>
      </c>
      <c r="BN25" s="3" t="s">
        <v>15</v>
      </c>
      <c r="BO25" s="3" t="n">
        <f aca="false">BE25</f>
        <v>25</v>
      </c>
      <c r="BP25" s="1" t="s">
        <v>73</v>
      </c>
      <c r="BR25" s="1" t="n">
        <v>4</v>
      </c>
      <c r="BS25" s="1" t="n">
        <v>41</v>
      </c>
      <c r="BT25" s="1" t="n">
        <v>65</v>
      </c>
      <c r="BU25" s="1" t="n">
        <f aca="true">INT(RAND()*(BT25-BS25+1)+BS25)</f>
        <v>61</v>
      </c>
      <c r="BV25" s="1" t="n">
        <f aca="true">INT(RAND()*(BT25-BS25+1)+BS25)</f>
        <v>45</v>
      </c>
      <c r="BW25" s="1" t="n">
        <f aca="true">INT(RAND()*(BT25-BS25+1)+BS25)</f>
        <v>53</v>
      </c>
      <c r="BX25" s="1" t="n">
        <f aca="true">INT(RAND()*(BT25-BS25+1)+BS25)</f>
        <v>55</v>
      </c>
      <c r="BY25" s="1" t="n">
        <f aca="false">(BU25+BV25)*(BW25+BX25)</f>
        <v>11448</v>
      </c>
      <c r="BZ25" s="1" t="str">
        <f aca="false">"("&amp;CB25&amp;" + "&amp;CD25&amp;CE25&amp;CF25&amp;" + "&amp;CH25&amp;")"</f>
        <v>(61 + 45) x (53 + 55)</v>
      </c>
      <c r="CA25" s="2" t="s">
        <v>71</v>
      </c>
      <c r="CB25" s="3" t="n">
        <f aca="false">BU25</f>
        <v>61</v>
      </c>
      <c r="CC25" s="3" t="s">
        <v>15</v>
      </c>
      <c r="CD25" s="3" t="n">
        <f aca="false">BV25</f>
        <v>45</v>
      </c>
      <c r="CE25" s="1" t="s">
        <v>72</v>
      </c>
      <c r="CF25" s="3" t="n">
        <f aca="false">BW25</f>
        <v>53</v>
      </c>
      <c r="CG25" s="3" t="s">
        <v>15</v>
      </c>
      <c r="CH25" s="3" t="n">
        <f aca="false">BX25</f>
        <v>55</v>
      </c>
      <c r="CI25" s="1" t="s">
        <v>73</v>
      </c>
      <c r="CK25" s="1" t="n">
        <v>5</v>
      </c>
      <c r="CL25" s="1" t="n">
        <v>111</v>
      </c>
      <c r="CM25" s="1" t="n">
        <v>999</v>
      </c>
      <c r="CN25" s="1" t="n">
        <v>35</v>
      </c>
      <c r="CO25" s="1" t="n">
        <v>64</v>
      </c>
      <c r="CP25" s="1" t="n">
        <f aca="true">INT(RAND()*(CM25-CL25+1)+CL25)</f>
        <v>360</v>
      </c>
      <c r="CQ25" s="1" t="n">
        <f aca="true">INT(RAND()*(CM25-CL25+1)+CL25)</f>
        <v>902</v>
      </c>
      <c r="CR25" s="1" t="n">
        <f aca="true">INT(RAND()*(CO25-CN25+1)+CN25)</f>
        <v>54</v>
      </c>
      <c r="CS25" s="1" t="n">
        <f aca="true">INT(RAND()*(CO25-CN25+1)+CN25)</f>
        <v>46</v>
      </c>
      <c r="CT25" s="1" t="n">
        <f aca="false">CP25+CQ25</f>
        <v>1262</v>
      </c>
      <c r="CU25" s="1" t="n">
        <f aca="false">CR25+CS25</f>
        <v>100</v>
      </c>
      <c r="CV25" s="1" t="n">
        <f aca="false">INT(CT25/CU25)+1</f>
        <v>13</v>
      </c>
      <c r="CW25" s="1" t="n">
        <f aca="false">CV25*CU25</f>
        <v>1300</v>
      </c>
      <c r="CX25" s="1" t="n">
        <f aca="false">IF(CW25-CP25&gt;999,CW25-CP25-CU25,CW25-CP25)</f>
        <v>940</v>
      </c>
      <c r="CY25" s="1" t="n">
        <f aca="false">IF(CX25+CP25=CW25,CV25,CV25-1)</f>
        <v>13</v>
      </c>
      <c r="CZ25" s="2" t="s">
        <v>71</v>
      </c>
      <c r="DA25" s="3" t="n">
        <f aca="false">CP25</f>
        <v>360</v>
      </c>
      <c r="DB25" s="3" t="s">
        <v>15</v>
      </c>
      <c r="DC25" s="3" t="n">
        <f aca="false">CX25</f>
        <v>940</v>
      </c>
      <c r="DD25" s="1" t="s">
        <v>74</v>
      </c>
      <c r="DE25" s="3" t="n">
        <f aca="false">CR25</f>
        <v>54</v>
      </c>
      <c r="DF25" s="3" t="s">
        <v>15</v>
      </c>
      <c r="DG25" s="3" t="n">
        <f aca="false">CS25</f>
        <v>46</v>
      </c>
      <c r="DH25" s="1" t="s">
        <v>73</v>
      </c>
      <c r="DJ25" s="1" t="n">
        <v>6</v>
      </c>
      <c r="DK25" s="1" t="n">
        <v>481</v>
      </c>
      <c r="DL25" s="1" t="n">
        <v>999</v>
      </c>
      <c r="DM25" s="1" t="n">
        <v>51</v>
      </c>
      <c r="DN25" s="1" t="n">
        <v>99</v>
      </c>
      <c r="DO25" s="1" t="n">
        <v>2</v>
      </c>
      <c r="DP25" s="1" t="n">
        <v>9</v>
      </c>
      <c r="DQ25" s="1" t="n">
        <f aca="true">INT(RAND()*(DN25-DM25+1)+DM25)</f>
        <v>67</v>
      </c>
      <c r="DR25" s="1" t="n">
        <f aca="true">INT(RAND()*(DP25-DO25+1)+DO25)</f>
        <v>5</v>
      </c>
      <c r="DS25" s="1" t="n">
        <f aca="true">INT(RAND()*(DN25-DM25+1)+DM25)</f>
        <v>53</v>
      </c>
      <c r="DT25" s="1" t="n">
        <f aca="true">INT(RAND()*(DL25-DK25+1)+DK25)</f>
        <v>634</v>
      </c>
      <c r="DU25" s="1" t="n">
        <f aca="true">INT(RAND()*(DN25-DM25+1)+DM25)</f>
        <v>59</v>
      </c>
      <c r="DV25" s="1" t="n">
        <f aca="false">(DQ25+(DR25*DS25))*(DT25-DU25)</f>
        <v>190900</v>
      </c>
      <c r="DW25" s="1" t="str">
        <f aca="false">"("&amp;DY25&amp;DZ25&amp;EA25&amp;" x "&amp;EC25&amp;ED25&amp;EE25&amp;" - "&amp;EG25&amp;")"</f>
        <v>(67 + (5 x 53)) x (634 - 59)</v>
      </c>
      <c r="DX25" s="2" t="s">
        <v>71</v>
      </c>
      <c r="DY25" s="3" t="n">
        <f aca="false">DQ25</f>
        <v>67</v>
      </c>
      <c r="DZ25" s="3" t="s">
        <v>75</v>
      </c>
      <c r="EA25" s="3" t="n">
        <f aca="false">DR25</f>
        <v>5</v>
      </c>
      <c r="EB25" s="3" t="s">
        <v>38</v>
      </c>
      <c r="EC25" s="3" t="n">
        <f aca="false">DS25</f>
        <v>53</v>
      </c>
      <c r="ED25" s="3" t="s">
        <v>76</v>
      </c>
      <c r="EE25" s="3" t="n">
        <f aca="false">DT25</f>
        <v>634</v>
      </c>
      <c r="EF25" s="3" t="s">
        <v>22</v>
      </c>
      <c r="EG25" s="3" t="n">
        <f aca="false">DU25</f>
        <v>59</v>
      </c>
      <c r="EH25" s="1" t="s">
        <v>73</v>
      </c>
      <c r="EJ25" s="1" t="n">
        <v>7</v>
      </c>
      <c r="EK25" s="1" t="n">
        <v>125</v>
      </c>
      <c r="EL25" s="1" t="n">
        <v>999</v>
      </c>
      <c r="EM25" s="1" t="n">
        <v>11</v>
      </c>
      <c r="EN25" s="1" t="n">
        <v>99</v>
      </c>
      <c r="EO25" s="1" t="n">
        <v>2</v>
      </c>
      <c r="EP25" s="1" t="n">
        <v>9</v>
      </c>
      <c r="EQ25" s="1" t="n">
        <f aca="false">IF(ER25&gt;999,ER25-ET25,IF(ER25&lt;125,ER25+ET25,ER25))</f>
        <v>498</v>
      </c>
      <c r="ER25" s="1" t="n">
        <f aca="false">EX25*ET25+ES25</f>
        <v>498</v>
      </c>
      <c r="ES25" s="1" t="n">
        <f aca="true">INT(RAND()*(EP25-EO25+1)+EO25)</f>
        <v>3</v>
      </c>
      <c r="ET25" s="1" t="n">
        <f aca="true">INT(RAND()*(EN25-EM25+1)+EM25)</f>
        <v>99</v>
      </c>
      <c r="EU25" s="1" t="n">
        <f aca="true">INT(RAND()*(EL25-EK25+1)+EK25)</f>
        <v>398</v>
      </c>
      <c r="EV25" s="1" t="n">
        <f aca="true">INT(RAND()*(EL25-EK25+1)+EK25)</f>
        <v>395</v>
      </c>
      <c r="EW25" s="1" t="n">
        <f aca="false">EY25-ES25</f>
        <v>547</v>
      </c>
      <c r="EX25" s="1" t="n">
        <f aca="false">INT(EW25/ET25)</f>
        <v>5</v>
      </c>
      <c r="EY25" s="1" t="n">
        <f aca="true">INT(RAND()*(EL25-EK25+1)+EK25)</f>
        <v>550</v>
      </c>
      <c r="EZ25" s="1" t="n">
        <f aca="false">((EQ25-ES25)/ET25)*(EU25+EV25)</f>
        <v>3965</v>
      </c>
      <c r="FA25" s="1" t="str">
        <f aca="false">FB25&amp;FC25&amp;" - "&amp;FE25&amp;FF25&amp;FG25&amp;FH25&amp;FI25&amp;" + "&amp;FK25&amp;FL25</f>
        <v>((498 - 3) ÷ 99) x (398 + 395)</v>
      </c>
      <c r="FB25" s="2" t="s">
        <v>77</v>
      </c>
      <c r="FC25" s="3" t="n">
        <f aca="false">EQ25</f>
        <v>498</v>
      </c>
      <c r="FD25" s="3" t="s">
        <v>22</v>
      </c>
      <c r="FE25" s="3" t="n">
        <f aca="false">ES25</f>
        <v>3</v>
      </c>
      <c r="FF25" s="3" t="s">
        <v>78</v>
      </c>
      <c r="FG25" s="3" t="n">
        <f aca="false">ET25</f>
        <v>99</v>
      </c>
      <c r="FH25" s="3" t="s">
        <v>72</v>
      </c>
      <c r="FI25" s="3" t="n">
        <f aca="false">EU25</f>
        <v>398</v>
      </c>
      <c r="FJ25" s="3" t="s">
        <v>15</v>
      </c>
      <c r="FK25" s="3" t="n">
        <f aca="false">EV25</f>
        <v>395</v>
      </c>
      <c r="FL25" s="1" t="s">
        <v>73</v>
      </c>
      <c r="FN25" s="1" t="n">
        <v>8</v>
      </c>
      <c r="FO25" s="1" t="n">
        <v>125</v>
      </c>
      <c r="FP25" s="1" t="n">
        <v>999</v>
      </c>
      <c r="FQ25" s="1" t="n">
        <v>11</v>
      </c>
      <c r="FR25" s="1" t="n">
        <v>99</v>
      </c>
      <c r="FS25" s="1" t="n">
        <v>1111</v>
      </c>
      <c r="FT25" s="1" t="n">
        <v>9999</v>
      </c>
      <c r="FU25" s="1" t="n">
        <f aca="true">INT(RAND()*(FP25-FO25+1)+FO25)</f>
        <v>916</v>
      </c>
      <c r="FV25" s="1" t="n">
        <f aca="true">INT(RAND()*(FR25-FQ25+1)+FQ25)</f>
        <v>34</v>
      </c>
      <c r="FW25" s="1" t="n">
        <f aca="true">INT(RAND()*(FR25-FQ25+1)+FQ25)</f>
        <v>38</v>
      </c>
      <c r="FX25" s="1" t="n">
        <f aca="true">INT(RAND()*(FT25-FS25+1)+FS25)</f>
        <v>7472</v>
      </c>
      <c r="FY25" s="1" t="n">
        <f aca="true">INT(RAND()*(FP25-FO25+1)+FO25)</f>
        <v>540</v>
      </c>
      <c r="FZ25" s="1" t="n">
        <f aca="false">FU25-FV25</f>
        <v>882</v>
      </c>
      <c r="GA25" s="1" t="n">
        <f aca="false">INT(FZ25/FW25)</f>
        <v>23</v>
      </c>
      <c r="GB25" s="1" t="n">
        <f aca="false">GA25*FW25+FV25</f>
        <v>908</v>
      </c>
      <c r="GC25" s="1" t="n">
        <f aca="false">((GD25-FV25)/FW25)*(FX25+FY25)</f>
        <v>184276</v>
      </c>
      <c r="GD25" s="1" t="n">
        <f aca="false">IF(GB25&gt;999,GB25-FW25,IF(GB25&lt;125,GB25+FW25,GB25))</f>
        <v>908</v>
      </c>
      <c r="GE25" s="2" t="s">
        <v>77</v>
      </c>
      <c r="GF25" s="3" t="n">
        <f aca="false">GD25</f>
        <v>908</v>
      </c>
      <c r="GG25" s="3" t="s">
        <v>22</v>
      </c>
      <c r="GH25" s="3" t="n">
        <f aca="false">FV25</f>
        <v>34</v>
      </c>
      <c r="GI25" s="1" t="s">
        <v>78</v>
      </c>
      <c r="GJ25" s="3" t="n">
        <f aca="false">FW25</f>
        <v>38</v>
      </c>
      <c r="GK25" s="3" t="s">
        <v>72</v>
      </c>
      <c r="GL25" s="3" t="n">
        <f aca="false">FX25</f>
        <v>7472</v>
      </c>
      <c r="GM25" s="3" t="s">
        <v>15</v>
      </c>
      <c r="GN25" s="3" t="n">
        <f aca="false">FY25</f>
        <v>540</v>
      </c>
      <c r="GO25" s="1" t="s">
        <v>73</v>
      </c>
      <c r="GQ25" s="1" t="n">
        <v>9</v>
      </c>
      <c r="GR25" s="1" t="n">
        <v>5001</v>
      </c>
      <c r="GS25" s="1" t="n">
        <v>7299</v>
      </c>
      <c r="GT25" s="1" t="n">
        <v>11</v>
      </c>
      <c r="GU25" s="1" t="n">
        <v>99</v>
      </c>
      <c r="GV25" s="1" t="n">
        <v>1111</v>
      </c>
      <c r="GW25" s="1" t="n">
        <v>9999</v>
      </c>
      <c r="GX25" s="1" t="n">
        <f aca="true">INT(RAND()*(GW25-GV25+1)+GV25)</f>
        <v>8034</v>
      </c>
      <c r="GY25" s="1" t="n">
        <f aca="true">INT(RAND()*(GU25-GT25+1)+GT25)</f>
        <v>26</v>
      </c>
      <c r="GZ25" s="1" t="n">
        <f aca="true">INT(RAND()*(GU25-GT25+1)+GT25)</f>
        <v>93</v>
      </c>
      <c r="HA25" s="1" t="n">
        <f aca="true">INT(RAND()*(GW25-GV25+1)+GV25)</f>
        <v>8085</v>
      </c>
      <c r="HB25" s="1" t="n">
        <f aca="true">INT(RAND()*(GW25-GV25+1)+GV25)</f>
        <v>1719</v>
      </c>
      <c r="HC25" s="1" t="n">
        <f aca="false">GX25-GY25</f>
        <v>8008</v>
      </c>
      <c r="HD25" s="1" t="n">
        <f aca="false">INT(HC25/GZ25)</f>
        <v>86</v>
      </c>
      <c r="HE25" s="1" t="n">
        <f aca="false">HD25*GZ25+GY25</f>
        <v>8024</v>
      </c>
      <c r="HF25" s="1" t="n">
        <f aca="false">((HE25-GY25)/GZ25)*(HA25+HB25)</f>
        <v>843144</v>
      </c>
      <c r="HG25" s="1" t="str">
        <f aca="false">HH25&amp;HI25&amp;" - "&amp;HK25&amp;HL25&amp;HM25&amp;HN25&amp;HO25&amp;" + "&amp;HQ25&amp;HR25</f>
        <v>((8024 - 26) ÷ 93) x (8085 + 1719)</v>
      </c>
      <c r="HH25" s="2" t="s">
        <v>77</v>
      </c>
      <c r="HI25" s="3" t="n">
        <f aca="false">HE25</f>
        <v>8024</v>
      </c>
      <c r="HJ25" s="3" t="s">
        <v>22</v>
      </c>
      <c r="HK25" s="3" t="n">
        <f aca="false">GY25</f>
        <v>26</v>
      </c>
      <c r="HL25" s="1" t="s">
        <v>78</v>
      </c>
      <c r="HM25" s="3" t="n">
        <f aca="false">GZ25</f>
        <v>93</v>
      </c>
      <c r="HN25" s="3" t="s">
        <v>72</v>
      </c>
      <c r="HO25" s="3" t="n">
        <f aca="false">HA25</f>
        <v>8085</v>
      </c>
      <c r="HP25" s="3" t="s">
        <v>15</v>
      </c>
      <c r="HQ25" s="3" t="n">
        <f aca="false">HB25</f>
        <v>1719</v>
      </c>
      <c r="HR25" s="1" t="s">
        <v>73</v>
      </c>
      <c r="HT25" s="1" t="n">
        <v>10</v>
      </c>
      <c r="HU25" s="1" t="n">
        <v>111</v>
      </c>
      <c r="HV25" s="1" t="n">
        <v>499</v>
      </c>
      <c r="HW25" s="1" t="n">
        <v>11</v>
      </c>
      <c r="HX25" s="1" t="n">
        <v>99</v>
      </c>
      <c r="HY25" s="1" t="n">
        <v>1111</v>
      </c>
      <c r="HZ25" s="1" t="n">
        <v>9999</v>
      </c>
      <c r="IA25" s="1" t="n">
        <f aca="true">INT(RAND()*(HZ25-HY25+1)+HY25)</f>
        <v>8758</v>
      </c>
      <c r="IB25" s="1" t="n">
        <f aca="true">INT(RAND()*(HV25-HU25+1)+HU25)</f>
        <v>111</v>
      </c>
      <c r="IC25" s="1" t="n">
        <f aca="true">INT(RAND()*(HX25-HW25+1)+HW25)</f>
        <v>56</v>
      </c>
      <c r="ID25" s="1" t="n">
        <f aca="true">INT(RAND()*(HZ25-HY25+1)+HY25)</f>
        <v>7612</v>
      </c>
      <c r="IE25" s="1" t="n">
        <f aca="true">INT(RAND()*(HV25-HU25+1)+HU25)</f>
        <v>128</v>
      </c>
      <c r="IF25" s="1" t="n">
        <f aca="true">INT(RAND()*(HV25-HU25+1)+HU25)</f>
        <v>254</v>
      </c>
      <c r="IG25" s="1" t="n">
        <f aca="false">IA25-IB25</f>
        <v>8647</v>
      </c>
      <c r="IH25" s="1" t="n">
        <f aca="false">INT(IG25/IC25)</f>
        <v>154</v>
      </c>
      <c r="II25" s="1" t="n">
        <f aca="false">IH25*IC25+IB25</f>
        <v>8735</v>
      </c>
      <c r="IJ25" s="1" t="n">
        <f aca="false">((II25-IB25)/IC25)*(ID25+IE25+IF25)</f>
        <v>1231076</v>
      </c>
      <c r="IK25" s="1" t="str">
        <f aca="false">IL25&amp;IM25&amp;" - "&amp;IO25&amp;IP25&amp;IQ25&amp;IR25&amp;IS25&amp;" + "&amp;IU25&amp;" + "&amp;IW25&amp;IX25</f>
        <v>((8735 - 111) ÷ 56) x (7612 + 128 + 254)</v>
      </c>
      <c r="IL25" s="2" t="s">
        <v>77</v>
      </c>
      <c r="IM25" s="1" t="n">
        <f aca="false">II25</f>
        <v>8735</v>
      </c>
      <c r="IN25" s="3" t="s">
        <v>22</v>
      </c>
      <c r="IO25" s="3" t="n">
        <f aca="false">IB25</f>
        <v>111</v>
      </c>
      <c r="IP25" s="3" t="s">
        <v>78</v>
      </c>
      <c r="IQ25" s="3" t="n">
        <f aca="false">IC25</f>
        <v>56</v>
      </c>
      <c r="IR25" s="3" t="s">
        <v>72</v>
      </c>
      <c r="IS25" s="3" t="n">
        <f aca="false">ID25</f>
        <v>7612</v>
      </c>
      <c r="IT25" s="3" t="s">
        <v>15</v>
      </c>
      <c r="IU25" s="1" t="n">
        <f aca="false">IE25</f>
        <v>128</v>
      </c>
      <c r="IV25" s="3" t="s">
        <v>15</v>
      </c>
      <c r="IW25" s="1" t="n">
        <f aca="false">IF25</f>
        <v>254</v>
      </c>
      <c r="IX25" s="1" t="s">
        <v>73</v>
      </c>
    </row>
    <row r="26" customFormat="false" ht="16.5" hidden="false" customHeight="true" outlineLevel="0" collapsed="false">
      <c r="B26" s="10"/>
      <c r="C26" s="10"/>
      <c r="D26" s="10"/>
      <c r="E26" s="11"/>
      <c r="F26" s="11"/>
      <c r="G26" s="10"/>
      <c r="H26" s="10"/>
      <c r="I26" s="10"/>
      <c r="J26" s="10"/>
      <c r="K26" s="10"/>
      <c r="L26" s="11"/>
      <c r="M26" s="10"/>
      <c r="N26" s="10"/>
      <c r="O26" s="10"/>
      <c r="P26" s="13"/>
      <c r="Q26" s="10"/>
      <c r="R26" s="10"/>
      <c r="CZ26" s="1" t="str">
        <f aca="false">"("&amp;DA25&amp;" + "&amp;DC25&amp;DD25&amp;DE25&amp;" + "&amp;DG25&amp;")"</f>
        <v>(360 + 940) ÷ (54 + 46)</v>
      </c>
      <c r="GE26" s="1" t="str">
        <f aca="false">GE25&amp;GF25&amp;" - "&amp;GH25&amp;GI25&amp;GJ25&amp;GK25&amp;GL25&amp;" + "&amp;GN25&amp;")"</f>
        <v>((908 - 34) ÷ 38) x (7472 + 540)</v>
      </c>
    </row>
    <row r="27" customFormat="false" ht="16.5" hidden="false" customHeight="true" outlineLevel="0" collapsed="false">
      <c r="B27" s="61" t="str">
        <f aca="false">IF(AC27=2,AN27,IF(AC27=3,BG27,IF(AC27=4,BZ27,IF(AC27=5,CZ28,IF(AC27=6,DW27,IF(AC27=7,FA27,IF(AC27=8,GE28,IF(AC27=9,HG27,IK27))))))))</f>
        <v>(53 + 43) x (59 + 64)</v>
      </c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0"/>
      <c r="N27" s="10"/>
      <c r="O27" s="10" t="s">
        <v>16</v>
      </c>
      <c r="P27" s="12" t="n">
        <f aca="false">IF(AC27=2,AM27,IF(AC27=3,BF27,IF(AC27=4,BY27,IF(AC27=5,CY27,IF(AC27=6,DV27,IF(AC27=7,EZ27,IF(AC27=8,GC27,IF(AC27=9,HF27,IJ27))))))))</f>
        <v>11808</v>
      </c>
      <c r="Q27" s="10"/>
      <c r="R27" s="10" t="n">
        <f aca="false">AC27+T27</f>
        <v>5</v>
      </c>
      <c r="T27" s="4" t="n">
        <v>1</v>
      </c>
      <c r="AB27" s="4" t="n">
        <f aca="false">AB25+1</f>
        <v>12</v>
      </c>
      <c r="AC27" s="4" t="n">
        <f aca="false">INT(0.5+(AC$2/19*(AB27-1)))+X$2</f>
        <v>4</v>
      </c>
      <c r="AF27" s="1" t="n">
        <v>2</v>
      </c>
      <c r="AG27" s="1" t="n">
        <v>2</v>
      </c>
      <c r="AH27" s="1" t="n">
        <v>9</v>
      </c>
      <c r="AI27" s="1" t="n">
        <f aca="true">INT(RAND()*(AH27-AG27+1)+AG27)</f>
        <v>4</v>
      </c>
      <c r="AJ27" s="1" t="n">
        <f aca="true">INT(RAND()*(AH27-AG27+1)+AG27)</f>
        <v>6</v>
      </c>
      <c r="AK27" s="1" t="n">
        <f aca="true">INT(RAND()*(AH27-AG27+1)+AG27)</f>
        <v>5</v>
      </c>
      <c r="AL27" s="1" t="n">
        <f aca="true">INT(RAND()*(AH27-AG27+1)+AG27)</f>
        <v>5</v>
      </c>
      <c r="AM27" s="1" t="n">
        <f aca="false">(AI27+AJ27)*(AK27+AL27)</f>
        <v>100</v>
      </c>
      <c r="AN27" s="1" t="str">
        <f aca="false">"("&amp;AP27&amp;" + "&amp;AR27&amp;AS27&amp;AT27&amp;" + "&amp;AV27&amp;")"</f>
        <v>(4 + 6) x (5 + 5)</v>
      </c>
      <c r="AO27" s="2" t="s">
        <v>71</v>
      </c>
      <c r="AP27" s="3" t="n">
        <f aca="false">AI27</f>
        <v>4</v>
      </c>
      <c r="AQ27" s="3" t="s">
        <v>15</v>
      </c>
      <c r="AR27" s="3" t="n">
        <f aca="false">AJ27</f>
        <v>6</v>
      </c>
      <c r="AS27" s="1" t="s">
        <v>72</v>
      </c>
      <c r="AT27" s="3" t="n">
        <f aca="false">AK27</f>
        <v>5</v>
      </c>
      <c r="AU27" s="3" t="s">
        <v>15</v>
      </c>
      <c r="AV27" s="3" t="n">
        <f aca="false">AL27</f>
        <v>5</v>
      </c>
      <c r="AW27" s="1" t="s">
        <v>73</v>
      </c>
      <c r="AY27" s="1" t="n">
        <v>3</v>
      </c>
      <c r="AZ27" s="1" t="n">
        <v>11</v>
      </c>
      <c r="BA27" s="1" t="n">
        <v>39</v>
      </c>
      <c r="BB27" s="1" t="n">
        <f aca="true">INT(RAND()*(BA27-AZ27+1)+AZ27)</f>
        <v>38</v>
      </c>
      <c r="BC27" s="1" t="n">
        <f aca="true">INT(RAND()*(BA27-AZ27+1)+AZ27)</f>
        <v>17</v>
      </c>
      <c r="BD27" s="1" t="n">
        <f aca="true">INT(RAND()*(BA27-AZ27+1)+AZ27)</f>
        <v>37</v>
      </c>
      <c r="BE27" s="1" t="n">
        <f aca="true">INT(RAND()*(BA27-AZ27+1)+AZ27)</f>
        <v>21</v>
      </c>
      <c r="BF27" s="1" t="n">
        <f aca="false">(BB27+BC27)*(BD27+BE27)</f>
        <v>3190</v>
      </c>
      <c r="BG27" s="1" t="str">
        <f aca="false">"("&amp;BI27&amp;" + "&amp;BK27&amp;BL27&amp;BM27&amp;" + "&amp;BO27&amp;")"</f>
        <v>(38 + 17) x (37 + 21)</v>
      </c>
      <c r="BH27" s="2" t="s">
        <v>71</v>
      </c>
      <c r="BI27" s="3" t="n">
        <f aca="false">BB27</f>
        <v>38</v>
      </c>
      <c r="BJ27" s="3" t="s">
        <v>15</v>
      </c>
      <c r="BK27" s="3" t="n">
        <f aca="false">BC27</f>
        <v>17</v>
      </c>
      <c r="BL27" s="1" t="s">
        <v>72</v>
      </c>
      <c r="BM27" s="3" t="n">
        <f aca="false">BD27</f>
        <v>37</v>
      </c>
      <c r="BN27" s="3" t="s">
        <v>15</v>
      </c>
      <c r="BO27" s="3" t="n">
        <f aca="false">BE27</f>
        <v>21</v>
      </c>
      <c r="BP27" s="1" t="s">
        <v>73</v>
      </c>
      <c r="BR27" s="1" t="n">
        <v>4</v>
      </c>
      <c r="BS27" s="1" t="n">
        <v>41</v>
      </c>
      <c r="BT27" s="1" t="n">
        <v>65</v>
      </c>
      <c r="BU27" s="1" t="n">
        <f aca="true">INT(RAND()*(BT27-BS27+1)+BS27)</f>
        <v>53</v>
      </c>
      <c r="BV27" s="1" t="n">
        <f aca="true">INT(RAND()*(BT27-BS27+1)+BS27)</f>
        <v>43</v>
      </c>
      <c r="BW27" s="1" t="n">
        <f aca="true">INT(RAND()*(BT27-BS27+1)+BS27)</f>
        <v>59</v>
      </c>
      <c r="BX27" s="1" t="n">
        <f aca="true">INT(RAND()*(BT27-BS27+1)+BS27)</f>
        <v>64</v>
      </c>
      <c r="BY27" s="1" t="n">
        <f aca="false">(BU27+BV27)*(BW27+BX27)</f>
        <v>11808</v>
      </c>
      <c r="BZ27" s="1" t="str">
        <f aca="false">"("&amp;CB27&amp;" + "&amp;CD27&amp;CE27&amp;CF27&amp;" + "&amp;CH27&amp;")"</f>
        <v>(53 + 43) x (59 + 64)</v>
      </c>
      <c r="CA27" s="2" t="s">
        <v>71</v>
      </c>
      <c r="CB27" s="3" t="n">
        <f aca="false">BU27</f>
        <v>53</v>
      </c>
      <c r="CC27" s="3" t="s">
        <v>15</v>
      </c>
      <c r="CD27" s="3" t="n">
        <f aca="false">BV27</f>
        <v>43</v>
      </c>
      <c r="CE27" s="1" t="s">
        <v>72</v>
      </c>
      <c r="CF27" s="3" t="n">
        <f aca="false">BW27</f>
        <v>59</v>
      </c>
      <c r="CG27" s="3" t="s">
        <v>15</v>
      </c>
      <c r="CH27" s="3" t="n">
        <f aca="false">BX27</f>
        <v>64</v>
      </c>
      <c r="CI27" s="1" t="s">
        <v>73</v>
      </c>
      <c r="CK27" s="1" t="n">
        <v>5</v>
      </c>
      <c r="CL27" s="1" t="n">
        <v>111</v>
      </c>
      <c r="CM27" s="1" t="n">
        <v>999</v>
      </c>
      <c r="CN27" s="1" t="n">
        <v>35</v>
      </c>
      <c r="CO27" s="1" t="n">
        <v>64</v>
      </c>
      <c r="CP27" s="1" t="n">
        <f aca="true">INT(RAND()*(CM27-CL27+1)+CL27)</f>
        <v>207</v>
      </c>
      <c r="CQ27" s="1" t="n">
        <f aca="true">INT(RAND()*(CM27-CL27+1)+CL27)</f>
        <v>568</v>
      </c>
      <c r="CR27" s="1" t="n">
        <f aca="true">INT(RAND()*(CO27-CN27+1)+CN27)</f>
        <v>56</v>
      </c>
      <c r="CS27" s="1" t="n">
        <f aca="true">INT(RAND()*(CO27-CN27+1)+CN27)</f>
        <v>52</v>
      </c>
      <c r="CT27" s="1" t="n">
        <f aca="false">CP27+CQ27</f>
        <v>775</v>
      </c>
      <c r="CU27" s="1" t="n">
        <f aca="false">CR27+CS27</f>
        <v>108</v>
      </c>
      <c r="CV27" s="1" t="n">
        <f aca="false">INT(CT27/CU27)+1</f>
        <v>8</v>
      </c>
      <c r="CW27" s="1" t="n">
        <f aca="false">CV27*CU27</f>
        <v>864</v>
      </c>
      <c r="CX27" s="1" t="n">
        <f aca="false">IF(CW27-CP27&gt;999,CW27-CP27-CU27,CW27-CP27)</f>
        <v>657</v>
      </c>
      <c r="CY27" s="1" t="n">
        <f aca="false">IF(CX27+CP27=CW27,CV27,CV27-1)</f>
        <v>8</v>
      </c>
      <c r="CZ27" s="2" t="s">
        <v>71</v>
      </c>
      <c r="DA27" s="3" t="n">
        <f aca="false">CP27</f>
        <v>207</v>
      </c>
      <c r="DB27" s="3" t="s">
        <v>15</v>
      </c>
      <c r="DC27" s="3" t="n">
        <f aca="false">CX27</f>
        <v>657</v>
      </c>
      <c r="DD27" s="1" t="s">
        <v>74</v>
      </c>
      <c r="DE27" s="3" t="n">
        <f aca="false">CR27</f>
        <v>56</v>
      </c>
      <c r="DF27" s="3" t="s">
        <v>15</v>
      </c>
      <c r="DG27" s="3" t="n">
        <f aca="false">CS27</f>
        <v>52</v>
      </c>
      <c r="DH27" s="1" t="s">
        <v>73</v>
      </c>
      <c r="DJ27" s="1" t="n">
        <v>6</v>
      </c>
      <c r="DK27" s="1" t="n">
        <v>481</v>
      </c>
      <c r="DL27" s="1" t="n">
        <v>999</v>
      </c>
      <c r="DM27" s="1" t="n">
        <v>51</v>
      </c>
      <c r="DN27" s="1" t="n">
        <v>99</v>
      </c>
      <c r="DO27" s="1" t="n">
        <v>2</v>
      </c>
      <c r="DP27" s="1" t="n">
        <v>9</v>
      </c>
      <c r="DQ27" s="1" t="n">
        <f aca="true">INT(RAND()*(DN27-DM27+1)+DM27)</f>
        <v>81</v>
      </c>
      <c r="DR27" s="1" t="n">
        <f aca="true">INT(RAND()*(DP27-DO27+1)+DO27)</f>
        <v>7</v>
      </c>
      <c r="DS27" s="1" t="n">
        <f aca="true">INT(RAND()*(DN27-DM27+1)+DM27)</f>
        <v>59</v>
      </c>
      <c r="DT27" s="1" t="n">
        <f aca="true">INT(RAND()*(DL27-DK27+1)+DK27)</f>
        <v>697</v>
      </c>
      <c r="DU27" s="1" t="n">
        <f aca="true">INT(RAND()*(DN27-DM27+1)+DM27)</f>
        <v>70</v>
      </c>
      <c r="DV27" s="1" t="n">
        <f aca="false">(DQ27+(DR27*DS27))*(DT27-DU27)</f>
        <v>309738</v>
      </c>
      <c r="DW27" s="1" t="str">
        <f aca="false">"("&amp;DY27&amp;DZ27&amp;EA27&amp;" x "&amp;EC27&amp;ED27&amp;EE27&amp;" - "&amp;EG27&amp;")"</f>
        <v>(81 + (7 x 59)) x (697 - 70)</v>
      </c>
      <c r="DX27" s="2" t="s">
        <v>71</v>
      </c>
      <c r="DY27" s="3" t="n">
        <f aca="false">DQ27</f>
        <v>81</v>
      </c>
      <c r="DZ27" s="3" t="s">
        <v>75</v>
      </c>
      <c r="EA27" s="3" t="n">
        <f aca="false">DR27</f>
        <v>7</v>
      </c>
      <c r="EB27" s="3" t="s">
        <v>38</v>
      </c>
      <c r="EC27" s="3" t="n">
        <f aca="false">DS27</f>
        <v>59</v>
      </c>
      <c r="ED27" s="3" t="s">
        <v>76</v>
      </c>
      <c r="EE27" s="3" t="n">
        <f aca="false">DT27</f>
        <v>697</v>
      </c>
      <c r="EF27" s="3" t="s">
        <v>22</v>
      </c>
      <c r="EG27" s="3" t="n">
        <f aca="false">DU27</f>
        <v>70</v>
      </c>
      <c r="EH27" s="1" t="s">
        <v>73</v>
      </c>
      <c r="EJ27" s="1" t="n">
        <v>7</v>
      </c>
      <c r="EK27" s="1" t="n">
        <v>125</v>
      </c>
      <c r="EL27" s="1" t="n">
        <v>999</v>
      </c>
      <c r="EM27" s="1" t="n">
        <v>11</v>
      </c>
      <c r="EN27" s="1" t="n">
        <v>99</v>
      </c>
      <c r="EO27" s="1" t="n">
        <v>2</v>
      </c>
      <c r="EP27" s="1" t="n">
        <v>9</v>
      </c>
      <c r="EQ27" s="1" t="n">
        <f aca="false">IF(ER27&gt;999,ER27-ET27,IF(ER27&lt;125,ER27+ET27,ER27))</f>
        <v>652</v>
      </c>
      <c r="ER27" s="1" t="n">
        <f aca="false">EX27*ET27+ES27</f>
        <v>652</v>
      </c>
      <c r="ES27" s="1" t="n">
        <f aca="true">INT(RAND()*(EP27-EO27+1)+EO27)</f>
        <v>8</v>
      </c>
      <c r="ET27" s="1" t="n">
        <f aca="true">INT(RAND()*(EN27-EM27+1)+EM27)</f>
        <v>28</v>
      </c>
      <c r="EU27" s="1" t="n">
        <f aca="true">INT(RAND()*(EL27-EK27+1)+EK27)</f>
        <v>208</v>
      </c>
      <c r="EV27" s="1" t="n">
        <f aca="true">INT(RAND()*(EL27-EK27+1)+EK27)</f>
        <v>342</v>
      </c>
      <c r="EW27" s="1" t="n">
        <f aca="false">EY27-ES27</f>
        <v>663</v>
      </c>
      <c r="EX27" s="1" t="n">
        <f aca="false">INT(EW27/ET27)</f>
        <v>23</v>
      </c>
      <c r="EY27" s="1" t="n">
        <f aca="true">INT(RAND()*(EL27-EK27+1)+EK27)</f>
        <v>671</v>
      </c>
      <c r="EZ27" s="1" t="n">
        <f aca="false">((EQ27-ES27)/ET27)*(EU27+EV27)</f>
        <v>12650</v>
      </c>
      <c r="FA27" s="1" t="str">
        <f aca="false">FB27&amp;FC27&amp;" - "&amp;FE27&amp;FF27&amp;FG27&amp;FH27&amp;FI27&amp;" + "&amp;FK27&amp;FL27</f>
        <v>((652 - 8) ÷ 28) x (208 + 342)</v>
      </c>
      <c r="FB27" s="2" t="s">
        <v>77</v>
      </c>
      <c r="FC27" s="3" t="n">
        <f aca="false">EQ27</f>
        <v>652</v>
      </c>
      <c r="FD27" s="3" t="s">
        <v>22</v>
      </c>
      <c r="FE27" s="3" t="n">
        <f aca="false">ES27</f>
        <v>8</v>
      </c>
      <c r="FF27" s="3" t="s">
        <v>78</v>
      </c>
      <c r="FG27" s="3" t="n">
        <f aca="false">ET27</f>
        <v>28</v>
      </c>
      <c r="FH27" s="3" t="s">
        <v>72</v>
      </c>
      <c r="FI27" s="3" t="n">
        <f aca="false">EU27</f>
        <v>208</v>
      </c>
      <c r="FJ27" s="3" t="s">
        <v>15</v>
      </c>
      <c r="FK27" s="3" t="n">
        <f aca="false">EV27</f>
        <v>342</v>
      </c>
      <c r="FL27" s="1" t="s">
        <v>73</v>
      </c>
      <c r="FN27" s="1" t="n">
        <v>8</v>
      </c>
      <c r="FO27" s="1" t="n">
        <v>125</v>
      </c>
      <c r="FP27" s="1" t="n">
        <v>999</v>
      </c>
      <c r="FQ27" s="1" t="n">
        <v>11</v>
      </c>
      <c r="FR27" s="1" t="n">
        <v>99</v>
      </c>
      <c r="FS27" s="1" t="n">
        <v>1111</v>
      </c>
      <c r="FT27" s="1" t="n">
        <v>9999</v>
      </c>
      <c r="FU27" s="1" t="n">
        <f aca="true">INT(RAND()*(FP27-FO27+1)+FO27)</f>
        <v>397</v>
      </c>
      <c r="FV27" s="1" t="n">
        <f aca="true">INT(RAND()*(FR27-FQ27+1)+FQ27)</f>
        <v>85</v>
      </c>
      <c r="FW27" s="1" t="n">
        <f aca="true">INT(RAND()*(FR27-FQ27+1)+FQ27)</f>
        <v>29</v>
      </c>
      <c r="FX27" s="1" t="n">
        <f aca="true">INT(RAND()*(FT27-FS27+1)+FS27)</f>
        <v>5053</v>
      </c>
      <c r="FY27" s="1" t="n">
        <f aca="true">INT(RAND()*(FP27-FO27+1)+FO27)</f>
        <v>629</v>
      </c>
      <c r="FZ27" s="1" t="n">
        <f aca="false">FU27-FV27</f>
        <v>312</v>
      </c>
      <c r="GA27" s="1" t="n">
        <f aca="false">INT(FZ27/FW27)</f>
        <v>10</v>
      </c>
      <c r="GB27" s="1" t="n">
        <f aca="false">GA27*FW27+FV27</f>
        <v>375</v>
      </c>
      <c r="GC27" s="1" t="n">
        <f aca="false">((GD27-FV27)/FW27)*(FX27+FY27)</f>
        <v>56820</v>
      </c>
      <c r="GD27" s="1" t="n">
        <f aca="false">IF(GB27&gt;999,GB27-FW27,IF(GB27&lt;125,GB27+FW27,GB27))</f>
        <v>375</v>
      </c>
      <c r="GE27" s="2" t="s">
        <v>77</v>
      </c>
      <c r="GF27" s="3" t="n">
        <f aca="false">GB27</f>
        <v>375</v>
      </c>
      <c r="GG27" s="3" t="s">
        <v>22</v>
      </c>
      <c r="GH27" s="3" t="n">
        <f aca="false">FV27</f>
        <v>85</v>
      </c>
      <c r="GI27" s="1" t="s">
        <v>78</v>
      </c>
      <c r="GJ27" s="3" t="n">
        <f aca="false">FW27</f>
        <v>29</v>
      </c>
      <c r="GK27" s="3" t="s">
        <v>72</v>
      </c>
      <c r="GL27" s="3" t="n">
        <f aca="false">FX27</f>
        <v>5053</v>
      </c>
      <c r="GM27" s="3" t="s">
        <v>15</v>
      </c>
      <c r="GN27" s="3" t="n">
        <f aca="false">FY27</f>
        <v>629</v>
      </c>
      <c r="GO27" s="1" t="s">
        <v>73</v>
      </c>
      <c r="GQ27" s="1" t="n">
        <v>9</v>
      </c>
      <c r="GR27" s="1" t="n">
        <v>5001</v>
      </c>
      <c r="GS27" s="1" t="n">
        <v>7299</v>
      </c>
      <c r="GT27" s="1" t="n">
        <v>11</v>
      </c>
      <c r="GU27" s="1" t="n">
        <v>99</v>
      </c>
      <c r="GV27" s="1" t="n">
        <v>1111</v>
      </c>
      <c r="GW27" s="1" t="n">
        <v>9999</v>
      </c>
      <c r="GX27" s="1" t="n">
        <f aca="true">INT(RAND()*(GW27-GV27+1)+GV27)</f>
        <v>4898</v>
      </c>
      <c r="GY27" s="1" t="n">
        <f aca="true">INT(RAND()*(GU27-GT27+1)+GT27)</f>
        <v>86</v>
      </c>
      <c r="GZ27" s="1" t="n">
        <f aca="true">INT(RAND()*(GU27-GT27+1)+GT27)</f>
        <v>90</v>
      </c>
      <c r="HA27" s="1" t="n">
        <f aca="true">INT(RAND()*(GW27-GV27+1)+GV27)</f>
        <v>2270</v>
      </c>
      <c r="HB27" s="1" t="n">
        <f aca="true">INT(RAND()*(GW27-GV27+1)+GV27)</f>
        <v>1172</v>
      </c>
      <c r="HC27" s="1" t="n">
        <f aca="false">GX27-GY27</f>
        <v>4812</v>
      </c>
      <c r="HD27" s="1" t="n">
        <f aca="false">INT(HC27/GZ27)</f>
        <v>53</v>
      </c>
      <c r="HE27" s="1" t="n">
        <f aca="false">HD27*GZ27+GY27</f>
        <v>4856</v>
      </c>
      <c r="HF27" s="1" t="n">
        <f aca="false">((HE27-GY27)/GZ27)*(HA27+HB27)</f>
        <v>182426</v>
      </c>
      <c r="HG27" s="1" t="str">
        <f aca="false">HH27&amp;HI27&amp;" - "&amp;HK27&amp;HL27&amp;HM27&amp;HN27&amp;HO27&amp;" + "&amp;HQ27&amp;HR27</f>
        <v>((4856 - 86) ÷ 90) x (2270 + 1172)</v>
      </c>
      <c r="HH27" s="2" t="s">
        <v>77</v>
      </c>
      <c r="HI27" s="3" t="n">
        <f aca="false">HE27</f>
        <v>4856</v>
      </c>
      <c r="HJ27" s="3" t="s">
        <v>22</v>
      </c>
      <c r="HK27" s="3" t="n">
        <f aca="false">GY27</f>
        <v>86</v>
      </c>
      <c r="HL27" s="1" t="s">
        <v>78</v>
      </c>
      <c r="HM27" s="3" t="n">
        <f aca="false">GZ27</f>
        <v>90</v>
      </c>
      <c r="HN27" s="3" t="s">
        <v>72</v>
      </c>
      <c r="HO27" s="3" t="n">
        <f aca="false">HA27</f>
        <v>2270</v>
      </c>
      <c r="HP27" s="3" t="s">
        <v>15</v>
      </c>
      <c r="HQ27" s="3" t="n">
        <f aca="false">HB27</f>
        <v>1172</v>
      </c>
      <c r="HR27" s="1" t="s">
        <v>73</v>
      </c>
      <c r="HT27" s="1" t="n">
        <v>10</v>
      </c>
      <c r="HU27" s="1" t="n">
        <v>111</v>
      </c>
      <c r="HV27" s="1" t="n">
        <v>499</v>
      </c>
      <c r="HW27" s="1" t="n">
        <v>11</v>
      </c>
      <c r="HX27" s="1" t="n">
        <v>99</v>
      </c>
      <c r="HY27" s="1" t="n">
        <v>1111</v>
      </c>
      <c r="HZ27" s="1" t="n">
        <v>9999</v>
      </c>
      <c r="IA27" s="1" t="n">
        <f aca="true">INT(RAND()*(HZ27-HY27+1)+HY27)</f>
        <v>5679</v>
      </c>
      <c r="IB27" s="1" t="n">
        <f aca="true">INT(RAND()*(HV27-HU27+1)+HU27)</f>
        <v>160</v>
      </c>
      <c r="IC27" s="1" t="n">
        <f aca="true">INT(RAND()*(HX27-HW27+1)+HW27)</f>
        <v>27</v>
      </c>
      <c r="ID27" s="1" t="n">
        <f aca="true">INT(RAND()*(HZ27-HY27+1)+HY27)</f>
        <v>3994</v>
      </c>
      <c r="IE27" s="1" t="n">
        <f aca="true">INT(RAND()*(HV27-HU27+1)+HU27)</f>
        <v>319</v>
      </c>
      <c r="IF27" s="1" t="n">
        <f aca="true">INT(RAND()*(HV27-HU27+1)+HU27)</f>
        <v>144</v>
      </c>
      <c r="IG27" s="1" t="n">
        <f aca="false">IA27-IB27</f>
        <v>5519</v>
      </c>
      <c r="IH27" s="1" t="n">
        <f aca="false">INT(IG27/IC27)</f>
        <v>204</v>
      </c>
      <c r="II27" s="1" t="n">
        <f aca="false">IH27*IC27+IB27</f>
        <v>5668</v>
      </c>
      <c r="IJ27" s="1" t="n">
        <f aca="false">((II27-IB27)/IC27)*(ID27+IE27+IF27)</f>
        <v>909228</v>
      </c>
      <c r="IK27" s="1" t="str">
        <f aca="false">IL27&amp;IM27&amp;" - "&amp;IO27&amp;IP27&amp;IQ27&amp;IR27&amp;IS27&amp;" + "&amp;IU27&amp;" + "&amp;IW27&amp;IX27</f>
        <v>((5668 - 160) ÷ 27) x (3994 + 319 + 144)</v>
      </c>
      <c r="IL27" s="2" t="s">
        <v>77</v>
      </c>
      <c r="IM27" s="1" t="n">
        <f aca="false">II27</f>
        <v>5668</v>
      </c>
      <c r="IN27" s="3" t="s">
        <v>22</v>
      </c>
      <c r="IO27" s="3" t="n">
        <f aca="false">IB27</f>
        <v>160</v>
      </c>
      <c r="IP27" s="3" t="s">
        <v>78</v>
      </c>
      <c r="IQ27" s="3" t="n">
        <f aca="false">IC27</f>
        <v>27</v>
      </c>
      <c r="IR27" s="3" t="s">
        <v>72</v>
      </c>
      <c r="IS27" s="3" t="n">
        <f aca="false">ID27</f>
        <v>3994</v>
      </c>
      <c r="IT27" s="3" t="s">
        <v>15</v>
      </c>
      <c r="IU27" s="1" t="n">
        <f aca="false">IE27</f>
        <v>319</v>
      </c>
      <c r="IV27" s="3" t="s">
        <v>15</v>
      </c>
      <c r="IW27" s="1" t="n">
        <f aca="false">IF27</f>
        <v>144</v>
      </c>
      <c r="IX27" s="1" t="s">
        <v>73</v>
      </c>
    </row>
    <row r="28" customFormat="false" ht="16.5" hidden="false" customHeight="true" outlineLevel="0" collapsed="false">
      <c r="B28" s="10"/>
      <c r="C28" s="10"/>
      <c r="D28" s="10"/>
      <c r="E28" s="11"/>
      <c r="F28" s="11"/>
      <c r="G28" s="10"/>
      <c r="H28" s="10"/>
      <c r="I28" s="10"/>
      <c r="J28" s="10"/>
      <c r="K28" s="10"/>
      <c r="L28" s="11"/>
      <c r="M28" s="10"/>
      <c r="N28" s="10"/>
      <c r="O28" s="10"/>
      <c r="P28" s="13"/>
      <c r="Q28" s="10"/>
      <c r="R28" s="10"/>
      <c r="CZ28" s="1" t="str">
        <f aca="false">"("&amp;DA27&amp;" + "&amp;DC27&amp;DD27&amp;DE27&amp;" + "&amp;DG27&amp;")"</f>
        <v>(207 + 657) ÷ (56 + 52)</v>
      </c>
      <c r="GE28" s="1" t="str">
        <f aca="false">GE27&amp;GF27&amp;" - "&amp;GH27&amp;GI27&amp;GJ27&amp;GK27&amp;GL27&amp;" + "&amp;GN27&amp;")"</f>
        <v>((375 - 85) ÷ 29) x (5053 + 629)</v>
      </c>
    </row>
    <row r="29" customFormat="false" ht="16.5" hidden="false" customHeight="true" outlineLevel="0" collapsed="false">
      <c r="B29" s="61" t="str">
        <f aca="false">IF(AC29=2,AN29,IF(AC29=3,BG29,IF(AC29=4,BZ29,IF(AC29=5,CZ30,IF(AC29=6,DW29,IF(AC29=7,FA29,IF(AC29=8,GE30,IF(AC29=9,HG29,IK29))))))))</f>
        <v>(693 + 967) ÷ (42 + 41)</v>
      </c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0"/>
      <c r="N29" s="10"/>
      <c r="O29" s="10" t="s">
        <v>16</v>
      </c>
      <c r="P29" s="12" t="n">
        <f aca="false">IF(AC29=2,AM29,IF(AC29=3,BF29,IF(AC29=4,BY29,IF(AC29=5,CY29,IF(AC29=6,DV29,IF(AC29=7,EZ29,IF(AC29=8,GC29,IF(AC29=9,HF29,IJ29))))))))</f>
        <v>20</v>
      </c>
      <c r="Q29" s="10"/>
      <c r="R29" s="10" t="n">
        <f aca="false">AC29+T29</f>
        <v>5</v>
      </c>
      <c r="T29" s="4" t="n">
        <v>0</v>
      </c>
      <c r="AB29" s="4" t="n">
        <f aca="false">AB27+1</f>
        <v>13</v>
      </c>
      <c r="AC29" s="4" t="n">
        <f aca="false">INT(0.5+(AC$2/19*(AB29-1)))+X$2</f>
        <v>5</v>
      </c>
      <c r="AF29" s="1" t="n">
        <v>2</v>
      </c>
      <c r="AG29" s="1" t="n">
        <v>2</v>
      </c>
      <c r="AH29" s="1" t="n">
        <v>9</v>
      </c>
      <c r="AI29" s="1" t="n">
        <f aca="true">INT(RAND()*(AH29-AG29+1)+AG29)</f>
        <v>2</v>
      </c>
      <c r="AJ29" s="1" t="n">
        <f aca="true">INT(RAND()*(AH29-AG29+1)+AG29)</f>
        <v>9</v>
      </c>
      <c r="AK29" s="1" t="n">
        <f aca="true">INT(RAND()*(AH29-AG29+1)+AG29)</f>
        <v>7</v>
      </c>
      <c r="AL29" s="1" t="n">
        <f aca="true">INT(RAND()*(AH29-AG29+1)+AG29)</f>
        <v>7</v>
      </c>
      <c r="AM29" s="1" t="n">
        <f aca="false">(AI29+AJ29)*(AK29+AL29)</f>
        <v>154</v>
      </c>
      <c r="AN29" s="1" t="str">
        <f aca="false">"("&amp;AP29&amp;" + "&amp;AR29&amp;AS29&amp;AT29&amp;" + "&amp;AV29&amp;")"</f>
        <v>(2 + 9) x (7 + 7)</v>
      </c>
      <c r="AO29" s="2" t="s">
        <v>71</v>
      </c>
      <c r="AP29" s="3" t="n">
        <f aca="false">AI29</f>
        <v>2</v>
      </c>
      <c r="AQ29" s="3" t="s">
        <v>15</v>
      </c>
      <c r="AR29" s="3" t="n">
        <f aca="false">AJ29</f>
        <v>9</v>
      </c>
      <c r="AS29" s="1" t="s">
        <v>72</v>
      </c>
      <c r="AT29" s="3" t="n">
        <f aca="false">AK29</f>
        <v>7</v>
      </c>
      <c r="AU29" s="3" t="s">
        <v>15</v>
      </c>
      <c r="AV29" s="3" t="n">
        <f aca="false">AL29</f>
        <v>7</v>
      </c>
      <c r="AW29" s="1" t="s">
        <v>73</v>
      </c>
      <c r="AY29" s="1" t="n">
        <v>3</v>
      </c>
      <c r="AZ29" s="1" t="n">
        <v>11</v>
      </c>
      <c r="BA29" s="1" t="n">
        <v>39</v>
      </c>
      <c r="BB29" s="1" t="n">
        <f aca="true">INT(RAND()*(BA29-AZ29+1)+AZ29)</f>
        <v>37</v>
      </c>
      <c r="BC29" s="1" t="n">
        <f aca="true">INT(RAND()*(BA29-AZ29+1)+AZ29)</f>
        <v>24</v>
      </c>
      <c r="BD29" s="1" t="n">
        <f aca="true">INT(RAND()*(BA29-AZ29+1)+AZ29)</f>
        <v>17</v>
      </c>
      <c r="BE29" s="1" t="n">
        <f aca="true">INT(RAND()*(BA29-AZ29+1)+AZ29)</f>
        <v>20</v>
      </c>
      <c r="BF29" s="1" t="n">
        <f aca="false">(BB29+BC29)*(BD29+BE29)</f>
        <v>2257</v>
      </c>
      <c r="BG29" s="1" t="str">
        <f aca="false">"("&amp;BI29&amp;" + "&amp;BK29&amp;BL29&amp;BM29&amp;" + "&amp;BO29&amp;")"</f>
        <v>(37 + 24) x (17 + 20)</v>
      </c>
      <c r="BH29" s="2" t="s">
        <v>71</v>
      </c>
      <c r="BI29" s="3" t="n">
        <f aca="false">BB29</f>
        <v>37</v>
      </c>
      <c r="BJ29" s="3" t="s">
        <v>15</v>
      </c>
      <c r="BK29" s="3" t="n">
        <f aca="false">BC29</f>
        <v>24</v>
      </c>
      <c r="BL29" s="1" t="s">
        <v>72</v>
      </c>
      <c r="BM29" s="3" t="n">
        <f aca="false">BD29</f>
        <v>17</v>
      </c>
      <c r="BN29" s="3" t="s">
        <v>15</v>
      </c>
      <c r="BO29" s="3" t="n">
        <f aca="false">BE29</f>
        <v>20</v>
      </c>
      <c r="BP29" s="1" t="s">
        <v>73</v>
      </c>
      <c r="BR29" s="1" t="n">
        <v>4</v>
      </c>
      <c r="BS29" s="1" t="n">
        <v>41</v>
      </c>
      <c r="BT29" s="1" t="n">
        <v>65</v>
      </c>
      <c r="BU29" s="1" t="n">
        <f aca="true">INT(RAND()*(BT29-BS29+1)+BS29)</f>
        <v>58</v>
      </c>
      <c r="BV29" s="1" t="n">
        <f aca="true">INT(RAND()*(BT29-BS29+1)+BS29)</f>
        <v>63</v>
      </c>
      <c r="BW29" s="1" t="n">
        <f aca="true">INT(RAND()*(BT29-BS29+1)+BS29)</f>
        <v>48</v>
      </c>
      <c r="BX29" s="1" t="n">
        <f aca="true">INT(RAND()*(BT29-BS29+1)+BS29)</f>
        <v>49</v>
      </c>
      <c r="BY29" s="1" t="n">
        <f aca="false">(BU29+BV29)*(BW29+BX29)</f>
        <v>11737</v>
      </c>
      <c r="BZ29" s="1" t="str">
        <f aca="false">"("&amp;CB29&amp;" + "&amp;CD29&amp;CE29&amp;CF29&amp;" + "&amp;CH29&amp;")"</f>
        <v>(58 + 63) x (48 + 49)</v>
      </c>
      <c r="CA29" s="2" t="s">
        <v>71</v>
      </c>
      <c r="CB29" s="3" t="n">
        <f aca="false">BU29</f>
        <v>58</v>
      </c>
      <c r="CC29" s="3" t="s">
        <v>15</v>
      </c>
      <c r="CD29" s="3" t="n">
        <f aca="false">BV29</f>
        <v>63</v>
      </c>
      <c r="CE29" s="1" t="s">
        <v>72</v>
      </c>
      <c r="CF29" s="3" t="n">
        <f aca="false">BW29</f>
        <v>48</v>
      </c>
      <c r="CG29" s="3" t="s">
        <v>15</v>
      </c>
      <c r="CH29" s="3" t="n">
        <f aca="false">BX29</f>
        <v>49</v>
      </c>
      <c r="CI29" s="1" t="s">
        <v>73</v>
      </c>
      <c r="CK29" s="1" t="n">
        <v>5</v>
      </c>
      <c r="CL29" s="1" t="n">
        <v>111</v>
      </c>
      <c r="CM29" s="1" t="n">
        <v>999</v>
      </c>
      <c r="CN29" s="1" t="n">
        <v>35</v>
      </c>
      <c r="CO29" s="1" t="n">
        <v>64</v>
      </c>
      <c r="CP29" s="1" t="n">
        <f aca="true">INT(RAND()*(CM29-CL29+1)+CL29)</f>
        <v>693</v>
      </c>
      <c r="CQ29" s="1" t="n">
        <f aca="true">INT(RAND()*(CM29-CL29+1)+CL29)</f>
        <v>932</v>
      </c>
      <c r="CR29" s="1" t="n">
        <f aca="true">INT(RAND()*(CO29-CN29+1)+CN29)</f>
        <v>42</v>
      </c>
      <c r="CS29" s="1" t="n">
        <f aca="true">INT(RAND()*(CO29-CN29+1)+CN29)</f>
        <v>41</v>
      </c>
      <c r="CT29" s="1" t="n">
        <f aca="false">CP29+CQ29</f>
        <v>1625</v>
      </c>
      <c r="CU29" s="1" t="n">
        <f aca="false">CR29+CS29</f>
        <v>83</v>
      </c>
      <c r="CV29" s="1" t="n">
        <f aca="false">INT(CT29/CU29)+1</f>
        <v>20</v>
      </c>
      <c r="CW29" s="1" t="n">
        <f aca="false">CV29*CU29</f>
        <v>1660</v>
      </c>
      <c r="CX29" s="1" t="n">
        <f aca="false">IF(CW29-CP29&gt;999,CW29-CP29-CU29,CW29-CP29)</f>
        <v>967</v>
      </c>
      <c r="CY29" s="1" t="n">
        <f aca="false">IF(CX29+CP29=CW29,CV29,CV29-1)</f>
        <v>20</v>
      </c>
      <c r="CZ29" s="2" t="s">
        <v>71</v>
      </c>
      <c r="DA29" s="3" t="n">
        <f aca="false">CP29</f>
        <v>693</v>
      </c>
      <c r="DB29" s="3" t="s">
        <v>15</v>
      </c>
      <c r="DC29" s="3" t="n">
        <f aca="false">CX29</f>
        <v>967</v>
      </c>
      <c r="DD29" s="1" t="s">
        <v>74</v>
      </c>
      <c r="DE29" s="3" t="n">
        <f aca="false">CR29</f>
        <v>42</v>
      </c>
      <c r="DF29" s="3" t="s">
        <v>15</v>
      </c>
      <c r="DG29" s="3" t="n">
        <f aca="false">CS29</f>
        <v>41</v>
      </c>
      <c r="DH29" s="1" t="s">
        <v>73</v>
      </c>
      <c r="DJ29" s="1" t="n">
        <v>6</v>
      </c>
      <c r="DK29" s="1" t="n">
        <v>481</v>
      </c>
      <c r="DL29" s="1" t="n">
        <v>999</v>
      </c>
      <c r="DM29" s="1" t="n">
        <v>51</v>
      </c>
      <c r="DN29" s="1" t="n">
        <v>99</v>
      </c>
      <c r="DO29" s="1" t="n">
        <v>2</v>
      </c>
      <c r="DP29" s="1" t="n">
        <v>9</v>
      </c>
      <c r="DQ29" s="1" t="n">
        <f aca="true">INT(RAND()*(DN29-DM29+1)+DM29)</f>
        <v>64</v>
      </c>
      <c r="DR29" s="1" t="n">
        <f aca="true">INT(RAND()*(DP29-DO29+1)+DO29)</f>
        <v>7</v>
      </c>
      <c r="DS29" s="1" t="n">
        <f aca="true">INT(RAND()*(DN29-DM29+1)+DM29)</f>
        <v>93</v>
      </c>
      <c r="DT29" s="1" t="n">
        <f aca="true">INT(RAND()*(DL29-DK29+1)+DK29)</f>
        <v>741</v>
      </c>
      <c r="DU29" s="1" t="n">
        <f aca="true">INT(RAND()*(DN29-DM29+1)+DM29)</f>
        <v>68</v>
      </c>
      <c r="DV29" s="1" t="n">
        <f aca="false">(DQ29+(DR29*DS29))*(DT29-DU29)</f>
        <v>481195</v>
      </c>
      <c r="DW29" s="1" t="str">
        <f aca="false">"("&amp;DY29&amp;DZ29&amp;EA29&amp;" x "&amp;EC29&amp;ED29&amp;EE29&amp;" - "&amp;EG29&amp;")"</f>
        <v>(64 + (7 x 93)) x (741 - 68)</v>
      </c>
      <c r="DX29" s="2" t="s">
        <v>71</v>
      </c>
      <c r="DY29" s="3" t="n">
        <f aca="false">DQ29</f>
        <v>64</v>
      </c>
      <c r="DZ29" s="3" t="s">
        <v>75</v>
      </c>
      <c r="EA29" s="3" t="n">
        <f aca="false">DR29</f>
        <v>7</v>
      </c>
      <c r="EB29" s="3" t="s">
        <v>38</v>
      </c>
      <c r="EC29" s="3" t="n">
        <f aca="false">DS29</f>
        <v>93</v>
      </c>
      <c r="ED29" s="3" t="s">
        <v>76</v>
      </c>
      <c r="EE29" s="3" t="n">
        <f aca="false">DT29</f>
        <v>741</v>
      </c>
      <c r="EF29" s="3" t="s">
        <v>22</v>
      </c>
      <c r="EG29" s="3" t="n">
        <f aca="false">DU29</f>
        <v>68</v>
      </c>
      <c r="EH29" s="1" t="s">
        <v>73</v>
      </c>
      <c r="EJ29" s="1" t="n">
        <v>7</v>
      </c>
      <c r="EK29" s="1" t="n">
        <v>125</v>
      </c>
      <c r="EL29" s="1" t="n">
        <v>999</v>
      </c>
      <c r="EM29" s="1" t="n">
        <v>11</v>
      </c>
      <c r="EN29" s="1" t="n">
        <v>99</v>
      </c>
      <c r="EO29" s="1" t="n">
        <v>2</v>
      </c>
      <c r="EP29" s="1" t="n">
        <v>9</v>
      </c>
      <c r="EQ29" s="1" t="n">
        <f aca="false">IF(ER29&gt;999,ER29-ET29,IF(ER29&lt;125,ER29+ET29,ER29))</f>
        <v>704</v>
      </c>
      <c r="ER29" s="1" t="n">
        <f aca="false">EX29*ET29+ES29</f>
        <v>704</v>
      </c>
      <c r="ES29" s="1" t="n">
        <f aca="true">INT(RAND()*(EP29-EO29+1)+EO29)</f>
        <v>2</v>
      </c>
      <c r="ET29" s="1" t="n">
        <f aca="true">INT(RAND()*(EN29-EM29+1)+EM29)</f>
        <v>26</v>
      </c>
      <c r="EU29" s="1" t="n">
        <f aca="true">INT(RAND()*(EL29-EK29+1)+EK29)</f>
        <v>275</v>
      </c>
      <c r="EV29" s="1" t="n">
        <f aca="true">INT(RAND()*(EL29-EK29+1)+EK29)</f>
        <v>866</v>
      </c>
      <c r="EW29" s="1" t="n">
        <f aca="false">EY29-ES29</f>
        <v>705</v>
      </c>
      <c r="EX29" s="1" t="n">
        <f aca="false">INT(EW29/ET29)</f>
        <v>27</v>
      </c>
      <c r="EY29" s="1" t="n">
        <f aca="true">INT(RAND()*(EL29-EK29+1)+EK29)</f>
        <v>707</v>
      </c>
      <c r="EZ29" s="1" t="n">
        <f aca="false">((EQ29-ES29)/ET29)*(EU29+EV29)</f>
        <v>30807</v>
      </c>
      <c r="FA29" s="1" t="str">
        <f aca="false">FB29&amp;FC29&amp;" - "&amp;FE29&amp;FF29&amp;FG29&amp;FH29&amp;FI29&amp;" + "&amp;FK29&amp;FL29</f>
        <v>((704 - 2) ÷ 26) x (275 + 866)</v>
      </c>
      <c r="FB29" s="2" t="s">
        <v>77</v>
      </c>
      <c r="FC29" s="3" t="n">
        <f aca="false">EQ29</f>
        <v>704</v>
      </c>
      <c r="FD29" s="3" t="s">
        <v>22</v>
      </c>
      <c r="FE29" s="3" t="n">
        <f aca="false">ES29</f>
        <v>2</v>
      </c>
      <c r="FF29" s="3" t="s">
        <v>78</v>
      </c>
      <c r="FG29" s="3" t="n">
        <f aca="false">ET29</f>
        <v>26</v>
      </c>
      <c r="FH29" s="3" t="s">
        <v>72</v>
      </c>
      <c r="FI29" s="3" t="n">
        <f aca="false">EU29</f>
        <v>275</v>
      </c>
      <c r="FJ29" s="3" t="s">
        <v>15</v>
      </c>
      <c r="FK29" s="3" t="n">
        <f aca="false">EV29</f>
        <v>866</v>
      </c>
      <c r="FL29" s="1" t="s">
        <v>73</v>
      </c>
      <c r="FN29" s="1" t="n">
        <v>8</v>
      </c>
      <c r="FO29" s="1" t="n">
        <v>125</v>
      </c>
      <c r="FP29" s="1" t="n">
        <v>999</v>
      </c>
      <c r="FQ29" s="1" t="n">
        <v>11</v>
      </c>
      <c r="FR29" s="1" t="n">
        <v>99</v>
      </c>
      <c r="FS29" s="1" t="n">
        <v>1111</v>
      </c>
      <c r="FT29" s="1" t="n">
        <v>9999</v>
      </c>
      <c r="FU29" s="1" t="n">
        <f aca="true">INT(RAND()*(FP29-FO29+1)+FO29)</f>
        <v>189</v>
      </c>
      <c r="FV29" s="1" t="n">
        <f aca="true">INT(RAND()*(FR29-FQ29+1)+FQ29)</f>
        <v>92</v>
      </c>
      <c r="FW29" s="1" t="n">
        <f aca="true">INT(RAND()*(FR29-FQ29+1)+FQ29)</f>
        <v>55</v>
      </c>
      <c r="FX29" s="1" t="n">
        <f aca="true">INT(RAND()*(FT29-FS29+1)+FS29)</f>
        <v>5529</v>
      </c>
      <c r="FY29" s="1" t="n">
        <f aca="true">INT(RAND()*(FP29-FO29+1)+FO29)</f>
        <v>414</v>
      </c>
      <c r="FZ29" s="1" t="n">
        <f aca="false">FU29-FV29</f>
        <v>97</v>
      </c>
      <c r="GA29" s="1" t="n">
        <f aca="false">INT(FZ29/FW29)</f>
        <v>1</v>
      </c>
      <c r="GB29" s="1" t="n">
        <f aca="false">GA29*FW29+FV29</f>
        <v>147</v>
      </c>
      <c r="GC29" s="1" t="n">
        <f aca="false">((GD29-FV29)/FW29)*(FX29+FY29)</f>
        <v>5943</v>
      </c>
      <c r="GD29" s="1" t="n">
        <f aca="false">IF(GB29&gt;999,GB29-FW29,IF(GB29&lt;125,GB29+FW29,GB29))</f>
        <v>147</v>
      </c>
      <c r="GE29" s="2" t="s">
        <v>77</v>
      </c>
      <c r="GF29" s="3" t="n">
        <f aca="false">GB29</f>
        <v>147</v>
      </c>
      <c r="GG29" s="3" t="s">
        <v>22</v>
      </c>
      <c r="GH29" s="3" t="n">
        <f aca="false">FV29</f>
        <v>92</v>
      </c>
      <c r="GI29" s="1" t="s">
        <v>78</v>
      </c>
      <c r="GJ29" s="3" t="n">
        <f aca="false">FW29</f>
        <v>55</v>
      </c>
      <c r="GK29" s="3" t="s">
        <v>72</v>
      </c>
      <c r="GL29" s="3" t="n">
        <f aca="false">FX29</f>
        <v>5529</v>
      </c>
      <c r="GM29" s="3" t="s">
        <v>15</v>
      </c>
      <c r="GN29" s="3" t="n">
        <f aca="false">FY29</f>
        <v>414</v>
      </c>
      <c r="GO29" s="1" t="s">
        <v>73</v>
      </c>
      <c r="GQ29" s="1" t="n">
        <v>9</v>
      </c>
      <c r="GR29" s="1" t="n">
        <v>5001</v>
      </c>
      <c r="GS29" s="1" t="n">
        <v>7299</v>
      </c>
      <c r="GT29" s="1" t="n">
        <v>11</v>
      </c>
      <c r="GU29" s="1" t="n">
        <v>99</v>
      </c>
      <c r="GV29" s="1" t="n">
        <v>1111</v>
      </c>
      <c r="GW29" s="1" t="n">
        <v>9999</v>
      </c>
      <c r="GX29" s="1" t="n">
        <f aca="true">INT(RAND()*(GW29-GV29+1)+GV29)</f>
        <v>9849</v>
      </c>
      <c r="GY29" s="1" t="n">
        <f aca="true">INT(RAND()*(GU29-GT29+1)+GT29)</f>
        <v>76</v>
      </c>
      <c r="GZ29" s="1" t="n">
        <f aca="true">INT(RAND()*(GU29-GT29+1)+GT29)</f>
        <v>62</v>
      </c>
      <c r="HA29" s="1" t="n">
        <f aca="true">INT(RAND()*(GW29-GV29+1)+GV29)</f>
        <v>1120</v>
      </c>
      <c r="HB29" s="1" t="n">
        <f aca="true">INT(RAND()*(GW29-GV29+1)+GV29)</f>
        <v>6007</v>
      </c>
      <c r="HC29" s="1" t="n">
        <f aca="false">GX29-GY29</f>
        <v>9773</v>
      </c>
      <c r="HD29" s="1" t="n">
        <f aca="false">INT(HC29/GZ29)</f>
        <v>157</v>
      </c>
      <c r="HE29" s="1" t="n">
        <f aca="false">HD29*GZ29+GY29</f>
        <v>9810</v>
      </c>
      <c r="HF29" s="1" t="n">
        <f aca="false">((HE29-GY29)/GZ29)*(HA29+HB29)</f>
        <v>1118939</v>
      </c>
      <c r="HG29" s="1" t="str">
        <f aca="false">HH29&amp;HI29&amp;" - "&amp;HK29&amp;HL29&amp;HM29&amp;HN29&amp;HO29&amp;" + "&amp;HQ29&amp;HR29</f>
        <v>((9810 - 76) ÷ 62) x (1120 + 6007)</v>
      </c>
      <c r="HH29" s="2" t="s">
        <v>77</v>
      </c>
      <c r="HI29" s="3" t="n">
        <f aca="false">HE29</f>
        <v>9810</v>
      </c>
      <c r="HJ29" s="3" t="s">
        <v>22</v>
      </c>
      <c r="HK29" s="3" t="n">
        <f aca="false">GY29</f>
        <v>76</v>
      </c>
      <c r="HL29" s="1" t="s">
        <v>78</v>
      </c>
      <c r="HM29" s="3" t="n">
        <f aca="false">GZ29</f>
        <v>62</v>
      </c>
      <c r="HN29" s="3" t="s">
        <v>72</v>
      </c>
      <c r="HO29" s="3" t="n">
        <f aca="false">HA29</f>
        <v>1120</v>
      </c>
      <c r="HP29" s="3" t="s">
        <v>15</v>
      </c>
      <c r="HQ29" s="3" t="n">
        <f aca="false">HB29</f>
        <v>6007</v>
      </c>
      <c r="HR29" s="1" t="s">
        <v>73</v>
      </c>
      <c r="HT29" s="1" t="n">
        <v>10</v>
      </c>
      <c r="HU29" s="1" t="n">
        <v>111</v>
      </c>
      <c r="HV29" s="1" t="n">
        <v>499</v>
      </c>
      <c r="HW29" s="1" t="n">
        <v>11</v>
      </c>
      <c r="HX29" s="1" t="n">
        <v>99</v>
      </c>
      <c r="HY29" s="1" t="n">
        <v>1111</v>
      </c>
      <c r="HZ29" s="1" t="n">
        <v>9999</v>
      </c>
      <c r="IA29" s="1" t="n">
        <f aca="true">INT(RAND()*(HZ29-HY29+1)+HY29)</f>
        <v>9017</v>
      </c>
      <c r="IB29" s="1" t="n">
        <f aca="true">INT(RAND()*(HV29-HU29+1)+HU29)</f>
        <v>237</v>
      </c>
      <c r="IC29" s="1" t="n">
        <f aca="true">INT(RAND()*(HX29-HW29+1)+HW29)</f>
        <v>20</v>
      </c>
      <c r="ID29" s="1" t="n">
        <f aca="true">INT(RAND()*(HZ29-HY29+1)+HY29)</f>
        <v>9970</v>
      </c>
      <c r="IE29" s="1" t="n">
        <f aca="true">INT(RAND()*(HV29-HU29+1)+HU29)</f>
        <v>240</v>
      </c>
      <c r="IF29" s="1" t="n">
        <f aca="true">INT(RAND()*(HV29-HU29+1)+HU29)</f>
        <v>428</v>
      </c>
      <c r="IG29" s="1" t="n">
        <f aca="false">IA29-IB29</f>
        <v>8780</v>
      </c>
      <c r="IH29" s="1" t="n">
        <f aca="false">INT(IG29/IC29)</f>
        <v>439</v>
      </c>
      <c r="II29" s="1" t="n">
        <f aca="false">IH29*IC29+IB29</f>
        <v>9017</v>
      </c>
      <c r="IJ29" s="1" t="n">
        <f aca="false">((II29-IB29)/IC29)*(ID29+IE29+IF29)</f>
        <v>4670082</v>
      </c>
      <c r="IK29" s="1" t="str">
        <f aca="false">IL29&amp;IM29&amp;" - "&amp;IO29&amp;IP29&amp;IQ29&amp;IR29&amp;IS29&amp;" + "&amp;IU29&amp;" + "&amp;IW29&amp;IX29</f>
        <v>((9017 - 237) ÷ 20) x (9970 + 240 + 428)</v>
      </c>
      <c r="IL29" s="2" t="s">
        <v>77</v>
      </c>
      <c r="IM29" s="1" t="n">
        <f aca="false">II29</f>
        <v>9017</v>
      </c>
      <c r="IN29" s="3" t="s">
        <v>22</v>
      </c>
      <c r="IO29" s="3" t="n">
        <f aca="false">IB29</f>
        <v>237</v>
      </c>
      <c r="IP29" s="3" t="s">
        <v>78</v>
      </c>
      <c r="IQ29" s="3" t="n">
        <f aca="false">IC29</f>
        <v>20</v>
      </c>
      <c r="IR29" s="3" t="s">
        <v>72</v>
      </c>
      <c r="IS29" s="3" t="n">
        <f aca="false">ID29</f>
        <v>9970</v>
      </c>
      <c r="IT29" s="3" t="s">
        <v>15</v>
      </c>
      <c r="IU29" s="1" t="n">
        <f aca="false">IE29</f>
        <v>240</v>
      </c>
      <c r="IV29" s="3" t="s">
        <v>15</v>
      </c>
      <c r="IW29" s="1" t="n">
        <f aca="false">IF29</f>
        <v>428</v>
      </c>
      <c r="IX29" s="1" t="s">
        <v>73</v>
      </c>
    </row>
    <row r="30" customFormat="false" ht="16.5" hidden="false" customHeight="true" outlineLevel="0" collapsed="false">
      <c r="B30" s="10"/>
      <c r="C30" s="10"/>
      <c r="D30" s="10"/>
      <c r="E30" s="11"/>
      <c r="F30" s="11"/>
      <c r="G30" s="10"/>
      <c r="H30" s="10"/>
      <c r="I30" s="10"/>
      <c r="J30" s="10"/>
      <c r="K30" s="10"/>
      <c r="L30" s="11"/>
      <c r="M30" s="10"/>
      <c r="N30" s="10"/>
      <c r="O30" s="10"/>
      <c r="P30" s="13"/>
      <c r="Q30" s="10"/>
      <c r="R30" s="10"/>
      <c r="CZ30" s="1" t="str">
        <f aca="false">"("&amp;DA29&amp;" + "&amp;DC29&amp;DD29&amp;DE29&amp;" + "&amp;DG29&amp;")"</f>
        <v>(693 + 967) ÷ (42 + 41)</v>
      </c>
      <c r="GE30" s="1" t="str">
        <f aca="false">GE29&amp;GF29&amp;" - "&amp;GH29&amp;GI29&amp;GJ29&amp;GK29&amp;GL29&amp;" + "&amp;GN29&amp;")"</f>
        <v>((147 - 92) ÷ 55) x (5529 + 414)</v>
      </c>
    </row>
    <row r="31" customFormat="false" ht="16.5" hidden="false" customHeight="true" outlineLevel="0" collapsed="false">
      <c r="B31" s="61" t="str">
        <f aca="false">IF(AC31=2,AN31,IF(AC31=3,BG31,IF(AC31=4,BZ31,IF(AC31=5,CZ32,IF(AC31=6,DW31,IF(AC31=7,FA31,IF(AC31=8,GE32,IF(AC31=9,HG31,IK31))))))))</f>
        <v>(445 + 263) ÷ (57 + 61)</v>
      </c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0"/>
      <c r="N31" s="10"/>
      <c r="O31" s="10" t="s">
        <v>16</v>
      </c>
      <c r="P31" s="12" t="n">
        <f aca="false">IF(AC31=2,AM31,IF(AC31=3,BF31,IF(AC31=4,BY31,IF(AC31=5,CY31,IF(AC31=6,DV31,IF(AC31=7,EZ31,IF(AC31=8,GC31,IF(AC31=9,HF31,IJ31))))))))</f>
        <v>6</v>
      </c>
      <c r="Q31" s="10"/>
      <c r="R31" s="10" t="n">
        <f aca="false">AC31+T31</f>
        <v>5</v>
      </c>
      <c r="T31" s="4" t="n">
        <v>0</v>
      </c>
      <c r="AB31" s="4" t="n">
        <f aca="false">AB29+1</f>
        <v>14</v>
      </c>
      <c r="AC31" s="4" t="n">
        <f aca="false">INT(0.5+(AC$2/19*(AB31-1)))+X$2</f>
        <v>5</v>
      </c>
      <c r="AF31" s="1" t="n">
        <v>2</v>
      </c>
      <c r="AG31" s="1" t="n">
        <v>2</v>
      </c>
      <c r="AH31" s="1" t="n">
        <v>9</v>
      </c>
      <c r="AI31" s="1" t="n">
        <f aca="true">INT(RAND()*(AH31-AG31+1)+AG31)</f>
        <v>3</v>
      </c>
      <c r="AJ31" s="1" t="n">
        <f aca="true">INT(RAND()*(AH31-AG31+1)+AG31)</f>
        <v>6</v>
      </c>
      <c r="AK31" s="1" t="n">
        <f aca="true">INT(RAND()*(AH31-AG31+1)+AG31)</f>
        <v>6</v>
      </c>
      <c r="AL31" s="1" t="n">
        <f aca="true">INT(RAND()*(AH31-AG31+1)+AG31)</f>
        <v>8</v>
      </c>
      <c r="AM31" s="1" t="n">
        <f aca="false">(AI31+AJ31)*(AK31+AL31)</f>
        <v>126</v>
      </c>
      <c r="AN31" s="1" t="str">
        <f aca="false">"("&amp;AP31&amp;" + "&amp;AR31&amp;AS31&amp;AT31&amp;" + "&amp;AV31&amp;")"</f>
        <v>(3 + 6) x (6 + 8)</v>
      </c>
      <c r="AO31" s="2" t="s">
        <v>71</v>
      </c>
      <c r="AP31" s="3" t="n">
        <f aca="false">AI31</f>
        <v>3</v>
      </c>
      <c r="AQ31" s="3" t="s">
        <v>15</v>
      </c>
      <c r="AR31" s="3" t="n">
        <f aca="false">AJ31</f>
        <v>6</v>
      </c>
      <c r="AS31" s="1" t="s">
        <v>72</v>
      </c>
      <c r="AT31" s="3" t="n">
        <f aca="false">AK31</f>
        <v>6</v>
      </c>
      <c r="AU31" s="3" t="s">
        <v>15</v>
      </c>
      <c r="AV31" s="3" t="n">
        <f aca="false">AL31</f>
        <v>8</v>
      </c>
      <c r="AW31" s="1" t="s">
        <v>73</v>
      </c>
      <c r="AY31" s="1" t="n">
        <v>3</v>
      </c>
      <c r="AZ31" s="1" t="n">
        <v>11</v>
      </c>
      <c r="BA31" s="1" t="n">
        <v>39</v>
      </c>
      <c r="BB31" s="1" t="n">
        <f aca="true">INT(RAND()*(BA31-AZ31+1)+AZ31)</f>
        <v>18</v>
      </c>
      <c r="BC31" s="1" t="n">
        <f aca="true">INT(RAND()*(BA31-AZ31+1)+AZ31)</f>
        <v>33</v>
      </c>
      <c r="BD31" s="1" t="n">
        <f aca="true">INT(RAND()*(BA31-AZ31+1)+AZ31)</f>
        <v>26</v>
      </c>
      <c r="BE31" s="1" t="n">
        <f aca="true">INT(RAND()*(BA31-AZ31+1)+AZ31)</f>
        <v>39</v>
      </c>
      <c r="BF31" s="1" t="n">
        <f aca="false">(BB31+BC31)*(BD31+BE31)</f>
        <v>3315</v>
      </c>
      <c r="BG31" s="1" t="str">
        <f aca="false">"("&amp;BI31&amp;" + "&amp;BK31&amp;BL31&amp;BM31&amp;" + "&amp;BO31&amp;")"</f>
        <v>(18 + 33) x (26 + 39)</v>
      </c>
      <c r="BH31" s="2" t="s">
        <v>71</v>
      </c>
      <c r="BI31" s="3" t="n">
        <f aca="false">BB31</f>
        <v>18</v>
      </c>
      <c r="BJ31" s="3" t="s">
        <v>15</v>
      </c>
      <c r="BK31" s="3" t="n">
        <f aca="false">BC31</f>
        <v>33</v>
      </c>
      <c r="BL31" s="1" t="s">
        <v>72</v>
      </c>
      <c r="BM31" s="3" t="n">
        <f aca="false">BD31</f>
        <v>26</v>
      </c>
      <c r="BN31" s="3" t="s">
        <v>15</v>
      </c>
      <c r="BO31" s="3" t="n">
        <f aca="false">BE31</f>
        <v>39</v>
      </c>
      <c r="BP31" s="1" t="s">
        <v>73</v>
      </c>
      <c r="BR31" s="1" t="n">
        <v>4</v>
      </c>
      <c r="BS31" s="1" t="n">
        <v>41</v>
      </c>
      <c r="BT31" s="1" t="n">
        <v>65</v>
      </c>
      <c r="BU31" s="1" t="n">
        <f aca="true">INT(RAND()*(BT31-BS31+1)+BS31)</f>
        <v>55</v>
      </c>
      <c r="BV31" s="1" t="n">
        <f aca="true">INT(RAND()*(BT31-BS31+1)+BS31)</f>
        <v>45</v>
      </c>
      <c r="BW31" s="1" t="n">
        <f aca="true">INT(RAND()*(BT31-BS31+1)+BS31)</f>
        <v>46</v>
      </c>
      <c r="BX31" s="1" t="n">
        <f aca="true">INT(RAND()*(BT31-BS31+1)+BS31)</f>
        <v>49</v>
      </c>
      <c r="BY31" s="1" t="n">
        <f aca="false">(BU31+BV31)*(BW31+BX31)</f>
        <v>9500</v>
      </c>
      <c r="BZ31" s="1" t="str">
        <f aca="false">"("&amp;CB31&amp;" + "&amp;CD31&amp;CE31&amp;CF31&amp;" + "&amp;CH31&amp;")"</f>
        <v>(55 + 45) x (46 + 49)</v>
      </c>
      <c r="CA31" s="2" t="s">
        <v>71</v>
      </c>
      <c r="CB31" s="3" t="n">
        <f aca="false">BU31</f>
        <v>55</v>
      </c>
      <c r="CC31" s="3" t="s">
        <v>15</v>
      </c>
      <c r="CD31" s="3" t="n">
        <f aca="false">BV31</f>
        <v>45</v>
      </c>
      <c r="CE31" s="1" t="s">
        <v>72</v>
      </c>
      <c r="CF31" s="3" t="n">
        <f aca="false">BW31</f>
        <v>46</v>
      </c>
      <c r="CG31" s="3" t="s">
        <v>15</v>
      </c>
      <c r="CH31" s="3" t="n">
        <f aca="false">BX31</f>
        <v>49</v>
      </c>
      <c r="CI31" s="1" t="s">
        <v>73</v>
      </c>
      <c r="CK31" s="1" t="n">
        <v>5</v>
      </c>
      <c r="CL31" s="1" t="n">
        <v>111</v>
      </c>
      <c r="CM31" s="1" t="n">
        <v>999</v>
      </c>
      <c r="CN31" s="1" t="n">
        <v>35</v>
      </c>
      <c r="CO31" s="1" t="n">
        <v>64</v>
      </c>
      <c r="CP31" s="1" t="n">
        <f aca="true">INT(RAND()*(CM31-CL31+1)+CL31)</f>
        <v>445</v>
      </c>
      <c r="CQ31" s="1" t="n">
        <f aca="true">INT(RAND()*(CM31-CL31+1)+CL31)</f>
        <v>205</v>
      </c>
      <c r="CR31" s="1" t="n">
        <f aca="true">INT(RAND()*(CO31-CN31+1)+CN31)</f>
        <v>57</v>
      </c>
      <c r="CS31" s="1" t="n">
        <f aca="true">INT(RAND()*(CO31-CN31+1)+CN31)</f>
        <v>61</v>
      </c>
      <c r="CT31" s="1" t="n">
        <f aca="false">CP31+CQ31</f>
        <v>650</v>
      </c>
      <c r="CU31" s="1" t="n">
        <f aca="false">CR31+CS31</f>
        <v>118</v>
      </c>
      <c r="CV31" s="1" t="n">
        <f aca="false">INT(CT31/CU31)+1</f>
        <v>6</v>
      </c>
      <c r="CW31" s="1" t="n">
        <f aca="false">CV31*CU31</f>
        <v>708</v>
      </c>
      <c r="CX31" s="1" t="n">
        <f aca="false">IF(CW31-CP31&gt;999,CW31-CP31-CU31,CW31-CP31)</f>
        <v>263</v>
      </c>
      <c r="CY31" s="1" t="n">
        <f aca="false">IF(CX31+CP31=CW31,CV31,CV31-1)</f>
        <v>6</v>
      </c>
      <c r="CZ31" s="2" t="s">
        <v>71</v>
      </c>
      <c r="DA31" s="3" t="n">
        <f aca="false">CP31</f>
        <v>445</v>
      </c>
      <c r="DB31" s="3" t="s">
        <v>15</v>
      </c>
      <c r="DC31" s="3" t="n">
        <f aca="false">CX31</f>
        <v>263</v>
      </c>
      <c r="DD31" s="1" t="s">
        <v>74</v>
      </c>
      <c r="DE31" s="3" t="n">
        <f aca="false">CR31</f>
        <v>57</v>
      </c>
      <c r="DF31" s="3" t="s">
        <v>15</v>
      </c>
      <c r="DG31" s="3" t="n">
        <f aca="false">CS31</f>
        <v>61</v>
      </c>
      <c r="DH31" s="1" t="s">
        <v>73</v>
      </c>
      <c r="DJ31" s="1" t="n">
        <v>6</v>
      </c>
      <c r="DK31" s="1" t="n">
        <v>481</v>
      </c>
      <c r="DL31" s="1" t="n">
        <v>999</v>
      </c>
      <c r="DM31" s="1" t="n">
        <v>51</v>
      </c>
      <c r="DN31" s="1" t="n">
        <v>99</v>
      </c>
      <c r="DO31" s="1" t="n">
        <v>2</v>
      </c>
      <c r="DP31" s="1" t="n">
        <v>9</v>
      </c>
      <c r="DQ31" s="1" t="n">
        <f aca="true">INT(RAND()*(DN31-DM31+1)+DM31)</f>
        <v>94</v>
      </c>
      <c r="DR31" s="1" t="n">
        <f aca="true">INT(RAND()*(DP31-DO31+1)+DO31)</f>
        <v>6</v>
      </c>
      <c r="DS31" s="1" t="n">
        <f aca="true">INT(RAND()*(DN31-DM31+1)+DM31)</f>
        <v>78</v>
      </c>
      <c r="DT31" s="1" t="n">
        <f aca="true">INT(RAND()*(DL31-DK31+1)+DK31)</f>
        <v>822</v>
      </c>
      <c r="DU31" s="1" t="n">
        <f aca="true">INT(RAND()*(DN31-DM31+1)+DM31)</f>
        <v>92</v>
      </c>
      <c r="DV31" s="1" t="n">
        <f aca="false">(DQ31+(DR31*DS31))*(DT31-DU31)</f>
        <v>410260</v>
      </c>
      <c r="DW31" s="1" t="str">
        <f aca="false">"("&amp;DY31&amp;DZ31&amp;EA31&amp;" x "&amp;EC31&amp;ED31&amp;EE31&amp;" - "&amp;EG31&amp;")"</f>
        <v>(94 + (6 x 78)) x (822 - 92)</v>
      </c>
      <c r="DX31" s="2" t="s">
        <v>71</v>
      </c>
      <c r="DY31" s="3" t="n">
        <f aca="false">DQ31</f>
        <v>94</v>
      </c>
      <c r="DZ31" s="3" t="s">
        <v>75</v>
      </c>
      <c r="EA31" s="3" t="n">
        <f aca="false">DR31</f>
        <v>6</v>
      </c>
      <c r="EB31" s="3" t="s">
        <v>38</v>
      </c>
      <c r="EC31" s="3" t="n">
        <f aca="false">DS31</f>
        <v>78</v>
      </c>
      <c r="ED31" s="3" t="s">
        <v>76</v>
      </c>
      <c r="EE31" s="3" t="n">
        <f aca="false">DT31</f>
        <v>822</v>
      </c>
      <c r="EF31" s="3" t="s">
        <v>22</v>
      </c>
      <c r="EG31" s="3" t="n">
        <f aca="false">DU31</f>
        <v>92</v>
      </c>
      <c r="EH31" s="1" t="s">
        <v>73</v>
      </c>
      <c r="EJ31" s="1" t="n">
        <v>7</v>
      </c>
      <c r="EK31" s="1" t="n">
        <v>125</v>
      </c>
      <c r="EL31" s="1" t="n">
        <v>999</v>
      </c>
      <c r="EM31" s="1" t="n">
        <v>11</v>
      </c>
      <c r="EN31" s="1" t="n">
        <v>99</v>
      </c>
      <c r="EO31" s="1" t="n">
        <v>2</v>
      </c>
      <c r="EP31" s="1" t="n">
        <v>9</v>
      </c>
      <c r="EQ31" s="1" t="n">
        <f aca="false">IF(ER31&gt;999,ER31-ET31,IF(ER31&lt;125,ER31+ET31,ER31))</f>
        <v>839</v>
      </c>
      <c r="ER31" s="1" t="n">
        <f aca="false">EX31*ET31+ES31</f>
        <v>839</v>
      </c>
      <c r="ES31" s="1" t="n">
        <f aca="true">INT(RAND()*(EP31-EO31+1)+EO31)</f>
        <v>6</v>
      </c>
      <c r="ET31" s="1" t="n">
        <f aca="true">INT(RAND()*(EN31-EM31+1)+EM31)</f>
        <v>49</v>
      </c>
      <c r="EU31" s="1" t="n">
        <f aca="true">INT(RAND()*(EL31-EK31+1)+EK31)</f>
        <v>761</v>
      </c>
      <c r="EV31" s="1" t="n">
        <f aca="true">INT(RAND()*(EL31-EK31+1)+EK31)</f>
        <v>913</v>
      </c>
      <c r="EW31" s="1" t="n">
        <f aca="false">EY31-ES31</f>
        <v>850</v>
      </c>
      <c r="EX31" s="1" t="n">
        <f aca="false">INT(EW31/ET31)</f>
        <v>17</v>
      </c>
      <c r="EY31" s="1" t="n">
        <f aca="true">INT(RAND()*(EL31-EK31+1)+EK31)</f>
        <v>856</v>
      </c>
      <c r="EZ31" s="1" t="n">
        <f aca="false">((EQ31-ES31)/ET31)*(EU31+EV31)</f>
        <v>28458</v>
      </c>
      <c r="FA31" s="1" t="str">
        <f aca="false">FB31&amp;FC31&amp;" - "&amp;FE31&amp;FF31&amp;FG31&amp;FH31&amp;FI31&amp;" + "&amp;FK31&amp;FL31</f>
        <v>((839 - 6) ÷ 49) x (761 + 913)</v>
      </c>
      <c r="FB31" s="2" t="s">
        <v>77</v>
      </c>
      <c r="FC31" s="3" t="n">
        <f aca="false">EQ31</f>
        <v>839</v>
      </c>
      <c r="FD31" s="3" t="s">
        <v>22</v>
      </c>
      <c r="FE31" s="3" t="n">
        <f aca="false">ES31</f>
        <v>6</v>
      </c>
      <c r="FF31" s="3" t="s">
        <v>78</v>
      </c>
      <c r="FG31" s="3" t="n">
        <f aca="false">ET31</f>
        <v>49</v>
      </c>
      <c r="FH31" s="3" t="s">
        <v>72</v>
      </c>
      <c r="FI31" s="3" t="n">
        <f aca="false">EU31</f>
        <v>761</v>
      </c>
      <c r="FJ31" s="3" t="s">
        <v>15</v>
      </c>
      <c r="FK31" s="3" t="n">
        <f aca="false">EV31</f>
        <v>913</v>
      </c>
      <c r="FL31" s="1" t="s">
        <v>73</v>
      </c>
      <c r="FN31" s="1" t="n">
        <v>8</v>
      </c>
      <c r="FO31" s="1" t="n">
        <v>125</v>
      </c>
      <c r="FP31" s="1" t="n">
        <v>999</v>
      </c>
      <c r="FQ31" s="1" t="n">
        <v>11</v>
      </c>
      <c r="FR31" s="1" t="n">
        <v>99</v>
      </c>
      <c r="FS31" s="1" t="n">
        <v>1111</v>
      </c>
      <c r="FT31" s="1" t="n">
        <v>9999</v>
      </c>
      <c r="FU31" s="1" t="n">
        <f aca="true">INT(RAND()*(FP31-FO31+1)+FO31)</f>
        <v>181</v>
      </c>
      <c r="FV31" s="1" t="n">
        <f aca="true">INT(RAND()*(FR31-FQ31+1)+FQ31)</f>
        <v>79</v>
      </c>
      <c r="FW31" s="1" t="n">
        <f aca="true">INT(RAND()*(FR31-FQ31+1)+FQ31)</f>
        <v>80</v>
      </c>
      <c r="FX31" s="1" t="n">
        <f aca="true">INT(RAND()*(FT31-FS31+1)+FS31)</f>
        <v>2596</v>
      </c>
      <c r="FY31" s="1" t="n">
        <f aca="true">INT(RAND()*(FP31-FO31+1)+FO31)</f>
        <v>265</v>
      </c>
      <c r="FZ31" s="1" t="n">
        <f aca="false">FU31-FV31</f>
        <v>102</v>
      </c>
      <c r="GA31" s="1" t="n">
        <f aca="false">INT(FZ31/FW31)</f>
        <v>1</v>
      </c>
      <c r="GB31" s="1" t="n">
        <f aca="false">GA31*FW31+FV31</f>
        <v>159</v>
      </c>
      <c r="GC31" s="1" t="n">
        <f aca="false">((GD31-FV31)/FW31)*(FX31+FY31)</f>
        <v>2861</v>
      </c>
      <c r="GD31" s="1" t="n">
        <f aca="false">IF(GB31&gt;999,GB31-FW31,IF(GB31&lt;125,GB31+FW31,GB31))</f>
        <v>159</v>
      </c>
      <c r="GE31" s="2" t="s">
        <v>77</v>
      </c>
      <c r="GF31" s="3" t="n">
        <f aca="false">GB31</f>
        <v>159</v>
      </c>
      <c r="GG31" s="3" t="s">
        <v>22</v>
      </c>
      <c r="GH31" s="3" t="n">
        <f aca="false">FV31</f>
        <v>79</v>
      </c>
      <c r="GI31" s="1" t="s">
        <v>78</v>
      </c>
      <c r="GJ31" s="3" t="n">
        <f aca="false">FW31</f>
        <v>80</v>
      </c>
      <c r="GK31" s="3" t="s">
        <v>72</v>
      </c>
      <c r="GL31" s="3" t="n">
        <f aca="false">FX31</f>
        <v>2596</v>
      </c>
      <c r="GM31" s="3" t="s">
        <v>15</v>
      </c>
      <c r="GN31" s="3" t="n">
        <f aca="false">FY31</f>
        <v>265</v>
      </c>
      <c r="GO31" s="1" t="s">
        <v>73</v>
      </c>
      <c r="GQ31" s="1" t="n">
        <v>9</v>
      </c>
      <c r="GR31" s="1" t="n">
        <v>5001</v>
      </c>
      <c r="GS31" s="1" t="n">
        <v>7299</v>
      </c>
      <c r="GT31" s="1" t="n">
        <v>11</v>
      </c>
      <c r="GU31" s="1" t="n">
        <v>99</v>
      </c>
      <c r="GV31" s="1" t="n">
        <v>1111</v>
      </c>
      <c r="GW31" s="1" t="n">
        <v>9999</v>
      </c>
      <c r="GX31" s="1" t="n">
        <f aca="true">INT(RAND()*(GW31-GV31+1)+GV31)</f>
        <v>5084</v>
      </c>
      <c r="GY31" s="1" t="n">
        <f aca="true">INT(RAND()*(GU31-GT31+1)+GT31)</f>
        <v>70</v>
      </c>
      <c r="GZ31" s="1" t="n">
        <f aca="true">INT(RAND()*(GU31-GT31+1)+GT31)</f>
        <v>80</v>
      </c>
      <c r="HA31" s="1" t="n">
        <f aca="true">INT(RAND()*(GW31-GV31+1)+GV31)</f>
        <v>9418</v>
      </c>
      <c r="HB31" s="1" t="n">
        <f aca="true">INT(RAND()*(GW31-GV31+1)+GV31)</f>
        <v>6851</v>
      </c>
      <c r="HC31" s="1" t="n">
        <f aca="false">GX31-GY31</f>
        <v>5014</v>
      </c>
      <c r="HD31" s="1" t="n">
        <f aca="false">INT(HC31/GZ31)</f>
        <v>62</v>
      </c>
      <c r="HE31" s="1" t="n">
        <f aca="false">HD31*GZ31+GY31</f>
        <v>5030</v>
      </c>
      <c r="HF31" s="1" t="n">
        <f aca="false">((HE31-GY31)/GZ31)*(HA31+HB31)</f>
        <v>1008678</v>
      </c>
      <c r="HG31" s="1" t="str">
        <f aca="false">HH31&amp;HI31&amp;" - "&amp;HK31&amp;HL31&amp;HM31&amp;HN31&amp;HO31&amp;" + "&amp;HQ31&amp;HR31</f>
        <v>((5030 - 70) ÷ 80) x (9418 + 6851)</v>
      </c>
      <c r="HH31" s="2" t="s">
        <v>77</v>
      </c>
      <c r="HI31" s="3" t="n">
        <f aca="false">HE31</f>
        <v>5030</v>
      </c>
      <c r="HJ31" s="3" t="s">
        <v>22</v>
      </c>
      <c r="HK31" s="3" t="n">
        <f aca="false">GY31</f>
        <v>70</v>
      </c>
      <c r="HL31" s="1" t="s">
        <v>78</v>
      </c>
      <c r="HM31" s="3" t="n">
        <f aca="false">GZ31</f>
        <v>80</v>
      </c>
      <c r="HN31" s="3" t="s">
        <v>72</v>
      </c>
      <c r="HO31" s="3" t="n">
        <f aca="false">HA31</f>
        <v>9418</v>
      </c>
      <c r="HP31" s="3" t="s">
        <v>15</v>
      </c>
      <c r="HQ31" s="3" t="n">
        <f aca="false">HB31</f>
        <v>6851</v>
      </c>
      <c r="HR31" s="1" t="s">
        <v>73</v>
      </c>
      <c r="HT31" s="1" t="n">
        <v>10</v>
      </c>
      <c r="HU31" s="1" t="n">
        <v>111</v>
      </c>
      <c r="HV31" s="1" t="n">
        <v>499</v>
      </c>
      <c r="HW31" s="1" t="n">
        <v>11</v>
      </c>
      <c r="HX31" s="1" t="n">
        <v>99</v>
      </c>
      <c r="HY31" s="1" t="n">
        <v>1111</v>
      </c>
      <c r="HZ31" s="1" t="n">
        <v>9999</v>
      </c>
      <c r="IA31" s="1" t="n">
        <f aca="true">INT(RAND()*(HZ31-HY31+1)+HY31)</f>
        <v>8072</v>
      </c>
      <c r="IB31" s="1" t="n">
        <f aca="true">INT(RAND()*(HV31-HU31+1)+HU31)</f>
        <v>308</v>
      </c>
      <c r="IC31" s="1" t="n">
        <f aca="true">INT(RAND()*(HX31-HW31+1)+HW31)</f>
        <v>34</v>
      </c>
      <c r="ID31" s="1" t="n">
        <f aca="true">INT(RAND()*(HZ31-HY31+1)+HY31)</f>
        <v>9580</v>
      </c>
      <c r="IE31" s="1" t="n">
        <f aca="true">INT(RAND()*(HV31-HU31+1)+HU31)</f>
        <v>366</v>
      </c>
      <c r="IF31" s="1" t="n">
        <f aca="true">INT(RAND()*(HV31-HU31+1)+HU31)</f>
        <v>468</v>
      </c>
      <c r="IG31" s="1" t="n">
        <f aca="false">IA31-IB31</f>
        <v>7764</v>
      </c>
      <c r="IH31" s="1" t="n">
        <f aca="false">INT(IG31/IC31)</f>
        <v>228</v>
      </c>
      <c r="II31" s="1" t="n">
        <f aca="false">IH31*IC31+IB31</f>
        <v>8060</v>
      </c>
      <c r="IJ31" s="1" t="n">
        <f aca="false">((II31-IB31)/IC31)*(ID31+IE31+IF31)</f>
        <v>2374392</v>
      </c>
      <c r="IK31" s="1" t="str">
        <f aca="false">IL31&amp;IM31&amp;" - "&amp;IO31&amp;IP31&amp;IQ31&amp;IR31&amp;IS31&amp;" + "&amp;IU31&amp;" + "&amp;IW31&amp;IX31</f>
        <v>((8060 - 308) ÷ 34) x (9580 + 366 + 468)</v>
      </c>
      <c r="IL31" s="2" t="s">
        <v>77</v>
      </c>
      <c r="IM31" s="1" t="n">
        <f aca="false">II31</f>
        <v>8060</v>
      </c>
      <c r="IN31" s="3" t="s">
        <v>22</v>
      </c>
      <c r="IO31" s="3" t="n">
        <f aca="false">IB31</f>
        <v>308</v>
      </c>
      <c r="IP31" s="3" t="s">
        <v>78</v>
      </c>
      <c r="IQ31" s="3" t="n">
        <f aca="false">IC31</f>
        <v>34</v>
      </c>
      <c r="IR31" s="3" t="s">
        <v>72</v>
      </c>
      <c r="IS31" s="3" t="n">
        <f aca="false">ID31</f>
        <v>9580</v>
      </c>
      <c r="IT31" s="3" t="s">
        <v>15</v>
      </c>
      <c r="IU31" s="1" t="n">
        <f aca="false">IE31</f>
        <v>366</v>
      </c>
      <c r="IV31" s="3" t="s">
        <v>15</v>
      </c>
      <c r="IW31" s="1" t="n">
        <f aca="false">IF31</f>
        <v>468</v>
      </c>
      <c r="IX31" s="1" t="s">
        <v>73</v>
      </c>
    </row>
    <row r="32" customFormat="false" ht="16.5" hidden="false" customHeight="true" outlineLevel="0" collapsed="false">
      <c r="B32" s="10"/>
      <c r="C32" s="10"/>
      <c r="D32" s="10"/>
      <c r="E32" s="11"/>
      <c r="F32" s="11"/>
      <c r="G32" s="10"/>
      <c r="H32" s="10"/>
      <c r="I32" s="10"/>
      <c r="J32" s="10"/>
      <c r="K32" s="10"/>
      <c r="L32" s="11"/>
      <c r="M32" s="10"/>
      <c r="N32" s="10"/>
      <c r="O32" s="10"/>
      <c r="P32" s="13"/>
      <c r="Q32" s="10"/>
      <c r="R32" s="10"/>
      <c r="CZ32" s="1" t="str">
        <f aca="false">"("&amp;DA31&amp;" + "&amp;DC31&amp;DD31&amp;DE31&amp;" + "&amp;DG31&amp;")"</f>
        <v>(445 + 263) ÷ (57 + 61)</v>
      </c>
      <c r="GE32" s="1" t="str">
        <f aca="false">GE31&amp;GF31&amp;" - "&amp;GH31&amp;GI31&amp;GJ31&amp;GK31&amp;GL31&amp;" + "&amp;GN31&amp;")"</f>
        <v>((159 - 79) ÷ 80) x (2596 + 265)</v>
      </c>
    </row>
    <row r="33" customFormat="false" ht="16.5" hidden="false" customHeight="true" outlineLevel="0" collapsed="false">
      <c r="B33" s="61" t="str">
        <f aca="false">IF(AC33=2,AN33,IF(AC33=3,BG33,IF(AC33=4,BZ33,IF(AC33=5,CZ34,IF(AC33=6,DW33,IF(AC33=7,FA33,IF(AC33=8,GE34,IF(AC33=9,HG33,IK33))))))))</f>
        <v>(999 + 981) ÷ (37 + 53)</v>
      </c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0"/>
      <c r="N33" s="10"/>
      <c r="O33" s="10" t="s">
        <v>16</v>
      </c>
      <c r="P33" s="12" t="n">
        <f aca="false">IF(AC33=2,AM33,IF(AC33=3,BF33,IF(AC33=4,BY33,IF(AC33=5,CY33,IF(AC33=6,DV33,IF(AC33=7,EZ33,IF(AC33=8,GC33,IF(AC33=9,HF33,IJ33))))))))</f>
        <v>22</v>
      </c>
      <c r="Q33" s="10"/>
      <c r="R33" s="10" t="n">
        <f aca="false">AC33+T33</f>
        <v>5</v>
      </c>
      <c r="T33" s="4" t="n">
        <v>0</v>
      </c>
      <c r="AB33" s="4" t="n">
        <f aca="false">AB31+1</f>
        <v>15</v>
      </c>
      <c r="AC33" s="4" t="n">
        <f aca="false">INT(0.5+(AC$2/19*(AB33-1)))+X$2</f>
        <v>5</v>
      </c>
      <c r="AF33" s="1" t="n">
        <v>2</v>
      </c>
      <c r="AG33" s="1" t="n">
        <v>2</v>
      </c>
      <c r="AH33" s="1" t="n">
        <v>9</v>
      </c>
      <c r="AI33" s="1" t="n">
        <f aca="true">INT(RAND()*(AH33-AG33+1)+AG33)</f>
        <v>8</v>
      </c>
      <c r="AJ33" s="1" t="n">
        <f aca="true">INT(RAND()*(AH33-AG33+1)+AG33)</f>
        <v>4</v>
      </c>
      <c r="AK33" s="1" t="n">
        <f aca="true">INT(RAND()*(AH33-AG33+1)+AG33)</f>
        <v>9</v>
      </c>
      <c r="AL33" s="1" t="n">
        <f aca="true">INT(RAND()*(AH33-AG33+1)+AG33)</f>
        <v>6</v>
      </c>
      <c r="AM33" s="1" t="n">
        <f aca="false">(AI33+AJ33)*(AK33+AL33)</f>
        <v>180</v>
      </c>
      <c r="AN33" s="1" t="str">
        <f aca="false">"("&amp;AP33&amp;" + "&amp;AR33&amp;AS33&amp;AT33&amp;" + "&amp;AV33&amp;")"</f>
        <v>(8 + 4) x (9 + 6)</v>
      </c>
      <c r="AO33" s="2" t="s">
        <v>71</v>
      </c>
      <c r="AP33" s="3" t="n">
        <f aca="false">AI33</f>
        <v>8</v>
      </c>
      <c r="AQ33" s="3" t="s">
        <v>15</v>
      </c>
      <c r="AR33" s="3" t="n">
        <f aca="false">AJ33</f>
        <v>4</v>
      </c>
      <c r="AS33" s="1" t="s">
        <v>72</v>
      </c>
      <c r="AT33" s="3" t="n">
        <f aca="false">AK33</f>
        <v>9</v>
      </c>
      <c r="AU33" s="3" t="s">
        <v>15</v>
      </c>
      <c r="AV33" s="3" t="n">
        <f aca="false">AL33</f>
        <v>6</v>
      </c>
      <c r="AW33" s="1" t="s">
        <v>73</v>
      </c>
      <c r="AY33" s="1" t="n">
        <v>3</v>
      </c>
      <c r="AZ33" s="1" t="n">
        <v>11</v>
      </c>
      <c r="BA33" s="1" t="n">
        <v>39</v>
      </c>
      <c r="BB33" s="1" t="n">
        <f aca="true">INT(RAND()*(BA33-AZ33+1)+AZ33)</f>
        <v>39</v>
      </c>
      <c r="BC33" s="1" t="n">
        <f aca="true">INT(RAND()*(BA33-AZ33+1)+AZ33)</f>
        <v>36</v>
      </c>
      <c r="BD33" s="1" t="n">
        <f aca="true">INT(RAND()*(BA33-AZ33+1)+AZ33)</f>
        <v>19</v>
      </c>
      <c r="BE33" s="1" t="n">
        <f aca="true">INT(RAND()*(BA33-AZ33+1)+AZ33)</f>
        <v>26</v>
      </c>
      <c r="BF33" s="1" t="n">
        <f aca="false">(BB33+BC33)*(BD33+BE33)</f>
        <v>3375</v>
      </c>
      <c r="BG33" s="1" t="str">
        <f aca="false">"("&amp;BI33&amp;" + "&amp;BK33&amp;BL33&amp;BM33&amp;" + "&amp;BO33&amp;")"</f>
        <v>(39 + 36) x (19 + 26)</v>
      </c>
      <c r="BH33" s="2" t="s">
        <v>71</v>
      </c>
      <c r="BI33" s="3" t="n">
        <f aca="false">BB33</f>
        <v>39</v>
      </c>
      <c r="BJ33" s="3" t="s">
        <v>15</v>
      </c>
      <c r="BK33" s="3" t="n">
        <f aca="false">BC33</f>
        <v>36</v>
      </c>
      <c r="BL33" s="1" t="s">
        <v>72</v>
      </c>
      <c r="BM33" s="3" t="n">
        <f aca="false">BD33</f>
        <v>19</v>
      </c>
      <c r="BN33" s="3" t="s">
        <v>15</v>
      </c>
      <c r="BO33" s="3" t="n">
        <f aca="false">BE33</f>
        <v>26</v>
      </c>
      <c r="BP33" s="1" t="s">
        <v>73</v>
      </c>
      <c r="BR33" s="1" t="n">
        <v>4</v>
      </c>
      <c r="BS33" s="1" t="n">
        <v>41</v>
      </c>
      <c r="BT33" s="1" t="n">
        <v>65</v>
      </c>
      <c r="BU33" s="1" t="n">
        <f aca="true">INT(RAND()*(BT33-BS33+1)+BS33)</f>
        <v>60</v>
      </c>
      <c r="BV33" s="1" t="n">
        <f aca="true">INT(RAND()*(BT33-BS33+1)+BS33)</f>
        <v>42</v>
      </c>
      <c r="BW33" s="1" t="n">
        <f aca="true">INT(RAND()*(BT33-BS33+1)+BS33)</f>
        <v>59</v>
      </c>
      <c r="BX33" s="1" t="n">
        <f aca="true">INT(RAND()*(BT33-BS33+1)+BS33)</f>
        <v>59</v>
      </c>
      <c r="BY33" s="1" t="n">
        <f aca="false">(BU33+BV33)*(BW33+BX33)</f>
        <v>12036</v>
      </c>
      <c r="BZ33" s="1" t="str">
        <f aca="false">"("&amp;CB33&amp;" + "&amp;CD33&amp;CE33&amp;CF33&amp;" + "&amp;CH33&amp;")"</f>
        <v>(60 + 42) x (59 + 59)</v>
      </c>
      <c r="CA33" s="2" t="s">
        <v>71</v>
      </c>
      <c r="CB33" s="3" t="n">
        <f aca="false">BU33</f>
        <v>60</v>
      </c>
      <c r="CC33" s="3" t="s">
        <v>15</v>
      </c>
      <c r="CD33" s="3" t="n">
        <f aca="false">BV33</f>
        <v>42</v>
      </c>
      <c r="CE33" s="1" t="s">
        <v>72</v>
      </c>
      <c r="CF33" s="3" t="n">
        <f aca="false">BW33</f>
        <v>59</v>
      </c>
      <c r="CG33" s="3" t="s">
        <v>15</v>
      </c>
      <c r="CH33" s="3" t="n">
        <f aca="false">BX33</f>
        <v>59</v>
      </c>
      <c r="CI33" s="1" t="s">
        <v>73</v>
      </c>
      <c r="CK33" s="1" t="n">
        <v>5</v>
      </c>
      <c r="CL33" s="1" t="n">
        <v>111</v>
      </c>
      <c r="CM33" s="1" t="n">
        <v>999</v>
      </c>
      <c r="CN33" s="1" t="n">
        <v>35</v>
      </c>
      <c r="CO33" s="1" t="n">
        <v>64</v>
      </c>
      <c r="CP33" s="1" t="n">
        <f aca="true">INT(RAND()*(CM33-CL33+1)+CL33)</f>
        <v>999</v>
      </c>
      <c r="CQ33" s="1" t="n">
        <f aca="true">INT(RAND()*(CM33-CL33+1)+CL33)</f>
        <v>965</v>
      </c>
      <c r="CR33" s="1" t="n">
        <f aca="true">INT(RAND()*(CO33-CN33+1)+CN33)</f>
        <v>37</v>
      </c>
      <c r="CS33" s="1" t="n">
        <f aca="true">INT(RAND()*(CO33-CN33+1)+CN33)</f>
        <v>53</v>
      </c>
      <c r="CT33" s="1" t="n">
        <f aca="false">CP33+CQ33</f>
        <v>1964</v>
      </c>
      <c r="CU33" s="1" t="n">
        <f aca="false">CR33+CS33</f>
        <v>90</v>
      </c>
      <c r="CV33" s="1" t="n">
        <f aca="false">INT(CT33/CU33)+1</f>
        <v>22</v>
      </c>
      <c r="CW33" s="1" t="n">
        <f aca="false">CV33*CU33</f>
        <v>1980</v>
      </c>
      <c r="CX33" s="1" t="n">
        <f aca="false">IF(CW33-CP33&gt;999,CW33-CP33-CU33,CW33-CP33)</f>
        <v>981</v>
      </c>
      <c r="CY33" s="1" t="n">
        <f aca="false">IF(CX33+CP33=CW33,CV33,CV33-1)</f>
        <v>22</v>
      </c>
      <c r="CZ33" s="2" t="s">
        <v>71</v>
      </c>
      <c r="DA33" s="3" t="n">
        <f aca="false">CP33</f>
        <v>999</v>
      </c>
      <c r="DB33" s="3" t="s">
        <v>15</v>
      </c>
      <c r="DC33" s="3" t="n">
        <f aca="false">CX33</f>
        <v>981</v>
      </c>
      <c r="DD33" s="1" t="s">
        <v>74</v>
      </c>
      <c r="DE33" s="3" t="n">
        <f aca="false">CR33</f>
        <v>37</v>
      </c>
      <c r="DF33" s="3" t="s">
        <v>15</v>
      </c>
      <c r="DG33" s="3" t="n">
        <f aca="false">CS33</f>
        <v>53</v>
      </c>
      <c r="DH33" s="1" t="s">
        <v>73</v>
      </c>
      <c r="DJ33" s="1" t="n">
        <v>6</v>
      </c>
      <c r="DK33" s="1" t="n">
        <v>481</v>
      </c>
      <c r="DL33" s="1" t="n">
        <v>999</v>
      </c>
      <c r="DM33" s="1" t="n">
        <v>51</v>
      </c>
      <c r="DN33" s="1" t="n">
        <v>99</v>
      </c>
      <c r="DO33" s="1" t="n">
        <v>2</v>
      </c>
      <c r="DP33" s="1" t="n">
        <v>9</v>
      </c>
      <c r="DQ33" s="1" t="n">
        <f aca="true">INT(RAND()*(DN33-DM33+1)+DM33)</f>
        <v>86</v>
      </c>
      <c r="DR33" s="1" t="n">
        <f aca="true">INT(RAND()*(DP33-DO33+1)+DO33)</f>
        <v>4</v>
      </c>
      <c r="DS33" s="1" t="n">
        <f aca="true">INT(RAND()*(DN33-DM33+1)+DM33)</f>
        <v>62</v>
      </c>
      <c r="DT33" s="1" t="n">
        <f aca="true">INT(RAND()*(DL33-DK33+1)+DK33)</f>
        <v>967</v>
      </c>
      <c r="DU33" s="1" t="n">
        <f aca="true">INT(RAND()*(DN33-DM33+1)+DM33)</f>
        <v>77</v>
      </c>
      <c r="DV33" s="1" t="n">
        <f aca="false">(DQ33+(DR33*DS33))*(DT33-DU33)</f>
        <v>297260</v>
      </c>
      <c r="DW33" s="1" t="str">
        <f aca="false">"("&amp;DY33&amp;DZ33&amp;EA33&amp;" x "&amp;EC33&amp;ED33&amp;EE33&amp;" - "&amp;EG33&amp;")"</f>
        <v>(86 + (4 x 62)) x (967 - 77)</v>
      </c>
      <c r="DX33" s="2" t="s">
        <v>71</v>
      </c>
      <c r="DY33" s="3" t="n">
        <f aca="false">DQ33</f>
        <v>86</v>
      </c>
      <c r="DZ33" s="3" t="s">
        <v>75</v>
      </c>
      <c r="EA33" s="3" t="n">
        <f aca="false">DR33</f>
        <v>4</v>
      </c>
      <c r="EB33" s="3" t="s">
        <v>38</v>
      </c>
      <c r="EC33" s="3" t="n">
        <f aca="false">DS33</f>
        <v>62</v>
      </c>
      <c r="ED33" s="3" t="s">
        <v>76</v>
      </c>
      <c r="EE33" s="3" t="n">
        <f aca="false">DT33</f>
        <v>967</v>
      </c>
      <c r="EF33" s="3" t="s">
        <v>22</v>
      </c>
      <c r="EG33" s="3" t="n">
        <f aca="false">DU33</f>
        <v>77</v>
      </c>
      <c r="EH33" s="1" t="s">
        <v>73</v>
      </c>
      <c r="EJ33" s="1" t="n">
        <v>7</v>
      </c>
      <c r="EK33" s="1" t="n">
        <v>125</v>
      </c>
      <c r="EL33" s="1" t="n">
        <v>999</v>
      </c>
      <c r="EM33" s="1" t="n">
        <v>11</v>
      </c>
      <c r="EN33" s="1" t="n">
        <v>99</v>
      </c>
      <c r="EO33" s="1" t="n">
        <v>2</v>
      </c>
      <c r="EP33" s="1" t="n">
        <v>9</v>
      </c>
      <c r="EQ33" s="1" t="n">
        <f aca="false">IF(ER33&gt;999,ER33-ET33,IF(ER33&lt;125,ER33+ET33,ER33))</f>
        <v>804</v>
      </c>
      <c r="ER33" s="1" t="n">
        <f aca="false">EX33*ET33+ES33</f>
        <v>804</v>
      </c>
      <c r="ES33" s="1" t="n">
        <f aca="true">INT(RAND()*(EP33-EO33+1)+EO33)</f>
        <v>3</v>
      </c>
      <c r="ET33" s="1" t="n">
        <f aca="true">INT(RAND()*(EN33-EM33+1)+EM33)</f>
        <v>89</v>
      </c>
      <c r="EU33" s="1" t="n">
        <f aca="true">INT(RAND()*(EL33-EK33+1)+EK33)</f>
        <v>127</v>
      </c>
      <c r="EV33" s="1" t="n">
        <f aca="true">INT(RAND()*(EL33-EK33+1)+EK33)</f>
        <v>612</v>
      </c>
      <c r="EW33" s="1" t="n">
        <f aca="false">EY33-ES33</f>
        <v>884</v>
      </c>
      <c r="EX33" s="1" t="n">
        <f aca="false">INT(EW33/ET33)</f>
        <v>9</v>
      </c>
      <c r="EY33" s="1" t="n">
        <f aca="true">INT(RAND()*(EL33-EK33+1)+EK33)</f>
        <v>887</v>
      </c>
      <c r="EZ33" s="1" t="n">
        <f aca="false">((EQ33-ES33)/ET33)*(EU33+EV33)</f>
        <v>6651</v>
      </c>
      <c r="FA33" s="1" t="str">
        <f aca="false">FB33&amp;FC33&amp;" - "&amp;FE33&amp;FF33&amp;FG33&amp;FH33&amp;FI33&amp;" + "&amp;FK33&amp;FL33</f>
        <v>((804 - 3) ÷ 89) x (127 + 612)</v>
      </c>
      <c r="FB33" s="2" t="s">
        <v>77</v>
      </c>
      <c r="FC33" s="3" t="n">
        <f aca="false">EQ33</f>
        <v>804</v>
      </c>
      <c r="FD33" s="3" t="s">
        <v>22</v>
      </c>
      <c r="FE33" s="3" t="n">
        <f aca="false">ES33</f>
        <v>3</v>
      </c>
      <c r="FF33" s="3" t="s">
        <v>78</v>
      </c>
      <c r="FG33" s="3" t="n">
        <f aca="false">ET33</f>
        <v>89</v>
      </c>
      <c r="FH33" s="3" t="s">
        <v>72</v>
      </c>
      <c r="FI33" s="3" t="n">
        <f aca="false">EU33</f>
        <v>127</v>
      </c>
      <c r="FJ33" s="3" t="s">
        <v>15</v>
      </c>
      <c r="FK33" s="3" t="n">
        <f aca="false">EV33</f>
        <v>612</v>
      </c>
      <c r="FL33" s="1" t="s">
        <v>73</v>
      </c>
      <c r="FN33" s="1" t="n">
        <v>8</v>
      </c>
      <c r="FO33" s="1" t="n">
        <v>125</v>
      </c>
      <c r="FP33" s="1" t="n">
        <v>999</v>
      </c>
      <c r="FQ33" s="1" t="n">
        <v>11</v>
      </c>
      <c r="FR33" s="1" t="n">
        <v>99</v>
      </c>
      <c r="FS33" s="1" t="n">
        <v>1111</v>
      </c>
      <c r="FT33" s="1" t="n">
        <v>9999</v>
      </c>
      <c r="FU33" s="1" t="n">
        <f aca="true">INT(RAND()*(FP33-FO33+1)+FO33)</f>
        <v>459</v>
      </c>
      <c r="FV33" s="1" t="n">
        <f aca="true">INT(RAND()*(FR33-FQ33+1)+FQ33)</f>
        <v>35</v>
      </c>
      <c r="FW33" s="1" t="n">
        <f aca="true">INT(RAND()*(FR33-FQ33+1)+FQ33)</f>
        <v>60</v>
      </c>
      <c r="FX33" s="1" t="n">
        <f aca="true">INT(RAND()*(FT33-FS33+1)+FS33)</f>
        <v>4245</v>
      </c>
      <c r="FY33" s="1" t="n">
        <f aca="true">INT(RAND()*(FP33-FO33+1)+FO33)</f>
        <v>386</v>
      </c>
      <c r="FZ33" s="1" t="n">
        <f aca="false">FU33-FV33</f>
        <v>424</v>
      </c>
      <c r="GA33" s="1" t="n">
        <f aca="false">INT(FZ33/FW33)</f>
        <v>7</v>
      </c>
      <c r="GB33" s="1" t="n">
        <f aca="false">GA33*FW33+FV33</f>
        <v>455</v>
      </c>
      <c r="GC33" s="1" t="n">
        <f aca="false">((GD33-FV33)/FW33)*(FX33+FY33)</f>
        <v>32417</v>
      </c>
      <c r="GD33" s="1" t="n">
        <f aca="false">IF(GB33&gt;999,GB33-FW33,IF(GB33&lt;125,GB33+FW33,GB33))</f>
        <v>455</v>
      </c>
      <c r="GE33" s="2" t="s">
        <v>77</v>
      </c>
      <c r="GF33" s="3" t="n">
        <f aca="false">GB33</f>
        <v>455</v>
      </c>
      <c r="GG33" s="3" t="s">
        <v>22</v>
      </c>
      <c r="GH33" s="3" t="n">
        <f aca="false">FV33</f>
        <v>35</v>
      </c>
      <c r="GI33" s="1" t="s">
        <v>78</v>
      </c>
      <c r="GJ33" s="3" t="n">
        <f aca="false">FW33</f>
        <v>60</v>
      </c>
      <c r="GK33" s="3" t="s">
        <v>72</v>
      </c>
      <c r="GL33" s="3" t="n">
        <f aca="false">FX33</f>
        <v>4245</v>
      </c>
      <c r="GM33" s="3" t="s">
        <v>15</v>
      </c>
      <c r="GN33" s="3" t="n">
        <f aca="false">FY33</f>
        <v>386</v>
      </c>
      <c r="GO33" s="1" t="s">
        <v>73</v>
      </c>
      <c r="GQ33" s="1" t="n">
        <v>9</v>
      </c>
      <c r="GR33" s="1" t="n">
        <v>5001</v>
      </c>
      <c r="GS33" s="1" t="n">
        <v>7299</v>
      </c>
      <c r="GT33" s="1" t="n">
        <v>11</v>
      </c>
      <c r="GU33" s="1" t="n">
        <v>99</v>
      </c>
      <c r="GV33" s="1" t="n">
        <v>1111</v>
      </c>
      <c r="GW33" s="1" t="n">
        <v>9999</v>
      </c>
      <c r="GX33" s="1" t="n">
        <f aca="true">INT(RAND()*(GW33-GV33+1)+GV33)</f>
        <v>8881</v>
      </c>
      <c r="GY33" s="1" t="n">
        <f aca="true">INT(RAND()*(GU33-GT33+1)+GT33)</f>
        <v>45</v>
      </c>
      <c r="GZ33" s="1" t="n">
        <f aca="true">INT(RAND()*(GU33-GT33+1)+GT33)</f>
        <v>26</v>
      </c>
      <c r="HA33" s="1" t="n">
        <f aca="true">INT(RAND()*(GW33-GV33+1)+GV33)</f>
        <v>2903</v>
      </c>
      <c r="HB33" s="1" t="n">
        <f aca="true">INT(RAND()*(GW33-GV33+1)+GV33)</f>
        <v>8437</v>
      </c>
      <c r="HC33" s="1" t="n">
        <f aca="false">GX33-GY33</f>
        <v>8836</v>
      </c>
      <c r="HD33" s="1" t="n">
        <f aca="false">INT(HC33/GZ33)</f>
        <v>339</v>
      </c>
      <c r="HE33" s="1" t="n">
        <f aca="false">HD33*GZ33+GY33</f>
        <v>8859</v>
      </c>
      <c r="HF33" s="1" t="n">
        <f aca="false">((HE33-GY33)/GZ33)*(HA33+HB33)</f>
        <v>3844260</v>
      </c>
      <c r="HG33" s="1" t="str">
        <f aca="false">HH33&amp;HI33&amp;" - "&amp;HK33&amp;HL33&amp;HM33&amp;HN33&amp;HO33&amp;" + "&amp;HQ33&amp;HR33</f>
        <v>((8859 - 45) ÷ 26) x (2903 + 8437)</v>
      </c>
      <c r="HH33" s="2" t="s">
        <v>77</v>
      </c>
      <c r="HI33" s="3" t="n">
        <f aca="false">HE33</f>
        <v>8859</v>
      </c>
      <c r="HJ33" s="3" t="s">
        <v>22</v>
      </c>
      <c r="HK33" s="3" t="n">
        <f aca="false">GY33</f>
        <v>45</v>
      </c>
      <c r="HL33" s="1" t="s">
        <v>78</v>
      </c>
      <c r="HM33" s="3" t="n">
        <f aca="false">GZ33</f>
        <v>26</v>
      </c>
      <c r="HN33" s="3" t="s">
        <v>72</v>
      </c>
      <c r="HO33" s="3" t="n">
        <f aca="false">HA33</f>
        <v>2903</v>
      </c>
      <c r="HP33" s="3" t="s">
        <v>15</v>
      </c>
      <c r="HQ33" s="3" t="n">
        <f aca="false">HB33</f>
        <v>8437</v>
      </c>
      <c r="HR33" s="1" t="s">
        <v>73</v>
      </c>
      <c r="HT33" s="1" t="n">
        <v>10</v>
      </c>
      <c r="HU33" s="1" t="n">
        <v>111</v>
      </c>
      <c r="HV33" s="1" t="n">
        <v>499</v>
      </c>
      <c r="HW33" s="1" t="n">
        <v>11</v>
      </c>
      <c r="HX33" s="1" t="n">
        <v>99</v>
      </c>
      <c r="HY33" s="1" t="n">
        <v>1111</v>
      </c>
      <c r="HZ33" s="1" t="n">
        <v>9999</v>
      </c>
      <c r="IA33" s="1" t="n">
        <f aca="true">INT(RAND()*(HZ33-HY33+1)+HY33)</f>
        <v>1146</v>
      </c>
      <c r="IB33" s="1" t="n">
        <f aca="true">INT(RAND()*(HV33-HU33+1)+HU33)</f>
        <v>383</v>
      </c>
      <c r="IC33" s="1" t="n">
        <f aca="true">INT(RAND()*(HX33-HW33+1)+HW33)</f>
        <v>21</v>
      </c>
      <c r="ID33" s="1" t="n">
        <f aca="true">INT(RAND()*(HZ33-HY33+1)+HY33)</f>
        <v>6493</v>
      </c>
      <c r="IE33" s="1" t="n">
        <f aca="true">INT(RAND()*(HV33-HU33+1)+HU33)</f>
        <v>368</v>
      </c>
      <c r="IF33" s="1" t="n">
        <f aca="true">INT(RAND()*(HV33-HU33+1)+HU33)</f>
        <v>409</v>
      </c>
      <c r="IG33" s="1" t="n">
        <f aca="false">IA33-IB33</f>
        <v>763</v>
      </c>
      <c r="IH33" s="1" t="n">
        <f aca="false">INT(IG33/IC33)</f>
        <v>36</v>
      </c>
      <c r="II33" s="1" t="n">
        <f aca="false">IH33*IC33+IB33</f>
        <v>1139</v>
      </c>
      <c r="IJ33" s="1" t="n">
        <f aca="false">((II33-IB33)/IC33)*(ID33+IE33+IF33)</f>
        <v>261720</v>
      </c>
      <c r="IK33" s="1" t="str">
        <f aca="false">IL33&amp;IM33&amp;" - "&amp;IO33&amp;IP33&amp;IQ33&amp;IR33&amp;IS33&amp;" + "&amp;IU33&amp;" + "&amp;IW33&amp;IX33</f>
        <v>((1139 - 383) ÷ 21) x (6493 + 368 + 409)</v>
      </c>
      <c r="IL33" s="2" t="s">
        <v>77</v>
      </c>
      <c r="IM33" s="1" t="n">
        <f aca="false">II33</f>
        <v>1139</v>
      </c>
      <c r="IN33" s="3" t="s">
        <v>22</v>
      </c>
      <c r="IO33" s="3" t="n">
        <f aca="false">IB33</f>
        <v>383</v>
      </c>
      <c r="IP33" s="3" t="s">
        <v>78</v>
      </c>
      <c r="IQ33" s="3" t="n">
        <f aca="false">IC33</f>
        <v>21</v>
      </c>
      <c r="IR33" s="3" t="s">
        <v>72</v>
      </c>
      <c r="IS33" s="3" t="n">
        <f aca="false">ID33</f>
        <v>6493</v>
      </c>
      <c r="IT33" s="3" t="s">
        <v>15</v>
      </c>
      <c r="IU33" s="1" t="n">
        <f aca="false">IE33</f>
        <v>368</v>
      </c>
      <c r="IV33" s="3" t="s">
        <v>15</v>
      </c>
      <c r="IW33" s="1" t="n">
        <f aca="false">IF33</f>
        <v>409</v>
      </c>
      <c r="IX33" s="1" t="s">
        <v>73</v>
      </c>
    </row>
    <row r="34" customFormat="false" ht="16.5" hidden="false" customHeight="true" outlineLevel="0" collapsed="false">
      <c r="B34" s="10"/>
      <c r="C34" s="10"/>
      <c r="D34" s="11"/>
      <c r="E34" s="11"/>
      <c r="F34" s="10"/>
      <c r="G34" s="10"/>
      <c r="H34" s="10"/>
      <c r="I34" s="10"/>
      <c r="J34" s="10"/>
      <c r="K34" s="10"/>
      <c r="L34" s="11"/>
      <c r="M34" s="10"/>
      <c r="N34" s="10"/>
      <c r="O34" s="10"/>
      <c r="P34" s="13"/>
      <c r="Q34" s="10"/>
      <c r="R34" s="10"/>
      <c r="AE34" s="57"/>
      <c r="CZ34" s="1" t="str">
        <f aca="false">"("&amp;DA33&amp;" + "&amp;DC33&amp;DD33&amp;DE33&amp;" + "&amp;DG33&amp;")"</f>
        <v>(999 + 981) ÷ (37 + 53)</v>
      </c>
      <c r="GE34" s="1" t="str">
        <f aca="false">GE33&amp;GF33&amp;" - "&amp;GH33&amp;GI33&amp;GJ33&amp;GK33&amp;GL33&amp;" + "&amp;GN33&amp;")"</f>
        <v>((455 - 35) ÷ 60) x (4245 + 386)</v>
      </c>
    </row>
    <row r="35" customFormat="false" ht="16.5" hidden="false" customHeight="true" outlineLevel="0" collapsed="false">
      <c r="B35" s="61" t="str">
        <f aca="false">IF(AC35=2,AN35,IF(AC35=3,BG35,IF(AC35=4,BZ35,IF(AC35=5,CZ36,IF(AC35=6,DW35,IF(AC35=7,FA35,IF(AC35=8,GE36,IF(AC35=9,HG35,IK35))))))))</f>
        <v>(746 + 570) ÷ (38 + 56)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0"/>
      <c r="N35" s="10"/>
      <c r="O35" s="10" t="s">
        <v>16</v>
      </c>
      <c r="P35" s="12" t="n">
        <f aca="false">IF(AC35=2,AM35,IF(AC35=3,BF35,IF(AC35=4,BY35,IF(AC35=5,CY35,IF(AC35=6,DV35,IF(AC35=7,EZ35,IF(AC35=8,GC35,IF(AC35=9,HF35,IJ35))))))))</f>
        <v>14</v>
      </c>
      <c r="Q35" s="10"/>
      <c r="R35" s="10" t="n">
        <f aca="false">AC35+T35</f>
        <v>5</v>
      </c>
      <c r="T35" s="4" t="n">
        <v>0</v>
      </c>
      <c r="AB35" s="4" t="n">
        <f aca="false">AB33+1</f>
        <v>16</v>
      </c>
      <c r="AC35" s="4" t="n">
        <f aca="false">INT(0.5+(AC$2/19*(AB35-1)))+X$2</f>
        <v>5</v>
      </c>
      <c r="AF35" s="1" t="n">
        <v>2</v>
      </c>
      <c r="AG35" s="1" t="n">
        <v>2</v>
      </c>
      <c r="AH35" s="1" t="n">
        <v>9</v>
      </c>
      <c r="AI35" s="1" t="n">
        <f aca="true">INT(RAND()*(AH35-AG35+1)+AG35)</f>
        <v>8</v>
      </c>
      <c r="AJ35" s="1" t="n">
        <f aca="true">INT(RAND()*(AH35-AG35+1)+AG35)</f>
        <v>2</v>
      </c>
      <c r="AK35" s="1" t="n">
        <f aca="true">INT(RAND()*(AH35-AG35+1)+AG35)</f>
        <v>9</v>
      </c>
      <c r="AL35" s="1" t="n">
        <f aca="true">INT(RAND()*(AH35-AG35+1)+AG35)</f>
        <v>5</v>
      </c>
      <c r="AM35" s="1" t="n">
        <f aca="false">(AI35+AJ35)*(AK35+AL35)</f>
        <v>140</v>
      </c>
      <c r="AN35" s="1" t="str">
        <f aca="false">"("&amp;AP35&amp;" + "&amp;AR35&amp;AS35&amp;AT35&amp;" + "&amp;AV35&amp;")"</f>
        <v>(8 + 2) x (9 + 5)</v>
      </c>
      <c r="AO35" s="2" t="s">
        <v>71</v>
      </c>
      <c r="AP35" s="3" t="n">
        <f aca="false">AI35</f>
        <v>8</v>
      </c>
      <c r="AQ35" s="3" t="s">
        <v>15</v>
      </c>
      <c r="AR35" s="3" t="n">
        <f aca="false">AJ35</f>
        <v>2</v>
      </c>
      <c r="AS35" s="1" t="s">
        <v>72</v>
      </c>
      <c r="AT35" s="3" t="n">
        <f aca="false">AK35</f>
        <v>9</v>
      </c>
      <c r="AU35" s="3" t="s">
        <v>15</v>
      </c>
      <c r="AV35" s="3" t="n">
        <f aca="false">AL35</f>
        <v>5</v>
      </c>
      <c r="AW35" s="1" t="s">
        <v>73</v>
      </c>
      <c r="AY35" s="1" t="n">
        <v>3</v>
      </c>
      <c r="AZ35" s="1" t="n">
        <v>11</v>
      </c>
      <c r="BA35" s="1" t="n">
        <v>39</v>
      </c>
      <c r="BB35" s="1" t="n">
        <f aca="true">INT(RAND()*(BA35-AZ35+1)+AZ35)</f>
        <v>34</v>
      </c>
      <c r="BC35" s="1" t="n">
        <f aca="true">INT(RAND()*(BA35-AZ35+1)+AZ35)</f>
        <v>37</v>
      </c>
      <c r="BD35" s="1" t="n">
        <f aca="true">INT(RAND()*(BA35-AZ35+1)+AZ35)</f>
        <v>31</v>
      </c>
      <c r="BE35" s="1" t="n">
        <f aca="true">INT(RAND()*(BA35-AZ35+1)+AZ35)</f>
        <v>26</v>
      </c>
      <c r="BF35" s="1" t="n">
        <f aca="false">(BB35+BC35)*(BD35+BE35)</f>
        <v>4047</v>
      </c>
      <c r="BG35" s="1" t="str">
        <f aca="false">"("&amp;BI35&amp;" + "&amp;BK35&amp;BL35&amp;BM35&amp;" + "&amp;BO35&amp;")"</f>
        <v>(34 + 37) x (31 + 26)</v>
      </c>
      <c r="BH35" s="2" t="s">
        <v>71</v>
      </c>
      <c r="BI35" s="3" t="n">
        <f aca="false">BB35</f>
        <v>34</v>
      </c>
      <c r="BJ35" s="3" t="s">
        <v>15</v>
      </c>
      <c r="BK35" s="3" t="n">
        <f aca="false">BC35</f>
        <v>37</v>
      </c>
      <c r="BL35" s="1" t="s">
        <v>72</v>
      </c>
      <c r="BM35" s="3" t="n">
        <f aca="false">BD35</f>
        <v>31</v>
      </c>
      <c r="BN35" s="3" t="s">
        <v>15</v>
      </c>
      <c r="BO35" s="3" t="n">
        <f aca="false">BE35</f>
        <v>26</v>
      </c>
      <c r="BP35" s="1" t="s">
        <v>73</v>
      </c>
      <c r="BR35" s="1" t="n">
        <v>4</v>
      </c>
      <c r="BS35" s="1" t="n">
        <v>41</v>
      </c>
      <c r="BT35" s="1" t="n">
        <v>65</v>
      </c>
      <c r="BU35" s="1" t="n">
        <f aca="true">INT(RAND()*(BT35-BS35+1)+BS35)</f>
        <v>63</v>
      </c>
      <c r="BV35" s="1" t="n">
        <f aca="true">INT(RAND()*(BT35-BS35+1)+BS35)</f>
        <v>43</v>
      </c>
      <c r="BW35" s="1" t="n">
        <f aca="true">INT(RAND()*(BT35-BS35+1)+BS35)</f>
        <v>47</v>
      </c>
      <c r="BX35" s="1" t="n">
        <f aca="true">INT(RAND()*(BT35-BS35+1)+BS35)</f>
        <v>61</v>
      </c>
      <c r="BY35" s="1" t="n">
        <f aca="false">(BU35+BV35)*(BW35+BX35)</f>
        <v>11448</v>
      </c>
      <c r="BZ35" s="1" t="str">
        <f aca="false">"("&amp;CB35&amp;" + "&amp;CD35&amp;CE35&amp;CF35&amp;" + "&amp;CH35&amp;")"</f>
        <v>(63 + 43) x (47 + 61)</v>
      </c>
      <c r="CA35" s="2" t="s">
        <v>71</v>
      </c>
      <c r="CB35" s="3" t="n">
        <f aca="false">BU35</f>
        <v>63</v>
      </c>
      <c r="CC35" s="3" t="s">
        <v>15</v>
      </c>
      <c r="CD35" s="3" t="n">
        <f aca="false">BV35</f>
        <v>43</v>
      </c>
      <c r="CE35" s="1" t="s">
        <v>72</v>
      </c>
      <c r="CF35" s="3" t="n">
        <f aca="false">BW35</f>
        <v>47</v>
      </c>
      <c r="CG35" s="3" t="s">
        <v>15</v>
      </c>
      <c r="CH35" s="3" t="n">
        <f aca="false">BX35</f>
        <v>61</v>
      </c>
      <c r="CI35" s="1" t="s">
        <v>73</v>
      </c>
      <c r="CK35" s="1" t="n">
        <v>5</v>
      </c>
      <c r="CL35" s="1" t="n">
        <v>111</v>
      </c>
      <c r="CM35" s="1" t="n">
        <v>999</v>
      </c>
      <c r="CN35" s="1" t="n">
        <v>35</v>
      </c>
      <c r="CO35" s="1" t="n">
        <v>64</v>
      </c>
      <c r="CP35" s="1" t="n">
        <f aca="true">INT(RAND()*(CM35-CL35+1)+CL35)</f>
        <v>746</v>
      </c>
      <c r="CQ35" s="1" t="n">
        <f aca="true">INT(RAND()*(CM35-CL35+1)+CL35)</f>
        <v>536</v>
      </c>
      <c r="CR35" s="1" t="n">
        <f aca="true">INT(RAND()*(CO35-CN35+1)+CN35)</f>
        <v>38</v>
      </c>
      <c r="CS35" s="1" t="n">
        <f aca="true">INT(RAND()*(CO35-CN35+1)+CN35)</f>
        <v>56</v>
      </c>
      <c r="CT35" s="1" t="n">
        <f aca="false">CP35+CQ35</f>
        <v>1282</v>
      </c>
      <c r="CU35" s="1" t="n">
        <f aca="false">CR35+CS35</f>
        <v>94</v>
      </c>
      <c r="CV35" s="1" t="n">
        <f aca="false">INT(CT35/CU35)+1</f>
        <v>14</v>
      </c>
      <c r="CW35" s="1" t="n">
        <f aca="false">CV35*CU35</f>
        <v>1316</v>
      </c>
      <c r="CX35" s="1" t="n">
        <f aca="false">IF(CW35-CP35&gt;999,CW35-CP35-CU35,CW35-CP35)</f>
        <v>570</v>
      </c>
      <c r="CY35" s="1" t="n">
        <f aca="false">IF(CX35+CP35=CW35,CV35,CV35-1)</f>
        <v>14</v>
      </c>
      <c r="CZ35" s="2" t="s">
        <v>71</v>
      </c>
      <c r="DA35" s="3" t="n">
        <f aca="false">CP35</f>
        <v>746</v>
      </c>
      <c r="DB35" s="3" t="s">
        <v>15</v>
      </c>
      <c r="DC35" s="3" t="n">
        <f aca="false">CX35</f>
        <v>570</v>
      </c>
      <c r="DD35" s="1" t="s">
        <v>74</v>
      </c>
      <c r="DE35" s="3" t="n">
        <f aca="false">CR35</f>
        <v>38</v>
      </c>
      <c r="DF35" s="3" t="s">
        <v>15</v>
      </c>
      <c r="DG35" s="3" t="n">
        <f aca="false">CS35</f>
        <v>56</v>
      </c>
      <c r="DH35" s="1" t="s">
        <v>73</v>
      </c>
      <c r="DJ35" s="1" t="n">
        <v>6</v>
      </c>
      <c r="DK35" s="1" t="n">
        <v>481</v>
      </c>
      <c r="DL35" s="1" t="n">
        <v>999</v>
      </c>
      <c r="DM35" s="1" t="n">
        <v>51</v>
      </c>
      <c r="DN35" s="1" t="n">
        <v>99</v>
      </c>
      <c r="DO35" s="1" t="n">
        <v>2</v>
      </c>
      <c r="DP35" s="1" t="n">
        <v>9</v>
      </c>
      <c r="DQ35" s="1" t="n">
        <f aca="true">INT(RAND()*(DN35-DM35+1)+DM35)</f>
        <v>71</v>
      </c>
      <c r="DR35" s="1" t="n">
        <f aca="true">INT(RAND()*(DP35-DO35+1)+DO35)</f>
        <v>5</v>
      </c>
      <c r="DS35" s="1" t="n">
        <f aca="true">INT(RAND()*(DN35-DM35+1)+DM35)</f>
        <v>52</v>
      </c>
      <c r="DT35" s="1" t="n">
        <f aca="true">INT(RAND()*(DL35-DK35+1)+DK35)</f>
        <v>842</v>
      </c>
      <c r="DU35" s="1" t="n">
        <f aca="true">INT(RAND()*(DN35-DM35+1)+DM35)</f>
        <v>81</v>
      </c>
      <c r="DV35" s="1" t="n">
        <f aca="false">(DQ35+(DR35*DS35))*(DT35-DU35)</f>
        <v>251891</v>
      </c>
      <c r="DW35" s="1" t="str">
        <f aca="false">"("&amp;DY35&amp;DZ35&amp;EA35&amp;" x "&amp;EC35&amp;ED35&amp;EE35&amp;" - "&amp;EG35&amp;")"</f>
        <v>(71 + (5 x 52)) x (842 - 81)</v>
      </c>
      <c r="DX35" s="2" t="s">
        <v>71</v>
      </c>
      <c r="DY35" s="3" t="n">
        <f aca="false">DQ35</f>
        <v>71</v>
      </c>
      <c r="DZ35" s="3" t="s">
        <v>75</v>
      </c>
      <c r="EA35" s="3" t="n">
        <f aca="false">DR35</f>
        <v>5</v>
      </c>
      <c r="EB35" s="3" t="s">
        <v>38</v>
      </c>
      <c r="EC35" s="3" t="n">
        <f aca="false">DS35</f>
        <v>52</v>
      </c>
      <c r="ED35" s="3" t="s">
        <v>76</v>
      </c>
      <c r="EE35" s="3" t="n">
        <f aca="false">DT35</f>
        <v>842</v>
      </c>
      <c r="EF35" s="3" t="s">
        <v>22</v>
      </c>
      <c r="EG35" s="3" t="n">
        <f aca="false">DU35</f>
        <v>81</v>
      </c>
      <c r="EH35" s="1" t="s">
        <v>73</v>
      </c>
      <c r="EJ35" s="1" t="n">
        <v>7</v>
      </c>
      <c r="EK35" s="1" t="n">
        <v>125</v>
      </c>
      <c r="EL35" s="1" t="n">
        <v>999</v>
      </c>
      <c r="EM35" s="1" t="n">
        <v>11</v>
      </c>
      <c r="EN35" s="1" t="n">
        <v>99</v>
      </c>
      <c r="EO35" s="1" t="n">
        <v>2</v>
      </c>
      <c r="EP35" s="1" t="n">
        <v>9</v>
      </c>
      <c r="EQ35" s="1" t="n">
        <f aca="false">IF(ER35&gt;999,ER35-ET35,IF(ER35&lt;125,ER35+ET35,ER35))</f>
        <v>160</v>
      </c>
      <c r="ER35" s="1" t="n">
        <f aca="false">EX35*ET35+ES35</f>
        <v>160</v>
      </c>
      <c r="ES35" s="1" t="n">
        <f aca="true">INT(RAND()*(EP35-EO35+1)+EO35)</f>
        <v>4</v>
      </c>
      <c r="ET35" s="1" t="n">
        <f aca="true">INT(RAND()*(EN35-EM35+1)+EM35)</f>
        <v>78</v>
      </c>
      <c r="EU35" s="1" t="n">
        <f aca="true">INT(RAND()*(EL35-EK35+1)+EK35)</f>
        <v>282</v>
      </c>
      <c r="EV35" s="1" t="n">
        <f aca="true">INT(RAND()*(EL35-EK35+1)+EK35)</f>
        <v>616</v>
      </c>
      <c r="EW35" s="1" t="n">
        <f aca="false">EY35-ES35</f>
        <v>192</v>
      </c>
      <c r="EX35" s="1" t="n">
        <f aca="false">INT(EW35/ET35)</f>
        <v>2</v>
      </c>
      <c r="EY35" s="1" t="n">
        <f aca="true">INT(RAND()*(EL35-EK35+1)+EK35)</f>
        <v>196</v>
      </c>
      <c r="EZ35" s="1" t="n">
        <f aca="false">((EQ35-ES35)/ET35)*(EU35+EV35)</f>
        <v>1796</v>
      </c>
      <c r="FA35" s="1" t="str">
        <f aca="false">FB35&amp;FC35&amp;" - "&amp;FE35&amp;FF35&amp;FG35&amp;FH35&amp;FI35&amp;" + "&amp;FK35&amp;FL35</f>
        <v>((160 - 4) ÷ 78) x (282 + 616)</v>
      </c>
      <c r="FB35" s="2" t="s">
        <v>77</v>
      </c>
      <c r="FC35" s="3" t="n">
        <f aca="false">EQ35</f>
        <v>160</v>
      </c>
      <c r="FD35" s="3" t="s">
        <v>22</v>
      </c>
      <c r="FE35" s="3" t="n">
        <f aca="false">ES35</f>
        <v>4</v>
      </c>
      <c r="FF35" s="3" t="s">
        <v>78</v>
      </c>
      <c r="FG35" s="3" t="n">
        <f aca="false">ET35</f>
        <v>78</v>
      </c>
      <c r="FH35" s="3" t="s">
        <v>72</v>
      </c>
      <c r="FI35" s="3" t="n">
        <f aca="false">EU35</f>
        <v>282</v>
      </c>
      <c r="FJ35" s="3" t="s">
        <v>15</v>
      </c>
      <c r="FK35" s="3" t="n">
        <f aca="false">EV35</f>
        <v>616</v>
      </c>
      <c r="FL35" s="1" t="s">
        <v>73</v>
      </c>
      <c r="FN35" s="1" t="n">
        <v>8</v>
      </c>
      <c r="FO35" s="1" t="n">
        <v>125</v>
      </c>
      <c r="FP35" s="1" t="n">
        <v>999</v>
      </c>
      <c r="FQ35" s="1" t="n">
        <v>11</v>
      </c>
      <c r="FR35" s="1" t="n">
        <v>99</v>
      </c>
      <c r="FS35" s="1" t="n">
        <v>1111</v>
      </c>
      <c r="FT35" s="1" t="n">
        <v>9999</v>
      </c>
      <c r="FU35" s="1" t="n">
        <f aca="true">INT(RAND()*(FP35-FO35+1)+FO35)</f>
        <v>678</v>
      </c>
      <c r="FV35" s="1" t="n">
        <f aca="true">INT(RAND()*(FR35-FQ35+1)+FQ35)</f>
        <v>32</v>
      </c>
      <c r="FW35" s="1" t="n">
        <f aca="true">INT(RAND()*(FR35-FQ35+1)+FQ35)</f>
        <v>60</v>
      </c>
      <c r="FX35" s="1" t="n">
        <f aca="true">INT(RAND()*(FT35-FS35+1)+FS35)</f>
        <v>7543</v>
      </c>
      <c r="FY35" s="1" t="n">
        <f aca="true">INT(RAND()*(FP35-FO35+1)+FO35)</f>
        <v>277</v>
      </c>
      <c r="FZ35" s="1" t="n">
        <f aca="false">FU35-FV35</f>
        <v>646</v>
      </c>
      <c r="GA35" s="1" t="n">
        <f aca="false">INT(FZ35/FW35)</f>
        <v>10</v>
      </c>
      <c r="GB35" s="1" t="n">
        <f aca="false">GA35*FW35+FV35</f>
        <v>632</v>
      </c>
      <c r="GC35" s="1" t="n">
        <f aca="false">((GD35-FV35)/FW35)*(FX35+FY35)</f>
        <v>78200</v>
      </c>
      <c r="GD35" s="1" t="n">
        <f aca="false">IF(GB35&gt;999,GB35-FW35,IF(GB35&lt;125,GB35+FW35,GB35))</f>
        <v>632</v>
      </c>
      <c r="GE35" s="2" t="s">
        <v>77</v>
      </c>
      <c r="GF35" s="3" t="n">
        <f aca="false">GB35</f>
        <v>632</v>
      </c>
      <c r="GG35" s="3" t="s">
        <v>22</v>
      </c>
      <c r="GH35" s="3" t="n">
        <f aca="false">FV35</f>
        <v>32</v>
      </c>
      <c r="GI35" s="1" t="s">
        <v>78</v>
      </c>
      <c r="GJ35" s="3" t="n">
        <f aca="false">FW35</f>
        <v>60</v>
      </c>
      <c r="GK35" s="3" t="s">
        <v>72</v>
      </c>
      <c r="GL35" s="3" t="n">
        <f aca="false">FX35</f>
        <v>7543</v>
      </c>
      <c r="GM35" s="3" t="s">
        <v>15</v>
      </c>
      <c r="GN35" s="3" t="n">
        <f aca="false">FY35</f>
        <v>277</v>
      </c>
      <c r="GO35" s="1" t="s">
        <v>73</v>
      </c>
      <c r="GQ35" s="1" t="n">
        <v>9</v>
      </c>
      <c r="GR35" s="1" t="n">
        <v>5001</v>
      </c>
      <c r="GS35" s="1" t="n">
        <v>7299</v>
      </c>
      <c r="GT35" s="1" t="n">
        <v>11</v>
      </c>
      <c r="GU35" s="1" t="n">
        <v>99</v>
      </c>
      <c r="GV35" s="1" t="n">
        <v>1111</v>
      </c>
      <c r="GW35" s="1" t="n">
        <v>9999</v>
      </c>
      <c r="GX35" s="1" t="n">
        <f aca="true">INT(RAND()*(GW35-GV35+1)+GV35)</f>
        <v>7077</v>
      </c>
      <c r="GY35" s="1" t="n">
        <f aca="true">INT(RAND()*(GU35-GT35+1)+GT35)</f>
        <v>25</v>
      </c>
      <c r="GZ35" s="1" t="n">
        <f aca="true">INT(RAND()*(GU35-GT35+1)+GT35)</f>
        <v>98</v>
      </c>
      <c r="HA35" s="1" t="n">
        <f aca="true">INT(RAND()*(GW35-GV35+1)+GV35)</f>
        <v>9084</v>
      </c>
      <c r="HB35" s="1" t="n">
        <f aca="true">INT(RAND()*(GW35-GV35+1)+GV35)</f>
        <v>8996</v>
      </c>
      <c r="HC35" s="1" t="n">
        <f aca="false">GX35-GY35</f>
        <v>7052</v>
      </c>
      <c r="HD35" s="1" t="n">
        <f aca="false">INT(HC35/GZ35)</f>
        <v>71</v>
      </c>
      <c r="HE35" s="1" t="n">
        <f aca="false">HD35*GZ35+GY35</f>
        <v>6983</v>
      </c>
      <c r="HF35" s="1" t="n">
        <f aca="false">((HE35-GY35)/GZ35)*(HA35+HB35)</f>
        <v>1283680</v>
      </c>
      <c r="HG35" s="1" t="str">
        <f aca="false">HH35&amp;HI35&amp;" - "&amp;HK35&amp;HL35&amp;HM35&amp;HN35&amp;HO35&amp;" + "&amp;HQ35&amp;HR35</f>
        <v>((6983 - 25) ÷ 98) x (9084 + 8996)</v>
      </c>
      <c r="HH35" s="2" t="s">
        <v>77</v>
      </c>
      <c r="HI35" s="3" t="n">
        <f aca="false">HE35</f>
        <v>6983</v>
      </c>
      <c r="HJ35" s="3" t="s">
        <v>22</v>
      </c>
      <c r="HK35" s="3" t="n">
        <f aca="false">GY35</f>
        <v>25</v>
      </c>
      <c r="HL35" s="1" t="s">
        <v>78</v>
      </c>
      <c r="HM35" s="3" t="n">
        <f aca="false">GZ35</f>
        <v>98</v>
      </c>
      <c r="HN35" s="3" t="s">
        <v>72</v>
      </c>
      <c r="HO35" s="3" t="n">
        <f aca="false">HA35</f>
        <v>9084</v>
      </c>
      <c r="HP35" s="3" t="s">
        <v>15</v>
      </c>
      <c r="HQ35" s="3" t="n">
        <f aca="false">HB35</f>
        <v>8996</v>
      </c>
      <c r="HR35" s="1" t="s">
        <v>73</v>
      </c>
      <c r="HT35" s="1" t="n">
        <v>10</v>
      </c>
      <c r="HU35" s="1" t="n">
        <v>111</v>
      </c>
      <c r="HV35" s="1" t="n">
        <v>499</v>
      </c>
      <c r="HW35" s="1" t="n">
        <v>11</v>
      </c>
      <c r="HX35" s="1" t="n">
        <v>99</v>
      </c>
      <c r="HY35" s="1" t="n">
        <v>1111</v>
      </c>
      <c r="HZ35" s="1" t="n">
        <v>9999</v>
      </c>
      <c r="IA35" s="1" t="n">
        <f aca="true">INT(RAND()*(HZ35-HY35+1)+HY35)</f>
        <v>3589</v>
      </c>
      <c r="IB35" s="1" t="n">
        <f aca="true">INT(RAND()*(HV35-HU35+1)+HU35)</f>
        <v>467</v>
      </c>
      <c r="IC35" s="1" t="n">
        <f aca="true">INT(RAND()*(HX35-HW35+1)+HW35)</f>
        <v>16</v>
      </c>
      <c r="ID35" s="1" t="n">
        <f aca="true">INT(RAND()*(HZ35-HY35+1)+HY35)</f>
        <v>9318</v>
      </c>
      <c r="IE35" s="1" t="n">
        <f aca="true">INT(RAND()*(HV35-HU35+1)+HU35)</f>
        <v>169</v>
      </c>
      <c r="IF35" s="1" t="n">
        <f aca="true">INT(RAND()*(HV35-HU35+1)+HU35)</f>
        <v>410</v>
      </c>
      <c r="IG35" s="1" t="n">
        <f aca="false">IA35-IB35</f>
        <v>3122</v>
      </c>
      <c r="IH35" s="1" t="n">
        <f aca="false">INT(IG35/IC35)</f>
        <v>195</v>
      </c>
      <c r="II35" s="1" t="n">
        <f aca="false">IH35*IC35+IB35</f>
        <v>3587</v>
      </c>
      <c r="IJ35" s="1" t="n">
        <f aca="false">((II35-IB35)/IC35)*(ID35+IE35+IF35)</f>
        <v>1929915</v>
      </c>
      <c r="IK35" s="1" t="str">
        <f aca="false">IL35&amp;IM35&amp;" - "&amp;IO35&amp;IP35&amp;IQ35&amp;IR35&amp;IS35&amp;" + "&amp;IU35&amp;" + "&amp;IW35&amp;IX35</f>
        <v>((3587 - 467) ÷ 16) x (9318 + 169 + 410)</v>
      </c>
      <c r="IL35" s="2" t="s">
        <v>77</v>
      </c>
      <c r="IM35" s="1" t="n">
        <f aca="false">II35</f>
        <v>3587</v>
      </c>
      <c r="IN35" s="3" t="s">
        <v>22</v>
      </c>
      <c r="IO35" s="3" t="n">
        <f aca="false">IB35</f>
        <v>467</v>
      </c>
      <c r="IP35" s="3" t="s">
        <v>78</v>
      </c>
      <c r="IQ35" s="3" t="n">
        <f aca="false">IC35</f>
        <v>16</v>
      </c>
      <c r="IR35" s="3" t="s">
        <v>72</v>
      </c>
      <c r="IS35" s="3" t="n">
        <f aca="false">ID35</f>
        <v>9318</v>
      </c>
      <c r="IT35" s="3" t="s">
        <v>15</v>
      </c>
      <c r="IU35" s="1" t="n">
        <f aca="false">IE35</f>
        <v>169</v>
      </c>
      <c r="IV35" s="3" t="s">
        <v>15</v>
      </c>
      <c r="IW35" s="1" t="n">
        <f aca="false">IF35</f>
        <v>410</v>
      </c>
      <c r="IX35" s="1" t="s">
        <v>73</v>
      </c>
    </row>
    <row r="36" customFormat="false" ht="16.5" hidden="false" customHeight="true" outlineLevel="0" collapsed="false">
      <c r="B36" s="10"/>
      <c r="C36" s="10"/>
      <c r="D36" s="11"/>
      <c r="E36" s="11"/>
      <c r="F36" s="10"/>
      <c r="G36" s="10"/>
      <c r="H36" s="10"/>
      <c r="I36" s="10"/>
      <c r="J36" s="10"/>
      <c r="K36" s="10"/>
      <c r="L36" s="11"/>
      <c r="M36" s="10"/>
      <c r="N36" s="10"/>
      <c r="O36" s="10"/>
      <c r="P36" s="13"/>
      <c r="Q36" s="10"/>
      <c r="R36" s="10"/>
      <c r="CZ36" s="1" t="str">
        <f aca="false">"("&amp;DA35&amp;" + "&amp;DC35&amp;DD35&amp;DE35&amp;" + "&amp;DG35&amp;")"</f>
        <v>(746 + 570) ÷ (38 + 56)</v>
      </c>
      <c r="GE36" s="1" t="str">
        <f aca="false">GE35&amp;GF35&amp;" - "&amp;GH35&amp;GI35&amp;GJ35&amp;GK35&amp;GL35&amp;" + "&amp;GN35&amp;")"</f>
        <v>((632 - 32) ÷ 60) x (7543 + 277)</v>
      </c>
    </row>
    <row r="37" customFormat="false" ht="16.5" hidden="false" customHeight="true" outlineLevel="0" collapsed="false">
      <c r="B37" s="61" t="str">
        <f aca="false">IF(AC37=2,AN37,IF(AC37=3,BG37,IF(AC37=4,BZ37,IF(AC37=5,CZ38,IF(AC37=6,DW37,IF(AC37=7,FA37,IF(AC37=8,GE38,IF(AC37=9,HG37,IK37))))))))</f>
        <v>(608 + 162) ÷ (48 + 62)</v>
      </c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0"/>
      <c r="N37" s="10"/>
      <c r="O37" s="10" t="s">
        <v>16</v>
      </c>
      <c r="P37" s="12" t="n">
        <f aca="false">IF(AC37=2,AM37,IF(AC37=3,BF37,IF(AC37=4,BY37,IF(AC37=5,CY37,IF(AC37=6,DV37,IF(AC37=7,EZ37,IF(AC37=8,GC37,IF(AC37=9,HF37,IJ37))))))))</f>
        <v>7</v>
      </c>
      <c r="Q37" s="10"/>
      <c r="R37" s="10" t="n">
        <f aca="false">AC37+T37</f>
        <v>5</v>
      </c>
      <c r="T37" s="4" t="n">
        <v>0</v>
      </c>
      <c r="AB37" s="4" t="n">
        <f aca="false">AB35+1</f>
        <v>17</v>
      </c>
      <c r="AC37" s="4" t="n">
        <f aca="false">INT(0.5+(AC$2/19*(AB37-1)))+X$2</f>
        <v>5</v>
      </c>
      <c r="AF37" s="1" t="n">
        <v>2</v>
      </c>
      <c r="AG37" s="1" t="n">
        <v>2</v>
      </c>
      <c r="AH37" s="1" t="n">
        <v>9</v>
      </c>
      <c r="AI37" s="1" t="n">
        <f aca="true">INT(RAND()*(AH37-AG37+1)+AG37)</f>
        <v>3</v>
      </c>
      <c r="AJ37" s="1" t="n">
        <f aca="true">INT(RAND()*(AH37-AG37+1)+AG37)</f>
        <v>3</v>
      </c>
      <c r="AK37" s="1" t="n">
        <f aca="true">INT(RAND()*(AH37-AG37+1)+AG37)</f>
        <v>9</v>
      </c>
      <c r="AL37" s="1" t="n">
        <f aca="true">INT(RAND()*(AH37-AG37+1)+AG37)</f>
        <v>3</v>
      </c>
      <c r="AM37" s="1" t="n">
        <f aca="false">(AI37+AJ37)*(AK37+AL37)</f>
        <v>72</v>
      </c>
      <c r="AN37" s="1" t="str">
        <f aca="false">"("&amp;AP37&amp;" + "&amp;AR37&amp;AS37&amp;AT37&amp;" + "&amp;AV37&amp;")"</f>
        <v>(3 + 3) x (9 + 3)</v>
      </c>
      <c r="AO37" s="2" t="s">
        <v>71</v>
      </c>
      <c r="AP37" s="3" t="n">
        <f aca="false">AI37</f>
        <v>3</v>
      </c>
      <c r="AQ37" s="3" t="s">
        <v>15</v>
      </c>
      <c r="AR37" s="3" t="n">
        <f aca="false">AJ37</f>
        <v>3</v>
      </c>
      <c r="AS37" s="1" t="s">
        <v>72</v>
      </c>
      <c r="AT37" s="3" t="n">
        <f aca="false">AK37</f>
        <v>9</v>
      </c>
      <c r="AU37" s="3" t="s">
        <v>15</v>
      </c>
      <c r="AV37" s="3" t="n">
        <f aca="false">AL37</f>
        <v>3</v>
      </c>
      <c r="AW37" s="1" t="s">
        <v>73</v>
      </c>
      <c r="AY37" s="1" t="n">
        <v>3</v>
      </c>
      <c r="AZ37" s="1" t="n">
        <v>11</v>
      </c>
      <c r="BA37" s="1" t="n">
        <v>39</v>
      </c>
      <c r="BB37" s="1" t="n">
        <f aca="true">INT(RAND()*(BA37-AZ37+1)+AZ37)</f>
        <v>14</v>
      </c>
      <c r="BC37" s="1" t="n">
        <f aca="true">INT(RAND()*(BA37-AZ37+1)+AZ37)</f>
        <v>15</v>
      </c>
      <c r="BD37" s="1" t="n">
        <f aca="true">INT(RAND()*(BA37-AZ37+1)+AZ37)</f>
        <v>31</v>
      </c>
      <c r="BE37" s="1" t="n">
        <f aca="true">INT(RAND()*(BA37-AZ37+1)+AZ37)</f>
        <v>24</v>
      </c>
      <c r="BF37" s="1" t="n">
        <f aca="false">(BB37+BC37)*(BD37+BE37)</f>
        <v>1595</v>
      </c>
      <c r="BG37" s="1" t="str">
        <f aca="false">"("&amp;BI37&amp;" + "&amp;BK37&amp;BL37&amp;BM37&amp;" + "&amp;BO37&amp;")"</f>
        <v>(14 + 15) x (31 + 24)</v>
      </c>
      <c r="BH37" s="2" t="s">
        <v>71</v>
      </c>
      <c r="BI37" s="3" t="n">
        <f aca="false">BB37</f>
        <v>14</v>
      </c>
      <c r="BJ37" s="3" t="s">
        <v>15</v>
      </c>
      <c r="BK37" s="3" t="n">
        <f aca="false">BC37</f>
        <v>15</v>
      </c>
      <c r="BL37" s="1" t="s">
        <v>72</v>
      </c>
      <c r="BM37" s="3" t="n">
        <f aca="false">BD37</f>
        <v>31</v>
      </c>
      <c r="BN37" s="3" t="s">
        <v>15</v>
      </c>
      <c r="BO37" s="3" t="n">
        <f aca="false">BE37</f>
        <v>24</v>
      </c>
      <c r="BP37" s="1" t="s">
        <v>73</v>
      </c>
      <c r="BR37" s="1" t="n">
        <v>4</v>
      </c>
      <c r="BS37" s="1" t="n">
        <v>41</v>
      </c>
      <c r="BT37" s="1" t="n">
        <v>65</v>
      </c>
      <c r="BU37" s="1" t="n">
        <f aca="true">INT(RAND()*(BT37-BS37+1)+BS37)</f>
        <v>63</v>
      </c>
      <c r="BV37" s="1" t="n">
        <f aca="true">INT(RAND()*(BT37-BS37+1)+BS37)</f>
        <v>42</v>
      </c>
      <c r="BW37" s="1" t="n">
        <f aca="true">INT(RAND()*(BT37-BS37+1)+BS37)</f>
        <v>54</v>
      </c>
      <c r="BX37" s="1" t="n">
        <f aca="true">INT(RAND()*(BT37-BS37+1)+BS37)</f>
        <v>54</v>
      </c>
      <c r="BY37" s="1" t="n">
        <f aca="false">(BU37+BV37)*(BW37+BX37)</f>
        <v>11340</v>
      </c>
      <c r="BZ37" s="1" t="str">
        <f aca="false">"("&amp;CB37&amp;" + "&amp;CD37&amp;CE37&amp;CF37&amp;" + "&amp;CH37&amp;")"</f>
        <v>(63 + 42) x (54 + 54)</v>
      </c>
      <c r="CA37" s="2" t="s">
        <v>71</v>
      </c>
      <c r="CB37" s="3" t="n">
        <f aca="false">BU37</f>
        <v>63</v>
      </c>
      <c r="CC37" s="3" t="s">
        <v>15</v>
      </c>
      <c r="CD37" s="3" t="n">
        <f aca="false">BV37</f>
        <v>42</v>
      </c>
      <c r="CE37" s="1" t="s">
        <v>72</v>
      </c>
      <c r="CF37" s="3" t="n">
        <f aca="false">BW37</f>
        <v>54</v>
      </c>
      <c r="CG37" s="3" t="s">
        <v>15</v>
      </c>
      <c r="CH37" s="3" t="n">
        <f aca="false">BX37</f>
        <v>54</v>
      </c>
      <c r="CI37" s="1" t="s">
        <v>73</v>
      </c>
      <c r="CK37" s="1" t="n">
        <v>5</v>
      </c>
      <c r="CL37" s="1" t="n">
        <v>111</v>
      </c>
      <c r="CM37" s="1" t="n">
        <v>999</v>
      </c>
      <c r="CN37" s="1" t="n">
        <v>35</v>
      </c>
      <c r="CO37" s="1" t="n">
        <v>64</v>
      </c>
      <c r="CP37" s="1" t="n">
        <f aca="true">INT(RAND()*(CM37-CL37+1)+CL37)</f>
        <v>608</v>
      </c>
      <c r="CQ37" s="1" t="n">
        <f aca="true">INT(RAND()*(CM37-CL37+1)+CL37)</f>
        <v>159</v>
      </c>
      <c r="CR37" s="1" t="n">
        <f aca="true">INT(RAND()*(CO37-CN37+1)+CN37)</f>
        <v>48</v>
      </c>
      <c r="CS37" s="1" t="n">
        <f aca="true">INT(RAND()*(CO37-CN37+1)+CN37)</f>
        <v>62</v>
      </c>
      <c r="CT37" s="1" t="n">
        <f aca="false">CP37+CQ37</f>
        <v>767</v>
      </c>
      <c r="CU37" s="1" t="n">
        <f aca="false">CR37+CS37</f>
        <v>110</v>
      </c>
      <c r="CV37" s="1" t="n">
        <f aca="false">INT(CT37/CU37)+1</f>
        <v>7</v>
      </c>
      <c r="CW37" s="1" t="n">
        <f aca="false">CV37*CU37</f>
        <v>770</v>
      </c>
      <c r="CX37" s="1" t="n">
        <f aca="false">IF(CW37-CP37&gt;999,CW37-CP37-CU37,CW37-CP37)</f>
        <v>162</v>
      </c>
      <c r="CY37" s="1" t="n">
        <f aca="false">IF(CX37+CP37=CW37,CV37,CV37-1)</f>
        <v>7</v>
      </c>
      <c r="CZ37" s="2" t="s">
        <v>71</v>
      </c>
      <c r="DA37" s="3" t="n">
        <f aca="false">CP37</f>
        <v>608</v>
      </c>
      <c r="DB37" s="3" t="s">
        <v>15</v>
      </c>
      <c r="DC37" s="3" t="n">
        <f aca="false">CX37</f>
        <v>162</v>
      </c>
      <c r="DD37" s="1" t="s">
        <v>74</v>
      </c>
      <c r="DE37" s="3" t="n">
        <f aca="false">CR37</f>
        <v>48</v>
      </c>
      <c r="DF37" s="3" t="s">
        <v>15</v>
      </c>
      <c r="DG37" s="3" t="n">
        <f aca="false">CS37</f>
        <v>62</v>
      </c>
      <c r="DH37" s="1" t="s">
        <v>73</v>
      </c>
      <c r="DJ37" s="1" t="n">
        <v>6</v>
      </c>
      <c r="DK37" s="1" t="n">
        <v>481</v>
      </c>
      <c r="DL37" s="1" t="n">
        <v>999</v>
      </c>
      <c r="DM37" s="1" t="n">
        <v>51</v>
      </c>
      <c r="DN37" s="1" t="n">
        <v>99</v>
      </c>
      <c r="DO37" s="1" t="n">
        <v>2</v>
      </c>
      <c r="DP37" s="1" t="n">
        <v>9</v>
      </c>
      <c r="DQ37" s="1" t="n">
        <f aca="true">INT(RAND()*(DN37-DM37+1)+DM37)</f>
        <v>90</v>
      </c>
      <c r="DR37" s="1" t="n">
        <f aca="true">INT(RAND()*(DP37-DO37+1)+DO37)</f>
        <v>5</v>
      </c>
      <c r="DS37" s="1" t="n">
        <f aca="true">INT(RAND()*(DN37-DM37+1)+DM37)</f>
        <v>91</v>
      </c>
      <c r="DT37" s="1" t="n">
        <f aca="true">INT(RAND()*(DL37-DK37+1)+DK37)</f>
        <v>851</v>
      </c>
      <c r="DU37" s="1" t="n">
        <f aca="true">INT(RAND()*(DN37-DM37+1)+DM37)</f>
        <v>67</v>
      </c>
      <c r="DV37" s="1" t="n">
        <f aca="false">(DQ37+(DR37*DS37))*(DT37-DU37)</f>
        <v>427280</v>
      </c>
      <c r="DW37" s="1" t="str">
        <f aca="false">"("&amp;DY37&amp;DZ37&amp;EA37&amp;" x "&amp;EC37&amp;ED37&amp;EE37&amp;" - "&amp;EG37&amp;")"</f>
        <v>(90 + (5 x 91)) x (851 - 67)</v>
      </c>
      <c r="DX37" s="2" t="s">
        <v>71</v>
      </c>
      <c r="DY37" s="3" t="n">
        <f aca="false">DQ37</f>
        <v>90</v>
      </c>
      <c r="DZ37" s="3" t="s">
        <v>75</v>
      </c>
      <c r="EA37" s="3" t="n">
        <f aca="false">DR37</f>
        <v>5</v>
      </c>
      <c r="EB37" s="3" t="s">
        <v>38</v>
      </c>
      <c r="EC37" s="3" t="n">
        <f aca="false">DS37</f>
        <v>91</v>
      </c>
      <c r="ED37" s="3" t="s">
        <v>76</v>
      </c>
      <c r="EE37" s="3" t="n">
        <f aca="false">DT37</f>
        <v>851</v>
      </c>
      <c r="EF37" s="3" t="s">
        <v>22</v>
      </c>
      <c r="EG37" s="3" t="n">
        <f aca="false">DU37</f>
        <v>67</v>
      </c>
      <c r="EH37" s="1" t="s">
        <v>73</v>
      </c>
      <c r="EJ37" s="1" t="n">
        <v>7</v>
      </c>
      <c r="EK37" s="1" t="n">
        <v>125</v>
      </c>
      <c r="EL37" s="1" t="n">
        <v>999</v>
      </c>
      <c r="EM37" s="1" t="n">
        <v>11</v>
      </c>
      <c r="EN37" s="1" t="n">
        <v>99</v>
      </c>
      <c r="EO37" s="1" t="n">
        <v>2</v>
      </c>
      <c r="EP37" s="1" t="n">
        <v>9</v>
      </c>
      <c r="EQ37" s="1" t="n">
        <f aca="false">IF(ER37&gt;999,ER37-ET37,IF(ER37&lt;125,ER37+ET37,ER37))</f>
        <v>302</v>
      </c>
      <c r="ER37" s="1" t="n">
        <f aca="false">EX37*ET37+ES37</f>
        <v>302</v>
      </c>
      <c r="ES37" s="1" t="n">
        <f aca="true">INT(RAND()*(EP37-EO37+1)+EO37)</f>
        <v>8</v>
      </c>
      <c r="ET37" s="1" t="n">
        <f aca="true">INT(RAND()*(EN37-EM37+1)+EM37)</f>
        <v>49</v>
      </c>
      <c r="EU37" s="1" t="n">
        <f aca="true">INT(RAND()*(EL37-EK37+1)+EK37)</f>
        <v>979</v>
      </c>
      <c r="EV37" s="1" t="n">
        <f aca="true">INT(RAND()*(EL37-EK37+1)+EK37)</f>
        <v>504</v>
      </c>
      <c r="EW37" s="1" t="n">
        <f aca="false">EY37-ES37</f>
        <v>334</v>
      </c>
      <c r="EX37" s="1" t="n">
        <f aca="false">INT(EW37/ET37)</f>
        <v>6</v>
      </c>
      <c r="EY37" s="1" t="n">
        <f aca="true">INT(RAND()*(EL37-EK37+1)+EK37)</f>
        <v>342</v>
      </c>
      <c r="EZ37" s="1" t="n">
        <f aca="false">((EQ37-ES37)/ET37)*(EU37+EV37)</f>
        <v>8898</v>
      </c>
      <c r="FA37" s="1" t="str">
        <f aca="false">FB37&amp;FC37&amp;" - "&amp;FE37&amp;FF37&amp;FG37&amp;FH37&amp;FI37&amp;" + "&amp;FK37&amp;FL37</f>
        <v>((302 - 8) ÷ 49) x (979 + 504)</v>
      </c>
      <c r="FB37" s="2" t="s">
        <v>77</v>
      </c>
      <c r="FC37" s="3" t="n">
        <f aca="false">EQ37</f>
        <v>302</v>
      </c>
      <c r="FD37" s="3" t="s">
        <v>22</v>
      </c>
      <c r="FE37" s="3" t="n">
        <f aca="false">ES37</f>
        <v>8</v>
      </c>
      <c r="FF37" s="3" t="s">
        <v>78</v>
      </c>
      <c r="FG37" s="3" t="n">
        <f aca="false">ET37</f>
        <v>49</v>
      </c>
      <c r="FH37" s="3" t="s">
        <v>72</v>
      </c>
      <c r="FI37" s="3" t="n">
        <f aca="false">EU37</f>
        <v>979</v>
      </c>
      <c r="FJ37" s="3" t="s">
        <v>15</v>
      </c>
      <c r="FK37" s="3" t="n">
        <f aca="false">EV37</f>
        <v>504</v>
      </c>
      <c r="FL37" s="1" t="s">
        <v>73</v>
      </c>
      <c r="FN37" s="1" t="n">
        <v>8</v>
      </c>
      <c r="FO37" s="1" t="n">
        <v>125</v>
      </c>
      <c r="FP37" s="1" t="n">
        <v>999</v>
      </c>
      <c r="FQ37" s="1" t="n">
        <v>11</v>
      </c>
      <c r="FR37" s="1" t="n">
        <v>99</v>
      </c>
      <c r="FS37" s="1" t="n">
        <v>1111</v>
      </c>
      <c r="FT37" s="1" t="n">
        <v>9999</v>
      </c>
      <c r="FU37" s="1" t="n">
        <f aca="true">INT(RAND()*(FP37-FO37+1)+FO37)</f>
        <v>797</v>
      </c>
      <c r="FV37" s="1" t="n">
        <f aca="true">INT(RAND()*(FR37-FQ37+1)+FQ37)</f>
        <v>58</v>
      </c>
      <c r="FW37" s="1" t="n">
        <f aca="true">INT(RAND()*(FR37-FQ37+1)+FQ37)</f>
        <v>63</v>
      </c>
      <c r="FX37" s="1" t="n">
        <f aca="true">INT(RAND()*(FT37-FS37+1)+FS37)</f>
        <v>2054</v>
      </c>
      <c r="FY37" s="1" t="n">
        <f aca="true">INT(RAND()*(FP37-FO37+1)+FO37)</f>
        <v>916</v>
      </c>
      <c r="FZ37" s="1" t="n">
        <f aca="false">FU37-FV37</f>
        <v>739</v>
      </c>
      <c r="GA37" s="1" t="n">
        <f aca="false">INT(FZ37/FW37)</f>
        <v>11</v>
      </c>
      <c r="GB37" s="1" t="n">
        <f aca="false">GA37*FW37+FV37</f>
        <v>751</v>
      </c>
      <c r="GC37" s="1" t="n">
        <f aca="false">((GD37-FV37)/FW37)*(FX37+FY37)</f>
        <v>32670</v>
      </c>
      <c r="GD37" s="1" t="n">
        <f aca="false">IF(GB37&gt;999,GB37-FW37,IF(GB37&lt;125,GB37+FW37,GB37))</f>
        <v>751</v>
      </c>
      <c r="GE37" s="2" t="s">
        <v>77</v>
      </c>
      <c r="GF37" s="3" t="n">
        <f aca="false">GB37</f>
        <v>751</v>
      </c>
      <c r="GG37" s="3" t="s">
        <v>22</v>
      </c>
      <c r="GH37" s="3" t="n">
        <f aca="false">FV37</f>
        <v>58</v>
      </c>
      <c r="GI37" s="1" t="s">
        <v>78</v>
      </c>
      <c r="GJ37" s="3" t="n">
        <f aca="false">FW37</f>
        <v>63</v>
      </c>
      <c r="GK37" s="3" t="s">
        <v>72</v>
      </c>
      <c r="GL37" s="3" t="n">
        <f aca="false">FX37</f>
        <v>2054</v>
      </c>
      <c r="GM37" s="3" t="s">
        <v>15</v>
      </c>
      <c r="GN37" s="3" t="n">
        <f aca="false">FY37</f>
        <v>916</v>
      </c>
      <c r="GO37" s="1" t="s">
        <v>73</v>
      </c>
      <c r="GQ37" s="1" t="n">
        <v>9</v>
      </c>
      <c r="GR37" s="1" t="n">
        <v>5001</v>
      </c>
      <c r="GS37" s="1" t="n">
        <v>7299</v>
      </c>
      <c r="GT37" s="1" t="n">
        <v>11</v>
      </c>
      <c r="GU37" s="1" t="n">
        <v>99</v>
      </c>
      <c r="GV37" s="1" t="n">
        <v>1111</v>
      </c>
      <c r="GW37" s="1" t="n">
        <v>9999</v>
      </c>
      <c r="GX37" s="1" t="n">
        <f aca="true">INT(RAND()*(GW37-GV37+1)+GV37)</f>
        <v>3017</v>
      </c>
      <c r="GY37" s="1" t="n">
        <f aca="true">INT(RAND()*(GU37-GT37+1)+GT37)</f>
        <v>91</v>
      </c>
      <c r="GZ37" s="1" t="n">
        <f aca="true">INT(RAND()*(GU37-GT37+1)+GT37)</f>
        <v>20</v>
      </c>
      <c r="HA37" s="1" t="n">
        <f aca="true">INT(RAND()*(GW37-GV37+1)+GV37)</f>
        <v>6536</v>
      </c>
      <c r="HB37" s="1" t="n">
        <f aca="true">INT(RAND()*(GW37-GV37+1)+GV37)</f>
        <v>6817</v>
      </c>
      <c r="HC37" s="1" t="n">
        <f aca="false">GX37-GY37</f>
        <v>2926</v>
      </c>
      <c r="HD37" s="1" t="n">
        <f aca="false">INT(HC37/GZ37)</f>
        <v>146</v>
      </c>
      <c r="HE37" s="1" t="n">
        <f aca="false">HD37*GZ37+GY37</f>
        <v>3011</v>
      </c>
      <c r="HF37" s="1" t="n">
        <f aca="false">((HE37-GY37)/GZ37)*(HA37+HB37)</f>
        <v>1949538</v>
      </c>
      <c r="HG37" s="1" t="str">
        <f aca="false">HH37&amp;HI37&amp;" - "&amp;HK37&amp;HL37&amp;HM37&amp;HN37&amp;HO37&amp;" + "&amp;HQ37&amp;HR37</f>
        <v>((3011 - 91) ÷ 20) x (6536 + 6817)</v>
      </c>
      <c r="HH37" s="2" t="s">
        <v>77</v>
      </c>
      <c r="HI37" s="3" t="n">
        <f aca="false">HE37</f>
        <v>3011</v>
      </c>
      <c r="HJ37" s="3" t="s">
        <v>22</v>
      </c>
      <c r="HK37" s="3" t="n">
        <f aca="false">GY37</f>
        <v>91</v>
      </c>
      <c r="HL37" s="1" t="s">
        <v>78</v>
      </c>
      <c r="HM37" s="3" t="n">
        <f aca="false">GZ37</f>
        <v>20</v>
      </c>
      <c r="HN37" s="3" t="s">
        <v>72</v>
      </c>
      <c r="HO37" s="3" t="n">
        <f aca="false">HA37</f>
        <v>6536</v>
      </c>
      <c r="HP37" s="3" t="s">
        <v>15</v>
      </c>
      <c r="HQ37" s="3" t="n">
        <f aca="false">HB37</f>
        <v>6817</v>
      </c>
      <c r="HR37" s="1" t="s">
        <v>73</v>
      </c>
      <c r="HT37" s="1" t="n">
        <v>10</v>
      </c>
      <c r="HU37" s="1" t="n">
        <v>111</v>
      </c>
      <c r="HV37" s="1" t="n">
        <v>499</v>
      </c>
      <c r="HW37" s="1" t="n">
        <v>11</v>
      </c>
      <c r="HX37" s="1" t="n">
        <v>99</v>
      </c>
      <c r="HY37" s="1" t="n">
        <v>1111</v>
      </c>
      <c r="HZ37" s="1" t="n">
        <v>9999</v>
      </c>
      <c r="IA37" s="1" t="n">
        <f aca="true">INT(RAND()*(HZ37-HY37+1)+HY37)</f>
        <v>8846</v>
      </c>
      <c r="IB37" s="1" t="n">
        <f aca="true">INT(RAND()*(HV37-HU37+1)+HU37)</f>
        <v>477</v>
      </c>
      <c r="IC37" s="1" t="n">
        <f aca="true">INT(RAND()*(HX37-HW37+1)+HW37)</f>
        <v>49</v>
      </c>
      <c r="ID37" s="1" t="n">
        <f aca="true">INT(RAND()*(HZ37-HY37+1)+HY37)</f>
        <v>3745</v>
      </c>
      <c r="IE37" s="1" t="n">
        <f aca="true">INT(RAND()*(HV37-HU37+1)+HU37)</f>
        <v>279</v>
      </c>
      <c r="IF37" s="1" t="n">
        <f aca="true">INT(RAND()*(HV37-HU37+1)+HU37)</f>
        <v>464</v>
      </c>
      <c r="IG37" s="1" t="n">
        <f aca="false">IA37-IB37</f>
        <v>8369</v>
      </c>
      <c r="IH37" s="1" t="n">
        <f aca="false">INT(IG37/IC37)</f>
        <v>170</v>
      </c>
      <c r="II37" s="1" t="n">
        <f aca="false">IH37*IC37+IB37</f>
        <v>8807</v>
      </c>
      <c r="IJ37" s="1" t="n">
        <f aca="false">((II37-IB37)/IC37)*(ID37+IE37+IF37)</f>
        <v>762960</v>
      </c>
      <c r="IK37" s="1" t="str">
        <f aca="false">IL37&amp;IM37&amp;" - "&amp;IO37&amp;IP37&amp;IQ37&amp;IR37&amp;IS37&amp;" + "&amp;IU37&amp;" + "&amp;IW37&amp;IX37</f>
        <v>((8807 - 477) ÷ 49) x (3745 + 279 + 464)</v>
      </c>
      <c r="IL37" s="2" t="s">
        <v>77</v>
      </c>
      <c r="IM37" s="1" t="n">
        <f aca="false">II37</f>
        <v>8807</v>
      </c>
      <c r="IN37" s="3" t="s">
        <v>22</v>
      </c>
      <c r="IO37" s="3" t="n">
        <f aca="false">IB37</f>
        <v>477</v>
      </c>
      <c r="IP37" s="3" t="s">
        <v>78</v>
      </c>
      <c r="IQ37" s="3" t="n">
        <f aca="false">IC37</f>
        <v>49</v>
      </c>
      <c r="IR37" s="3" t="s">
        <v>72</v>
      </c>
      <c r="IS37" s="3" t="n">
        <f aca="false">ID37</f>
        <v>3745</v>
      </c>
      <c r="IT37" s="3" t="s">
        <v>15</v>
      </c>
      <c r="IU37" s="1" t="n">
        <f aca="false">IE37</f>
        <v>279</v>
      </c>
      <c r="IV37" s="3" t="s">
        <v>15</v>
      </c>
      <c r="IW37" s="1" t="n">
        <f aca="false">IF37</f>
        <v>464</v>
      </c>
      <c r="IX37" s="1" t="s">
        <v>73</v>
      </c>
    </row>
    <row r="38" customFormat="false" ht="16.5" hidden="false" customHeight="true" outlineLevel="0" collapsed="false">
      <c r="B38" s="10"/>
      <c r="C38" s="10"/>
      <c r="D38" s="11"/>
      <c r="E38" s="11"/>
      <c r="F38" s="10"/>
      <c r="G38" s="10"/>
      <c r="H38" s="10"/>
      <c r="I38" s="10"/>
      <c r="J38" s="10"/>
      <c r="K38" s="10"/>
      <c r="L38" s="11"/>
      <c r="M38" s="10"/>
      <c r="N38" s="10"/>
      <c r="O38" s="10"/>
      <c r="P38" s="13"/>
      <c r="Q38" s="10"/>
      <c r="R38" s="10"/>
      <c r="CZ38" s="1" t="str">
        <f aca="false">"("&amp;DA37&amp;" + "&amp;DC37&amp;DD37&amp;DE37&amp;" + "&amp;DG37&amp;")"</f>
        <v>(608 + 162) ÷ (48 + 62)</v>
      </c>
      <c r="GE38" s="1" t="str">
        <f aca="false">GE37&amp;GF37&amp;" - "&amp;GH37&amp;GI37&amp;GJ37&amp;GK37&amp;GL37&amp;" + "&amp;GN37&amp;")"</f>
        <v>((751 - 58) ÷ 63) x (2054 + 916)</v>
      </c>
    </row>
    <row r="39" customFormat="false" ht="16.5" hidden="false" customHeight="true" outlineLevel="0" collapsed="false">
      <c r="B39" s="61" t="str">
        <f aca="false">IF(AC39=2,AN39,IF(AC39=3,BG39,IF(AC39=4,BZ39,IF(AC39=5,CZ40,IF(AC39=6,DW39,IF(AC39=7,FA39,IF(AC39=8,GE40,IF(AC39=9,HG39,IK39))))))))</f>
        <v>(80 + (5 x 82)) x (516 - 80)</v>
      </c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0"/>
      <c r="N39" s="10"/>
      <c r="O39" s="10" t="s">
        <v>16</v>
      </c>
      <c r="P39" s="12" t="n">
        <f aca="false">IF(AC39=2,AM39,IF(AC39=3,BF39,IF(AC39=4,BY39,IF(AC39=5,CY39,IF(AC39=6,DV39,IF(AC39=7,EZ39,IF(AC39=8,GC39,IF(AC39=9,HF39,IJ39))))))))</f>
        <v>213640</v>
      </c>
      <c r="Q39" s="10"/>
      <c r="R39" s="10" t="n">
        <f aca="false">AC39+T39</f>
        <v>8</v>
      </c>
      <c r="T39" s="4" t="n">
        <v>2</v>
      </c>
      <c r="AB39" s="4" t="n">
        <f aca="false">AB37+1</f>
        <v>18</v>
      </c>
      <c r="AC39" s="4" t="n">
        <f aca="false">INT(0.5+(AC$2/19*(AB39-1)))+X$2</f>
        <v>6</v>
      </c>
      <c r="AF39" s="1" t="n">
        <v>2</v>
      </c>
      <c r="AG39" s="1" t="n">
        <v>2</v>
      </c>
      <c r="AH39" s="1" t="n">
        <v>9</v>
      </c>
      <c r="AI39" s="1" t="n">
        <f aca="true">INT(RAND()*(AH39-AG39+1)+AG39)</f>
        <v>5</v>
      </c>
      <c r="AJ39" s="1" t="n">
        <f aca="true">INT(RAND()*(AH39-AG39+1)+AG39)</f>
        <v>4</v>
      </c>
      <c r="AK39" s="1" t="n">
        <f aca="true">INT(RAND()*(AH39-AG39+1)+AG39)</f>
        <v>3</v>
      </c>
      <c r="AL39" s="1" t="n">
        <f aca="true">INT(RAND()*(AH39-AG39+1)+AG39)</f>
        <v>4</v>
      </c>
      <c r="AM39" s="1" t="n">
        <f aca="false">(AI39+AJ39)*(AK39+AL39)</f>
        <v>63</v>
      </c>
      <c r="AN39" s="1" t="str">
        <f aca="false">"("&amp;AP39&amp;" + "&amp;AR39&amp;AS39&amp;AT39&amp;" + "&amp;AV39&amp;")"</f>
        <v>(5 + 4) x (3 + 4)</v>
      </c>
      <c r="AO39" s="2" t="s">
        <v>71</v>
      </c>
      <c r="AP39" s="3" t="n">
        <f aca="false">AI39</f>
        <v>5</v>
      </c>
      <c r="AQ39" s="3" t="s">
        <v>15</v>
      </c>
      <c r="AR39" s="3" t="n">
        <f aca="false">AJ39</f>
        <v>4</v>
      </c>
      <c r="AS39" s="1" t="s">
        <v>72</v>
      </c>
      <c r="AT39" s="3" t="n">
        <f aca="false">AK39</f>
        <v>3</v>
      </c>
      <c r="AU39" s="3" t="s">
        <v>15</v>
      </c>
      <c r="AV39" s="3" t="n">
        <f aca="false">AL39</f>
        <v>4</v>
      </c>
      <c r="AW39" s="1" t="s">
        <v>73</v>
      </c>
      <c r="AY39" s="1" t="n">
        <v>3</v>
      </c>
      <c r="AZ39" s="1" t="n">
        <v>11</v>
      </c>
      <c r="BA39" s="1" t="n">
        <v>39</v>
      </c>
      <c r="BB39" s="1" t="n">
        <f aca="true">INT(RAND()*(BA39-AZ39+1)+AZ39)</f>
        <v>32</v>
      </c>
      <c r="BC39" s="1" t="n">
        <f aca="true">INT(RAND()*(BA39-AZ39+1)+AZ39)</f>
        <v>16</v>
      </c>
      <c r="BD39" s="1" t="n">
        <f aca="true">INT(RAND()*(BA39-AZ39+1)+AZ39)</f>
        <v>28</v>
      </c>
      <c r="BE39" s="1" t="n">
        <f aca="true">INT(RAND()*(BA39-AZ39+1)+AZ39)</f>
        <v>22</v>
      </c>
      <c r="BF39" s="1" t="n">
        <f aca="false">(BB39+BC39)*(BD39+BE39)</f>
        <v>2400</v>
      </c>
      <c r="BG39" s="1" t="str">
        <f aca="false">"("&amp;BI39&amp;" + "&amp;BK39&amp;BL39&amp;BM39&amp;" + "&amp;BO39&amp;")"</f>
        <v>(32 + 16) x (28 + 22)</v>
      </c>
      <c r="BH39" s="2" t="s">
        <v>71</v>
      </c>
      <c r="BI39" s="3" t="n">
        <f aca="false">BB39</f>
        <v>32</v>
      </c>
      <c r="BJ39" s="3" t="s">
        <v>15</v>
      </c>
      <c r="BK39" s="3" t="n">
        <f aca="false">BC39</f>
        <v>16</v>
      </c>
      <c r="BL39" s="1" t="s">
        <v>72</v>
      </c>
      <c r="BM39" s="3" t="n">
        <f aca="false">BD39</f>
        <v>28</v>
      </c>
      <c r="BN39" s="3" t="s">
        <v>15</v>
      </c>
      <c r="BO39" s="3" t="n">
        <f aca="false">BE39</f>
        <v>22</v>
      </c>
      <c r="BP39" s="1" t="s">
        <v>73</v>
      </c>
      <c r="BR39" s="1" t="n">
        <v>4</v>
      </c>
      <c r="BS39" s="1" t="n">
        <v>41</v>
      </c>
      <c r="BT39" s="1" t="n">
        <v>65</v>
      </c>
      <c r="BU39" s="1" t="n">
        <f aca="true">INT(RAND()*(BT39-BS39+1)+BS39)</f>
        <v>54</v>
      </c>
      <c r="BV39" s="1" t="n">
        <f aca="true">INT(RAND()*(BT39-BS39+1)+BS39)</f>
        <v>56</v>
      </c>
      <c r="BW39" s="1" t="n">
        <f aca="true">INT(RAND()*(BT39-BS39+1)+BS39)</f>
        <v>55</v>
      </c>
      <c r="BX39" s="1" t="n">
        <f aca="true">INT(RAND()*(BT39-BS39+1)+BS39)</f>
        <v>55</v>
      </c>
      <c r="BY39" s="1" t="n">
        <f aca="false">(BU39+BV39)*(BW39+BX39)</f>
        <v>12100</v>
      </c>
      <c r="BZ39" s="1" t="str">
        <f aca="false">"("&amp;CB39&amp;" + "&amp;CD39&amp;CE39&amp;CF39&amp;" + "&amp;CH39&amp;")"</f>
        <v>(54 + 56) x (55 + 55)</v>
      </c>
      <c r="CA39" s="2" t="s">
        <v>71</v>
      </c>
      <c r="CB39" s="3" t="n">
        <f aca="false">BU39</f>
        <v>54</v>
      </c>
      <c r="CC39" s="3" t="s">
        <v>15</v>
      </c>
      <c r="CD39" s="3" t="n">
        <f aca="false">BV39</f>
        <v>56</v>
      </c>
      <c r="CE39" s="1" t="s">
        <v>72</v>
      </c>
      <c r="CF39" s="3" t="n">
        <f aca="false">BW39</f>
        <v>55</v>
      </c>
      <c r="CG39" s="3" t="s">
        <v>15</v>
      </c>
      <c r="CH39" s="3" t="n">
        <f aca="false">BX39</f>
        <v>55</v>
      </c>
      <c r="CI39" s="1" t="s">
        <v>73</v>
      </c>
      <c r="CK39" s="1" t="n">
        <v>5</v>
      </c>
      <c r="CL39" s="1" t="n">
        <v>111</v>
      </c>
      <c r="CM39" s="1" t="n">
        <v>999</v>
      </c>
      <c r="CN39" s="1" t="n">
        <v>35</v>
      </c>
      <c r="CO39" s="1" t="n">
        <v>64</v>
      </c>
      <c r="CP39" s="1" t="n">
        <f aca="true">INT(RAND()*(CM39-CL39+1)+CL39)</f>
        <v>162</v>
      </c>
      <c r="CQ39" s="1" t="n">
        <f aca="true">INT(RAND()*(CM39-CL39+1)+CL39)</f>
        <v>975</v>
      </c>
      <c r="CR39" s="1" t="n">
        <f aca="true">INT(RAND()*(CO39-CN39+1)+CN39)</f>
        <v>41</v>
      </c>
      <c r="CS39" s="1" t="n">
        <f aca="true">INT(RAND()*(CO39-CN39+1)+CN39)</f>
        <v>63</v>
      </c>
      <c r="CT39" s="1" t="n">
        <f aca="false">CP39+CQ39</f>
        <v>1137</v>
      </c>
      <c r="CU39" s="1" t="n">
        <f aca="false">CR39+CS39</f>
        <v>104</v>
      </c>
      <c r="CV39" s="1" t="n">
        <f aca="false">INT(CT39/CU39)+1</f>
        <v>11</v>
      </c>
      <c r="CW39" s="1" t="n">
        <f aca="false">CV39*CU39</f>
        <v>1144</v>
      </c>
      <c r="CX39" s="1" t="n">
        <f aca="false">IF(CW39-CP39&gt;999,CW39-CP39-CU39,CW39-CP39)</f>
        <v>982</v>
      </c>
      <c r="CY39" s="1" t="n">
        <f aca="false">IF(CX39+CP39=CW39,CV39,CV39-1)</f>
        <v>11</v>
      </c>
      <c r="CZ39" s="2" t="s">
        <v>71</v>
      </c>
      <c r="DA39" s="3" t="n">
        <f aca="false">CP39</f>
        <v>162</v>
      </c>
      <c r="DB39" s="3" t="s">
        <v>15</v>
      </c>
      <c r="DC39" s="3" t="n">
        <f aca="false">CX39</f>
        <v>982</v>
      </c>
      <c r="DD39" s="1" t="s">
        <v>74</v>
      </c>
      <c r="DE39" s="3" t="n">
        <f aca="false">CR39</f>
        <v>41</v>
      </c>
      <c r="DF39" s="3" t="s">
        <v>15</v>
      </c>
      <c r="DG39" s="3" t="n">
        <f aca="false">CS39</f>
        <v>63</v>
      </c>
      <c r="DH39" s="1" t="s">
        <v>73</v>
      </c>
      <c r="DJ39" s="1" t="n">
        <v>6</v>
      </c>
      <c r="DK39" s="1" t="n">
        <v>481</v>
      </c>
      <c r="DL39" s="1" t="n">
        <v>999</v>
      </c>
      <c r="DM39" s="1" t="n">
        <v>51</v>
      </c>
      <c r="DN39" s="1" t="n">
        <v>99</v>
      </c>
      <c r="DO39" s="1" t="n">
        <v>2</v>
      </c>
      <c r="DP39" s="1" t="n">
        <v>9</v>
      </c>
      <c r="DQ39" s="1" t="n">
        <f aca="true">INT(RAND()*(DN39-DM39+1)+DM39)</f>
        <v>80</v>
      </c>
      <c r="DR39" s="1" t="n">
        <f aca="true">INT(RAND()*(DP39-DO39+1)+DO39)</f>
        <v>5</v>
      </c>
      <c r="DS39" s="1" t="n">
        <f aca="true">INT(RAND()*(DN39-DM39+1)+DM39)</f>
        <v>82</v>
      </c>
      <c r="DT39" s="1" t="n">
        <f aca="true">INT(RAND()*(DL39-DK39+1)+DK39)</f>
        <v>516</v>
      </c>
      <c r="DU39" s="1" t="n">
        <f aca="true">INT(RAND()*(DN39-DM39+1)+DM39)</f>
        <v>80</v>
      </c>
      <c r="DV39" s="1" t="n">
        <f aca="false">(DQ39+(DR39*DS39))*(DT39-DU39)</f>
        <v>213640</v>
      </c>
      <c r="DW39" s="1" t="str">
        <f aca="false">"("&amp;DY39&amp;DZ39&amp;EA39&amp;" x "&amp;EC39&amp;ED39&amp;EE39&amp;" - "&amp;EG39&amp;")"</f>
        <v>(80 + (5 x 82)) x (516 - 80)</v>
      </c>
      <c r="DX39" s="2" t="s">
        <v>71</v>
      </c>
      <c r="DY39" s="3" t="n">
        <f aca="false">DQ39</f>
        <v>80</v>
      </c>
      <c r="DZ39" s="3" t="s">
        <v>75</v>
      </c>
      <c r="EA39" s="3" t="n">
        <f aca="false">DR39</f>
        <v>5</v>
      </c>
      <c r="EB39" s="3" t="s">
        <v>38</v>
      </c>
      <c r="EC39" s="3" t="n">
        <f aca="false">DS39</f>
        <v>82</v>
      </c>
      <c r="ED39" s="3" t="s">
        <v>76</v>
      </c>
      <c r="EE39" s="3" t="n">
        <f aca="false">DT39</f>
        <v>516</v>
      </c>
      <c r="EF39" s="3" t="s">
        <v>22</v>
      </c>
      <c r="EG39" s="3" t="n">
        <f aca="false">DU39</f>
        <v>80</v>
      </c>
      <c r="EH39" s="1" t="s">
        <v>73</v>
      </c>
      <c r="EJ39" s="1" t="n">
        <v>7</v>
      </c>
      <c r="EK39" s="1" t="n">
        <v>125</v>
      </c>
      <c r="EL39" s="1" t="n">
        <v>999</v>
      </c>
      <c r="EM39" s="1" t="n">
        <v>11</v>
      </c>
      <c r="EN39" s="1" t="n">
        <v>99</v>
      </c>
      <c r="EO39" s="1" t="n">
        <v>2</v>
      </c>
      <c r="EP39" s="1" t="n">
        <v>9</v>
      </c>
      <c r="EQ39" s="1" t="n">
        <f aca="false">IF(ER39&gt;999,ER39-ET39,IF(ER39&lt;125,ER39+ET39,ER39))</f>
        <v>192</v>
      </c>
      <c r="ER39" s="1" t="n">
        <f aca="false">EX39*ET39+ES39</f>
        <v>100</v>
      </c>
      <c r="ES39" s="1" t="n">
        <f aca="true">INT(RAND()*(EP39-EO39+1)+EO39)</f>
        <v>8</v>
      </c>
      <c r="ET39" s="1" t="n">
        <f aca="true">INT(RAND()*(EN39-EM39+1)+EM39)</f>
        <v>92</v>
      </c>
      <c r="EU39" s="1" t="n">
        <f aca="true">INT(RAND()*(EL39-EK39+1)+EK39)</f>
        <v>921</v>
      </c>
      <c r="EV39" s="1" t="n">
        <f aca="true">INT(RAND()*(EL39-EK39+1)+EK39)</f>
        <v>809</v>
      </c>
      <c r="EW39" s="1" t="n">
        <f aca="false">EY39-ES39</f>
        <v>136</v>
      </c>
      <c r="EX39" s="1" t="n">
        <f aca="false">INT(EW39/ET39)</f>
        <v>1</v>
      </c>
      <c r="EY39" s="1" t="n">
        <f aca="true">INT(RAND()*(EL39-EK39+1)+EK39)</f>
        <v>144</v>
      </c>
      <c r="EZ39" s="1" t="n">
        <f aca="false">((EQ39-ES39)/ET39)*(EU39+EV39)</f>
        <v>3460</v>
      </c>
      <c r="FA39" s="1" t="str">
        <f aca="false">FB39&amp;FC39&amp;" - "&amp;FE39&amp;FF39&amp;FG39&amp;FH39&amp;FI39&amp;" + "&amp;FK39&amp;FL39</f>
        <v>((192 - 8) ÷ 92) x (921 + 809)</v>
      </c>
      <c r="FB39" s="2" t="s">
        <v>77</v>
      </c>
      <c r="FC39" s="3" t="n">
        <f aca="false">EQ39</f>
        <v>192</v>
      </c>
      <c r="FD39" s="3" t="s">
        <v>22</v>
      </c>
      <c r="FE39" s="3" t="n">
        <f aca="false">ES39</f>
        <v>8</v>
      </c>
      <c r="FF39" s="3" t="s">
        <v>78</v>
      </c>
      <c r="FG39" s="3" t="n">
        <f aca="false">ET39</f>
        <v>92</v>
      </c>
      <c r="FH39" s="3" t="s">
        <v>72</v>
      </c>
      <c r="FI39" s="3" t="n">
        <f aca="false">EU39</f>
        <v>921</v>
      </c>
      <c r="FJ39" s="3" t="s">
        <v>15</v>
      </c>
      <c r="FK39" s="3" t="n">
        <f aca="false">EV39</f>
        <v>809</v>
      </c>
      <c r="FL39" s="1" t="s">
        <v>73</v>
      </c>
      <c r="FN39" s="1" t="n">
        <v>8</v>
      </c>
      <c r="FO39" s="1" t="n">
        <v>125</v>
      </c>
      <c r="FP39" s="1" t="n">
        <v>999</v>
      </c>
      <c r="FQ39" s="1" t="n">
        <v>11</v>
      </c>
      <c r="FR39" s="1" t="n">
        <v>99</v>
      </c>
      <c r="FS39" s="1" t="n">
        <v>1111</v>
      </c>
      <c r="FT39" s="1" t="n">
        <v>9999</v>
      </c>
      <c r="FU39" s="1" t="n">
        <f aca="true">INT(RAND()*(FP39-FO39+1)+FO39)</f>
        <v>576</v>
      </c>
      <c r="FV39" s="1" t="n">
        <f aca="true">INT(RAND()*(FR39-FQ39+1)+FQ39)</f>
        <v>82</v>
      </c>
      <c r="FW39" s="1" t="n">
        <f aca="true">INT(RAND()*(FR39-FQ39+1)+FQ39)</f>
        <v>15</v>
      </c>
      <c r="FX39" s="1" t="n">
        <f aca="true">INT(RAND()*(FT39-FS39+1)+FS39)</f>
        <v>4365</v>
      </c>
      <c r="FY39" s="1" t="n">
        <f aca="true">INT(RAND()*(FP39-FO39+1)+FO39)</f>
        <v>156</v>
      </c>
      <c r="FZ39" s="1" t="n">
        <f aca="false">FU39-FV39</f>
        <v>494</v>
      </c>
      <c r="GA39" s="1" t="n">
        <f aca="false">INT(FZ39/FW39)</f>
        <v>32</v>
      </c>
      <c r="GB39" s="1" t="n">
        <f aca="false">GA39*FW39+FV39</f>
        <v>562</v>
      </c>
      <c r="GC39" s="1" t="n">
        <f aca="false">((GD39-FV39)/FW39)*(FX39+FY39)</f>
        <v>144672</v>
      </c>
      <c r="GD39" s="1" t="n">
        <f aca="false">IF(GB39&gt;999,GB39-FW39,IF(GB39&lt;125,GB39+FW39,GB39))</f>
        <v>562</v>
      </c>
      <c r="GE39" s="2" t="s">
        <v>77</v>
      </c>
      <c r="GF39" s="3" t="n">
        <f aca="false">GB39</f>
        <v>562</v>
      </c>
      <c r="GG39" s="3" t="s">
        <v>22</v>
      </c>
      <c r="GH39" s="3" t="n">
        <f aca="false">FV39</f>
        <v>82</v>
      </c>
      <c r="GI39" s="1" t="s">
        <v>78</v>
      </c>
      <c r="GJ39" s="3" t="n">
        <f aca="false">FW39</f>
        <v>15</v>
      </c>
      <c r="GK39" s="3" t="s">
        <v>72</v>
      </c>
      <c r="GL39" s="3" t="n">
        <f aca="false">FX39</f>
        <v>4365</v>
      </c>
      <c r="GM39" s="3" t="s">
        <v>15</v>
      </c>
      <c r="GN39" s="3" t="n">
        <f aca="false">FY39</f>
        <v>156</v>
      </c>
      <c r="GO39" s="1" t="s">
        <v>73</v>
      </c>
      <c r="GQ39" s="1" t="n">
        <v>9</v>
      </c>
      <c r="GR39" s="1" t="n">
        <v>5001</v>
      </c>
      <c r="GS39" s="1" t="n">
        <v>7299</v>
      </c>
      <c r="GT39" s="1" t="n">
        <v>11</v>
      </c>
      <c r="GU39" s="1" t="n">
        <v>99</v>
      </c>
      <c r="GV39" s="1" t="n">
        <v>1111</v>
      </c>
      <c r="GW39" s="1" t="n">
        <v>9999</v>
      </c>
      <c r="GX39" s="1" t="n">
        <f aca="true">INT(RAND()*(GW39-GV39+1)+GV39)</f>
        <v>6820</v>
      </c>
      <c r="GY39" s="1" t="n">
        <f aca="true">INT(RAND()*(GU39-GT39+1)+GT39)</f>
        <v>19</v>
      </c>
      <c r="GZ39" s="1" t="n">
        <f aca="true">INT(RAND()*(GU39-GT39+1)+GT39)</f>
        <v>51</v>
      </c>
      <c r="HA39" s="1" t="n">
        <f aca="true">INT(RAND()*(GW39-GV39+1)+GV39)</f>
        <v>8642</v>
      </c>
      <c r="HB39" s="1" t="n">
        <f aca="true">INT(RAND()*(GW39-GV39+1)+GV39)</f>
        <v>4826</v>
      </c>
      <c r="HC39" s="1" t="n">
        <f aca="false">GX39-GY39</f>
        <v>6801</v>
      </c>
      <c r="HD39" s="1" t="n">
        <f aca="false">INT(HC39/GZ39)</f>
        <v>133</v>
      </c>
      <c r="HE39" s="1" t="n">
        <f aca="false">HD39*GZ39+GY39</f>
        <v>6802</v>
      </c>
      <c r="HF39" s="1" t="n">
        <f aca="false">((HE39-GY39)/GZ39)*(HA39+HB39)</f>
        <v>1791244</v>
      </c>
      <c r="HG39" s="1" t="str">
        <f aca="false">HH39&amp;HI39&amp;" - "&amp;HK39&amp;HL39&amp;HM39&amp;HN39&amp;HO39&amp;" + "&amp;HQ39&amp;HR39</f>
        <v>((6802 - 19) ÷ 51) x (8642 + 4826)</v>
      </c>
      <c r="HH39" s="2" t="s">
        <v>77</v>
      </c>
      <c r="HI39" s="3" t="n">
        <f aca="false">HE39</f>
        <v>6802</v>
      </c>
      <c r="HJ39" s="3" t="s">
        <v>22</v>
      </c>
      <c r="HK39" s="3" t="n">
        <f aca="false">GY39</f>
        <v>19</v>
      </c>
      <c r="HL39" s="1" t="s">
        <v>78</v>
      </c>
      <c r="HM39" s="3" t="n">
        <f aca="false">GZ39</f>
        <v>51</v>
      </c>
      <c r="HN39" s="3" t="s">
        <v>72</v>
      </c>
      <c r="HO39" s="3" t="n">
        <f aca="false">HA39</f>
        <v>8642</v>
      </c>
      <c r="HP39" s="3" t="s">
        <v>15</v>
      </c>
      <c r="HQ39" s="3" t="n">
        <f aca="false">HB39</f>
        <v>4826</v>
      </c>
      <c r="HR39" s="1" t="s">
        <v>73</v>
      </c>
      <c r="HT39" s="1" t="n">
        <v>10</v>
      </c>
      <c r="HU39" s="1" t="n">
        <v>111</v>
      </c>
      <c r="HV39" s="1" t="n">
        <v>499</v>
      </c>
      <c r="HW39" s="1" t="n">
        <v>11</v>
      </c>
      <c r="HX39" s="1" t="n">
        <v>99</v>
      </c>
      <c r="HY39" s="1" t="n">
        <v>1111</v>
      </c>
      <c r="HZ39" s="1" t="n">
        <v>9999</v>
      </c>
      <c r="IA39" s="1" t="n">
        <f aca="true">INT(RAND()*(HZ39-HY39+1)+HY39)</f>
        <v>1281</v>
      </c>
      <c r="IB39" s="1" t="n">
        <f aca="true">INT(RAND()*(HV39-HU39+1)+HU39)</f>
        <v>303</v>
      </c>
      <c r="IC39" s="1" t="n">
        <f aca="true">INT(RAND()*(HX39-HW39+1)+HW39)</f>
        <v>61</v>
      </c>
      <c r="ID39" s="1" t="n">
        <f aca="true">INT(RAND()*(HZ39-HY39+1)+HY39)</f>
        <v>5503</v>
      </c>
      <c r="IE39" s="1" t="n">
        <f aca="true">INT(RAND()*(HV39-HU39+1)+HU39)</f>
        <v>310</v>
      </c>
      <c r="IF39" s="1" t="n">
        <f aca="true">INT(RAND()*(HV39-HU39+1)+HU39)</f>
        <v>132</v>
      </c>
      <c r="IG39" s="1" t="n">
        <f aca="false">IA39-IB39</f>
        <v>978</v>
      </c>
      <c r="IH39" s="1" t="n">
        <f aca="false">INT(IG39/IC39)</f>
        <v>16</v>
      </c>
      <c r="II39" s="1" t="n">
        <f aca="false">IH39*IC39+IB39</f>
        <v>1279</v>
      </c>
      <c r="IJ39" s="1" t="n">
        <f aca="false">((II39-IB39)/IC39)*(ID39+IE39+IF39)</f>
        <v>95120</v>
      </c>
      <c r="IK39" s="1" t="str">
        <f aca="false">IL39&amp;IM39&amp;" - "&amp;IO39&amp;IP39&amp;IQ39&amp;IR39&amp;IS39&amp;" + "&amp;IU39&amp;" + "&amp;IW39&amp;IX39</f>
        <v>((1279 - 303) ÷ 61) x (5503 + 310 + 132)</v>
      </c>
      <c r="IL39" s="2" t="s">
        <v>77</v>
      </c>
      <c r="IM39" s="1" t="n">
        <f aca="false">II39</f>
        <v>1279</v>
      </c>
      <c r="IN39" s="3" t="s">
        <v>22</v>
      </c>
      <c r="IO39" s="3" t="n">
        <f aca="false">IB39</f>
        <v>303</v>
      </c>
      <c r="IP39" s="3" t="s">
        <v>78</v>
      </c>
      <c r="IQ39" s="3" t="n">
        <f aca="false">IC39</f>
        <v>61</v>
      </c>
      <c r="IR39" s="3" t="s">
        <v>72</v>
      </c>
      <c r="IS39" s="3" t="n">
        <f aca="false">ID39</f>
        <v>5503</v>
      </c>
      <c r="IT39" s="3" t="s">
        <v>15</v>
      </c>
      <c r="IU39" s="1" t="n">
        <f aca="false">IE39</f>
        <v>310</v>
      </c>
      <c r="IV39" s="3" t="s">
        <v>15</v>
      </c>
      <c r="IW39" s="1" t="n">
        <f aca="false">IF39</f>
        <v>132</v>
      </c>
      <c r="IX39" s="1" t="s">
        <v>73</v>
      </c>
    </row>
    <row r="40" customFormat="false" ht="16.5" hidden="false" customHeight="true" outlineLevel="0" collapsed="false">
      <c r="B40" s="10"/>
      <c r="C40" s="10"/>
      <c r="D40" s="11"/>
      <c r="E40" s="11"/>
      <c r="F40" s="10"/>
      <c r="G40" s="10"/>
      <c r="H40" s="10"/>
      <c r="I40" s="10"/>
      <c r="J40" s="10"/>
      <c r="K40" s="10"/>
      <c r="L40" s="11"/>
      <c r="M40" s="10"/>
      <c r="N40" s="10"/>
      <c r="O40" s="10"/>
      <c r="P40" s="13"/>
      <c r="Q40" s="10"/>
      <c r="R40" s="10"/>
      <c r="CZ40" s="1" t="str">
        <f aca="false">"("&amp;DA39&amp;" + "&amp;DC39&amp;DD39&amp;DE39&amp;" + "&amp;DG39&amp;")"</f>
        <v>(162 + 982) ÷ (41 + 63)</v>
      </c>
      <c r="GE40" s="1" t="str">
        <f aca="false">GE39&amp;GF39&amp;" - "&amp;GH39&amp;GI39&amp;GJ39&amp;GK39&amp;GL39&amp;" + "&amp;GN39&amp;")"</f>
        <v>((562 - 82) ÷ 15) x (4365 + 156)</v>
      </c>
    </row>
    <row r="41" customFormat="false" ht="16.5" hidden="false" customHeight="true" outlineLevel="0" collapsed="false">
      <c r="B41" s="61" t="str">
        <f aca="false">IF(AC41=2,AN41,IF(AC41=3,BG41,IF(AC41=4,BZ41,IF(AC41=5,CZ42,IF(AC41=6,DW41,IF(AC41=7,FA41,IF(AC41=8,GE42,IF(AC41=9,HG41,IK41))))))))</f>
        <v>(59 + (2 x 95)) x (646 - 58)</v>
      </c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0"/>
      <c r="N41" s="10"/>
      <c r="O41" s="10" t="s">
        <v>16</v>
      </c>
      <c r="P41" s="12" t="n">
        <f aca="false">IF(AC41=2,AM41,IF(AC41=3,BF41,IF(AC41=4,BY41,IF(AC41=5,CY41,IF(AC41=6,DV41,IF(AC41=7,EZ41,IF(AC41=8,GC41,IF(AC41=9,HF41,IJ41))))))))</f>
        <v>146412</v>
      </c>
      <c r="Q41" s="10"/>
      <c r="R41" s="10" t="n">
        <f aca="false">AC41+T41</f>
        <v>8</v>
      </c>
      <c r="T41" s="4" t="n">
        <v>2</v>
      </c>
      <c r="AB41" s="4" t="n">
        <f aca="false">AB39+1</f>
        <v>19</v>
      </c>
      <c r="AC41" s="4" t="n">
        <f aca="false">INT(0.5+(AC$2/19*(AB41-1)))+X$2</f>
        <v>6</v>
      </c>
      <c r="AF41" s="1" t="n">
        <v>2</v>
      </c>
      <c r="AG41" s="1" t="n">
        <v>2</v>
      </c>
      <c r="AH41" s="1" t="n">
        <v>9</v>
      </c>
      <c r="AI41" s="1" t="n">
        <f aca="true">INT(RAND()*(AH41-AG41+1)+AG41)</f>
        <v>5</v>
      </c>
      <c r="AJ41" s="1" t="n">
        <f aca="true">INT(RAND()*(AH41-AG41+1)+AG41)</f>
        <v>6</v>
      </c>
      <c r="AK41" s="1" t="n">
        <f aca="true">INT(RAND()*(AH41-AG41+1)+AG41)</f>
        <v>5</v>
      </c>
      <c r="AL41" s="1" t="n">
        <f aca="true">INT(RAND()*(AH41-AG41+1)+AG41)</f>
        <v>3</v>
      </c>
      <c r="AM41" s="1" t="n">
        <f aca="false">(AI41+AJ41)*(AK41+AL41)</f>
        <v>88</v>
      </c>
      <c r="AN41" s="1" t="str">
        <f aca="false">"("&amp;AP41&amp;" + "&amp;AR41&amp;AS41&amp;AT41&amp;" + "&amp;AV41&amp;")"</f>
        <v>(5 + 6) x (5 + 3)</v>
      </c>
      <c r="AO41" s="2" t="s">
        <v>71</v>
      </c>
      <c r="AP41" s="3" t="n">
        <f aca="false">AI41</f>
        <v>5</v>
      </c>
      <c r="AQ41" s="3" t="s">
        <v>15</v>
      </c>
      <c r="AR41" s="3" t="n">
        <f aca="false">AJ41</f>
        <v>6</v>
      </c>
      <c r="AS41" s="1" t="s">
        <v>72</v>
      </c>
      <c r="AT41" s="3" t="n">
        <f aca="false">AK41</f>
        <v>5</v>
      </c>
      <c r="AU41" s="3" t="s">
        <v>15</v>
      </c>
      <c r="AV41" s="3" t="n">
        <f aca="false">AL41</f>
        <v>3</v>
      </c>
      <c r="AW41" s="1" t="s">
        <v>73</v>
      </c>
      <c r="AY41" s="1" t="n">
        <v>3</v>
      </c>
      <c r="AZ41" s="1" t="n">
        <v>11</v>
      </c>
      <c r="BA41" s="1" t="n">
        <v>39</v>
      </c>
      <c r="BB41" s="1" t="n">
        <f aca="true">INT(RAND()*(BA41-AZ41+1)+AZ41)</f>
        <v>21</v>
      </c>
      <c r="BC41" s="1" t="n">
        <f aca="true">INT(RAND()*(BA41-AZ41+1)+AZ41)</f>
        <v>36</v>
      </c>
      <c r="BD41" s="1" t="n">
        <f aca="true">INT(RAND()*(BA41-AZ41+1)+AZ41)</f>
        <v>34</v>
      </c>
      <c r="BE41" s="1" t="n">
        <f aca="true">INT(RAND()*(BA41-AZ41+1)+AZ41)</f>
        <v>27</v>
      </c>
      <c r="BF41" s="1" t="n">
        <f aca="false">(BB41+BC41)*(BD41+BE41)</f>
        <v>3477</v>
      </c>
      <c r="BG41" s="1" t="str">
        <f aca="false">"("&amp;BI41&amp;" + "&amp;BK41&amp;BL41&amp;BM41&amp;" + "&amp;BO41&amp;")"</f>
        <v>(21 + 36) x (34 + 27)</v>
      </c>
      <c r="BH41" s="2" t="s">
        <v>71</v>
      </c>
      <c r="BI41" s="3" t="n">
        <f aca="false">BB41</f>
        <v>21</v>
      </c>
      <c r="BJ41" s="3" t="s">
        <v>15</v>
      </c>
      <c r="BK41" s="3" t="n">
        <f aca="false">BC41</f>
        <v>36</v>
      </c>
      <c r="BL41" s="1" t="s">
        <v>72</v>
      </c>
      <c r="BM41" s="3" t="n">
        <f aca="false">BD41</f>
        <v>34</v>
      </c>
      <c r="BN41" s="3" t="s">
        <v>15</v>
      </c>
      <c r="BO41" s="3" t="n">
        <f aca="false">BE41</f>
        <v>27</v>
      </c>
      <c r="BP41" s="1" t="s">
        <v>73</v>
      </c>
      <c r="BR41" s="1" t="n">
        <v>4</v>
      </c>
      <c r="BS41" s="1" t="n">
        <v>41</v>
      </c>
      <c r="BT41" s="1" t="n">
        <v>65</v>
      </c>
      <c r="BU41" s="1" t="n">
        <f aca="true">INT(RAND()*(BT41-BS41+1)+BS41)</f>
        <v>50</v>
      </c>
      <c r="BV41" s="1" t="n">
        <f aca="true">INT(RAND()*(BT41-BS41+1)+BS41)</f>
        <v>47</v>
      </c>
      <c r="BW41" s="1" t="n">
        <f aca="true">INT(RAND()*(BT41-BS41+1)+BS41)</f>
        <v>50</v>
      </c>
      <c r="BX41" s="1" t="n">
        <f aca="true">INT(RAND()*(BT41-BS41+1)+BS41)</f>
        <v>50</v>
      </c>
      <c r="BY41" s="1" t="n">
        <f aca="false">(BU41+BV41)*(BW41+BX41)</f>
        <v>9700</v>
      </c>
      <c r="BZ41" s="1" t="str">
        <f aca="false">"("&amp;CB41&amp;" + "&amp;CD41&amp;CE41&amp;CF41&amp;" + "&amp;CH41&amp;")"</f>
        <v>(50 + 47) x (50 + 50)</v>
      </c>
      <c r="CA41" s="2" t="s">
        <v>71</v>
      </c>
      <c r="CB41" s="3" t="n">
        <f aca="false">BU41</f>
        <v>50</v>
      </c>
      <c r="CC41" s="3" t="s">
        <v>15</v>
      </c>
      <c r="CD41" s="3" t="n">
        <f aca="false">BV41</f>
        <v>47</v>
      </c>
      <c r="CE41" s="1" t="s">
        <v>72</v>
      </c>
      <c r="CF41" s="3" t="n">
        <f aca="false">BW41</f>
        <v>50</v>
      </c>
      <c r="CG41" s="3" t="s">
        <v>15</v>
      </c>
      <c r="CH41" s="3" t="n">
        <f aca="false">BX41</f>
        <v>50</v>
      </c>
      <c r="CI41" s="1" t="s">
        <v>73</v>
      </c>
      <c r="CK41" s="1" t="n">
        <v>5</v>
      </c>
      <c r="CL41" s="1" t="n">
        <v>111</v>
      </c>
      <c r="CM41" s="1" t="n">
        <v>999</v>
      </c>
      <c r="CN41" s="1" t="n">
        <v>35</v>
      </c>
      <c r="CO41" s="1" t="n">
        <v>64</v>
      </c>
      <c r="CP41" s="1" t="n">
        <f aca="true">INT(RAND()*(CM41-CL41+1)+CL41)</f>
        <v>383</v>
      </c>
      <c r="CQ41" s="1" t="n">
        <f aca="true">INT(RAND()*(CM41-CL41+1)+CL41)</f>
        <v>998</v>
      </c>
      <c r="CR41" s="1" t="n">
        <f aca="true">INT(RAND()*(CO41-CN41+1)+CN41)</f>
        <v>55</v>
      </c>
      <c r="CS41" s="1" t="n">
        <f aca="true">INT(RAND()*(CO41-CN41+1)+CN41)</f>
        <v>47</v>
      </c>
      <c r="CT41" s="1" t="n">
        <f aca="false">CP41+CQ41</f>
        <v>1381</v>
      </c>
      <c r="CU41" s="1" t="n">
        <f aca="false">CR41+CS41</f>
        <v>102</v>
      </c>
      <c r="CV41" s="1" t="n">
        <f aca="false">INT(CT41/CU41)+1</f>
        <v>14</v>
      </c>
      <c r="CW41" s="1" t="n">
        <f aca="false">CV41*CU41</f>
        <v>1428</v>
      </c>
      <c r="CX41" s="1" t="n">
        <f aca="false">IF(CW41-CP41&gt;999,CW41-CP41-CU41,CW41-CP41)</f>
        <v>943</v>
      </c>
      <c r="CY41" s="1" t="n">
        <f aca="false">IF(CX41+CP41=CW41,CV41,CV41-1)</f>
        <v>13</v>
      </c>
      <c r="CZ41" s="2" t="s">
        <v>71</v>
      </c>
      <c r="DA41" s="3" t="n">
        <f aca="false">CP41</f>
        <v>383</v>
      </c>
      <c r="DB41" s="3" t="s">
        <v>15</v>
      </c>
      <c r="DC41" s="3" t="n">
        <f aca="false">CX41</f>
        <v>943</v>
      </c>
      <c r="DD41" s="1" t="s">
        <v>74</v>
      </c>
      <c r="DE41" s="3" t="n">
        <f aca="false">CR41</f>
        <v>55</v>
      </c>
      <c r="DF41" s="3" t="s">
        <v>15</v>
      </c>
      <c r="DG41" s="3" t="n">
        <f aca="false">CS41</f>
        <v>47</v>
      </c>
      <c r="DH41" s="1" t="s">
        <v>73</v>
      </c>
      <c r="DJ41" s="1" t="n">
        <v>6</v>
      </c>
      <c r="DK41" s="1" t="n">
        <v>481</v>
      </c>
      <c r="DL41" s="1" t="n">
        <v>999</v>
      </c>
      <c r="DM41" s="1" t="n">
        <v>51</v>
      </c>
      <c r="DN41" s="1" t="n">
        <v>99</v>
      </c>
      <c r="DO41" s="1" t="n">
        <v>2</v>
      </c>
      <c r="DP41" s="1" t="n">
        <v>9</v>
      </c>
      <c r="DQ41" s="1" t="n">
        <f aca="true">INT(RAND()*(DN41-DM41+1)+DM41)</f>
        <v>59</v>
      </c>
      <c r="DR41" s="1" t="n">
        <f aca="true">INT(RAND()*(DP41-DO41+1)+DO41)</f>
        <v>2</v>
      </c>
      <c r="DS41" s="1" t="n">
        <f aca="true">INT(RAND()*(DN41-DM41+1)+DM41)</f>
        <v>95</v>
      </c>
      <c r="DT41" s="1" t="n">
        <f aca="true">INT(RAND()*(DL41-DK41+1)+DK41)</f>
        <v>646</v>
      </c>
      <c r="DU41" s="1" t="n">
        <f aca="true">INT(RAND()*(DN41-DM41+1)+DM41)</f>
        <v>58</v>
      </c>
      <c r="DV41" s="1" t="n">
        <f aca="false">(DQ41+(DR41*DS41))*(DT41-DU41)</f>
        <v>146412</v>
      </c>
      <c r="DW41" s="1" t="str">
        <f aca="false">"("&amp;DY41&amp;DZ41&amp;EA41&amp;" x "&amp;EC41&amp;ED41&amp;EE41&amp;" - "&amp;EG41&amp;")"</f>
        <v>(59 + (2 x 95)) x (646 - 58)</v>
      </c>
      <c r="DX41" s="2" t="s">
        <v>71</v>
      </c>
      <c r="DY41" s="3" t="n">
        <f aca="false">DQ41</f>
        <v>59</v>
      </c>
      <c r="DZ41" s="3" t="s">
        <v>75</v>
      </c>
      <c r="EA41" s="3" t="n">
        <f aca="false">DR41</f>
        <v>2</v>
      </c>
      <c r="EB41" s="3" t="s">
        <v>38</v>
      </c>
      <c r="EC41" s="3" t="n">
        <f aca="false">DS41</f>
        <v>95</v>
      </c>
      <c r="ED41" s="3" t="s">
        <v>76</v>
      </c>
      <c r="EE41" s="3" t="n">
        <f aca="false">DT41</f>
        <v>646</v>
      </c>
      <c r="EF41" s="3" t="s">
        <v>22</v>
      </c>
      <c r="EG41" s="3" t="n">
        <f aca="false">DU41</f>
        <v>58</v>
      </c>
      <c r="EH41" s="1" t="s">
        <v>73</v>
      </c>
      <c r="EJ41" s="1" t="n">
        <v>7</v>
      </c>
      <c r="EK41" s="1" t="n">
        <v>125</v>
      </c>
      <c r="EL41" s="1" t="n">
        <v>999</v>
      </c>
      <c r="EM41" s="1" t="n">
        <v>11</v>
      </c>
      <c r="EN41" s="1" t="n">
        <v>99</v>
      </c>
      <c r="EO41" s="1" t="n">
        <v>2</v>
      </c>
      <c r="EP41" s="1" t="n">
        <v>9</v>
      </c>
      <c r="EQ41" s="1" t="n">
        <f aca="false">IF(ER41&gt;999,ER41-ET41,IF(ER41&lt;125,ER41+ET41,ER41))</f>
        <v>228</v>
      </c>
      <c r="ER41" s="1" t="n">
        <f aca="false">EX41*ET41+ES41</f>
        <v>228</v>
      </c>
      <c r="ES41" s="1" t="n">
        <f aca="true">INT(RAND()*(EP41-EO41+1)+EO41)</f>
        <v>8</v>
      </c>
      <c r="ET41" s="1" t="n">
        <f aca="true">INT(RAND()*(EN41-EM41+1)+EM41)</f>
        <v>44</v>
      </c>
      <c r="EU41" s="1" t="n">
        <f aca="true">INT(RAND()*(EL41-EK41+1)+EK41)</f>
        <v>882</v>
      </c>
      <c r="EV41" s="1" t="n">
        <f aca="true">INT(RAND()*(EL41-EK41+1)+EK41)</f>
        <v>496</v>
      </c>
      <c r="EW41" s="1" t="n">
        <f aca="false">EY41-ES41</f>
        <v>235</v>
      </c>
      <c r="EX41" s="1" t="n">
        <f aca="false">INT(EW41/ET41)</f>
        <v>5</v>
      </c>
      <c r="EY41" s="1" t="n">
        <f aca="true">INT(RAND()*(EL41-EK41+1)+EK41)</f>
        <v>243</v>
      </c>
      <c r="EZ41" s="1" t="n">
        <f aca="false">((EQ41-ES41)/ET41)*(EU41+EV41)</f>
        <v>6890</v>
      </c>
      <c r="FA41" s="1" t="str">
        <f aca="false">FB41&amp;FC41&amp;" - "&amp;FE41&amp;FF41&amp;FG41&amp;FH41&amp;FI41&amp;" + "&amp;FK41&amp;FL41</f>
        <v>((228 - 8) ÷ 44) x (882 + 496)</v>
      </c>
      <c r="FB41" s="2" t="s">
        <v>77</v>
      </c>
      <c r="FC41" s="3" t="n">
        <f aca="false">EQ41</f>
        <v>228</v>
      </c>
      <c r="FD41" s="3" t="s">
        <v>22</v>
      </c>
      <c r="FE41" s="3" t="n">
        <f aca="false">ES41</f>
        <v>8</v>
      </c>
      <c r="FF41" s="3" t="s">
        <v>78</v>
      </c>
      <c r="FG41" s="3" t="n">
        <f aca="false">ET41</f>
        <v>44</v>
      </c>
      <c r="FH41" s="3" t="s">
        <v>72</v>
      </c>
      <c r="FI41" s="3" t="n">
        <f aca="false">EU41</f>
        <v>882</v>
      </c>
      <c r="FJ41" s="3" t="s">
        <v>15</v>
      </c>
      <c r="FK41" s="3" t="n">
        <f aca="false">EV41</f>
        <v>496</v>
      </c>
      <c r="FL41" s="1" t="s">
        <v>73</v>
      </c>
      <c r="FN41" s="1" t="n">
        <v>8</v>
      </c>
      <c r="FO41" s="1" t="n">
        <v>125</v>
      </c>
      <c r="FP41" s="1" t="n">
        <v>999</v>
      </c>
      <c r="FQ41" s="1" t="n">
        <v>11</v>
      </c>
      <c r="FR41" s="1" t="n">
        <v>99</v>
      </c>
      <c r="FS41" s="1" t="n">
        <v>1111</v>
      </c>
      <c r="FT41" s="1" t="n">
        <v>9999</v>
      </c>
      <c r="FU41" s="1" t="n">
        <f aca="true">INT(RAND()*(FP41-FO41+1)+FO41)</f>
        <v>449</v>
      </c>
      <c r="FV41" s="1" t="n">
        <f aca="true">INT(RAND()*(FR41-FQ41+1)+FQ41)</f>
        <v>49</v>
      </c>
      <c r="FW41" s="1" t="n">
        <f aca="true">INT(RAND()*(FR41-FQ41+1)+FQ41)</f>
        <v>22</v>
      </c>
      <c r="FX41" s="1" t="n">
        <f aca="true">INT(RAND()*(FT41-FS41+1)+FS41)</f>
        <v>5784</v>
      </c>
      <c r="FY41" s="1" t="n">
        <f aca="true">INT(RAND()*(FP41-FO41+1)+FO41)</f>
        <v>261</v>
      </c>
      <c r="FZ41" s="1" t="n">
        <f aca="false">FU41-FV41</f>
        <v>400</v>
      </c>
      <c r="GA41" s="1" t="n">
        <f aca="false">INT(FZ41/FW41)</f>
        <v>18</v>
      </c>
      <c r="GB41" s="1" t="n">
        <f aca="false">GA41*FW41+FV41</f>
        <v>445</v>
      </c>
      <c r="GC41" s="1" t="n">
        <f aca="false">((GD41-FV41)/FW41)*(FX41+FY41)</f>
        <v>108810</v>
      </c>
      <c r="GD41" s="1" t="n">
        <f aca="false">IF(GB41&gt;999,GB41-FW41,IF(GB41&lt;125,GB41+FW41,GB41))</f>
        <v>445</v>
      </c>
      <c r="GE41" s="2" t="s">
        <v>77</v>
      </c>
      <c r="GF41" s="3" t="n">
        <f aca="false">GB41</f>
        <v>445</v>
      </c>
      <c r="GG41" s="3" t="s">
        <v>22</v>
      </c>
      <c r="GH41" s="3" t="n">
        <f aca="false">FV41</f>
        <v>49</v>
      </c>
      <c r="GI41" s="1" t="s">
        <v>78</v>
      </c>
      <c r="GJ41" s="3" t="n">
        <f aca="false">FW41</f>
        <v>22</v>
      </c>
      <c r="GK41" s="3" t="s">
        <v>72</v>
      </c>
      <c r="GL41" s="3" t="n">
        <f aca="false">FX41</f>
        <v>5784</v>
      </c>
      <c r="GM41" s="3" t="s">
        <v>15</v>
      </c>
      <c r="GN41" s="3" t="n">
        <f aca="false">FY41</f>
        <v>261</v>
      </c>
      <c r="GO41" s="1" t="s">
        <v>73</v>
      </c>
      <c r="GQ41" s="1" t="n">
        <v>9</v>
      </c>
      <c r="GR41" s="1" t="n">
        <v>5001</v>
      </c>
      <c r="GS41" s="1" t="n">
        <v>7299</v>
      </c>
      <c r="GT41" s="1" t="n">
        <v>11</v>
      </c>
      <c r="GU41" s="1" t="n">
        <v>99</v>
      </c>
      <c r="GV41" s="1" t="n">
        <v>1111</v>
      </c>
      <c r="GW41" s="1" t="n">
        <v>9999</v>
      </c>
      <c r="GX41" s="1" t="n">
        <f aca="true">INT(RAND()*(GW41-GV41+1)+GV41)</f>
        <v>2245</v>
      </c>
      <c r="GY41" s="1" t="n">
        <f aca="true">INT(RAND()*(GU41-GT41+1)+GT41)</f>
        <v>49</v>
      </c>
      <c r="GZ41" s="1" t="n">
        <f aca="true">INT(RAND()*(GU41-GT41+1)+GT41)</f>
        <v>83</v>
      </c>
      <c r="HA41" s="1" t="n">
        <f aca="true">INT(RAND()*(GW41-GV41+1)+GV41)</f>
        <v>4847</v>
      </c>
      <c r="HB41" s="1" t="n">
        <f aca="true">INT(RAND()*(GW41-GV41+1)+GV41)</f>
        <v>2118</v>
      </c>
      <c r="HC41" s="1" t="n">
        <f aca="false">GX41-GY41</f>
        <v>2196</v>
      </c>
      <c r="HD41" s="1" t="n">
        <f aca="false">INT(HC41/GZ41)</f>
        <v>26</v>
      </c>
      <c r="HE41" s="1" t="n">
        <f aca="false">HD41*GZ41+GY41</f>
        <v>2207</v>
      </c>
      <c r="HF41" s="1" t="n">
        <f aca="false">((HE41-GY41)/GZ41)*(HA41+HB41)</f>
        <v>181090</v>
      </c>
      <c r="HG41" s="1" t="str">
        <f aca="false">HH41&amp;HI41&amp;" - "&amp;HK41&amp;HL41&amp;HM41&amp;HN41&amp;HO41&amp;" + "&amp;HQ41&amp;HR41</f>
        <v>((2207 - 49) ÷ 83) x (4847 + 2118)</v>
      </c>
      <c r="HH41" s="2" t="s">
        <v>77</v>
      </c>
      <c r="HI41" s="3" t="n">
        <f aca="false">HE41</f>
        <v>2207</v>
      </c>
      <c r="HJ41" s="3" t="s">
        <v>22</v>
      </c>
      <c r="HK41" s="3" t="n">
        <f aca="false">GY41</f>
        <v>49</v>
      </c>
      <c r="HL41" s="1" t="s">
        <v>78</v>
      </c>
      <c r="HM41" s="3" t="n">
        <f aca="false">GZ41</f>
        <v>83</v>
      </c>
      <c r="HN41" s="3" t="s">
        <v>72</v>
      </c>
      <c r="HO41" s="3" t="n">
        <f aca="false">HA41</f>
        <v>4847</v>
      </c>
      <c r="HP41" s="3" t="s">
        <v>15</v>
      </c>
      <c r="HQ41" s="3" t="n">
        <f aca="false">HB41</f>
        <v>2118</v>
      </c>
      <c r="HR41" s="1" t="s">
        <v>73</v>
      </c>
      <c r="HT41" s="1" t="n">
        <v>10</v>
      </c>
      <c r="HU41" s="1" t="n">
        <v>111</v>
      </c>
      <c r="HV41" s="1" t="n">
        <v>499</v>
      </c>
      <c r="HW41" s="1" t="n">
        <v>11</v>
      </c>
      <c r="HX41" s="1" t="n">
        <v>99</v>
      </c>
      <c r="HY41" s="1" t="n">
        <v>1111</v>
      </c>
      <c r="HZ41" s="1" t="n">
        <v>9999</v>
      </c>
      <c r="IA41" s="1" t="n">
        <f aca="true">INT(RAND()*(HZ41-HY41+1)+HY41)</f>
        <v>1759</v>
      </c>
      <c r="IB41" s="1" t="n">
        <f aca="true">INT(RAND()*(HV41-HU41+1)+HU41)</f>
        <v>258</v>
      </c>
      <c r="IC41" s="1" t="n">
        <f aca="true">INT(RAND()*(HX41-HW41+1)+HW41)</f>
        <v>89</v>
      </c>
      <c r="ID41" s="1" t="n">
        <f aca="true">INT(RAND()*(HZ41-HY41+1)+HY41)</f>
        <v>4889</v>
      </c>
      <c r="IE41" s="1" t="n">
        <f aca="true">INT(RAND()*(HV41-HU41+1)+HU41)</f>
        <v>209</v>
      </c>
      <c r="IF41" s="1" t="n">
        <f aca="true">INT(RAND()*(HV41-HU41+1)+HU41)</f>
        <v>271</v>
      </c>
      <c r="IG41" s="1" t="n">
        <f aca="false">IA41-IB41</f>
        <v>1501</v>
      </c>
      <c r="IH41" s="1" t="n">
        <f aca="false">INT(IG41/IC41)</f>
        <v>16</v>
      </c>
      <c r="II41" s="1" t="n">
        <f aca="false">IH41*IC41+IB41</f>
        <v>1682</v>
      </c>
      <c r="IJ41" s="1" t="n">
        <f aca="false">((II41-IB41)/IC41)*(ID41+IE41+IF41)</f>
        <v>85904</v>
      </c>
      <c r="IK41" s="1" t="str">
        <f aca="false">IL41&amp;IM41&amp;" - "&amp;IO41&amp;IP41&amp;IQ41&amp;IR41&amp;IS41&amp;" + "&amp;IU41&amp;" + "&amp;IW41&amp;IX41</f>
        <v>((1682 - 258) ÷ 89) x (4889 + 209 + 271)</v>
      </c>
      <c r="IL41" s="2" t="s">
        <v>77</v>
      </c>
      <c r="IM41" s="1" t="n">
        <f aca="false">II41</f>
        <v>1682</v>
      </c>
      <c r="IN41" s="3" t="s">
        <v>22</v>
      </c>
      <c r="IO41" s="3" t="n">
        <f aca="false">IB41</f>
        <v>258</v>
      </c>
      <c r="IP41" s="3" t="s">
        <v>78</v>
      </c>
      <c r="IQ41" s="3" t="n">
        <f aca="false">IC41</f>
        <v>89</v>
      </c>
      <c r="IR41" s="3" t="s">
        <v>72</v>
      </c>
      <c r="IS41" s="3" t="n">
        <f aca="false">ID41</f>
        <v>4889</v>
      </c>
      <c r="IT41" s="3" t="s">
        <v>15</v>
      </c>
      <c r="IU41" s="1" t="n">
        <f aca="false">IE41</f>
        <v>209</v>
      </c>
      <c r="IV41" s="3" t="s">
        <v>15</v>
      </c>
      <c r="IW41" s="1" t="n">
        <f aca="false">IF41</f>
        <v>271</v>
      </c>
      <c r="IX41" s="1" t="s">
        <v>73</v>
      </c>
    </row>
    <row r="42" customFormat="false" ht="16.5" hidden="false" customHeight="true" outlineLevel="0" collapsed="false">
      <c r="B42" s="10"/>
      <c r="C42" s="10"/>
      <c r="D42" s="11"/>
      <c r="E42" s="11"/>
      <c r="F42" s="10"/>
      <c r="G42" s="10"/>
      <c r="H42" s="10"/>
      <c r="I42" s="10"/>
      <c r="J42" s="10"/>
      <c r="K42" s="10"/>
      <c r="L42" s="11"/>
      <c r="M42" s="10"/>
      <c r="N42" s="10"/>
      <c r="O42" s="10"/>
      <c r="P42" s="13"/>
      <c r="Q42" s="10"/>
      <c r="R42" s="10"/>
      <c r="CZ42" s="1" t="str">
        <f aca="false">"("&amp;DA41&amp;" + "&amp;DC41&amp;DD41&amp;DE41&amp;" + "&amp;DG41&amp;")"</f>
        <v>(383 + 943) ÷ (55 + 47)</v>
      </c>
      <c r="GE42" s="1" t="str">
        <f aca="false">GE41&amp;GF41&amp;" - "&amp;GH41&amp;GI41&amp;GJ41&amp;GK41&amp;GL41&amp;" + "&amp;GN41&amp;")"</f>
        <v>((445 - 49) ÷ 22) x (5784 + 261)</v>
      </c>
    </row>
    <row r="43" customFormat="false" ht="16.5" hidden="false" customHeight="true" outlineLevel="0" collapsed="false">
      <c r="B43" s="61" t="str">
        <f aca="false">IF(AC43=2,AN43,IF(AC43=3,BG43,IF(AC43=4,BZ43,IF(AC43=5,#REF!,IF(AC43=6,DW43,IF(AC43=7,FA43,IF(AC43=8,#REF!,IF(AC43=9,HG43,IK43))))))))</f>
        <v>(98 + (6 x 68)) x (538 - 80)</v>
      </c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0"/>
      <c r="N43" s="10"/>
      <c r="O43" s="10" t="s">
        <v>16</v>
      </c>
      <c r="P43" s="12" t="n">
        <f aca="false">IF(AC43=2,AM43,IF(AC43=3,BF43,IF(AC43=4,BY43,IF(AC43=5,CY43,IF(AC43=6,DV43,IF(AC43=7,EZ43,IF(AC43=8,GC43,IF(AC43=9,HF43,IJ43))))))))</f>
        <v>231748</v>
      </c>
      <c r="Q43" s="10"/>
      <c r="R43" s="10" t="n">
        <f aca="false">AC43+T43</f>
        <v>8</v>
      </c>
      <c r="T43" s="4" t="n">
        <v>2</v>
      </c>
      <c r="AB43" s="4" t="n">
        <f aca="false">AB41+1</f>
        <v>20</v>
      </c>
      <c r="AC43" s="4" t="n">
        <f aca="false">INT(0.5+(AC$2/19*(AB43-1)))+X$2</f>
        <v>6</v>
      </c>
      <c r="AF43" s="1" t="n">
        <v>2</v>
      </c>
      <c r="AG43" s="1" t="n">
        <v>2</v>
      </c>
      <c r="AH43" s="1" t="n">
        <v>9</v>
      </c>
      <c r="AI43" s="1" t="n">
        <f aca="true">INT(RAND()*(AH43-AG43+1)+AG43)</f>
        <v>4</v>
      </c>
      <c r="AJ43" s="1" t="n">
        <f aca="true">INT(RAND()*(AH43-AG43+1)+AG43)</f>
        <v>6</v>
      </c>
      <c r="AK43" s="1" t="n">
        <f aca="true">INT(RAND()*(AH43-AG43+1)+AG43)</f>
        <v>9</v>
      </c>
      <c r="AL43" s="1" t="n">
        <f aca="true">INT(RAND()*(AH43-AG43+1)+AG43)</f>
        <v>2</v>
      </c>
      <c r="AM43" s="1" t="n">
        <f aca="false">(AI43+AJ43)*(AK43+AL43)</f>
        <v>110</v>
      </c>
      <c r="AN43" s="1" t="str">
        <f aca="false">"("&amp;AP43&amp;" + "&amp;AR43&amp;AS43&amp;AT43&amp;" + "&amp;AV43&amp;")"</f>
        <v>(4 + 6) x (9 + 2)</v>
      </c>
      <c r="AO43" s="2" t="s">
        <v>71</v>
      </c>
      <c r="AP43" s="3" t="n">
        <f aca="false">AI43</f>
        <v>4</v>
      </c>
      <c r="AQ43" s="3" t="s">
        <v>15</v>
      </c>
      <c r="AR43" s="3" t="n">
        <f aca="false">AJ43</f>
        <v>6</v>
      </c>
      <c r="AS43" s="1" t="s">
        <v>72</v>
      </c>
      <c r="AT43" s="3" t="n">
        <f aca="false">AK43</f>
        <v>9</v>
      </c>
      <c r="AU43" s="3" t="s">
        <v>15</v>
      </c>
      <c r="AV43" s="3" t="n">
        <f aca="false">AL43</f>
        <v>2</v>
      </c>
      <c r="AW43" s="1" t="s">
        <v>73</v>
      </c>
      <c r="AY43" s="1" t="n">
        <v>3</v>
      </c>
      <c r="AZ43" s="1" t="n">
        <v>11</v>
      </c>
      <c r="BA43" s="1" t="n">
        <v>39</v>
      </c>
      <c r="BB43" s="1" t="n">
        <f aca="true">INT(RAND()*(BA43-AZ43+1)+AZ43)</f>
        <v>19</v>
      </c>
      <c r="BC43" s="1" t="n">
        <f aca="true">INT(RAND()*(BA43-AZ43+1)+AZ43)</f>
        <v>12</v>
      </c>
      <c r="BD43" s="1" t="n">
        <f aca="true">INT(RAND()*(BA43-AZ43+1)+AZ43)</f>
        <v>17</v>
      </c>
      <c r="BE43" s="1" t="n">
        <f aca="true">INT(RAND()*(BA43-AZ43+1)+AZ43)</f>
        <v>39</v>
      </c>
      <c r="BF43" s="1" t="n">
        <f aca="false">(BB43+BC43)*(BD43+BE43)</f>
        <v>1736</v>
      </c>
      <c r="BG43" s="1" t="str">
        <f aca="false">"("&amp;BI43&amp;" + "&amp;BK43&amp;BL43&amp;BM43&amp;" + "&amp;BO43&amp;")"</f>
        <v>(19 + 12) x (17 + 39)</v>
      </c>
      <c r="BH43" s="2" t="s">
        <v>71</v>
      </c>
      <c r="BI43" s="3" t="n">
        <f aca="false">BB43</f>
        <v>19</v>
      </c>
      <c r="BJ43" s="3" t="s">
        <v>15</v>
      </c>
      <c r="BK43" s="3" t="n">
        <f aca="false">BC43</f>
        <v>12</v>
      </c>
      <c r="BL43" s="1" t="s">
        <v>72</v>
      </c>
      <c r="BM43" s="3" t="n">
        <f aca="false">BD43</f>
        <v>17</v>
      </c>
      <c r="BN43" s="3" t="s">
        <v>15</v>
      </c>
      <c r="BO43" s="3" t="n">
        <f aca="false">BE43</f>
        <v>39</v>
      </c>
      <c r="BP43" s="1" t="s">
        <v>73</v>
      </c>
      <c r="BR43" s="1" t="n">
        <v>4</v>
      </c>
      <c r="BS43" s="1" t="n">
        <v>41</v>
      </c>
      <c r="BT43" s="1" t="n">
        <v>65</v>
      </c>
      <c r="BU43" s="1" t="n">
        <f aca="true">INT(RAND()*(BT43-BS43+1)+BS43)</f>
        <v>46</v>
      </c>
      <c r="BV43" s="1" t="n">
        <f aca="true">INT(RAND()*(BT43-BS43+1)+BS43)</f>
        <v>51</v>
      </c>
      <c r="BW43" s="1" t="n">
        <f aca="true">INT(RAND()*(BT43-BS43+1)+BS43)</f>
        <v>54</v>
      </c>
      <c r="BX43" s="1" t="n">
        <f aca="true">INT(RAND()*(BT43-BS43+1)+BS43)</f>
        <v>50</v>
      </c>
      <c r="BY43" s="1" t="n">
        <f aca="false">(BU43+BV43)*(BW43+BX43)</f>
        <v>10088</v>
      </c>
      <c r="BZ43" s="1" t="str">
        <f aca="false">"("&amp;CB43&amp;" + "&amp;CD43&amp;CE43&amp;CF43&amp;" + "&amp;CH43&amp;")"</f>
        <v>(46 + 51) x (54 + 50)</v>
      </c>
      <c r="CA43" s="2" t="s">
        <v>71</v>
      </c>
      <c r="CB43" s="3" t="n">
        <f aca="false">BU43</f>
        <v>46</v>
      </c>
      <c r="CC43" s="3" t="s">
        <v>15</v>
      </c>
      <c r="CD43" s="3" t="n">
        <f aca="false">BV43</f>
        <v>51</v>
      </c>
      <c r="CE43" s="1" t="s">
        <v>72</v>
      </c>
      <c r="CF43" s="3" t="n">
        <f aca="false">BW43</f>
        <v>54</v>
      </c>
      <c r="CG43" s="3" t="s">
        <v>15</v>
      </c>
      <c r="CH43" s="3" t="n">
        <f aca="false">BX43</f>
        <v>50</v>
      </c>
      <c r="CI43" s="1" t="s">
        <v>73</v>
      </c>
      <c r="CK43" s="1" t="n">
        <v>5</v>
      </c>
      <c r="CL43" s="1" t="n">
        <v>111</v>
      </c>
      <c r="CM43" s="1" t="n">
        <v>999</v>
      </c>
      <c r="CN43" s="1" t="n">
        <v>35</v>
      </c>
      <c r="CO43" s="1" t="n">
        <v>64</v>
      </c>
      <c r="CP43" s="1" t="n">
        <f aca="true">INT(RAND()*(CM43-CL43+1)+CL43)</f>
        <v>791</v>
      </c>
      <c r="CQ43" s="1" t="n">
        <f aca="true">INT(RAND()*(CM43-CL43+1)+CL43)</f>
        <v>340</v>
      </c>
      <c r="CR43" s="1" t="n">
        <f aca="true">INT(RAND()*(CO43-CN43+1)+CN43)</f>
        <v>59</v>
      </c>
      <c r="CS43" s="1" t="n">
        <f aca="true">INT(RAND()*(CO43-CN43+1)+CN43)</f>
        <v>44</v>
      </c>
      <c r="CT43" s="1" t="n">
        <f aca="false">CP43+CQ43</f>
        <v>1131</v>
      </c>
      <c r="CU43" s="1" t="n">
        <f aca="false">CR43+CS43</f>
        <v>103</v>
      </c>
      <c r="CV43" s="1" t="n">
        <f aca="false">INT(CT43/CU43)+1</f>
        <v>11</v>
      </c>
      <c r="CW43" s="1" t="n">
        <f aca="false">CV43*CU43</f>
        <v>1133</v>
      </c>
      <c r="CX43" s="1" t="n">
        <f aca="false">IF(CW43-CP43&gt;999,CW43-CP43-CU43,CW43-CP43)</f>
        <v>342</v>
      </c>
      <c r="CY43" s="1" t="n">
        <f aca="false">IF(CX43+CP43=CW43,CV43,CV43-1)</f>
        <v>11</v>
      </c>
      <c r="CZ43" s="2" t="s">
        <v>71</v>
      </c>
      <c r="DA43" s="3" t="n">
        <f aca="false">CP43</f>
        <v>791</v>
      </c>
      <c r="DB43" s="3" t="s">
        <v>15</v>
      </c>
      <c r="DC43" s="3" t="n">
        <f aca="false">CX43</f>
        <v>342</v>
      </c>
      <c r="DD43" s="1" t="s">
        <v>74</v>
      </c>
      <c r="DE43" s="3" t="n">
        <f aca="false">CR43</f>
        <v>59</v>
      </c>
      <c r="DF43" s="3" t="s">
        <v>15</v>
      </c>
      <c r="DG43" s="3" t="n">
        <f aca="false">CS43</f>
        <v>44</v>
      </c>
      <c r="DH43" s="1" t="s">
        <v>73</v>
      </c>
      <c r="DJ43" s="1" t="n">
        <v>6</v>
      </c>
      <c r="DK43" s="1" t="n">
        <v>481</v>
      </c>
      <c r="DL43" s="1" t="n">
        <v>999</v>
      </c>
      <c r="DM43" s="1" t="n">
        <v>51</v>
      </c>
      <c r="DN43" s="1" t="n">
        <v>99</v>
      </c>
      <c r="DO43" s="1" t="n">
        <v>2</v>
      </c>
      <c r="DP43" s="1" t="n">
        <v>9</v>
      </c>
      <c r="DQ43" s="1" t="n">
        <f aca="true">INT(RAND()*(DN43-DM43+1)+DM43)</f>
        <v>98</v>
      </c>
      <c r="DR43" s="1" t="n">
        <f aca="true">INT(RAND()*(DP43-DO43+1)+DO43)</f>
        <v>6</v>
      </c>
      <c r="DS43" s="1" t="n">
        <f aca="true">INT(RAND()*(DN43-DM43+1)+DM43)</f>
        <v>68</v>
      </c>
      <c r="DT43" s="1" t="n">
        <f aca="true">INT(RAND()*(DL43-DK43+1)+DK43)</f>
        <v>538</v>
      </c>
      <c r="DU43" s="1" t="n">
        <f aca="true">INT(RAND()*(DN43-DM43+1)+DM43)</f>
        <v>80</v>
      </c>
      <c r="DV43" s="1" t="n">
        <f aca="false">(DQ43+(DR43*DS43))*(DT43-DU43)</f>
        <v>231748</v>
      </c>
      <c r="DW43" s="1" t="str">
        <f aca="false">"("&amp;DY43&amp;DZ43&amp;EA43&amp;" x "&amp;EC43&amp;ED43&amp;EE43&amp;" - "&amp;EG43&amp;")"</f>
        <v>(98 + (6 x 68)) x (538 - 80)</v>
      </c>
      <c r="DX43" s="2" t="s">
        <v>71</v>
      </c>
      <c r="DY43" s="3" t="n">
        <f aca="false">DQ43</f>
        <v>98</v>
      </c>
      <c r="DZ43" s="3" t="s">
        <v>75</v>
      </c>
      <c r="EA43" s="3" t="n">
        <f aca="false">DR43</f>
        <v>6</v>
      </c>
      <c r="EB43" s="3" t="s">
        <v>38</v>
      </c>
      <c r="EC43" s="3" t="n">
        <f aca="false">DS43</f>
        <v>68</v>
      </c>
      <c r="ED43" s="3" t="s">
        <v>76</v>
      </c>
      <c r="EE43" s="3" t="n">
        <f aca="false">DT43</f>
        <v>538</v>
      </c>
      <c r="EF43" s="3" t="s">
        <v>22</v>
      </c>
      <c r="EG43" s="3" t="n">
        <f aca="false">DU43</f>
        <v>80</v>
      </c>
      <c r="EH43" s="1" t="s">
        <v>73</v>
      </c>
      <c r="EJ43" s="1" t="n">
        <v>7</v>
      </c>
      <c r="EK43" s="1" t="n">
        <v>125</v>
      </c>
      <c r="EL43" s="1" t="n">
        <v>999</v>
      </c>
      <c r="EM43" s="1" t="n">
        <v>11</v>
      </c>
      <c r="EN43" s="1" t="n">
        <v>99</v>
      </c>
      <c r="EO43" s="1" t="n">
        <v>2</v>
      </c>
      <c r="EP43" s="1" t="n">
        <v>9</v>
      </c>
      <c r="EQ43" s="1" t="n">
        <f aca="false">IF(ER43&gt;999,ER43-ET43,IF(ER43&lt;125,ER43+ET43,ER43))</f>
        <v>214</v>
      </c>
      <c r="ER43" s="1" t="n">
        <f aca="false">EX43*ET43+ES43</f>
        <v>214</v>
      </c>
      <c r="ES43" s="1" t="n">
        <f aca="true">INT(RAND()*(EP43-EO43+1)+EO43)</f>
        <v>4</v>
      </c>
      <c r="ET43" s="1" t="n">
        <f aca="true">INT(RAND()*(EN43-EM43+1)+EM43)</f>
        <v>70</v>
      </c>
      <c r="EU43" s="1" t="n">
        <f aca="true">INT(RAND()*(EL43-EK43+1)+EK43)</f>
        <v>185</v>
      </c>
      <c r="EV43" s="1" t="n">
        <f aca="true">INT(RAND()*(EL43-EK43+1)+EK43)</f>
        <v>728</v>
      </c>
      <c r="EW43" s="1" t="n">
        <f aca="false">EY43-ES43</f>
        <v>261</v>
      </c>
      <c r="EX43" s="1" t="n">
        <f aca="false">INT(EW43/ET43)</f>
        <v>3</v>
      </c>
      <c r="EY43" s="1" t="n">
        <f aca="true">INT(RAND()*(EL43-EK43+1)+EK43)</f>
        <v>265</v>
      </c>
      <c r="EZ43" s="1" t="n">
        <f aca="false">((EQ43-ES43)/ET43)*(EU43+EV43)</f>
        <v>2739</v>
      </c>
      <c r="FA43" s="1" t="str">
        <f aca="false">FB43&amp;FC43&amp;" - "&amp;FE43&amp;FF43&amp;FG43&amp;FH43&amp;FI43&amp;" + "&amp;FK43&amp;FL43</f>
        <v>((214 - 4) ÷ 70) x (185 + 728)</v>
      </c>
      <c r="FB43" s="2" t="s">
        <v>77</v>
      </c>
      <c r="FC43" s="3" t="n">
        <f aca="false">EQ43</f>
        <v>214</v>
      </c>
      <c r="FD43" s="3" t="s">
        <v>22</v>
      </c>
      <c r="FE43" s="3" t="n">
        <f aca="false">ES43</f>
        <v>4</v>
      </c>
      <c r="FF43" s="3" t="s">
        <v>78</v>
      </c>
      <c r="FG43" s="3" t="n">
        <f aca="false">ET43</f>
        <v>70</v>
      </c>
      <c r="FH43" s="3" t="s">
        <v>72</v>
      </c>
      <c r="FI43" s="3" t="n">
        <f aca="false">EU43</f>
        <v>185</v>
      </c>
      <c r="FJ43" s="3" t="s">
        <v>15</v>
      </c>
      <c r="FK43" s="3" t="n">
        <f aca="false">EV43</f>
        <v>728</v>
      </c>
      <c r="FL43" s="1" t="s">
        <v>73</v>
      </c>
      <c r="FN43" s="1" t="n">
        <v>8</v>
      </c>
      <c r="FO43" s="1" t="n">
        <v>125</v>
      </c>
      <c r="FP43" s="1" t="n">
        <v>999</v>
      </c>
      <c r="FQ43" s="1" t="n">
        <v>11</v>
      </c>
      <c r="FR43" s="1" t="n">
        <v>99</v>
      </c>
      <c r="FS43" s="1" t="n">
        <v>1111</v>
      </c>
      <c r="FT43" s="1" t="n">
        <v>9999</v>
      </c>
      <c r="FU43" s="1" t="n">
        <f aca="true">INT(RAND()*(FP43-FO43+1)+FO43)</f>
        <v>833</v>
      </c>
      <c r="FV43" s="1" t="n">
        <f aca="true">INT(RAND()*(FR43-FQ43+1)+FQ43)</f>
        <v>80</v>
      </c>
      <c r="FW43" s="1" t="n">
        <f aca="true">INT(RAND()*(FR43-FQ43+1)+FQ43)</f>
        <v>94</v>
      </c>
      <c r="FX43" s="1" t="n">
        <f aca="true">INT(RAND()*(FT43-FS43+1)+FS43)</f>
        <v>5413</v>
      </c>
      <c r="FY43" s="1" t="n">
        <f aca="true">INT(RAND()*(FP43-FO43+1)+FO43)</f>
        <v>866</v>
      </c>
      <c r="FZ43" s="1" t="n">
        <f aca="false">FU43-FV43</f>
        <v>753</v>
      </c>
      <c r="GA43" s="1" t="n">
        <f aca="false">INT(FZ43/FW43)</f>
        <v>8</v>
      </c>
      <c r="GB43" s="1" t="n">
        <f aca="false">GA43*FW43+FV43</f>
        <v>832</v>
      </c>
      <c r="GC43" s="1" t="n">
        <f aca="false">((GD43-FV43)/FW43)*(FX43+FY43)</f>
        <v>50232</v>
      </c>
      <c r="GD43" s="1" t="n">
        <f aca="false">IF(GB43&gt;999,GB43-FW43,IF(GB43&lt;125,GB43+FW43,GB43))</f>
        <v>832</v>
      </c>
      <c r="GE43" s="2" t="s">
        <v>77</v>
      </c>
      <c r="GF43" s="3" t="n">
        <f aca="false">GB43</f>
        <v>832</v>
      </c>
      <c r="GG43" s="3" t="s">
        <v>22</v>
      </c>
      <c r="GH43" s="3" t="n">
        <f aca="false">FV43</f>
        <v>80</v>
      </c>
      <c r="GI43" s="1" t="s">
        <v>78</v>
      </c>
      <c r="GJ43" s="3" t="n">
        <f aca="false">FW43</f>
        <v>94</v>
      </c>
      <c r="GK43" s="3" t="s">
        <v>72</v>
      </c>
      <c r="GL43" s="3" t="n">
        <f aca="false">FX43</f>
        <v>5413</v>
      </c>
      <c r="GM43" s="3" t="s">
        <v>15</v>
      </c>
      <c r="GN43" s="3" t="n">
        <f aca="false">FY43</f>
        <v>866</v>
      </c>
      <c r="GO43" s="1" t="s">
        <v>73</v>
      </c>
      <c r="GQ43" s="1" t="n">
        <v>9</v>
      </c>
      <c r="GR43" s="1" t="n">
        <v>5001</v>
      </c>
      <c r="GS43" s="1" t="n">
        <v>7299</v>
      </c>
      <c r="GT43" s="1" t="n">
        <v>11</v>
      </c>
      <c r="GU43" s="1" t="n">
        <v>99</v>
      </c>
      <c r="GV43" s="1" t="n">
        <v>1111</v>
      </c>
      <c r="GW43" s="1" t="n">
        <v>9999</v>
      </c>
      <c r="GX43" s="1" t="n">
        <f aca="true">INT(RAND()*(GW43-GV43+1)+GV43)</f>
        <v>1416</v>
      </c>
      <c r="GY43" s="1" t="n">
        <f aca="true">INT(RAND()*(GU43-GT43+1)+GT43)</f>
        <v>89</v>
      </c>
      <c r="GZ43" s="1" t="n">
        <f aca="true">INT(RAND()*(GU43-GT43+1)+GT43)</f>
        <v>67</v>
      </c>
      <c r="HA43" s="1" t="n">
        <f aca="true">INT(RAND()*(GW43-GV43+1)+GV43)</f>
        <v>7594</v>
      </c>
      <c r="HB43" s="1" t="n">
        <f aca="true">INT(RAND()*(GW43-GV43+1)+GV43)</f>
        <v>9484</v>
      </c>
      <c r="HC43" s="1" t="n">
        <f aca="false">GX43-GY43</f>
        <v>1327</v>
      </c>
      <c r="HD43" s="1" t="n">
        <f aca="false">INT(HC43/GZ43)</f>
        <v>19</v>
      </c>
      <c r="HE43" s="1" t="n">
        <f aca="false">HD43*GZ43+GY43</f>
        <v>1362</v>
      </c>
      <c r="HF43" s="1" t="n">
        <f aca="false">((HE43-GY43)/GZ43)*(HA43+HB43)</f>
        <v>324482</v>
      </c>
      <c r="HG43" s="1" t="str">
        <f aca="false">HH43&amp;HI43&amp;" - "&amp;HK43&amp;HL43&amp;HM43&amp;HN43&amp;HO43&amp;" + "&amp;HQ43&amp;HR43</f>
        <v>((1362 - 89) ÷ 67) x (7594 + 9484)</v>
      </c>
      <c r="HH43" s="2" t="s">
        <v>77</v>
      </c>
      <c r="HI43" s="3" t="n">
        <f aca="false">HE43</f>
        <v>1362</v>
      </c>
      <c r="HJ43" s="3" t="s">
        <v>22</v>
      </c>
      <c r="HK43" s="3" t="n">
        <f aca="false">GY43</f>
        <v>89</v>
      </c>
      <c r="HL43" s="1" t="s">
        <v>78</v>
      </c>
      <c r="HM43" s="3" t="n">
        <f aca="false">GZ43</f>
        <v>67</v>
      </c>
      <c r="HN43" s="3" t="s">
        <v>72</v>
      </c>
      <c r="HO43" s="3" t="n">
        <f aca="false">HA43</f>
        <v>7594</v>
      </c>
      <c r="HP43" s="3" t="s">
        <v>15</v>
      </c>
      <c r="HQ43" s="3" t="n">
        <f aca="false">HB43</f>
        <v>9484</v>
      </c>
      <c r="HR43" s="1" t="s">
        <v>73</v>
      </c>
      <c r="HT43" s="1" t="n">
        <v>10</v>
      </c>
      <c r="HU43" s="1" t="n">
        <v>111</v>
      </c>
      <c r="HV43" s="1" t="n">
        <v>499</v>
      </c>
      <c r="HW43" s="1" t="n">
        <v>11</v>
      </c>
      <c r="HX43" s="1" t="n">
        <v>99</v>
      </c>
      <c r="HY43" s="1" t="n">
        <v>1111</v>
      </c>
      <c r="HZ43" s="1" t="n">
        <v>9999</v>
      </c>
      <c r="IA43" s="1" t="n">
        <f aca="true">INT(RAND()*(HZ43-HY43+1)+HY43)</f>
        <v>5529</v>
      </c>
      <c r="IB43" s="1" t="n">
        <f aca="true">INT(RAND()*(HV43-HU43+1)+HU43)</f>
        <v>389</v>
      </c>
      <c r="IC43" s="1" t="n">
        <f aca="true">INT(RAND()*(HX43-HW43+1)+HW43)</f>
        <v>35</v>
      </c>
      <c r="ID43" s="1" t="n">
        <f aca="true">INT(RAND()*(HZ43-HY43+1)+HY43)</f>
        <v>7408</v>
      </c>
      <c r="IE43" s="1" t="n">
        <f aca="true">INT(RAND()*(HV43-HU43+1)+HU43)</f>
        <v>379</v>
      </c>
      <c r="IF43" s="1" t="n">
        <f aca="true">INT(RAND()*(HV43-HU43+1)+HU43)</f>
        <v>308</v>
      </c>
      <c r="IG43" s="1" t="n">
        <f aca="false">IA43-IB43</f>
        <v>5140</v>
      </c>
      <c r="IH43" s="1" t="n">
        <f aca="false">INT(IG43/IC43)</f>
        <v>146</v>
      </c>
      <c r="II43" s="1" t="n">
        <f aca="false">IH43*IC43+IB43</f>
        <v>5499</v>
      </c>
      <c r="IJ43" s="1" t="n">
        <f aca="false">((II43-IB43)/IC43)*(ID43+IE43+IF43)</f>
        <v>1181870</v>
      </c>
      <c r="IK43" s="1" t="str">
        <f aca="false">IL43&amp;IM43&amp;" - "&amp;IO43&amp;IP43&amp;IQ43&amp;IR43&amp;IS43&amp;" + "&amp;IU43&amp;" + "&amp;IW43&amp;IX43</f>
        <v>((5499 - 389) ÷ 35) x (7408 + 379 + 308)</v>
      </c>
      <c r="IL43" s="2" t="s">
        <v>77</v>
      </c>
      <c r="IM43" s="1" t="n">
        <f aca="false">II43</f>
        <v>5499</v>
      </c>
      <c r="IN43" s="3" t="s">
        <v>22</v>
      </c>
      <c r="IO43" s="3" t="n">
        <f aca="false">IB43</f>
        <v>389</v>
      </c>
      <c r="IP43" s="3" t="s">
        <v>78</v>
      </c>
      <c r="IQ43" s="3" t="n">
        <f aca="false">IC43</f>
        <v>35</v>
      </c>
      <c r="IR43" s="3" t="s">
        <v>72</v>
      </c>
      <c r="IS43" s="3" t="n">
        <f aca="false">ID43</f>
        <v>7408</v>
      </c>
      <c r="IT43" s="3" t="s">
        <v>15</v>
      </c>
      <c r="IU43" s="1" t="n">
        <f aca="false">IE43</f>
        <v>379</v>
      </c>
      <c r="IV43" s="3" t="s">
        <v>15</v>
      </c>
      <c r="IW43" s="1" t="n">
        <f aca="false">IF43</f>
        <v>308</v>
      </c>
      <c r="IX43" s="1" t="s">
        <v>73</v>
      </c>
    </row>
    <row r="44" customFormat="false" ht="17.25" hidden="false" customHeight="false" outlineLevel="0" collapsed="false">
      <c r="B44" s="10"/>
      <c r="C44" s="10"/>
      <c r="D44" s="10"/>
      <c r="E44" s="11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CZ44" s="1" t="e">
        <f aca="false">"("&amp;#REF!&amp;" + "&amp;#REF!&amp;#REF!&amp;#REF!&amp;" + "&amp;#REF!&amp;")"</f>
        <v>#REF!</v>
      </c>
      <c r="GE44" s="1" t="e">
        <f aca="false">#REF!&amp;#REF!&amp;" - "&amp;#REF!&amp;#REF!&amp;#REF!&amp;#REF!&amp;#REF!&amp;" + "&amp;#REF!&amp;")"</f>
        <v>#REF!</v>
      </c>
    </row>
    <row r="45" customFormat="false" ht="17.25" hidden="false" customHeight="false" outlineLevel="0" collapsed="false">
      <c r="B45" s="10"/>
      <c r="C45" s="10"/>
      <c r="D45" s="10"/>
      <c r="E45" s="11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4" t="s">
        <v>19</v>
      </c>
      <c r="Q45" s="10"/>
      <c r="R45" s="10" t="n">
        <f aca="false">SUM(R5:R43)</f>
        <v>90</v>
      </c>
    </row>
    <row r="46" customFormat="false" ht="2.25" hidden="false" customHeight="true" outlineLevel="0" collapsed="false">
      <c r="A46" s="1" t="s">
        <v>0</v>
      </c>
      <c r="S46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FI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2.75" zeroHeight="false" outlineLevelRow="0" outlineLevelCol="0"/>
  <cols>
    <col collapsed="false" customWidth="true" hidden="false" outlineLevel="0" max="1" min="1" style="1" width="1.42"/>
    <col collapsed="false" customWidth="true" hidden="false" outlineLevel="0" max="2" min="2" style="1" width="15.71"/>
    <col collapsed="false" customWidth="true" hidden="false" outlineLevel="0" max="3" min="3" style="1" width="16.14"/>
    <col collapsed="false" customWidth="true" hidden="false" outlineLevel="0" max="4" min="4" style="1" width="1.57"/>
    <col collapsed="false" customWidth="true" hidden="false" outlineLevel="0" max="5" min="5" style="1" width="34.29"/>
    <col collapsed="false" customWidth="true" hidden="false" outlineLevel="0" max="6" min="6" style="1" width="0.71"/>
    <col collapsed="false" customWidth="true" hidden="false" outlineLevel="0" max="7" min="7" style="1" width="6.85"/>
    <col collapsed="false" customWidth="true" hidden="false" outlineLevel="0" max="8" min="8" style="1" width="1.14"/>
    <col collapsed="false" customWidth="true" hidden="true" outlineLevel="0" max="9" min="9" style="4" width="27.42"/>
    <col collapsed="false" customWidth="true" hidden="true" outlineLevel="0" max="10" min="10" style="4" width="9.86"/>
    <col collapsed="false" customWidth="true" hidden="true" outlineLevel="0" max="11" min="11" style="4" width="11.14"/>
    <col collapsed="false" customWidth="true" hidden="true" outlineLevel="0" max="12" min="12" style="4" width="11.85"/>
    <col collapsed="false" customWidth="true" hidden="true" outlineLevel="0" max="14" min="13" style="4" width="11.14"/>
    <col collapsed="false" customWidth="true" hidden="false" outlineLevel="0" max="15" min="15" style="1" width="9.86"/>
    <col collapsed="false" customWidth="true" hidden="true" outlineLevel="0" max="18" min="16" style="4" width="9.86"/>
    <col collapsed="false" customWidth="true" hidden="false" outlineLevel="0" max="19" min="19" style="1" width="9.86"/>
    <col collapsed="false" customWidth="true" hidden="true" outlineLevel="0" max="21" min="20" style="1" width="9.86"/>
    <col collapsed="false" customWidth="false" hidden="true" outlineLevel="0" max="23" min="22" style="1" width="8.86"/>
    <col collapsed="false" customWidth="true" hidden="true" outlineLevel="0" max="24" min="24" style="1" width="14"/>
    <col collapsed="false" customWidth="false" hidden="true" outlineLevel="0" max="130" min="25" style="1" width="8.86"/>
    <col collapsed="false" customWidth="true" hidden="true" outlineLevel="0" max="132" min="131" style="1" width="12.42"/>
    <col collapsed="false" customWidth="false" hidden="true" outlineLevel="0" max="182" min="133" style="1" width="8.86"/>
    <col collapsed="false" customWidth="false" hidden="false" outlineLevel="0" max="16384" min="183" style="1" width="8.86"/>
  </cols>
  <sheetData>
    <row r="1" customFormat="false" ht="19.5" hidden="false" customHeight="true" outlineLevel="0" collapsed="false">
      <c r="H1" s="1" t="s">
        <v>0</v>
      </c>
      <c r="L1" s="4" t="n">
        <v>2</v>
      </c>
      <c r="N1" s="4" t="n">
        <v>13</v>
      </c>
    </row>
    <row r="2" customFormat="false" ht="18" hidden="false" customHeight="false" outlineLevel="0" collapsed="false">
      <c r="B2" s="5" t="s">
        <v>79</v>
      </c>
      <c r="C2" s="27"/>
      <c r="D2" s="27"/>
      <c r="E2" s="27"/>
      <c r="F2" s="62"/>
      <c r="G2" s="27"/>
      <c r="H2" s="39"/>
      <c r="J2" s="49" t="str">
        <f aca="false">IF(L2&lt;L1,"NO",IF(L2&gt;N1,"NO",IF(N2&lt;L1,"NO",IF(N2&gt;N1,"NO",IF(L2&gt;N2,"NO",IF(L2&gt;INT(L2),"NO",IF(N2&gt;INT(N2),"NO","OK")))))))</f>
        <v>OK</v>
      </c>
      <c r="K2" s="50" t="s">
        <v>3</v>
      </c>
      <c r="L2" s="51" t="n">
        <v>2</v>
      </c>
      <c r="M2" s="50" t="s">
        <v>4</v>
      </c>
      <c r="N2" s="51" t="n">
        <v>6</v>
      </c>
      <c r="Q2" s="4" t="n">
        <f aca="false">N2-L2</f>
        <v>4</v>
      </c>
    </row>
    <row r="3" customFormat="false" ht="12" hidden="false" customHeight="true" outlineLevel="0" collapsed="false">
      <c r="B3" s="63"/>
      <c r="C3" s="27"/>
      <c r="D3" s="27"/>
      <c r="E3" s="55"/>
      <c r="F3" s="64"/>
      <c r="G3" s="27"/>
      <c r="H3" s="29"/>
      <c r="J3" s="49"/>
      <c r="K3" s="50"/>
      <c r="L3" s="51"/>
      <c r="M3" s="50"/>
      <c r="N3" s="51"/>
    </row>
    <row r="4" customFormat="false" ht="18" hidden="false" customHeight="false" outlineLevel="0" collapsed="false">
      <c r="B4" s="63" t="s">
        <v>80</v>
      </c>
      <c r="C4" s="27"/>
      <c r="D4" s="27"/>
      <c r="E4" s="55"/>
      <c r="F4" s="64"/>
      <c r="G4" s="27"/>
      <c r="H4" s="29"/>
      <c r="J4" s="49"/>
      <c r="K4" s="50"/>
      <c r="L4" s="51"/>
      <c r="M4" s="50"/>
      <c r="N4" s="51"/>
    </row>
    <row r="5" customFormat="false" ht="10.5" hidden="false" customHeight="true" outlineLevel="0" collapsed="false">
      <c r="B5" s="63"/>
      <c r="C5" s="27"/>
      <c r="D5" s="27"/>
      <c r="E5" s="55"/>
      <c r="F5" s="64"/>
      <c r="G5" s="27"/>
      <c r="H5" s="29"/>
      <c r="J5" s="49"/>
      <c r="K5" s="50"/>
      <c r="L5" s="51"/>
      <c r="M5" s="50"/>
      <c r="N5" s="51"/>
    </row>
    <row r="6" customFormat="false" ht="18" hidden="false" customHeight="false" outlineLevel="0" collapsed="false">
      <c r="B6" s="63" t="s">
        <v>81</v>
      </c>
      <c r="C6" s="27"/>
      <c r="D6" s="27"/>
      <c r="E6" s="55"/>
      <c r="F6" s="64"/>
      <c r="G6" s="65" t="s">
        <v>2</v>
      </c>
      <c r="J6" s="49"/>
      <c r="K6" s="50"/>
      <c r="L6" s="51"/>
      <c r="M6" s="50"/>
      <c r="N6" s="51"/>
    </row>
    <row r="7" customFormat="false" ht="18" hidden="false" customHeight="false" outlineLevel="0" collapsed="false">
      <c r="B7" s="63" t="s">
        <v>82</v>
      </c>
      <c r="C7" s="27"/>
      <c r="D7" s="27"/>
      <c r="E7" s="27"/>
      <c r="F7" s="62"/>
      <c r="G7" s="65" t="s">
        <v>7</v>
      </c>
      <c r="J7" s="49"/>
      <c r="K7" s="50"/>
      <c r="L7" s="51"/>
      <c r="M7" s="50"/>
      <c r="N7" s="51"/>
    </row>
    <row r="8" customFormat="false" ht="27.75" hidden="false" customHeight="true" outlineLevel="0" collapsed="false">
      <c r="I8" s="50" t="s">
        <v>14</v>
      </c>
      <c r="P8" s="50" t="s">
        <v>31</v>
      </c>
      <c r="Q8" s="50" t="s">
        <v>32</v>
      </c>
      <c r="R8" s="50"/>
      <c r="S8" s="2"/>
      <c r="T8" s="2"/>
    </row>
    <row r="9" customFormat="false" ht="18" hidden="false" customHeight="false" outlineLevel="0" collapsed="false">
      <c r="B9" s="23" t="n">
        <f aca="false">EB9</f>
        <v>65</v>
      </c>
      <c r="C9" s="10"/>
      <c r="D9" s="13"/>
      <c r="E9" s="66" t="str">
        <f aca="false">FI9</f>
        <v>13, 5</v>
      </c>
      <c r="F9" s="10"/>
      <c r="G9" s="10" t="n">
        <f aca="false">EC9+I9</f>
        <v>2</v>
      </c>
      <c r="I9" s="4" t="n">
        <v>0</v>
      </c>
      <c r="P9" s="4" t="n">
        <v>1</v>
      </c>
      <c r="Q9" s="4" t="n">
        <f aca="false">L2</f>
        <v>2</v>
      </c>
      <c r="R9" s="4" t="s">
        <v>83</v>
      </c>
      <c r="V9" s="1" t="n">
        <f aca="true">INT(RAND()*6+1)</f>
        <v>6</v>
      </c>
      <c r="W9" s="1" t="n">
        <f aca="false">IF(V9=1,2,IF(V9=2,3,IF(V9=3,5,IF(V9=4,7,IF(V9=5,11,13)))))</f>
        <v>13</v>
      </c>
      <c r="X9" s="1" t="n">
        <f aca="false">10^Q9-1</f>
        <v>99</v>
      </c>
      <c r="Y9" s="1" t="n">
        <f aca="true">INT(RAND()*6+1)</f>
        <v>3</v>
      </c>
      <c r="Z9" s="1" t="n">
        <f aca="false">IF(Y9=1,2,IF(Y9=2,3,IF(Y9=3,5,IF(Y9=4,7,IF(Y9=5,11,13)))))</f>
        <v>5</v>
      </c>
      <c r="AA9" s="1" t="n">
        <f aca="false">W9*Z9</f>
        <v>65</v>
      </c>
      <c r="AB9" s="1" t="n">
        <f aca="false">IF(AA9&gt;X9,W9,AA9)</f>
        <v>65</v>
      </c>
      <c r="AC9" s="1" t="n">
        <f aca="true">INT(RAND()*6+1)</f>
        <v>5</v>
      </c>
      <c r="AD9" s="1" t="n">
        <f aca="false">IF(AC9=1,2,IF(AC9=2,3,IF(AC9=3,5,IF(AC9=4,7,IF(AC9=5,11,13)))))</f>
        <v>11</v>
      </c>
      <c r="AE9" s="1" t="n">
        <f aca="false">AD9*AB9</f>
        <v>715</v>
      </c>
      <c r="AF9" s="1" t="n">
        <f aca="false">IF(AE9&gt;$X9,AB9,AE9)</f>
        <v>65</v>
      </c>
      <c r="AG9" s="1" t="n">
        <f aca="true">INT(RAND()*6+1)</f>
        <v>4</v>
      </c>
      <c r="AH9" s="1" t="n">
        <f aca="false">IF(AG9=1,2,IF(AG9=2,3,IF(AG9=3,5,IF(AG9=4,7,IF(AG9=5,11,13)))))</f>
        <v>7</v>
      </c>
      <c r="AI9" s="1" t="n">
        <f aca="false">AH9*AF9</f>
        <v>455</v>
      </c>
      <c r="AJ9" s="1" t="n">
        <f aca="false">IF(AI9&gt;$X9,AF9,AI9)</f>
        <v>65</v>
      </c>
      <c r="AK9" s="1" t="n">
        <f aca="true">INT(RAND()*6+1)</f>
        <v>4</v>
      </c>
      <c r="AL9" s="1" t="n">
        <f aca="false">IF(AK9=1,2,IF(AK9=2,3,IF(AK9=3,5,IF(AK9=4,7,IF(AK9=5,11,13)))))</f>
        <v>7</v>
      </c>
      <c r="AM9" s="1" t="n">
        <f aca="false">AL9*AJ9</f>
        <v>455</v>
      </c>
      <c r="AN9" s="1" t="n">
        <f aca="false">IF(AM9&gt;$X9,AJ9,AM9)</f>
        <v>65</v>
      </c>
      <c r="AO9" s="1" t="n">
        <f aca="true">INT(RAND()*6+1)</f>
        <v>5</v>
      </c>
      <c r="AP9" s="1" t="n">
        <f aca="false">IF(AO9=1,3,IF(AO9=2,5,IF(AO9=3,7,IF(AO9=4,11,IF(AO9=5,13,17)))))</f>
        <v>13</v>
      </c>
      <c r="AQ9" s="1" t="n">
        <f aca="false">AP9*AN9</f>
        <v>845</v>
      </c>
      <c r="AR9" s="1" t="n">
        <f aca="false">IF(AQ9&gt;$X9,AN9,AQ9)</f>
        <v>65</v>
      </c>
      <c r="AS9" s="1" t="n">
        <f aca="true">INT(RAND()*6+1)</f>
        <v>3</v>
      </c>
      <c r="AT9" s="1" t="n">
        <f aca="false">IF(AS9=1,3,IF(AS9=2,5,IF(AS9=3,7,IF(AS9=4,11,IF(AS9=5,13,17)))))</f>
        <v>7</v>
      </c>
      <c r="AU9" s="1" t="n">
        <f aca="false">AT9*AR9</f>
        <v>455</v>
      </c>
      <c r="AV9" s="1" t="n">
        <f aca="false">IF(AU9&gt;$X9,AR9,AU9)</f>
        <v>65</v>
      </c>
      <c r="AW9" s="1" t="n">
        <f aca="true">INT(RAND()*6+1)</f>
        <v>5</v>
      </c>
      <c r="AX9" s="1" t="n">
        <f aca="false">IF(AW9=1,5,IF(AW9=2,7,IF(AW9=3,11,IF(AW9=4,13,IF(AW9=5,17,19)))))</f>
        <v>17</v>
      </c>
      <c r="AY9" s="1" t="n">
        <f aca="false">AX9*AV9</f>
        <v>1105</v>
      </c>
      <c r="AZ9" s="1" t="n">
        <f aca="false">IF(AY9&gt;$X9,AV9,AY9)</f>
        <v>65</v>
      </c>
      <c r="BA9" s="1" t="n">
        <f aca="true">INT(RAND()*6+1)</f>
        <v>5</v>
      </c>
      <c r="BB9" s="1" t="n">
        <f aca="false">IF(BA9=1,5,IF(BA9=2,7,IF(BA9=3,11,IF(BA9=4,13,IF(BA9=5,17,19)))))</f>
        <v>17</v>
      </c>
      <c r="BC9" s="1" t="n">
        <f aca="false">BB9*AZ9</f>
        <v>1105</v>
      </c>
      <c r="BD9" s="1" t="n">
        <f aca="false">IF(BC9&gt;$X9,AZ9,BC9)</f>
        <v>65</v>
      </c>
      <c r="BE9" s="1" t="n">
        <f aca="true">INT(RAND()*6+1)</f>
        <v>2</v>
      </c>
      <c r="BF9" s="1" t="n">
        <f aca="false">IF(BE9=1,7,IF(BE9=2,11,IF(BE9=3,13,IF(BE9=4,17,IF(BE9=5,19,23)))))</f>
        <v>11</v>
      </c>
      <c r="BG9" s="1" t="n">
        <f aca="false">BF9*BD9</f>
        <v>715</v>
      </c>
      <c r="BH9" s="1" t="n">
        <f aca="false">IF(BG9&gt;$X9,BD9,BG9)</f>
        <v>65</v>
      </c>
      <c r="BI9" s="1" t="n">
        <f aca="true">INT(RAND()*6+1)</f>
        <v>5</v>
      </c>
      <c r="BJ9" s="1" t="n">
        <f aca="false">IF(BI9=1,7,IF(BI9=2,11,IF(BI9=3,13,IF(BI9=4,17,IF(BI9=5,19,23)))))</f>
        <v>19</v>
      </c>
      <c r="BK9" s="1" t="n">
        <f aca="false">BJ9*BH9</f>
        <v>1235</v>
      </c>
      <c r="BL9" s="1" t="n">
        <f aca="false">IF(BK9&gt;$X9,BH9,BK9)</f>
        <v>65</v>
      </c>
      <c r="BM9" s="1" t="n">
        <f aca="true">INT(RAND()*6+1)</f>
        <v>4</v>
      </c>
      <c r="BN9" s="1" t="n">
        <f aca="false">IF(BM9=1,11,IF(BM9=2,13,IF(BM9=3,17,IF(BM9=4,7,IF(BM9=5,19,23)))))</f>
        <v>7</v>
      </c>
      <c r="BO9" s="1" t="n">
        <f aca="false">BN9*BL9</f>
        <v>455</v>
      </c>
      <c r="BP9" s="1" t="n">
        <f aca="false">IF(BO9&gt;$X9,BL9,BO9)</f>
        <v>65</v>
      </c>
      <c r="BQ9" s="1" t="n">
        <f aca="true">INT(RAND()*6+1)</f>
        <v>4</v>
      </c>
      <c r="BR9" s="1" t="n">
        <f aca="false">IF(BQ9=6,29,IF(BQ9=2,13,IF(BQ9=3,17,IF(BQ9=4,7,IF(BQ9=5,19,23)))))</f>
        <v>7</v>
      </c>
      <c r="BS9" s="1" t="n">
        <f aca="false">BR9*BP9</f>
        <v>455</v>
      </c>
      <c r="BT9" s="1" t="n">
        <f aca="false">IF(BS9&gt;$X9,BP9,BS9)</f>
        <v>65</v>
      </c>
      <c r="BU9" s="1" t="n">
        <f aca="true">INT(RAND()*6+1)</f>
        <v>4</v>
      </c>
      <c r="BV9" s="1" t="n">
        <f aca="false">IF(BU9=1,29,IF(BU9=2,31,IF(BU9=3,17,IF(BU9=4,7,IF(BU9=5,19,23)))))</f>
        <v>7</v>
      </c>
      <c r="BW9" s="1" t="n">
        <f aca="false">BV9*BT9</f>
        <v>455</v>
      </c>
      <c r="BX9" s="1" t="n">
        <f aca="false">IF(BW9&gt;$X9,BT9,BW9)</f>
        <v>65</v>
      </c>
      <c r="BY9" s="1" t="n">
        <f aca="true">INT(RAND()*6+1)</f>
        <v>4</v>
      </c>
      <c r="BZ9" s="1" t="n">
        <f aca="false">IF(BY9=1,29,IF(BY9=2,31,IF(BY9=3,37,IF(BY9=4,7,IF(BY9=5,19,23)))))</f>
        <v>7</v>
      </c>
      <c r="CA9" s="1" t="n">
        <f aca="false">BZ9*BX9</f>
        <v>455</v>
      </c>
      <c r="CB9" s="1" t="n">
        <f aca="false">IF(CA9&gt;$X9,BX9,CA9)</f>
        <v>65</v>
      </c>
      <c r="CC9" s="1" t="n">
        <f aca="true">INT(RAND()*6+1)</f>
        <v>1</v>
      </c>
      <c r="CD9" s="1" t="n">
        <f aca="false">IF(CC9=1,29,IF(CC9=2,31,IF(CC9=3,37,IF(CC9=4,41,IF(CC9=5,19,23)))))</f>
        <v>29</v>
      </c>
      <c r="CE9" s="1" t="n">
        <f aca="false">CD9*CB9</f>
        <v>1885</v>
      </c>
      <c r="CF9" s="1" t="n">
        <f aca="false">IF(CE9&gt;$X9,CB9,CE9)</f>
        <v>65</v>
      </c>
      <c r="CG9" s="1" t="n">
        <f aca="true">INT(RAND()*6+1)</f>
        <v>3</v>
      </c>
      <c r="CH9" s="1" t="n">
        <f aca="false">IF(CG9=1,29,IF(CG9=2,31,IF(CG9=3,37,IF(CG9=4,41,IF(CG9=5,43,23)))))</f>
        <v>37</v>
      </c>
      <c r="CI9" s="1" t="n">
        <f aca="false">CH9*CF9</f>
        <v>2405</v>
      </c>
      <c r="CJ9" s="1" t="n">
        <f aca="false">IF(CI9&gt;$X9,CF9,CI9)</f>
        <v>65</v>
      </c>
      <c r="CK9" s="1" t="n">
        <f aca="true">INT(RAND()*6+1)</f>
        <v>4</v>
      </c>
      <c r="CL9" s="1" t="n">
        <f aca="false">IF(CK9=1,29,IF(CK9=2,31,IF(CK9=3,37,IF(CK9=4,41,IF(CK9=5,43,47)))))</f>
        <v>41</v>
      </c>
      <c r="CM9" s="1" t="n">
        <f aca="false">CL9*CJ9</f>
        <v>2665</v>
      </c>
      <c r="CN9" s="1" t="n">
        <f aca="false">IF(CM9&gt;$X9,CJ9,CM9)</f>
        <v>65</v>
      </c>
      <c r="CO9" s="1" t="n">
        <f aca="true">INT(RAND()*6+1)</f>
        <v>6</v>
      </c>
      <c r="CP9" s="1" t="n">
        <f aca="false">IF(CO9=1,53,IF(CO9=2,31,IF(CO9=3,37,IF(CO9=4,41,IF(CO9=5,43,47)))))</f>
        <v>47</v>
      </c>
      <c r="CQ9" s="1" t="n">
        <f aca="false">CP9*CN9</f>
        <v>3055</v>
      </c>
      <c r="CR9" s="1" t="n">
        <f aca="false">IF(CQ9&gt;$X9,CN9,CQ9)</f>
        <v>65</v>
      </c>
      <c r="CS9" s="1" t="n">
        <f aca="true">INT(RAND()*6+1)</f>
        <v>2</v>
      </c>
      <c r="CT9" s="1" t="n">
        <f aca="false">IF(CS9=1,53,IF(CS9=2,59,IF(CS9=3,37,IF(CS9=4,41,IF(CS9=5,43,47)))))</f>
        <v>59</v>
      </c>
      <c r="CU9" s="1" t="n">
        <f aca="false">CT9*CR9</f>
        <v>3835</v>
      </c>
      <c r="CV9" s="1" t="n">
        <f aca="false">IF(CU9&gt;$X9,CR9,CU9)</f>
        <v>65</v>
      </c>
      <c r="CW9" s="1" t="n">
        <f aca="true">INT(RAND()*6+1)</f>
        <v>2</v>
      </c>
      <c r="CX9" s="1" t="n">
        <f aca="false">IF(CW9=1,53,IF(CW9=2,59,IF(CW9=3,61,IF(CW9=4,41,IF(CW9=5,43,47)))))</f>
        <v>59</v>
      </c>
      <c r="CY9" s="1" t="n">
        <f aca="false">CX9*CV9</f>
        <v>3835</v>
      </c>
      <c r="CZ9" s="1" t="n">
        <f aca="false">IF(CY9&gt;$X9,CV9,CY9)</f>
        <v>65</v>
      </c>
      <c r="DA9" s="1" t="n">
        <f aca="true">INT(RAND()*6+1)</f>
        <v>4</v>
      </c>
      <c r="DB9" s="1" t="n">
        <f aca="false">IF(DA9=1,53,IF(DA9=2,59,IF(DA9=3,61,IF(DA9=4,67,IF(DA9=5,43,47)))))</f>
        <v>67</v>
      </c>
      <c r="DC9" s="1" t="n">
        <f aca="false">DB9*CZ9</f>
        <v>4355</v>
      </c>
      <c r="DD9" s="1" t="n">
        <f aca="false">IF(DC9&gt;$X9,CZ9,DC9)</f>
        <v>65</v>
      </c>
      <c r="DE9" s="1" t="n">
        <f aca="true">INT(RAND()*6+1)</f>
        <v>4</v>
      </c>
      <c r="DF9" s="1" t="n">
        <f aca="false">IF(DE9=1,2,IF(DE9=2,3,IF(DE9=3,5,IF(DE9=4,7,IF(DE9=5,11,13)))))</f>
        <v>7</v>
      </c>
      <c r="DG9" s="1" t="n">
        <f aca="false">DF9*DD9</f>
        <v>455</v>
      </c>
      <c r="DH9" s="1" t="n">
        <f aca="false">IF(DG9&gt;$X9,DD9,DG9)</f>
        <v>65</v>
      </c>
      <c r="DI9" s="1" t="n">
        <f aca="true">INT(RAND()*6+1)</f>
        <v>6</v>
      </c>
      <c r="DJ9" s="1" t="n">
        <f aca="false">IF(DI9=1,2,IF(DI9=2,3,IF(DI9=3,5,IF(DI9=4,7,IF(DI9=5,11,13)))))</f>
        <v>13</v>
      </c>
      <c r="DK9" s="1" t="n">
        <f aca="false">DJ9*DH9</f>
        <v>845</v>
      </c>
      <c r="DL9" s="1" t="n">
        <f aca="false">IF(DK9&gt;$X9,DH9,DK9)</f>
        <v>65</v>
      </c>
      <c r="DM9" s="1" t="n">
        <f aca="true">INT(RAND()*6+1)</f>
        <v>4</v>
      </c>
      <c r="DN9" s="1" t="n">
        <f aca="false">IF(DM9=1,2,IF(DM9=2,3,IF(DM9=3,5,IF(DM9=4,7,IF(DM9=5,11,13)))))</f>
        <v>7</v>
      </c>
      <c r="DO9" s="1" t="n">
        <f aca="false">DN9*DL9</f>
        <v>455</v>
      </c>
      <c r="DP9" s="1" t="n">
        <f aca="false">IF(DO9&gt;$X9,DL9,DO9)</f>
        <v>65</v>
      </c>
      <c r="DQ9" s="1" t="n">
        <f aca="true">INT(RAND()*6+1)</f>
        <v>4</v>
      </c>
      <c r="DR9" s="1" t="n">
        <f aca="false">IF(DQ9=1,2,IF(DQ9=2,3,IF(DQ9=3,5,IF(DQ9=4,7,IF(DQ9=5,11,13)))))</f>
        <v>7</v>
      </c>
      <c r="DS9" s="1" t="n">
        <f aca="false">DR9*DP9</f>
        <v>455</v>
      </c>
      <c r="DT9" s="1" t="n">
        <f aca="false">IF(DS9&gt;$X9,DP9,DS9)</f>
        <v>65</v>
      </c>
      <c r="DU9" s="1" t="n">
        <f aca="true">INT(RAND()*6+1)</f>
        <v>1</v>
      </c>
      <c r="DV9" s="1" t="n">
        <f aca="false">IF(DU9=1,2,IF(DU9=2,3,IF(DU9=3,5,IF(DU9=4,7,IF(DU9=5,11,13)))))</f>
        <v>2</v>
      </c>
      <c r="DW9" s="1" t="n">
        <f aca="false">DV9*DT9</f>
        <v>130</v>
      </c>
      <c r="DX9" s="1" t="n">
        <f aca="false">IF(DW9&gt;$X9,DT9,DW9)</f>
        <v>65</v>
      </c>
      <c r="DY9" s="1" t="n">
        <f aca="true">INT(RAND()*6+1)</f>
        <v>1</v>
      </c>
      <c r="DZ9" s="1" t="n">
        <f aca="false">IF(DY9=1,53,IF(DY9=2,59,IF(DY9=3,61,IF(DY9=4,67,IF(DY9=5,71,47)))))</f>
        <v>53</v>
      </c>
      <c r="EA9" s="1" t="n">
        <f aca="false">DZ9*DX9</f>
        <v>3445</v>
      </c>
      <c r="EB9" s="1" t="n">
        <f aca="false">IF(EA9&gt;$X9,DX9,EA9)</f>
        <v>65</v>
      </c>
      <c r="EC9" s="1" t="n">
        <f aca="false">INT(LOG(EB9+0.5))+1</f>
        <v>2</v>
      </c>
      <c r="EE9" s="1" t="str">
        <f aca="false">W9&amp;", "</f>
        <v>13, </v>
      </c>
      <c r="EF9" s="1" t="str">
        <f aca="false">IF(AA9=AB9,Z9&amp;", ","")</f>
        <v>5, </v>
      </c>
      <c r="EG9" s="1" t="str">
        <f aca="false">IF(AE9=AF9,AD9&amp;", ","")</f>
        <v/>
      </c>
      <c r="EH9" s="1" t="str">
        <f aca="false">IF(AI9=AJ9,AH9&amp;", ","")</f>
        <v/>
      </c>
      <c r="EI9" s="1" t="str">
        <f aca="false">IF(AM9=AN9,AL9&amp;", ","")</f>
        <v/>
      </c>
      <c r="EJ9" s="1" t="str">
        <f aca="false">IF(AQ9=AR9,AP9&amp;", ","")</f>
        <v/>
      </c>
      <c r="EK9" s="1" t="str">
        <f aca="false">IF(AU9=AV9,AT9&amp;", ","")</f>
        <v/>
      </c>
      <c r="EL9" s="1" t="str">
        <f aca="false">IF(AY9=AZ9,AX9&amp;", ","")</f>
        <v/>
      </c>
      <c r="EM9" s="1" t="str">
        <f aca="false">IF(BC9=BD9,BB9&amp;", ","")</f>
        <v/>
      </c>
      <c r="EN9" s="1" t="str">
        <f aca="false">IF(BG9=BH9,BF9&amp;", ","")</f>
        <v/>
      </c>
      <c r="EO9" s="1" t="str">
        <f aca="false">IF(BK9=BL9,BJ9&amp;", ","")</f>
        <v/>
      </c>
      <c r="EP9" s="1" t="str">
        <f aca="false">IF(BO9=BP9,BN9&amp;", ","")</f>
        <v/>
      </c>
      <c r="EQ9" s="1" t="str">
        <f aca="false">IF(BS9=BT9,BR9&amp;", ","")</f>
        <v/>
      </c>
      <c r="ER9" s="1" t="str">
        <f aca="false">IF(BW9=BX9,BV9&amp;", ","")</f>
        <v/>
      </c>
      <c r="ES9" s="1" t="str">
        <f aca="false">IF(CA9=CB9,BZ9&amp;", ","")</f>
        <v/>
      </c>
      <c r="ET9" s="1" t="str">
        <f aca="false">IF(CE9=CF9,CD9&amp;", ","")</f>
        <v/>
      </c>
      <c r="EU9" s="1" t="str">
        <f aca="false">IF(CI9=CJ9,CH9&amp;", ","")</f>
        <v/>
      </c>
      <c r="EV9" s="1" t="str">
        <f aca="false">IF(CM9=CN9,CL9&amp;", ","")</f>
        <v/>
      </c>
      <c r="EW9" s="1" t="str">
        <f aca="false">IF(CQ9=CR9,CP9&amp;", ","")</f>
        <v/>
      </c>
      <c r="EX9" s="1" t="str">
        <f aca="false">IF(CU9=CV9,CT9&amp;", ","")</f>
        <v/>
      </c>
      <c r="EY9" s="1" t="str">
        <f aca="false">IF(CY9=CZ9,CX9&amp;", ","")</f>
        <v/>
      </c>
      <c r="EZ9" s="1" t="str">
        <f aca="false">IF(DC9=DD9,DB9&amp;", ","")</f>
        <v/>
      </c>
      <c r="FA9" s="1" t="str">
        <f aca="false">IF(DG9=DH9,DF9&amp;", ","")</f>
        <v/>
      </c>
      <c r="FB9" s="1" t="str">
        <f aca="false">IF(DK9=DL9,DJ9&amp;", ","")</f>
        <v/>
      </c>
      <c r="FC9" s="1" t="str">
        <f aca="false">IF(DO9=DP9,DN9&amp;", ","")</f>
        <v/>
      </c>
      <c r="FD9" s="1" t="str">
        <f aca="false">IF(DS9=DT9,DR9&amp;", ","")</f>
        <v/>
      </c>
      <c r="FE9" s="1" t="str">
        <f aca="false">IF(DW9=DX9,DV9&amp;", ","")</f>
        <v/>
      </c>
      <c r="FF9" s="1" t="str">
        <f aca="false">IF(EA9=EB9,DZ9&amp;", ","")</f>
        <v/>
      </c>
      <c r="FG9" s="1" t="str">
        <f aca="false">EE9&amp;EF9&amp;EG9&amp;EH9&amp;EI9&amp;EJ9&amp;EK9&amp;EL9&amp;EM9&amp;EN9&amp;EO9&amp;EP9&amp;EQ9&amp;ER9&amp;ES9&amp;ET9&amp;EU9&amp;EV9&amp;EW9&amp;EX9&amp;EY9&amp;EZ9&amp;FA9&amp;FB9&amp;FC9&amp;FD9&amp;FE9&amp;FF9</f>
        <v>13, 5, </v>
      </c>
      <c r="FH9" s="1" t="n">
        <f aca="false">LEN(FG9)-2</f>
        <v>5</v>
      </c>
      <c r="FI9" s="1" t="str">
        <f aca="false">LEFT(FG9,FH9)</f>
        <v>13, 5</v>
      </c>
    </row>
    <row r="10" customFormat="false" ht="20.25" hidden="false" customHeight="true" outlineLevel="0" collapsed="false">
      <c r="B10" s="10"/>
      <c r="C10" s="10"/>
      <c r="D10" s="13"/>
      <c r="E10" s="13"/>
      <c r="F10" s="10"/>
      <c r="G10" s="10"/>
    </row>
    <row r="11" customFormat="false" ht="18" hidden="false" customHeight="false" outlineLevel="0" collapsed="false">
      <c r="B11" s="23" t="n">
        <f aca="false">EB11</f>
        <v>60</v>
      </c>
      <c r="C11" s="10"/>
      <c r="D11" s="13"/>
      <c r="E11" s="66" t="str">
        <f aca="false">FI11</f>
        <v>3, 5, 2, 2</v>
      </c>
      <c r="F11" s="10"/>
      <c r="G11" s="10" t="n">
        <f aca="false">EC11+I11</f>
        <v>2</v>
      </c>
      <c r="I11" s="4" t="n">
        <v>0</v>
      </c>
      <c r="P11" s="4" t="n">
        <f aca="false">P9+1</f>
        <v>2</v>
      </c>
      <c r="Q11" s="4" t="n">
        <f aca="false">INT(0.5+(Q$2/15*(P11-1)))+L$2</f>
        <v>2</v>
      </c>
      <c r="V11" s="1" t="n">
        <f aca="true">INT(RAND()*6+1)</f>
        <v>2</v>
      </c>
      <c r="W11" s="1" t="n">
        <f aca="false">IF(V11=1,2,IF(V11=2,3,IF(V11=3,5,IF(V11=4,7,IF(V11=5,11,13)))))</f>
        <v>3</v>
      </c>
      <c r="X11" s="1" t="n">
        <f aca="false">10^Q11-1</f>
        <v>99</v>
      </c>
      <c r="Y11" s="1" t="n">
        <f aca="true">INT(RAND()*6+1)</f>
        <v>3</v>
      </c>
      <c r="Z11" s="1" t="n">
        <f aca="false">IF(Y11=1,2,IF(Y11=2,3,IF(Y11=3,5,IF(Y11=4,7,IF(Y11=5,11,13)))))</f>
        <v>5</v>
      </c>
      <c r="AA11" s="1" t="n">
        <f aca="false">W11*Z11</f>
        <v>15</v>
      </c>
      <c r="AB11" s="1" t="n">
        <f aca="false">IF(AA11&gt;X11,W11,AA11)</f>
        <v>15</v>
      </c>
      <c r="AC11" s="1" t="n">
        <f aca="true">INT(RAND()*6+1)</f>
        <v>1</v>
      </c>
      <c r="AD11" s="1" t="n">
        <f aca="false">IF(AC11=1,2,IF(AC11=2,3,IF(AC11=3,5,IF(AC11=4,7,IF(AC11=5,11,13)))))</f>
        <v>2</v>
      </c>
      <c r="AE11" s="1" t="n">
        <f aca="false">AD11*AB11</f>
        <v>30</v>
      </c>
      <c r="AF11" s="1" t="n">
        <f aca="false">IF(AE11&gt;$X11,AB11,AE11)</f>
        <v>30</v>
      </c>
      <c r="AG11" s="1" t="n">
        <f aca="true">INT(RAND()*6+1)</f>
        <v>4</v>
      </c>
      <c r="AH11" s="1" t="n">
        <f aca="false">IF(AG11=1,2,IF(AG11=2,3,IF(AG11=3,5,IF(AG11=4,7,IF(AG11=5,11,13)))))</f>
        <v>7</v>
      </c>
      <c r="AI11" s="1" t="n">
        <f aca="false">AH11*AF11</f>
        <v>210</v>
      </c>
      <c r="AJ11" s="1" t="n">
        <f aca="false">IF(AI11&gt;$X11,AF11,AI11)</f>
        <v>30</v>
      </c>
      <c r="AK11" s="1" t="n">
        <f aca="true">INT(RAND()*6+1)</f>
        <v>1</v>
      </c>
      <c r="AL11" s="1" t="n">
        <f aca="false">IF(AK11=1,2,IF(AK11=2,3,IF(AK11=3,5,IF(AK11=4,7,IF(AK11=5,11,13)))))</f>
        <v>2</v>
      </c>
      <c r="AM11" s="1" t="n">
        <f aca="false">AL11*AJ11</f>
        <v>60</v>
      </c>
      <c r="AN11" s="1" t="n">
        <f aca="false">IF(AM11&gt;$X11,AJ11,AM11)</f>
        <v>60</v>
      </c>
      <c r="AO11" s="1" t="n">
        <f aca="true">INT(RAND()*6+1)</f>
        <v>5</v>
      </c>
      <c r="AP11" s="1" t="n">
        <f aca="false">IF(AO11=1,3,IF(AO11=2,5,IF(AO11=3,7,IF(AO11=4,11,IF(AO11=5,13,17)))))</f>
        <v>13</v>
      </c>
      <c r="AQ11" s="1" t="n">
        <f aca="false">AP11*AN11</f>
        <v>780</v>
      </c>
      <c r="AR11" s="1" t="n">
        <f aca="false">IF(AQ11&gt;$X11,AN11,AQ11)</f>
        <v>60</v>
      </c>
      <c r="AS11" s="1" t="n">
        <f aca="true">INT(RAND()*6+1)</f>
        <v>6</v>
      </c>
      <c r="AT11" s="1" t="n">
        <f aca="false">IF(AS11=1,3,IF(AS11=2,5,IF(AS11=3,7,IF(AS11=4,11,IF(AS11=5,13,17)))))</f>
        <v>17</v>
      </c>
      <c r="AU11" s="1" t="n">
        <f aca="false">AT11*AR11</f>
        <v>1020</v>
      </c>
      <c r="AV11" s="1" t="n">
        <f aca="false">IF(AU11&gt;$X11,AR11,AU11)</f>
        <v>60</v>
      </c>
      <c r="AW11" s="1" t="n">
        <f aca="true">INT(RAND()*6+1)</f>
        <v>1</v>
      </c>
      <c r="AX11" s="1" t="n">
        <f aca="false">IF(AW11=1,5,IF(AW11=2,7,IF(AW11=3,11,IF(AW11=4,13,IF(AW11=5,17,19)))))</f>
        <v>5</v>
      </c>
      <c r="AY11" s="1" t="n">
        <f aca="false">AX11*AV11</f>
        <v>300</v>
      </c>
      <c r="AZ11" s="1" t="n">
        <f aca="false">IF(AY11&gt;$X11,AV11,AY11)</f>
        <v>60</v>
      </c>
      <c r="BA11" s="1" t="n">
        <f aca="true">INT(RAND()*6+1)</f>
        <v>4</v>
      </c>
      <c r="BB11" s="1" t="n">
        <f aca="false">IF(BA11=1,5,IF(BA11=2,7,IF(BA11=3,11,IF(BA11=4,13,IF(BA11=5,17,19)))))</f>
        <v>13</v>
      </c>
      <c r="BC11" s="1" t="n">
        <f aca="false">BB11*AZ11</f>
        <v>780</v>
      </c>
      <c r="BD11" s="1" t="n">
        <f aca="false">IF(BC11&gt;$X11,AZ11,BC11)</f>
        <v>60</v>
      </c>
      <c r="BE11" s="1" t="n">
        <f aca="true">INT(RAND()*6+1)</f>
        <v>3</v>
      </c>
      <c r="BF11" s="1" t="n">
        <f aca="false">IF(BE11=1,7,IF(BE11=2,11,IF(BE11=3,13,IF(BE11=4,17,IF(BE11=5,19,23)))))</f>
        <v>13</v>
      </c>
      <c r="BG11" s="1" t="n">
        <f aca="false">BF11*BD11</f>
        <v>780</v>
      </c>
      <c r="BH11" s="1" t="n">
        <f aca="false">IF(BG11&gt;$X11,BD11,BG11)</f>
        <v>60</v>
      </c>
      <c r="BI11" s="1" t="n">
        <f aca="true">INT(RAND()*6+1)</f>
        <v>2</v>
      </c>
      <c r="BJ11" s="1" t="n">
        <f aca="false">IF(BI11=1,7,IF(BI11=2,11,IF(BI11=3,13,IF(BI11=4,17,IF(BI11=5,19,23)))))</f>
        <v>11</v>
      </c>
      <c r="BK11" s="1" t="n">
        <f aca="false">BJ11*BH11</f>
        <v>660</v>
      </c>
      <c r="BL11" s="1" t="n">
        <f aca="false">IF(BK11&gt;$X11,BH11,BK11)</f>
        <v>60</v>
      </c>
      <c r="BM11" s="1" t="n">
        <f aca="true">INT(RAND()*6+1)</f>
        <v>6</v>
      </c>
      <c r="BN11" s="1" t="n">
        <f aca="false">IF(BM11=1,11,IF(BM11=2,13,IF(BM11=3,17,IF(BM11=4,7,IF(BM11=5,19,23)))))</f>
        <v>23</v>
      </c>
      <c r="BO11" s="1" t="n">
        <f aca="false">BN11*BL11</f>
        <v>1380</v>
      </c>
      <c r="BP11" s="1" t="n">
        <f aca="false">IF(BO11&gt;$X11,BL11,BO11)</f>
        <v>60</v>
      </c>
      <c r="BQ11" s="1" t="n">
        <f aca="true">INT(RAND()*6+1)</f>
        <v>1</v>
      </c>
      <c r="BR11" s="1" t="n">
        <f aca="false">IF(BQ11=6,29,IF(BQ11=2,13,IF(BQ11=3,17,IF(BQ11=4,7,IF(BQ11=5,19,23)))))</f>
        <v>23</v>
      </c>
      <c r="BS11" s="1" t="n">
        <f aca="false">BR11*BP11</f>
        <v>1380</v>
      </c>
      <c r="BT11" s="1" t="n">
        <f aca="false">IF(BS11&gt;$X11,BP11,BS11)</f>
        <v>60</v>
      </c>
      <c r="BU11" s="1" t="n">
        <f aca="true">INT(RAND()*6+1)</f>
        <v>4</v>
      </c>
      <c r="BV11" s="1" t="n">
        <f aca="false">IF(BU11=1,29,IF(BU11=2,31,IF(BU11=3,17,IF(BU11=4,7,IF(BU11=5,19,23)))))</f>
        <v>7</v>
      </c>
      <c r="BW11" s="1" t="n">
        <f aca="false">BV11*BT11</f>
        <v>420</v>
      </c>
      <c r="BX11" s="1" t="n">
        <f aca="false">IF(BW11&gt;$X11,BT11,BW11)</f>
        <v>60</v>
      </c>
      <c r="BY11" s="1" t="n">
        <f aca="true">INT(RAND()*6+1)</f>
        <v>6</v>
      </c>
      <c r="BZ11" s="1" t="n">
        <f aca="false">IF(BY11=1,29,IF(BY11=2,31,IF(BY11=3,37,IF(BY11=4,7,IF(BY11=5,19,23)))))</f>
        <v>23</v>
      </c>
      <c r="CA11" s="1" t="n">
        <f aca="false">BZ11*BX11</f>
        <v>1380</v>
      </c>
      <c r="CB11" s="1" t="n">
        <f aca="false">IF(CA11&gt;$X11,BX11,CA11)</f>
        <v>60</v>
      </c>
      <c r="CC11" s="1" t="n">
        <f aca="true">INT(RAND()*6+1)</f>
        <v>3</v>
      </c>
      <c r="CD11" s="1" t="n">
        <f aca="false">IF(CC11=1,29,IF(CC11=2,31,IF(CC11=3,37,IF(CC11=4,41,IF(CC11=5,19,23)))))</f>
        <v>37</v>
      </c>
      <c r="CE11" s="1" t="n">
        <f aca="false">CD11*CB11</f>
        <v>2220</v>
      </c>
      <c r="CF11" s="1" t="n">
        <f aca="false">IF(CE11&gt;$X11,CB11,CE11)</f>
        <v>60</v>
      </c>
      <c r="CG11" s="1" t="n">
        <f aca="true">INT(RAND()*6+1)</f>
        <v>2</v>
      </c>
      <c r="CH11" s="1" t="n">
        <f aca="false">IF(CG11=1,29,IF(CG11=2,31,IF(CG11=3,37,IF(CG11=4,41,IF(CG11=5,43,23)))))</f>
        <v>31</v>
      </c>
      <c r="CI11" s="1" t="n">
        <f aca="false">CH11*CF11</f>
        <v>1860</v>
      </c>
      <c r="CJ11" s="1" t="n">
        <f aca="false">IF(CI11&gt;$X11,CF11,CI11)</f>
        <v>60</v>
      </c>
      <c r="CK11" s="1" t="n">
        <f aca="true">INT(RAND()*6+1)</f>
        <v>5</v>
      </c>
      <c r="CL11" s="1" t="n">
        <f aca="false">IF(CK11=1,29,IF(CK11=2,31,IF(CK11=3,37,IF(CK11=4,41,IF(CK11=5,43,47)))))</f>
        <v>43</v>
      </c>
      <c r="CM11" s="1" t="n">
        <f aca="false">CL11*CJ11</f>
        <v>2580</v>
      </c>
      <c r="CN11" s="1" t="n">
        <f aca="false">IF(CM11&gt;$X11,CJ11,CM11)</f>
        <v>60</v>
      </c>
      <c r="CO11" s="1" t="n">
        <f aca="true">INT(RAND()*6+1)</f>
        <v>1</v>
      </c>
      <c r="CP11" s="1" t="n">
        <f aca="false">IF(CO11=1,53,IF(CO11=2,31,IF(CO11=3,37,IF(CO11=4,41,IF(CO11=5,43,47)))))</f>
        <v>53</v>
      </c>
      <c r="CQ11" s="1" t="n">
        <f aca="false">CP11*CN11</f>
        <v>3180</v>
      </c>
      <c r="CR11" s="1" t="n">
        <f aca="false">IF(CQ11&gt;$X11,CN11,CQ11)</f>
        <v>60</v>
      </c>
      <c r="CS11" s="1" t="n">
        <f aca="true">INT(RAND()*6+1)</f>
        <v>4</v>
      </c>
      <c r="CT11" s="1" t="n">
        <f aca="false">IF(CS11=1,53,IF(CS11=2,59,IF(CS11=3,37,IF(CS11=4,41,IF(CS11=5,43,47)))))</f>
        <v>41</v>
      </c>
      <c r="CU11" s="1" t="n">
        <f aca="false">CT11*CR11</f>
        <v>2460</v>
      </c>
      <c r="CV11" s="1" t="n">
        <f aca="false">IF(CU11&gt;$X11,CR11,CU11)</f>
        <v>60</v>
      </c>
      <c r="CW11" s="1" t="n">
        <f aca="true">INT(RAND()*6+1)</f>
        <v>4</v>
      </c>
      <c r="CX11" s="1" t="n">
        <f aca="false">IF(CW11=1,53,IF(CW11=2,59,IF(CW11=3,61,IF(CW11=4,41,IF(CW11=5,43,47)))))</f>
        <v>41</v>
      </c>
      <c r="CY11" s="1" t="n">
        <f aca="false">CX11*CV11</f>
        <v>2460</v>
      </c>
      <c r="CZ11" s="1" t="n">
        <f aca="false">IF(CY11&gt;$X11,CV11,CY11)</f>
        <v>60</v>
      </c>
      <c r="DA11" s="1" t="n">
        <f aca="true">INT(RAND()*6+1)</f>
        <v>3</v>
      </c>
      <c r="DB11" s="1" t="n">
        <f aca="false">IF(DA11=1,53,IF(DA11=2,59,IF(DA11=3,61,IF(DA11=4,67,IF(DA11=5,43,47)))))</f>
        <v>61</v>
      </c>
      <c r="DC11" s="1" t="n">
        <f aca="false">DB11*CZ11</f>
        <v>3660</v>
      </c>
      <c r="DD11" s="1" t="n">
        <f aca="false">IF(DC11&gt;$X11,CZ11,DC11)</f>
        <v>60</v>
      </c>
      <c r="DE11" s="1" t="n">
        <f aca="true">INT(RAND()*6+1)</f>
        <v>4</v>
      </c>
      <c r="DF11" s="1" t="n">
        <f aca="false">IF(DE11=1,2,IF(DE11=2,3,IF(DE11=3,5,IF(DE11=4,7,IF(DE11=5,11,13)))))</f>
        <v>7</v>
      </c>
      <c r="DG11" s="1" t="n">
        <f aca="false">DF11*DD11</f>
        <v>420</v>
      </c>
      <c r="DH11" s="1" t="n">
        <f aca="false">IF(DG11&gt;$X11,DD11,DG11)</f>
        <v>60</v>
      </c>
      <c r="DI11" s="1" t="n">
        <f aca="true">INT(RAND()*6+1)</f>
        <v>4</v>
      </c>
      <c r="DJ11" s="1" t="n">
        <f aca="false">IF(DI11=1,2,IF(DI11=2,3,IF(DI11=3,5,IF(DI11=4,7,IF(DI11=5,11,13)))))</f>
        <v>7</v>
      </c>
      <c r="DK11" s="1" t="n">
        <f aca="false">DJ11*DH11</f>
        <v>420</v>
      </c>
      <c r="DL11" s="1" t="n">
        <f aca="false">IF(DK11&gt;$X11,DH11,DK11)</f>
        <v>60</v>
      </c>
      <c r="DM11" s="1" t="n">
        <f aca="true">INT(RAND()*6+1)</f>
        <v>6</v>
      </c>
      <c r="DN11" s="1" t="n">
        <f aca="false">IF(DM11=1,2,IF(DM11=2,3,IF(DM11=3,5,IF(DM11=4,7,IF(DM11=5,11,13)))))</f>
        <v>13</v>
      </c>
      <c r="DO11" s="1" t="n">
        <f aca="false">DN11*DL11</f>
        <v>780</v>
      </c>
      <c r="DP11" s="1" t="n">
        <f aca="false">IF(DO11&gt;$X11,DL11,DO11)</f>
        <v>60</v>
      </c>
      <c r="DQ11" s="1" t="n">
        <f aca="true">INT(RAND()*6+1)</f>
        <v>1</v>
      </c>
      <c r="DR11" s="1" t="n">
        <f aca="false">IF(DQ11=1,2,IF(DQ11=2,3,IF(DQ11=3,5,IF(DQ11=4,7,IF(DQ11=5,11,13)))))</f>
        <v>2</v>
      </c>
      <c r="DS11" s="1" t="n">
        <f aca="false">DR11*DP11</f>
        <v>120</v>
      </c>
      <c r="DT11" s="1" t="n">
        <f aca="false">IF(DS11&gt;$X11,DP11,DS11)</f>
        <v>60</v>
      </c>
      <c r="DU11" s="1" t="n">
        <f aca="true">INT(RAND()*6+1)</f>
        <v>1</v>
      </c>
      <c r="DV11" s="1" t="n">
        <f aca="false">IF(DU11=1,2,IF(DU11=2,3,IF(DU11=3,5,IF(DU11=4,7,IF(DU11=5,11,13)))))</f>
        <v>2</v>
      </c>
      <c r="DW11" s="1" t="n">
        <f aca="false">DV11*DT11</f>
        <v>120</v>
      </c>
      <c r="DX11" s="1" t="n">
        <f aca="false">IF(DW11&gt;$X11,DT11,DW11)</f>
        <v>60</v>
      </c>
      <c r="DY11" s="1" t="n">
        <f aca="true">INT(RAND()*6+1)</f>
        <v>4</v>
      </c>
      <c r="DZ11" s="1" t="n">
        <f aca="false">IF(DY11=1,53,IF(DY11=2,59,IF(DY11=3,61,IF(DY11=4,67,IF(DY11=5,71,47)))))</f>
        <v>67</v>
      </c>
      <c r="EA11" s="1" t="n">
        <f aca="false">DZ11*DX11</f>
        <v>4020</v>
      </c>
      <c r="EB11" s="1" t="n">
        <f aca="false">IF(EA11&gt;$X11,DX11,EA11)</f>
        <v>60</v>
      </c>
      <c r="EC11" s="1" t="n">
        <f aca="false">INT(LOG(EB11+0.5))+1</f>
        <v>2</v>
      </c>
      <c r="EE11" s="1" t="str">
        <f aca="false">W11&amp;", "</f>
        <v>3, </v>
      </c>
      <c r="EF11" s="1" t="str">
        <f aca="false">IF(AA11=AB11,Z11&amp;", ","")</f>
        <v>5, </v>
      </c>
      <c r="EG11" s="1" t="str">
        <f aca="false">IF(AE11=AF11,AD11&amp;", ","")</f>
        <v>2, </v>
      </c>
      <c r="EH11" s="1" t="str">
        <f aca="false">IF(AI11=AJ11,AH11&amp;", ","")</f>
        <v/>
      </c>
      <c r="EI11" s="1" t="str">
        <f aca="false">IF(AM11=AN11,AL11&amp;", ","")</f>
        <v>2, </v>
      </c>
      <c r="EJ11" s="1" t="str">
        <f aca="false">IF(AQ11=AR11,AP11&amp;", ","")</f>
        <v/>
      </c>
      <c r="EK11" s="1" t="str">
        <f aca="false">IF(AU11=AV11,AT11&amp;", ","")</f>
        <v/>
      </c>
      <c r="EL11" s="1" t="str">
        <f aca="false">IF(AY11=AZ11,AX11&amp;", ","")</f>
        <v/>
      </c>
      <c r="EM11" s="1" t="str">
        <f aca="false">IF(BC11=BD11,BB11&amp;", ","")</f>
        <v/>
      </c>
      <c r="EN11" s="1" t="str">
        <f aca="false">IF(BG11=BH11,BF11&amp;", ","")</f>
        <v/>
      </c>
      <c r="EO11" s="1" t="str">
        <f aca="false">IF(BK11=BL11,BJ11&amp;", ","")</f>
        <v/>
      </c>
      <c r="EP11" s="1" t="str">
        <f aca="false">IF(BO11=BP11,BN11&amp;", ","")</f>
        <v/>
      </c>
      <c r="EQ11" s="1" t="str">
        <f aca="false">IF(BS11=BT11,BR11&amp;", ","")</f>
        <v/>
      </c>
      <c r="ER11" s="1" t="str">
        <f aca="false">IF(BW11=BX11,BV11&amp;", ","")</f>
        <v/>
      </c>
      <c r="ES11" s="1" t="str">
        <f aca="false">IF(CA11=CB11,BZ11&amp;", ","")</f>
        <v/>
      </c>
      <c r="ET11" s="1" t="str">
        <f aca="false">IF(CE11=CF11,CD11&amp;", ","")</f>
        <v/>
      </c>
      <c r="EU11" s="1" t="str">
        <f aca="false">IF(CI11=CJ11,CH11&amp;", ","")</f>
        <v/>
      </c>
      <c r="EV11" s="1" t="str">
        <f aca="false">IF(CM11=CN11,CL11&amp;", ","")</f>
        <v/>
      </c>
      <c r="EW11" s="1" t="str">
        <f aca="false">IF(CQ11=CR11,CP11&amp;", ","")</f>
        <v/>
      </c>
      <c r="EX11" s="1" t="str">
        <f aca="false">IF(CU11=CV11,CT11&amp;", ","")</f>
        <v/>
      </c>
      <c r="EY11" s="1" t="str">
        <f aca="false">IF(CY11=CZ11,CX11&amp;", ","")</f>
        <v/>
      </c>
      <c r="EZ11" s="1" t="str">
        <f aca="false">IF(DC11=DD11,DB11&amp;", ","")</f>
        <v/>
      </c>
      <c r="FA11" s="1" t="str">
        <f aca="false">IF(DG11=DH11,DF11&amp;", ","")</f>
        <v/>
      </c>
      <c r="FB11" s="1" t="str">
        <f aca="false">IF(DK11=DL11,DJ11&amp;", ","")</f>
        <v/>
      </c>
      <c r="FC11" s="1" t="str">
        <f aca="false">IF(DO11=DP11,DN11&amp;", ","")</f>
        <v/>
      </c>
      <c r="FD11" s="1" t="str">
        <f aca="false">IF(DS11=DT11,DR11&amp;", ","")</f>
        <v/>
      </c>
      <c r="FE11" s="1" t="str">
        <f aca="false">IF(DW11=DX11,DV11&amp;", ","")</f>
        <v/>
      </c>
      <c r="FF11" s="1" t="str">
        <f aca="false">IF(EA11=EB11,DZ11&amp;", ","")</f>
        <v/>
      </c>
      <c r="FG11" s="1" t="str">
        <f aca="false">EE11&amp;EF11&amp;EG11&amp;EH11&amp;EI11&amp;EJ11&amp;EK11&amp;EL11&amp;EM11&amp;EN11&amp;EO11&amp;EP11&amp;EQ11&amp;ER11&amp;ES11&amp;ET11&amp;EU11&amp;EV11&amp;EW11&amp;EX11&amp;EY11&amp;EZ11&amp;FA11&amp;FB11&amp;FC11&amp;FD11&amp;FE11&amp;FF11</f>
        <v>3, 5, 2, 2, </v>
      </c>
      <c r="FH11" s="1" t="n">
        <f aca="false">LEN(FG11)-2</f>
        <v>10</v>
      </c>
      <c r="FI11" s="1" t="str">
        <f aca="false">LEFT(FG11,FH11)</f>
        <v>3, 5, 2, 2</v>
      </c>
    </row>
    <row r="12" customFormat="false" ht="20.25" hidden="false" customHeight="true" outlineLevel="0" collapsed="false">
      <c r="B12" s="10"/>
      <c r="C12" s="10"/>
      <c r="D12" s="13"/>
      <c r="E12" s="13"/>
      <c r="F12" s="10"/>
      <c r="G12" s="10"/>
    </row>
    <row r="13" customFormat="false" ht="18" hidden="false" customHeight="false" outlineLevel="0" collapsed="false">
      <c r="B13" s="23" t="n">
        <f aca="false">EB13</f>
        <v>990</v>
      </c>
      <c r="C13" s="10"/>
      <c r="D13" s="13"/>
      <c r="E13" s="66" t="str">
        <f aca="false">FI13</f>
        <v>3, 3, 2, 11, 5</v>
      </c>
      <c r="F13" s="10"/>
      <c r="G13" s="10" t="n">
        <f aca="false">EC13+I13</f>
        <v>4</v>
      </c>
      <c r="I13" s="4" t="n">
        <v>1</v>
      </c>
      <c r="P13" s="4" t="n">
        <f aca="false">P11+1</f>
        <v>3</v>
      </c>
      <c r="Q13" s="4" t="n">
        <f aca="false">INT(0.5+(Q$2/15*(P13-1)))+L$2</f>
        <v>3</v>
      </c>
      <c r="V13" s="1" t="n">
        <f aca="true">INT(RAND()*6+1)</f>
        <v>2</v>
      </c>
      <c r="W13" s="1" t="n">
        <f aca="false">IF(V13=1,2,IF(V13=2,3,IF(V13=3,5,IF(V13=4,7,IF(V13=5,11,13)))))</f>
        <v>3</v>
      </c>
      <c r="X13" s="1" t="n">
        <f aca="false">10^Q13-1</f>
        <v>999</v>
      </c>
      <c r="Y13" s="1" t="n">
        <f aca="true">INT(RAND()*6+1)</f>
        <v>2</v>
      </c>
      <c r="Z13" s="1" t="n">
        <f aca="false">IF(Y13=1,2,IF(Y13=2,3,IF(Y13=3,5,IF(Y13=4,7,IF(Y13=5,11,13)))))</f>
        <v>3</v>
      </c>
      <c r="AA13" s="1" t="n">
        <f aca="false">W13*Z13</f>
        <v>9</v>
      </c>
      <c r="AB13" s="1" t="n">
        <f aca="false">IF(AA13&gt;X13,W13,AA13)</f>
        <v>9</v>
      </c>
      <c r="AC13" s="1" t="n">
        <f aca="true">INT(RAND()*6+1)</f>
        <v>1</v>
      </c>
      <c r="AD13" s="1" t="n">
        <f aca="false">IF(AC13=1,2,IF(AC13=2,3,IF(AC13=3,5,IF(AC13=4,7,IF(AC13=5,11,13)))))</f>
        <v>2</v>
      </c>
      <c r="AE13" s="1" t="n">
        <f aca="false">AD13*AB13</f>
        <v>18</v>
      </c>
      <c r="AF13" s="1" t="n">
        <f aca="false">IF(AE13&gt;$X13,AB13,AE13)</f>
        <v>18</v>
      </c>
      <c r="AG13" s="1" t="n">
        <f aca="true">INT(RAND()*6+1)</f>
        <v>5</v>
      </c>
      <c r="AH13" s="1" t="n">
        <f aca="false">IF(AG13=1,2,IF(AG13=2,3,IF(AG13=3,5,IF(AG13=4,7,IF(AG13=5,11,13)))))</f>
        <v>11</v>
      </c>
      <c r="AI13" s="1" t="n">
        <f aca="false">AH13*AF13</f>
        <v>198</v>
      </c>
      <c r="AJ13" s="1" t="n">
        <f aca="false">IF(AI13&gt;$X13,AF13,AI13)</f>
        <v>198</v>
      </c>
      <c r="AK13" s="1" t="n">
        <f aca="true">INT(RAND()*6+1)</f>
        <v>3</v>
      </c>
      <c r="AL13" s="1" t="n">
        <f aca="false">IF(AK13=1,2,IF(AK13=2,3,IF(AK13=3,5,IF(AK13=4,7,IF(AK13=5,11,13)))))</f>
        <v>5</v>
      </c>
      <c r="AM13" s="1" t="n">
        <f aca="false">AL13*AJ13</f>
        <v>990</v>
      </c>
      <c r="AN13" s="1" t="n">
        <f aca="false">IF(AM13&gt;$X13,AJ13,AM13)</f>
        <v>990</v>
      </c>
      <c r="AO13" s="1" t="n">
        <f aca="true">INT(RAND()*6+1)</f>
        <v>6</v>
      </c>
      <c r="AP13" s="1" t="n">
        <f aca="false">IF(AO13=1,3,IF(AO13=2,5,IF(AO13=3,7,IF(AO13=4,11,IF(AO13=5,13,17)))))</f>
        <v>17</v>
      </c>
      <c r="AQ13" s="1" t="n">
        <f aca="false">AP13*AN13</f>
        <v>16830</v>
      </c>
      <c r="AR13" s="1" t="n">
        <f aca="false">IF(AQ13&gt;$X13,AN13,AQ13)</f>
        <v>990</v>
      </c>
      <c r="AS13" s="1" t="n">
        <f aca="true">INT(RAND()*6+1)</f>
        <v>4</v>
      </c>
      <c r="AT13" s="1" t="n">
        <f aca="false">IF(AS13=1,3,IF(AS13=2,5,IF(AS13=3,7,IF(AS13=4,11,IF(AS13=5,13,17)))))</f>
        <v>11</v>
      </c>
      <c r="AU13" s="1" t="n">
        <f aca="false">AT13*AR13</f>
        <v>10890</v>
      </c>
      <c r="AV13" s="1" t="n">
        <f aca="false">IF(AU13&gt;$X13,AR13,AU13)</f>
        <v>990</v>
      </c>
      <c r="AW13" s="1" t="n">
        <f aca="true">INT(RAND()*6+1)</f>
        <v>1</v>
      </c>
      <c r="AX13" s="1" t="n">
        <f aca="false">IF(AW13=1,5,IF(AW13=2,7,IF(AW13=3,11,IF(AW13=4,13,IF(AW13=5,17,19)))))</f>
        <v>5</v>
      </c>
      <c r="AY13" s="1" t="n">
        <f aca="false">AX13*AV13</f>
        <v>4950</v>
      </c>
      <c r="AZ13" s="1" t="n">
        <f aca="false">IF(AY13&gt;$X13,AV13,AY13)</f>
        <v>990</v>
      </c>
      <c r="BA13" s="1" t="n">
        <f aca="true">INT(RAND()*6+1)</f>
        <v>3</v>
      </c>
      <c r="BB13" s="1" t="n">
        <f aca="false">IF(BA13=1,5,IF(BA13=2,7,IF(BA13=3,11,IF(BA13=4,13,IF(BA13=5,17,19)))))</f>
        <v>11</v>
      </c>
      <c r="BC13" s="1" t="n">
        <f aca="false">BB13*AZ13</f>
        <v>10890</v>
      </c>
      <c r="BD13" s="1" t="n">
        <f aca="false">IF(BC13&gt;$X13,AZ13,BC13)</f>
        <v>990</v>
      </c>
      <c r="BE13" s="1" t="n">
        <f aca="true">INT(RAND()*6+1)</f>
        <v>3</v>
      </c>
      <c r="BF13" s="1" t="n">
        <f aca="false">IF(BE13=1,7,IF(BE13=2,11,IF(BE13=3,13,IF(BE13=4,17,IF(BE13=5,19,23)))))</f>
        <v>13</v>
      </c>
      <c r="BG13" s="1" t="n">
        <f aca="false">BF13*BD13</f>
        <v>12870</v>
      </c>
      <c r="BH13" s="1" t="n">
        <f aca="false">IF(BG13&gt;$X13,BD13,BG13)</f>
        <v>990</v>
      </c>
      <c r="BI13" s="1" t="n">
        <f aca="true">INT(RAND()*6+1)</f>
        <v>2</v>
      </c>
      <c r="BJ13" s="1" t="n">
        <f aca="false">IF(BI13=1,7,IF(BI13=2,11,IF(BI13=3,13,IF(BI13=4,17,IF(BI13=5,19,23)))))</f>
        <v>11</v>
      </c>
      <c r="BK13" s="1" t="n">
        <f aca="false">BJ13*BH13</f>
        <v>10890</v>
      </c>
      <c r="BL13" s="1" t="n">
        <f aca="false">IF(BK13&gt;$X13,BH13,BK13)</f>
        <v>990</v>
      </c>
      <c r="BM13" s="1" t="n">
        <f aca="true">INT(RAND()*6+1)</f>
        <v>4</v>
      </c>
      <c r="BN13" s="1" t="n">
        <f aca="false">IF(BM13=1,11,IF(BM13=2,13,IF(BM13=3,17,IF(BM13=4,7,IF(BM13=5,19,23)))))</f>
        <v>7</v>
      </c>
      <c r="BO13" s="1" t="n">
        <f aca="false">BN13*BL13</f>
        <v>6930</v>
      </c>
      <c r="BP13" s="1" t="n">
        <f aca="false">IF(BO13&gt;$X13,BL13,BO13)</f>
        <v>990</v>
      </c>
      <c r="BQ13" s="1" t="n">
        <f aca="true">INT(RAND()*6+1)</f>
        <v>4</v>
      </c>
      <c r="BR13" s="1" t="n">
        <f aca="false">IF(BQ13=6,29,IF(BQ13=2,13,IF(BQ13=3,17,IF(BQ13=4,7,IF(BQ13=5,19,23)))))</f>
        <v>7</v>
      </c>
      <c r="BS13" s="1" t="n">
        <f aca="false">BR13*BP13</f>
        <v>6930</v>
      </c>
      <c r="BT13" s="1" t="n">
        <f aca="false">IF(BS13&gt;$X13,BP13,BS13)</f>
        <v>990</v>
      </c>
      <c r="BU13" s="1" t="n">
        <f aca="true">INT(RAND()*6+1)</f>
        <v>3</v>
      </c>
      <c r="BV13" s="1" t="n">
        <f aca="false">IF(BU13=1,29,IF(BU13=2,31,IF(BU13=3,17,IF(BU13=4,7,IF(BU13=5,19,23)))))</f>
        <v>17</v>
      </c>
      <c r="BW13" s="1" t="n">
        <f aca="false">BV13*BT13</f>
        <v>16830</v>
      </c>
      <c r="BX13" s="1" t="n">
        <f aca="false">IF(BW13&gt;$X13,BT13,BW13)</f>
        <v>990</v>
      </c>
      <c r="BY13" s="1" t="n">
        <f aca="true">INT(RAND()*6+1)</f>
        <v>2</v>
      </c>
      <c r="BZ13" s="1" t="n">
        <f aca="false">IF(BY13=1,29,IF(BY13=2,31,IF(BY13=3,37,IF(BY13=4,7,IF(BY13=5,19,23)))))</f>
        <v>31</v>
      </c>
      <c r="CA13" s="1" t="n">
        <f aca="false">BZ13*BX13</f>
        <v>30690</v>
      </c>
      <c r="CB13" s="1" t="n">
        <f aca="false">IF(CA13&gt;$X13,BX13,CA13)</f>
        <v>990</v>
      </c>
      <c r="CC13" s="1" t="n">
        <f aca="true">INT(RAND()*6+1)</f>
        <v>5</v>
      </c>
      <c r="CD13" s="1" t="n">
        <f aca="false">IF(CC13=1,29,IF(CC13=2,31,IF(CC13=3,37,IF(CC13=4,41,IF(CC13=5,19,23)))))</f>
        <v>19</v>
      </c>
      <c r="CE13" s="1" t="n">
        <f aca="false">CD13*CB13</f>
        <v>18810</v>
      </c>
      <c r="CF13" s="1" t="n">
        <f aca="false">IF(CE13&gt;$X13,CB13,CE13)</f>
        <v>990</v>
      </c>
      <c r="CG13" s="1" t="n">
        <f aca="true">INT(RAND()*6+1)</f>
        <v>2</v>
      </c>
      <c r="CH13" s="1" t="n">
        <f aca="false">IF(CG13=1,29,IF(CG13=2,31,IF(CG13=3,37,IF(CG13=4,41,IF(CG13=5,43,23)))))</f>
        <v>31</v>
      </c>
      <c r="CI13" s="1" t="n">
        <f aca="false">CH13*CF13</f>
        <v>30690</v>
      </c>
      <c r="CJ13" s="1" t="n">
        <f aca="false">IF(CI13&gt;$X13,CF13,CI13)</f>
        <v>990</v>
      </c>
      <c r="CK13" s="1" t="n">
        <f aca="true">INT(RAND()*6+1)</f>
        <v>4</v>
      </c>
      <c r="CL13" s="1" t="n">
        <f aca="false">IF(CK13=1,29,IF(CK13=2,31,IF(CK13=3,37,IF(CK13=4,41,IF(CK13=5,43,47)))))</f>
        <v>41</v>
      </c>
      <c r="CM13" s="1" t="n">
        <f aca="false">CL13*CJ13</f>
        <v>40590</v>
      </c>
      <c r="CN13" s="1" t="n">
        <f aca="false">IF(CM13&gt;$X13,CJ13,CM13)</f>
        <v>990</v>
      </c>
      <c r="CO13" s="1" t="n">
        <f aca="true">INT(RAND()*6+1)</f>
        <v>3</v>
      </c>
      <c r="CP13" s="1" t="n">
        <f aca="false">IF(CO13=1,53,IF(CO13=2,31,IF(CO13=3,37,IF(CO13=4,41,IF(CO13=5,43,47)))))</f>
        <v>37</v>
      </c>
      <c r="CQ13" s="1" t="n">
        <f aca="false">CP13*CN13</f>
        <v>36630</v>
      </c>
      <c r="CR13" s="1" t="n">
        <f aca="false">IF(CQ13&gt;$X13,CN13,CQ13)</f>
        <v>990</v>
      </c>
      <c r="CS13" s="1" t="n">
        <f aca="true">INT(RAND()*6+1)</f>
        <v>6</v>
      </c>
      <c r="CT13" s="1" t="n">
        <f aca="false">IF(CS13=1,53,IF(CS13=2,59,IF(CS13=3,37,IF(CS13=4,41,IF(CS13=5,43,47)))))</f>
        <v>47</v>
      </c>
      <c r="CU13" s="1" t="n">
        <f aca="false">CT13*CR13</f>
        <v>46530</v>
      </c>
      <c r="CV13" s="1" t="n">
        <f aca="false">IF(CU13&gt;$X13,CR13,CU13)</f>
        <v>990</v>
      </c>
      <c r="CW13" s="1" t="n">
        <f aca="true">INT(RAND()*6+1)</f>
        <v>4</v>
      </c>
      <c r="CX13" s="1" t="n">
        <f aca="false">IF(CW13=1,53,IF(CW13=2,59,IF(CW13=3,61,IF(CW13=4,41,IF(CW13=5,43,47)))))</f>
        <v>41</v>
      </c>
      <c r="CY13" s="1" t="n">
        <f aca="false">CX13*CV13</f>
        <v>40590</v>
      </c>
      <c r="CZ13" s="1" t="n">
        <f aca="false">IF(CY13&gt;$X13,CV13,CY13)</f>
        <v>990</v>
      </c>
      <c r="DA13" s="1" t="n">
        <f aca="true">INT(RAND()*6+1)</f>
        <v>1</v>
      </c>
      <c r="DB13" s="1" t="n">
        <f aca="false">IF(DA13=1,53,IF(DA13=2,59,IF(DA13=3,61,IF(DA13=4,67,IF(DA13=5,43,47)))))</f>
        <v>53</v>
      </c>
      <c r="DC13" s="1" t="n">
        <f aca="false">DB13*CZ13</f>
        <v>52470</v>
      </c>
      <c r="DD13" s="1" t="n">
        <f aca="false">IF(DC13&gt;$X13,CZ13,DC13)</f>
        <v>990</v>
      </c>
      <c r="DE13" s="1" t="n">
        <f aca="true">INT(RAND()*6+1)</f>
        <v>3</v>
      </c>
      <c r="DF13" s="1" t="n">
        <f aca="false">IF(DE13=1,2,IF(DE13=2,3,IF(DE13=3,5,IF(DE13=4,7,IF(DE13=5,11,13)))))</f>
        <v>5</v>
      </c>
      <c r="DG13" s="1" t="n">
        <f aca="false">DF13*DD13</f>
        <v>4950</v>
      </c>
      <c r="DH13" s="1" t="n">
        <f aca="false">IF(DG13&gt;$X13,DD13,DG13)</f>
        <v>990</v>
      </c>
      <c r="DI13" s="1" t="n">
        <f aca="true">INT(RAND()*6+1)</f>
        <v>5</v>
      </c>
      <c r="DJ13" s="1" t="n">
        <f aca="false">IF(DI13=1,2,IF(DI13=2,3,IF(DI13=3,5,IF(DI13=4,7,IF(DI13=5,11,13)))))</f>
        <v>11</v>
      </c>
      <c r="DK13" s="1" t="n">
        <f aca="false">DJ13*DH13</f>
        <v>10890</v>
      </c>
      <c r="DL13" s="1" t="n">
        <f aca="false">IF(DK13&gt;$X13,DH13,DK13)</f>
        <v>990</v>
      </c>
      <c r="DM13" s="1" t="n">
        <f aca="true">INT(RAND()*6+1)</f>
        <v>2</v>
      </c>
      <c r="DN13" s="1" t="n">
        <f aca="false">IF(DM13=1,2,IF(DM13=2,3,IF(DM13=3,5,IF(DM13=4,7,IF(DM13=5,11,13)))))</f>
        <v>3</v>
      </c>
      <c r="DO13" s="1" t="n">
        <f aca="false">DN13*DL13</f>
        <v>2970</v>
      </c>
      <c r="DP13" s="1" t="n">
        <f aca="false">IF(DO13&gt;$X13,DL13,DO13)</f>
        <v>990</v>
      </c>
      <c r="DQ13" s="1" t="n">
        <f aca="true">INT(RAND()*6+1)</f>
        <v>6</v>
      </c>
      <c r="DR13" s="1" t="n">
        <f aca="false">IF(DQ13=1,2,IF(DQ13=2,3,IF(DQ13=3,5,IF(DQ13=4,7,IF(DQ13=5,11,13)))))</f>
        <v>13</v>
      </c>
      <c r="DS13" s="1" t="n">
        <f aca="false">DR13*DP13</f>
        <v>12870</v>
      </c>
      <c r="DT13" s="1" t="n">
        <f aca="false">IF(DS13&gt;$X13,DP13,DS13)</f>
        <v>990</v>
      </c>
      <c r="DU13" s="1" t="n">
        <f aca="true">INT(RAND()*6+1)</f>
        <v>4</v>
      </c>
      <c r="DV13" s="1" t="n">
        <f aca="false">IF(DU13=1,2,IF(DU13=2,3,IF(DU13=3,5,IF(DU13=4,7,IF(DU13=5,11,13)))))</f>
        <v>7</v>
      </c>
      <c r="DW13" s="1" t="n">
        <f aca="false">DV13*DT13</f>
        <v>6930</v>
      </c>
      <c r="DX13" s="1" t="n">
        <f aca="false">IF(DW13&gt;$X13,DT13,DW13)</f>
        <v>990</v>
      </c>
      <c r="DY13" s="1" t="n">
        <f aca="true">INT(RAND()*6+1)</f>
        <v>6</v>
      </c>
      <c r="DZ13" s="1" t="n">
        <f aca="false">IF(DY13=1,53,IF(DY13=2,59,IF(DY13=3,61,IF(DY13=4,67,IF(DY13=5,71,47)))))</f>
        <v>47</v>
      </c>
      <c r="EA13" s="1" t="n">
        <f aca="false">DZ13*DX13</f>
        <v>46530</v>
      </c>
      <c r="EB13" s="1" t="n">
        <f aca="false">IF(EA13&gt;$X13,DX13,EA13)</f>
        <v>990</v>
      </c>
      <c r="EC13" s="1" t="n">
        <f aca="false">INT(LOG(EB13+0.5))+1</f>
        <v>3</v>
      </c>
      <c r="EE13" s="1" t="str">
        <f aca="false">W13&amp;", "</f>
        <v>3, </v>
      </c>
      <c r="EF13" s="1" t="str">
        <f aca="false">IF(AA13=AB13,Z13&amp;", ","")</f>
        <v>3, </v>
      </c>
      <c r="EG13" s="1" t="str">
        <f aca="false">IF(AE13=AF13,AD13&amp;", ","")</f>
        <v>2, </v>
      </c>
      <c r="EH13" s="1" t="str">
        <f aca="false">IF(AI13=AJ13,AH13&amp;", ","")</f>
        <v>11, </v>
      </c>
      <c r="EI13" s="1" t="str">
        <f aca="false">IF(AM13=AN13,AL13&amp;", ","")</f>
        <v>5, </v>
      </c>
      <c r="EJ13" s="1" t="str">
        <f aca="false">IF(AQ13=AR13,AP13&amp;", ","")</f>
        <v/>
      </c>
      <c r="EK13" s="1" t="str">
        <f aca="false">IF(AU13=AV13,AT13&amp;", ","")</f>
        <v/>
      </c>
      <c r="EL13" s="1" t="str">
        <f aca="false">IF(AY13=AZ13,AX13&amp;", ","")</f>
        <v/>
      </c>
      <c r="EM13" s="1" t="str">
        <f aca="false">IF(BC13=BD13,BB13&amp;", ","")</f>
        <v/>
      </c>
      <c r="EN13" s="1" t="str">
        <f aca="false">IF(BG13=BH13,BF13&amp;", ","")</f>
        <v/>
      </c>
      <c r="EO13" s="1" t="str">
        <f aca="false">IF(BK13=BL13,BJ13&amp;", ","")</f>
        <v/>
      </c>
      <c r="EP13" s="1" t="str">
        <f aca="false">IF(BO13=BP13,BN13&amp;", ","")</f>
        <v/>
      </c>
      <c r="EQ13" s="1" t="str">
        <f aca="false">IF(BS13=BT13,BR13&amp;", ","")</f>
        <v/>
      </c>
      <c r="ER13" s="1" t="str">
        <f aca="false">IF(BW13=BX13,BV13&amp;", ","")</f>
        <v/>
      </c>
      <c r="ES13" s="1" t="str">
        <f aca="false">IF(CA13=CB13,BZ13&amp;", ","")</f>
        <v/>
      </c>
      <c r="ET13" s="1" t="str">
        <f aca="false">IF(CE13=CF13,CD13&amp;", ","")</f>
        <v/>
      </c>
      <c r="EU13" s="1" t="str">
        <f aca="false">IF(CI13=CJ13,CH13&amp;", ","")</f>
        <v/>
      </c>
      <c r="EV13" s="1" t="str">
        <f aca="false">IF(CM13=CN13,CL13&amp;", ","")</f>
        <v/>
      </c>
      <c r="EW13" s="1" t="str">
        <f aca="false">IF(CQ13=CR13,CP13&amp;", ","")</f>
        <v/>
      </c>
      <c r="EX13" s="1" t="str">
        <f aca="false">IF(CU13=CV13,CT13&amp;", ","")</f>
        <v/>
      </c>
      <c r="EY13" s="1" t="str">
        <f aca="false">IF(CY13=CZ13,CX13&amp;", ","")</f>
        <v/>
      </c>
      <c r="EZ13" s="1" t="str">
        <f aca="false">IF(DC13=DD13,DB13&amp;", ","")</f>
        <v/>
      </c>
      <c r="FA13" s="1" t="str">
        <f aca="false">IF(DG13=DH13,DF13&amp;", ","")</f>
        <v/>
      </c>
      <c r="FB13" s="1" t="str">
        <f aca="false">IF(DK13=DL13,DJ13&amp;", ","")</f>
        <v/>
      </c>
      <c r="FC13" s="1" t="str">
        <f aca="false">IF(DO13=DP13,DN13&amp;", ","")</f>
        <v/>
      </c>
      <c r="FD13" s="1" t="str">
        <f aca="false">IF(DS13=DT13,DR13&amp;", ","")</f>
        <v/>
      </c>
      <c r="FE13" s="1" t="str">
        <f aca="false">IF(DW13=DX13,DV13&amp;", ","")</f>
        <v/>
      </c>
      <c r="FF13" s="1" t="str">
        <f aca="false">IF(EA13=EB13,DZ13&amp;", ","")</f>
        <v/>
      </c>
      <c r="FG13" s="1" t="str">
        <f aca="false">EE13&amp;EF13&amp;EG13&amp;EH13&amp;EI13&amp;EJ13&amp;EK13&amp;EL13&amp;EM13&amp;EN13&amp;EO13&amp;EP13&amp;EQ13&amp;ER13&amp;ES13&amp;ET13&amp;EU13&amp;EV13&amp;EW13&amp;EX13&amp;EY13&amp;EZ13&amp;FA13&amp;FB13&amp;FC13&amp;FD13&amp;FE13&amp;FF13</f>
        <v>3, 3, 2, 11, 5, </v>
      </c>
      <c r="FH13" s="1" t="n">
        <f aca="false">LEN(FG13)-2</f>
        <v>14</v>
      </c>
      <c r="FI13" s="1" t="str">
        <f aca="false">LEFT(FG13,FH13)</f>
        <v>3, 3, 2, 11, 5</v>
      </c>
    </row>
    <row r="14" customFormat="false" ht="20.25" hidden="false" customHeight="true" outlineLevel="0" collapsed="false">
      <c r="B14" s="10"/>
      <c r="C14" s="10"/>
      <c r="D14" s="13"/>
      <c r="E14" s="13"/>
      <c r="F14" s="10"/>
      <c r="G14" s="10"/>
    </row>
    <row r="15" customFormat="false" ht="18" hidden="false" customHeight="false" outlineLevel="0" collapsed="false">
      <c r="B15" s="23" t="n">
        <f aca="false">EB15</f>
        <v>715</v>
      </c>
      <c r="C15" s="10"/>
      <c r="D15" s="13"/>
      <c r="E15" s="66" t="str">
        <f aca="false">FI15</f>
        <v>5, 13, 11</v>
      </c>
      <c r="F15" s="10"/>
      <c r="G15" s="10" t="n">
        <f aca="false">EC15+I15</f>
        <v>4</v>
      </c>
      <c r="I15" s="4" t="n">
        <v>1</v>
      </c>
      <c r="P15" s="4" t="n">
        <f aca="false">P13+1</f>
        <v>4</v>
      </c>
      <c r="Q15" s="4" t="n">
        <f aca="false">INT(0.5+(Q$2/15*(P15-1)))+L$2</f>
        <v>3</v>
      </c>
      <c r="V15" s="1" t="n">
        <f aca="true">INT(RAND()*6+1)</f>
        <v>3</v>
      </c>
      <c r="W15" s="1" t="n">
        <f aca="false">IF(V15=1,2,IF(V15=2,3,IF(V15=3,5,IF(V15=4,7,IF(V15=5,11,13)))))</f>
        <v>5</v>
      </c>
      <c r="X15" s="1" t="n">
        <f aca="false">10^Q15-1</f>
        <v>999</v>
      </c>
      <c r="Y15" s="1" t="n">
        <f aca="true">INT(RAND()*6+1)</f>
        <v>6</v>
      </c>
      <c r="Z15" s="1" t="n">
        <f aca="false">IF(Y15=1,2,IF(Y15=2,3,IF(Y15=3,5,IF(Y15=4,7,IF(Y15=5,11,13)))))</f>
        <v>13</v>
      </c>
      <c r="AA15" s="1" t="n">
        <f aca="false">W15*Z15</f>
        <v>65</v>
      </c>
      <c r="AB15" s="1" t="n">
        <f aca="false">IF(AA15&gt;X15,W15,AA15)</f>
        <v>65</v>
      </c>
      <c r="AC15" s="1" t="n">
        <f aca="true">INT(RAND()*6+1)</f>
        <v>5</v>
      </c>
      <c r="AD15" s="1" t="n">
        <f aca="false">IF(AC15=1,2,IF(AC15=2,3,IF(AC15=3,5,IF(AC15=4,7,IF(AC15=5,11,13)))))</f>
        <v>11</v>
      </c>
      <c r="AE15" s="1" t="n">
        <f aca="false">AD15*AB15</f>
        <v>715</v>
      </c>
      <c r="AF15" s="1" t="n">
        <f aca="false">IF(AE15&gt;$X15,AB15,AE15)</f>
        <v>715</v>
      </c>
      <c r="AG15" s="1" t="n">
        <f aca="true">INT(RAND()*6+1)</f>
        <v>1</v>
      </c>
      <c r="AH15" s="1" t="n">
        <f aca="false">IF(AG15=1,2,IF(AG15=2,3,IF(AG15=3,5,IF(AG15=4,7,IF(AG15=5,11,13)))))</f>
        <v>2</v>
      </c>
      <c r="AI15" s="1" t="n">
        <f aca="false">AH15*AF15</f>
        <v>1430</v>
      </c>
      <c r="AJ15" s="1" t="n">
        <f aca="false">IF(AI15&gt;$X15,AF15,AI15)</f>
        <v>715</v>
      </c>
      <c r="AK15" s="1" t="n">
        <f aca="true">INT(RAND()*6+1)</f>
        <v>1</v>
      </c>
      <c r="AL15" s="1" t="n">
        <f aca="false">IF(AK15=1,2,IF(AK15=2,3,IF(AK15=3,5,IF(AK15=4,7,IF(AK15=5,11,13)))))</f>
        <v>2</v>
      </c>
      <c r="AM15" s="1" t="n">
        <f aca="false">AL15*AJ15</f>
        <v>1430</v>
      </c>
      <c r="AN15" s="1" t="n">
        <f aca="false">IF(AM15&gt;$X15,AJ15,AM15)</f>
        <v>715</v>
      </c>
      <c r="AO15" s="1" t="n">
        <f aca="true">INT(RAND()*6+1)</f>
        <v>2</v>
      </c>
      <c r="AP15" s="1" t="n">
        <f aca="false">IF(AO15=1,3,IF(AO15=2,5,IF(AO15=3,7,IF(AO15=4,11,IF(AO15=5,13,17)))))</f>
        <v>5</v>
      </c>
      <c r="AQ15" s="1" t="n">
        <f aca="false">AP15*AN15</f>
        <v>3575</v>
      </c>
      <c r="AR15" s="1" t="n">
        <f aca="false">IF(AQ15&gt;$X15,AN15,AQ15)</f>
        <v>715</v>
      </c>
      <c r="AS15" s="1" t="n">
        <f aca="true">INT(RAND()*6+1)</f>
        <v>4</v>
      </c>
      <c r="AT15" s="1" t="n">
        <f aca="false">IF(AS15=1,3,IF(AS15=2,5,IF(AS15=3,7,IF(AS15=4,11,IF(AS15=5,13,17)))))</f>
        <v>11</v>
      </c>
      <c r="AU15" s="1" t="n">
        <f aca="false">AT15*AR15</f>
        <v>7865</v>
      </c>
      <c r="AV15" s="1" t="n">
        <f aca="false">IF(AU15&gt;$X15,AR15,AU15)</f>
        <v>715</v>
      </c>
      <c r="AW15" s="1" t="n">
        <f aca="true">INT(RAND()*6+1)</f>
        <v>2</v>
      </c>
      <c r="AX15" s="1" t="n">
        <f aca="false">IF(AW15=1,5,IF(AW15=2,7,IF(AW15=3,11,IF(AW15=4,13,IF(AW15=5,17,19)))))</f>
        <v>7</v>
      </c>
      <c r="AY15" s="1" t="n">
        <f aca="false">AX15*AV15</f>
        <v>5005</v>
      </c>
      <c r="AZ15" s="1" t="n">
        <f aca="false">IF(AY15&gt;$X15,AV15,AY15)</f>
        <v>715</v>
      </c>
      <c r="BA15" s="1" t="n">
        <f aca="true">INT(RAND()*6+1)</f>
        <v>5</v>
      </c>
      <c r="BB15" s="1" t="n">
        <f aca="false">IF(BA15=1,5,IF(BA15=2,7,IF(BA15=3,11,IF(BA15=4,13,IF(BA15=5,17,19)))))</f>
        <v>17</v>
      </c>
      <c r="BC15" s="1" t="n">
        <f aca="false">BB15*AZ15</f>
        <v>12155</v>
      </c>
      <c r="BD15" s="1" t="n">
        <f aca="false">IF(BC15&gt;$X15,AZ15,BC15)</f>
        <v>715</v>
      </c>
      <c r="BE15" s="1" t="n">
        <f aca="true">INT(RAND()*6+1)</f>
        <v>2</v>
      </c>
      <c r="BF15" s="1" t="n">
        <f aca="false">IF(BE15=1,7,IF(BE15=2,11,IF(BE15=3,13,IF(BE15=4,17,IF(BE15=5,19,23)))))</f>
        <v>11</v>
      </c>
      <c r="BG15" s="1" t="n">
        <f aca="false">BF15*BD15</f>
        <v>7865</v>
      </c>
      <c r="BH15" s="1" t="n">
        <f aca="false">IF(BG15&gt;$X15,BD15,BG15)</f>
        <v>715</v>
      </c>
      <c r="BI15" s="1" t="n">
        <f aca="true">INT(RAND()*6+1)</f>
        <v>6</v>
      </c>
      <c r="BJ15" s="1" t="n">
        <f aca="false">IF(BI15=1,7,IF(BI15=2,11,IF(BI15=3,13,IF(BI15=4,17,IF(BI15=5,19,23)))))</f>
        <v>23</v>
      </c>
      <c r="BK15" s="1" t="n">
        <f aca="false">BJ15*BH15</f>
        <v>16445</v>
      </c>
      <c r="BL15" s="1" t="n">
        <f aca="false">IF(BK15&gt;$X15,BH15,BK15)</f>
        <v>715</v>
      </c>
      <c r="BM15" s="1" t="n">
        <f aca="true">INT(RAND()*6+1)</f>
        <v>1</v>
      </c>
      <c r="BN15" s="1" t="n">
        <f aca="false">IF(BM15=1,11,IF(BM15=2,13,IF(BM15=3,17,IF(BM15=4,7,IF(BM15=5,19,23)))))</f>
        <v>11</v>
      </c>
      <c r="BO15" s="1" t="n">
        <f aca="false">BN15*BL15</f>
        <v>7865</v>
      </c>
      <c r="BP15" s="1" t="n">
        <f aca="false">IF(BO15&gt;$X15,BL15,BO15)</f>
        <v>715</v>
      </c>
      <c r="BQ15" s="1" t="n">
        <f aca="true">INT(RAND()*6+1)</f>
        <v>3</v>
      </c>
      <c r="BR15" s="1" t="n">
        <f aca="false">IF(BQ15=6,29,IF(BQ15=2,13,IF(BQ15=3,17,IF(BQ15=4,7,IF(BQ15=5,19,23)))))</f>
        <v>17</v>
      </c>
      <c r="BS15" s="1" t="n">
        <f aca="false">BR15*BP15</f>
        <v>12155</v>
      </c>
      <c r="BT15" s="1" t="n">
        <f aca="false">IF(BS15&gt;$X15,BP15,BS15)</f>
        <v>715</v>
      </c>
      <c r="BU15" s="1" t="n">
        <f aca="true">INT(RAND()*6+1)</f>
        <v>3</v>
      </c>
      <c r="BV15" s="1" t="n">
        <f aca="false">IF(BU15=1,29,IF(BU15=2,31,IF(BU15=3,17,IF(BU15=4,7,IF(BU15=5,19,23)))))</f>
        <v>17</v>
      </c>
      <c r="BW15" s="1" t="n">
        <f aca="false">BV15*BT15</f>
        <v>12155</v>
      </c>
      <c r="BX15" s="1" t="n">
        <f aca="false">IF(BW15&gt;$X15,BT15,BW15)</f>
        <v>715</v>
      </c>
      <c r="BY15" s="1" t="n">
        <f aca="true">INT(RAND()*6+1)</f>
        <v>4</v>
      </c>
      <c r="BZ15" s="1" t="n">
        <f aca="false">IF(BY15=1,29,IF(BY15=2,31,IF(BY15=3,37,IF(BY15=4,7,IF(BY15=5,19,23)))))</f>
        <v>7</v>
      </c>
      <c r="CA15" s="1" t="n">
        <f aca="false">BZ15*BX15</f>
        <v>5005</v>
      </c>
      <c r="CB15" s="1" t="n">
        <f aca="false">IF(CA15&gt;$X15,BX15,CA15)</f>
        <v>715</v>
      </c>
      <c r="CC15" s="1" t="n">
        <f aca="true">INT(RAND()*6+1)</f>
        <v>3</v>
      </c>
      <c r="CD15" s="1" t="n">
        <f aca="false">IF(CC15=1,29,IF(CC15=2,31,IF(CC15=3,37,IF(CC15=4,41,IF(CC15=5,19,23)))))</f>
        <v>37</v>
      </c>
      <c r="CE15" s="1" t="n">
        <f aca="false">CD15*CB15</f>
        <v>26455</v>
      </c>
      <c r="CF15" s="1" t="n">
        <f aca="false">IF(CE15&gt;$X15,CB15,CE15)</f>
        <v>715</v>
      </c>
      <c r="CG15" s="1" t="n">
        <f aca="true">INT(RAND()*6+1)</f>
        <v>4</v>
      </c>
      <c r="CH15" s="1" t="n">
        <f aca="false">IF(CG15=1,29,IF(CG15=2,31,IF(CG15=3,37,IF(CG15=4,41,IF(CG15=5,43,23)))))</f>
        <v>41</v>
      </c>
      <c r="CI15" s="1" t="n">
        <f aca="false">CH15*CF15</f>
        <v>29315</v>
      </c>
      <c r="CJ15" s="1" t="n">
        <f aca="false">IF(CI15&gt;$X15,CF15,CI15)</f>
        <v>715</v>
      </c>
      <c r="CK15" s="1" t="n">
        <f aca="true">INT(RAND()*6+1)</f>
        <v>4</v>
      </c>
      <c r="CL15" s="1" t="n">
        <f aca="false">IF(CK15=1,29,IF(CK15=2,31,IF(CK15=3,37,IF(CK15=4,41,IF(CK15=5,43,47)))))</f>
        <v>41</v>
      </c>
      <c r="CM15" s="1" t="n">
        <f aca="false">CL15*CJ15</f>
        <v>29315</v>
      </c>
      <c r="CN15" s="1" t="n">
        <f aca="false">IF(CM15&gt;$X15,CJ15,CM15)</f>
        <v>715</v>
      </c>
      <c r="CO15" s="1" t="n">
        <f aca="true">INT(RAND()*6+1)</f>
        <v>4</v>
      </c>
      <c r="CP15" s="1" t="n">
        <f aca="false">IF(CO15=1,53,IF(CO15=2,31,IF(CO15=3,37,IF(CO15=4,41,IF(CO15=5,43,47)))))</f>
        <v>41</v>
      </c>
      <c r="CQ15" s="1" t="n">
        <f aca="false">CP15*CN15</f>
        <v>29315</v>
      </c>
      <c r="CR15" s="1" t="n">
        <f aca="false">IF(CQ15&gt;$X15,CN15,CQ15)</f>
        <v>715</v>
      </c>
      <c r="CS15" s="1" t="n">
        <f aca="true">INT(RAND()*6+1)</f>
        <v>2</v>
      </c>
      <c r="CT15" s="1" t="n">
        <f aca="false">IF(CS15=1,53,IF(CS15=2,59,IF(CS15=3,37,IF(CS15=4,41,IF(CS15=5,43,47)))))</f>
        <v>59</v>
      </c>
      <c r="CU15" s="1" t="n">
        <f aca="false">CT15*CR15</f>
        <v>42185</v>
      </c>
      <c r="CV15" s="1" t="n">
        <f aca="false">IF(CU15&gt;$X15,CR15,CU15)</f>
        <v>715</v>
      </c>
      <c r="CW15" s="1" t="n">
        <f aca="true">INT(RAND()*6+1)</f>
        <v>2</v>
      </c>
      <c r="CX15" s="1" t="n">
        <f aca="false">IF(CW15=1,53,IF(CW15=2,59,IF(CW15=3,61,IF(CW15=4,41,IF(CW15=5,43,47)))))</f>
        <v>59</v>
      </c>
      <c r="CY15" s="1" t="n">
        <f aca="false">CX15*CV15</f>
        <v>42185</v>
      </c>
      <c r="CZ15" s="1" t="n">
        <f aca="false">IF(CY15&gt;$X15,CV15,CY15)</f>
        <v>715</v>
      </c>
      <c r="DA15" s="1" t="n">
        <f aca="true">INT(RAND()*6+1)</f>
        <v>2</v>
      </c>
      <c r="DB15" s="1" t="n">
        <f aca="false">IF(DA15=1,53,IF(DA15=2,59,IF(DA15=3,61,IF(DA15=4,67,IF(DA15=5,43,47)))))</f>
        <v>59</v>
      </c>
      <c r="DC15" s="1" t="n">
        <f aca="false">DB15*CZ15</f>
        <v>42185</v>
      </c>
      <c r="DD15" s="1" t="n">
        <f aca="false">IF(DC15&gt;$X15,CZ15,DC15)</f>
        <v>715</v>
      </c>
      <c r="DE15" s="1" t="n">
        <f aca="true">INT(RAND()*6+1)</f>
        <v>3</v>
      </c>
      <c r="DF15" s="1" t="n">
        <f aca="false">IF(DE15=1,2,IF(DE15=2,3,IF(DE15=3,5,IF(DE15=4,7,IF(DE15=5,11,13)))))</f>
        <v>5</v>
      </c>
      <c r="DG15" s="1" t="n">
        <f aca="false">DF15*DD15</f>
        <v>3575</v>
      </c>
      <c r="DH15" s="1" t="n">
        <f aca="false">IF(DG15&gt;$X15,DD15,DG15)</f>
        <v>715</v>
      </c>
      <c r="DI15" s="1" t="n">
        <f aca="true">INT(RAND()*6+1)</f>
        <v>1</v>
      </c>
      <c r="DJ15" s="1" t="n">
        <f aca="false">IF(DI15=1,2,IF(DI15=2,3,IF(DI15=3,5,IF(DI15=4,7,IF(DI15=5,11,13)))))</f>
        <v>2</v>
      </c>
      <c r="DK15" s="1" t="n">
        <f aca="false">DJ15*DH15</f>
        <v>1430</v>
      </c>
      <c r="DL15" s="1" t="n">
        <f aca="false">IF(DK15&gt;$X15,DH15,DK15)</f>
        <v>715</v>
      </c>
      <c r="DM15" s="1" t="n">
        <f aca="true">INT(RAND()*6+1)</f>
        <v>6</v>
      </c>
      <c r="DN15" s="1" t="n">
        <f aca="false">IF(DM15=1,2,IF(DM15=2,3,IF(DM15=3,5,IF(DM15=4,7,IF(DM15=5,11,13)))))</f>
        <v>13</v>
      </c>
      <c r="DO15" s="1" t="n">
        <f aca="false">DN15*DL15</f>
        <v>9295</v>
      </c>
      <c r="DP15" s="1" t="n">
        <f aca="false">IF(DO15&gt;$X15,DL15,DO15)</f>
        <v>715</v>
      </c>
      <c r="DQ15" s="1" t="n">
        <f aca="true">INT(RAND()*6+1)</f>
        <v>1</v>
      </c>
      <c r="DR15" s="1" t="n">
        <f aca="false">IF(DQ15=1,2,IF(DQ15=2,3,IF(DQ15=3,5,IF(DQ15=4,7,IF(DQ15=5,11,13)))))</f>
        <v>2</v>
      </c>
      <c r="DS15" s="1" t="n">
        <f aca="false">DR15*DP15</f>
        <v>1430</v>
      </c>
      <c r="DT15" s="1" t="n">
        <f aca="false">IF(DS15&gt;$X15,DP15,DS15)</f>
        <v>715</v>
      </c>
      <c r="DU15" s="1" t="n">
        <f aca="true">INT(RAND()*6+1)</f>
        <v>6</v>
      </c>
      <c r="DV15" s="1" t="n">
        <f aca="false">IF(DU15=1,2,IF(DU15=2,3,IF(DU15=3,5,IF(DU15=4,7,IF(DU15=5,11,13)))))</f>
        <v>13</v>
      </c>
      <c r="DW15" s="1" t="n">
        <f aca="false">DV15*DT15</f>
        <v>9295</v>
      </c>
      <c r="DX15" s="1" t="n">
        <f aca="false">IF(DW15&gt;$X15,DT15,DW15)</f>
        <v>715</v>
      </c>
      <c r="DY15" s="1" t="n">
        <f aca="true">INT(RAND()*6+1)</f>
        <v>4</v>
      </c>
      <c r="DZ15" s="1" t="n">
        <f aca="false">IF(DY15=1,53,IF(DY15=2,59,IF(DY15=3,61,IF(DY15=4,67,IF(DY15=5,71,47)))))</f>
        <v>67</v>
      </c>
      <c r="EA15" s="1" t="n">
        <f aca="false">DZ15*DX15</f>
        <v>47905</v>
      </c>
      <c r="EB15" s="1" t="n">
        <f aca="false">IF(EA15&gt;$X15,DX15,EA15)</f>
        <v>715</v>
      </c>
      <c r="EC15" s="1" t="n">
        <f aca="false">INT(LOG(EB15+0.5))+1</f>
        <v>3</v>
      </c>
      <c r="EE15" s="1" t="str">
        <f aca="false">W15&amp;", "</f>
        <v>5, </v>
      </c>
      <c r="EF15" s="1" t="str">
        <f aca="false">IF(AA15=AB15,Z15&amp;", ","")</f>
        <v>13, </v>
      </c>
      <c r="EG15" s="1" t="str">
        <f aca="false">IF(AE15=AF15,AD15&amp;", ","")</f>
        <v>11, </v>
      </c>
      <c r="EH15" s="1" t="str">
        <f aca="false">IF(AI15=AJ15,AH15&amp;", ","")</f>
        <v/>
      </c>
      <c r="EI15" s="1" t="str">
        <f aca="false">IF(AM15=AN15,AL15&amp;", ","")</f>
        <v/>
      </c>
      <c r="EJ15" s="1" t="str">
        <f aca="false">IF(AQ15=AR15,AP15&amp;", ","")</f>
        <v/>
      </c>
      <c r="EK15" s="1" t="str">
        <f aca="false">IF(AU15=AV15,AT15&amp;", ","")</f>
        <v/>
      </c>
      <c r="EL15" s="1" t="str">
        <f aca="false">IF(AY15=AZ15,AX15&amp;", ","")</f>
        <v/>
      </c>
      <c r="EM15" s="1" t="str">
        <f aca="false">IF(BC15=BD15,BB15&amp;", ","")</f>
        <v/>
      </c>
      <c r="EN15" s="1" t="str">
        <f aca="false">IF(BG15=BH15,BF15&amp;", ","")</f>
        <v/>
      </c>
      <c r="EO15" s="1" t="str">
        <f aca="false">IF(BK15=BL15,BJ15&amp;", ","")</f>
        <v/>
      </c>
      <c r="EP15" s="1" t="str">
        <f aca="false">IF(BO15=BP15,BN15&amp;", ","")</f>
        <v/>
      </c>
      <c r="EQ15" s="1" t="str">
        <f aca="false">IF(BS15=BT15,BR15&amp;", ","")</f>
        <v/>
      </c>
      <c r="ER15" s="1" t="str">
        <f aca="false">IF(BW15=BX15,BV15&amp;", ","")</f>
        <v/>
      </c>
      <c r="ES15" s="1" t="str">
        <f aca="false">IF(CA15=CB15,BZ15&amp;", ","")</f>
        <v/>
      </c>
      <c r="ET15" s="1" t="str">
        <f aca="false">IF(CE15=CF15,CD15&amp;", ","")</f>
        <v/>
      </c>
      <c r="EU15" s="1" t="str">
        <f aca="false">IF(CI15=CJ15,CH15&amp;", ","")</f>
        <v/>
      </c>
      <c r="EV15" s="1" t="str">
        <f aca="false">IF(CM15=CN15,CL15&amp;", ","")</f>
        <v/>
      </c>
      <c r="EW15" s="1" t="str">
        <f aca="false">IF(CQ15=CR15,CP15&amp;", ","")</f>
        <v/>
      </c>
      <c r="EX15" s="1" t="str">
        <f aca="false">IF(CU15=CV15,CT15&amp;", ","")</f>
        <v/>
      </c>
      <c r="EY15" s="1" t="str">
        <f aca="false">IF(CY15=CZ15,CX15&amp;", ","")</f>
        <v/>
      </c>
      <c r="EZ15" s="1" t="str">
        <f aca="false">IF(DC15=DD15,DB15&amp;", ","")</f>
        <v/>
      </c>
      <c r="FA15" s="1" t="str">
        <f aca="false">IF(DG15=DH15,DF15&amp;", ","")</f>
        <v/>
      </c>
      <c r="FB15" s="1" t="str">
        <f aca="false">IF(DK15=DL15,DJ15&amp;", ","")</f>
        <v/>
      </c>
      <c r="FC15" s="1" t="str">
        <f aca="false">IF(DO15=DP15,DN15&amp;", ","")</f>
        <v/>
      </c>
      <c r="FD15" s="1" t="str">
        <f aca="false">IF(DS15=DT15,DR15&amp;", ","")</f>
        <v/>
      </c>
      <c r="FE15" s="1" t="str">
        <f aca="false">IF(DW15=DX15,DV15&amp;", ","")</f>
        <v/>
      </c>
      <c r="FF15" s="1" t="str">
        <f aca="false">IF(EA15=EB15,DZ15&amp;", ","")</f>
        <v/>
      </c>
      <c r="FG15" s="1" t="str">
        <f aca="false">EE15&amp;EF15&amp;EG15&amp;EH15&amp;EI15&amp;EJ15&amp;EK15&amp;EL15&amp;EM15&amp;EN15&amp;EO15&amp;EP15&amp;EQ15&amp;ER15&amp;ES15&amp;ET15&amp;EU15&amp;EV15&amp;EW15&amp;EX15&amp;EY15&amp;EZ15&amp;FA15&amp;FB15&amp;FC15&amp;FD15&amp;FE15&amp;FF15</f>
        <v>5, 13, 11, </v>
      </c>
      <c r="FH15" s="1" t="n">
        <f aca="false">LEN(FG15)-2</f>
        <v>9</v>
      </c>
      <c r="FI15" s="1" t="str">
        <f aca="false">LEFT(FG15,FH15)</f>
        <v>5, 13, 11</v>
      </c>
    </row>
    <row r="16" customFormat="false" ht="20.25" hidden="false" customHeight="true" outlineLevel="0" collapsed="false">
      <c r="B16" s="10"/>
      <c r="C16" s="10"/>
      <c r="D16" s="13"/>
      <c r="E16" s="13"/>
      <c r="F16" s="10"/>
      <c r="G16" s="10"/>
    </row>
    <row r="17" customFormat="false" ht="18" hidden="false" customHeight="false" outlineLevel="0" collapsed="false">
      <c r="B17" s="23" t="n">
        <f aca="false">EB17</f>
        <v>546</v>
      </c>
      <c r="C17" s="10"/>
      <c r="D17" s="13"/>
      <c r="E17" s="66" t="str">
        <f aca="false">FI17</f>
        <v>13, 7, 2, 3</v>
      </c>
      <c r="F17" s="10"/>
      <c r="G17" s="10" t="n">
        <f aca="false">EC17+I17</f>
        <v>4</v>
      </c>
      <c r="I17" s="4" t="n">
        <v>1</v>
      </c>
      <c r="P17" s="4" t="n">
        <f aca="false">P15+1</f>
        <v>5</v>
      </c>
      <c r="Q17" s="4" t="n">
        <f aca="false">INT(0.5+(Q$2/15*(P17-1)))+L$2</f>
        <v>3</v>
      </c>
      <c r="V17" s="1" t="n">
        <f aca="true">INT(RAND()*6+1)</f>
        <v>6</v>
      </c>
      <c r="W17" s="1" t="n">
        <f aca="false">IF(V17=1,2,IF(V17=2,3,IF(V17=3,5,IF(V17=4,7,IF(V17=5,11,13)))))</f>
        <v>13</v>
      </c>
      <c r="X17" s="1" t="n">
        <f aca="false">10^Q17-1</f>
        <v>999</v>
      </c>
      <c r="Y17" s="1" t="n">
        <f aca="true">INT(RAND()*6+1)</f>
        <v>4</v>
      </c>
      <c r="Z17" s="1" t="n">
        <f aca="false">IF(Y17=1,2,IF(Y17=2,3,IF(Y17=3,5,IF(Y17=4,7,IF(Y17=5,11,13)))))</f>
        <v>7</v>
      </c>
      <c r="AA17" s="1" t="n">
        <f aca="false">W17*Z17</f>
        <v>91</v>
      </c>
      <c r="AB17" s="1" t="n">
        <f aca="false">IF(AA17&gt;X17,W17,AA17)</f>
        <v>91</v>
      </c>
      <c r="AC17" s="1" t="n">
        <f aca="true">INT(RAND()*6+1)</f>
        <v>5</v>
      </c>
      <c r="AD17" s="1" t="n">
        <f aca="false">IF(AC17=1,2,IF(AC17=2,3,IF(AC17=3,5,IF(AC17=4,7,IF(AC17=5,11,13)))))</f>
        <v>11</v>
      </c>
      <c r="AE17" s="1" t="n">
        <f aca="false">AD17*AB17</f>
        <v>1001</v>
      </c>
      <c r="AF17" s="1" t="n">
        <f aca="false">IF(AE17&gt;$X17,AB17,AE17)</f>
        <v>91</v>
      </c>
      <c r="AG17" s="1" t="n">
        <f aca="true">INT(RAND()*6+1)</f>
        <v>1</v>
      </c>
      <c r="AH17" s="1" t="n">
        <f aca="false">IF(AG17=1,2,IF(AG17=2,3,IF(AG17=3,5,IF(AG17=4,7,IF(AG17=5,11,13)))))</f>
        <v>2</v>
      </c>
      <c r="AI17" s="1" t="n">
        <f aca="false">AH17*AF17</f>
        <v>182</v>
      </c>
      <c r="AJ17" s="1" t="n">
        <f aca="false">IF(AI17&gt;$X17,AF17,AI17)</f>
        <v>182</v>
      </c>
      <c r="AK17" s="1" t="n">
        <f aca="true">INT(RAND()*6+1)</f>
        <v>6</v>
      </c>
      <c r="AL17" s="1" t="n">
        <f aca="false">IF(AK17=1,2,IF(AK17=2,3,IF(AK17=3,5,IF(AK17=4,7,IF(AK17=5,11,13)))))</f>
        <v>13</v>
      </c>
      <c r="AM17" s="1" t="n">
        <f aca="false">AL17*AJ17</f>
        <v>2366</v>
      </c>
      <c r="AN17" s="1" t="n">
        <f aca="false">IF(AM17&gt;$X17,AJ17,AM17)</f>
        <v>182</v>
      </c>
      <c r="AO17" s="1" t="n">
        <f aca="true">INT(RAND()*6+1)</f>
        <v>6</v>
      </c>
      <c r="AP17" s="1" t="n">
        <f aca="false">IF(AO17=1,3,IF(AO17=2,5,IF(AO17=3,7,IF(AO17=4,11,IF(AO17=5,13,17)))))</f>
        <v>17</v>
      </c>
      <c r="AQ17" s="1" t="n">
        <f aca="false">AP17*AN17</f>
        <v>3094</v>
      </c>
      <c r="AR17" s="1" t="n">
        <f aca="false">IF(AQ17&gt;$X17,AN17,AQ17)</f>
        <v>182</v>
      </c>
      <c r="AS17" s="1" t="n">
        <f aca="true">INT(RAND()*6+1)</f>
        <v>4</v>
      </c>
      <c r="AT17" s="1" t="n">
        <f aca="false">IF(AS17=1,3,IF(AS17=2,5,IF(AS17=3,7,IF(AS17=4,11,IF(AS17=5,13,17)))))</f>
        <v>11</v>
      </c>
      <c r="AU17" s="1" t="n">
        <f aca="false">AT17*AR17</f>
        <v>2002</v>
      </c>
      <c r="AV17" s="1" t="n">
        <f aca="false">IF(AU17&gt;$X17,AR17,AU17)</f>
        <v>182</v>
      </c>
      <c r="AW17" s="1" t="n">
        <f aca="true">INT(RAND()*6+1)</f>
        <v>4</v>
      </c>
      <c r="AX17" s="1" t="n">
        <f aca="false">IF(AW17=1,5,IF(AW17=2,7,IF(AW17=3,11,IF(AW17=4,13,IF(AW17=5,17,19)))))</f>
        <v>13</v>
      </c>
      <c r="AY17" s="1" t="n">
        <f aca="false">AX17*AV17</f>
        <v>2366</v>
      </c>
      <c r="AZ17" s="1" t="n">
        <f aca="false">IF(AY17&gt;$X17,AV17,AY17)</f>
        <v>182</v>
      </c>
      <c r="BA17" s="1" t="n">
        <f aca="true">INT(RAND()*6+1)</f>
        <v>6</v>
      </c>
      <c r="BB17" s="1" t="n">
        <f aca="false">IF(BA17=1,5,IF(BA17=2,7,IF(BA17=3,11,IF(BA17=4,13,IF(BA17=5,17,19)))))</f>
        <v>19</v>
      </c>
      <c r="BC17" s="1" t="n">
        <f aca="false">BB17*AZ17</f>
        <v>3458</v>
      </c>
      <c r="BD17" s="1" t="n">
        <f aca="false">IF(BC17&gt;$X17,AZ17,BC17)</f>
        <v>182</v>
      </c>
      <c r="BE17" s="1" t="n">
        <f aca="true">INT(RAND()*6+1)</f>
        <v>6</v>
      </c>
      <c r="BF17" s="1" t="n">
        <f aca="false">IF(BE17=1,7,IF(BE17=2,11,IF(BE17=3,13,IF(BE17=4,17,IF(BE17=5,19,23)))))</f>
        <v>23</v>
      </c>
      <c r="BG17" s="1" t="n">
        <f aca="false">BF17*BD17</f>
        <v>4186</v>
      </c>
      <c r="BH17" s="1" t="n">
        <f aca="false">IF(BG17&gt;$X17,BD17,BG17)</f>
        <v>182</v>
      </c>
      <c r="BI17" s="1" t="n">
        <f aca="true">INT(RAND()*6+1)</f>
        <v>4</v>
      </c>
      <c r="BJ17" s="1" t="n">
        <f aca="false">IF(BI17=1,7,IF(BI17=2,11,IF(BI17=3,13,IF(BI17=4,17,IF(BI17=5,19,23)))))</f>
        <v>17</v>
      </c>
      <c r="BK17" s="1" t="n">
        <f aca="false">BJ17*BH17</f>
        <v>3094</v>
      </c>
      <c r="BL17" s="1" t="n">
        <f aca="false">IF(BK17&gt;$X17,BH17,BK17)</f>
        <v>182</v>
      </c>
      <c r="BM17" s="1" t="n">
        <f aca="true">INT(RAND()*6+1)</f>
        <v>5</v>
      </c>
      <c r="BN17" s="1" t="n">
        <f aca="false">IF(BM17=1,11,IF(BM17=2,13,IF(BM17=3,17,IF(BM17=4,7,IF(BM17=5,19,23)))))</f>
        <v>19</v>
      </c>
      <c r="BO17" s="1" t="n">
        <f aca="false">BN17*BL17</f>
        <v>3458</v>
      </c>
      <c r="BP17" s="1" t="n">
        <f aca="false">IF(BO17&gt;$X17,BL17,BO17)</f>
        <v>182</v>
      </c>
      <c r="BQ17" s="1" t="n">
        <f aca="true">INT(RAND()*6+1)</f>
        <v>4</v>
      </c>
      <c r="BR17" s="1" t="n">
        <f aca="false">IF(BQ17=6,29,IF(BQ17=2,13,IF(BQ17=3,17,IF(BQ17=4,7,IF(BQ17=5,19,23)))))</f>
        <v>7</v>
      </c>
      <c r="BS17" s="1" t="n">
        <f aca="false">BR17*BP17</f>
        <v>1274</v>
      </c>
      <c r="BT17" s="1" t="n">
        <f aca="false">IF(BS17&gt;$X17,BP17,BS17)</f>
        <v>182</v>
      </c>
      <c r="BU17" s="1" t="n">
        <f aca="true">INT(RAND()*6+1)</f>
        <v>2</v>
      </c>
      <c r="BV17" s="1" t="n">
        <f aca="false">IF(BU17=1,29,IF(BU17=2,31,IF(BU17=3,17,IF(BU17=4,7,IF(BU17=5,19,23)))))</f>
        <v>31</v>
      </c>
      <c r="BW17" s="1" t="n">
        <f aca="false">BV17*BT17</f>
        <v>5642</v>
      </c>
      <c r="BX17" s="1" t="n">
        <f aca="false">IF(BW17&gt;$X17,BT17,BW17)</f>
        <v>182</v>
      </c>
      <c r="BY17" s="1" t="n">
        <f aca="true">INT(RAND()*6+1)</f>
        <v>1</v>
      </c>
      <c r="BZ17" s="1" t="n">
        <f aca="false">IF(BY17=1,29,IF(BY17=2,31,IF(BY17=3,37,IF(BY17=4,7,IF(BY17=5,19,23)))))</f>
        <v>29</v>
      </c>
      <c r="CA17" s="1" t="n">
        <f aca="false">BZ17*BX17</f>
        <v>5278</v>
      </c>
      <c r="CB17" s="1" t="n">
        <f aca="false">IF(CA17&gt;$X17,BX17,CA17)</f>
        <v>182</v>
      </c>
      <c r="CC17" s="1" t="n">
        <f aca="true">INT(RAND()*6+1)</f>
        <v>1</v>
      </c>
      <c r="CD17" s="1" t="n">
        <f aca="false">IF(CC17=1,29,IF(CC17=2,31,IF(CC17=3,37,IF(CC17=4,41,IF(CC17=5,19,23)))))</f>
        <v>29</v>
      </c>
      <c r="CE17" s="1" t="n">
        <f aca="false">CD17*CB17</f>
        <v>5278</v>
      </c>
      <c r="CF17" s="1" t="n">
        <f aca="false">IF(CE17&gt;$X17,CB17,CE17)</f>
        <v>182</v>
      </c>
      <c r="CG17" s="1" t="n">
        <f aca="true">INT(RAND()*6+1)</f>
        <v>6</v>
      </c>
      <c r="CH17" s="1" t="n">
        <f aca="false">IF(CG17=1,29,IF(CG17=2,31,IF(CG17=3,37,IF(CG17=4,41,IF(CG17=5,43,23)))))</f>
        <v>23</v>
      </c>
      <c r="CI17" s="1" t="n">
        <f aca="false">CH17*CF17</f>
        <v>4186</v>
      </c>
      <c r="CJ17" s="1" t="n">
        <f aca="false">IF(CI17&gt;$X17,CF17,CI17)</f>
        <v>182</v>
      </c>
      <c r="CK17" s="1" t="n">
        <f aca="true">INT(RAND()*6+1)</f>
        <v>1</v>
      </c>
      <c r="CL17" s="1" t="n">
        <f aca="false">IF(CK17=1,29,IF(CK17=2,31,IF(CK17=3,37,IF(CK17=4,41,IF(CK17=5,43,47)))))</f>
        <v>29</v>
      </c>
      <c r="CM17" s="1" t="n">
        <f aca="false">CL17*CJ17</f>
        <v>5278</v>
      </c>
      <c r="CN17" s="1" t="n">
        <f aca="false">IF(CM17&gt;$X17,CJ17,CM17)</f>
        <v>182</v>
      </c>
      <c r="CO17" s="1" t="n">
        <f aca="true">INT(RAND()*6+1)</f>
        <v>6</v>
      </c>
      <c r="CP17" s="1" t="n">
        <f aca="false">IF(CO17=1,53,IF(CO17=2,31,IF(CO17=3,37,IF(CO17=4,41,IF(CO17=5,43,47)))))</f>
        <v>47</v>
      </c>
      <c r="CQ17" s="1" t="n">
        <f aca="false">CP17*CN17</f>
        <v>8554</v>
      </c>
      <c r="CR17" s="1" t="n">
        <f aca="false">IF(CQ17&gt;$X17,CN17,CQ17)</f>
        <v>182</v>
      </c>
      <c r="CS17" s="1" t="n">
        <f aca="true">INT(RAND()*6+1)</f>
        <v>5</v>
      </c>
      <c r="CT17" s="1" t="n">
        <f aca="false">IF(CS17=1,53,IF(CS17=2,59,IF(CS17=3,37,IF(CS17=4,41,IF(CS17=5,43,47)))))</f>
        <v>43</v>
      </c>
      <c r="CU17" s="1" t="n">
        <f aca="false">CT17*CR17</f>
        <v>7826</v>
      </c>
      <c r="CV17" s="1" t="n">
        <f aca="false">IF(CU17&gt;$X17,CR17,CU17)</f>
        <v>182</v>
      </c>
      <c r="CW17" s="1" t="n">
        <f aca="true">INT(RAND()*6+1)</f>
        <v>2</v>
      </c>
      <c r="CX17" s="1" t="n">
        <f aca="false">IF(CW17=1,53,IF(CW17=2,59,IF(CW17=3,61,IF(CW17=4,41,IF(CW17=5,43,47)))))</f>
        <v>59</v>
      </c>
      <c r="CY17" s="1" t="n">
        <f aca="false">CX17*CV17</f>
        <v>10738</v>
      </c>
      <c r="CZ17" s="1" t="n">
        <f aca="false">IF(CY17&gt;$X17,CV17,CY17)</f>
        <v>182</v>
      </c>
      <c r="DA17" s="1" t="n">
        <f aca="true">INT(RAND()*6+1)</f>
        <v>1</v>
      </c>
      <c r="DB17" s="1" t="n">
        <f aca="false">IF(DA17=1,53,IF(DA17=2,59,IF(DA17=3,61,IF(DA17=4,67,IF(DA17=5,43,47)))))</f>
        <v>53</v>
      </c>
      <c r="DC17" s="1" t="n">
        <f aca="false">DB17*CZ17</f>
        <v>9646</v>
      </c>
      <c r="DD17" s="1" t="n">
        <f aca="false">IF(DC17&gt;$X17,CZ17,DC17)</f>
        <v>182</v>
      </c>
      <c r="DE17" s="1" t="n">
        <f aca="true">INT(RAND()*6+1)</f>
        <v>6</v>
      </c>
      <c r="DF17" s="1" t="n">
        <f aca="false">IF(DE17=1,2,IF(DE17=2,3,IF(DE17=3,5,IF(DE17=4,7,IF(DE17=5,11,13)))))</f>
        <v>13</v>
      </c>
      <c r="DG17" s="1" t="n">
        <f aca="false">DF17*DD17</f>
        <v>2366</v>
      </c>
      <c r="DH17" s="1" t="n">
        <f aca="false">IF(DG17&gt;$X17,DD17,DG17)</f>
        <v>182</v>
      </c>
      <c r="DI17" s="1" t="n">
        <f aca="true">INT(RAND()*6+1)</f>
        <v>2</v>
      </c>
      <c r="DJ17" s="1" t="n">
        <f aca="false">IF(DI17=1,2,IF(DI17=2,3,IF(DI17=3,5,IF(DI17=4,7,IF(DI17=5,11,13)))))</f>
        <v>3</v>
      </c>
      <c r="DK17" s="1" t="n">
        <f aca="false">DJ17*DH17</f>
        <v>546</v>
      </c>
      <c r="DL17" s="1" t="n">
        <f aca="false">IF(DK17&gt;$X17,DH17,DK17)</f>
        <v>546</v>
      </c>
      <c r="DM17" s="1" t="n">
        <f aca="true">INT(RAND()*6+1)</f>
        <v>4</v>
      </c>
      <c r="DN17" s="1" t="n">
        <f aca="false">IF(DM17=1,2,IF(DM17=2,3,IF(DM17=3,5,IF(DM17=4,7,IF(DM17=5,11,13)))))</f>
        <v>7</v>
      </c>
      <c r="DO17" s="1" t="n">
        <f aca="false">DN17*DL17</f>
        <v>3822</v>
      </c>
      <c r="DP17" s="1" t="n">
        <f aca="false">IF(DO17&gt;$X17,DL17,DO17)</f>
        <v>546</v>
      </c>
      <c r="DQ17" s="1" t="n">
        <f aca="true">INT(RAND()*6+1)</f>
        <v>4</v>
      </c>
      <c r="DR17" s="1" t="n">
        <f aca="false">IF(DQ17=1,2,IF(DQ17=2,3,IF(DQ17=3,5,IF(DQ17=4,7,IF(DQ17=5,11,13)))))</f>
        <v>7</v>
      </c>
      <c r="DS17" s="1" t="n">
        <f aca="false">DR17*DP17</f>
        <v>3822</v>
      </c>
      <c r="DT17" s="1" t="n">
        <f aca="false">IF(DS17&gt;$X17,DP17,DS17)</f>
        <v>546</v>
      </c>
      <c r="DU17" s="1" t="n">
        <f aca="true">INT(RAND()*6+1)</f>
        <v>2</v>
      </c>
      <c r="DV17" s="1" t="n">
        <f aca="false">IF(DU17=1,2,IF(DU17=2,3,IF(DU17=3,5,IF(DU17=4,7,IF(DU17=5,11,13)))))</f>
        <v>3</v>
      </c>
      <c r="DW17" s="1" t="n">
        <f aca="false">DV17*DT17</f>
        <v>1638</v>
      </c>
      <c r="DX17" s="1" t="n">
        <f aca="false">IF(DW17&gt;$X17,DT17,DW17)</f>
        <v>546</v>
      </c>
      <c r="DY17" s="1" t="n">
        <f aca="true">INT(RAND()*6+1)</f>
        <v>3</v>
      </c>
      <c r="DZ17" s="1" t="n">
        <f aca="false">IF(DY17=1,53,IF(DY17=2,59,IF(DY17=3,61,IF(DY17=4,67,IF(DY17=5,71,47)))))</f>
        <v>61</v>
      </c>
      <c r="EA17" s="1" t="n">
        <f aca="false">DZ17*DX17</f>
        <v>33306</v>
      </c>
      <c r="EB17" s="1" t="n">
        <f aca="false">IF(EA17&gt;$X17,DX17,EA17)</f>
        <v>546</v>
      </c>
      <c r="EC17" s="1" t="n">
        <f aca="false">INT(LOG(EB17+0.5))+1</f>
        <v>3</v>
      </c>
      <c r="EE17" s="1" t="str">
        <f aca="false">W17&amp;", "</f>
        <v>13, </v>
      </c>
      <c r="EF17" s="1" t="str">
        <f aca="false">IF(AA17=AB17,Z17&amp;", ","")</f>
        <v>7, </v>
      </c>
      <c r="EG17" s="1" t="str">
        <f aca="false">IF(AE17=AF17,AD17&amp;", ","")</f>
        <v/>
      </c>
      <c r="EH17" s="1" t="str">
        <f aca="false">IF(AI17=AJ17,AH17&amp;", ","")</f>
        <v>2, </v>
      </c>
      <c r="EI17" s="1" t="str">
        <f aca="false">IF(AM17=AN17,AL17&amp;", ","")</f>
        <v/>
      </c>
      <c r="EJ17" s="1" t="str">
        <f aca="false">IF(AQ17=AR17,AP17&amp;", ","")</f>
        <v/>
      </c>
      <c r="EK17" s="1" t="str">
        <f aca="false">IF(AU17=AV17,AT17&amp;", ","")</f>
        <v/>
      </c>
      <c r="EL17" s="1" t="str">
        <f aca="false">IF(AY17=AZ17,AX17&amp;", ","")</f>
        <v/>
      </c>
      <c r="EM17" s="1" t="str">
        <f aca="false">IF(BC17=BD17,BB17&amp;", ","")</f>
        <v/>
      </c>
      <c r="EN17" s="1" t="str">
        <f aca="false">IF(BG17=BH17,BF17&amp;", ","")</f>
        <v/>
      </c>
      <c r="EO17" s="1" t="str">
        <f aca="false">IF(BK17=BL17,BJ17&amp;", ","")</f>
        <v/>
      </c>
      <c r="EP17" s="1" t="str">
        <f aca="false">IF(BO17=BP17,BN17&amp;", ","")</f>
        <v/>
      </c>
      <c r="EQ17" s="1" t="str">
        <f aca="false">IF(BS17=BT17,BR17&amp;", ","")</f>
        <v/>
      </c>
      <c r="ER17" s="1" t="str">
        <f aca="false">IF(BW17=BX17,BV17&amp;", ","")</f>
        <v/>
      </c>
      <c r="ES17" s="1" t="str">
        <f aca="false">IF(CA17=CB17,BZ17&amp;", ","")</f>
        <v/>
      </c>
      <c r="ET17" s="1" t="str">
        <f aca="false">IF(CE17=CF17,CD17&amp;", ","")</f>
        <v/>
      </c>
      <c r="EU17" s="1" t="str">
        <f aca="false">IF(CI17=CJ17,CH17&amp;", ","")</f>
        <v/>
      </c>
      <c r="EV17" s="1" t="str">
        <f aca="false">IF(CM17=CN17,CL17&amp;", ","")</f>
        <v/>
      </c>
      <c r="EW17" s="1" t="str">
        <f aca="false">IF(CQ17=CR17,CP17&amp;", ","")</f>
        <v/>
      </c>
      <c r="EX17" s="1" t="str">
        <f aca="false">IF(CU17=CV17,CT17&amp;", ","")</f>
        <v/>
      </c>
      <c r="EY17" s="1" t="str">
        <f aca="false">IF(CY17=CZ17,CX17&amp;", ","")</f>
        <v/>
      </c>
      <c r="EZ17" s="1" t="str">
        <f aca="false">IF(DC17=DD17,DB17&amp;", ","")</f>
        <v/>
      </c>
      <c r="FA17" s="1" t="str">
        <f aca="false">IF(DG17=DH17,DF17&amp;", ","")</f>
        <v/>
      </c>
      <c r="FB17" s="1" t="str">
        <f aca="false">IF(DK17=DL17,DJ17&amp;", ","")</f>
        <v>3, </v>
      </c>
      <c r="FC17" s="1" t="str">
        <f aca="false">IF(DO17=DP17,DN17&amp;", ","")</f>
        <v/>
      </c>
      <c r="FD17" s="1" t="str">
        <f aca="false">IF(DS17=DT17,DR17&amp;", ","")</f>
        <v/>
      </c>
      <c r="FE17" s="1" t="str">
        <f aca="false">IF(DW17=DX17,DV17&amp;", ","")</f>
        <v/>
      </c>
      <c r="FF17" s="1" t="str">
        <f aca="false">IF(EA17=EB17,DZ17&amp;", ","")</f>
        <v/>
      </c>
      <c r="FG17" s="1" t="str">
        <f aca="false">EE17&amp;EF17&amp;EG17&amp;EH17&amp;EI17&amp;EJ17&amp;EK17&amp;EL17&amp;EM17&amp;EN17&amp;EO17&amp;EP17&amp;EQ17&amp;ER17&amp;ES17&amp;ET17&amp;EU17&amp;EV17&amp;EW17&amp;EX17&amp;EY17&amp;EZ17&amp;FA17&amp;FB17&amp;FC17&amp;FD17&amp;FE17&amp;FF17</f>
        <v>13, 7, 2, 3, </v>
      </c>
      <c r="FH17" s="1" t="n">
        <f aca="false">LEN(FG17)-2</f>
        <v>11</v>
      </c>
      <c r="FI17" s="1" t="str">
        <f aca="false">LEFT(FG17,FH17)</f>
        <v>13, 7, 2, 3</v>
      </c>
    </row>
    <row r="18" customFormat="false" ht="20.25" hidden="false" customHeight="true" outlineLevel="0" collapsed="false">
      <c r="B18" s="10"/>
      <c r="C18" s="10"/>
      <c r="D18" s="13"/>
      <c r="E18" s="13"/>
      <c r="F18" s="10"/>
      <c r="G18" s="10"/>
    </row>
    <row r="19" customFormat="false" ht="18" hidden="false" customHeight="false" outlineLevel="0" collapsed="false">
      <c r="B19" s="23" t="n">
        <f aca="false">EB19</f>
        <v>726</v>
      </c>
      <c r="C19" s="10"/>
      <c r="D19" s="13"/>
      <c r="E19" s="66" t="str">
        <f aca="false">FI19</f>
        <v>11, 2, 3, 11</v>
      </c>
      <c r="F19" s="10"/>
      <c r="G19" s="10" t="n">
        <f aca="false">EC19+I19</f>
        <v>4</v>
      </c>
      <c r="I19" s="4" t="n">
        <v>1</v>
      </c>
      <c r="P19" s="4" t="n">
        <f aca="false">P17+1</f>
        <v>6</v>
      </c>
      <c r="Q19" s="4" t="n">
        <f aca="false">INT(0.5+(Q$2/15*(P19-1)))+L$2</f>
        <v>3</v>
      </c>
      <c r="V19" s="1" t="n">
        <f aca="true">INT(RAND()*6+1)</f>
        <v>5</v>
      </c>
      <c r="W19" s="1" t="n">
        <f aca="false">IF(V19=1,2,IF(V19=2,3,IF(V19=3,5,IF(V19=4,7,IF(V19=5,11,13)))))</f>
        <v>11</v>
      </c>
      <c r="X19" s="1" t="n">
        <f aca="false">10^Q19-1</f>
        <v>999</v>
      </c>
      <c r="Y19" s="1" t="n">
        <f aca="true">INT(RAND()*6+1)</f>
        <v>1</v>
      </c>
      <c r="Z19" s="1" t="n">
        <f aca="false">IF(Y19=1,2,IF(Y19=2,3,IF(Y19=3,5,IF(Y19=4,7,IF(Y19=5,11,13)))))</f>
        <v>2</v>
      </c>
      <c r="AA19" s="1" t="n">
        <f aca="false">W19*Z19</f>
        <v>22</v>
      </c>
      <c r="AB19" s="1" t="n">
        <f aca="false">IF(AA19&gt;X19,W19,AA19)</f>
        <v>22</v>
      </c>
      <c r="AC19" s="1" t="n">
        <f aca="true">INT(RAND()*6+1)</f>
        <v>2</v>
      </c>
      <c r="AD19" s="1" t="n">
        <f aca="false">IF(AC19=1,2,IF(AC19=2,3,IF(AC19=3,5,IF(AC19=4,7,IF(AC19=5,11,13)))))</f>
        <v>3</v>
      </c>
      <c r="AE19" s="1" t="n">
        <f aca="false">AD19*AB19</f>
        <v>66</v>
      </c>
      <c r="AF19" s="1" t="n">
        <f aca="false">IF(AE19&gt;$X19,AB19,AE19)</f>
        <v>66</v>
      </c>
      <c r="AG19" s="1" t="n">
        <f aca="true">INT(RAND()*6+1)</f>
        <v>5</v>
      </c>
      <c r="AH19" s="1" t="n">
        <f aca="false">IF(AG19=1,2,IF(AG19=2,3,IF(AG19=3,5,IF(AG19=4,7,IF(AG19=5,11,13)))))</f>
        <v>11</v>
      </c>
      <c r="AI19" s="1" t="n">
        <f aca="false">AH19*AF19</f>
        <v>726</v>
      </c>
      <c r="AJ19" s="1" t="n">
        <f aca="false">IF(AI19&gt;$X19,AF19,AI19)</f>
        <v>726</v>
      </c>
      <c r="AK19" s="1" t="n">
        <f aca="true">INT(RAND()*6+1)</f>
        <v>1</v>
      </c>
      <c r="AL19" s="1" t="n">
        <f aca="false">IF(AK19=1,2,IF(AK19=2,3,IF(AK19=3,5,IF(AK19=4,7,IF(AK19=5,11,13)))))</f>
        <v>2</v>
      </c>
      <c r="AM19" s="1" t="n">
        <f aca="false">AL19*AJ19</f>
        <v>1452</v>
      </c>
      <c r="AN19" s="1" t="n">
        <f aca="false">IF(AM19&gt;$X19,AJ19,AM19)</f>
        <v>726</v>
      </c>
      <c r="AO19" s="1" t="n">
        <f aca="true">INT(RAND()*6+1)</f>
        <v>6</v>
      </c>
      <c r="AP19" s="1" t="n">
        <f aca="false">IF(AO19=1,3,IF(AO19=2,5,IF(AO19=3,7,IF(AO19=4,11,IF(AO19=5,13,17)))))</f>
        <v>17</v>
      </c>
      <c r="AQ19" s="1" t="n">
        <f aca="false">AP19*AN19</f>
        <v>12342</v>
      </c>
      <c r="AR19" s="1" t="n">
        <f aca="false">IF(AQ19&gt;$X19,AN19,AQ19)</f>
        <v>726</v>
      </c>
      <c r="AS19" s="1" t="n">
        <f aca="true">INT(RAND()*6+1)</f>
        <v>4</v>
      </c>
      <c r="AT19" s="1" t="n">
        <f aca="false">IF(AS19=1,3,IF(AS19=2,5,IF(AS19=3,7,IF(AS19=4,11,IF(AS19=5,13,17)))))</f>
        <v>11</v>
      </c>
      <c r="AU19" s="1" t="n">
        <f aca="false">AT19*AR19</f>
        <v>7986</v>
      </c>
      <c r="AV19" s="1" t="n">
        <f aca="false">IF(AU19&gt;$X19,AR19,AU19)</f>
        <v>726</v>
      </c>
      <c r="AW19" s="1" t="n">
        <f aca="true">INT(RAND()*6+1)</f>
        <v>2</v>
      </c>
      <c r="AX19" s="1" t="n">
        <f aca="false">IF(AW19=1,5,IF(AW19=2,7,IF(AW19=3,11,IF(AW19=4,13,IF(AW19=5,17,19)))))</f>
        <v>7</v>
      </c>
      <c r="AY19" s="1" t="n">
        <f aca="false">AX19*AV19</f>
        <v>5082</v>
      </c>
      <c r="AZ19" s="1" t="n">
        <f aca="false">IF(AY19&gt;$X19,AV19,AY19)</f>
        <v>726</v>
      </c>
      <c r="BA19" s="1" t="n">
        <f aca="true">INT(RAND()*6+1)</f>
        <v>2</v>
      </c>
      <c r="BB19" s="1" t="n">
        <f aca="false">IF(BA19=1,5,IF(BA19=2,7,IF(BA19=3,11,IF(BA19=4,13,IF(BA19=5,17,19)))))</f>
        <v>7</v>
      </c>
      <c r="BC19" s="1" t="n">
        <f aca="false">BB19*AZ19</f>
        <v>5082</v>
      </c>
      <c r="BD19" s="1" t="n">
        <f aca="false">IF(BC19&gt;$X19,AZ19,BC19)</f>
        <v>726</v>
      </c>
      <c r="BE19" s="1" t="n">
        <f aca="true">INT(RAND()*6+1)</f>
        <v>6</v>
      </c>
      <c r="BF19" s="1" t="n">
        <f aca="false">IF(BE19=1,7,IF(BE19=2,11,IF(BE19=3,13,IF(BE19=4,17,IF(BE19=5,19,23)))))</f>
        <v>23</v>
      </c>
      <c r="BG19" s="1" t="n">
        <f aca="false">BF19*BD19</f>
        <v>16698</v>
      </c>
      <c r="BH19" s="1" t="n">
        <f aca="false">IF(BG19&gt;$X19,BD19,BG19)</f>
        <v>726</v>
      </c>
      <c r="BI19" s="1" t="n">
        <f aca="true">INT(RAND()*6+1)</f>
        <v>2</v>
      </c>
      <c r="BJ19" s="1" t="n">
        <f aca="false">IF(BI19=1,7,IF(BI19=2,11,IF(BI19=3,13,IF(BI19=4,17,IF(BI19=5,19,23)))))</f>
        <v>11</v>
      </c>
      <c r="BK19" s="1" t="n">
        <f aca="false">BJ19*BH19</f>
        <v>7986</v>
      </c>
      <c r="BL19" s="1" t="n">
        <f aca="false">IF(BK19&gt;$X19,BH19,BK19)</f>
        <v>726</v>
      </c>
      <c r="BM19" s="1" t="n">
        <f aca="true">INT(RAND()*6+1)</f>
        <v>4</v>
      </c>
      <c r="BN19" s="1" t="n">
        <f aca="false">IF(BM19=1,11,IF(BM19=2,13,IF(BM19=3,17,IF(BM19=4,7,IF(BM19=5,19,23)))))</f>
        <v>7</v>
      </c>
      <c r="BO19" s="1" t="n">
        <f aca="false">BN19*BL19</f>
        <v>5082</v>
      </c>
      <c r="BP19" s="1" t="n">
        <f aca="false">IF(BO19&gt;$X19,BL19,BO19)</f>
        <v>726</v>
      </c>
      <c r="BQ19" s="1" t="n">
        <f aca="true">INT(RAND()*6+1)</f>
        <v>6</v>
      </c>
      <c r="BR19" s="1" t="n">
        <f aca="false">IF(BQ19=6,29,IF(BQ19=2,13,IF(BQ19=3,17,IF(BQ19=4,7,IF(BQ19=5,19,23)))))</f>
        <v>29</v>
      </c>
      <c r="BS19" s="1" t="n">
        <f aca="false">BR19*BP19</f>
        <v>21054</v>
      </c>
      <c r="BT19" s="1" t="n">
        <f aca="false">IF(BS19&gt;$X19,BP19,BS19)</f>
        <v>726</v>
      </c>
      <c r="BU19" s="1" t="n">
        <f aca="true">INT(RAND()*6+1)</f>
        <v>2</v>
      </c>
      <c r="BV19" s="1" t="n">
        <f aca="false">IF(BU19=1,29,IF(BU19=2,31,IF(BU19=3,17,IF(BU19=4,7,IF(BU19=5,19,23)))))</f>
        <v>31</v>
      </c>
      <c r="BW19" s="1" t="n">
        <f aca="false">BV19*BT19</f>
        <v>22506</v>
      </c>
      <c r="BX19" s="1" t="n">
        <f aca="false">IF(BW19&gt;$X19,BT19,BW19)</f>
        <v>726</v>
      </c>
      <c r="BY19" s="1" t="n">
        <f aca="true">INT(RAND()*6+1)</f>
        <v>4</v>
      </c>
      <c r="BZ19" s="1" t="n">
        <f aca="false">IF(BY19=1,29,IF(BY19=2,31,IF(BY19=3,37,IF(BY19=4,7,IF(BY19=5,19,23)))))</f>
        <v>7</v>
      </c>
      <c r="CA19" s="1" t="n">
        <f aca="false">BZ19*BX19</f>
        <v>5082</v>
      </c>
      <c r="CB19" s="1" t="n">
        <f aca="false">IF(CA19&gt;$X19,BX19,CA19)</f>
        <v>726</v>
      </c>
      <c r="CC19" s="1" t="n">
        <f aca="true">INT(RAND()*6+1)</f>
        <v>4</v>
      </c>
      <c r="CD19" s="1" t="n">
        <f aca="false">IF(CC19=1,29,IF(CC19=2,31,IF(CC19=3,37,IF(CC19=4,41,IF(CC19=5,19,23)))))</f>
        <v>41</v>
      </c>
      <c r="CE19" s="1" t="n">
        <f aca="false">CD19*CB19</f>
        <v>29766</v>
      </c>
      <c r="CF19" s="1" t="n">
        <f aca="false">IF(CE19&gt;$X19,CB19,CE19)</f>
        <v>726</v>
      </c>
      <c r="CG19" s="1" t="n">
        <f aca="true">INT(RAND()*6+1)</f>
        <v>2</v>
      </c>
      <c r="CH19" s="1" t="n">
        <f aca="false">IF(CG19=1,29,IF(CG19=2,31,IF(CG19=3,37,IF(CG19=4,41,IF(CG19=5,43,23)))))</f>
        <v>31</v>
      </c>
      <c r="CI19" s="1" t="n">
        <f aca="false">CH19*CF19</f>
        <v>22506</v>
      </c>
      <c r="CJ19" s="1" t="n">
        <f aca="false">IF(CI19&gt;$X19,CF19,CI19)</f>
        <v>726</v>
      </c>
      <c r="CK19" s="1" t="n">
        <f aca="true">INT(RAND()*6+1)</f>
        <v>4</v>
      </c>
      <c r="CL19" s="1" t="n">
        <f aca="false">IF(CK19=1,29,IF(CK19=2,31,IF(CK19=3,37,IF(CK19=4,41,IF(CK19=5,43,47)))))</f>
        <v>41</v>
      </c>
      <c r="CM19" s="1" t="n">
        <f aca="false">CL19*CJ19</f>
        <v>29766</v>
      </c>
      <c r="CN19" s="1" t="n">
        <f aca="false">IF(CM19&gt;$X19,CJ19,CM19)</f>
        <v>726</v>
      </c>
      <c r="CO19" s="1" t="n">
        <f aca="true">INT(RAND()*6+1)</f>
        <v>6</v>
      </c>
      <c r="CP19" s="1" t="n">
        <f aca="false">IF(CO19=1,53,IF(CO19=2,31,IF(CO19=3,37,IF(CO19=4,41,IF(CO19=5,43,47)))))</f>
        <v>47</v>
      </c>
      <c r="CQ19" s="1" t="n">
        <f aca="false">CP19*CN19</f>
        <v>34122</v>
      </c>
      <c r="CR19" s="1" t="n">
        <f aca="false">IF(CQ19&gt;$X19,CN19,CQ19)</f>
        <v>726</v>
      </c>
      <c r="CS19" s="1" t="n">
        <f aca="true">INT(RAND()*6+1)</f>
        <v>5</v>
      </c>
      <c r="CT19" s="1" t="n">
        <f aca="false">IF(CS19=1,53,IF(CS19=2,59,IF(CS19=3,37,IF(CS19=4,41,IF(CS19=5,43,47)))))</f>
        <v>43</v>
      </c>
      <c r="CU19" s="1" t="n">
        <f aca="false">CT19*CR19</f>
        <v>31218</v>
      </c>
      <c r="CV19" s="1" t="n">
        <f aca="false">IF(CU19&gt;$X19,CR19,CU19)</f>
        <v>726</v>
      </c>
      <c r="CW19" s="1" t="n">
        <f aca="true">INT(RAND()*6+1)</f>
        <v>2</v>
      </c>
      <c r="CX19" s="1" t="n">
        <f aca="false">IF(CW19=1,53,IF(CW19=2,59,IF(CW19=3,61,IF(CW19=4,41,IF(CW19=5,43,47)))))</f>
        <v>59</v>
      </c>
      <c r="CY19" s="1" t="n">
        <f aca="false">CX19*CV19</f>
        <v>42834</v>
      </c>
      <c r="CZ19" s="1" t="n">
        <f aca="false">IF(CY19&gt;$X19,CV19,CY19)</f>
        <v>726</v>
      </c>
      <c r="DA19" s="1" t="n">
        <f aca="true">INT(RAND()*6+1)</f>
        <v>3</v>
      </c>
      <c r="DB19" s="1" t="n">
        <f aca="false">IF(DA19=1,53,IF(DA19=2,59,IF(DA19=3,61,IF(DA19=4,67,IF(DA19=5,43,47)))))</f>
        <v>61</v>
      </c>
      <c r="DC19" s="1" t="n">
        <f aca="false">DB19*CZ19</f>
        <v>44286</v>
      </c>
      <c r="DD19" s="1" t="n">
        <f aca="false">IF(DC19&gt;$X19,CZ19,DC19)</f>
        <v>726</v>
      </c>
      <c r="DE19" s="1" t="n">
        <f aca="true">INT(RAND()*6+1)</f>
        <v>3</v>
      </c>
      <c r="DF19" s="1" t="n">
        <f aca="false">IF(DE19=1,2,IF(DE19=2,3,IF(DE19=3,5,IF(DE19=4,7,IF(DE19=5,11,13)))))</f>
        <v>5</v>
      </c>
      <c r="DG19" s="1" t="n">
        <f aca="false">DF19*DD19</f>
        <v>3630</v>
      </c>
      <c r="DH19" s="1" t="n">
        <f aca="false">IF(DG19&gt;$X19,DD19,DG19)</f>
        <v>726</v>
      </c>
      <c r="DI19" s="1" t="n">
        <f aca="true">INT(RAND()*6+1)</f>
        <v>1</v>
      </c>
      <c r="DJ19" s="1" t="n">
        <f aca="false">IF(DI19=1,2,IF(DI19=2,3,IF(DI19=3,5,IF(DI19=4,7,IF(DI19=5,11,13)))))</f>
        <v>2</v>
      </c>
      <c r="DK19" s="1" t="n">
        <f aca="false">DJ19*DH19</f>
        <v>1452</v>
      </c>
      <c r="DL19" s="1" t="n">
        <f aca="false">IF(DK19&gt;$X19,DH19,DK19)</f>
        <v>726</v>
      </c>
      <c r="DM19" s="1" t="n">
        <f aca="true">INT(RAND()*6+1)</f>
        <v>4</v>
      </c>
      <c r="DN19" s="1" t="n">
        <f aca="false">IF(DM19=1,2,IF(DM19=2,3,IF(DM19=3,5,IF(DM19=4,7,IF(DM19=5,11,13)))))</f>
        <v>7</v>
      </c>
      <c r="DO19" s="1" t="n">
        <f aca="false">DN19*DL19</f>
        <v>5082</v>
      </c>
      <c r="DP19" s="1" t="n">
        <f aca="false">IF(DO19&gt;$X19,DL19,DO19)</f>
        <v>726</v>
      </c>
      <c r="DQ19" s="1" t="n">
        <f aca="true">INT(RAND()*6+1)</f>
        <v>1</v>
      </c>
      <c r="DR19" s="1" t="n">
        <f aca="false">IF(DQ19=1,2,IF(DQ19=2,3,IF(DQ19=3,5,IF(DQ19=4,7,IF(DQ19=5,11,13)))))</f>
        <v>2</v>
      </c>
      <c r="DS19" s="1" t="n">
        <f aca="false">DR19*DP19</f>
        <v>1452</v>
      </c>
      <c r="DT19" s="1" t="n">
        <f aca="false">IF(DS19&gt;$X19,DP19,DS19)</f>
        <v>726</v>
      </c>
      <c r="DU19" s="1" t="n">
        <f aca="true">INT(RAND()*6+1)</f>
        <v>1</v>
      </c>
      <c r="DV19" s="1" t="n">
        <f aca="false">IF(DU19=1,2,IF(DU19=2,3,IF(DU19=3,5,IF(DU19=4,7,IF(DU19=5,11,13)))))</f>
        <v>2</v>
      </c>
      <c r="DW19" s="1" t="n">
        <f aca="false">DV19*DT19</f>
        <v>1452</v>
      </c>
      <c r="DX19" s="1" t="n">
        <f aca="false">IF(DW19&gt;$X19,DT19,DW19)</f>
        <v>726</v>
      </c>
      <c r="DY19" s="1" t="n">
        <f aca="true">INT(RAND()*6+1)</f>
        <v>4</v>
      </c>
      <c r="DZ19" s="1" t="n">
        <f aca="false">IF(DY19=1,53,IF(DY19=2,59,IF(DY19=3,61,IF(DY19=4,67,IF(DY19=5,71,47)))))</f>
        <v>67</v>
      </c>
      <c r="EA19" s="1" t="n">
        <f aca="false">DZ19*DX19</f>
        <v>48642</v>
      </c>
      <c r="EB19" s="1" t="n">
        <f aca="false">IF(EA19&gt;$X19,DX19,EA19)</f>
        <v>726</v>
      </c>
      <c r="EC19" s="1" t="n">
        <f aca="false">INT(LOG(EB19+0.5))+1</f>
        <v>3</v>
      </c>
      <c r="EE19" s="1" t="str">
        <f aca="false">W19&amp;", "</f>
        <v>11, </v>
      </c>
      <c r="EF19" s="1" t="str">
        <f aca="false">IF(AA19=AB19,Z19&amp;", ","")</f>
        <v>2, </v>
      </c>
      <c r="EG19" s="1" t="str">
        <f aca="false">IF(AE19=AF19,AD19&amp;", ","")</f>
        <v>3, </v>
      </c>
      <c r="EH19" s="1" t="str">
        <f aca="false">IF(AI19=AJ19,AH19&amp;", ","")</f>
        <v>11, </v>
      </c>
      <c r="EI19" s="1" t="str">
        <f aca="false">IF(AM19=AN19,AL19&amp;", ","")</f>
        <v/>
      </c>
      <c r="EJ19" s="1" t="str">
        <f aca="false">IF(AQ19=AR19,AP19&amp;", ","")</f>
        <v/>
      </c>
      <c r="EK19" s="1" t="str">
        <f aca="false">IF(AU19=AV19,AT19&amp;", ","")</f>
        <v/>
      </c>
      <c r="EL19" s="1" t="str">
        <f aca="false">IF(AY19=AZ19,AX19&amp;", ","")</f>
        <v/>
      </c>
      <c r="EM19" s="1" t="str">
        <f aca="false">IF(BC19=BD19,BB19&amp;", ","")</f>
        <v/>
      </c>
      <c r="EN19" s="1" t="str">
        <f aca="false">IF(BG19=BH19,BF19&amp;", ","")</f>
        <v/>
      </c>
      <c r="EO19" s="1" t="str">
        <f aca="false">IF(BK19=BL19,BJ19&amp;", ","")</f>
        <v/>
      </c>
      <c r="EP19" s="1" t="str">
        <f aca="false">IF(BO19=BP19,BN19&amp;", ","")</f>
        <v/>
      </c>
      <c r="EQ19" s="1" t="str">
        <f aca="false">IF(BS19=BT19,BR19&amp;", ","")</f>
        <v/>
      </c>
      <c r="ER19" s="1" t="str">
        <f aca="false">IF(BW19=BX19,BV19&amp;", ","")</f>
        <v/>
      </c>
      <c r="ES19" s="1" t="str">
        <f aca="false">IF(CA19=CB19,BZ19&amp;", ","")</f>
        <v/>
      </c>
      <c r="ET19" s="1" t="str">
        <f aca="false">IF(CE19=CF19,CD19&amp;", ","")</f>
        <v/>
      </c>
      <c r="EU19" s="1" t="str">
        <f aca="false">IF(CI19=CJ19,CH19&amp;", ","")</f>
        <v/>
      </c>
      <c r="EV19" s="1" t="str">
        <f aca="false">IF(CM19=CN19,CL19&amp;", ","")</f>
        <v/>
      </c>
      <c r="EW19" s="1" t="str">
        <f aca="false">IF(CQ19=CR19,CP19&amp;", ","")</f>
        <v/>
      </c>
      <c r="EX19" s="1" t="str">
        <f aca="false">IF(CU19=CV19,CT19&amp;", ","")</f>
        <v/>
      </c>
      <c r="EY19" s="1" t="str">
        <f aca="false">IF(CY19=CZ19,CX19&amp;", ","")</f>
        <v/>
      </c>
      <c r="EZ19" s="1" t="str">
        <f aca="false">IF(DC19=DD19,DB19&amp;", ","")</f>
        <v/>
      </c>
      <c r="FA19" s="1" t="str">
        <f aca="false">IF(DG19=DH19,DF19&amp;", ","")</f>
        <v/>
      </c>
      <c r="FB19" s="1" t="str">
        <f aca="false">IF(DK19=DL19,DJ19&amp;", ","")</f>
        <v/>
      </c>
      <c r="FC19" s="1" t="str">
        <f aca="false">IF(DO19=DP19,DN19&amp;", ","")</f>
        <v/>
      </c>
      <c r="FD19" s="1" t="str">
        <f aca="false">IF(DS19=DT19,DR19&amp;", ","")</f>
        <v/>
      </c>
      <c r="FE19" s="1" t="str">
        <f aca="false">IF(DW19=DX19,DV19&amp;", ","")</f>
        <v/>
      </c>
      <c r="FF19" s="1" t="str">
        <f aca="false">IF(EA19=EB19,DZ19&amp;", ","")</f>
        <v/>
      </c>
      <c r="FG19" s="1" t="str">
        <f aca="false">EE19&amp;EF19&amp;EG19&amp;EH19&amp;EI19&amp;EJ19&amp;EK19&amp;EL19&amp;EM19&amp;EN19&amp;EO19&amp;EP19&amp;EQ19&amp;ER19&amp;ES19&amp;ET19&amp;EU19&amp;EV19&amp;EW19&amp;EX19&amp;EY19&amp;EZ19&amp;FA19&amp;FB19&amp;FC19&amp;FD19&amp;FE19&amp;FF19</f>
        <v>11, 2, 3, 11, </v>
      </c>
      <c r="FH19" s="1" t="n">
        <f aca="false">LEN(FG19)-2</f>
        <v>12</v>
      </c>
      <c r="FI19" s="1" t="str">
        <f aca="false">LEFT(FG19,FH19)</f>
        <v>11, 2, 3, 11</v>
      </c>
    </row>
    <row r="20" customFormat="false" ht="20.25" hidden="false" customHeight="true" outlineLevel="0" collapsed="false">
      <c r="B20" s="10"/>
      <c r="C20" s="10"/>
      <c r="D20" s="13"/>
      <c r="E20" s="13"/>
      <c r="F20" s="10"/>
      <c r="G20" s="10"/>
    </row>
    <row r="21" customFormat="false" ht="18" hidden="false" customHeight="false" outlineLevel="0" collapsed="false">
      <c r="B21" s="23" t="n">
        <f aca="false">EB21</f>
        <v>546</v>
      </c>
      <c r="C21" s="10"/>
      <c r="D21" s="13"/>
      <c r="E21" s="66" t="str">
        <f aca="false">FI21</f>
        <v>2, 7, 13, 3</v>
      </c>
      <c r="F21" s="10"/>
      <c r="G21" s="10" t="n">
        <f aca="false">EC21+I21</f>
        <v>4</v>
      </c>
      <c r="I21" s="4" t="n">
        <v>1</v>
      </c>
      <c r="P21" s="4" t="n">
        <f aca="false">P19+1</f>
        <v>7</v>
      </c>
      <c r="Q21" s="4" t="n">
        <f aca="false">INT(0.5+(Q$2/15*(P21-1)))+L$2-1</f>
        <v>3</v>
      </c>
      <c r="V21" s="1" t="n">
        <f aca="true">INT(RAND()*6+1)</f>
        <v>1</v>
      </c>
      <c r="W21" s="1" t="n">
        <f aca="false">IF(V21=1,2,IF(V21=2,3,IF(V21=3,5,IF(V21=4,7,IF(V21=5,11,13)))))</f>
        <v>2</v>
      </c>
      <c r="X21" s="1" t="n">
        <f aca="false">10^Q21-1</f>
        <v>999</v>
      </c>
      <c r="Y21" s="1" t="n">
        <f aca="true">INT(RAND()*6+1)</f>
        <v>4</v>
      </c>
      <c r="Z21" s="1" t="n">
        <f aca="false">IF(Y21=1,2,IF(Y21=2,3,IF(Y21=3,5,IF(Y21=4,7,IF(Y21=5,11,13)))))</f>
        <v>7</v>
      </c>
      <c r="AA21" s="1" t="n">
        <f aca="false">W21*Z21</f>
        <v>14</v>
      </c>
      <c r="AB21" s="1" t="n">
        <f aca="false">IF(AA21&gt;X21,W21,AA21)</f>
        <v>14</v>
      </c>
      <c r="AC21" s="1" t="n">
        <f aca="true">INT(RAND()*6+1)</f>
        <v>6</v>
      </c>
      <c r="AD21" s="1" t="n">
        <f aca="false">IF(AC21=1,2,IF(AC21=2,3,IF(AC21=3,5,IF(AC21=4,7,IF(AC21=5,11,13)))))</f>
        <v>13</v>
      </c>
      <c r="AE21" s="1" t="n">
        <f aca="false">AD21*AB21</f>
        <v>182</v>
      </c>
      <c r="AF21" s="1" t="n">
        <f aca="false">IF(AE21&gt;$X21,AB21,AE21)</f>
        <v>182</v>
      </c>
      <c r="AG21" s="1" t="n">
        <f aca="true">INT(RAND()*6+1)</f>
        <v>5</v>
      </c>
      <c r="AH21" s="1" t="n">
        <f aca="false">IF(AG21=1,2,IF(AG21=2,3,IF(AG21=3,5,IF(AG21=4,7,IF(AG21=5,11,13)))))</f>
        <v>11</v>
      </c>
      <c r="AI21" s="1" t="n">
        <f aca="false">AH21*AF21</f>
        <v>2002</v>
      </c>
      <c r="AJ21" s="1" t="n">
        <f aca="false">IF(AI21&gt;$X21,AF21,AI21)</f>
        <v>182</v>
      </c>
      <c r="AK21" s="1" t="n">
        <f aca="true">INT(RAND()*6+1)</f>
        <v>6</v>
      </c>
      <c r="AL21" s="1" t="n">
        <f aca="false">IF(AK21=1,2,IF(AK21=2,3,IF(AK21=3,5,IF(AK21=4,7,IF(AK21=5,11,13)))))</f>
        <v>13</v>
      </c>
      <c r="AM21" s="1" t="n">
        <f aca="false">AL21*AJ21</f>
        <v>2366</v>
      </c>
      <c r="AN21" s="1" t="n">
        <f aca="false">IF(AM21&gt;$X21,AJ21,AM21)</f>
        <v>182</v>
      </c>
      <c r="AO21" s="1" t="n">
        <f aca="true">INT(RAND()*6+1)</f>
        <v>1</v>
      </c>
      <c r="AP21" s="1" t="n">
        <f aca="false">IF(AO21=1,3,IF(AO21=2,5,IF(AO21=3,7,IF(AO21=4,11,IF(AO21=5,13,17)))))</f>
        <v>3</v>
      </c>
      <c r="AQ21" s="1" t="n">
        <f aca="false">AP21*AN21</f>
        <v>546</v>
      </c>
      <c r="AR21" s="1" t="n">
        <f aca="false">IF(AQ21&gt;$X21,AN21,AQ21)</f>
        <v>546</v>
      </c>
      <c r="AS21" s="1" t="n">
        <f aca="true">INT(RAND()*6+1)</f>
        <v>2</v>
      </c>
      <c r="AT21" s="1" t="n">
        <f aca="false">IF(AS21=1,3,IF(AS21=2,5,IF(AS21=3,7,IF(AS21=4,11,IF(AS21=5,13,17)))))</f>
        <v>5</v>
      </c>
      <c r="AU21" s="1" t="n">
        <f aca="false">AT21*AR21</f>
        <v>2730</v>
      </c>
      <c r="AV21" s="1" t="n">
        <f aca="false">IF(AU21&gt;$X21,AR21,AU21)</f>
        <v>546</v>
      </c>
      <c r="AW21" s="1" t="n">
        <f aca="true">INT(RAND()*6+1)</f>
        <v>2</v>
      </c>
      <c r="AX21" s="1" t="n">
        <f aca="false">IF(AW21=1,5,IF(AW21=2,7,IF(AW21=3,11,IF(AW21=4,13,IF(AW21=5,17,19)))))</f>
        <v>7</v>
      </c>
      <c r="AY21" s="1" t="n">
        <f aca="false">AX21*AV21</f>
        <v>3822</v>
      </c>
      <c r="AZ21" s="1" t="n">
        <f aca="false">IF(AY21&gt;$X21,AV21,AY21)</f>
        <v>546</v>
      </c>
      <c r="BA21" s="1" t="n">
        <f aca="true">INT(RAND()*6+1)</f>
        <v>5</v>
      </c>
      <c r="BB21" s="1" t="n">
        <f aca="false">IF(BA21=1,5,IF(BA21=2,7,IF(BA21=3,11,IF(BA21=4,13,IF(BA21=5,17,19)))))</f>
        <v>17</v>
      </c>
      <c r="BC21" s="1" t="n">
        <f aca="false">BB21*AZ21</f>
        <v>9282</v>
      </c>
      <c r="BD21" s="1" t="n">
        <f aca="false">IF(BC21&gt;$X21,AZ21,BC21)</f>
        <v>546</v>
      </c>
      <c r="BE21" s="1" t="n">
        <f aca="true">INT(RAND()*6+1)</f>
        <v>4</v>
      </c>
      <c r="BF21" s="1" t="n">
        <f aca="false">IF(BE21=1,7,IF(BE21=2,11,IF(BE21=3,13,IF(BE21=4,17,IF(BE21=5,19,23)))))</f>
        <v>17</v>
      </c>
      <c r="BG21" s="1" t="n">
        <f aca="false">BF21*BD21</f>
        <v>9282</v>
      </c>
      <c r="BH21" s="1" t="n">
        <f aca="false">IF(BG21&gt;$X21,BD21,BG21)</f>
        <v>546</v>
      </c>
      <c r="BI21" s="1" t="n">
        <f aca="true">INT(RAND()*6+1)</f>
        <v>1</v>
      </c>
      <c r="BJ21" s="1" t="n">
        <f aca="false">IF(BI21=1,7,IF(BI21=2,11,IF(BI21=3,13,IF(BI21=4,17,IF(BI21=5,19,23)))))</f>
        <v>7</v>
      </c>
      <c r="BK21" s="1" t="n">
        <f aca="false">BJ21*BH21</f>
        <v>3822</v>
      </c>
      <c r="BL21" s="1" t="n">
        <f aca="false">IF(BK21&gt;$X21,BH21,BK21)</f>
        <v>546</v>
      </c>
      <c r="BM21" s="1" t="n">
        <f aca="true">INT(RAND()*6+1)</f>
        <v>3</v>
      </c>
      <c r="BN21" s="1" t="n">
        <f aca="false">IF(BM21=1,11,IF(BM21=2,13,IF(BM21=3,17,IF(BM21=4,7,IF(BM21=5,19,23)))))</f>
        <v>17</v>
      </c>
      <c r="BO21" s="1" t="n">
        <f aca="false">BN21*BL21</f>
        <v>9282</v>
      </c>
      <c r="BP21" s="1" t="n">
        <f aca="false">IF(BO21&gt;$X21,BL21,BO21)</f>
        <v>546</v>
      </c>
      <c r="BQ21" s="1" t="n">
        <f aca="true">INT(RAND()*6+1)</f>
        <v>5</v>
      </c>
      <c r="BR21" s="1" t="n">
        <f aca="false">IF(BQ21=6,29,IF(BQ21=2,13,IF(BQ21=3,17,IF(BQ21=4,7,IF(BQ21=5,19,23)))))</f>
        <v>19</v>
      </c>
      <c r="BS21" s="1" t="n">
        <f aca="false">BR21*BP21</f>
        <v>10374</v>
      </c>
      <c r="BT21" s="1" t="n">
        <f aca="false">IF(BS21&gt;$X21,BP21,BS21)</f>
        <v>546</v>
      </c>
      <c r="BU21" s="1" t="n">
        <f aca="true">INT(RAND()*6+1)</f>
        <v>5</v>
      </c>
      <c r="BV21" s="1" t="n">
        <f aca="false">IF(BU21=1,29,IF(BU21=2,31,IF(BU21=3,17,IF(BU21=4,7,IF(BU21=5,19,23)))))</f>
        <v>19</v>
      </c>
      <c r="BW21" s="1" t="n">
        <f aca="false">BV21*BT21</f>
        <v>10374</v>
      </c>
      <c r="BX21" s="1" t="n">
        <f aca="false">IF(BW21&gt;$X21,BT21,BW21)</f>
        <v>546</v>
      </c>
      <c r="BY21" s="1" t="n">
        <f aca="true">INT(RAND()*6+1)</f>
        <v>3</v>
      </c>
      <c r="BZ21" s="1" t="n">
        <f aca="false">IF(BY21=1,29,IF(BY21=2,31,IF(BY21=3,37,IF(BY21=4,7,IF(BY21=5,19,23)))))</f>
        <v>37</v>
      </c>
      <c r="CA21" s="1" t="n">
        <f aca="false">BZ21*BX21</f>
        <v>20202</v>
      </c>
      <c r="CB21" s="1" t="n">
        <f aca="false">IF(CA21&gt;$X21,BX21,CA21)</f>
        <v>546</v>
      </c>
      <c r="CC21" s="1" t="n">
        <f aca="true">INT(RAND()*6+1)</f>
        <v>5</v>
      </c>
      <c r="CD21" s="1" t="n">
        <f aca="false">IF(CC21=1,29,IF(CC21=2,31,IF(CC21=3,37,IF(CC21=4,41,IF(CC21=5,19,23)))))</f>
        <v>19</v>
      </c>
      <c r="CE21" s="1" t="n">
        <f aca="false">CD21*CB21</f>
        <v>10374</v>
      </c>
      <c r="CF21" s="1" t="n">
        <f aca="false">IF(CE21&gt;$X21,CB21,CE21)</f>
        <v>546</v>
      </c>
      <c r="CG21" s="1" t="n">
        <f aca="true">INT(RAND()*6+1)</f>
        <v>5</v>
      </c>
      <c r="CH21" s="1" t="n">
        <f aca="false">IF(CG21=1,29,IF(CG21=2,31,IF(CG21=3,37,IF(CG21=4,41,IF(CG21=5,43,23)))))</f>
        <v>43</v>
      </c>
      <c r="CI21" s="1" t="n">
        <f aca="false">CH21*CF21</f>
        <v>23478</v>
      </c>
      <c r="CJ21" s="1" t="n">
        <f aca="false">IF(CI21&gt;$X21,CF21,CI21)</f>
        <v>546</v>
      </c>
      <c r="CK21" s="1" t="n">
        <f aca="true">INT(RAND()*6+1)</f>
        <v>6</v>
      </c>
      <c r="CL21" s="1" t="n">
        <f aca="false">IF(CK21=1,29,IF(CK21=2,31,IF(CK21=3,37,IF(CK21=4,41,IF(CK21=5,43,47)))))</f>
        <v>47</v>
      </c>
      <c r="CM21" s="1" t="n">
        <f aca="false">CL21*CJ21</f>
        <v>25662</v>
      </c>
      <c r="CN21" s="1" t="n">
        <f aca="false">IF(CM21&gt;$X21,CJ21,CM21)</f>
        <v>546</v>
      </c>
      <c r="CO21" s="1" t="n">
        <f aca="true">INT(RAND()*6+1)</f>
        <v>5</v>
      </c>
      <c r="CP21" s="1" t="n">
        <f aca="false">IF(CO21=1,53,IF(CO21=2,31,IF(CO21=3,37,IF(CO21=4,41,IF(CO21=5,43,47)))))</f>
        <v>43</v>
      </c>
      <c r="CQ21" s="1" t="n">
        <f aca="false">CP21*CN21</f>
        <v>23478</v>
      </c>
      <c r="CR21" s="1" t="n">
        <f aca="false">IF(CQ21&gt;$X21,CN21,CQ21)</f>
        <v>546</v>
      </c>
      <c r="CS21" s="1" t="n">
        <f aca="true">INT(RAND()*6+1)</f>
        <v>3</v>
      </c>
      <c r="CT21" s="1" t="n">
        <f aca="false">IF(CS21=1,53,IF(CS21=2,59,IF(CS21=3,37,IF(CS21=4,41,IF(CS21=5,43,47)))))</f>
        <v>37</v>
      </c>
      <c r="CU21" s="1" t="n">
        <f aca="false">CT21*CR21</f>
        <v>20202</v>
      </c>
      <c r="CV21" s="1" t="n">
        <f aca="false">IF(CU21&gt;$X21,CR21,CU21)</f>
        <v>546</v>
      </c>
      <c r="CW21" s="1" t="n">
        <f aca="true">INT(RAND()*6+1)</f>
        <v>1</v>
      </c>
      <c r="CX21" s="1" t="n">
        <f aca="false">IF(CW21=1,53,IF(CW21=2,59,IF(CW21=3,61,IF(CW21=4,41,IF(CW21=5,43,47)))))</f>
        <v>53</v>
      </c>
      <c r="CY21" s="1" t="n">
        <f aca="false">CX21*CV21</f>
        <v>28938</v>
      </c>
      <c r="CZ21" s="1" t="n">
        <f aca="false">IF(CY21&gt;$X21,CV21,CY21)</f>
        <v>546</v>
      </c>
      <c r="DA21" s="1" t="n">
        <f aca="true">INT(RAND()*6+1)</f>
        <v>6</v>
      </c>
      <c r="DB21" s="1" t="n">
        <f aca="false">IF(DA21=1,53,IF(DA21=2,59,IF(DA21=3,61,IF(DA21=4,67,IF(DA21=5,43,47)))))</f>
        <v>47</v>
      </c>
      <c r="DC21" s="1" t="n">
        <f aca="false">DB21*CZ21</f>
        <v>25662</v>
      </c>
      <c r="DD21" s="1" t="n">
        <f aca="false">IF(DC21&gt;$X21,CZ21,DC21)</f>
        <v>546</v>
      </c>
      <c r="DE21" s="1" t="n">
        <f aca="true">INT(RAND()*6+1)</f>
        <v>5</v>
      </c>
      <c r="DF21" s="1" t="n">
        <f aca="false">IF(DE21=1,2,IF(DE21=2,3,IF(DE21=3,5,IF(DE21=4,7,IF(DE21=5,11,13)))))</f>
        <v>11</v>
      </c>
      <c r="DG21" s="1" t="n">
        <f aca="false">DF21*DD21</f>
        <v>6006</v>
      </c>
      <c r="DH21" s="1" t="n">
        <f aca="false">IF(DG21&gt;$X21,DD21,DG21)</f>
        <v>546</v>
      </c>
      <c r="DI21" s="1" t="n">
        <f aca="true">INT(RAND()*6+1)</f>
        <v>5</v>
      </c>
      <c r="DJ21" s="1" t="n">
        <f aca="false">IF(DI21=1,2,IF(DI21=2,3,IF(DI21=3,5,IF(DI21=4,7,IF(DI21=5,11,13)))))</f>
        <v>11</v>
      </c>
      <c r="DK21" s="1" t="n">
        <f aca="false">DJ21*DH21</f>
        <v>6006</v>
      </c>
      <c r="DL21" s="1" t="n">
        <f aca="false">IF(DK21&gt;$X21,DH21,DK21)</f>
        <v>546</v>
      </c>
      <c r="DM21" s="1" t="n">
        <f aca="true">INT(RAND()*6+1)</f>
        <v>2</v>
      </c>
      <c r="DN21" s="1" t="n">
        <f aca="false">IF(DM21=1,2,IF(DM21=2,3,IF(DM21=3,5,IF(DM21=4,7,IF(DM21=5,11,13)))))</f>
        <v>3</v>
      </c>
      <c r="DO21" s="1" t="n">
        <f aca="false">DN21*DL21</f>
        <v>1638</v>
      </c>
      <c r="DP21" s="1" t="n">
        <f aca="false">IF(DO21&gt;$X21,DL21,DO21)</f>
        <v>546</v>
      </c>
      <c r="DQ21" s="1" t="n">
        <f aca="true">INT(RAND()*6+1)</f>
        <v>5</v>
      </c>
      <c r="DR21" s="1" t="n">
        <f aca="false">IF(DQ21=1,2,IF(DQ21=2,3,IF(DQ21=3,5,IF(DQ21=4,7,IF(DQ21=5,11,13)))))</f>
        <v>11</v>
      </c>
      <c r="DS21" s="1" t="n">
        <f aca="false">DR21*DP21</f>
        <v>6006</v>
      </c>
      <c r="DT21" s="1" t="n">
        <f aca="false">IF(DS21&gt;$X21,DP21,DS21)</f>
        <v>546</v>
      </c>
      <c r="DU21" s="1" t="n">
        <f aca="true">INT(RAND()*6+1)</f>
        <v>6</v>
      </c>
      <c r="DV21" s="1" t="n">
        <f aca="false">IF(DU21=1,2,IF(DU21=2,3,IF(DU21=3,5,IF(DU21=4,7,IF(DU21=5,11,13)))))</f>
        <v>13</v>
      </c>
      <c r="DW21" s="1" t="n">
        <f aca="false">DV21*DT21</f>
        <v>7098</v>
      </c>
      <c r="DX21" s="1" t="n">
        <f aca="false">IF(DW21&gt;$X21,DT21,DW21)</f>
        <v>546</v>
      </c>
      <c r="DY21" s="1" t="n">
        <f aca="true">INT(RAND()*6+1)</f>
        <v>6</v>
      </c>
      <c r="DZ21" s="1" t="n">
        <f aca="false">IF(DY21=1,53,IF(DY21=2,59,IF(DY21=3,61,IF(DY21=4,67,IF(DY21=5,71,47)))))</f>
        <v>47</v>
      </c>
      <c r="EA21" s="1" t="n">
        <f aca="false">DZ21*DX21</f>
        <v>25662</v>
      </c>
      <c r="EB21" s="1" t="n">
        <f aca="false">IF(EA21&gt;$X21,DX21,EA21)</f>
        <v>546</v>
      </c>
      <c r="EC21" s="1" t="n">
        <f aca="false">INT(LOG(EB21+0.5))+1</f>
        <v>3</v>
      </c>
      <c r="EE21" s="1" t="str">
        <f aca="false">W21&amp;", "</f>
        <v>2, </v>
      </c>
      <c r="EF21" s="1" t="str">
        <f aca="false">IF(AA21=AB21,Z21&amp;", ","")</f>
        <v>7, </v>
      </c>
      <c r="EG21" s="1" t="str">
        <f aca="false">IF(AE21=AF21,AD21&amp;", ","")</f>
        <v>13, </v>
      </c>
      <c r="EH21" s="1" t="str">
        <f aca="false">IF(AI21=AJ21,AH21&amp;", ","")</f>
        <v/>
      </c>
      <c r="EI21" s="1" t="str">
        <f aca="false">IF(AM21=AN21,AL21&amp;", ","")</f>
        <v/>
      </c>
      <c r="EJ21" s="1" t="str">
        <f aca="false">IF(AQ21=AR21,AP21&amp;", ","")</f>
        <v>3, </v>
      </c>
      <c r="EK21" s="1" t="str">
        <f aca="false">IF(AU21=AV21,AT21&amp;", ","")</f>
        <v/>
      </c>
      <c r="EL21" s="1" t="str">
        <f aca="false">IF(AY21=AZ21,AX21&amp;", ","")</f>
        <v/>
      </c>
      <c r="EM21" s="1" t="str">
        <f aca="false">IF(BC21=BD21,BB21&amp;", ","")</f>
        <v/>
      </c>
      <c r="EN21" s="1" t="str">
        <f aca="false">IF(BG21=BH21,BF21&amp;", ","")</f>
        <v/>
      </c>
      <c r="EO21" s="1" t="str">
        <f aca="false">IF(BK21=BL21,BJ21&amp;", ","")</f>
        <v/>
      </c>
      <c r="EP21" s="1" t="str">
        <f aca="false">IF(BO21=BP21,BN21&amp;", ","")</f>
        <v/>
      </c>
      <c r="EQ21" s="1" t="str">
        <f aca="false">IF(BS21=BT21,BR21&amp;", ","")</f>
        <v/>
      </c>
      <c r="ER21" s="1" t="str">
        <f aca="false">IF(BW21=BX21,BV21&amp;", ","")</f>
        <v/>
      </c>
      <c r="ES21" s="1" t="str">
        <f aca="false">IF(CA21=CB21,BZ21&amp;", ","")</f>
        <v/>
      </c>
      <c r="ET21" s="1" t="str">
        <f aca="false">IF(CE21=CF21,CD21&amp;", ","")</f>
        <v/>
      </c>
      <c r="EU21" s="1" t="str">
        <f aca="false">IF(CI21=CJ21,CH21&amp;", ","")</f>
        <v/>
      </c>
      <c r="EV21" s="1" t="str">
        <f aca="false">IF(CM21=CN21,CL21&amp;", ","")</f>
        <v/>
      </c>
      <c r="EW21" s="1" t="str">
        <f aca="false">IF(CQ21=CR21,CP21&amp;", ","")</f>
        <v/>
      </c>
      <c r="EX21" s="1" t="str">
        <f aca="false">IF(CU21=CV21,CT21&amp;", ","")</f>
        <v/>
      </c>
      <c r="EY21" s="1" t="str">
        <f aca="false">IF(CY21=CZ21,CX21&amp;", ","")</f>
        <v/>
      </c>
      <c r="EZ21" s="1" t="str">
        <f aca="false">IF(DC21=DD21,DB21&amp;", ","")</f>
        <v/>
      </c>
      <c r="FA21" s="1" t="str">
        <f aca="false">IF(DG21=DH21,DF21&amp;", ","")</f>
        <v/>
      </c>
      <c r="FB21" s="1" t="str">
        <f aca="false">IF(DK21=DL21,DJ21&amp;", ","")</f>
        <v/>
      </c>
      <c r="FC21" s="1" t="str">
        <f aca="false">IF(DO21=DP21,DN21&amp;", ","")</f>
        <v/>
      </c>
      <c r="FD21" s="1" t="str">
        <f aca="false">IF(DS21=DT21,DR21&amp;", ","")</f>
        <v/>
      </c>
      <c r="FE21" s="1" t="str">
        <f aca="false">IF(DW21=DX21,DV21&amp;", ","")</f>
        <v/>
      </c>
      <c r="FF21" s="1" t="str">
        <f aca="false">IF(EA21=EB21,DZ21&amp;", ","")</f>
        <v/>
      </c>
      <c r="FG21" s="1" t="str">
        <f aca="false">EE21&amp;EF21&amp;EG21&amp;EH21&amp;EI21&amp;EJ21&amp;EK21&amp;EL21&amp;EM21&amp;EN21&amp;EO21&amp;EP21&amp;EQ21&amp;ER21&amp;ES21&amp;ET21&amp;EU21&amp;EV21&amp;EW21&amp;EX21&amp;EY21&amp;EZ21&amp;FA21&amp;FB21&amp;FC21&amp;FD21&amp;FE21&amp;FF21</f>
        <v>2, 7, 13, 3, </v>
      </c>
      <c r="FH21" s="1" t="n">
        <f aca="false">LEN(FG21)-2</f>
        <v>11</v>
      </c>
      <c r="FI21" s="1" t="str">
        <f aca="false">LEFT(FG21,FH21)</f>
        <v>2, 7, 13, 3</v>
      </c>
    </row>
    <row r="22" customFormat="false" ht="20.25" hidden="false" customHeight="true" outlineLevel="0" collapsed="false">
      <c r="B22" s="10"/>
      <c r="C22" s="10"/>
      <c r="D22" s="13"/>
      <c r="E22" s="13"/>
      <c r="F22" s="10"/>
      <c r="G22" s="10"/>
    </row>
    <row r="23" customFormat="false" ht="18" hidden="false" customHeight="false" outlineLevel="0" collapsed="false">
      <c r="B23" s="23" t="n">
        <f aca="false">EB23</f>
        <v>605</v>
      </c>
      <c r="C23" s="10"/>
      <c r="D23" s="13"/>
      <c r="E23" s="66" t="str">
        <f aca="false">FI23</f>
        <v>11, 5, 11</v>
      </c>
      <c r="F23" s="10"/>
      <c r="G23" s="10" t="n">
        <f aca="false">EC23+I23</f>
        <v>4</v>
      </c>
      <c r="I23" s="4" t="n">
        <v>1</v>
      </c>
      <c r="P23" s="4" t="n">
        <f aca="false">P21+1</f>
        <v>8</v>
      </c>
      <c r="Q23" s="4" t="n">
        <f aca="false">INT(0.5+(Q$2/15*(P23-1)))+L$2-1</f>
        <v>3</v>
      </c>
      <c r="V23" s="1" t="n">
        <f aca="true">INT(RAND()*6+1)</f>
        <v>5</v>
      </c>
      <c r="W23" s="1" t="n">
        <f aca="false">IF(V23=1,2,IF(V23=2,3,IF(V23=3,5,IF(V23=4,7,IF(V23=5,11,13)))))</f>
        <v>11</v>
      </c>
      <c r="X23" s="1" t="n">
        <f aca="false">10^Q23-1</f>
        <v>999</v>
      </c>
      <c r="Y23" s="1" t="n">
        <f aca="true">INT(RAND()*6+1)</f>
        <v>3</v>
      </c>
      <c r="Z23" s="1" t="n">
        <f aca="false">IF(Y23=1,2,IF(Y23=2,3,IF(Y23=3,5,IF(Y23=4,7,IF(Y23=5,11,13)))))</f>
        <v>5</v>
      </c>
      <c r="AA23" s="1" t="n">
        <f aca="false">W23*Z23</f>
        <v>55</v>
      </c>
      <c r="AB23" s="1" t="n">
        <f aca="false">IF(AA23&gt;X23,W23,AA23)</f>
        <v>55</v>
      </c>
      <c r="AC23" s="1" t="n">
        <f aca="true">INT(RAND()*6+1)</f>
        <v>5</v>
      </c>
      <c r="AD23" s="1" t="n">
        <f aca="false">IF(AC23=1,2,IF(AC23=2,3,IF(AC23=3,5,IF(AC23=4,7,IF(AC23=5,11,13)))))</f>
        <v>11</v>
      </c>
      <c r="AE23" s="1" t="n">
        <f aca="false">AD23*AB23</f>
        <v>605</v>
      </c>
      <c r="AF23" s="1" t="n">
        <f aca="false">IF(AE23&gt;$X23,AB23,AE23)</f>
        <v>605</v>
      </c>
      <c r="AG23" s="1" t="n">
        <f aca="true">INT(RAND()*6+1)</f>
        <v>6</v>
      </c>
      <c r="AH23" s="1" t="n">
        <f aca="false">IF(AG23=1,2,IF(AG23=2,3,IF(AG23=3,5,IF(AG23=4,7,IF(AG23=5,11,13)))))</f>
        <v>13</v>
      </c>
      <c r="AI23" s="1" t="n">
        <f aca="false">AH23*AF23</f>
        <v>7865</v>
      </c>
      <c r="AJ23" s="1" t="n">
        <f aca="false">IF(AI23&gt;$X23,AF23,AI23)</f>
        <v>605</v>
      </c>
      <c r="AK23" s="1" t="n">
        <f aca="true">INT(RAND()*6+1)</f>
        <v>5</v>
      </c>
      <c r="AL23" s="1" t="n">
        <f aca="false">IF(AK23=1,2,IF(AK23=2,3,IF(AK23=3,5,IF(AK23=4,7,IF(AK23=5,11,13)))))</f>
        <v>11</v>
      </c>
      <c r="AM23" s="1" t="n">
        <f aca="false">AL23*AJ23</f>
        <v>6655</v>
      </c>
      <c r="AN23" s="1" t="n">
        <f aca="false">IF(AM23&gt;$X23,AJ23,AM23)</f>
        <v>605</v>
      </c>
      <c r="AO23" s="1" t="n">
        <f aca="true">INT(RAND()*6+1)</f>
        <v>1</v>
      </c>
      <c r="AP23" s="1" t="n">
        <f aca="false">IF(AO23=1,3,IF(AO23=2,5,IF(AO23=3,7,IF(AO23=4,11,IF(AO23=5,13,17)))))</f>
        <v>3</v>
      </c>
      <c r="AQ23" s="1" t="n">
        <f aca="false">AP23*AN23</f>
        <v>1815</v>
      </c>
      <c r="AR23" s="1" t="n">
        <f aca="false">IF(AQ23&gt;$X23,AN23,AQ23)</f>
        <v>605</v>
      </c>
      <c r="AS23" s="1" t="n">
        <f aca="true">INT(RAND()*6+1)</f>
        <v>3</v>
      </c>
      <c r="AT23" s="1" t="n">
        <f aca="false">IF(AS23=1,3,IF(AS23=2,5,IF(AS23=3,7,IF(AS23=4,11,IF(AS23=5,13,17)))))</f>
        <v>7</v>
      </c>
      <c r="AU23" s="1" t="n">
        <f aca="false">AT23*AR23</f>
        <v>4235</v>
      </c>
      <c r="AV23" s="1" t="n">
        <f aca="false">IF(AU23&gt;$X23,AR23,AU23)</f>
        <v>605</v>
      </c>
      <c r="AW23" s="1" t="n">
        <f aca="true">INT(RAND()*6+1)</f>
        <v>2</v>
      </c>
      <c r="AX23" s="1" t="n">
        <f aca="false">IF(AW23=1,5,IF(AW23=2,7,IF(AW23=3,11,IF(AW23=4,13,IF(AW23=5,17,19)))))</f>
        <v>7</v>
      </c>
      <c r="AY23" s="1" t="n">
        <f aca="false">AX23*AV23</f>
        <v>4235</v>
      </c>
      <c r="AZ23" s="1" t="n">
        <f aca="false">IF(AY23&gt;$X23,AV23,AY23)</f>
        <v>605</v>
      </c>
      <c r="BA23" s="1" t="n">
        <f aca="true">INT(RAND()*6+1)</f>
        <v>1</v>
      </c>
      <c r="BB23" s="1" t="n">
        <f aca="false">IF(BA23=1,5,IF(BA23=2,7,IF(BA23=3,11,IF(BA23=4,13,IF(BA23=5,17,19)))))</f>
        <v>5</v>
      </c>
      <c r="BC23" s="1" t="n">
        <f aca="false">BB23*AZ23</f>
        <v>3025</v>
      </c>
      <c r="BD23" s="1" t="n">
        <f aca="false">IF(BC23&gt;$X23,AZ23,BC23)</f>
        <v>605</v>
      </c>
      <c r="BE23" s="1" t="n">
        <f aca="true">INT(RAND()*6+1)</f>
        <v>2</v>
      </c>
      <c r="BF23" s="1" t="n">
        <f aca="false">IF(BE23=1,7,IF(BE23=2,11,IF(BE23=3,13,IF(BE23=4,17,IF(BE23=5,19,23)))))</f>
        <v>11</v>
      </c>
      <c r="BG23" s="1" t="n">
        <f aca="false">BF23*BD23</f>
        <v>6655</v>
      </c>
      <c r="BH23" s="1" t="n">
        <f aca="false">IF(BG23&gt;$X23,BD23,BG23)</f>
        <v>605</v>
      </c>
      <c r="BI23" s="1" t="n">
        <f aca="true">INT(RAND()*6+1)</f>
        <v>4</v>
      </c>
      <c r="BJ23" s="1" t="n">
        <f aca="false">IF(BI23=1,7,IF(BI23=2,11,IF(BI23=3,13,IF(BI23=4,17,IF(BI23=5,19,23)))))</f>
        <v>17</v>
      </c>
      <c r="BK23" s="1" t="n">
        <f aca="false">BJ23*BH23</f>
        <v>10285</v>
      </c>
      <c r="BL23" s="1" t="n">
        <f aca="false">IF(BK23&gt;$X23,BH23,BK23)</f>
        <v>605</v>
      </c>
      <c r="BM23" s="1" t="n">
        <f aca="true">INT(RAND()*6+1)</f>
        <v>5</v>
      </c>
      <c r="BN23" s="1" t="n">
        <f aca="false">IF(BM23=1,11,IF(BM23=2,13,IF(BM23=3,17,IF(BM23=4,7,IF(BM23=5,19,23)))))</f>
        <v>19</v>
      </c>
      <c r="BO23" s="1" t="n">
        <f aca="false">BN23*BL23</f>
        <v>11495</v>
      </c>
      <c r="BP23" s="1" t="n">
        <f aca="false">IF(BO23&gt;$X23,BL23,BO23)</f>
        <v>605</v>
      </c>
      <c r="BQ23" s="1" t="n">
        <f aca="true">INT(RAND()*6+1)</f>
        <v>4</v>
      </c>
      <c r="BR23" s="1" t="n">
        <f aca="false">IF(BQ23=6,29,IF(BQ23=2,13,IF(BQ23=3,17,IF(BQ23=4,7,IF(BQ23=5,19,23)))))</f>
        <v>7</v>
      </c>
      <c r="BS23" s="1" t="n">
        <f aca="false">BR23*BP23</f>
        <v>4235</v>
      </c>
      <c r="BT23" s="1" t="n">
        <f aca="false">IF(BS23&gt;$X23,BP23,BS23)</f>
        <v>605</v>
      </c>
      <c r="BU23" s="1" t="n">
        <f aca="true">INT(RAND()*6+1)</f>
        <v>3</v>
      </c>
      <c r="BV23" s="1" t="n">
        <f aca="false">IF(BU23=1,29,IF(BU23=2,31,IF(BU23=3,17,IF(BU23=4,7,IF(BU23=5,19,23)))))</f>
        <v>17</v>
      </c>
      <c r="BW23" s="1" t="n">
        <f aca="false">BV23*BT23</f>
        <v>10285</v>
      </c>
      <c r="BX23" s="1" t="n">
        <f aca="false">IF(BW23&gt;$X23,BT23,BW23)</f>
        <v>605</v>
      </c>
      <c r="BY23" s="1" t="n">
        <f aca="true">INT(RAND()*6+1)</f>
        <v>5</v>
      </c>
      <c r="BZ23" s="1" t="n">
        <f aca="false">IF(BY23=1,29,IF(BY23=2,31,IF(BY23=3,37,IF(BY23=4,7,IF(BY23=5,19,23)))))</f>
        <v>19</v>
      </c>
      <c r="CA23" s="1" t="n">
        <f aca="false">BZ23*BX23</f>
        <v>11495</v>
      </c>
      <c r="CB23" s="1" t="n">
        <f aca="false">IF(CA23&gt;$X23,BX23,CA23)</f>
        <v>605</v>
      </c>
      <c r="CC23" s="1" t="n">
        <f aca="true">INT(RAND()*6+1)</f>
        <v>2</v>
      </c>
      <c r="CD23" s="1" t="n">
        <f aca="false">IF(CC23=1,29,IF(CC23=2,31,IF(CC23=3,37,IF(CC23=4,41,IF(CC23=5,19,23)))))</f>
        <v>31</v>
      </c>
      <c r="CE23" s="1" t="n">
        <f aca="false">CD23*CB23</f>
        <v>18755</v>
      </c>
      <c r="CF23" s="1" t="n">
        <f aca="false">IF(CE23&gt;$X23,CB23,CE23)</f>
        <v>605</v>
      </c>
      <c r="CG23" s="1" t="n">
        <f aca="true">INT(RAND()*6+1)</f>
        <v>4</v>
      </c>
      <c r="CH23" s="1" t="n">
        <f aca="false">IF(CG23=1,29,IF(CG23=2,31,IF(CG23=3,37,IF(CG23=4,41,IF(CG23=5,43,23)))))</f>
        <v>41</v>
      </c>
      <c r="CI23" s="1" t="n">
        <f aca="false">CH23*CF23</f>
        <v>24805</v>
      </c>
      <c r="CJ23" s="1" t="n">
        <f aca="false">IF(CI23&gt;$X23,CF23,CI23)</f>
        <v>605</v>
      </c>
      <c r="CK23" s="1" t="n">
        <f aca="true">INT(RAND()*6+1)</f>
        <v>3</v>
      </c>
      <c r="CL23" s="1" t="n">
        <f aca="false">IF(CK23=1,29,IF(CK23=2,31,IF(CK23=3,37,IF(CK23=4,41,IF(CK23=5,43,47)))))</f>
        <v>37</v>
      </c>
      <c r="CM23" s="1" t="n">
        <f aca="false">CL23*CJ23</f>
        <v>22385</v>
      </c>
      <c r="CN23" s="1" t="n">
        <f aca="false">IF(CM23&gt;$X23,CJ23,CM23)</f>
        <v>605</v>
      </c>
      <c r="CO23" s="1" t="n">
        <f aca="true">INT(RAND()*6+1)</f>
        <v>5</v>
      </c>
      <c r="CP23" s="1" t="n">
        <f aca="false">IF(CO23=1,53,IF(CO23=2,31,IF(CO23=3,37,IF(CO23=4,41,IF(CO23=5,43,47)))))</f>
        <v>43</v>
      </c>
      <c r="CQ23" s="1" t="n">
        <f aca="false">CP23*CN23</f>
        <v>26015</v>
      </c>
      <c r="CR23" s="1" t="n">
        <f aca="false">IF(CQ23&gt;$X23,CN23,CQ23)</f>
        <v>605</v>
      </c>
      <c r="CS23" s="1" t="n">
        <f aca="true">INT(RAND()*6+1)</f>
        <v>3</v>
      </c>
      <c r="CT23" s="1" t="n">
        <f aca="false">IF(CS23=1,53,IF(CS23=2,59,IF(CS23=3,37,IF(CS23=4,41,IF(CS23=5,43,47)))))</f>
        <v>37</v>
      </c>
      <c r="CU23" s="1" t="n">
        <f aca="false">CT23*CR23</f>
        <v>22385</v>
      </c>
      <c r="CV23" s="1" t="n">
        <f aca="false">IF(CU23&gt;$X23,CR23,CU23)</f>
        <v>605</v>
      </c>
      <c r="CW23" s="1" t="n">
        <f aca="true">INT(RAND()*6+1)</f>
        <v>5</v>
      </c>
      <c r="CX23" s="1" t="n">
        <f aca="false">IF(CW23=1,53,IF(CW23=2,59,IF(CW23=3,61,IF(CW23=4,41,IF(CW23=5,43,47)))))</f>
        <v>43</v>
      </c>
      <c r="CY23" s="1" t="n">
        <f aca="false">CX23*CV23</f>
        <v>26015</v>
      </c>
      <c r="CZ23" s="1" t="n">
        <f aca="false">IF(CY23&gt;$X23,CV23,CY23)</f>
        <v>605</v>
      </c>
      <c r="DA23" s="1" t="n">
        <f aca="true">INT(RAND()*6+1)</f>
        <v>2</v>
      </c>
      <c r="DB23" s="1" t="n">
        <f aca="false">IF(DA23=1,53,IF(DA23=2,59,IF(DA23=3,61,IF(DA23=4,67,IF(DA23=5,43,47)))))</f>
        <v>59</v>
      </c>
      <c r="DC23" s="1" t="n">
        <f aca="false">DB23*CZ23</f>
        <v>35695</v>
      </c>
      <c r="DD23" s="1" t="n">
        <f aca="false">IF(DC23&gt;$X23,CZ23,DC23)</f>
        <v>605</v>
      </c>
      <c r="DE23" s="1" t="n">
        <f aca="true">INT(RAND()*6+1)</f>
        <v>2</v>
      </c>
      <c r="DF23" s="1" t="n">
        <f aca="false">IF(DE23=1,2,IF(DE23=2,3,IF(DE23=3,5,IF(DE23=4,7,IF(DE23=5,11,13)))))</f>
        <v>3</v>
      </c>
      <c r="DG23" s="1" t="n">
        <f aca="false">DF23*DD23</f>
        <v>1815</v>
      </c>
      <c r="DH23" s="1" t="n">
        <f aca="false">IF(DG23&gt;$X23,DD23,DG23)</f>
        <v>605</v>
      </c>
      <c r="DI23" s="1" t="n">
        <f aca="true">INT(RAND()*6+1)</f>
        <v>5</v>
      </c>
      <c r="DJ23" s="1" t="n">
        <f aca="false">IF(DI23=1,2,IF(DI23=2,3,IF(DI23=3,5,IF(DI23=4,7,IF(DI23=5,11,13)))))</f>
        <v>11</v>
      </c>
      <c r="DK23" s="1" t="n">
        <f aca="false">DJ23*DH23</f>
        <v>6655</v>
      </c>
      <c r="DL23" s="1" t="n">
        <f aca="false">IF(DK23&gt;$X23,DH23,DK23)</f>
        <v>605</v>
      </c>
      <c r="DM23" s="1" t="n">
        <f aca="true">INT(RAND()*6+1)</f>
        <v>3</v>
      </c>
      <c r="DN23" s="1" t="n">
        <f aca="false">IF(DM23=1,2,IF(DM23=2,3,IF(DM23=3,5,IF(DM23=4,7,IF(DM23=5,11,13)))))</f>
        <v>5</v>
      </c>
      <c r="DO23" s="1" t="n">
        <f aca="false">DN23*DL23</f>
        <v>3025</v>
      </c>
      <c r="DP23" s="1" t="n">
        <f aca="false">IF(DO23&gt;$X23,DL23,DO23)</f>
        <v>605</v>
      </c>
      <c r="DQ23" s="1" t="n">
        <f aca="true">INT(RAND()*6+1)</f>
        <v>2</v>
      </c>
      <c r="DR23" s="1" t="n">
        <f aca="false">IF(DQ23=1,2,IF(DQ23=2,3,IF(DQ23=3,5,IF(DQ23=4,7,IF(DQ23=5,11,13)))))</f>
        <v>3</v>
      </c>
      <c r="DS23" s="1" t="n">
        <f aca="false">DR23*DP23</f>
        <v>1815</v>
      </c>
      <c r="DT23" s="1" t="n">
        <f aca="false">IF(DS23&gt;$X23,DP23,DS23)</f>
        <v>605</v>
      </c>
      <c r="DU23" s="1" t="n">
        <f aca="true">INT(RAND()*6+1)</f>
        <v>6</v>
      </c>
      <c r="DV23" s="1" t="n">
        <f aca="false">IF(DU23=1,2,IF(DU23=2,3,IF(DU23=3,5,IF(DU23=4,7,IF(DU23=5,11,13)))))</f>
        <v>13</v>
      </c>
      <c r="DW23" s="1" t="n">
        <f aca="false">DV23*DT23</f>
        <v>7865</v>
      </c>
      <c r="DX23" s="1" t="n">
        <f aca="false">IF(DW23&gt;$X23,DT23,DW23)</f>
        <v>605</v>
      </c>
      <c r="DY23" s="1" t="n">
        <f aca="true">INT(RAND()*6+1)</f>
        <v>4</v>
      </c>
      <c r="DZ23" s="1" t="n">
        <f aca="false">IF(DY23=1,53,IF(DY23=2,59,IF(DY23=3,61,IF(DY23=4,67,IF(DY23=5,71,47)))))</f>
        <v>67</v>
      </c>
      <c r="EA23" s="1" t="n">
        <f aca="false">DZ23*DX23</f>
        <v>40535</v>
      </c>
      <c r="EB23" s="1" t="n">
        <f aca="false">IF(EA23&gt;$X23,DX23,EA23)</f>
        <v>605</v>
      </c>
      <c r="EC23" s="1" t="n">
        <f aca="false">INT(LOG(EB23+0.5))+1</f>
        <v>3</v>
      </c>
      <c r="EE23" s="1" t="str">
        <f aca="false">W23&amp;", "</f>
        <v>11, </v>
      </c>
      <c r="EF23" s="1" t="str">
        <f aca="false">IF(AA23=AB23,Z23&amp;", ","")</f>
        <v>5, </v>
      </c>
      <c r="EG23" s="1" t="str">
        <f aca="false">IF(AE23=AF23,AD23&amp;", ","")</f>
        <v>11, </v>
      </c>
      <c r="EH23" s="1" t="str">
        <f aca="false">IF(AI23=AJ23,AH23&amp;", ","")</f>
        <v/>
      </c>
      <c r="EI23" s="1" t="str">
        <f aca="false">IF(AM23=AN23,AL23&amp;", ","")</f>
        <v/>
      </c>
      <c r="EJ23" s="1" t="str">
        <f aca="false">IF(AQ23=AR23,AP23&amp;", ","")</f>
        <v/>
      </c>
      <c r="EK23" s="1" t="str">
        <f aca="false">IF(AU23=AV23,AT23&amp;", ","")</f>
        <v/>
      </c>
      <c r="EL23" s="1" t="str">
        <f aca="false">IF(AY23=AZ23,AX23&amp;", ","")</f>
        <v/>
      </c>
      <c r="EM23" s="1" t="str">
        <f aca="false">IF(BC23=BD23,BB23&amp;", ","")</f>
        <v/>
      </c>
      <c r="EN23" s="1" t="str">
        <f aca="false">IF(BG23=BH23,BF23&amp;", ","")</f>
        <v/>
      </c>
      <c r="EO23" s="1" t="str">
        <f aca="false">IF(BK23=BL23,BJ23&amp;", ","")</f>
        <v/>
      </c>
      <c r="EP23" s="1" t="str">
        <f aca="false">IF(BO23=BP23,BN23&amp;", ","")</f>
        <v/>
      </c>
      <c r="EQ23" s="1" t="str">
        <f aca="false">IF(BS23=BT23,BR23&amp;", ","")</f>
        <v/>
      </c>
      <c r="ER23" s="1" t="str">
        <f aca="false">IF(BW23=BX23,BV23&amp;", ","")</f>
        <v/>
      </c>
      <c r="ES23" s="1" t="str">
        <f aca="false">IF(CA23=CB23,BZ23&amp;", ","")</f>
        <v/>
      </c>
      <c r="ET23" s="1" t="str">
        <f aca="false">IF(CE23=CF23,CD23&amp;", ","")</f>
        <v/>
      </c>
      <c r="EU23" s="1" t="str">
        <f aca="false">IF(CI23=CJ23,CH23&amp;", ","")</f>
        <v/>
      </c>
      <c r="EV23" s="1" t="str">
        <f aca="false">IF(CM23=CN23,CL23&amp;", ","")</f>
        <v/>
      </c>
      <c r="EW23" s="1" t="str">
        <f aca="false">IF(CQ23=CR23,CP23&amp;", ","")</f>
        <v/>
      </c>
      <c r="EX23" s="1" t="str">
        <f aca="false">IF(CU23=CV23,CT23&amp;", ","")</f>
        <v/>
      </c>
      <c r="EY23" s="1" t="str">
        <f aca="false">IF(CY23=CZ23,CX23&amp;", ","")</f>
        <v/>
      </c>
      <c r="EZ23" s="1" t="str">
        <f aca="false">IF(DC23=DD23,DB23&amp;", ","")</f>
        <v/>
      </c>
      <c r="FA23" s="1" t="str">
        <f aca="false">IF(DG23=DH23,DF23&amp;", ","")</f>
        <v/>
      </c>
      <c r="FB23" s="1" t="str">
        <f aca="false">IF(DK23=DL23,DJ23&amp;", ","")</f>
        <v/>
      </c>
      <c r="FC23" s="1" t="str">
        <f aca="false">IF(DO23=DP23,DN23&amp;", ","")</f>
        <v/>
      </c>
      <c r="FD23" s="1" t="str">
        <f aca="false">IF(DS23=DT23,DR23&amp;", ","")</f>
        <v/>
      </c>
      <c r="FE23" s="1" t="str">
        <f aca="false">IF(DW23=DX23,DV23&amp;", ","")</f>
        <v/>
      </c>
      <c r="FF23" s="1" t="str">
        <f aca="false">IF(EA23=EB23,DZ23&amp;", ","")</f>
        <v/>
      </c>
      <c r="FG23" s="1" t="str">
        <f aca="false">EE23&amp;EF23&amp;EG23&amp;EH23&amp;EI23&amp;EJ23&amp;EK23&amp;EL23&amp;EM23&amp;EN23&amp;EO23&amp;EP23&amp;EQ23&amp;ER23&amp;ES23&amp;ET23&amp;EU23&amp;EV23&amp;EW23&amp;EX23&amp;EY23&amp;EZ23&amp;FA23&amp;FB23&amp;FC23&amp;FD23&amp;FE23&amp;FF23</f>
        <v>11, 5, 11, </v>
      </c>
      <c r="FH23" s="1" t="n">
        <f aca="false">LEN(FG23)-2</f>
        <v>9</v>
      </c>
      <c r="FI23" s="1" t="str">
        <f aca="false">LEFT(FG23,FH23)</f>
        <v>11, 5, 11</v>
      </c>
    </row>
    <row r="24" customFormat="false" ht="20.25" hidden="false" customHeight="true" outlineLevel="0" collapsed="false">
      <c r="B24" s="10"/>
      <c r="C24" s="10"/>
      <c r="D24" s="13"/>
      <c r="E24" s="13"/>
      <c r="F24" s="10"/>
      <c r="G24" s="10"/>
    </row>
    <row r="25" customFormat="false" ht="18" hidden="false" customHeight="false" outlineLevel="0" collapsed="false">
      <c r="B25" s="23" t="n">
        <f aca="false">EB25</f>
        <v>845</v>
      </c>
      <c r="C25" s="10"/>
      <c r="D25" s="13"/>
      <c r="E25" s="66" t="str">
        <f aca="false">FI25</f>
        <v>13, 13, 5</v>
      </c>
      <c r="F25" s="10"/>
      <c r="G25" s="10" t="n">
        <f aca="false">EC25+I25</f>
        <v>4</v>
      </c>
      <c r="I25" s="4" t="n">
        <v>1</v>
      </c>
      <c r="P25" s="4" t="n">
        <f aca="false">P23+1</f>
        <v>9</v>
      </c>
      <c r="Q25" s="4" t="n">
        <f aca="false">INT(0.5+(Q$2/15*(P25-1)))+L$2-1</f>
        <v>3</v>
      </c>
      <c r="V25" s="1" t="n">
        <f aca="true">INT(RAND()*6+1)</f>
        <v>6</v>
      </c>
      <c r="W25" s="1" t="n">
        <f aca="false">IF(V25=1,2,IF(V25=2,3,IF(V25=3,5,IF(V25=4,7,IF(V25=5,11,13)))))</f>
        <v>13</v>
      </c>
      <c r="X25" s="1" t="n">
        <f aca="false">10^Q25-1</f>
        <v>999</v>
      </c>
      <c r="Y25" s="1" t="n">
        <f aca="true">INT(RAND()*6+1)</f>
        <v>6</v>
      </c>
      <c r="Z25" s="1" t="n">
        <f aca="false">IF(Y25=1,2,IF(Y25=2,3,IF(Y25=3,5,IF(Y25=4,7,IF(Y25=5,11,13)))))</f>
        <v>13</v>
      </c>
      <c r="AA25" s="1" t="n">
        <f aca="false">W25*Z25</f>
        <v>169</v>
      </c>
      <c r="AB25" s="1" t="n">
        <f aca="false">IF(AA25&gt;X25,W25,AA25)</f>
        <v>169</v>
      </c>
      <c r="AC25" s="1" t="n">
        <f aca="true">INT(RAND()*6+1)</f>
        <v>3</v>
      </c>
      <c r="AD25" s="1" t="n">
        <f aca="false">IF(AC25=1,2,IF(AC25=2,3,IF(AC25=3,5,IF(AC25=4,7,IF(AC25=5,11,13)))))</f>
        <v>5</v>
      </c>
      <c r="AE25" s="1" t="n">
        <f aca="false">AD25*AB25</f>
        <v>845</v>
      </c>
      <c r="AF25" s="1" t="n">
        <f aca="false">IF(AE25&gt;$X25,AB25,AE25)</f>
        <v>845</v>
      </c>
      <c r="AG25" s="1" t="n">
        <f aca="true">INT(RAND()*6+1)</f>
        <v>1</v>
      </c>
      <c r="AH25" s="1" t="n">
        <f aca="false">IF(AG25=1,2,IF(AG25=2,3,IF(AG25=3,5,IF(AG25=4,7,IF(AG25=5,11,13)))))</f>
        <v>2</v>
      </c>
      <c r="AI25" s="1" t="n">
        <f aca="false">AH25*AF25</f>
        <v>1690</v>
      </c>
      <c r="AJ25" s="1" t="n">
        <f aca="false">IF(AI25&gt;$X25,AF25,AI25)</f>
        <v>845</v>
      </c>
      <c r="AK25" s="1" t="n">
        <f aca="true">INT(RAND()*6+1)</f>
        <v>6</v>
      </c>
      <c r="AL25" s="1" t="n">
        <f aca="false">IF(AK25=1,2,IF(AK25=2,3,IF(AK25=3,5,IF(AK25=4,7,IF(AK25=5,11,13)))))</f>
        <v>13</v>
      </c>
      <c r="AM25" s="1" t="n">
        <f aca="false">AL25*AJ25</f>
        <v>10985</v>
      </c>
      <c r="AN25" s="1" t="n">
        <f aca="false">IF(AM25&gt;$X25,AJ25,AM25)</f>
        <v>845</v>
      </c>
      <c r="AO25" s="1" t="n">
        <f aca="true">INT(RAND()*6+1)</f>
        <v>5</v>
      </c>
      <c r="AP25" s="1" t="n">
        <f aca="false">IF(AO25=1,3,IF(AO25=2,5,IF(AO25=3,7,IF(AO25=4,11,IF(AO25=5,13,17)))))</f>
        <v>13</v>
      </c>
      <c r="AQ25" s="1" t="n">
        <f aca="false">AP25*AN25</f>
        <v>10985</v>
      </c>
      <c r="AR25" s="1" t="n">
        <f aca="false">IF(AQ25&gt;$X25,AN25,AQ25)</f>
        <v>845</v>
      </c>
      <c r="AS25" s="1" t="n">
        <f aca="true">INT(RAND()*6+1)</f>
        <v>2</v>
      </c>
      <c r="AT25" s="1" t="n">
        <f aca="false">IF(AS25=1,3,IF(AS25=2,5,IF(AS25=3,7,IF(AS25=4,11,IF(AS25=5,13,17)))))</f>
        <v>5</v>
      </c>
      <c r="AU25" s="1" t="n">
        <f aca="false">AT25*AR25</f>
        <v>4225</v>
      </c>
      <c r="AV25" s="1" t="n">
        <f aca="false">IF(AU25&gt;$X25,AR25,AU25)</f>
        <v>845</v>
      </c>
      <c r="AW25" s="1" t="n">
        <f aca="true">INT(RAND()*6+1)</f>
        <v>2</v>
      </c>
      <c r="AX25" s="1" t="n">
        <f aca="false">IF(AW25=1,5,IF(AW25=2,7,IF(AW25=3,11,IF(AW25=4,13,IF(AW25=5,17,19)))))</f>
        <v>7</v>
      </c>
      <c r="AY25" s="1" t="n">
        <f aca="false">AX25*AV25</f>
        <v>5915</v>
      </c>
      <c r="AZ25" s="1" t="n">
        <f aca="false">IF(AY25&gt;$X25,AV25,AY25)</f>
        <v>845</v>
      </c>
      <c r="BA25" s="1" t="n">
        <f aca="true">INT(RAND()*6+1)</f>
        <v>5</v>
      </c>
      <c r="BB25" s="1" t="n">
        <f aca="false">IF(BA25=1,5,IF(BA25=2,7,IF(BA25=3,11,IF(BA25=4,13,IF(BA25=5,17,19)))))</f>
        <v>17</v>
      </c>
      <c r="BC25" s="1" t="n">
        <f aca="false">BB25*AZ25</f>
        <v>14365</v>
      </c>
      <c r="BD25" s="1" t="n">
        <f aca="false">IF(BC25&gt;$X25,AZ25,BC25)</f>
        <v>845</v>
      </c>
      <c r="BE25" s="1" t="n">
        <f aca="true">INT(RAND()*6+1)</f>
        <v>3</v>
      </c>
      <c r="BF25" s="1" t="n">
        <f aca="false">IF(BE25=1,7,IF(BE25=2,11,IF(BE25=3,13,IF(BE25=4,17,IF(BE25=5,19,23)))))</f>
        <v>13</v>
      </c>
      <c r="BG25" s="1" t="n">
        <f aca="false">BF25*BD25</f>
        <v>10985</v>
      </c>
      <c r="BH25" s="1" t="n">
        <f aca="false">IF(BG25&gt;$X25,BD25,BG25)</f>
        <v>845</v>
      </c>
      <c r="BI25" s="1" t="n">
        <f aca="true">INT(RAND()*6+1)</f>
        <v>2</v>
      </c>
      <c r="BJ25" s="1" t="n">
        <f aca="false">IF(BI25=1,7,IF(BI25=2,11,IF(BI25=3,13,IF(BI25=4,17,IF(BI25=5,19,23)))))</f>
        <v>11</v>
      </c>
      <c r="BK25" s="1" t="n">
        <f aca="false">BJ25*BH25</f>
        <v>9295</v>
      </c>
      <c r="BL25" s="1" t="n">
        <f aca="false">IF(BK25&gt;$X25,BH25,BK25)</f>
        <v>845</v>
      </c>
      <c r="BM25" s="1" t="n">
        <f aca="true">INT(RAND()*6+1)</f>
        <v>2</v>
      </c>
      <c r="BN25" s="1" t="n">
        <f aca="false">IF(BM25=1,11,IF(BM25=2,13,IF(BM25=3,17,IF(BM25=4,7,IF(BM25=5,19,23)))))</f>
        <v>13</v>
      </c>
      <c r="BO25" s="1" t="n">
        <f aca="false">BN25*BL25</f>
        <v>10985</v>
      </c>
      <c r="BP25" s="1" t="n">
        <f aca="false">IF(BO25&gt;$X25,BL25,BO25)</f>
        <v>845</v>
      </c>
      <c r="BQ25" s="1" t="n">
        <f aca="true">INT(RAND()*6+1)</f>
        <v>6</v>
      </c>
      <c r="BR25" s="1" t="n">
        <f aca="false">IF(BQ25=6,29,IF(BQ25=2,13,IF(BQ25=3,17,IF(BQ25=4,7,IF(BQ25=5,19,23)))))</f>
        <v>29</v>
      </c>
      <c r="BS25" s="1" t="n">
        <f aca="false">BR25*BP25</f>
        <v>24505</v>
      </c>
      <c r="BT25" s="1" t="n">
        <f aca="false">IF(BS25&gt;$X25,BP25,BS25)</f>
        <v>845</v>
      </c>
      <c r="BU25" s="1" t="n">
        <f aca="true">INT(RAND()*6+1)</f>
        <v>2</v>
      </c>
      <c r="BV25" s="1" t="n">
        <f aca="false">IF(BU25=1,29,IF(BU25=2,31,IF(BU25=3,17,IF(BU25=4,7,IF(BU25=5,19,23)))))</f>
        <v>31</v>
      </c>
      <c r="BW25" s="1" t="n">
        <f aca="false">BV25*BT25</f>
        <v>26195</v>
      </c>
      <c r="BX25" s="1" t="n">
        <f aca="false">IF(BW25&gt;$X25,BT25,BW25)</f>
        <v>845</v>
      </c>
      <c r="BY25" s="1" t="n">
        <f aca="true">INT(RAND()*6+1)</f>
        <v>4</v>
      </c>
      <c r="BZ25" s="1" t="n">
        <f aca="false">IF(BY25=1,29,IF(BY25=2,31,IF(BY25=3,37,IF(BY25=4,7,IF(BY25=5,19,23)))))</f>
        <v>7</v>
      </c>
      <c r="CA25" s="1" t="n">
        <f aca="false">BZ25*BX25</f>
        <v>5915</v>
      </c>
      <c r="CB25" s="1" t="n">
        <f aca="false">IF(CA25&gt;$X25,BX25,CA25)</f>
        <v>845</v>
      </c>
      <c r="CC25" s="1" t="n">
        <f aca="true">INT(RAND()*6+1)</f>
        <v>3</v>
      </c>
      <c r="CD25" s="1" t="n">
        <f aca="false">IF(CC25=1,29,IF(CC25=2,31,IF(CC25=3,37,IF(CC25=4,41,IF(CC25=5,19,23)))))</f>
        <v>37</v>
      </c>
      <c r="CE25" s="1" t="n">
        <f aca="false">CD25*CB25</f>
        <v>31265</v>
      </c>
      <c r="CF25" s="1" t="n">
        <f aca="false">IF(CE25&gt;$X25,CB25,CE25)</f>
        <v>845</v>
      </c>
      <c r="CG25" s="1" t="n">
        <f aca="true">INT(RAND()*6+1)</f>
        <v>1</v>
      </c>
      <c r="CH25" s="1" t="n">
        <f aca="false">IF(CG25=1,29,IF(CG25=2,31,IF(CG25=3,37,IF(CG25=4,41,IF(CG25=5,43,23)))))</f>
        <v>29</v>
      </c>
      <c r="CI25" s="1" t="n">
        <f aca="false">CH25*CF25</f>
        <v>24505</v>
      </c>
      <c r="CJ25" s="1" t="n">
        <f aca="false">IF(CI25&gt;$X25,CF25,CI25)</f>
        <v>845</v>
      </c>
      <c r="CK25" s="1" t="n">
        <f aca="true">INT(RAND()*6+1)</f>
        <v>1</v>
      </c>
      <c r="CL25" s="1" t="n">
        <f aca="false">IF(CK25=1,29,IF(CK25=2,31,IF(CK25=3,37,IF(CK25=4,41,IF(CK25=5,43,47)))))</f>
        <v>29</v>
      </c>
      <c r="CM25" s="1" t="n">
        <f aca="false">CL25*CJ25</f>
        <v>24505</v>
      </c>
      <c r="CN25" s="1" t="n">
        <f aca="false">IF(CM25&gt;$X25,CJ25,CM25)</f>
        <v>845</v>
      </c>
      <c r="CO25" s="1" t="n">
        <f aca="true">INT(RAND()*6+1)</f>
        <v>6</v>
      </c>
      <c r="CP25" s="1" t="n">
        <f aca="false">IF(CO25=1,53,IF(CO25=2,31,IF(CO25=3,37,IF(CO25=4,41,IF(CO25=5,43,47)))))</f>
        <v>47</v>
      </c>
      <c r="CQ25" s="1" t="n">
        <f aca="false">CP25*CN25</f>
        <v>39715</v>
      </c>
      <c r="CR25" s="1" t="n">
        <f aca="false">IF(CQ25&gt;$X25,CN25,CQ25)</f>
        <v>845</v>
      </c>
      <c r="CS25" s="1" t="n">
        <f aca="true">INT(RAND()*6+1)</f>
        <v>5</v>
      </c>
      <c r="CT25" s="1" t="n">
        <f aca="false">IF(CS25=1,53,IF(CS25=2,59,IF(CS25=3,37,IF(CS25=4,41,IF(CS25=5,43,47)))))</f>
        <v>43</v>
      </c>
      <c r="CU25" s="1" t="n">
        <f aca="false">CT25*CR25</f>
        <v>36335</v>
      </c>
      <c r="CV25" s="1" t="n">
        <f aca="false">IF(CU25&gt;$X25,CR25,CU25)</f>
        <v>845</v>
      </c>
      <c r="CW25" s="1" t="n">
        <f aca="true">INT(RAND()*6+1)</f>
        <v>1</v>
      </c>
      <c r="CX25" s="1" t="n">
        <f aca="false">IF(CW25=1,53,IF(CW25=2,59,IF(CW25=3,61,IF(CW25=4,41,IF(CW25=5,43,47)))))</f>
        <v>53</v>
      </c>
      <c r="CY25" s="1" t="n">
        <f aca="false">CX25*CV25</f>
        <v>44785</v>
      </c>
      <c r="CZ25" s="1" t="n">
        <f aca="false">IF(CY25&gt;$X25,CV25,CY25)</f>
        <v>845</v>
      </c>
      <c r="DA25" s="1" t="n">
        <f aca="true">INT(RAND()*6+1)</f>
        <v>4</v>
      </c>
      <c r="DB25" s="1" t="n">
        <f aca="false">IF(DA25=1,53,IF(DA25=2,59,IF(DA25=3,61,IF(DA25=4,67,IF(DA25=5,43,47)))))</f>
        <v>67</v>
      </c>
      <c r="DC25" s="1" t="n">
        <f aca="false">DB25*CZ25</f>
        <v>56615</v>
      </c>
      <c r="DD25" s="1" t="n">
        <f aca="false">IF(DC25&gt;$X25,CZ25,DC25)</f>
        <v>845</v>
      </c>
      <c r="DE25" s="1" t="n">
        <f aca="true">INT(RAND()*6+1)</f>
        <v>6</v>
      </c>
      <c r="DF25" s="1" t="n">
        <f aca="false">IF(DE25=1,2,IF(DE25=2,3,IF(DE25=3,5,IF(DE25=4,7,IF(DE25=5,11,13)))))</f>
        <v>13</v>
      </c>
      <c r="DG25" s="1" t="n">
        <f aca="false">DF25*DD25</f>
        <v>10985</v>
      </c>
      <c r="DH25" s="1" t="n">
        <f aca="false">IF(DG25&gt;$X25,DD25,DG25)</f>
        <v>845</v>
      </c>
      <c r="DI25" s="1" t="n">
        <f aca="true">INT(RAND()*6+1)</f>
        <v>4</v>
      </c>
      <c r="DJ25" s="1" t="n">
        <f aca="false">IF(DI25=1,2,IF(DI25=2,3,IF(DI25=3,5,IF(DI25=4,7,IF(DI25=5,11,13)))))</f>
        <v>7</v>
      </c>
      <c r="DK25" s="1" t="n">
        <f aca="false">DJ25*DH25</f>
        <v>5915</v>
      </c>
      <c r="DL25" s="1" t="n">
        <f aca="false">IF(DK25&gt;$X25,DH25,DK25)</f>
        <v>845</v>
      </c>
      <c r="DM25" s="1" t="n">
        <f aca="true">INT(RAND()*6+1)</f>
        <v>6</v>
      </c>
      <c r="DN25" s="1" t="n">
        <f aca="false">IF(DM25=1,2,IF(DM25=2,3,IF(DM25=3,5,IF(DM25=4,7,IF(DM25=5,11,13)))))</f>
        <v>13</v>
      </c>
      <c r="DO25" s="1" t="n">
        <f aca="false">DN25*DL25</f>
        <v>10985</v>
      </c>
      <c r="DP25" s="1" t="n">
        <f aca="false">IF(DO25&gt;$X25,DL25,DO25)</f>
        <v>845</v>
      </c>
      <c r="DQ25" s="1" t="n">
        <f aca="true">INT(RAND()*6+1)</f>
        <v>5</v>
      </c>
      <c r="DR25" s="1" t="n">
        <f aca="false">IF(DQ25=1,2,IF(DQ25=2,3,IF(DQ25=3,5,IF(DQ25=4,7,IF(DQ25=5,11,13)))))</f>
        <v>11</v>
      </c>
      <c r="DS25" s="1" t="n">
        <f aca="false">DR25*DP25</f>
        <v>9295</v>
      </c>
      <c r="DT25" s="1" t="n">
        <f aca="false">IF(DS25&gt;$X25,DP25,DS25)</f>
        <v>845</v>
      </c>
      <c r="DU25" s="1" t="n">
        <f aca="true">INT(RAND()*6+1)</f>
        <v>3</v>
      </c>
      <c r="DV25" s="1" t="n">
        <f aca="false">IF(DU25=1,2,IF(DU25=2,3,IF(DU25=3,5,IF(DU25=4,7,IF(DU25=5,11,13)))))</f>
        <v>5</v>
      </c>
      <c r="DW25" s="1" t="n">
        <f aca="false">DV25*DT25</f>
        <v>4225</v>
      </c>
      <c r="DX25" s="1" t="n">
        <f aca="false">IF(DW25&gt;$X25,DT25,DW25)</f>
        <v>845</v>
      </c>
      <c r="DY25" s="1" t="n">
        <f aca="true">INT(RAND()*6+1)</f>
        <v>5</v>
      </c>
      <c r="DZ25" s="1" t="n">
        <f aca="false">IF(DY25=1,53,IF(DY25=2,59,IF(DY25=3,61,IF(DY25=4,67,IF(DY25=5,71,47)))))</f>
        <v>71</v>
      </c>
      <c r="EA25" s="1" t="n">
        <f aca="false">DZ25*DX25</f>
        <v>59995</v>
      </c>
      <c r="EB25" s="1" t="n">
        <f aca="false">IF(EA25&gt;$X25,DX25,EA25)</f>
        <v>845</v>
      </c>
      <c r="EC25" s="1" t="n">
        <f aca="false">INT(LOG(EB25+0.5))+1</f>
        <v>3</v>
      </c>
      <c r="EE25" s="1" t="str">
        <f aca="false">W25&amp;", "</f>
        <v>13, </v>
      </c>
      <c r="EF25" s="1" t="str">
        <f aca="false">IF(AA25=AB25,Z25&amp;", ","")</f>
        <v>13, </v>
      </c>
      <c r="EG25" s="1" t="str">
        <f aca="false">IF(AE25=AF25,AD25&amp;", ","")</f>
        <v>5, </v>
      </c>
      <c r="EH25" s="1" t="str">
        <f aca="false">IF(AI25=AJ25,AH25&amp;", ","")</f>
        <v/>
      </c>
      <c r="EI25" s="1" t="str">
        <f aca="false">IF(AM25=AN25,AL25&amp;", ","")</f>
        <v/>
      </c>
      <c r="EJ25" s="1" t="str">
        <f aca="false">IF(AQ25=AR25,AP25&amp;", ","")</f>
        <v/>
      </c>
      <c r="EK25" s="1" t="str">
        <f aca="false">IF(AU25=AV25,AT25&amp;", ","")</f>
        <v/>
      </c>
      <c r="EL25" s="1" t="str">
        <f aca="false">IF(AY25=AZ25,AX25&amp;", ","")</f>
        <v/>
      </c>
      <c r="EM25" s="1" t="str">
        <f aca="false">IF(BC25=BD25,BB25&amp;", ","")</f>
        <v/>
      </c>
      <c r="EN25" s="1" t="str">
        <f aca="false">IF(BG25=BH25,BF25&amp;", ","")</f>
        <v/>
      </c>
      <c r="EO25" s="1" t="str">
        <f aca="false">IF(BK25=BL25,BJ25&amp;", ","")</f>
        <v/>
      </c>
      <c r="EP25" s="1" t="str">
        <f aca="false">IF(BO25=BP25,BN25&amp;", ","")</f>
        <v/>
      </c>
      <c r="EQ25" s="1" t="str">
        <f aca="false">IF(BS25=BT25,BR25&amp;", ","")</f>
        <v/>
      </c>
      <c r="ER25" s="1" t="str">
        <f aca="false">IF(BW25=BX25,BV25&amp;", ","")</f>
        <v/>
      </c>
      <c r="ES25" s="1" t="str">
        <f aca="false">IF(CA25=CB25,BZ25&amp;", ","")</f>
        <v/>
      </c>
      <c r="ET25" s="1" t="str">
        <f aca="false">IF(CE25=CF25,CD25&amp;", ","")</f>
        <v/>
      </c>
      <c r="EU25" s="1" t="str">
        <f aca="false">IF(CI25=CJ25,CH25&amp;", ","")</f>
        <v/>
      </c>
      <c r="EV25" s="1" t="str">
        <f aca="false">IF(CM25=CN25,CL25&amp;", ","")</f>
        <v/>
      </c>
      <c r="EW25" s="1" t="str">
        <f aca="false">IF(CQ25=CR25,CP25&amp;", ","")</f>
        <v/>
      </c>
      <c r="EX25" s="1" t="str">
        <f aca="false">IF(CU25=CV25,CT25&amp;", ","")</f>
        <v/>
      </c>
      <c r="EY25" s="1" t="str">
        <f aca="false">IF(CY25=CZ25,CX25&amp;", ","")</f>
        <v/>
      </c>
      <c r="EZ25" s="1" t="str">
        <f aca="false">IF(DC25=DD25,DB25&amp;", ","")</f>
        <v/>
      </c>
      <c r="FA25" s="1" t="str">
        <f aca="false">IF(DG25=DH25,DF25&amp;", ","")</f>
        <v/>
      </c>
      <c r="FB25" s="1" t="str">
        <f aca="false">IF(DK25=DL25,DJ25&amp;", ","")</f>
        <v/>
      </c>
      <c r="FC25" s="1" t="str">
        <f aca="false">IF(DO25=DP25,DN25&amp;", ","")</f>
        <v/>
      </c>
      <c r="FD25" s="1" t="str">
        <f aca="false">IF(DS25=DT25,DR25&amp;", ","")</f>
        <v/>
      </c>
      <c r="FE25" s="1" t="str">
        <f aca="false">IF(DW25=DX25,DV25&amp;", ","")</f>
        <v/>
      </c>
      <c r="FF25" s="1" t="str">
        <f aca="false">IF(EA25=EB25,DZ25&amp;", ","")</f>
        <v/>
      </c>
      <c r="FG25" s="1" t="str">
        <f aca="false">EE25&amp;EF25&amp;EG25&amp;EH25&amp;EI25&amp;EJ25&amp;EK25&amp;EL25&amp;EM25&amp;EN25&amp;EO25&amp;EP25&amp;EQ25&amp;ER25&amp;ES25&amp;ET25&amp;EU25&amp;EV25&amp;EW25&amp;EX25&amp;EY25&amp;EZ25&amp;FA25&amp;FB25&amp;FC25&amp;FD25&amp;FE25&amp;FF25</f>
        <v>13, 13, 5, </v>
      </c>
      <c r="FH25" s="1" t="n">
        <f aca="false">LEN(FG25)-2</f>
        <v>9</v>
      </c>
      <c r="FI25" s="1" t="str">
        <f aca="false">LEFT(FG25,FH25)</f>
        <v>13, 13, 5</v>
      </c>
    </row>
    <row r="26" customFormat="false" ht="20.25" hidden="false" customHeight="true" outlineLevel="0" collapsed="false">
      <c r="B26" s="10"/>
      <c r="C26" s="10"/>
      <c r="D26" s="13"/>
      <c r="E26" s="13"/>
      <c r="F26" s="10"/>
      <c r="G26" s="10"/>
    </row>
    <row r="27" customFormat="false" ht="18" hidden="false" customHeight="false" outlineLevel="0" collapsed="false">
      <c r="B27" s="23" t="n">
        <f aca="false">EB27</f>
        <v>6435</v>
      </c>
      <c r="C27" s="10"/>
      <c r="D27" s="13"/>
      <c r="E27" s="66" t="str">
        <f aca="false">FI27</f>
        <v>3, 5, 13, 11, 3</v>
      </c>
      <c r="F27" s="10"/>
      <c r="G27" s="10" t="n">
        <f aca="false">EC27+I27</f>
        <v>6</v>
      </c>
      <c r="I27" s="4" t="n">
        <v>2</v>
      </c>
      <c r="P27" s="4" t="n">
        <f aca="false">P25+1</f>
        <v>10</v>
      </c>
      <c r="Q27" s="4" t="n">
        <f aca="false">INT(0.5+(Q$2/15*(P27-1)))+L$2</f>
        <v>4</v>
      </c>
      <c r="V27" s="1" t="n">
        <f aca="true">INT(RAND()*6+1)</f>
        <v>2</v>
      </c>
      <c r="W27" s="1" t="n">
        <f aca="false">IF(V27=1,2,IF(V27=2,3,IF(V27=3,5,IF(V27=4,7,IF(V27=5,11,13)))))</f>
        <v>3</v>
      </c>
      <c r="X27" s="1" t="n">
        <f aca="false">10^Q27-1</f>
        <v>9999</v>
      </c>
      <c r="Y27" s="1" t="n">
        <f aca="true">INT(RAND()*6+1)</f>
        <v>3</v>
      </c>
      <c r="Z27" s="1" t="n">
        <f aca="false">IF(Y27=1,2,IF(Y27=2,3,IF(Y27=3,5,IF(Y27=4,7,IF(Y27=5,11,13)))))</f>
        <v>5</v>
      </c>
      <c r="AA27" s="1" t="n">
        <f aca="false">W27*Z27</f>
        <v>15</v>
      </c>
      <c r="AB27" s="1" t="n">
        <f aca="false">IF(AA27&gt;X27,W27,AA27)</f>
        <v>15</v>
      </c>
      <c r="AC27" s="1" t="n">
        <f aca="true">INT(RAND()*6+1)</f>
        <v>6</v>
      </c>
      <c r="AD27" s="1" t="n">
        <f aca="false">IF(AC27=1,2,IF(AC27=2,3,IF(AC27=3,5,IF(AC27=4,7,IF(AC27=5,11,13)))))</f>
        <v>13</v>
      </c>
      <c r="AE27" s="1" t="n">
        <f aca="false">AD27*AB27</f>
        <v>195</v>
      </c>
      <c r="AF27" s="1" t="n">
        <f aca="false">IF(AE27&gt;$X27,AB27,AE27)</f>
        <v>195</v>
      </c>
      <c r="AG27" s="1" t="n">
        <f aca="true">INT(RAND()*6+1)</f>
        <v>5</v>
      </c>
      <c r="AH27" s="1" t="n">
        <f aca="false">IF(AG27=1,2,IF(AG27=2,3,IF(AG27=3,5,IF(AG27=4,7,IF(AG27=5,11,13)))))</f>
        <v>11</v>
      </c>
      <c r="AI27" s="1" t="n">
        <f aca="false">AH27*AF27</f>
        <v>2145</v>
      </c>
      <c r="AJ27" s="1" t="n">
        <f aca="false">IF(AI27&gt;$X27,AF27,AI27)</f>
        <v>2145</v>
      </c>
      <c r="AK27" s="1" t="n">
        <f aca="true">INT(RAND()*6+1)</f>
        <v>3</v>
      </c>
      <c r="AL27" s="1" t="n">
        <f aca="false">IF(AK27=1,2,IF(AK27=2,3,IF(AK27=3,5,IF(AK27=4,7,IF(AK27=5,11,13)))))</f>
        <v>5</v>
      </c>
      <c r="AM27" s="1" t="n">
        <f aca="false">AL27*AJ27</f>
        <v>10725</v>
      </c>
      <c r="AN27" s="1" t="n">
        <f aca="false">IF(AM27&gt;$X27,AJ27,AM27)</f>
        <v>2145</v>
      </c>
      <c r="AO27" s="1" t="n">
        <f aca="true">INT(RAND()*6+1)</f>
        <v>1</v>
      </c>
      <c r="AP27" s="1" t="n">
        <f aca="false">IF(AO27=1,3,IF(AO27=2,5,IF(AO27=3,7,IF(AO27=4,11,IF(AO27=5,13,17)))))</f>
        <v>3</v>
      </c>
      <c r="AQ27" s="1" t="n">
        <f aca="false">AP27*AN27</f>
        <v>6435</v>
      </c>
      <c r="AR27" s="1" t="n">
        <f aca="false">IF(AQ27&gt;$X27,AN27,AQ27)</f>
        <v>6435</v>
      </c>
      <c r="AS27" s="1" t="n">
        <f aca="true">INT(RAND()*6+1)</f>
        <v>6</v>
      </c>
      <c r="AT27" s="1" t="n">
        <f aca="false">IF(AS27=1,3,IF(AS27=2,5,IF(AS27=3,7,IF(AS27=4,11,IF(AS27=5,13,17)))))</f>
        <v>17</v>
      </c>
      <c r="AU27" s="1" t="n">
        <f aca="false">AT27*AR27</f>
        <v>109395</v>
      </c>
      <c r="AV27" s="1" t="n">
        <f aca="false">IF(AU27&gt;$X27,AR27,AU27)</f>
        <v>6435</v>
      </c>
      <c r="AW27" s="1" t="n">
        <f aca="true">INT(RAND()*6+1)</f>
        <v>3</v>
      </c>
      <c r="AX27" s="1" t="n">
        <f aca="false">IF(AW27=1,5,IF(AW27=2,7,IF(AW27=3,11,IF(AW27=4,13,IF(AW27=5,17,19)))))</f>
        <v>11</v>
      </c>
      <c r="AY27" s="1" t="n">
        <f aca="false">AX27*AV27</f>
        <v>70785</v>
      </c>
      <c r="AZ27" s="1" t="n">
        <f aca="false">IF(AY27&gt;$X27,AV27,AY27)</f>
        <v>6435</v>
      </c>
      <c r="BA27" s="1" t="n">
        <f aca="true">INT(RAND()*6+1)</f>
        <v>2</v>
      </c>
      <c r="BB27" s="1" t="n">
        <f aca="false">IF(BA27=1,5,IF(BA27=2,7,IF(BA27=3,11,IF(BA27=4,13,IF(BA27=5,17,19)))))</f>
        <v>7</v>
      </c>
      <c r="BC27" s="1" t="n">
        <f aca="false">BB27*AZ27</f>
        <v>45045</v>
      </c>
      <c r="BD27" s="1" t="n">
        <f aca="false">IF(BC27&gt;$X27,AZ27,BC27)</f>
        <v>6435</v>
      </c>
      <c r="BE27" s="1" t="n">
        <f aca="true">INT(RAND()*6+1)</f>
        <v>1</v>
      </c>
      <c r="BF27" s="1" t="n">
        <f aca="false">IF(BE27=1,7,IF(BE27=2,11,IF(BE27=3,13,IF(BE27=4,17,IF(BE27=5,19,23)))))</f>
        <v>7</v>
      </c>
      <c r="BG27" s="1" t="n">
        <f aca="false">BF27*BD27</f>
        <v>45045</v>
      </c>
      <c r="BH27" s="1" t="n">
        <f aca="false">IF(BG27&gt;$X27,BD27,BG27)</f>
        <v>6435</v>
      </c>
      <c r="BI27" s="1" t="n">
        <f aca="true">INT(RAND()*6+1)</f>
        <v>2</v>
      </c>
      <c r="BJ27" s="1" t="n">
        <f aca="false">IF(BI27=1,7,IF(BI27=2,11,IF(BI27=3,13,IF(BI27=4,17,IF(BI27=5,19,23)))))</f>
        <v>11</v>
      </c>
      <c r="BK27" s="1" t="n">
        <f aca="false">BJ27*BH27</f>
        <v>70785</v>
      </c>
      <c r="BL27" s="1" t="n">
        <f aca="false">IF(BK27&gt;$X27,BH27,BK27)</f>
        <v>6435</v>
      </c>
      <c r="BM27" s="1" t="n">
        <f aca="true">INT(RAND()*6+1)</f>
        <v>3</v>
      </c>
      <c r="BN27" s="1" t="n">
        <f aca="false">IF(BM27=1,11,IF(BM27=2,13,IF(BM27=3,17,IF(BM27=4,7,IF(BM27=5,19,23)))))</f>
        <v>17</v>
      </c>
      <c r="BO27" s="1" t="n">
        <f aca="false">BN27*BL27</f>
        <v>109395</v>
      </c>
      <c r="BP27" s="1" t="n">
        <f aca="false">IF(BO27&gt;$X27,BL27,BO27)</f>
        <v>6435</v>
      </c>
      <c r="BQ27" s="1" t="n">
        <f aca="true">INT(RAND()*6+1)</f>
        <v>4</v>
      </c>
      <c r="BR27" s="1" t="n">
        <f aca="false">IF(BQ27=6,29,IF(BQ27=2,13,IF(BQ27=3,17,IF(BQ27=4,7,IF(BQ27=5,19,23)))))</f>
        <v>7</v>
      </c>
      <c r="BS27" s="1" t="n">
        <f aca="false">BR27*BP27</f>
        <v>45045</v>
      </c>
      <c r="BT27" s="1" t="n">
        <f aca="false">IF(BS27&gt;$X27,BP27,BS27)</f>
        <v>6435</v>
      </c>
      <c r="BU27" s="1" t="n">
        <f aca="true">INT(RAND()*6+1)</f>
        <v>5</v>
      </c>
      <c r="BV27" s="1" t="n">
        <f aca="false">IF(BU27=1,29,IF(BU27=2,31,IF(BU27=3,17,IF(BU27=4,7,IF(BU27=5,19,23)))))</f>
        <v>19</v>
      </c>
      <c r="BW27" s="1" t="n">
        <f aca="false">BV27*BT27</f>
        <v>122265</v>
      </c>
      <c r="BX27" s="1" t="n">
        <f aca="false">IF(BW27&gt;$X27,BT27,BW27)</f>
        <v>6435</v>
      </c>
      <c r="BY27" s="1" t="n">
        <f aca="true">INT(RAND()*6+1)</f>
        <v>3</v>
      </c>
      <c r="BZ27" s="1" t="n">
        <f aca="false">IF(BY27=1,29,IF(BY27=2,31,IF(BY27=3,37,IF(BY27=4,7,IF(BY27=5,19,23)))))</f>
        <v>37</v>
      </c>
      <c r="CA27" s="1" t="n">
        <f aca="false">BZ27*BX27</f>
        <v>238095</v>
      </c>
      <c r="CB27" s="1" t="n">
        <f aca="false">IF(CA27&gt;$X27,BX27,CA27)</f>
        <v>6435</v>
      </c>
      <c r="CC27" s="1" t="n">
        <f aca="true">INT(RAND()*6+1)</f>
        <v>5</v>
      </c>
      <c r="CD27" s="1" t="n">
        <f aca="false">IF(CC27=1,29,IF(CC27=2,31,IF(CC27=3,37,IF(CC27=4,41,IF(CC27=5,19,23)))))</f>
        <v>19</v>
      </c>
      <c r="CE27" s="1" t="n">
        <f aca="false">CD27*CB27</f>
        <v>122265</v>
      </c>
      <c r="CF27" s="1" t="n">
        <f aca="false">IF(CE27&gt;$X27,CB27,CE27)</f>
        <v>6435</v>
      </c>
      <c r="CG27" s="1" t="n">
        <f aca="true">INT(RAND()*6+1)</f>
        <v>5</v>
      </c>
      <c r="CH27" s="1" t="n">
        <f aca="false">IF(CG27=1,29,IF(CG27=2,31,IF(CG27=3,37,IF(CG27=4,41,IF(CG27=5,43,23)))))</f>
        <v>43</v>
      </c>
      <c r="CI27" s="1" t="n">
        <f aca="false">CH27*CF27</f>
        <v>276705</v>
      </c>
      <c r="CJ27" s="1" t="n">
        <f aca="false">IF(CI27&gt;$X27,CF27,CI27)</f>
        <v>6435</v>
      </c>
      <c r="CK27" s="1" t="n">
        <f aca="true">INT(RAND()*6+1)</f>
        <v>5</v>
      </c>
      <c r="CL27" s="1" t="n">
        <f aca="false">IF(CK27=1,29,IF(CK27=2,31,IF(CK27=3,37,IF(CK27=4,41,IF(CK27=5,43,47)))))</f>
        <v>43</v>
      </c>
      <c r="CM27" s="1" t="n">
        <f aca="false">CL27*CJ27</f>
        <v>276705</v>
      </c>
      <c r="CN27" s="1" t="n">
        <f aca="false">IF(CM27&gt;$X27,CJ27,CM27)</f>
        <v>6435</v>
      </c>
      <c r="CO27" s="1" t="n">
        <f aca="true">INT(RAND()*6+1)</f>
        <v>3</v>
      </c>
      <c r="CP27" s="1" t="n">
        <f aca="false">IF(CO27=1,53,IF(CO27=2,31,IF(CO27=3,37,IF(CO27=4,41,IF(CO27=5,43,47)))))</f>
        <v>37</v>
      </c>
      <c r="CQ27" s="1" t="n">
        <f aca="false">CP27*CN27</f>
        <v>238095</v>
      </c>
      <c r="CR27" s="1" t="n">
        <f aca="false">IF(CQ27&gt;$X27,CN27,CQ27)</f>
        <v>6435</v>
      </c>
      <c r="CS27" s="1" t="n">
        <f aca="true">INT(RAND()*6+1)</f>
        <v>4</v>
      </c>
      <c r="CT27" s="1" t="n">
        <f aca="false">IF(CS27=1,53,IF(CS27=2,59,IF(CS27=3,37,IF(CS27=4,41,IF(CS27=5,43,47)))))</f>
        <v>41</v>
      </c>
      <c r="CU27" s="1" t="n">
        <f aca="false">CT27*CR27</f>
        <v>263835</v>
      </c>
      <c r="CV27" s="1" t="n">
        <f aca="false">IF(CU27&gt;$X27,CR27,CU27)</f>
        <v>6435</v>
      </c>
      <c r="CW27" s="1" t="n">
        <f aca="true">INT(RAND()*6+1)</f>
        <v>4</v>
      </c>
      <c r="CX27" s="1" t="n">
        <f aca="false">IF(CW27=1,53,IF(CW27=2,59,IF(CW27=3,61,IF(CW27=4,41,IF(CW27=5,43,47)))))</f>
        <v>41</v>
      </c>
      <c r="CY27" s="1" t="n">
        <f aca="false">CX27*CV27</f>
        <v>263835</v>
      </c>
      <c r="CZ27" s="1" t="n">
        <f aca="false">IF(CY27&gt;$X27,CV27,CY27)</f>
        <v>6435</v>
      </c>
      <c r="DA27" s="1" t="n">
        <f aca="true">INT(RAND()*6+1)</f>
        <v>2</v>
      </c>
      <c r="DB27" s="1" t="n">
        <f aca="false">IF(DA27=1,53,IF(DA27=2,59,IF(DA27=3,61,IF(DA27=4,67,IF(DA27=5,43,47)))))</f>
        <v>59</v>
      </c>
      <c r="DC27" s="1" t="n">
        <f aca="false">DB27*CZ27</f>
        <v>379665</v>
      </c>
      <c r="DD27" s="1" t="n">
        <f aca="false">IF(DC27&gt;$X27,CZ27,DC27)</f>
        <v>6435</v>
      </c>
      <c r="DE27" s="1" t="n">
        <f aca="true">INT(RAND()*6+1)</f>
        <v>3</v>
      </c>
      <c r="DF27" s="1" t="n">
        <f aca="false">IF(DE27=1,2,IF(DE27=2,3,IF(DE27=3,5,IF(DE27=4,7,IF(DE27=5,11,13)))))</f>
        <v>5</v>
      </c>
      <c r="DG27" s="1" t="n">
        <f aca="false">DF27*DD27</f>
        <v>32175</v>
      </c>
      <c r="DH27" s="1" t="n">
        <f aca="false">IF(DG27&gt;$X27,DD27,DG27)</f>
        <v>6435</v>
      </c>
      <c r="DI27" s="1" t="n">
        <f aca="true">INT(RAND()*6+1)</f>
        <v>1</v>
      </c>
      <c r="DJ27" s="1" t="n">
        <f aca="false">IF(DI27=1,2,IF(DI27=2,3,IF(DI27=3,5,IF(DI27=4,7,IF(DI27=5,11,13)))))</f>
        <v>2</v>
      </c>
      <c r="DK27" s="1" t="n">
        <f aca="false">DJ27*DH27</f>
        <v>12870</v>
      </c>
      <c r="DL27" s="1" t="n">
        <f aca="false">IF(DK27&gt;$X27,DH27,DK27)</f>
        <v>6435</v>
      </c>
      <c r="DM27" s="1" t="n">
        <f aca="true">INT(RAND()*6+1)</f>
        <v>4</v>
      </c>
      <c r="DN27" s="1" t="n">
        <f aca="false">IF(DM27=1,2,IF(DM27=2,3,IF(DM27=3,5,IF(DM27=4,7,IF(DM27=5,11,13)))))</f>
        <v>7</v>
      </c>
      <c r="DO27" s="1" t="n">
        <f aca="false">DN27*DL27</f>
        <v>45045</v>
      </c>
      <c r="DP27" s="1" t="n">
        <f aca="false">IF(DO27&gt;$X27,DL27,DO27)</f>
        <v>6435</v>
      </c>
      <c r="DQ27" s="1" t="n">
        <f aca="true">INT(RAND()*6+1)</f>
        <v>6</v>
      </c>
      <c r="DR27" s="1" t="n">
        <f aca="false">IF(DQ27=1,2,IF(DQ27=2,3,IF(DQ27=3,5,IF(DQ27=4,7,IF(DQ27=5,11,13)))))</f>
        <v>13</v>
      </c>
      <c r="DS27" s="1" t="n">
        <f aca="false">DR27*DP27</f>
        <v>83655</v>
      </c>
      <c r="DT27" s="1" t="n">
        <f aca="false">IF(DS27&gt;$X27,DP27,DS27)</f>
        <v>6435</v>
      </c>
      <c r="DU27" s="1" t="n">
        <f aca="true">INT(RAND()*6+1)</f>
        <v>2</v>
      </c>
      <c r="DV27" s="1" t="n">
        <f aca="false">IF(DU27=1,2,IF(DU27=2,3,IF(DU27=3,5,IF(DU27=4,7,IF(DU27=5,11,13)))))</f>
        <v>3</v>
      </c>
      <c r="DW27" s="1" t="n">
        <f aca="false">DV27*DT27</f>
        <v>19305</v>
      </c>
      <c r="DX27" s="1" t="n">
        <f aca="false">IF(DW27&gt;$X27,DT27,DW27)</f>
        <v>6435</v>
      </c>
      <c r="DY27" s="1" t="n">
        <f aca="true">INT(RAND()*6+1)</f>
        <v>2</v>
      </c>
      <c r="DZ27" s="1" t="n">
        <f aca="false">IF(DY27=1,53,IF(DY27=2,59,IF(DY27=3,61,IF(DY27=4,67,IF(DY27=5,71,47)))))</f>
        <v>59</v>
      </c>
      <c r="EA27" s="1" t="n">
        <f aca="false">DZ27*DX27</f>
        <v>379665</v>
      </c>
      <c r="EB27" s="1" t="n">
        <f aca="false">IF(EA27&gt;$X27,DX27,EA27)</f>
        <v>6435</v>
      </c>
      <c r="EC27" s="1" t="n">
        <f aca="false">INT(LOG(EB27+0.5))+1</f>
        <v>4</v>
      </c>
      <c r="EE27" s="1" t="str">
        <f aca="false">W27&amp;", "</f>
        <v>3, </v>
      </c>
      <c r="EF27" s="1" t="str">
        <f aca="false">IF(AA27=AB27,Z27&amp;", ","")</f>
        <v>5, </v>
      </c>
      <c r="EG27" s="1" t="str">
        <f aca="false">IF(AE27=AF27,AD27&amp;", ","")</f>
        <v>13, </v>
      </c>
      <c r="EH27" s="1" t="str">
        <f aca="false">IF(AI27=AJ27,AH27&amp;", ","")</f>
        <v>11, </v>
      </c>
      <c r="EI27" s="1" t="str">
        <f aca="false">IF(AM27=AN27,AL27&amp;", ","")</f>
        <v/>
      </c>
      <c r="EJ27" s="1" t="str">
        <f aca="false">IF(AQ27=AR27,AP27&amp;", ","")</f>
        <v>3, </v>
      </c>
      <c r="EK27" s="1" t="str">
        <f aca="false">IF(AU27=AV27,AT27&amp;", ","")</f>
        <v/>
      </c>
      <c r="EL27" s="1" t="str">
        <f aca="false">IF(AY27=AZ27,AX27&amp;", ","")</f>
        <v/>
      </c>
      <c r="EM27" s="1" t="str">
        <f aca="false">IF(BC27=BD27,BB27&amp;", ","")</f>
        <v/>
      </c>
      <c r="EN27" s="1" t="str">
        <f aca="false">IF(BG27=BH27,BF27&amp;", ","")</f>
        <v/>
      </c>
      <c r="EO27" s="1" t="str">
        <f aca="false">IF(BK27=BL27,BJ27&amp;", ","")</f>
        <v/>
      </c>
      <c r="EP27" s="1" t="str">
        <f aca="false">IF(BO27=BP27,BN27&amp;", ","")</f>
        <v/>
      </c>
      <c r="EQ27" s="1" t="str">
        <f aca="false">IF(BS27=BT27,BR27&amp;", ","")</f>
        <v/>
      </c>
      <c r="ER27" s="1" t="str">
        <f aca="false">IF(BW27=BX27,BV27&amp;", ","")</f>
        <v/>
      </c>
      <c r="ES27" s="1" t="str">
        <f aca="false">IF(CA27=CB27,BZ27&amp;", ","")</f>
        <v/>
      </c>
      <c r="ET27" s="1" t="str">
        <f aca="false">IF(CE27=CF27,CD27&amp;", ","")</f>
        <v/>
      </c>
      <c r="EU27" s="1" t="str">
        <f aca="false">IF(CI27=CJ27,CH27&amp;", ","")</f>
        <v/>
      </c>
      <c r="EV27" s="1" t="str">
        <f aca="false">IF(CM27=CN27,CL27&amp;", ","")</f>
        <v/>
      </c>
      <c r="EW27" s="1" t="str">
        <f aca="false">IF(CQ27=CR27,CP27&amp;", ","")</f>
        <v/>
      </c>
      <c r="EX27" s="1" t="str">
        <f aca="false">IF(CU27=CV27,CT27&amp;", ","")</f>
        <v/>
      </c>
      <c r="EY27" s="1" t="str">
        <f aca="false">IF(CY27=CZ27,CX27&amp;", ","")</f>
        <v/>
      </c>
      <c r="EZ27" s="1" t="str">
        <f aca="false">IF(DC27=DD27,DB27&amp;", ","")</f>
        <v/>
      </c>
      <c r="FA27" s="1" t="str">
        <f aca="false">IF(DG27=DH27,DF27&amp;", ","")</f>
        <v/>
      </c>
      <c r="FB27" s="1" t="str">
        <f aca="false">IF(DK27=DL27,DJ27&amp;", ","")</f>
        <v/>
      </c>
      <c r="FC27" s="1" t="str">
        <f aca="false">IF(DO27=DP27,DN27&amp;", ","")</f>
        <v/>
      </c>
      <c r="FD27" s="1" t="str">
        <f aca="false">IF(DS27=DT27,DR27&amp;", ","")</f>
        <v/>
      </c>
      <c r="FE27" s="1" t="str">
        <f aca="false">IF(DW27=DX27,DV27&amp;", ","")</f>
        <v/>
      </c>
      <c r="FF27" s="1" t="str">
        <f aca="false">IF(EA27=EB27,DZ27&amp;", ","")</f>
        <v/>
      </c>
      <c r="FG27" s="1" t="str">
        <f aca="false">EE27&amp;EF27&amp;EG27&amp;EH27&amp;EI27&amp;EJ27&amp;EK27&amp;EL27&amp;EM27&amp;EN27&amp;EO27&amp;EP27&amp;EQ27&amp;ER27&amp;ES27&amp;ET27&amp;EU27&amp;EV27&amp;EW27&amp;EX27&amp;EY27&amp;EZ27&amp;FA27&amp;FB27&amp;FC27&amp;FD27&amp;FE27&amp;FF27</f>
        <v>3, 5, 13, 11, 3, </v>
      </c>
      <c r="FH27" s="1" t="n">
        <f aca="false">LEN(FG27)-2</f>
        <v>15</v>
      </c>
      <c r="FI27" s="1" t="str">
        <f aca="false">LEFT(FG27,FH27)</f>
        <v>3, 5, 13, 11, 3</v>
      </c>
    </row>
    <row r="28" customFormat="false" ht="20.25" hidden="false" customHeight="true" outlineLevel="0" collapsed="false">
      <c r="B28" s="10"/>
      <c r="C28" s="10"/>
      <c r="D28" s="13"/>
      <c r="E28" s="13"/>
      <c r="F28" s="10"/>
      <c r="G28" s="10"/>
    </row>
    <row r="29" customFormat="false" ht="18" hidden="false" customHeight="false" outlineLevel="0" collapsed="false">
      <c r="B29" s="23" t="n">
        <f aca="false">EB29</f>
        <v>8450</v>
      </c>
      <c r="C29" s="10"/>
      <c r="D29" s="13"/>
      <c r="E29" s="66" t="str">
        <f aca="false">FI29</f>
        <v>2, 13, 5, 5, 13</v>
      </c>
      <c r="F29" s="10"/>
      <c r="G29" s="10" t="n">
        <f aca="false">EC29+I29</f>
        <v>6</v>
      </c>
      <c r="I29" s="4" t="n">
        <v>2</v>
      </c>
      <c r="P29" s="4" t="n">
        <f aca="false">P27+1</f>
        <v>11</v>
      </c>
      <c r="Q29" s="4" t="n">
        <f aca="false">INT(0.5+(Q$2/15*(P29-1)))+L$2-1</f>
        <v>4</v>
      </c>
      <c r="V29" s="1" t="n">
        <f aca="true">INT(RAND()*6+1)</f>
        <v>1</v>
      </c>
      <c r="W29" s="1" t="n">
        <f aca="false">IF(V29=1,2,IF(V29=2,3,IF(V29=3,5,IF(V29=4,7,IF(V29=5,11,13)))))</f>
        <v>2</v>
      </c>
      <c r="X29" s="1" t="n">
        <f aca="false">10^Q29-1</f>
        <v>9999</v>
      </c>
      <c r="Y29" s="1" t="n">
        <f aca="true">INT(RAND()*6+1)</f>
        <v>6</v>
      </c>
      <c r="Z29" s="1" t="n">
        <f aca="false">IF(Y29=1,2,IF(Y29=2,3,IF(Y29=3,5,IF(Y29=4,7,IF(Y29=5,11,13)))))</f>
        <v>13</v>
      </c>
      <c r="AA29" s="1" t="n">
        <f aca="false">W29*Z29</f>
        <v>26</v>
      </c>
      <c r="AB29" s="1" t="n">
        <f aca="false">IF(AA29&gt;X29,W29,AA29)</f>
        <v>26</v>
      </c>
      <c r="AC29" s="1" t="n">
        <f aca="true">INT(RAND()*6+1)</f>
        <v>3</v>
      </c>
      <c r="AD29" s="1" t="n">
        <f aca="false">IF(AC29=1,2,IF(AC29=2,3,IF(AC29=3,5,IF(AC29=4,7,IF(AC29=5,11,13)))))</f>
        <v>5</v>
      </c>
      <c r="AE29" s="1" t="n">
        <f aca="false">AD29*AB29</f>
        <v>130</v>
      </c>
      <c r="AF29" s="1" t="n">
        <f aca="false">IF(AE29&gt;$X29,AB29,AE29)</f>
        <v>130</v>
      </c>
      <c r="AG29" s="1" t="n">
        <f aca="true">INT(RAND()*6+1)</f>
        <v>3</v>
      </c>
      <c r="AH29" s="1" t="n">
        <f aca="false">IF(AG29=1,2,IF(AG29=2,3,IF(AG29=3,5,IF(AG29=4,7,IF(AG29=5,11,13)))))</f>
        <v>5</v>
      </c>
      <c r="AI29" s="1" t="n">
        <f aca="false">AH29*AF29</f>
        <v>650</v>
      </c>
      <c r="AJ29" s="1" t="n">
        <f aca="false">IF(AI29&gt;$X29,AF29,AI29)</f>
        <v>650</v>
      </c>
      <c r="AK29" s="1" t="n">
        <f aca="true">INT(RAND()*6+1)</f>
        <v>6</v>
      </c>
      <c r="AL29" s="1" t="n">
        <f aca="false">IF(AK29=1,2,IF(AK29=2,3,IF(AK29=3,5,IF(AK29=4,7,IF(AK29=5,11,13)))))</f>
        <v>13</v>
      </c>
      <c r="AM29" s="1" t="n">
        <f aca="false">AL29*AJ29</f>
        <v>8450</v>
      </c>
      <c r="AN29" s="1" t="n">
        <f aca="false">IF(AM29&gt;$X29,AJ29,AM29)</f>
        <v>8450</v>
      </c>
      <c r="AO29" s="1" t="n">
        <f aca="true">INT(RAND()*6+1)</f>
        <v>2</v>
      </c>
      <c r="AP29" s="1" t="n">
        <f aca="false">IF(AO29=1,3,IF(AO29=2,5,IF(AO29=3,7,IF(AO29=4,11,IF(AO29=5,13,17)))))</f>
        <v>5</v>
      </c>
      <c r="AQ29" s="1" t="n">
        <f aca="false">AP29*AN29</f>
        <v>42250</v>
      </c>
      <c r="AR29" s="1" t="n">
        <f aca="false">IF(AQ29&gt;$X29,AN29,AQ29)</f>
        <v>8450</v>
      </c>
      <c r="AS29" s="1" t="n">
        <f aca="true">INT(RAND()*6+1)</f>
        <v>6</v>
      </c>
      <c r="AT29" s="1" t="n">
        <f aca="false">IF(AS29=1,3,IF(AS29=2,5,IF(AS29=3,7,IF(AS29=4,11,IF(AS29=5,13,17)))))</f>
        <v>17</v>
      </c>
      <c r="AU29" s="1" t="n">
        <f aca="false">AT29*AR29</f>
        <v>143650</v>
      </c>
      <c r="AV29" s="1" t="n">
        <f aca="false">IF(AU29&gt;$X29,AR29,AU29)</f>
        <v>8450</v>
      </c>
      <c r="AW29" s="1" t="n">
        <f aca="true">INT(RAND()*6+1)</f>
        <v>3</v>
      </c>
      <c r="AX29" s="1" t="n">
        <f aca="false">IF(AW29=1,5,IF(AW29=2,7,IF(AW29=3,11,IF(AW29=4,13,IF(AW29=5,17,19)))))</f>
        <v>11</v>
      </c>
      <c r="AY29" s="1" t="n">
        <f aca="false">AX29*AV29</f>
        <v>92950</v>
      </c>
      <c r="AZ29" s="1" t="n">
        <f aca="false">IF(AY29&gt;$X29,AV29,AY29)</f>
        <v>8450</v>
      </c>
      <c r="BA29" s="1" t="n">
        <f aca="true">INT(RAND()*6+1)</f>
        <v>5</v>
      </c>
      <c r="BB29" s="1" t="n">
        <f aca="false">IF(BA29=1,5,IF(BA29=2,7,IF(BA29=3,11,IF(BA29=4,13,IF(BA29=5,17,19)))))</f>
        <v>17</v>
      </c>
      <c r="BC29" s="1" t="n">
        <f aca="false">BB29*AZ29</f>
        <v>143650</v>
      </c>
      <c r="BD29" s="1" t="n">
        <f aca="false">IF(BC29&gt;$X29,AZ29,BC29)</f>
        <v>8450</v>
      </c>
      <c r="BE29" s="1" t="n">
        <f aca="true">INT(RAND()*6+1)</f>
        <v>3</v>
      </c>
      <c r="BF29" s="1" t="n">
        <f aca="false">IF(BE29=1,7,IF(BE29=2,11,IF(BE29=3,13,IF(BE29=4,17,IF(BE29=5,19,23)))))</f>
        <v>13</v>
      </c>
      <c r="BG29" s="1" t="n">
        <f aca="false">BF29*BD29</f>
        <v>109850</v>
      </c>
      <c r="BH29" s="1" t="n">
        <f aca="false">IF(BG29&gt;$X29,BD29,BG29)</f>
        <v>8450</v>
      </c>
      <c r="BI29" s="1" t="n">
        <f aca="true">INT(RAND()*6+1)</f>
        <v>2</v>
      </c>
      <c r="BJ29" s="1" t="n">
        <f aca="false">IF(BI29=1,7,IF(BI29=2,11,IF(BI29=3,13,IF(BI29=4,17,IF(BI29=5,19,23)))))</f>
        <v>11</v>
      </c>
      <c r="BK29" s="1" t="n">
        <f aca="false">BJ29*BH29</f>
        <v>92950</v>
      </c>
      <c r="BL29" s="1" t="n">
        <f aca="false">IF(BK29&gt;$X29,BH29,BK29)</f>
        <v>8450</v>
      </c>
      <c r="BM29" s="1" t="n">
        <f aca="true">INT(RAND()*6+1)</f>
        <v>5</v>
      </c>
      <c r="BN29" s="1" t="n">
        <f aca="false">IF(BM29=1,11,IF(BM29=2,13,IF(BM29=3,17,IF(BM29=4,7,IF(BM29=5,19,23)))))</f>
        <v>19</v>
      </c>
      <c r="BO29" s="1" t="n">
        <f aca="false">BN29*BL29</f>
        <v>160550</v>
      </c>
      <c r="BP29" s="1" t="n">
        <f aca="false">IF(BO29&gt;$X29,BL29,BO29)</f>
        <v>8450</v>
      </c>
      <c r="BQ29" s="1" t="n">
        <f aca="true">INT(RAND()*6+1)</f>
        <v>2</v>
      </c>
      <c r="BR29" s="1" t="n">
        <f aca="false">IF(BQ29=6,29,IF(BQ29=2,13,IF(BQ29=3,17,IF(BQ29=4,7,IF(BQ29=5,19,23)))))</f>
        <v>13</v>
      </c>
      <c r="BS29" s="1" t="n">
        <f aca="false">BR29*BP29</f>
        <v>109850</v>
      </c>
      <c r="BT29" s="1" t="n">
        <f aca="false">IF(BS29&gt;$X29,BP29,BS29)</f>
        <v>8450</v>
      </c>
      <c r="BU29" s="1" t="n">
        <f aca="true">INT(RAND()*6+1)</f>
        <v>3</v>
      </c>
      <c r="BV29" s="1" t="n">
        <f aca="false">IF(BU29=1,29,IF(BU29=2,31,IF(BU29=3,17,IF(BU29=4,7,IF(BU29=5,19,23)))))</f>
        <v>17</v>
      </c>
      <c r="BW29" s="1" t="n">
        <f aca="false">BV29*BT29</f>
        <v>143650</v>
      </c>
      <c r="BX29" s="1" t="n">
        <f aca="false">IF(BW29&gt;$X29,BT29,BW29)</f>
        <v>8450</v>
      </c>
      <c r="BY29" s="1" t="n">
        <f aca="true">INT(RAND()*6+1)</f>
        <v>3</v>
      </c>
      <c r="BZ29" s="1" t="n">
        <f aca="false">IF(BY29=1,29,IF(BY29=2,31,IF(BY29=3,37,IF(BY29=4,7,IF(BY29=5,19,23)))))</f>
        <v>37</v>
      </c>
      <c r="CA29" s="1" t="n">
        <f aca="false">BZ29*BX29</f>
        <v>312650</v>
      </c>
      <c r="CB29" s="1" t="n">
        <f aca="false">IF(CA29&gt;$X29,BX29,CA29)</f>
        <v>8450</v>
      </c>
      <c r="CC29" s="1" t="n">
        <f aca="true">INT(RAND()*6+1)</f>
        <v>5</v>
      </c>
      <c r="CD29" s="1" t="n">
        <f aca="false">IF(CC29=1,29,IF(CC29=2,31,IF(CC29=3,37,IF(CC29=4,41,IF(CC29=5,19,23)))))</f>
        <v>19</v>
      </c>
      <c r="CE29" s="1" t="n">
        <f aca="false">CD29*CB29</f>
        <v>160550</v>
      </c>
      <c r="CF29" s="1" t="n">
        <f aca="false">IF(CE29&gt;$X29,CB29,CE29)</f>
        <v>8450</v>
      </c>
      <c r="CG29" s="1" t="n">
        <f aca="true">INT(RAND()*6+1)</f>
        <v>3</v>
      </c>
      <c r="CH29" s="1" t="n">
        <f aca="false">IF(CG29=1,29,IF(CG29=2,31,IF(CG29=3,37,IF(CG29=4,41,IF(CG29=5,43,23)))))</f>
        <v>37</v>
      </c>
      <c r="CI29" s="1" t="n">
        <f aca="false">CH29*CF29</f>
        <v>312650</v>
      </c>
      <c r="CJ29" s="1" t="n">
        <f aca="false">IF(CI29&gt;$X29,CF29,CI29)</f>
        <v>8450</v>
      </c>
      <c r="CK29" s="1" t="n">
        <f aca="true">INT(RAND()*6+1)</f>
        <v>3</v>
      </c>
      <c r="CL29" s="1" t="n">
        <f aca="false">IF(CK29=1,29,IF(CK29=2,31,IF(CK29=3,37,IF(CK29=4,41,IF(CK29=5,43,47)))))</f>
        <v>37</v>
      </c>
      <c r="CM29" s="1" t="n">
        <f aca="false">CL29*CJ29</f>
        <v>312650</v>
      </c>
      <c r="CN29" s="1" t="n">
        <f aca="false">IF(CM29&gt;$X29,CJ29,CM29)</f>
        <v>8450</v>
      </c>
      <c r="CO29" s="1" t="n">
        <f aca="true">INT(RAND()*6+1)</f>
        <v>2</v>
      </c>
      <c r="CP29" s="1" t="n">
        <f aca="false">IF(CO29=1,53,IF(CO29=2,31,IF(CO29=3,37,IF(CO29=4,41,IF(CO29=5,43,47)))))</f>
        <v>31</v>
      </c>
      <c r="CQ29" s="1" t="n">
        <f aca="false">CP29*CN29</f>
        <v>261950</v>
      </c>
      <c r="CR29" s="1" t="n">
        <f aca="false">IF(CQ29&gt;$X29,CN29,CQ29)</f>
        <v>8450</v>
      </c>
      <c r="CS29" s="1" t="n">
        <f aca="true">INT(RAND()*6+1)</f>
        <v>5</v>
      </c>
      <c r="CT29" s="1" t="n">
        <f aca="false">IF(CS29=1,53,IF(CS29=2,59,IF(CS29=3,37,IF(CS29=4,41,IF(CS29=5,43,47)))))</f>
        <v>43</v>
      </c>
      <c r="CU29" s="1" t="n">
        <f aca="false">CT29*CR29</f>
        <v>363350</v>
      </c>
      <c r="CV29" s="1" t="n">
        <f aca="false">IF(CU29&gt;$X29,CR29,CU29)</f>
        <v>8450</v>
      </c>
      <c r="CW29" s="1" t="n">
        <f aca="true">INT(RAND()*6+1)</f>
        <v>1</v>
      </c>
      <c r="CX29" s="1" t="n">
        <f aca="false">IF(CW29=1,53,IF(CW29=2,59,IF(CW29=3,61,IF(CW29=4,41,IF(CW29=5,43,47)))))</f>
        <v>53</v>
      </c>
      <c r="CY29" s="1" t="n">
        <f aca="false">CX29*CV29</f>
        <v>447850</v>
      </c>
      <c r="CZ29" s="1" t="n">
        <f aca="false">IF(CY29&gt;$X29,CV29,CY29)</f>
        <v>8450</v>
      </c>
      <c r="DA29" s="1" t="n">
        <f aca="true">INT(RAND()*6+1)</f>
        <v>6</v>
      </c>
      <c r="DB29" s="1" t="n">
        <f aca="false">IF(DA29=1,53,IF(DA29=2,59,IF(DA29=3,61,IF(DA29=4,67,IF(DA29=5,43,47)))))</f>
        <v>47</v>
      </c>
      <c r="DC29" s="1" t="n">
        <f aca="false">DB29*CZ29</f>
        <v>397150</v>
      </c>
      <c r="DD29" s="1" t="n">
        <f aca="false">IF(DC29&gt;$X29,CZ29,DC29)</f>
        <v>8450</v>
      </c>
      <c r="DE29" s="1" t="n">
        <f aca="true">INT(RAND()*6+1)</f>
        <v>6</v>
      </c>
      <c r="DF29" s="1" t="n">
        <f aca="false">IF(DE29=1,2,IF(DE29=2,3,IF(DE29=3,5,IF(DE29=4,7,IF(DE29=5,11,13)))))</f>
        <v>13</v>
      </c>
      <c r="DG29" s="1" t="n">
        <f aca="false">DF29*DD29</f>
        <v>109850</v>
      </c>
      <c r="DH29" s="1" t="n">
        <f aca="false">IF(DG29&gt;$X29,DD29,DG29)</f>
        <v>8450</v>
      </c>
      <c r="DI29" s="1" t="n">
        <f aca="true">INT(RAND()*6+1)</f>
        <v>5</v>
      </c>
      <c r="DJ29" s="1" t="n">
        <f aca="false">IF(DI29=1,2,IF(DI29=2,3,IF(DI29=3,5,IF(DI29=4,7,IF(DI29=5,11,13)))))</f>
        <v>11</v>
      </c>
      <c r="DK29" s="1" t="n">
        <f aca="false">DJ29*DH29</f>
        <v>92950</v>
      </c>
      <c r="DL29" s="1" t="n">
        <f aca="false">IF(DK29&gt;$X29,DH29,DK29)</f>
        <v>8450</v>
      </c>
      <c r="DM29" s="1" t="n">
        <f aca="true">INT(RAND()*6+1)</f>
        <v>3</v>
      </c>
      <c r="DN29" s="1" t="n">
        <f aca="false">IF(DM29=1,2,IF(DM29=2,3,IF(DM29=3,5,IF(DM29=4,7,IF(DM29=5,11,13)))))</f>
        <v>5</v>
      </c>
      <c r="DO29" s="1" t="n">
        <f aca="false">DN29*DL29</f>
        <v>42250</v>
      </c>
      <c r="DP29" s="1" t="n">
        <f aca="false">IF(DO29&gt;$X29,DL29,DO29)</f>
        <v>8450</v>
      </c>
      <c r="DQ29" s="1" t="n">
        <f aca="true">INT(RAND()*6+1)</f>
        <v>2</v>
      </c>
      <c r="DR29" s="1" t="n">
        <f aca="false">IF(DQ29=1,2,IF(DQ29=2,3,IF(DQ29=3,5,IF(DQ29=4,7,IF(DQ29=5,11,13)))))</f>
        <v>3</v>
      </c>
      <c r="DS29" s="1" t="n">
        <f aca="false">DR29*DP29</f>
        <v>25350</v>
      </c>
      <c r="DT29" s="1" t="n">
        <f aca="false">IF(DS29&gt;$X29,DP29,DS29)</f>
        <v>8450</v>
      </c>
      <c r="DU29" s="1" t="n">
        <f aca="true">INT(RAND()*6+1)</f>
        <v>5</v>
      </c>
      <c r="DV29" s="1" t="n">
        <f aca="false">IF(DU29=1,2,IF(DU29=2,3,IF(DU29=3,5,IF(DU29=4,7,IF(DU29=5,11,13)))))</f>
        <v>11</v>
      </c>
      <c r="DW29" s="1" t="n">
        <f aca="false">DV29*DT29</f>
        <v>92950</v>
      </c>
      <c r="DX29" s="1" t="n">
        <f aca="false">IF(DW29&gt;$X29,DT29,DW29)</f>
        <v>8450</v>
      </c>
      <c r="DY29" s="1" t="n">
        <f aca="true">INT(RAND()*6+1)</f>
        <v>2</v>
      </c>
      <c r="DZ29" s="1" t="n">
        <f aca="false">IF(DY29=1,53,IF(DY29=2,59,IF(DY29=3,61,IF(DY29=4,67,IF(DY29=5,71,47)))))</f>
        <v>59</v>
      </c>
      <c r="EA29" s="1" t="n">
        <f aca="false">DZ29*DX29</f>
        <v>498550</v>
      </c>
      <c r="EB29" s="1" t="n">
        <f aca="false">IF(EA29&gt;$X29,DX29,EA29)</f>
        <v>8450</v>
      </c>
      <c r="EC29" s="1" t="n">
        <f aca="false">INT(LOG(EB29+0.5))+1</f>
        <v>4</v>
      </c>
      <c r="EE29" s="1" t="str">
        <f aca="false">W29&amp;", "</f>
        <v>2, </v>
      </c>
      <c r="EF29" s="1" t="str">
        <f aca="false">IF(AA29=AB29,Z29&amp;", ","")</f>
        <v>13, </v>
      </c>
      <c r="EG29" s="1" t="str">
        <f aca="false">IF(AE29=AF29,AD29&amp;", ","")</f>
        <v>5, </v>
      </c>
      <c r="EH29" s="1" t="str">
        <f aca="false">IF(AI29=AJ29,AH29&amp;", ","")</f>
        <v>5, </v>
      </c>
      <c r="EI29" s="1" t="str">
        <f aca="false">IF(AM29=AN29,AL29&amp;", ","")</f>
        <v>13, </v>
      </c>
      <c r="EJ29" s="1" t="str">
        <f aca="false">IF(AQ29=AR29,AP29&amp;", ","")</f>
        <v/>
      </c>
      <c r="EK29" s="1" t="str">
        <f aca="false">IF(AU29=AV29,AT29&amp;", ","")</f>
        <v/>
      </c>
      <c r="EL29" s="1" t="str">
        <f aca="false">IF(AY29=AZ29,AX29&amp;", ","")</f>
        <v/>
      </c>
      <c r="EM29" s="1" t="str">
        <f aca="false">IF(BC29=BD29,BB29&amp;", ","")</f>
        <v/>
      </c>
      <c r="EN29" s="1" t="str">
        <f aca="false">IF(BG29=BH29,BF29&amp;", ","")</f>
        <v/>
      </c>
      <c r="EO29" s="1" t="str">
        <f aca="false">IF(BK29=BL29,BJ29&amp;", ","")</f>
        <v/>
      </c>
      <c r="EP29" s="1" t="str">
        <f aca="false">IF(BO29=BP29,BN29&amp;", ","")</f>
        <v/>
      </c>
      <c r="EQ29" s="1" t="str">
        <f aca="false">IF(BS29=BT29,BR29&amp;", ","")</f>
        <v/>
      </c>
      <c r="ER29" s="1" t="str">
        <f aca="false">IF(BW29=BX29,BV29&amp;", ","")</f>
        <v/>
      </c>
      <c r="ES29" s="1" t="str">
        <f aca="false">IF(CA29=CB29,BZ29&amp;", ","")</f>
        <v/>
      </c>
      <c r="ET29" s="1" t="str">
        <f aca="false">IF(CE29=CF29,CD29&amp;", ","")</f>
        <v/>
      </c>
      <c r="EU29" s="1" t="str">
        <f aca="false">IF(CI29=CJ29,CH29&amp;", ","")</f>
        <v/>
      </c>
      <c r="EV29" s="1" t="str">
        <f aca="false">IF(CM29=CN29,CL29&amp;", ","")</f>
        <v/>
      </c>
      <c r="EW29" s="1" t="str">
        <f aca="false">IF(CQ29=CR29,CP29&amp;", ","")</f>
        <v/>
      </c>
      <c r="EX29" s="1" t="str">
        <f aca="false">IF(CU29=CV29,CT29&amp;", ","")</f>
        <v/>
      </c>
      <c r="EY29" s="1" t="str">
        <f aca="false">IF(CY29=CZ29,CX29&amp;", ","")</f>
        <v/>
      </c>
      <c r="EZ29" s="1" t="str">
        <f aca="false">IF(DC29=DD29,DB29&amp;", ","")</f>
        <v/>
      </c>
      <c r="FA29" s="1" t="str">
        <f aca="false">IF(DG29=DH29,DF29&amp;", ","")</f>
        <v/>
      </c>
      <c r="FB29" s="1" t="str">
        <f aca="false">IF(DK29=DL29,DJ29&amp;", ","")</f>
        <v/>
      </c>
      <c r="FC29" s="1" t="str">
        <f aca="false">IF(DO29=DP29,DN29&amp;", ","")</f>
        <v/>
      </c>
      <c r="FD29" s="1" t="str">
        <f aca="false">IF(DS29=DT29,DR29&amp;", ","")</f>
        <v/>
      </c>
      <c r="FE29" s="1" t="str">
        <f aca="false">IF(DW29=DX29,DV29&amp;", ","")</f>
        <v/>
      </c>
      <c r="FF29" s="1" t="str">
        <f aca="false">IF(EA29=EB29,DZ29&amp;", ","")</f>
        <v/>
      </c>
      <c r="FG29" s="1" t="str">
        <f aca="false">EE29&amp;EF29&amp;EG29&amp;EH29&amp;EI29&amp;EJ29&amp;EK29&amp;EL29&amp;EM29&amp;EN29&amp;EO29&amp;EP29&amp;EQ29&amp;ER29&amp;ES29&amp;ET29&amp;EU29&amp;EV29&amp;EW29&amp;EX29&amp;EY29&amp;EZ29&amp;FA29&amp;FB29&amp;FC29&amp;FD29&amp;FE29&amp;FF29</f>
        <v>2, 13, 5, 5, 13, </v>
      </c>
      <c r="FH29" s="1" t="n">
        <f aca="false">LEN(FG29)-2</f>
        <v>15</v>
      </c>
      <c r="FI29" s="1" t="str">
        <f aca="false">LEFT(FG29,FH29)</f>
        <v>2, 13, 5, 5, 13</v>
      </c>
    </row>
    <row r="30" customFormat="false" ht="20.25" hidden="false" customHeight="true" outlineLevel="0" collapsed="false">
      <c r="B30" s="10"/>
      <c r="C30" s="10"/>
      <c r="D30" s="13"/>
      <c r="E30" s="13"/>
      <c r="F30" s="10"/>
      <c r="G30" s="10"/>
    </row>
    <row r="31" customFormat="false" ht="18" hidden="false" customHeight="false" outlineLevel="0" collapsed="false">
      <c r="B31" s="23" t="n">
        <f aca="false">EB31</f>
        <v>7098</v>
      </c>
      <c r="C31" s="10"/>
      <c r="D31" s="13"/>
      <c r="E31" s="66" t="str">
        <f aca="false">FI31</f>
        <v>7, 13, 13, 3, 2</v>
      </c>
      <c r="F31" s="10"/>
      <c r="G31" s="10" t="n">
        <f aca="false">EC31+I31</f>
        <v>6</v>
      </c>
      <c r="I31" s="4" t="n">
        <v>2</v>
      </c>
      <c r="P31" s="4" t="n">
        <f aca="false">P29+1</f>
        <v>12</v>
      </c>
      <c r="Q31" s="4" t="n">
        <f aca="false">INT(0.5+(Q$2/15*(P31-1)))+L$2-1</f>
        <v>4</v>
      </c>
      <c r="V31" s="1" t="n">
        <f aca="true">INT(RAND()*6+1)</f>
        <v>4</v>
      </c>
      <c r="W31" s="1" t="n">
        <f aca="false">IF(V31=1,2,IF(V31=2,3,IF(V31=3,5,IF(V31=4,7,IF(V31=5,11,13)))))</f>
        <v>7</v>
      </c>
      <c r="X31" s="1" t="n">
        <f aca="false">10^Q31-1</f>
        <v>9999</v>
      </c>
      <c r="Y31" s="1" t="n">
        <f aca="true">INT(RAND()*6+1)</f>
        <v>6</v>
      </c>
      <c r="Z31" s="1" t="n">
        <f aca="false">IF(Y31=1,2,IF(Y31=2,3,IF(Y31=3,5,IF(Y31=4,7,IF(Y31=5,11,13)))))</f>
        <v>13</v>
      </c>
      <c r="AA31" s="1" t="n">
        <f aca="false">W31*Z31</f>
        <v>91</v>
      </c>
      <c r="AB31" s="1" t="n">
        <f aca="false">IF(AA31&gt;X31,W31,AA31)</f>
        <v>91</v>
      </c>
      <c r="AC31" s="1" t="n">
        <f aca="true">INT(RAND()*6+1)</f>
        <v>6</v>
      </c>
      <c r="AD31" s="1" t="n">
        <f aca="false">IF(AC31=1,2,IF(AC31=2,3,IF(AC31=3,5,IF(AC31=4,7,IF(AC31=5,11,13)))))</f>
        <v>13</v>
      </c>
      <c r="AE31" s="1" t="n">
        <f aca="false">AD31*AB31</f>
        <v>1183</v>
      </c>
      <c r="AF31" s="1" t="n">
        <f aca="false">IF(AE31&gt;$X31,AB31,AE31)</f>
        <v>1183</v>
      </c>
      <c r="AG31" s="1" t="n">
        <f aca="true">INT(RAND()*6+1)</f>
        <v>2</v>
      </c>
      <c r="AH31" s="1" t="n">
        <f aca="false">IF(AG31=1,2,IF(AG31=2,3,IF(AG31=3,5,IF(AG31=4,7,IF(AG31=5,11,13)))))</f>
        <v>3</v>
      </c>
      <c r="AI31" s="1" t="n">
        <f aca="false">AH31*AF31</f>
        <v>3549</v>
      </c>
      <c r="AJ31" s="1" t="n">
        <f aca="false">IF(AI31&gt;$X31,AF31,AI31)</f>
        <v>3549</v>
      </c>
      <c r="AK31" s="1" t="n">
        <f aca="true">INT(RAND()*6+1)</f>
        <v>1</v>
      </c>
      <c r="AL31" s="1" t="n">
        <f aca="false">IF(AK31=1,2,IF(AK31=2,3,IF(AK31=3,5,IF(AK31=4,7,IF(AK31=5,11,13)))))</f>
        <v>2</v>
      </c>
      <c r="AM31" s="1" t="n">
        <f aca="false">AL31*AJ31</f>
        <v>7098</v>
      </c>
      <c r="AN31" s="1" t="n">
        <f aca="false">IF(AM31&gt;$X31,AJ31,AM31)</f>
        <v>7098</v>
      </c>
      <c r="AO31" s="1" t="n">
        <f aca="true">INT(RAND()*6+1)</f>
        <v>1</v>
      </c>
      <c r="AP31" s="1" t="n">
        <f aca="false">IF(AO31=1,3,IF(AO31=2,5,IF(AO31=3,7,IF(AO31=4,11,IF(AO31=5,13,17)))))</f>
        <v>3</v>
      </c>
      <c r="AQ31" s="1" t="n">
        <f aca="false">AP31*AN31</f>
        <v>21294</v>
      </c>
      <c r="AR31" s="1" t="n">
        <f aca="false">IF(AQ31&gt;$X31,AN31,AQ31)</f>
        <v>7098</v>
      </c>
      <c r="AS31" s="1" t="n">
        <f aca="true">INT(RAND()*6+1)</f>
        <v>4</v>
      </c>
      <c r="AT31" s="1" t="n">
        <f aca="false">IF(AS31=1,3,IF(AS31=2,5,IF(AS31=3,7,IF(AS31=4,11,IF(AS31=5,13,17)))))</f>
        <v>11</v>
      </c>
      <c r="AU31" s="1" t="n">
        <f aca="false">AT31*AR31</f>
        <v>78078</v>
      </c>
      <c r="AV31" s="1" t="n">
        <f aca="false">IF(AU31&gt;$X31,AR31,AU31)</f>
        <v>7098</v>
      </c>
      <c r="AW31" s="1" t="n">
        <f aca="true">INT(RAND()*6+1)</f>
        <v>6</v>
      </c>
      <c r="AX31" s="1" t="n">
        <f aca="false">IF(AW31=1,5,IF(AW31=2,7,IF(AW31=3,11,IF(AW31=4,13,IF(AW31=5,17,19)))))</f>
        <v>19</v>
      </c>
      <c r="AY31" s="1" t="n">
        <f aca="false">AX31*AV31</f>
        <v>134862</v>
      </c>
      <c r="AZ31" s="1" t="n">
        <f aca="false">IF(AY31&gt;$X31,AV31,AY31)</f>
        <v>7098</v>
      </c>
      <c r="BA31" s="1" t="n">
        <f aca="true">INT(RAND()*6+1)</f>
        <v>2</v>
      </c>
      <c r="BB31" s="1" t="n">
        <f aca="false">IF(BA31=1,5,IF(BA31=2,7,IF(BA31=3,11,IF(BA31=4,13,IF(BA31=5,17,19)))))</f>
        <v>7</v>
      </c>
      <c r="BC31" s="1" t="n">
        <f aca="false">BB31*AZ31</f>
        <v>49686</v>
      </c>
      <c r="BD31" s="1" t="n">
        <f aca="false">IF(BC31&gt;$X31,AZ31,BC31)</f>
        <v>7098</v>
      </c>
      <c r="BE31" s="1" t="n">
        <f aca="true">INT(RAND()*6+1)</f>
        <v>5</v>
      </c>
      <c r="BF31" s="1" t="n">
        <f aca="false">IF(BE31=1,7,IF(BE31=2,11,IF(BE31=3,13,IF(BE31=4,17,IF(BE31=5,19,23)))))</f>
        <v>19</v>
      </c>
      <c r="BG31" s="1" t="n">
        <f aca="false">BF31*BD31</f>
        <v>134862</v>
      </c>
      <c r="BH31" s="1" t="n">
        <f aca="false">IF(BG31&gt;$X31,BD31,BG31)</f>
        <v>7098</v>
      </c>
      <c r="BI31" s="1" t="n">
        <f aca="true">INT(RAND()*6+1)</f>
        <v>2</v>
      </c>
      <c r="BJ31" s="1" t="n">
        <f aca="false">IF(BI31=1,7,IF(BI31=2,11,IF(BI31=3,13,IF(BI31=4,17,IF(BI31=5,19,23)))))</f>
        <v>11</v>
      </c>
      <c r="BK31" s="1" t="n">
        <f aca="false">BJ31*BH31</f>
        <v>78078</v>
      </c>
      <c r="BL31" s="1" t="n">
        <f aca="false">IF(BK31&gt;$X31,BH31,BK31)</f>
        <v>7098</v>
      </c>
      <c r="BM31" s="1" t="n">
        <f aca="true">INT(RAND()*6+1)</f>
        <v>5</v>
      </c>
      <c r="BN31" s="1" t="n">
        <f aca="false">IF(BM31=1,11,IF(BM31=2,13,IF(BM31=3,17,IF(BM31=4,7,IF(BM31=5,19,23)))))</f>
        <v>19</v>
      </c>
      <c r="BO31" s="1" t="n">
        <f aca="false">BN31*BL31</f>
        <v>134862</v>
      </c>
      <c r="BP31" s="1" t="n">
        <f aca="false">IF(BO31&gt;$X31,BL31,BO31)</f>
        <v>7098</v>
      </c>
      <c r="BQ31" s="1" t="n">
        <f aca="true">INT(RAND()*6+1)</f>
        <v>4</v>
      </c>
      <c r="BR31" s="1" t="n">
        <f aca="false">IF(BQ31=6,29,IF(BQ31=2,13,IF(BQ31=3,17,IF(BQ31=4,7,IF(BQ31=5,19,23)))))</f>
        <v>7</v>
      </c>
      <c r="BS31" s="1" t="n">
        <f aca="false">BR31*BP31</f>
        <v>49686</v>
      </c>
      <c r="BT31" s="1" t="n">
        <f aca="false">IF(BS31&gt;$X31,BP31,BS31)</f>
        <v>7098</v>
      </c>
      <c r="BU31" s="1" t="n">
        <f aca="true">INT(RAND()*6+1)</f>
        <v>3</v>
      </c>
      <c r="BV31" s="1" t="n">
        <f aca="false">IF(BU31=1,29,IF(BU31=2,31,IF(BU31=3,17,IF(BU31=4,7,IF(BU31=5,19,23)))))</f>
        <v>17</v>
      </c>
      <c r="BW31" s="1" t="n">
        <f aca="false">BV31*BT31</f>
        <v>120666</v>
      </c>
      <c r="BX31" s="1" t="n">
        <f aca="false">IF(BW31&gt;$X31,BT31,BW31)</f>
        <v>7098</v>
      </c>
      <c r="BY31" s="1" t="n">
        <f aca="true">INT(RAND()*6+1)</f>
        <v>2</v>
      </c>
      <c r="BZ31" s="1" t="n">
        <f aca="false">IF(BY31=1,29,IF(BY31=2,31,IF(BY31=3,37,IF(BY31=4,7,IF(BY31=5,19,23)))))</f>
        <v>31</v>
      </c>
      <c r="CA31" s="1" t="n">
        <f aca="false">BZ31*BX31</f>
        <v>220038</v>
      </c>
      <c r="CB31" s="1" t="n">
        <f aca="false">IF(CA31&gt;$X31,BX31,CA31)</f>
        <v>7098</v>
      </c>
      <c r="CC31" s="1" t="n">
        <f aca="true">INT(RAND()*6+1)</f>
        <v>3</v>
      </c>
      <c r="CD31" s="1" t="n">
        <f aca="false">IF(CC31=1,29,IF(CC31=2,31,IF(CC31=3,37,IF(CC31=4,41,IF(CC31=5,19,23)))))</f>
        <v>37</v>
      </c>
      <c r="CE31" s="1" t="n">
        <f aca="false">CD31*CB31</f>
        <v>262626</v>
      </c>
      <c r="CF31" s="1" t="n">
        <f aca="false">IF(CE31&gt;$X31,CB31,CE31)</f>
        <v>7098</v>
      </c>
      <c r="CG31" s="1" t="n">
        <f aca="true">INT(RAND()*6+1)</f>
        <v>2</v>
      </c>
      <c r="CH31" s="1" t="n">
        <f aca="false">IF(CG31=1,29,IF(CG31=2,31,IF(CG31=3,37,IF(CG31=4,41,IF(CG31=5,43,23)))))</f>
        <v>31</v>
      </c>
      <c r="CI31" s="1" t="n">
        <f aca="false">CH31*CF31</f>
        <v>220038</v>
      </c>
      <c r="CJ31" s="1" t="n">
        <f aca="false">IF(CI31&gt;$X31,CF31,CI31)</f>
        <v>7098</v>
      </c>
      <c r="CK31" s="1" t="n">
        <f aca="true">INT(RAND()*6+1)</f>
        <v>6</v>
      </c>
      <c r="CL31" s="1" t="n">
        <f aca="false">IF(CK31=1,29,IF(CK31=2,31,IF(CK31=3,37,IF(CK31=4,41,IF(CK31=5,43,47)))))</f>
        <v>47</v>
      </c>
      <c r="CM31" s="1" t="n">
        <f aca="false">CL31*CJ31</f>
        <v>333606</v>
      </c>
      <c r="CN31" s="1" t="n">
        <f aca="false">IF(CM31&gt;$X31,CJ31,CM31)</f>
        <v>7098</v>
      </c>
      <c r="CO31" s="1" t="n">
        <f aca="true">INT(RAND()*6+1)</f>
        <v>5</v>
      </c>
      <c r="CP31" s="1" t="n">
        <f aca="false">IF(CO31=1,53,IF(CO31=2,31,IF(CO31=3,37,IF(CO31=4,41,IF(CO31=5,43,47)))))</f>
        <v>43</v>
      </c>
      <c r="CQ31" s="1" t="n">
        <f aca="false">CP31*CN31</f>
        <v>305214</v>
      </c>
      <c r="CR31" s="1" t="n">
        <f aca="false">IF(CQ31&gt;$X31,CN31,CQ31)</f>
        <v>7098</v>
      </c>
      <c r="CS31" s="1" t="n">
        <f aca="true">INT(RAND()*6+1)</f>
        <v>2</v>
      </c>
      <c r="CT31" s="1" t="n">
        <f aca="false">IF(CS31=1,53,IF(CS31=2,59,IF(CS31=3,37,IF(CS31=4,41,IF(CS31=5,43,47)))))</f>
        <v>59</v>
      </c>
      <c r="CU31" s="1" t="n">
        <f aca="false">CT31*CR31</f>
        <v>418782</v>
      </c>
      <c r="CV31" s="1" t="n">
        <f aca="false">IF(CU31&gt;$X31,CR31,CU31)</f>
        <v>7098</v>
      </c>
      <c r="CW31" s="1" t="n">
        <f aca="true">INT(RAND()*6+1)</f>
        <v>1</v>
      </c>
      <c r="CX31" s="1" t="n">
        <f aca="false">IF(CW31=1,53,IF(CW31=2,59,IF(CW31=3,61,IF(CW31=4,41,IF(CW31=5,43,47)))))</f>
        <v>53</v>
      </c>
      <c r="CY31" s="1" t="n">
        <f aca="false">CX31*CV31</f>
        <v>376194</v>
      </c>
      <c r="CZ31" s="1" t="n">
        <f aca="false">IF(CY31&gt;$X31,CV31,CY31)</f>
        <v>7098</v>
      </c>
      <c r="DA31" s="1" t="n">
        <f aca="true">INT(RAND()*6+1)</f>
        <v>4</v>
      </c>
      <c r="DB31" s="1" t="n">
        <f aca="false">IF(DA31=1,53,IF(DA31=2,59,IF(DA31=3,61,IF(DA31=4,67,IF(DA31=5,43,47)))))</f>
        <v>67</v>
      </c>
      <c r="DC31" s="1" t="n">
        <f aca="false">DB31*CZ31</f>
        <v>475566</v>
      </c>
      <c r="DD31" s="1" t="n">
        <f aca="false">IF(DC31&gt;$X31,CZ31,DC31)</f>
        <v>7098</v>
      </c>
      <c r="DE31" s="1" t="n">
        <f aca="true">INT(RAND()*6+1)</f>
        <v>2</v>
      </c>
      <c r="DF31" s="1" t="n">
        <f aca="false">IF(DE31=1,2,IF(DE31=2,3,IF(DE31=3,5,IF(DE31=4,7,IF(DE31=5,11,13)))))</f>
        <v>3</v>
      </c>
      <c r="DG31" s="1" t="n">
        <f aca="false">DF31*DD31</f>
        <v>21294</v>
      </c>
      <c r="DH31" s="1" t="n">
        <f aca="false">IF(DG31&gt;$X31,DD31,DG31)</f>
        <v>7098</v>
      </c>
      <c r="DI31" s="1" t="n">
        <f aca="true">INT(RAND()*6+1)</f>
        <v>4</v>
      </c>
      <c r="DJ31" s="1" t="n">
        <f aca="false">IF(DI31=1,2,IF(DI31=2,3,IF(DI31=3,5,IF(DI31=4,7,IF(DI31=5,11,13)))))</f>
        <v>7</v>
      </c>
      <c r="DK31" s="1" t="n">
        <f aca="false">DJ31*DH31</f>
        <v>49686</v>
      </c>
      <c r="DL31" s="1" t="n">
        <f aca="false">IF(DK31&gt;$X31,DH31,DK31)</f>
        <v>7098</v>
      </c>
      <c r="DM31" s="1" t="n">
        <f aca="true">INT(RAND()*6+1)</f>
        <v>1</v>
      </c>
      <c r="DN31" s="1" t="n">
        <f aca="false">IF(DM31=1,2,IF(DM31=2,3,IF(DM31=3,5,IF(DM31=4,7,IF(DM31=5,11,13)))))</f>
        <v>2</v>
      </c>
      <c r="DO31" s="1" t="n">
        <f aca="false">DN31*DL31</f>
        <v>14196</v>
      </c>
      <c r="DP31" s="1" t="n">
        <f aca="false">IF(DO31&gt;$X31,DL31,DO31)</f>
        <v>7098</v>
      </c>
      <c r="DQ31" s="1" t="n">
        <f aca="true">INT(RAND()*6+1)</f>
        <v>4</v>
      </c>
      <c r="DR31" s="1" t="n">
        <f aca="false">IF(DQ31=1,2,IF(DQ31=2,3,IF(DQ31=3,5,IF(DQ31=4,7,IF(DQ31=5,11,13)))))</f>
        <v>7</v>
      </c>
      <c r="DS31" s="1" t="n">
        <f aca="false">DR31*DP31</f>
        <v>49686</v>
      </c>
      <c r="DT31" s="1" t="n">
        <f aca="false">IF(DS31&gt;$X31,DP31,DS31)</f>
        <v>7098</v>
      </c>
      <c r="DU31" s="1" t="n">
        <f aca="true">INT(RAND()*6+1)</f>
        <v>6</v>
      </c>
      <c r="DV31" s="1" t="n">
        <f aca="false">IF(DU31=1,2,IF(DU31=2,3,IF(DU31=3,5,IF(DU31=4,7,IF(DU31=5,11,13)))))</f>
        <v>13</v>
      </c>
      <c r="DW31" s="1" t="n">
        <f aca="false">DV31*DT31</f>
        <v>92274</v>
      </c>
      <c r="DX31" s="1" t="n">
        <f aca="false">IF(DW31&gt;$X31,DT31,DW31)</f>
        <v>7098</v>
      </c>
      <c r="DY31" s="1" t="n">
        <f aca="true">INT(RAND()*6+1)</f>
        <v>6</v>
      </c>
      <c r="DZ31" s="1" t="n">
        <f aca="false">IF(DY31=1,53,IF(DY31=2,59,IF(DY31=3,61,IF(DY31=4,67,IF(DY31=5,71,47)))))</f>
        <v>47</v>
      </c>
      <c r="EA31" s="1" t="n">
        <f aca="false">DZ31*DX31</f>
        <v>333606</v>
      </c>
      <c r="EB31" s="1" t="n">
        <f aca="false">IF(EA31&gt;$X31,DX31,EA31)</f>
        <v>7098</v>
      </c>
      <c r="EC31" s="1" t="n">
        <f aca="false">INT(LOG(EB31+0.5))+1</f>
        <v>4</v>
      </c>
      <c r="EE31" s="1" t="str">
        <f aca="false">W31&amp;", "</f>
        <v>7, </v>
      </c>
      <c r="EF31" s="1" t="str">
        <f aca="false">IF(AA31=AB31,Z31&amp;", ","")</f>
        <v>13, </v>
      </c>
      <c r="EG31" s="1" t="str">
        <f aca="false">IF(AE31=AF31,AD31&amp;", ","")</f>
        <v>13, </v>
      </c>
      <c r="EH31" s="1" t="str">
        <f aca="false">IF(AI31=AJ31,AH31&amp;", ","")</f>
        <v>3, </v>
      </c>
      <c r="EI31" s="1" t="str">
        <f aca="false">IF(AM31=AN31,AL31&amp;", ","")</f>
        <v>2, </v>
      </c>
      <c r="EJ31" s="1" t="str">
        <f aca="false">IF(AQ31=AR31,AP31&amp;", ","")</f>
        <v/>
      </c>
      <c r="EK31" s="1" t="str">
        <f aca="false">IF(AU31=AV31,AT31&amp;", ","")</f>
        <v/>
      </c>
      <c r="EL31" s="1" t="str">
        <f aca="false">IF(AY31=AZ31,AX31&amp;", ","")</f>
        <v/>
      </c>
      <c r="EM31" s="1" t="str">
        <f aca="false">IF(BC31=BD31,BB31&amp;", ","")</f>
        <v/>
      </c>
      <c r="EN31" s="1" t="str">
        <f aca="false">IF(BG31=BH31,BF31&amp;", ","")</f>
        <v/>
      </c>
      <c r="EO31" s="1" t="str">
        <f aca="false">IF(BK31=BL31,BJ31&amp;", ","")</f>
        <v/>
      </c>
      <c r="EP31" s="1" t="str">
        <f aca="false">IF(BO31=BP31,BN31&amp;", ","")</f>
        <v/>
      </c>
      <c r="EQ31" s="1" t="str">
        <f aca="false">IF(BS31=BT31,BR31&amp;", ","")</f>
        <v/>
      </c>
      <c r="ER31" s="1" t="str">
        <f aca="false">IF(BW31=BX31,BV31&amp;", ","")</f>
        <v/>
      </c>
      <c r="ES31" s="1" t="str">
        <f aca="false">IF(CA31=CB31,BZ31&amp;", ","")</f>
        <v/>
      </c>
      <c r="ET31" s="1" t="str">
        <f aca="false">IF(CE31=CF31,CD31&amp;", ","")</f>
        <v/>
      </c>
      <c r="EU31" s="1" t="str">
        <f aca="false">IF(CI31=CJ31,CH31&amp;", ","")</f>
        <v/>
      </c>
      <c r="EV31" s="1" t="str">
        <f aca="false">IF(CM31=CN31,CL31&amp;", ","")</f>
        <v/>
      </c>
      <c r="EW31" s="1" t="str">
        <f aca="false">IF(CQ31=CR31,CP31&amp;", ","")</f>
        <v/>
      </c>
      <c r="EX31" s="1" t="str">
        <f aca="false">IF(CU31=CV31,CT31&amp;", ","")</f>
        <v/>
      </c>
      <c r="EY31" s="1" t="str">
        <f aca="false">IF(CY31=CZ31,CX31&amp;", ","")</f>
        <v/>
      </c>
      <c r="EZ31" s="1" t="str">
        <f aca="false">IF(DC31=DD31,DB31&amp;", ","")</f>
        <v/>
      </c>
      <c r="FA31" s="1" t="str">
        <f aca="false">IF(DG31=DH31,DF31&amp;", ","")</f>
        <v/>
      </c>
      <c r="FB31" s="1" t="str">
        <f aca="false">IF(DK31=DL31,DJ31&amp;", ","")</f>
        <v/>
      </c>
      <c r="FC31" s="1" t="str">
        <f aca="false">IF(DO31=DP31,DN31&amp;", ","")</f>
        <v/>
      </c>
      <c r="FD31" s="1" t="str">
        <f aca="false">IF(DS31=DT31,DR31&amp;", ","")</f>
        <v/>
      </c>
      <c r="FE31" s="1" t="str">
        <f aca="false">IF(DW31=DX31,DV31&amp;", ","")</f>
        <v/>
      </c>
      <c r="FF31" s="1" t="str">
        <f aca="false">IF(EA31=EB31,DZ31&amp;", ","")</f>
        <v/>
      </c>
      <c r="FG31" s="1" t="str">
        <f aca="false">EE31&amp;EF31&amp;EG31&amp;EH31&amp;EI31&amp;EJ31&amp;EK31&amp;EL31&amp;EM31&amp;EN31&amp;EO31&amp;EP31&amp;EQ31&amp;ER31&amp;ES31&amp;ET31&amp;EU31&amp;EV31&amp;EW31&amp;EX31&amp;EY31&amp;EZ31&amp;FA31&amp;FB31&amp;FC31&amp;FD31&amp;FE31&amp;FF31</f>
        <v>7, 13, 13, 3, 2, </v>
      </c>
      <c r="FH31" s="1" t="n">
        <f aca="false">LEN(FG31)-2</f>
        <v>15</v>
      </c>
      <c r="FI31" s="1" t="str">
        <f aca="false">LEFT(FG31,FH31)</f>
        <v>7, 13, 13, 3, 2</v>
      </c>
    </row>
    <row r="32" customFormat="false" ht="20.25" hidden="false" customHeight="true" outlineLevel="0" collapsed="false">
      <c r="B32" s="10"/>
      <c r="C32" s="10"/>
      <c r="D32" s="13"/>
      <c r="E32" s="13"/>
      <c r="F32" s="10"/>
      <c r="G32" s="10"/>
    </row>
    <row r="33" customFormat="false" ht="18" hidden="false" customHeight="false" outlineLevel="0" collapsed="false">
      <c r="B33" s="23" t="n">
        <f aca="false">EB33</f>
        <v>5324</v>
      </c>
      <c r="C33" s="10"/>
      <c r="D33" s="13"/>
      <c r="E33" s="66" t="str">
        <f aca="false">FI33</f>
        <v>2, 2, 11, 11, 11</v>
      </c>
      <c r="F33" s="10"/>
      <c r="G33" s="10" t="n">
        <f aca="false">EC33+I33</f>
        <v>6</v>
      </c>
      <c r="I33" s="4" t="n">
        <v>2</v>
      </c>
      <c r="P33" s="4" t="n">
        <f aca="false">P31+1</f>
        <v>13</v>
      </c>
      <c r="Q33" s="4" t="n">
        <f aca="false">INT(0.5+(Q$2/15*(P33-1)))+L$2-1</f>
        <v>4</v>
      </c>
      <c r="V33" s="1" t="n">
        <f aca="true">INT(RAND()*6+1)</f>
        <v>1</v>
      </c>
      <c r="W33" s="1" t="n">
        <f aca="false">IF(V33=1,2,IF(V33=2,3,IF(V33=3,5,IF(V33=4,7,IF(V33=5,11,13)))))</f>
        <v>2</v>
      </c>
      <c r="X33" s="1" t="n">
        <f aca="false">10^Q33-1</f>
        <v>9999</v>
      </c>
      <c r="Y33" s="1" t="n">
        <f aca="true">INT(RAND()*6+1)</f>
        <v>1</v>
      </c>
      <c r="Z33" s="1" t="n">
        <f aca="false">IF(Y33=1,2,IF(Y33=2,3,IF(Y33=3,5,IF(Y33=4,7,IF(Y33=5,11,13)))))</f>
        <v>2</v>
      </c>
      <c r="AA33" s="1" t="n">
        <f aca="false">W33*Z33</f>
        <v>4</v>
      </c>
      <c r="AB33" s="1" t="n">
        <f aca="false">IF(AA33&gt;X33,W33,AA33)</f>
        <v>4</v>
      </c>
      <c r="AC33" s="1" t="n">
        <f aca="true">INT(RAND()*6+1)</f>
        <v>5</v>
      </c>
      <c r="AD33" s="1" t="n">
        <f aca="false">IF(AC33=1,2,IF(AC33=2,3,IF(AC33=3,5,IF(AC33=4,7,IF(AC33=5,11,13)))))</f>
        <v>11</v>
      </c>
      <c r="AE33" s="1" t="n">
        <f aca="false">AD33*AB33</f>
        <v>44</v>
      </c>
      <c r="AF33" s="1" t="n">
        <f aca="false">IF(AE33&gt;$X33,AB33,AE33)</f>
        <v>44</v>
      </c>
      <c r="AG33" s="1" t="n">
        <f aca="true">INT(RAND()*6+1)</f>
        <v>5</v>
      </c>
      <c r="AH33" s="1" t="n">
        <f aca="false">IF(AG33=1,2,IF(AG33=2,3,IF(AG33=3,5,IF(AG33=4,7,IF(AG33=5,11,13)))))</f>
        <v>11</v>
      </c>
      <c r="AI33" s="1" t="n">
        <f aca="false">AH33*AF33</f>
        <v>484</v>
      </c>
      <c r="AJ33" s="1" t="n">
        <f aca="false">IF(AI33&gt;$X33,AF33,AI33)</f>
        <v>484</v>
      </c>
      <c r="AK33" s="1" t="n">
        <f aca="true">INT(RAND()*6+1)</f>
        <v>5</v>
      </c>
      <c r="AL33" s="1" t="n">
        <f aca="false">IF(AK33=1,2,IF(AK33=2,3,IF(AK33=3,5,IF(AK33=4,7,IF(AK33=5,11,13)))))</f>
        <v>11</v>
      </c>
      <c r="AM33" s="1" t="n">
        <f aca="false">AL33*AJ33</f>
        <v>5324</v>
      </c>
      <c r="AN33" s="1" t="n">
        <f aca="false">IF(AM33&gt;$X33,AJ33,AM33)</f>
        <v>5324</v>
      </c>
      <c r="AO33" s="1" t="n">
        <f aca="true">INT(RAND()*6+1)</f>
        <v>4</v>
      </c>
      <c r="AP33" s="1" t="n">
        <f aca="false">IF(AO33=1,3,IF(AO33=2,5,IF(AO33=3,7,IF(AO33=4,11,IF(AO33=5,13,17)))))</f>
        <v>11</v>
      </c>
      <c r="AQ33" s="1" t="n">
        <f aca="false">AP33*AN33</f>
        <v>58564</v>
      </c>
      <c r="AR33" s="1" t="n">
        <f aca="false">IF(AQ33&gt;$X33,AN33,AQ33)</f>
        <v>5324</v>
      </c>
      <c r="AS33" s="1" t="n">
        <f aca="true">INT(RAND()*6+1)</f>
        <v>2</v>
      </c>
      <c r="AT33" s="1" t="n">
        <f aca="false">IF(AS33=1,3,IF(AS33=2,5,IF(AS33=3,7,IF(AS33=4,11,IF(AS33=5,13,17)))))</f>
        <v>5</v>
      </c>
      <c r="AU33" s="1" t="n">
        <f aca="false">AT33*AR33</f>
        <v>26620</v>
      </c>
      <c r="AV33" s="1" t="n">
        <f aca="false">IF(AU33&gt;$X33,AR33,AU33)</f>
        <v>5324</v>
      </c>
      <c r="AW33" s="1" t="n">
        <f aca="true">INT(RAND()*6+1)</f>
        <v>3</v>
      </c>
      <c r="AX33" s="1" t="n">
        <f aca="false">IF(AW33=1,5,IF(AW33=2,7,IF(AW33=3,11,IF(AW33=4,13,IF(AW33=5,17,19)))))</f>
        <v>11</v>
      </c>
      <c r="AY33" s="1" t="n">
        <f aca="false">AX33*AV33</f>
        <v>58564</v>
      </c>
      <c r="AZ33" s="1" t="n">
        <f aca="false">IF(AY33&gt;$X33,AV33,AY33)</f>
        <v>5324</v>
      </c>
      <c r="BA33" s="1" t="n">
        <f aca="true">INT(RAND()*6+1)</f>
        <v>1</v>
      </c>
      <c r="BB33" s="1" t="n">
        <f aca="false">IF(BA33=1,5,IF(BA33=2,7,IF(BA33=3,11,IF(BA33=4,13,IF(BA33=5,17,19)))))</f>
        <v>5</v>
      </c>
      <c r="BC33" s="1" t="n">
        <f aca="false">BB33*AZ33</f>
        <v>26620</v>
      </c>
      <c r="BD33" s="1" t="n">
        <f aca="false">IF(BC33&gt;$X33,AZ33,BC33)</f>
        <v>5324</v>
      </c>
      <c r="BE33" s="1" t="n">
        <f aca="true">INT(RAND()*6+1)</f>
        <v>3</v>
      </c>
      <c r="BF33" s="1" t="n">
        <f aca="false">IF(BE33=1,7,IF(BE33=2,11,IF(BE33=3,13,IF(BE33=4,17,IF(BE33=5,19,23)))))</f>
        <v>13</v>
      </c>
      <c r="BG33" s="1" t="n">
        <f aca="false">BF33*BD33</f>
        <v>69212</v>
      </c>
      <c r="BH33" s="1" t="n">
        <f aca="false">IF(BG33&gt;$X33,BD33,BG33)</f>
        <v>5324</v>
      </c>
      <c r="BI33" s="1" t="n">
        <f aca="true">INT(RAND()*6+1)</f>
        <v>3</v>
      </c>
      <c r="BJ33" s="1" t="n">
        <f aca="false">IF(BI33=1,7,IF(BI33=2,11,IF(BI33=3,13,IF(BI33=4,17,IF(BI33=5,19,23)))))</f>
        <v>13</v>
      </c>
      <c r="BK33" s="1" t="n">
        <f aca="false">BJ33*BH33</f>
        <v>69212</v>
      </c>
      <c r="BL33" s="1" t="n">
        <f aca="false">IF(BK33&gt;$X33,BH33,BK33)</f>
        <v>5324</v>
      </c>
      <c r="BM33" s="1" t="n">
        <f aca="true">INT(RAND()*6+1)</f>
        <v>2</v>
      </c>
      <c r="BN33" s="1" t="n">
        <f aca="false">IF(BM33=1,11,IF(BM33=2,13,IF(BM33=3,17,IF(BM33=4,7,IF(BM33=5,19,23)))))</f>
        <v>13</v>
      </c>
      <c r="BO33" s="1" t="n">
        <f aca="false">BN33*BL33</f>
        <v>69212</v>
      </c>
      <c r="BP33" s="1" t="n">
        <f aca="false">IF(BO33&gt;$X33,BL33,BO33)</f>
        <v>5324</v>
      </c>
      <c r="BQ33" s="1" t="n">
        <f aca="true">INT(RAND()*6+1)</f>
        <v>3</v>
      </c>
      <c r="BR33" s="1" t="n">
        <f aca="false">IF(BQ33=6,29,IF(BQ33=2,13,IF(BQ33=3,17,IF(BQ33=4,7,IF(BQ33=5,19,23)))))</f>
        <v>17</v>
      </c>
      <c r="BS33" s="1" t="n">
        <f aca="false">BR33*BP33</f>
        <v>90508</v>
      </c>
      <c r="BT33" s="1" t="n">
        <f aca="false">IF(BS33&gt;$X33,BP33,BS33)</f>
        <v>5324</v>
      </c>
      <c r="BU33" s="1" t="n">
        <f aca="true">INT(RAND()*6+1)</f>
        <v>1</v>
      </c>
      <c r="BV33" s="1" t="n">
        <f aca="false">IF(BU33=1,29,IF(BU33=2,31,IF(BU33=3,17,IF(BU33=4,7,IF(BU33=5,19,23)))))</f>
        <v>29</v>
      </c>
      <c r="BW33" s="1" t="n">
        <f aca="false">BV33*BT33</f>
        <v>154396</v>
      </c>
      <c r="BX33" s="1" t="n">
        <f aca="false">IF(BW33&gt;$X33,BT33,BW33)</f>
        <v>5324</v>
      </c>
      <c r="BY33" s="1" t="n">
        <f aca="true">INT(RAND()*6+1)</f>
        <v>4</v>
      </c>
      <c r="BZ33" s="1" t="n">
        <f aca="false">IF(BY33=1,29,IF(BY33=2,31,IF(BY33=3,37,IF(BY33=4,7,IF(BY33=5,19,23)))))</f>
        <v>7</v>
      </c>
      <c r="CA33" s="1" t="n">
        <f aca="false">BZ33*BX33</f>
        <v>37268</v>
      </c>
      <c r="CB33" s="1" t="n">
        <f aca="false">IF(CA33&gt;$X33,BX33,CA33)</f>
        <v>5324</v>
      </c>
      <c r="CC33" s="1" t="n">
        <f aca="true">INT(RAND()*6+1)</f>
        <v>4</v>
      </c>
      <c r="CD33" s="1" t="n">
        <f aca="false">IF(CC33=1,29,IF(CC33=2,31,IF(CC33=3,37,IF(CC33=4,41,IF(CC33=5,19,23)))))</f>
        <v>41</v>
      </c>
      <c r="CE33" s="1" t="n">
        <f aca="false">CD33*CB33</f>
        <v>218284</v>
      </c>
      <c r="CF33" s="1" t="n">
        <f aca="false">IF(CE33&gt;$X33,CB33,CE33)</f>
        <v>5324</v>
      </c>
      <c r="CG33" s="1" t="n">
        <f aca="true">INT(RAND()*6+1)</f>
        <v>2</v>
      </c>
      <c r="CH33" s="1" t="n">
        <f aca="false">IF(CG33=1,29,IF(CG33=2,31,IF(CG33=3,37,IF(CG33=4,41,IF(CG33=5,43,23)))))</f>
        <v>31</v>
      </c>
      <c r="CI33" s="1" t="n">
        <f aca="false">CH33*CF33</f>
        <v>165044</v>
      </c>
      <c r="CJ33" s="1" t="n">
        <f aca="false">IF(CI33&gt;$X33,CF33,CI33)</f>
        <v>5324</v>
      </c>
      <c r="CK33" s="1" t="n">
        <f aca="true">INT(RAND()*6+1)</f>
        <v>3</v>
      </c>
      <c r="CL33" s="1" t="n">
        <f aca="false">IF(CK33=1,29,IF(CK33=2,31,IF(CK33=3,37,IF(CK33=4,41,IF(CK33=5,43,47)))))</f>
        <v>37</v>
      </c>
      <c r="CM33" s="1" t="n">
        <f aca="false">CL33*CJ33</f>
        <v>196988</v>
      </c>
      <c r="CN33" s="1" t="n">
        <f aca="false">IF(CM33&gt;$X33,CJ33,CM33)</f>
        <v>5324</v>
      </c>
      <c r="CO33" s="1" t="n">
        <f aca="true">INT(RAND()*6+1)</f>
        <v>2</v>
      </c>
      <c r="CP33" s="1" t="n">
        <f aca="false">IF(CO33=1,53,IF(CO33=2,31,IF(CO33=3,37,IF(CO33=4,41,IF(CO33=5,43,47)))))</f>
        <v>31</v>
      </c>
      <c r="CQ33" s="1" t="n">
        <f aca="false">CP33*CN33</f>
        <v>165044</v>
      </c>
      <c r="CR33" s="1" t="n">
        <f aca="false">IF(CQ33&gt;$X33,CN33,CQ33)</f>
        <v>5324</v>
      </c>
      <c r="CS33" s="1" t="n">
        <f aca="true">INT(RAND()*6+1)</f>
        <v>1</v>
      </c>
      <c r="CT33" s="1" t="n">
        <f aca="false">IF(CS33=1,53,IF(CS33=2,59,IF(CS33=3,37,IF(CS33=4,41,IF(CS33=5,43,47)))))</f>
        <v>53</v>
      </c>
      <c r="CU33" s="1" t="n">
        <f aca="false">CT33*CR33</f>
        <v>282172</v>
      </c>
      <c r="CV33" s="1" t="n">
        <f aca="false">IF(CU33&gt;$X33,CR33,CU33)</f>
        <v>5324</v>
      </c>
      <c r="CW33" s="1" t="n">
        <f aca="true">INT(RAND()*6+1)</f>
        <v>5</v>
      </c>
      <c r="CX33" s="1" t="n">
        <f aca="false">IF(CW33=1,53,IF(CW33=2,59,IF(CW33=3,61,IF(CW33=4,41,IF(CW33=5,43,47)))))</f>
        <v>43</v>
      </c>
      <c r="CY33" s="1" t="n">
        <f aca="false">CX33*CV33</f>
        <v>228932</v>
      </c>
      <c r="CZ33" s="1" t="n">
        <f aca="false">IF(CY33&gt;$X33,CV33,CY33)</f>
        <v>5324</v>
      </c>
      <c r="DA33" s="1" t="n">
        <f aca="true">INT(RAND()*6+1)</f>
        <v>5</v>
      </c>
      <c r="DB33" s="1" t="n">
        <f aca="false">IF(DA33=1,53,IF(DA33=2,59,IF(DA33=3,61,IF(DA33=4,67,IF(DA33=5,43,47)))))</f>
        <v>43</v>
      </c>
      <c r="DC33" s="1" t="n">
        <f aca="false">DB33*CZ33</f>
        <v>228932</v>
      </c>
      <c r="DD33" s="1" t="n">
        <f aca="false">IF(DC33&gt;$X33,CZ33,DC33)</f>
        <v>5324</v>
      </c>
      <c r="DE33" s="1" t="n">
        <f aca="true">INT(RAND()*6+1)</f>
        <v>1</v>
      </c>
      <c r="DF33" s="1" t="n">
        <f aca="false">IF(DE33=1,2,IF(DE33=2,3,IF(DE33=3,5,IF(DE33=4,7,IF(DE33=5,11,13)))))</f>
        <v>2</v>
      </c>
      <c r="DG33" s="1" t="n">
        <f aca="false">DF33*DD33</f>
        <v>10648</v>
      </c>
      <c r="DH33" s="1" t="n">
        <f aca="false">IF(DG33&gt;$X33,DD33,DG33)</f>
        <v>5324</v>
      </c>
      <c r="DI33" s="1" t="n">
        <f aca="true">INT(RAND()*6+1)</f>
        <v>2</v>
      </c>
      <c r="DJ33" s="1" t="n">
        <f aca="false">IF(DI33=1,2,IF(DI33=2,3,IF(DI33=3,5,IF(DI33=4,7,IF(DI33=5,11,13)))))</f>
        <v>3</v>
      </c>
      <c r="DK33" s="1" t="n">
        <f aca="false">DJ33*DH33</f>
        <v>15972</v>
      </c>
      <c r="DL33" s="1" t="n">
        <f aca="false">IF(DK33&gt;$X33,DH33,DK33)</f>
        <v>5324</v>
      </c>
      <c r="DM33" s="1" t="n">
        <f aca="true">INT(RAND()*6+1)</f>
        <v>1</v>
      </c>
      <c r="DN33" s="1" t="n">
        <f aca="false">IF(DM33=1,2,IF(DM33=2,3,IF(DM33=3,5,IF(DM33=4,7,IF(DM33=5,11,13)))))</f>
        <v>2</v>
      </c>
      <c r="DO33" s="1" t="n">
        <f aca="false">DN33*DL33</f>
        <v>10648</v>
      </c>
      <c r="DP33" s="1" t="n">
        <f aca="false">IF(DO33&gt;$X33,DL33,DO33)</f>
        <v>5324</v>
      </c>
      <c r="DQ33" s="1" t="n">
        <f aca="true">INT(RAND()*6+1)</f>
        <v>6</v>
      </c>
      <c r="DR33" s="1" t="n">
        <f aca="false">IF(DQ33=1,2,IF(DQ33=2,3,IF(DQ33=3,5,IF(DQ33=4,7,IF(DQ33=5,11,13)))))</f>
        <v>13</v>
      </c>
      <c r="DS33" s="1" t="n">
        <f aca="false">DR33*DP33</f>
        <v>69212</v>
      </c>
      <c r="DT33" s="1" t="n">
        <f aca="false">IF(DS33&gt;$X33,DP33,DS33)</f>
        <v>5324</v>
      </c>
      <c r="DU33" s="1" t="n">
        <f aca="true">INT(RAND()*6+1)</f>
        <v>4</v>
      </c>
      <c r="DV33" s="1" t="n">
        <f aca="false">IF(DU33=1,2,IF(DU33=2,3,IF(DU33=3,5,IF(DU33=4,7,IF(DU33=5,11,13)))))</f>
        <v>7</v>
      </c>
      <c r="DW33" s="1" t="n">
        <f aca="false">DV33*DT33</f>
        <v>37268</v>
      </c>
      <c r="DX33" s="1" t="n">
        <f aca="false">IF(DW33&gt;$X33,DT33,DW33)</f>
        <v>5324</v>
      </c>
      <c r="DY33" s="1" t="n">
        <f aca="true">INT(RAND()*6+1)</f>
        <v>6</v>
      </c>
      <c r="DZ33" s="1" t="n">
        <f aca="false">IF(DY33=1,53,IF(DY33=2,59,IF(DY33=3,61,IF(DY33=4,67,IF(DY33=5,71,47)))))</f>
        <v>47</v>
      </c>
      <c r="EA33" s="1" t="n">
        <f aca="false">DZ33*DX33</f>
        <v>250228</v>
      </c>
      <c r="EB33" s="1" t="n">
        <f aca="false">IF(EA33&gt;$X33,DX33,EA33)</f>
        <v>5324</v>
      </c>
      <c r="EC33" s="1" t="n">
        <f aca="false">INT(LOG(EB33+0.5))+1</f>
        <v>4</v>
      </c>
      <c r="EE33" s="1" t="str">
        <f aca="false">W33&amp;", "</f>
        <v>2, </v>
      </c>
      <c r="EF33" s="1" t="str">
        <f aca="false">IF(AA33=AB33,Z33&amp;", ","")</f>
        <v>2, </v>
      </c>
      <c r="EG33" s="1" t="str">
        <f aca="false">IF(AE33=AF33,AD33&amp;", ","")</f>
        <v>11, </v>
      </c>
      <c r="EH33" s="1" t="str">
        <f aca="false">IF(AI33=AJ33,AH33&amp;", ","")</f>
        <v>11, </v>
      </c>
      <c r="EI33" s="1" t="str">
        <f aca="false">IF(AM33=AN33,AL33&amp;", ","")</f>
        <v>11, </v>
      </c>
      <c r="EJ33" s="1" t="str">
        <f aca="false">IF(AQ33=AR33,AP33&amp;", ","")</f>
        <v/>
      </c>
      <c r="EK33" s="1" t="str">
        <f aca="false">IF(AU33=AV33,AT33&amp;", ","")</f>
        <v/>
      </c>
      <c r="EL33" s="1" t="str">
        <f aca="false">IF(AY33=AZ33,AX33&amp;", ","")</f>
        <v/>
      </c>
      <c r="EM33" s="1" t="str">
        <f aca="false">IF(BC33=BD33,BB33&amp;", ","")</f>
        <v/>
      </c>
      <c r="EN33" s="1" t="str">
        <f aca="false">IF(BG33=BH33,BF33&amp;", ","")</f>
        <v/>
      </c>
      <c r="EO33" s="1" t="str">
        <f aca="false">IF(BK33=BL33,BJ33&amp;", ","")</f>
        <v/>
      </c>
      <c r="EP33" s="1" t="str">
        <f aca="false">IF(BO33=BP33,BN33&amp;", ","")</f>
        <v/>
      </c>
      <c r="EQ33" s="1" t="str">
        <f aca="false">IF(BS33=BT33,BR33&amp;", ","")</f>
        <v/>
      </c>
      <c r="ER33" s="1" t="str">
        <f aca="false">IF(BW33=BX33,BV33&amp;", ","")</f>
        <v/>
      </c>
      <c r="ES33" s="1" t="str">
        <f aca="false">IF(CA33=CB33,BZ33&amp;", ","")</f>
        <v/>
      </c>
      <c r="ET33" s="1" t="str">
        <f aca="false">IF(CE33=CF33,CD33&amp;", ","")</f>
        <v/>
      </c>
      <c r="EU33" s="1" t="str">
        <f aca="false">IF(CI33=CJ33,CH33&amp;", ","")</f>
        <v/>
      </c>
      <c r="EV33" s="1" t="str">
        <f aca="false">IF(CM33=CN33,CL33&amp;", ","")</f>
        <v/>
      </c>
      <c r="EW33" s="1" t="str">
        <f aca="false">IF(CQ33=CR33,CP33&amp;", ","")</f>
        <v/>
      </c>
      <c r="EX33" s="1" t="str">
        <f aca="false">IF(CU33=CV33,CT33&amp;", ","")</f>
        <v/>
      </c>
      <c r="EY33" s="1" t="str">
        <f aca="false">IF(CY33=CZ33,CX33&amp;", ","")</f>
        <v/>
      </c>
      <c r="EZ33" s="1" t="str">
        <f aca="false">IF(DC33=DD33,DB33&amp;", ","")</f>
        <v/>
      </c>
      <c r="FA33" s="1" t="str">
        <f aca="false">IF(DG33=DH33,DF33&amp;", ","")</f>
        <v/>
      </c>
      <c r="FB33" s="1" t="str">
        <f aca="false">IF(DK33=DL33,DJ33&amp;", ","")</f>
        <v/>
      </c>
      <c r="FC33" s="1" t="str">
        <f aca="false">IF(DO33=DP33,DN33&amp;", ","")</f>
        <v/>
      </c>
      <c r="FD33" s="1" t="str">
        <f aca="false">IF(DS33=DT33,DR33&amp;", ","")</f>
        <v/>
      </c>
      <c r="FE33" s="1" t="str">
        <f aca="false">IF(DW33=DX33,DV33&amp;", ","")</f>
        <v/>
      </c>
      <c r="FF33" s="1" t="str">
        <f aca="false">IF(EA33=EB33,DZ33&amp;", ","")</f>
        <v/>
      </c>
      <c r="FG33" s="1" t="str">
        <f aca="false">EE33&amp;EF33&amp;EG33&amp;EH33&amp;EI33&amp;EJ33&amp;EK33&amp;EL33&amp;EM33&amp;EN33&amp;EO33&amp;EP33&amp;EQ33&amp;ER33&amp;ES33&amp;ET33&amp;EU33&amp;EV33&amp;EW33&amp;EX33&amp;EY33&amp;EZ33&amp;FA33&amp;FB33&amp;FC33&amp;FD33&amp;FE33&amp;FF33</f>
        <v>2, 2, 11, 11, 11, </v>
      </c>
      <c r="FH33" s="1" t="n">
        <f aca="false">LEN(FG33)-2</f>
        <v>16</v>
      </c>
      <c r="FI33" s="1" t="str">
        <f aca="false">LEFT(FG33,FH33)</f>
        <v>2, 2, 11, 11, 11</v>
      </c>
    </row>
    <row r="34" customFormat="false" ht="20.25" hidden="false" customHeight="true" outlineLevel="0" collapsed="false">
      <c r="B34" s="10"/>
      <c r="C34" s="10"/>
      <c r="D34" s="13"/>
      <c r="E34" s="13"/>
      <c r="F34" s="10"/>
      <c r="G34" s="10"/>
    </row>
    <row r="35" customFormat="false" ht="18" hidden="false" customHeight="false" outlineLevel="0" collapsed="false">
      <c r="B35" s="23" t="n">
        <f aca="false">EB35</f>
        <v>65065</v>
      </c>
      <c r="C35" s="10"/>
      <c r="D35" s="13"/>
      <c r="E35" s="66" t="str">
        <f aca="false">FI35</f>
        <v>13, 5, 11, 13, 7</v>
      </c>
      <c r="F35" s="10"/>
      <c r="G35" s="10" t="n">
        <f aca="false">EC35+I35</f>
        <v>8</v>
      </c>
      <c r="I35" s="4" t="n">
        <v>3</v>
      </c>
      <c r="P35" s="4" t="n">
        <f aca="false">P33+1</f>
        <v>14</v>
      </c>
      <c r="Q35" s="4" t="n">
        <f aca="false">INT(0.5+(Q$2/15*(P35-1)))+L$2</f>
        <v>5</v>
      </c>
      <c r="V35" s="1" t="n">
        <f aca="true">INT(RAND()*6+1)</f>
        <v>6</v>
      </c>
      <c r="W35" s="1" t="n">
        <f aca="false">IF(V35=1,2,IF(V35=2,3,IF(V35=3,5,IF(V35=4,7,IF(V35=5,11,13)))))</f>
        <v>13</v>
      </c>
      <c r="X35" s="1" t="n">
        <f aca="false">10^Q35-1</f>
        <v>99999</v>
      </c>
      <c r="Y35" s="1" t="n">
        <f aca="true">INT(RAND()*6+1)</f>
        <v>3</v>
      </c>
      <c r="Z35" s="1" t="n">
        <f aca="false">IF(Y35=1,2,IF(Y35=2,3,IF(Y35=3,5,IF(Y35=4,7,IF(Y35=5,11,13)))))</f>
        <v>5</v>
      </c>
      <c r="AA35" s="1" t="n">
        <f aca="false">W35*Z35</f>
        <v>65</v>
      </c>
      <c r="AB35" s="1" t="n">
        <f aca="false">IF(AA35&gt;X35,W35,AA35)</f>
        <v>65</v>
      </c>
      <c r="AC35" s="1" t="n">
        <f aca="true">INT(RAND()*6+1)</f>
        <v>5</v>
      </c>
      <c r="AD35" s="1" t="n">
        <f aca="false">IF(AC35=1,2,IF(AC35=2,3,IF(AC35=3,5,IF(AC35=4,7,IF(AC35=5,11,13)))))</f>
        <v>11</v>
      </c>
      <c r="AE35" s="1" t="n">
        <f aca="false">AD35*AB35</f>
        <v>715</v>
      </c>
      <c r="AF35" s="1" t="n">
        <f aca="false">IF(AE35&gt;$X35,AB35,AE35)</f>
        <v>715</v>
      </c>
      <c r="AG35" s="1" t="n">
        <f aca="true">INT(RAND()*6+1)</f>
        <v>6</v>
      </c>
      <c r="AH35" s="1" t="n">
        <f aca="false">IF(AG35=1,2,IF(AG35=2,3,IF(AG35=3,5,IF(AG35=4,7,IF(AG35=5,11,13)))))</f>
        <v>13</v>
      </c>
      <c r="AI35" s="1" t="n">
        <f aca="false">AH35*AF35</f>
        <v>9295</v>
      </c>
      <c r="AJ35" s="1" t="n">
        <f aca="false">IF(AI35&gt;$X35,AF35,AI35)</f>
        <v>9295</v>
      </c>
      <c r="AK35" s="1" t="n">
        <f aca="true">INT(RAND()*6+1)</f>
        <v>5</v>
      </c>
      <c r="AL35" s="1" t="n">
        <f aca="false">IF(AK35=1,2,IF(AK35=2,3,IF(AK35=3,5,IF(AK35=4,7,IF(AK35=5,11,13)))))</f>
        <v>11</v>
      </c>
      <c r="AM35" s="1" t="n">
        <f aca="false">AL35*AJ35</f>
        <v>102245</v>
      </c>
      <c r="AN35" s="1" t="n">
        <f aca="false">IF(AM35&gt;$X35,AJ35,AM35)</f>
        <v>9295</v>
      </c>
      <c r="AO35" s="1" t="n">
        <f aca="true">INT(RAND()*6+1)</f>
        <v>3</v>
      </c>
      <c r="AP35" s="1" t="n">
        <f aca="false">IF(AO35=1,3,IF(AO35=2,5,IF(AO35=3,7,IF(AO35=4,11,IF(AO35=5,13,17)))))</f>
        <v>7</v>
      </c>
      <c r="AQ35" s="1" t="n">
        <f aca="false">AP35*AN35</f>
        <v>65065</v>
      </c>
      <c r="AR35" s="1" t="n">
        <f aca="false">IF(AQ35&gt;$X35,AN35,AQ35)</f>
        <v>65065</v>
      </c>
      <c r="AS35" s="1" t="n">
        <f aca="true">INT(RAND()*6+1)</f>
        <v>1</v>
      </c>
      <c r="AT35" s="1" t="n">
        <f aca="false">IF(AS35=1,3,IF(AS35=2,5,IF(AS35=3,7,IF(AS35=4,11,IF(AS35=5,13,17)))))</f>
        <v>3</v>
      </c>
      <c r="AU35" s="1" t="n">
        <f aca="false">AT35*AR35</f>
        <v>195195</v>
      </c>
      <c r="AV35" s="1" t="n">
        <f aca="false">IF(AU35&gt;$X35,AR35,AU35)</f>
        <v>65065</v>
      </c>
      <c r="AW35" s="1" t="n">
        <f aca="true">INT(RAND()*6+1)</f>
        <v>5</v>
      </c>
      <c r="AX35" s="1" t="n">
        <f aca="false">IF(AW35=1,5,IF(AW35=2,7,IF(AW35=3,11,IF(AW35=4,13,IF(AW35=5,17,19)))))</f>
        <v>17</v>
      </c>
      <c r="AY35" s="1" t="n">
        <f aca="false">AX35*AV35</f>
        <v>1106105</v>
      </c>
      <c r="AZ35" s="1" t="n">
        <f aca="false">IF(AY35&gt;$X35,AV35,AY35)</f>
        <v>65065</v>
      </c>
      <c r="BA35" s="1" t="n">
        <f aca="true">INT(RAND()*6+1)</f>
        <v>1</v>
      </c>
      <c r="BB35" s="1" t="n">
        <f aca="false">IF(BA35=1,5,IF(BA35=2,7,IF(BA35=3,11,IF(BA35=4,13,IF(BA35=5,17,19)))))</f>
        <v>5</v>
      </c>
      <c r="BC35" s="1" t="n">
        <f aca="false">BB35*AZ35</f>
        <v>325325</v>
      </c>
      <c r="BD35" s="1" t="n">
        <f aca="false">IF(BC35&gt;$X35,AZ35,BC35)</f>
        <v>65065</v>
      </c>
      <c r="BE35" s="1" t="n">
        <f aca="true">INT(RAND()*6+1)</f>
        <v>5</v>
      </c>
      <c r="BF35" s="1" t="n">
        <f aca="false">IF(BE35=1,7,IF(BE35=2,11,IF(BE35=3,13,IF(BE35=4,17,IF(BE35=5,19,23)))))</f>
        <v>19</v>
      </c>
      <c r="BG35" s="1" t="n">
        <f aca="false">BF35*BD35</f>
        <v>1236235</v>
      </c>
      <c r="BH35" s="1" t="n">
        <f aca="false">IF(BG35&gt;$X35,BD35,BG35)</f>
        <v>65065</v>
      </c>
      <c r="BI35" s="1" t="n">
        <f aca="true">INT(RAND()*6+1)</f>
        <v>4</v>
      </c>
      <c r="BJ35" s="1" t="n">
        <f aca="false">IF(BI35=1,7,IF(BI35=2,11,IF(BI35=3,13,IF(BI35=4,17,IF(BI35=5,19,23)))))</f>
        <v>17</v>
      </c>
      <c r="BK35" s="1" t="n">
        <f aca="false">BJ35*BH35</f>
        <v>1106105</v>
      </c>
      <c r="BL35" s="1" t="n">
        <f aca="false">IF(BK35&gt;$X35,BH35,BK35)</f>
        <v>65065</v>
      </c>
      <c r="BM35" s="1" t="n">
        <f aca="true">INT(RAND()*6+1)</f>
        <v>3</v>
      </c>
      <c r="BN35" s="1" t="n">
        <f aca="false">IF(BM35=1,11,IF(BM35=2,13,IF(BM35=3,17,IF(BM35=4,7,IF(BM35=5,19,23)))))</f>
        <v>17</v>
      </c>
      <c r="BO35" s="1" t="n">
        <f aca="false">BN35*BL35</f>
        <v>1106105</v>
      </c>
      <c r="BP35" s="1" t="n">
        <f aca="false">IF(BO35&gt;$X35,BL35,BO35)</f>
        <v>65065</v>
      </c>
      <c r="BQ35" s="1" t="n">
        <f aca="true">INT(RAND()*6+1)</f>
        <v>6</v>
      </c>
      <c r="BR35" s="1" t="n">
        <f aca="false">IF(BQ35=6,29,IF(BQ35=2,13,IF(BQ35=3,17,IF(BQ35=4,7,IF(BQ35=5,19,23)))))</f>
        <v>29</v>
      </c>
      <c r="BS35" s="1" t="n">
        <f aca="false">BR35*BP35</f>
        <v>1886885</v>
      </c>
      <c r="BT35" s="1" t="n">
        <f aca="false">IF(BS35&gt;$X35,BP35,BS35)</f>
        <v>65065</v>
      </c>
      <c r="BU35" s="1" t="n">
        <f aca="true">INT(RAND()*6+1)</f>
        <v>2</v>
      </c>
      <c r="BV35" s="1" t="n">
        <f aca="false">IF(BU35=1,29,IF(BU35=2,31,IF(BU35=3,17,IF(BU35=4,7,IF(BU35=5,19,23)))))</f>
        <v>31</v>
      </c>
      <c r="BW35" s="1" t="n">
        <f aca="false">BV35*BT35</f>
        <v>2017015</v>
      </c>
      <c r="BX35" s="1" t="n">
        <f aca="false">IF(BW35&gt;$X35,BT35,BW35)</f>
        <v>65065</v>
      </c>
      <c r="BY35" s="1" t="n">
        <f aca="true">INT(RAND()*6+1)</f>
        <v>2</v>
      </c>
      <c r="BZ35" s="1" t="n">
        <f aca="false">IF(BY35=1,29,IF(BY35=2,31,IF(BY35=3,37,IF(BY35=4,7,IF(BY35=5,19,23)))))</f>
        <v>31</v>
      </c>
      <c r="CA35" s="1" t="n">
        <f aca="false">BZ35*BX35</f>
        <v>2017015</v>
      </c>
      <c r="CB35" s="1" t="n">
        <f aca="false">IF(CA35&gt;$X35,BX35,CA35)</f>
        <v>65065</v>
      </c>
      <c r="CC35" s="1" t="n">
        <f aca="true">INT(RAND()*6+1)</f>
        <v>1</v>
      </c>
      <c r="CD35" s="1" t="n">
        <f aca="false">IF(CC35=1,29,IF(CC35=2,31,IF(CC35=3,37,IF(CC35=4,41,IF(CC35=5,19,23)))))</f>
        <v>29</v>
      </c>
      <c r="CE35" s="1" t="n">
        <f aca="false">CD35*CB35</f>
        <v>1886885</v>
      </c>
      <c r="CF35" s="1" t="n">
        <f aca="false">IF(CE35&gt;$X35,CB35,CE35)</f>
        <v>65065</v>
      </c>
      <c r="CG35" s="1" t="n">
        <f aca="true">INT(RAND()*6+1)</f>
        <v>3</v>
      </c>
      <c r="CH35" s="1" t="n">
        <f aca="false">IF(CG35=1,29,IF(CG35=2,31,IF(CG35=3,37,IF(CG35=4,41,IF(CG35=5,43,23)))))</f>
        <v>37</v>
      </c>
      <c r="CI35" s="1" t="n">
        <f aca="false">CH35*CF35</f>
        <v>2407405</v>
      </c>
      <c r="CJ35" s="1" t="n">
        <f aca="false">IF(CI35&gt;$X35,CF35,CI35)</f>
        <v>65065</v>
      </c>
      <c r="CK35" s="1" t="n">
        <f aca="true">INT(RAND()*6+1)</f>
        <v>1</v>
      </c>
      <c r="CL35" s="1" t="n">
        <f aca="false">IF(CK35=1,29,IF(CK35=2,31,IF(CK35=3,37,IF(CK35=4,41,IF(CK35=5,43,47)))))</f>
        <v>29</v>
      </c>
      <c r="CM35" s="1" t="n">
        <f aca="false">CL35*CJ35</f>
        <v>1886885</v>
      </c>
      <c r="CN35" s="1" t="n">
        <f aca="false">IF(CM35&gt;$X35,CJ35,CM35)</f>
        <v>65065</v>
      </c>
      <c r="CO35" s="1" t="n">
        <f aca="true">INT(RAND()*6+1)</f>
        <v>4</v>
      </c>
      <c r="CP35" s="1" t="n">
        <f aca="false">IF(CO35=1,53,IF(CO35=2,31,IF(CO35=3,37,IF(CO35=4,41,IF(CO35=5,43,47)))))</f>
        <v>41</v>
      </c>
      <c r="CQ35" s="1" t="n">
        <f aca="false">CP35*CN35</f>
        <v>2667665</v>
      </c>
      <c r="CR35" s="1" t="n">
        <f aca="false">IF(CQ35&gt;$X35,CN35,CQ35)</f>
        <v>65065</v>
      </c>
      <c r="CS35" s="1" t="n">
        <f aca="true">INT(RAND()*6+1)</f>
        <v>1</v>
      </c>
      <c r="CT35" s="1" t="n">
        <f aca="false">IF(CS35=1,53,IF(CS35=2,59,IF(CS35=3,37,IF(CS35=4,41,IF(CS35=5,43,47)))))</f>
        <v>53</v>
      </c>
      <c r="CU35" s="1" t="n">
        <f aca="false">CT35*CR35</f>
        <v>3448445</v>
      </c>
      <c r="CV35" s="1" t="n">
        <f aca="false">IF(CU35&gt;$X35,CR35,CU35)</f>
        <v>65065</v>
      </c>
      <c r="CW35" s="1" t="n">
        <f aca="true">INT(RAND()*6+1)</f>
        <v>5</v>
      </c>
      <c r="CX35" s="1" t="n">
        <f aca="false">IF(CW35=1,53,IF(CW35=2,59,IF(CW35=3,61,IF(CW35=4,41,IF(CW35=5,43,47)))))</f>
        <v>43</v>
      </c>
      <c r="CY35" s="1" t="n">
        <f aca="false">CX35*CV35</f>
        <v>2797795</v>
      </c>
      <c r="CZ35" s="1" t="n">
        <f aca="false">IF(CY35&gt;$X35,CV35,CY35)</f>
        <v>65065</v>
      </c>
      <c r="DA35" s="1" t="n">
        <f aca="true">INT(RAND()*6+1)</f>
        <v>3</v>
      </c>
      <c r="DB35" s="1" t="n">
        <f aca="false">IF(DA35=1,53,IF(DA35=2,59,IF(DA35=3,61,IF(DA35=4,67,IF(DA35=5,43,47)))))</f>
        <v>61</v>
      </c>
      <c r="DC35" s="1" t="n">
        <f aca="false">DB35*CZ35</f>
        <v>3968965</v>
      </c>
      <c r="DD35" s="1" t="n">
        <f aca="false">IF(DC35&gt;$X35,CZ35,DC35)</f>
        <v>65065</v>
      </c>
      <c r="DE35" s="1" t="n">
        <f aca="true">INT(RAND()*6+1)</f>
        <v>5</v>
      </c>
      <c r="DF35" s="1" t="n">
        <f aca="false">IF(DE35=1,2,IF(DE35=2,3,IF(DE35=3,5,IF(DE35=4,7,IF(DE35=5,11,13)))))</f>
        <v>11</v>
      </c>
      <c r="DG35" s="1" t="n">
        <f aca="false">DF35*DD35</f>
        <v>715715</v>
      </c>
      <c r="DH35" s="1" t="n">
        <f aca="false">IF(DG35&gt;$X35,DD35,DG35)</f>
        <v>65065</v>
      </c>
      <c r="DI35" s="1" t="n">
        <f aca="true">INT(RAND()*6+1)</f>
        <v>6</v>
      </c>
      <c r="DJ35" s="1" t="n">
        <f aca="false">IF(DI35=1,2,IF(DI35=2,3,IF(DI35=3,5,IF(DI35=4,7,IF(DI35=5,11,13)))))</f>
        <v>13</v>
      </c>
      <c r="DK35" s="1" t="n">
        <f aca="false">DJ35*DH35</f>
        <v>845845</v>
      </c>
      <c r="DL35" s="1" t="n">
        <f aca="false">IF(DK35&gt;$X35,DH35,DK35)</f>
        <v>65065</v>
      </c>
      <c r="DM35" s="1" t="n">
        <f aca="true">INT(RAND()*6+1)</f>
        <v>5</v>
      </c>
      <c r="DN35" s="1" t="n">
        <f aca="false">IF(DM35=1,2,IF(DM35=2,3,IF(DM35=3,5,IF(DM35=4,7,IF(DM35=5,11,13)))))</f>
        <v>11</v>
      </c>
      <c r="DO35" s="1" t="n">
        <f aca="false">DN35*DL35</f>
        <v>715715</v>
      </c>
      <c r="DP35" s="1" t="n">
        <f aca="false">IF(DO35&gt;$X35,DL35,DO35)</f>
        <v>65065</v>
      </c>
      <c r="DQ35" s="1" t="n">
        <f aca="true">INT(RAND()*6+1)</f>
        <v>3</v>
      </c>
      <c r="DR35" s="1" t="n">
        <f aca="false">IF(DQ35=1,2,IF(DQ35=2,3,IF(DQ35=3,5,IF(DQ35=4,7,IF(DQ35=5,11,13)))))</f>
        <v>5</v>
      </c>
      <c r="DS35" s="1" t="n">
        <f aca="false">DR35*DP35</f>
        <v>325325</v>
      </c>
      <c r="DT35" s="1" t="n">
        <f aca="false">IF(DS35&gt;$X35,DP35,DS35)</f>
        <v>65065</v>
      </c>
      <c r="DU35" s="1" t="n">
        <f aca="true">INT(RAND()*6+1)</f>
        <v>5</v>
      </c>
      <c r="DV35" s="1" t="n">
        <f aca="false">IF(DU35=1,2,IF(DU35=2,3,IF(DU35=3,5,IF(DU35=4,7,IF(DU35=5,11,13)))))</f>
        <v>11</v>
      </c>
      <c r="DW35" s="1" t="n">
        <f aca="false">DV35*DT35</f>
        <v>715715</v>
      </c>
      <c r="DX35" s="1" t="n">
        <f aca="false">IF(DW35&gt;$X35,DT35,DW35)</f>
        <v>65065</v>
      </c>
      <c r="DY35" s="1" t="n">
        <f aca="true">INT(RAND()*6+1)</f>
        <v>5</v>
      </c>
      <c r="DZ35" s="1" t="n">
        <f aca="false">IF(DY35=1,53,IF(DY35=2,59,IF(DY35=3,61,IF(DY35=4,67,IF(DY35=5,71,47)))))</f>
        <v>71</v>
      </c>
      <c r="EA35" s="1" t="n">
        <f aca="false">DZ35*DX35</f>
        <v>4619615</v>
      </c>
      <c r="EB35" s="1" t="n">
        <f aca="false">IF(EA35&gt;$X35,DX35,EA35)</f>
        <v>65065</v>
      </c>
      <c r="EC35" s="1" t="n">
        <f aca="false">INT(LOG(EB35+0.5))+1</f>
        <v>5</v>
      </c>
      <c r="EE35" s="1" t="str">
        <f aca="false">W35&amp;", "</f>
        <v>13, </v>
      </c>
      <c r="EF35" s="1" t="str">
        <f aca="false">IF(AA35=AB35,Z35&amp;", ","")</f>
        <v>5, </v>
      </c>
      <c r="EG35" s="1" t="str">
        <f aca="false">IF(AE35=AF35,AD35&amp;", ","")</f>
        <v>11, </v>
      </c>
      <c r="EH35" s="1" t="str">
        <f aca="false">IF(AI35=AJ35,AH35&amp;", ","")</f>
        <v>13, </v>
      </c>
      <c r="EI35" s="1" t="str">
        <f aca="false">IF(AM35=AN35,AL35&amp;", ","")</f>
        <v/>
      </c>
      <c r="EJ35" s="1" t="str">
        <f aca="false">IF(AQ35=AR35,AP35&amp;", ","")</f>
        <v>7, </v>
      </c>
      <c r="EK35" s="1" t="str">
        <f aca="false">IF(AU35=AV35,AT35&amp;", ","")</f>
        <v/>
      </c>
      <c r="EL35" s="1" t="str">
        <f aca="false">IF(AY35=AZ35,AX35&amp;", ","")</f>
        <v/>
      </c>
      <c r="EM35" s="1" t="str">
        <f aca="false">IF(BC35=BD35,BB35&amp;", ","")</f>
        <v/>
      </c>
      <c r="EN35" s="1" t="str">
        <f aca="false">IF(BG35=BH35,BF35&amp;", ","")</f>
        <v/>
      </c>
      <c r="EO35" s="1" t="str">
        <f aca="false">IF(BK35=BL35,BJ35&amp;", ","")</f>
        <v/>
      </c>
      <c r="EP35" s="1" t="str">
        <f aca="false">IF(BO35=BP35,BN35&amp;", ","")</f>
        <v/>
      </c>
      <c r="EQ35" s="1" t="str">
        <f aca="false">IF(BS35=BT35,BR35&amp;", ","")</f>
        <v/>
      </c>
      <c r="ER35" s="1" t="str">
        <f aca="false">IF(BW35=BX35,BV35&amp;", ","")</f>
        <v/>
      </c>
      <c r="ES35" s="1" t="str">
        <f aca="false">IF(CA35=CB35,BZ35&amp;", ","")</f>
        <v/>
      </c>
      <c r="ET35" s="1" t="str">
        <f aca="false">IF(CE35=CF35,CD35&amp;", ","")</f>
        <v/>
      </c>
      <c r="EU35" s="1" t="str">
        <f aca="false">IF(CI35=CJ35,CH35&amp;", ","")</f>
        <v/>
      </c>
      <c r="EV35" s="1" t="str">
        <f aca="false">IF(CM35=CN35,CL35&amp;", ","")</f>
        <v/>
      </c>
      <c r="EW35" s="1" t="str">
        <f aca="false">IF(CQ35=CR35,CP35&amp;", ","")</f>
        <v/>
      </c>
      <c r="EX35" s="1" t="str">
        <f aca="false">IF(CU35=CV35,CT35&amp;", ","")</f>
        <v/>
      </c>
      <c r="EY35" s="1" t="str">
        <f aca="false">IF(CY35=CZ35,CX35&amp;", ","")</f>
        <v/>
      </c>
      <c r="EZ35" s="1" t="str">
        <f aca="false">IF(DC35=DD35,DB35&amp;", ","")</f>
        <v/>
      </c>
      <c r="FA35" s="1" t="str">
        <f aca="false">IF(DG35=DH35,DF35&amp;", ","")</f>
        <v/>
      </c>
      <c r="FB35" s="1" t="str">
        <f aca="false">IF(DK35=DL35,DJ35&amp;", ","")</f>
        <v/>
      </c>
      <c r="FC35" s="1" t="str">
        <f aca="false">IF(DO35=DP35,DN35&amp;", ","")</f>
        <v/>
      </c>
      <c r="FD35" s="1" t="str">
        <f aca="false">IF(DS35=DT35,DR35&amp;", ","")</f>
        <v/>
      </c>
      <c r="FE35" s="1" t="str">
        <f aca="false">IF(DW35=DX35,DV35&amp;", ","")</f>
        <v/>
      </c>
      <c r="FF35" s="1" t="str">
        <f aca="false">IF(EA35=EB35,DZ35&amp;", ","")</f>
        <v/>
      </c>
      <c r="FG35" s="1" t="str">
        <f aca="false">EE35&amp;EF35&amp;EG35&amp;EH35&amp;EI35&amp;EJ35&amp;EK35&amp;EL35&amp;EM35&amp;EN35&amp;EO35&amp;EP35&amp;EQ35&amp;ER35&amp;ES35&amp;ET35&amp;EU35&amp;EV35&amp;EW35&amp;EX35&amp;EY35&amp;EZ35&amp;FA35&amp;FB35&amp;FC35&amp;FD35&amp;FE35&amp;FF35</f>
        <v>13, 5, 11, 13, 7, </v>
      </c>
      <c r="FH35" s="1" t="n">
        <f aca="false">LEN(FG35)-2</f>
        <v>16</v>
      </c>
      <c r="FI35" s="1" t="str">
        <f aca="false">LEFT(FG35,FH35)</f>
        <v>13, 5, 11, 13, 7</v>
      </c>
    </row>
    <row r="36" customFormat="false" ht="20.25" hidden="false" customHeight="true" outlineLevel="0" collapsed="false">
      <c r="B36" s="10"/>
      <c r="C36" s="10"/>
      <c r="D36" s="13"/>
      <c r="E36" s="13"/>
      <c r="F36" s="10"/>
      <c r="G36" s="10"/>
    </row>
    <row r="37" customFormat="false" ht="18" hidden="false" customHeight="false" outlineLevel="0" collapsed="false">
      <c r="B37" s="23" t="n">
        <f aca="false">EB37</f>
        <v>84700</v>
      </c>
      <c r="C37" s="10"/>
      <c r="D37" s="13"/>
      <c r="E37" s="66" t="str">
        <f aca="false">FI37</f>
        <v>11, 2, 7, 11, 2, 5, 5</v>
      </c>
      <c r="F37" s="10"/>
      <c r="G37" s="10" t="n">
        <f aca="false">EC37+I37</f>
        <v>8</v>
      </c>
      <c r="I37" s="4" t="n">
        <v>3</v>
      </c>
      <c r="P37" s="4" t="n">
        <f aca="false">P35+1</f>
        <v>15</v>
      </c>
      <c r="Q37" s="4" t="n">
        <f aca="false">INT(0.5+(Q$2/15*(P37-1)))+L$2-1</f>
        <v>5</v>
      </c>
      <c r="V37" s="1" t="n">
        <f aca="true">INT(RAND()*6+1)</f>
        <v>5</v>
      </c>
      <c r="W37" s="1" t="n">
        <f aca="false">IF(V37=1,2,IF(V37=2,3,IF(V37=3,5,IF(V37=4,7,IF(V37=5,11,13)))))</f>
        <v>11</v>
      </c>
      <c r="X37" s="1" t="n">
        <f aca="false">10^Q37-1</f>
        <v>99999</v>
      </c>
      <c r="Y37" s="1" t="n">
        <f aca="true">INT(RAND()*6+1)</f>
        <v>1</v>
      </c>
      <c r="Z37" s="1" t="n">
        <f aca="false">IF(Y37=1,2,IF(Y37=2,3,IF(Y37=3,5,IF(Y37=4,7,IF(Y37=5,11,13)))))</f>
        <v>2</v>
      </c>
      <c r="AA37" s="1" t="n">
        <f aca="false">W37*Z37</f>
        <v>22</v>
      </c>
      <c r="AB37" s="1" t="n">
        <f aca="false">IF(AA37&gt;X37,W37,AA37)</f>
        <v>22</v>
      </c>
      <c r="AC37" s="1" t="n">
        <f aca="true">INT(RAND()*6+1)</f>
        <v>4</v>
      </c>
      <c r="AD37" s="1" t="n">
        <f aca="false">IF(AC37=1,2,IF(AC37=2,3,IF(AC37=3,5,IF(AC37=4,7,IF(AC37=5,11,13)))))</f>
        <v>7</v>
      </c>
      <c r="AE37" s="1" t="n">
        <f aca="false">AD37*AB37</f>
        <v>154</v>
      </c>
      <c r="AF37" s="1" t="n">
        <f aca="false">IF(AE37&gt;$X37,AB37,AE37)</f>
        <v>154</v>
      </c>
      <c r="AG37" s="1" t="n">
        <f aca="true">INT(RAND()*6+1)</f>
        <v>5</v>
      </c>
      <c r="AH37" s="1" t="n">
        <f aca="false">IF(AG37=1,2,IF(AG37=2,3,IF(AG37=3,5,IF(AG37=4,7,IF(AG37=5,11,13)))))</f>
        <v>11</v>
      </c>
      <c r="AI37" s="1" t="n">
        <f aca="false">AH37*AF37</f>
        <v>1694</v>
      </c>
      <c r="AJ37" s="1" t="n">
        <f aca="false">IF(AI37&gt;$X37,AF37,AI37)</f>
        <v>1694</v>
      </c>
      <c r="AK37" s="1" t="n">
        <f aca="true">INT(RAND()*6+1)</f>
        <v>1</v>
      </c>
      <c r="AL37" s="1" t="n">
        <f aca="false">IF(AK37=1,2,IF(AK37=2,3,IF(AK37=3,5,IF(AK37=4,7,IF(AK37=5,11,13)))))</f>
        <v>2</v>
      </c>
      <c r="AM37" s="1" t="n">
        <f aca="false">AL37*AJ37</f>
        <v>3388</v>
      </c>
      <c r="AN37" s="1" t="n">
        <f aca="false">IF(AM37&gt;$X37,AJ37,AM37)</f>
        <v>3388</v>
      </c>
      <c r="AO37" s="1" t="n">
        <f aca="true">INT(RAND()*6+1)</f>
        <v>2</v>
      </c>
      <c r="AP37" s="1" t="n">
        <f aca="false">IF(AO37=1,3,IF(AO37=2,5,IF(AO37=3,7,IF(AO37=4,11,IF(AO37=5,13,17)))))</f>
        <v>5</v>
      </c>
      <c r="AQ37" s="1" t="n">
        <f aca="false">AP37*AN37</f>
        <v>16940</v>
      </c>
      <c r="AR37" s="1" t="n">
        <f aca="false">IF(AQ37&gt;$X37,AN37,AQ37)</f>
        <v>16940</v>
      </c>
      <c r="AS37" s="1" t="n">
        <f aca="true">INT(RAND()*6+1)</f>
        <v>2</v>
      </c>
      <c r="AT37" s="1" t="n">
        <f aca="false">IF(AS37=1,3,IF(AS37=2,5,IF(AS37=3,7,IF(AS37=4,11,IF(AS37=5,13,17)))))</f>
        <v>5</v>
      </c>
      <c r="AU37" s="1" t="n">
        <f aca="false">AT37*AR37</f>
        <v>84700</v>
      </c>
      <c r="AV37" s="1" t="n">
        <f aca="false">IF(AU37&gt;$X37,AR37,AU37)</f>
        <v>84700</v>
      </c>
      <c r="AW37" s="1" t="n">
        <f aca="true">INT(RAND()*6+1)</f>
        <v>2</v>
      </c>
      <c r="AX37" s="1" t="n">
        <f aca="false">IF(AW37=1,5,IF(AW37=2,7,IF(AW37=3,11,IF(AW37=4,13,IF(AW37=5,17,19)))))</f>
        <v>7</v>
      </c>
      <c r="AY37" s="1" t="n">
        <f aca="false">AX37*AV37</f>
        <v>592900</v>
      </c>
      <c r="AZ37" s="1" t="n">
        <f aca="false">IF(AY37&gt;$X37,AV37,AY37)</f>
        <v>84700</v>
      </c>
      <c r="BA37" s="1" t="n">
        <f aca="true">INT(RAND()*6+1)</f>
        <v>3</v>
      </c>
      <c r="BB37" s="1" t="n">
        <f aca="false">IF(BA37=1,5,IF(BA37=2,7,IF(BA37=3,11,IF(BA37=4,13,IF(BA37=5,17,19)))))</f>
        <v>11</v>
      </c>
      <c r="BC37" s="1" t="n">
        <f aca="false">BB37*AZ37</f>
        <v>931700</v>
      </c>
      <c r="BD37" s="1" t="n">
        <f aca="false">IF(BC37&gt;$X37,AZ37,BC37)</f>
        <v>84700</v>
      </c>
      <c r="BE37" s="1" t="n">
        <f aca="true">INT(RAND()*6+1)</f>
        <v>4</v>
      </c>
      <c r="BF37" s="1" t="n">
        <f aca="false">IF(BE37=1,7,IF(BE37=2,11,IF(BE37=3,13,IF(BE37=4,17,IF(BE37=5,19,23)))))</f>
        <v>17</v>
      </c>
      <c r="BG37" s="1" t="n">
        <f aca="false">BF37*BD37</f>
        <v>1439900</v>
      </c>
      <c r="BH37" s="1" t="n">
        <f aca="false">IF(BG37&gt;$X37,BD37,BG37)</f>
        <v>84700</v>
      </c>
      <c r="BI37" s="1" t="n">
        <f aca="true">INT(RAND()*6+1)</f>
        <v>2</v>
      </c>
      <c r="BJ37" s="1" t="n">
        <f aca="false">IF(BI37=1,7,IF(BI37=2,11,IF(BI37=3,13,IF(BI37=4,17,IF(BI37=5,19,23)))))</f>
        <v>11</v>
      </c>
      <c r="BK37" s="1" t="n">
        <f aca="false">BJ37*BH37</f>
        <v>931700</v>
      </c>
      <c r="BL37" s="1" t="n">
        <f aca="false">IF(BK37&gt;$X37,BH37,BK37)</f>
        <v>84700</v>
      </c>
      <c r="BM37" s="1" t="n">
        <f aca="true">INT(RAND()*6+1)</f>
        <v>5</v>
      </c>
      <c r="BN37" s="1" t="n">
        <f aca="false">IF(BM37=1,11,IF(BM37=2,13,IF(BM37=3,17,IF(BM37=4,7,IF(BM37=5,19,23)))))</f>
        <v>19</v>
      </c>
      <c r="BO37" s="1" t="n">
        <f aca="false">BN37*BL37</f>
        <v>1609300</v>
      </c>
      <c r="BP37" s="1" t="n">
        <f aca="false">IF(BO37&gt;$X37,BL37,BO37)</f>
        <v>84700</v>
      </c>
      <c r="BQ37" s="1" t="n">
        <f aca="true">INT(RAND()*6+1)</f>
        <v>5</v>
      </c>
      <c r="BR37" s="1" t="n">
        <f aca="false">IF(BQ37=6,29,IF(BQ37=2,13,IF(BQ37=3,17,IF(BQ37=4,7,IF(BQ37=5,19,23)))))</f>
        <v>19</v>
      </c>
      <c r="BS37" s="1" t="n">
        <f aca="false">BR37*BP37</f>
        <v>1609300</v>
      </c>
      <c r="BT37" s="1" t="n">
        <f aca="false">IF(BS37&gt;$X37,BP37,BS37)</f>
        <v>84700</v>
      </c>
      <c r="BU37" s="1" t="n">
        <f aca="true">INT(RAND()*6+1)</f>
        <v>1</v>
      </c>
      <c r="BV37" s="1" t="n">
        <f aca="false">IF(BU37=1,29,IF(BU37=2,31,IF(BU37=3,17,IF(BU37=4,7,IF(BU37=5,19,23)))))</f>
        <v>29</v>
      </c>
      <c r="BW37" s="1" t="n">
        <f aca="false">BV37*BT37</f>
        <v>2456300</v>
      </c>
      <c r="BX37" s="1" t="n">
        <f aca="false">IF(BW37&gt;$X37,BT37,BW37)</f>
        <v>84700</v>
      </c>
      <c r="BY37" s="1" t="n">
        <f aca="true">INT(RAND()*6+1)</f>
        <v>5</v>
      </c>
      <c r="BZ37" s="1" t="n">
        <f aca="false">IF(BY37=1,29,IF(BY37=2,31,IF(BY37=3,37,IF(BY37=4,7,IF(BY37=5,19,23)))))</f>
        <v>19</v>
      </c>
      <c r="CA37" s="1" t="n">
        <f aca="false">BZ37*BX37</f>
        <v>1609300</v>
      </c>
      <c r="CB37" s="1" t="n">
        <f aca="false">IF(CA37&gt;$X37,BX37,CA37)</f>
        <v>84700</v>
      </c>
      <c r="CC37" s="1" t="n">
        <f aca="true">INT(RAND()*6+1)</f>
        <v>4</v>
      </c>
      <c r="CD37" s="1" t="n">
        <f aca="false">IF(CC37=1,29,IF(CC37=2,31,IF(CC37=3,37,IF(CC37=4,41,IF(CC37=5,19,23)))))</f>
        <v>41</v>
      </c>
      <c r="CE37" s="1" t="n">
        <f aca="false">CD37*CB37</f>
        <v>3472700</v>
      </c>
      <c r="CF37" s="1" t="n">
        <f aca="false">IF(CE37&gt;$X37,CB37,CE37)</f>
        <v>84700</v>
      </c>
      <c r="CG37" s="1" t="n">
        <f aca="true">INT(RAND()*6+1)</f>
        <v>5</v>
      </c>
      <c r="CH37" s="1" t="n">
        <f aca="false">IF(CG37=1,29,IF(CG37=2,31,IF(CG37=3,37,IF(CG37=4,41,IF(CG37=5,43,23)))))</f>
        <v>43</v>
      </c>
      <c r="CI37" s="1" t="n">
        <f aca="false">CH37*CF37</f>
        <v>3642100</v>
      </c>
      <c r="CJ37" s="1" t="n">
        <f aca="false">IF(CI37&gt;$X37,CF37,CI37)</f>
        <v>84700</v>
      </c>
      <c r="CK37" s="1" t="n">
        <f aca="true">INT(RAND()*6+1)</f>
        <v>1</v>
      </c>
      <c r="CL37" s="1" t="n">
        <f aca="false">IF(CK37=1,29,IF(CK37=2,31,IF(CK37=3,37,IF(CK37=4,41,IF(CK37=5,43,47)))))</f>
        <v>29</v>
      </c>
      <c r="CM37" s="1" t="n">
        <f aca="false">CL37*CJ37</f>
        <v>2456300</v>
      </c>
      <c r="CN37" s="1" t="n">
        <f aca="false">IF(CM37&gt;$X37,CJ37,CM37)</f>
        <v>84700</v>
      </c>
      <c r="CO37" s="1" t="n">
        <f aca="true">INT(RAND()*6+1)</f>
        <v>6</v>
      </c>
      <c r="CP37" s="1" t="n">
        <f aca="false">IF(CO37=1,53,IF(CO37=2,31,IF(CO37=3,37,IF(CO37=4,41,IF(CO37=5,43,47)))))</f>
        <v>47</v>
      </c>
      <c r="CQ37" s="1" t="n">
        <f aca="false">CP37*CN37</f>
        <v>3980900</v>
      </c>
      <c r="CR37" s="1" t="n">
        <f aca="false">IF(CQ37&gt;$X37,CN37,CQ37)</f>
        <v>84700</v>
      </c>
      <c r="CS37" s="1" t="n">
        <f aca="true">INT(RAND()*6+1)</f>
        <v>5</v>
      </c>
      <c r="CT37" s="1" t="n">
        <f aca="false">IF(CS37=1,53,IF(CS37=2,59,IF(CS37=3,37,IF(CS37=4,41,IF(CS37=5,43,47)))))</f>
        <v>43</v>
      </c>
      <c r="CU37" s="1" t="n">
        <f aca="false">CT37*CR37</f>
        <v>3642100</v>
      </c>
      <c r="CV37" s="1" t="n">
        <f aca="false">IF(CU37&gt;$X37,CR37,CU37)</f>
        <v>84700</v>
      </c>
      <c r="CW37" s="1" t="n">
        <f aca="true">INT(RAND()*6+1)</f>
        <v>1</v>
      </c>
      <c r="CX37" s="1" t="n">
        <f aca="false">IF(CW37=1,53,IF(CW37=2,59,IF(CW37=3,61,IF(CW37=4,41,IF(CW37=5,43,47)))))</f>
        <v>53</v>
      </c>
      <c r="CY37" s="1" t="n">
        <f aca="false">CX37*CV37</f>
        <v>4489100</v>
      </c>
      <c r="CZ37" s="1" t="n">
        <f aca="false">IF(CY37&gt;$X37,CV37,CY37)</f>
        <v>84700</v>
      </c>
      <c r="DA37" s="1" t="n">
        <f aca="true">INT(RAND()*6+1)</f>
        <v>3</v>
      </c>
      <c r="DB37" s="1" t="n">
        <f aca="false">IF(DA37=1,53,IF(DA37=2,59,IF(DA37=3,61,IF(DA37=4,67,IF(DA37=5,43,47)))))</f>
        <v>61</v>
      </c>
      <c r="DC37" s="1" t="n">
        <f aca="false">DB37*CZ37</f>
        <v>5166700</v>
      </c>
      <c r="DD37" s="1" t="n">
        <f aca="false">IF(DC37&gt;$X37,CZ37,DC37)</f>
        <v>84700</v>
      </c>
      <c r="DE37" s="1" t="n">
        <f aca="true">INT(RAND()*6+1)</f>
        <v>6</v>
      </c>
      <c r="DF37" s="1" t="n">
        <f aca="false">IF(DE37=1,2,IF(DE37=2,3,IF(DE37=3,5,IF(DE37=4,7,IF(DE37=5,11,13)))))</f>
        <v>13</v>
      </c>
      <c r="DG37" s="1" t="n">
        <f aca="false">DF37*DD37</f>
        <v>1101100</v>
      </c>
      <c r="DH37" s="1" t="n">
        <f aca="false">IF(DG37&gt;$X37,DD37,DG37)</f>
        <v>84700</v>
      </c>
      <c r="DI37" s="1" t="n">
        <f aca="true">INT(RAND()*6+1)</f>
        <v>1</v>
      </c>
      <c r="DJ37" s="1" t="n">
        <f aca="false">IF(DI37=1,2,IF(DI37=2,3,IF(DI37=3,5,IF(DI37=4,7,IF(DI37=5,11,13)))))</f>
        <v>2</v>
      </c>
      <c r="DK37" s="1" t="n">
        <f aca="false">DJ37*DH37</f>
        <v>169400</v>
      </c>
      <c r="DL37" s="1" t="n">
        <f aca="false">IF(DK37&gt;$X37,DH37,DK37)</f>
        <v>84700</v>
      </c>
      <c r="DM37" s="1" t="n">
        <f aca="true">INT(RAND()*6+1)</f>
        <v>2</v>
      </c>
      <c r="DN37" s="1" t="n">
        <f aca="false">IF(DM37=1,2,IF(DM37=2,3,IF(DM37=3,5,IF(DM37=4,7,IF(DM37=5,11,13)))))</f>
        <v>3</v>
      </c>
      <c r="DO37" s="1" t="n">
        <f aca="false">DN37*DL37</f>
        <v>254100</v>
      </c>
      <c r="DP37" s="1" t="n">
        <f aca="false">IF(DO37&gt;$X37,DL37,DO37)</f>
        <v>84700</v>
      </c>
      <c r="DQ37" s="1" t="n">
        <f aca="true">INT(RAND()*6+1)</f>
        <v>2</v>
      </c>
      <c r="DR37" s="1" t="n">
        <f aca="false">IF(DQ37=1,2,IF(DQ37=2,3,IF(DQ37=3,5,IF(DQ37=4,7,IF(DQ37=5,11,13)))))</f>
        <v>3</v>
      </c>
      <c r="DS37" s="1" t="n">
        <f aca="false">DR37*DP37</f>
        <v>254100</v>
      </c>
      <c r="DT37" s="1" t="n">
        <f aca="false">IF(DS37&gt;$X37,DP37,DS37)</f>
        <v>84700</v>
      </c>
      <c r="DU37" s="1" t="n">
        <f aca="true">INT(RAND()*6+1)</f>
        <v>3</v>
      </c>
      <c r="DV37" s="1" t="n">
        <f aca="false">IF(DU37=1,2,IF(DU37=2,3,IF(DU37=3,5,IF(DU37=4,7,IF(DU37=5,11,13)))))</f>
        <v>5</v>
      </c>
      <c r="DW37" s="1" t="n">
        <f aca="false">DV37*DT37</f>
        <v>423500</v>
      </c>
      <c r="DX37" s="1" t="n">
        <f aca="false">IF(DW37&gt;$X37,DT37,DW37)</f>
        <v>84700</v>
      </c>
      <c r="DY37" s="1" t="n">
        <f aca="true">INT(RAND()*6+1)</f>
        <v>5</v>
      </c>
      <c r="DZ37" s="1" t="n">
        <f aca="false">IF(DY37=1,53,IF(DY37=2,59,IF(DY37=3,61,IF(DY37=4,67,IF(DY37=5,71,47)))))</f>
        <v>71</v>
      </c>
      <c r="EA37" s="1" t="n">
        <f aca="false">DZ37*DX37</f>
        <v>6013700</v>
      </c>
      <c r="EB37" s="1" t="n">
        <f aca="false">IF(EA37&gt;$X37,DX37,EA37)</f>
        <v>84700</v>
      </c>
      <c r="EC37" s="1" t="n">
        <f aca="false">INT(LOG(EB37+0.5))+1</f>
        <v>5</v>
      </c>
      <c r="EE37" s="1" t="str">
        <f aca="false">W37&amp;", "</f>
        <v>11, </v>
      </c>
      <c r="EF37" s="1" t="str">
        <f aca="false">IF(AA37=AB37,Z37&amp;", ","")</f>
        <v>2, </v>
      </c>
      <c r="EG37" s="1" t="str">
        <f aca="false">IF(AE37=AF37,AD37&amp;", ","")</f>
        <v>7, </v>
      </c>
      <c r="EH37" s="1" t="str">
        <f aca="false">IF(AI37=AJ37,AH37&amp;", ","")</f>
        <v>11, </v>
      </c>
      <c r="EI37" s="1" t="str">
        <f aca="false">IF(AM37=AN37,AL37&amp;", ","")</f>
        <v>2, </v>
      </c>
      <c r="EJ37" s="1" t="str">
        <f aca="false">IF(AQ37=AR37,AP37&amp;", ","")</f>
        <v>5, </v>
      </c>
      <c r="EK37" s="1" t="str">
        <f aca="false">IF(AU37=AV37,AT37&amp;", ","")</f>
        <v>5, </v>
      </c>
      <c r="EL37" s="1" t="str">
        <f aca="false">IF(AY37=AZ37,AX37&amp;", ","")</f>
        <v/>
      </c>
      <c r="EM37" s="1" t="str">
        <f aca="false">IF(BC37=BD37,BB37&amp;", ","")</f>
        <v/>
      </c>
      <c r="EN37" s="1" t="str">
        <f aca="false">IF(BG37=BH37,BF37&amp;", ","")</f>
        <v/>
      </c>
      <c r="EO37" s="1" t="str">
        <f aca="false">IF(BK37=BL37,BJ37&amp;", ","")</f>
        <v/>
      </c>
      <c r="EP37" s="1" t="str">
        <f aca="false">IF(BO37=BP37,BN37&amp;", ","")</f>
        <v/>
      </c>
      <c r="EQ37" s="1" t="str">
        <f aca="false">IF(BS37=BT37,BR37&amp;", ","")</f>
        <v/>
      </c>
      <c r="ER37" s="1" t="str">
        <f aca="false">IF(BW37=BX37,BV37&amp;", ","")</f>
        <v/>
      </c>
      <c r="ES37" s="1" t="str">
        <f aca="false">IF(CA37=CB37,BZ37&amp;", ","")</f>
        <v/>
      </c>
      <c r="ET37" s="1" t="str">
        <f aca="false">IF(CE37=CF37,CD37&amp;", ","")</f>
        <v/>
      </c>
      <c r="EU37" s="1" t="str">
        <f aca="false">IF(CI37=CJ37,CH37&amp;", ","")</f>
        <v/>
      </c>
      <c r="EV37" s="1" t="str">
        <f aca="false">IF(CM37=CN37,CL37&amp;", ","")</f>
        <v/>
      </c>
      <c r="EW37" s="1" t="str">
        <f aca="false">IF(CQ37=CR37,CP37&amp;", ","")</f>
        <v/>
      </c>
      <c r="EX37" s="1" t="str">
        <f aca="false">IF(CU37=CV37,CT37&amp;", ","")</f>
        <v/>
      </c>
      <c r="EY37" s="1" t="str">
        <f aca="false">IF(CY37=CZ37,CX37&amp;", ","")</f>
        <v/>
      </c>
      <c r="EZ37" s="1" t="str">
        <f aca="false">IF(DC37=DD37,DB37&amp;", ","")</f>
        <v/>
      </c>
      <c r="FA37" s="1" t="str">
        <f aca="false">IF(DG37=DH37,DF37&amp;", ","")</f>
        <v/>
      </c>
      <c r="FB37" s="1" t="str">
        <f aca="false">IF(DK37=DL37,DJ37&amp;", ","")</f>
        <v/>
      </c>
      <c r="FC37" s="1" t="str">
        <f aca="false">IF(DO37=DP37,DN37&amp;", ","")</f>
        <v/>
      </c>
      <c r="FD37" s="1" t="str">
        <f aca="false">IF(DS37=DT37,DR37&amp;", ","")</f>
        <v/>
      </c>
      <c r="FE37" s="1" t="str">
        <f aca="false">IF(DW37=DX37,DV37&amp;", ","")</f>
        <v/>
      </c>
      <c r="FF37" s="1" t="str">
        <f aca="false">IF(EA37=EB37,DZ37&amp;", ","")</f>
        <v/>
      </c>
      <c r="FG37" s="1" t="str">
        <f aca="false">EE37&amp;EF37&amp;EG37&amp;EH37&amp;EI37&amp;EJ37&amp;EK37&amp;EL37&amp;EM37&amp;EN37&amp;EO37&amp;EP37&amp;EQ37&amp;ER37&amp;ES37&amp;ET37&amp;EU37&amp;EV37&amp;EW37&amp;EX37&amp;EY37&amp;EZ37&amp;FA37&amp;FB37&amp;FC37&amp;FD37&amp;FE37&amp;FF37</f>
        <v>11, 2, 7, 11, 2, 5, 5, </v>
      </c>
      <c r="FH37" s="1" t="n">
        <f aca="false">LEN(FG37)-2</f>
        <v>21</v>
      </c>
      <c r="FI37" s="1" t="str">
        <f aca="false">LEFT(FG37,FH37)</f>
        <v>11, 2, 7, 11, 2, 5, 5</v>
      </c>
    </row>
    <row r="38" customFormat="false" ht="20.25" hidden="false" customHeight="true" outlineLevel="0" collapsed="false">
      <c r="B38" s="10"/>
      <c r="C38" s="10"/>
      <c r="D38" s="13"/>
      <c r="E38" s="13"/>
      <c r="F38" s="10"/>
      <c r="G38" s="10"/>
    </row>
    <row r="39" customFormat="false" ht="18" hidden="false" customHeight="false" outlineLevel="0" collapsed="false">
      <c r="B39" s="23" t="n">
        <f aca="false">EB39</f>
        <v>550550</v>
      </c>
      <c r="C39" s="10"/>
      <c r="D39" s="13"/>
      <c r="E39" s="66" t="str">
        <f aca="false">FI39</f>
        <v>13, 7, 5, 5, 11, 11, 2</v>
      </c>
      <c r="F39" s="10"/>
      <c r="G39" s="10" t="n">
        <f aca="false">EC39+I39</f>
        <v>9</v>
      </c>
      <c r="I39" s="4" t="n">
        <v>3</v>
      </c>
      <c r="P39" s="4" t="n">
        <f aca="false">P37+1</f>
        <v>16</v>
      </c>
      <c r="Q39" s="4" t="n">
        <f aca="false">INT(0.5+(Q$2/15*(P39-1)))+L$2</f>
        <v>6</v>
      </c>
      <c r="V39" s="1" t="n">
        <f aca="true">INT(RAND()*6+1)</f>
        <v>6</v>
      </c>
      <c r="W39" s="1" t="n">
        <f aca="false">IF(V39=1,2,IF(V39=2,3,IF(V39=3,5,IF(V39=4,7,IF(V39=5,11,13)))))</f>
        <v>13</v>
      </c>
      <c r="X39" s="1" t="n">
        <f aca="false">10^Q39-1</f>
        <v>999999</v>
      </c>
      <c r="Y39" s="1" t="n">
        <f aca="true">INT(RAND()*6+1)</f>
        <v>4</v>
      </c>
      <c r="Z39" s="1" t="n">
        <f aca="false">IF(Y39=1,2,IF(Y39=2,3,IF(Y39=3,5,IF(Y39=4,7,IF(Y39=5,11,13)))))</f>
        <v>7</v>
      </c>
      <c r="AA39" s="1" t="n">
        <f aca="false">W39*Z39</f>
        <v>91</v>
      </c>
      <c r="AB39" s="1" t="n">
        <f aca="false">IF(AA39&gt;X39,W39,AA39)</f>
        <v>91</v>
      </c>
      <c r="AC39" s="1" t="n">
        <f aca="true">INT(RAND()*6+1)</f>
        <v>3</v>
      </c>
      <c r="AD39" s="1" t="n">
        <f aca="false">IF(AC39=1,2,IF(AC39=2,3,IF(AC39=3,5,IF(AC39=4,7,IF(AC39=5,11,13)))))</f>
        <v>5</v>
      </c>
      <c r="AE39" s="1" t="n">
        <f aca="false">AD39*AB39</f>
        <v>455</v>
      </c>
      <c r="AF39" s="1" t="n">
        <f aca="false">IF(AE39&gt;$X39,AB39,AE39)</f>
        <v>455</v>
      </c>
      <c r="AG39" s="1" t="n">
        <f aca="true">INT(RAND()*6+1)</f>
        <v>3</v>
      </c>
      <c r="AH39" s="1" t="n">
        <f aca="false">IF(AG39=1,2,IF(AG39=2,3,IF(AG39=3,5,IF(AG39=4,7,IF(AG39=5,11,13)))))</f>
        <v>5</v>
      </c>
      <c r="AI39" s="1" t="n">
        <f aca="false">AH39*AF39</f>
        <v>2275</v>
      </c>
      <c r="AJ39" s="1" t="n">
        <f aca="false">IF(AI39&gt;$X39,AF39,AI39)</f>
        <v>2275</v>
      </c>
      <c r="AK39" s="1" t="n">
        <f aca="true">INT(RAND()*6+1)</f>
        <v>5</v>
      </c>
      <c r="AL39" s="1" t="n">
        <f aca="false">IF(AK39=1,2,IF(AK39=2,3,IF(AK39=3,5,IF(AK39=4,7,IF(AK39=5,11,13)))))</f>
        <v>11</v>
      </c>
      <c r="AM39" s="1" t="n">
        <f aca="false">AL39*AJ39</f>
        <v>25025</v>
      </c>
      <c r="AN39" s="1" t="n">
        <f aca="false">IF(AM39&gt;$X39,AJ39,AM39)</f>
        <v>25025</v>
      </c>
      <c r="AO39" s="1" t="n">
        <f aca="true">INT(RAND()*6+1)</f>
        <v>4</v>
      </c>
      <c r="AP39" s="1" t="n">
        <f aca="false">IF(AO39=1,3,IF(AO39=2,5,IF(AO39=3,7,IF(AO39=4,11,IF(AO39=5,13,17)))))</f>
        <v>11</v>
      </c>
      <c r="AQ39" s="1" t="n">
        <f aca="false">AP39*AN39</f>
        <v>275275</v>
      </c>
      <c r="AR39" s="1" t="n">
        <f aca="false">IF(AQ39&gt;$X39,AN39,AQ39)</f>
        <v>275275</v>
      </c>
      <c r="AS39" s="1" t="n">
        <f aca="true">INT(RAND()*6+1)</f>
        <v>3</v>
      </c>
      <c r="AT39" s="1" t="n">
        <f aca="false">IF(AS39=1,3,IF(AS39=2,5,IF(AS39=3,7,IF(AS39=4,11,IF(AS39=5,13,17)))))</f>
        <v>7</v>
      </c>
      <c r="AU39" s="1" t="n">
        <f aca="false">AT39*AR39</f>
        <v>1926925</v>
      </c>
      <c r="AV39" s="1" t="n">
        <f aca="false">IF(AU39&gt;$X39,AR39,AU39)</f>
        <v>275275</v>
      </c>
      <c r="AW39" s="1" t="n">
        <f aca="true">INT(RAND()*6+1)</f>
        <v>5</v>
      </c>
      <c r="AX39" s="1" t="n">
        <f aca="false">IF(AW39=1,5,IF(AW39=2,7,IF(AW39=3,11,IF(AW39=4,13,IF(AW39=5,17,19)))))</f>
        <v>17</v>
      </c>
      <c r="AY39" s="1" t="n">
        <f aca="false">AX39*AV39</f>
        <v>4679675</v>
      </c>
      <c r="AZ39" s="1" t="n">
        <f aca="false">IF(AY39&gt;$X39,AV39,AY39)</f>
        <v>275275</v>
      </c>
      <c r="BA39" s="1" t="n">
        <f aca="true">INT(RAND()*6+1)</f>
        <v>5</v>
      </c>
      <c r="BB39" s="1" t="n">
        <f aca="false">IF(BA39=1,5,IF(BA39=2,7,IF(BA39=3,11,IF(BA39=4,13,IF(BA39=5,17,19)))))</f>
        <v>17</v>
      </c>
      <c r="BC39" s="1" t="n">
        <f aca="false">BB39*AZ39</f>
        <v>4679675</v>
      </c>
      <c r="BD39" s="1" t="n">
        <f aca="false">IF(BC39&gt;$X39,AZ39,BC39)</f>
        <v>275275</v>
      </c>
      <c r="BE39" s="1" t="n">
        <f aca="true">INT(RAND()*6+1)</f>
        <v>1</v>
      </c>
      <c r="BF39" s="1" t="n">
        <f aca="false">IF(BE39=1,7,IF(BE39=2,11,IF(BE39=3,13,IF(BE39=4,17,IF(BE39=5,19,23)))))</f>
        <v>7</v>
      </c>
      <c r="BG39" s="1" t="n">
        <f aca="false">BF39*BD39</f>
        <v>1926925</v>
      </c>
      <c r="BH39" s="1" t="n">
        <f aca="false">IF(BG39&gt;$X39,BD39,BG39)</f>
        <v>275275</v>
      </c>
      <c r="BI39" s="1" t="n">
        <f aca="true">INT(RAND()*6+1)</f>
        <v>1</v>
      </c>
      <c r="BJ39" s="1" t="n">
        <f aca="false">IF(BI39=1,7,IF(BI39=2,11,IF(BI39=3,13,IF(BI39=4,17,IF(BI39=5,19,23)))))</f>
        <v>7</v>
      </c>
      <c r="BK39" s="1" t="n">
        <f aca="false">BJ39*BH39</f>
        <v>1926925</v>
      </c>
      <c r="BL39" s="1" t="n">
        <f aca="false">IF(BK39&gt;$X39,BH39,BK39)</f>
        <v>275275</v>
      </c>
      <c r="BM39" s="1" t="n">
        <f aca="true">INT(RAND()*6+1)</f>
        <v>5</v>
      </c>
      <c r="BN39" s="1" t="n">
        <f aca="false">IF(BM39=1,11,IF(BM39=2,13,IF(BM39=3,17,IF(BM39=4,7,IF(BM39=5,19,23)))))</f>
        <v>19</v>
      </c>
      <c r="BO39" s="1" t="n">
        <f aca="false">BN39*BL39</f>
        <v>5230225</v>
      </c>
      <c r="BP39" s="1" t="n">
        <f aca="false">IF(BO39&gt;$X39,BL39,BO39)</f>
        <v>275275</v>
      </c>
      <c r="BQ39" s="1" t="n">
        <f aca="true">INT(RAND()*6+1)</f>
        <v>4</v>
      </c>
      <c r="BR39" s="1" t="n">
        <f aca="false">IF(BQ39=6,29,IF(BQ39=2,13,IF(BQ39=3,17,IF(BQ39=4,7,IF(BQ39=5,19,23)))))</f>
        <v>7</v>
      </c>
      <c r="BS39" s="1" t="n">
        <f aca="false">BR39*BP39</f>
        <v>1926925</v>
      </c>
      <c r="BT39" s="1" t="n">
        <f aca="false">IF(BS39&gt;$X39,BP39,BS39)</f>
        <v>275275</v>
      </c>
      <c r="BU39" s="1" t="n">
        <f aca="true">INT(RAND()*6+1)</f>
        <v>2</v>
      </c>
      <c r="BV39" s="1" t="n">
        <f aca="false">IF(BU39=1,29,IF(BU39=2,31,IF(BU39=3,17,IF(BU39=4,7,IF(BU39=5,19,23)))))</f>
        <v>31</v>
      </c>
      <c r="BW39" s="1" t="n">
        <f aca="false">BV39*BT39</f>
        <v>8533525</v>
      </c>
      <c r="BX39" s="1" t="n">
        <f aca="false">IF(BW39&gt;$X39,BT39,BW39)</f>
        <v>275275</v>
      </c>
      <c r="BY39" s="1" t="n">
        <f aca="true">INT(RAND()*6+1)</f>
        <v>4</v>
      </c>
      <c r="BZ39" s="1" t="n">
        <f aca="false">IF(BY39=1,29,IF(BY39=2,31,IF(BY39=3,37,IF(BY39=4,7,IF(BY39=5,19,23)))))</f>
        <v>7</v>
      </c>
      <c r="CA39" s="1" t="n">
        <f aca="false">BZ39*BX39</f>
        <v>1926925</v>
      </c>
      <c r="CB39" s="1" t="n">
        <f aca="false">IF(CA39&gt;$X39,BX39,CA39)</f>
        <v>275275</v>
      </c>
      <c r="CC39" s="1" t="n">
        <f aca="true">INT(RAND()*6+1)</f>
        <v>2</v>
      </c>
      <c r="CD39" s="1" t="n">
        <f aca="false">IF(CC39=1,29,IF(CC39=2,31,IF(CC39=3,37,IF(CC39=4,41,IF(CC39=5,19,23)))))</f>
        <v>31</v>
      </c>
      <c r="CE39" s="1" t="n">
        <f aca="false">CD39*CB39</f>
        <v>8533525</v>
      </c>
      <c r="CF39" s="1" t="n">
        <f aca="false">IF(CE39&gt;$X39,CB39,CE39)</f>
        <v>275275</v>
      </c>
      <c r="CG39" s="1" t="n">
        <f aca="true">INT(RAND()*6+1)</f>
        <v>5</v>
      </c>
      <c r="CH39" s="1" t="n">
        <f aca="false">IF(CG39=1,29,IF(CG39=2,31,IF(CG39=3,37,IF(CG39=4,41,IF(CG39=5,43,23)))))</f>
        <v>43</v>
      </c>
      <c r="CI39" s="1" t="n">
        <f aca="false">CH39*CF39</f>
        <v>11836825</v>
      </c>
      <c r="CJ39" s="1" t="n">
        <f aca="false">IF(CI39&gt;$X39,CF39,CI39)</f>
        <v>275275</v>
      </c>
      <c r="CK39" s="1" t="n">
        <f aca="true">INT(RAND()*6+1)</f>
        <v>2</v>
      </c>
      <c r="CL39" s="1" t="n">
        <f aca="false">IF(CK39=1,29,IF(CK39=2,31,IF(CK39=3,37,IF(CK39=4,41,IF(CK39=5,43,47)))))</f>
        <v>31</v>
      </c>
      <c r="CM39" s="1" t="n">
        <f aca="false">CL39*CJ39</f>
        <v>8533525</v>
      </c>
      <c r="CN39" s="1" t="n">
        <f aca="false">IF(CM39&gt;$X39,CJ39,CM39)</f>
        <v>275275</v>
      </c>
      <c r="CO39" s="1" t="n">
        <f aca="true">INT(RAND()*6+1)</f>
        <v>1</v>
      </c>
      <c r="CP39" s="1" t="n">
        <f aca="false">IF(CO39=1,53,IF(CO39=2,31,IF(CO39=3,37,IF(CO39=4,41,IF(CO39=5,43,47)))))</f>
        <v>53</v>
      </c>
      <c r="CQ39" s="1" t="n">
        <f aca="false">CP39*CN39</f>
        <v>14589575</v>
      </c>
      <c r="CR39" s="1" t="n">
        <f aca="false">IF(CQ39&gt;$X39,CN39,CQ39)</f>
        <v>275275</v>
      </c>
      <c r="CS39" s="1" t="n">
        <f aca="true">INT(RAND()*6+1)</f>
        <v>4</v>
      </c>
      <c r="CT39" s="1" t="n">
        <f aca="false">IF(CS39=1,53,IF(CS39=2,59,IF(CS39=3,37,IF(CS39=4,41,IF(CS39=5,43,47)))))</f>
        <v>41</v>
      </c>
      <c r="CU39" s="1" t="n">
        <f aca="false">CT39*CR39</f>
        <v>11286275</v>
      </c>
      <c r="CV39" s="1" t="n">
        <f aca="false">IF(CU39&gt;$X39,CR39,CU39)</f>
        <v>275275</v>
      </c>
      <c r="CW39" s="1" t="n">
        <f aca="true">INT(RAND()*6+1)</f>
        <v>6</v>
      </c>
      <c r="CX39" s="1" t="n">
        <f aca="false">IF(CW39=1,53,IF(CW39=2,59,IF(CW39=3,61,IF(CW39=4,41,IF(CW39=5,43,47)))))</f>
        <v>47</v>
      </c>
      <c r="CY39" s="1" t="n">
        <f aca="false">CX39*CV39</f>
        <v>12937925</v>
      </c>
      <c r="CZ39" s="1" t="n">
        <f aca="false">IF(CY39&gt;$X39,CV39,CY39)</f>
        <v>275275</v>
      </c>
      <c r="DA39" s="1" t="n">
        <f aca="true">INT(RAND()*6+1)</f>
        <v>4</v>
      </c>
      <c r="DB39" s="1" t="n">
        <f aca="false">IF(DA39=1,53,IF(DA39=2,59,IF(DA39=3,61,IF(DA39=4,67,IF(DA39=5,43,47)))))</f>
        <v>67</v>
      </c>
      <c r="DC39" s="1" t="n">
        <f aca="false">DB39*CZ39</f>
        <v>18443425</v>
      </c>
      <c r="DD39" s="1" t="n">
        <f aca="false">IF(DC39&gt;$X39,CZ39,DC39)</f>
        <v>275275</v>
      </c>
      <c r="DE39" s="1" t="n">
        <f aca="true">INT(RAND()*6+1)</f>
        <v>6</v>
      </c>
      <c r="DF39" s="1" t="n">
        <f aca="false">IF(DE39=1,2,IF(DE39=2,3,IF(DE39=3,5,IF(DE39=4,7,IF(DE39=5,11,13)))))</f>
        <v>13</v>
      </c>
      <c r="DG39" s="1" t="n">
        <f aca="false">DF39*DD39</f>
        <v>3578575</v>
      </c>
      <c r="DH39" s="1" t="n">
        <f aca="false">IF(DG39&gt;$X39,DD39,DG39)</f>
        <v>275275</v>
      </c>
      <c r="DI39" s="1" t="n">
        <f aca="true">INT(RAND()*6+1)</f>
        <v>1</v>
      </c>
      <c r="DJ39" s="1" t="n">
        <f aca="false">IF(DI39=1,2,IF(DI39=2,3,IF(DI39=3,5,IF(DI39=4,7,IF(DI39=5,11,13)))))</f>
        <v>2</v>
      </c>
      <c r="DK39" s="1" t="n">
        <f aca="false">DJ39*DH39</f>
        <v>550550</v>
      </c>
      <c r="DL39" s="1" t="n">
        <f aca="false">IF(DK39&gt;$X39,DH39,DK39)</f>
        <v>550550</v>
      </c>
      <c r="DM39" s="1" t="n">
        <f aca="true">INT(RAND()*6+1)</f>
        <v>6</v>
      </c>
      <c r="DN39" s="1" t="n">
        <f aca="false">IF(DM39=1,2,IF(DM39=2,3,IF(DM39=3,5,IF(DM39=4,7,IF(DM39=5,11,13)))))</f>
        <v>13</v>
      </c>
      <c r="DO39" s="1" t="n">
        <f aca="false">DN39*DL39</f>
        <v>7157150</v>
      </c>
      <c r="DP39" s="1" t="n">
        <f aca="false">IF(DO39&gt;$X39,DL39,DO39)</f>
        <v>550550</v>
      </c>
      <c r="DQ39" s="1" t="n">
        <f aca="true">INT(RAND()*6+1)</f>
        <v>3</v>
      </c>
      <c r="DR39" s="1" t="n">
        <f aca="false">IF(DQ39=1,2,IF(DQ39=2,3,IF(DQ39=3,5,IF(DQ39=4,7,IF(DQ39=5,11,13)))))</f>
        <v>5</v>
      </c>
      <c r="DS39" s="1" t="n">
        <f aca="false">DR39*DP39</f>
        <v>2752750</v>
      </c>
      <c r="DT39" s="1" t="n">
        <f aca="false">IF(DS39&gt;$X39,DP39,DS39)</f>
        <v>550550</v>
      </c>
      <c r="DU39" s="1" t="n">
        <f aca="true">INT(RAND()*6+1)</f>
        <v>2</v>
      </c>
      <c r="DV39" s="1" t="n">
        <f aca="false">IF(DU39=1,2,IF(DU39=2,3,IF(DU39=3,5,IF(DU39=4,7,IF(DU39=5,11,13)))))</f>
        <v>3</v>
      </c>
      <c r="DW39" s="1" t="n">
        <f aca="false">DV39*DT39</f>
        <v>1651650</v>
      </c>
      <c r="DX39" s="1" t="n">
        <f aca="false">IF(DW39&gt;$X39,DT39,DW39)</f>
        <v>550550</v>
      </c>
      <c r="DY39" s="1" t="n">
        <f aca="true">INT(RAND()*6+1)</f>
        <v>2</v>
      </c>
      <c r="DZ39" s="1" t="n">
        <f aca="false">IF(DY39=1,53,IF(DY39=2,59,IF(DY39=3,61,IF(DY39=4,67,IF(DY39=5,71,47)))))</f>
        <v>59</v>
      </c>
      <c r="EA39" s="1" t="n">
        <f aca="false">DZ39*DX39</f>
        <v>32482450</v>
      </c>
      <c r="EB39" s="1" t="n">
        <f aca="false">IF(EA39&gt;$X39,DX39,EA39)</f>
        <v>550550</v>
      </c>
      <c r="EC39" s="1" t="n">
        <f aca="false">INT(LOG(EB39+0.5))+1</f>
        <v>6</v>
      </c>
      <c r="EE39" s="1" t="str">
        <f aca="false">W39&amp;", "</f>
        <v>13, </v>
      </c>
      <c r="EF39" s="1" t="str">
        <f aca="false">IF(AA39=AB39,Z39&amp;", ","")</f>
        <v>7, </v>
      </c>
      <c r="EG39" s="1" t="str">
        <f aca="false">IF(AE39=AF39,AD39&amp;", ","")</f>
        <v>5, </v>
      </c>
      <c r="EH39" s="1" t="str">
        <f aca="false">IF(AI39=AJ39,AH39&amp;", ","")</f>
        <v>5, </v>
      </c>
      <c r="EI39" s="1" t="str">
        <f aca="false">IF(AM39=AN39,AL39&amp;", ","")</f>
        <v>11, </v>
      </c>
      <c r="EJ39" s="1" t="str">
        <f aca="false">IF(AQ39=AR39,AP39&amp;", ","")</f>
        <v>11, </v>
      </c>
      <c r="EK39" s="1" t="str">
        <f aca="false">IF(AU39=AV39,AT39&amp;", ","")</f>
        <v/>
      </c>
      <c r="EL39" s="1" t="str">
        <f aca="false">IF(AY39=AZ39,AX39&amp;", ","")</f>
        <v/>
      </c>
      <c r="EM39" s="1" t="str">
        <f aca="false">IF(BC39=BD39,BB39&amp;", ","")</f>
        <v/>
      </c>
      <c r="EN39" s="1" t="str">
        <f aca="false">IF(BG39=BH39,BF39&amp;", ","")</f>
        <v/>
      </c>
      <c r="EO39" s="1" t="str">
        <f aca="false">IF(BK39=BL39,BJ39&amp;", ","")</f>
        <v/>
      </c>
      <c r="EP39" s="1" t="str">
        <f aca="false">IF(BO39=BP39,BN39&amp;", ","")</f>
        <v/>
      </c>
      <c r="EQ39" s="1" t="str">
        <f aca="false">IF(BS39=BT39,BR39&amp;", ","")</f>
        <v/>
      </c>
      <c r="ER39" s="1" t="str">
        <f aca="false">IF(BW39=BX39,BV39&amp;", ","")</f>
        <v/>
      </c>
      <c r="ES39" s="1" t="str">
        <f aca="false">IF(CA39=CB39,BZ39&amp;", ","")</f>
        <v/>
      </c>
      <c r="ET39" s="1" t="str">
        <f aca="false">IF(CE39=CF39,CD39&amp;", ","")</f>
        <v/>
      </c>
      <c r="EU39" s="1" t="str">
        <f aca="false">IF(CI39=CJ39,CH39&amp;", ","")</f>
        <v/>
      </c>
      <c r="EV39" s="1" t="str">
        <f aca="false">IF(CM39=CN39,CL39&amp;", ","")</f>
        <v/>
      </c>
      <c r="EW39" s="1" t="str">
        <f aca="false">IF(CQ39=CR39,CP39&amp;", ","")</f>
        <v/>
      </c>
      <c r="EX39" s="1" t="str">
        <f aca="false">IF(CU39=CV39,CT39&amp;", ","")</f>
        <v/>
      </c>
      <c r="EY39" s="1" t="str">
        <f aca="false">IF(CY39=CZ39,CX39&amp;", ","")</f>
        <v/>
      </c>
      <c r="EZ39" s="1" t="str">
        <f aca="false">IF(DC39=DD39,DB39&amp;", ","")</f>
        <v/>
      </c>
      <c r="FA39" s="1" t="str">
        <f aca="false">IF(DG39=DH39,DF39&amp;", ","")</f>
        <v/>
      </c>
      <c r="FB39" s="1" t="str">
        <f aca="false">IF(DK39=DL39,DJ39&amp;", ","")</f>
        <v>2, </v>
      </c>
      <c r="FC39" s="1" t="str">
        <f aca="false">IF(DO39=DP39,DN39&amp;", ","")</f>
        <v/>
      </c>
      <c r="FD39" s="1" t="str">
        <f aca="false">IF(DS39=DT39,DR39&amp;", ","")</f>
        <v/>
      </c>
      <c r="FE39" s="1" t="str">
        <f aca="false">IF(DW39=DX39,DV39&amp;", ","")</f>
        <v/>
      </c>
      <c r="FF39" s="1" t="str">
        <f aca="false">IF(EA39=EB39,DZ39&amp;", ","")</f>
        <v/>
      </c>
      <c r="FG39" s="1" t="str">
        <f aca="false">EE39&amp;EF39&amp;EG39&amp;EH39&amp;EI39&amp;EJ39&amp;EK39&amp;EL39&amp;EM39&amp;EN39&amp;EO39&amp;EP39&amp;EQ39&amp;ER39&amp;ES39&amp;ET39&amp;EU39&amp;EV39&amp;EW39&amp;EX39&amp;EY39&amp;EZ39&amp;FA39&amp;FB39&amp;FC39&amp;FD39&amp;FE39&amp;FF39</f>
        <v>13, 7, 5, 5, 11, 11, 2, </v>
      </c>
      <c r="FH39" s="1" t="n">
        <f aca="false">LEN(FG39)-2</f>
        <v>22</v>
      </c>
      <c r="FI39" s="1" t="str">
        <f aca="false">LEFT(FG39,FH39)</f>
        <v>13, 7, 5, 5, 11, 11, 2</v>
      </c>
    </row>
    <row r="40" customFormat="false" ht="17.25" hidden="false" customHeight="false" outlineLevel="0" collapsed="false">
      <c r="B40" s="10"/>
      <c r="C40" s="10"/>
      <c r="D40" s="13"/>
      <c r="E40" s="10"/>
      <c r="F40" s="10"/>
      <c r="G40" s="10"/>
    </row>
    <row r="41" customFormat="false" ht="17.25" hidden="false" customHeight="false" outlineLevel="0" collapsed="false">
      <c r="B41" s="10"/>
      <c r="C41" s="10"/>
      <c r="D41" s="10"/>
      <c r="E41" s="10" t="s">
        <v>19</v>
      </c>
      <c r="F41" s="10"/>
      <c r="G41" s="10" t="n">
        <f aca="false">SUM(G9:G39)</f>
        <v>81</v>
      </c>
    </row>
    <row r="42" customFormat="false" ht="3.75" hidden="false" customHeight="true" outlineLevel="0" collapsed="false">
      <c r="A42" s="1" t="s">
        <v>0</v>
      </c>
      <c r="H42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U3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29"/>
    <col collapsed="false" customWidth="true" hidden="false" outlineLevel="0" max="2" min="2" style="0" width="4.42"/>
    <col collapsed="false" customWidth="true" hidden="false" outlineLevel="0" max="3" min="3" style="0" width="15"/>
    <col collapsed="false" customWidth="true" hidden="false" outlineLevel="0" max="4" min="4" style="0" width="27.29"/>
    <col collapsed="false" customWidth="true" hidden="false" outlineLevel="0" max="6" min="6" style="0" width="24"/>
    <col collapsed="false" customWidth="true" hidden="false" outlineLevel="0" max="7" min="7" style="0" width="1.85"/>
    <col collapsed="false" customWidth="true" hidden="false" outlineLevel="0" max="8" min="8" style="0" width="7.71"/>
    <col collapsed="false" customWidth="true" hidden="false" outlineLevel="0" max="9" min="9" style="0" width="1"/>
    <col collapsed="false" customWidth="true" hidden="false" outlineLevel="0" max="10" min="10" style="0" width="5.86"/>
    <col collapsed="false" customWidth="true" hidden="false" outlineLevel="0" max="11" min="11" style="0" width="1"/>
    <col collapsed="false" customWidth="true" hidden="true" outlineLevel="0" max="12" min="12" style="4" width="23.29"/>
    <col collapsed="false" customWidth="true" hidden="true" outlineLevel="0" max="14" min="14" style="4" width="10.57"/>
    <col collapsed="false" customWidth="true" hidden="true" outlineLevel="0" max="17" min="15" style="4" width="11.29"/>
    <col collapsed="false" customWidth="true" hidden="true" outlineLevel="0" max="18" min="18" style="4" width="10.57"/>
    <col collapsed="false" customWidth="true" hidden="true" outlineLevel="0" max="21" min="19" style="4" width="11.53"/>
    <col collapsed="false" customWidth="false" hidden="true" outlineLevel="0" max="260" min="23" style="0" width="9.14"/>
  </cols>
  <sheetData>
    <row r="1" customFormat="false" ht="13.5" hidden="false" customHeight="true" outlineLevel="0" collapsed="false">
      <c r="E1" s="4"/>
      <c r="F1" s="4"/>
      <c r="G1" s="4"/>
      <c r="K1" s="0" t="s">
        <v>0</v>
      </c>
      <c r="P1" s="4" t="n">
        <v>1</v>
      </c>
      <c r="R1" s="4" t="n">
        <v>10</v>
      </c>
    </row>
    <row r="2" s="15" customFormat="true" ht="18" hidden="false" customHeight="false" outlineLevel="0" collapsed="false">
      <c r="B2" s="67" t="s">
        <v>84</v>
      </c>
      <c r="D2" s="2"/>
      <c r="F2" s="6"/>
      <c r="G2" s="50"/>
      <c r="H2" s="68"/>
      <c r="L2" s="4"/>
      <c r="N2" s="49" t="str">
        <f aca="false">IF(P2&lt;P1,"NO",IF(P2&gt;R1,"NO",IF(R2&lt;P1,"NO",IF(R2&gt;R1,"NO",IF(P2&gt;R2,"NO",IF(P2&gt;INT(P2),"NO",IF(R2&gt;INT(R2),"NO","OK")))))))</f>
        <v>OK</v>
      </c>
      <c r="O2" s="50" t="s">
        <v>3</v>
      </c>
      <c r="P2" s="50" t="n">
        <v>3</v>
      </c>
      <c r="Q2" s="50" t="s">
        <v>4</v>
      </c>
      <c r="R2" s="50" t="n">
        <v>7</v>
      </c>
      <c r="S2" s="4" t="n">
        <f aca="false">R2-P2</f>
        <v>4</v>
      </c>
      <c r="T2" s="50"/>
      <c r="U2" s="50"/>
      <c r="AL2" s="69" t="s">
        <v>85</v>
      </c>
      <c r="AM2" s="69"/>
      <c r="AN2" s="69" t="s">
        <v>86</v>
      </c>
      <c r="AO2" s="69"/>
      <c r="AP2" s="69" t="s">
        <v>87</v>
      </c>
      <c r="AQ2" s="69"/>
      <c r="AR2" s="70" t="s">
        <v>88</v>
      </c>
      <c r="AX2" s="15" t="s">
        <v>89</v>
      </c>
      <c r="AY2" s="15" t="s">
        <v>90</v>
      </c>
      <c r="AZ2" s="15" t="s">
        <v>91</v>
      </c>
      <c r="BA2" s="15" t="s">
        <v>92</v>
      </c>
      <c r="DB2" s="70"/>
    </row>
    <row r="3" s="15" customFormat="true" ht="18" hidden="false" customHeight="false" outlineLevel="0" collapsed="false">
      <c r="B3" s="53" t="s">
        <v>93</v>
      </c>
      <c r="E3" s="50"/>
      <c r="F3" s="50"/>
      <c r="G3" s="50"/>
      <c r="L3" s="4"/>
      <c r="N3" s="4"/>
      <c r="O3" s="4"/>
      <c r="P3" s="49" t="s">
        <v>94</v>
      </c>
      <c r="Q3" s="4"/>
      <c r="R3" s="4"/>
      <c r="S3" s="4"/>
      <c r="T3" s="50"/>
      <c r="U3" s="50"/>
      <c r="AL3" s="16"/>
      <c r="AM3" s="16"/>
      <c r="AN3" s="16"/>
      <c r="AO3" s="16"/>
      <c r="AP3" s="16"/>
      <c r="AQ3" s="16"/>
      <c r="AR3" s="70"/>
      <c r="DB3" s="70"/>
    </row>
    <row r="4" customFormat="false" ht="18.75" hidden="false" customHeight="true" outlineLevel="0" collapsed="false">
      <c r="A4" s="15"/>
      <c r="B4" s="4"/>
      <c r="C4" s="4"/>
      <c r="D4" s="4"/>
      <c r="E4" s="4"/>
      <c r="F4" s="4"/>
      <c r="G4" s="4"/>
      <c r="L4" s="50"/>
      <c r="O4" s="50"/>
      <c r="P4" s="50"/>
      <c r="R4" s="50" t="s">
        <v>95</v>
      </c>
      <c r="S4" s="50" t="s">
        <v>96</v>
      </c>
      <c r="T4" s="50" t="s">
        <v>97</v>
      </c>
      <c r="U4" s="50" t="s">
        <v>98</v>
      </c>
      <c r="X4" s="0" t="s">
        <v>99</v>
      </c>
      <c r="AE4" s="0" t="s">
        <v>100</v>
      </c>
      <c r="AK4" s="15" t="s">
        <v>32</v>
      </c>
      <c r="AL4" s="15" t="s">
        <v>3</v>
      </c>
      <c r="AM4" s="15" t="s">
        <v>4</v>
      </c>
      <c r="AN4" s="15" t="s">
        <v>3</v>
      </c>
      <c r="AO4" s="15" t="s">
        <v>4</v>
      </c>
      <c r="AP4" s="15" t="s">
        <v>3</v>
      </c>
      <c r="AQ4" s="15" t="s">
        <v>4</v>
      </c>
      <c r="AS4" s="15" t="s">
        <v>101</v>
      </c>
      <c r="AT4" s="15" t="s">
        <v>102</v>
      </c>
      <c r="AU4" s="15" t="s">
        <v>102</v>
      </c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 t="n">
        <v>2</v>
      </c>
      <c r="FZ4" s="15" t="n">
        <v>3</v>
      </c>
      <c r="GA4" s="15" t="n">
        <v>5</v>
      </c>
      <c r="GB4" s="15" t="n">
        <v>7</v>
      </c>
      <c r="GC4" s="15" t="n">
        <v>11</v>
      </c>
      <c r="GD4" s="15" t="n">
        <v>13</v>
      </c>
      <c r="GE4" s="15" t="n">
        <v>17</v>
      </c>
      <c r="GF4" s="15" t="n">
        <v>19</v>
      </c>
      <c r="GG4" s="15" t="n">
        <v>23</v>
      </c>
      <c r="GH4" s="15" t="n">
        <v>29</v>
      </c>
      <c r="GI4" s="15" t="n">
        <v>31</v>
      </c>
      <c r="GJ4" s="15" t="n">
        <v>37</v>
      </c>
      <c r="GK4" s="15" t="n">
        <v>41</v>
      </c>
      <c r="GL4" s="15" t="n">
        <v>43</v>
      </c>
      <c r="GM4" s="15" t="n">
        <v>47</v>
      </c>
      <c r="GN4" s="15" t="n">
        <v>53</v>
      </c>
      <c r="GO4" s="15" t="n">
        <v>59</v>
      </c>
      <c r="GP4" s="15" t="n">
        <v>61</v>
      </c>
      <c r="GQ4" s="15" t="n">
        <v>67</v>
      </c>
      <c r="GR4" s="15" t="n">
        <v>71</v>
      </c>
      <c r="GS4" s="15" t="n">
        <v>73</v>
      </c>
      <c r="GT4" s="15" t="n">
        <v>79</v>
      </c>
      <c r="GU4" s="15" t="n">
        <v>83</v>
      </c>
      <c r="GV4" s="15" t="n">
        <v>89</v>
      </c>
      <c r="GW4" s="15" t="n">
        <v>97</v>
      </c>
      <c r="GX4" s="15" t="n">
        <v>101</v>
      </c>
      <c r="GY4" s="15" t="n">
        <v>103</v>
      </c>
      <c r="GZ4" s="15" t="n">
        <v>107</v>
      </c>
      <c r="HA4" s="15" t="n">
        <v>109</v>
      </c>
      <c r="HB4" s="15" t="n">
        <v>113</v>
      </c>
      <c r="HC4" s="15" t="n">
        <v>127</v>
      </c>
      <c r="HD4" s="15" t="n">
        <v>131</v>
      </c>
      <c r="HE4" s="15" t="n">
        <v>137</v>
      </c>
      <c r="HF4" s="15" t="n">
        <v>139</v>
      </c>
      <c r="HG4" s="15" t="n">
        <v>149</v>
      </c>
    </row>
    <row r="5" customFormat="false" ht="18.75" hidden="false" customHeight="true" outlineLevel="0" collapsed="false">
      <c r="A5" s="15"/>
      <c r="B5" s="67" t="s">
        <v>103</v>
      </c>
      <c r="D5" s="1"/>
      <c r="E5" s="4"/>
      <c r="F5" s="4"/>
      <c r="G5" s="4"/>
      <c r="L5" s="50"/>
      <c r="O5" s="50"/>
      <c r="P5" s="50"/>
      <c r="R5" s="50"/>
      <c r="S5" s="50"/>
      <c r="T5" s="50"/>
      <c r="U5" s="50"/>
      <c r="AK5" s="15"/>
      <c r="AL5" s="15"/>
      <c r="AM5" s="15"/>
      <c r="AN5" s="15"/>
      <c r="AO5" s="15"/>
      <c r="AP5" s="15"/>
      <c r="AQ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</row>
    <row r="6" customFormat="false" ht="18.75" hidden="false" customHeight="true" outlineLevel="0" collapsed="false">
      <c r="A6" s="15"/>
      <c r="B6" s="53" t="s">
        <v>104</v>
      </c>
      <c r="E6" s="4"/>
      <c r="F6" s="4"/>
      <c r="G6" s="4"/>
      <c r="L6" s="50"/>
      <c r="O6" s="50"/>
      <c r="P6" s="50"/>
      <c r="R6" s="50"/>
      <c r="S6" s="50"/>
      <c r="T6" s="50"/>
      <c r="U6" s="50"/>
      <c r="AK6" s="15"/>
      <c r="AL6" s="15"/>
      <c r="AM6" s="15"/>
      <c r="AN6" s="15"/>
      <c r="AO6" s="15"/>
      <c r="AP6" s="15"/>
      <c r="AQ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</row>
    <row r="7" customFormat="false" ht="15" hidden="false" customHeight="true" outlineLevel="0" collapsed="false">
      <c r="A7" s="2"/>
      <c r="B7" s="1"/>
      <c r="C7" s="1"/>
      <c r="D7" s="1"/>
      <c r="E7" s="4"/>
      <c r="F7" s="4"/>
      <c r="G7" s="4"/>
      <c r="H7" s="1"/>
      <c r="I7" s="1"/>
      <c r="J7" s="65" t="s">
        <v>2</v>
      </c>
      <c r="L7" s="50"/>
      <c r="O7" s="50"/>
      <c r="P7" s="50"/>
      <c r="R7" s="50"/>
      <c r="S7" s="50"/>
      <c r="T7" s="50"/>
      <c r="U7" s="50"/>
      <c r="AK7" s="15"/>
      <c r="AL7" s="15"/>
      <c r="AM7" s="15"/>
      <c r="AN7" s="15"/>
      <c r="AO7" s="15"/>
      <c r="AP7" s="15"/>
      <c r="AQ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</row>
    <row r="8" customFormat="false" ht="18.75" hidden="false" customHeight="true" outlineLevel="0" collapsed="false">
      <c r="A8" s="2"/>
      <c r="B8" s="1"/>
      <c r="C8" s="1"/>
      <c r="D8" s="1"/>
      <c r="E8" s="4"/>
      <c r="F8" s="4"/>
      <c r="G8" s="4"/>
      <c r="H8" s="1"/>
      <c r="I8" s="1"/>
      <c r="J8" s="65" t="s">
        <v>7</v>
      </c>
      <c r="L8" s="50" t="s">
        <v>14</v>
      </c>
      <c r="O8" s="50"/>
      <c r="P8" s="50"/>
      <c r="R8" s="50"/>
      <c r="S8" s="50"/>
      <c r="T8" s="50"/>
      <c r="U8" s="50"/>
      <c r="AK8" s="15"/>
      <c r="AL8" s="15"/>
      <c r="AM8" s="15"/>
      <c r="AN8" s="15"/>
      <c r="AO8" s="15"/>
      <c r="AP8" s="15"/>
      <c r="AQ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</row>
    <row r="9" customFormat="false" ht="1.5" hidden="false" customHeight="true" outlineLevel="0" collapsed="false">
      <c r="A9" s="1"/>
      <c r="B9" s="4"/>
      <c r="C9" s="1"/>
      <c r="D9" s="4"/>
      <c r="E9" s="1"/>
      <c r="F9" s="1"/>
      <c r="G9" s="1"/>
      <c r="H9" s="57"/>
      <c r="I9" s="1"/>
      <c r="J9" s="1"/>
      <c r="N9" s="17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</row>
    <row r="10" customFormat="false" ht="1.5" hidden="false" customHeight="true" outlineLevel="0" collapsed="false">
      <c r="A10" s="1"/>
      <c r="B10" s="1"/>
      <c r="C10" s="1"/>
      <c r="D10" s="1"/>
      <c r="E10" s="1"/>
      <c r="F10" s="1"/>
      <c r="G10" s="1"/>
      <c r="H10" s="57"/>
      <c r="I10" s="1"/>
      <c r="J10" s="1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</row>
    <row r="11" customFormat="false" ht="1.5" hidden="false" customHeight="true" outlineLevel="0" collapsed="false">
      <c r="A11" s="1"/>
      <c r="B11" s="1"/>
      <c r="C11" s="1"/>
      <c r="D11" s="1"/>
      <c r="E11" s="1"/>
      <c r="F11" s="1"/>
      <c r="G11" s="1"/>
      <c r="H11" s="57"/>
      <c r="I11" s="1"/>
      <c r="J11" s="1"/>
      <c r="N11" s="17"/>
      <c r="O11" s="50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</row>
    <row r="12" customFormat="false" ht="1.5" hidden="false" customHeight="true" outlineLevel="0" collapsed="false">
      <c r="A12" s="1"/>
      <c r="B12" s="1"/>
      <c r="C12" s="1"/>
      <c r="D12" s="1"/>
      <c r="E12" s="18"/>
      <c r="F12" s="18"/>
      <c r="G12" s="18"/>
      <c r="H12" s="71"/>
      <c r="I12" s="1"/>
      <c r="J12" s="1"/>
      <c r="N12" s="17"/>
      <c r="O12" s="50"/>
      <c r="AK12" s="1"/>
      <c r="AL12" s="1"/>
      <c r="AM12" s="1"/>
      <c r="AN12" s="1"/>
      <c r="AO12" s="1"/>
      <c r="AP12" s="1"/>
      <c r="AQ12" s="1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</row>
    <row r="13" customFormat="false" ht="21.75" hidden="false" customHeight="true" outlineLevel="0" collapsed="false">
      <c r="A13" s="1" t="n">
        <v>18</v>
      </c>
      <c r="B13" s="10" t="str">
        <f aca="false">HZ29</f>
        <v>8  2/3  +  3  5/6</v>
      </c>
      <c r="C13" s="10"/>
      <c r="D13" s="10"/>
      <c r="E13" s="11" t="s">
        <v>16</v>
      </c>
      <c r="F13" s="66" t="str">
        <f aca="false">II29</f>
        <v>12  1/2</v>
      </c>
      <c r="G13" s="72"/>
      <c r="H13" s="73"/>
      <c r="I13" s="10"/>
      <c r="J13" s="10" t="n">
        <f aca="false">AK13+L13</f>
        <v>3</v>
      </c>
      <c r="L13" s="4" t="n">
        <v>0</v>
      </c>
      <c r="O13" s="50"/>
      <c r="R13" s="4" t="n">
        <v>1</v>
      </c>
      <c r="S13" s="4" t="n">
        <f aca="false">P2</f>
        <v>3</v>
      </c>
      <c r="T13" s="4" t="n">
        <f aca="true">INT(RAND()*2+2)</f>
        <v>2</v>
      </c>
      <c r="U13" s="4" t="n">
        <v>2</v>
      </c>
      <c r="W13" s="0" t="n">
        <f aca="false">IF(S13=1,1,IF(S13=2,2,IF(S13=3,3,IF(S13=4,5,IF(S13=5,7,10)))))</f>
        <v>3</v>
      </c>
      <c r="X13" s="0" t="n">
        <f aca="false">IF(S13=1,3,IF(S13=2,5,IF(S13=3,8,IF(S13=4,13,IF(S13=5,20,35)))))</f>
        <v>8</v>
      </c>
      <c r="Y13" s="0" t="n">
        <f aca="false">IF(S13=1,1,IF(S13=2,1,IF(S13=3,2,IF(S13=4,2,IF(S13=5,3,4)))))</f>
        <v>2</v>
      </c>
      <c r="Z13" s="0" t="n">
        <f aca="false">IF(S13=1,2,IF(S13=2,4,IF(S13=3,5,IF(S13=4,7,IF(S13=5,11,19)))))</f>
        <v>5</v>
      </c>
      <c r="AA13" s="0" t="n">
        <f aca="false">IF(S13=1,2,IF(S13=2,2,IF(S13=3,3,IF(S13=4,3,IF(S13=5,4,5)))))</f>
        <v>3</v>
      </c>
      <c r="AB13" s="0" t="n">
        <f aca="false">IF(S13=1,3,IF(S13=2,5,IF(S13=3,6,IF(S13=4,8,IF(S13=5,12,20)))))</f>
        <v>6</v>
      </c>
      <c r="AD13" s="0" t="n">
        <f aca="false">IF(S13=4,2,IF(S13=5,5,IF(S13=6,7,IF(S13=7,10,IF(S13=8,15,IF(S13=9,20,25))))))</f>
        <v>25</v>
      </c>
      <c r="AE13" s="0" t="n">
        <f aca="false">IF(S13=4,6,IF(S13=5,14,IF(S13=6,25,IF(S13=7,35,IF(S13=8,45,IF(S13=9,60,99))))))</f>
        <v>99</v>
      </c>
      <c r="AF13" s="0" t="n">
        <f aca="false">IF(S13=4,1,IF(S13=5,3,IF(S13=6,5,IF(S13=7,7,IF(S13=8,9,IF(S13=9,14,24))))))</f>
        <v>24</v>
      </c>
      <c r="AG13" s="0" t="n">
        <f aca="false">IF(S13=4,5,IF(S13=5,8,IF(S13=6,13,IF(S13=7,23,IF(S13=8,34,IF(S13=9,49,98))))))</f>
        <v>98</v>
      </c>
      <c r="AH13" s="0" t="n">
        <f aca="false">IF(S13=4,2,IF(S13=5,4,IF(S13=6,6,IF(S13=7,8,IF(S13=8,10,IF(S13=9,15,25))))))</f>
        <v>25</v>
      </c>
      <c r="AI13" s="0" t="n">
        <f aca="false">IF(S13=4,6,IF(S13=5,9,IF(S13=6,14,IF(S13=7,24,IF(S13=8,35,IF(S13=9,50,99))))))</f>
        <v>99</v>
      </c>
      <c r="AK13" s="1" t="n">
        <f aca="false">S13</f>
        <v>3</v>
      </c>
      <c r="AL13" s="1" t="n">
        <f aca="false">IF($U13=2,W13,AD13)</f>
        <v>3</v>
      </c>
      <c r="AM13" s="1" t="n">
        <f aca="false">IF($U13=2,X13,AE13)</f>
        <v>8</v>
      </c>
      <c r="AN13" s="1" t="n">
        <f aca="false">IF($U13=2,Y13,AF13)</f>
        <v>2</v>
      </c>
      <c r="AO13" s="1" t="n">
        <f aca="false">IF($U13=2,Z13,AG13)</f>
        <v>5</v>
      </c>
      <c r="AP13" s="1" t="n">
        <f aca="false">IF($U13=2,AA13,AH13)</f>
        <v>3</v>
      </c>
      <c r="AQ13" s="1" t="n">
        <f aca="false">IF($U13=2,AB13,AI13)</f>
        <v>6</v>
      </c>
      <c r="AR13" s="0" t="s">
        <v>105</v>
      </c>
      <c r="AS13" s="15" t="n">
        <f aca="true">INT((RAND()*(AM13-AL13+1)+AL13))</f>
        <v>8</v>
      </c>
      <c r="AT13" s="15" t="n">
        <f aca="true">INT((RAND()*(AO13-AN13+1)+AN13))</f>
        <v>4</v>
      </c>
      <c r="AU13" s="0" t="n">
        <f aca="false">AT13-AT14*(AS14-AS13)</f>
        <v>4</v>
      </c>
      <c r="AV13" s="0" t="n">
        <v>256</v>
      </c>
      <c r="AW13" s="15" t="n">
        <f aca="false">IF(AU13/AV13=INT(AU13/AV13),1,0)</f>
        <v>0</v>
      </c>
      <c r="AX13" s="15" t="n">
        <f aca="false">IF(AW13=0,AU13,AU13/AV13)</f>
        <v>4</v>
      </c>
      <c r="AY13" s="15" t="n">
        <v>16</v>
      </c>
      <c r="AZ13" s="15" t="n">
        <f aca="false">IF(AX13/AY13=INT(AX13/AY13),1,0)</f>
        <v>0</v>
      </c>
      <c r="BA13" s="15" t="n">
        <f aca="false">IF(AZ13=0,AX13,AX13/AY13)</f>
        <v>4</v>
      </c>
      <c r="BB13" s="15" t="n">
        <v>4</v>
      </c>
      <c r="BC13" s="15" t="n">
        <f aca="false">IF(BA13/BB13=INT(BA13/BB13),1,0)</f>
        <v>1</v>
      </c>
      <c r="BD13" s="15" t="n">
        <f aca="false">IF(BC13=0,BA13,BA13/BB13)</f>
        <v>1</v>
      </c>
      <c r="BE13" s="15" t="n">
        <v>2</v>
      </c>
      <c r="BF13" s="15" t="n">
        <f aca="false">IF(BD13/BE13=INT(BD13/BE13),1,0)</f>
        <v>0</v>
      </c>
      <c r="BG13" s="15" t="n">
        <f aca="false">IF(BF13=0,BD13,BD13/BE13)</f>
        <v>1</v>
      </c>
      <c r="BH13" s="15" t="n">
        <v>81</v>
      </c>
      <c r="BI13" s="15" t="n">
        <f aca="false">IF(BG13/BH13=INT(BG13/BH13),1,0)</f>
        <v>0</v>
      </c>
      <c r="BJ13" s="15" t="n">
        <f aca="false">IF(BI13=0,BG13,BG13/BH13)</f>
        <v>1</v>
      </c>
      <c r="BK13" s="15" t="n">
        <v>9</v>
      </c>
      <c r="BL13" s="15" t="n">
        <f aca="false">IF(BJ13/BK13=INT(BJ13/BK13),1,0)</f>
        <v>0</v>
      </c>
      <c r="BM13" s="15" t="n">
        <f aca="false">IF(BL13=0,BJ13,BJ13/BK13)</f>
        <v>1</v>
      </c>
      <c r="BN13" s="15" t="n">
        <v>3</v>
      </c>
      <c r="BO13" s="15" t="n">
        <f aca="false">IF(BM13/BN13=INT(BM13/BN13),1,0)</f>
        <v>0</v>
      </c>
      <c r="BP13" s="15" t="n">
        <f aca="false">IF(BO13=0,BM13,BM13/BN13)</f>
        <v>1</v>
      </c>
      <c r="BQ13" s="15" t="n">
        <v>25</v>
      </c>
      <c r="BR13" s="15" t="n">
        <f aca="false">IF(BP13/BQ13=INT(BP13/BQ13),1,0)</f>
        <v>0</v>
      </c>
      <c r="BS13" s="15" t="n">
        <f aca="false">IF(BR13=0,BP13,BP13/BQ13)</f>
        <v>1</v>
      </c>
      <c r="BT13" s="15" t="n">
        <v>5</v>
      </c>
      <c r="BU13" s="15" t="n">
        <f aca="false">IF(BS13/BT13=INT(BS13/BT13),1,0)</f>
        <v>0</v>
      </c>
      <c r="BV13" s="15" t="n">
        <f aca="false">IF(BU13=0,BS13,BS13/BT13)</f>
        <v>1</v>
      </c>
      <c r="BW13" s="15" t="n">
        <v>49</v>
      </c>
      <c r="BX13" s="15" t="n">
        <f aca="false">IF(BV13/BW13=INT(BV13/BW13),1,0)</f>
        <v>0</v>
      </c>
      <c r="BY13" s="15" t="n">
        <f aca="false">IF(BX13=0,BV13,BV13/BW13)</f>
        <v>1</v>
      </c>
      <c r="BZ13" s="15" t="n">
        <v>7</v>
      </c>
      <c r="CA13" s="15" t="n">
        <f aca="false">IF(BY13/BZ13=INT(BY13/BZ13),1,0)</f>
        <v>0</v>
      </c>
      <c r="CB13" s="15" t="n">
        <f aca="false">IF(CA13=0,BY13,BY13/BZ13)</f>
        <v>1</v>
      </c>
      <c r="CC13" s="15" t="n">
        <v>121</v>
      </c>
      <c r="CD13" s="15" t="n">
        <f aca="false">IF(CB13/CC13=INT(CB13/CC13),1,0)</f>
        <v>0</v>
      </c>
      <c r="CE13" s="15" t="n">
        <f aca="false">IF(CD13=0,CB13,CB13/CC13)</f>
        <v>1</v>
      </c>
      <c r="CF13" s="15" t="n">
        <v>11</v>
      </c>
      <c r="CG13" s="15" t="n">
        <f aca="false">IF(CE13/CF13=INT(CE13/CF13),1,0)</f>
        <v>0</v>
      </c>
      <c r="CH13" s="15" t="n">
        <f aca="false">IF(CG13=0,CE13,CE13/CF13)</f>
        <v>1</v>
      </c>
      <c r="CI13" s="15" t="n">
        <v>169</v>
      </c>
      <c r="CJ13" s="15" t="n">
        <f aca="false">IF(CH13/CI13=INT(CH13/CI13),1,0)</f>
        <v>0</v>
      </c>
      <c r="CK13" s="15" t="n">
        <f aca="false">IF(CJ13=0,CH13,CH13/CI13)</f>
        <v>1</v>
      </c>
      <c r="CL13" s="15" t="n">
        <v>13</v>
      </c>
      <c r="CM13" s="15" t="n">
        <f aca="false">IF(CK13/CL13=INT(CK13/CL13),1,0)</f>
        <v>0</v>
      </c>
      <c r="CN13" s="15" t="n">
        <f aca="false">IF(CM13=0,CK13,CK13/CL13)</f>
        <v>1</v>
      </c>
      <c r="CO13" s="15" t="n">
        <v>289</v>
      </c>
      <c r="CP13" s="15" t="n">
        <f aca="false">IF(CN13/CO13=INT(CN13/CO13),1,0)</f>
        <v>0</v>
      </c>
      <c r="CQ13" s="15" t="n">
        <f aca="false">IF(CP13=0,CN13,CN13/CO13)</f>
        <v>1</v>
      </c>
      <c r="CR13" s="15" t="n">
        <v>17</v>
      </c>
      <c r="CS13" s="15" t="n">
        <f aca="false">IF(CQ13/CR13=INT(CQ13/CR13),1,0)</f>
        <v>0</v>
      </c>
      <c r="CT13" s="15" t="n">
        <f aca="false">IF(CS13=0,CQ13,CQ13/CR13)</f>
        <v>1</v>
      </c>
      <c r="CU13" s="15" t="n">
        <v>361</v>
      </c>
      <c r="CV13" s="15" t="n">
        <f aca="false">IF(CT13/CU13=INT(CT13/CU13),1,0)</f>
        <v>0</v>
      </c>
      <c r="CW13" s="15" t="n">
        <f aca="false">IF(CV13=0,CT13,CT13/CU13)</f>
        <v>1</v>
      </c>
      <c r="CX13" s="15" t="n">
        <v>19</v>
      </c>
      <c r="CY13" s="15" t="n">
        <f aca="false">IF(CW13/CX13=INT(CW13/CX13),1,0)</f>
        <v>0</v>
      </c>
      <c r="CZ13" s="15" t="n">
        <f aca="false">IF(CY13=0,CW13,CW13/CX13)</f>
        <v>1</v>
      </c>
      <c r="DA13" s="15" t="n">
        <v>529</v>
      </c>
      <c r="DB13" s="15" t="n">
        <f aca="false">IF(CZ13/DA13=INT(CZ13/DA13),1,0)</f>
        <v>0</v>
      </c>
      <c r="DC13" s="15" t="n">
        <f aca="false">IF(DB13=0,CZ13,CZ13/DA13)</f>
        <v>1</v>
      </c>
      <c r="DD13" s="15" t="n">
        <v>23</v>
      </c>
      <c r="DE13" s="15" t="n">
        <f aca="false">IF(DC13/DD13=INT(DC13/DD13),1,0)</f>
        <v>0</v>
      </c>
      <c r="DF13" s="15" t="n">
        <f aca="false">IF(DE13=0,DC13,DC13/DD13)</f>
        <v>1</v>
      </c>
      <c r="DG13" s="15" t="n">
        <v>841</v>
      </c>
      <c r="DH13" s="15" t="n">
        <f aca="false">IF(DF13/DG13=INT(DF13/DG13),1,0)</f>
        <v>0</v>
      </c>
      <c r="DI13" s="15" t="n">
        <f aca="false">IF(DH13=0,DF13,DF13/DG13)</f>
        <v>1</v>
      </c>
      <c r="DJ13" s="15" t="n">
        <v>29</v>
      </c>
      <c r="DK13" s="15" t="n">
        <f aca="false">IF(DI13/DJ13=INT(DI13/DJ13),1,0)</f>
        <v>0</v>
      </c>
      <c r="DL13" s="15" t="n">
        <f aca="false">IF(DK13=0,DI13,DI13/DJ13)</f>
        <v>1</v>
      </c>
      <c r="DM13" s="15" t="n">
        <v>961</v>
      </c>
      <c r="DN13" s="15" t="n">
        <f aca="false">IF(DL13/DM13=INT(DL13/DM13),1,0)</f>
        <v>0</v>
      </c>
      <c r="DO13" s="15" t="n">
        <f aca="false">IF(DN13=0,DL13,DL13/DM13)</f>
        <v>1</v>
      </c>
      <c r="DP13" s="15" t="n">
        <v>31</v>
      </c>
      <c r="DQ13" s="15" t="n">
        <f aca="false">IF(DO13/DP13=INT(DO13/DP13),1,0)</f>
        <v>0</v>
      </c>
      <c r="DR13" s="15" t="n">
        <f aca="false">IF(DQ13=0,DO13,DO13/DP13)</f>
        <v>1</v>
      </c>
      <c r="DS13" s="15" t="n">
        <v>37</v>
      </c>
      <c r="DT13" s="15" t="n">
        <f aca="false">IF(DR13/DS13=INT(DR13/DS13),1,0)</f>
        <v>0</v>
      </c>
      <c r="DU13" s="15" t="n">
        <f aca="false">IF(DT13=0,DR13,DR13/DS13)</f>
        <v>1</v>
      </c>
      <c r="DV13" s="15" t="n">
        <v>41</v>
      </c>
      <c r="DW13" s="15" t="n">
        <f aca="false">IF(DU13/DV13=INT(DU13/DV13),1,0)</f>
        <v>0</v>
      </c>
      <c r="DX13" s="15" t="n">
        <f aca="false">IF(DW13=0,DU13,DU13/DV13)</f>
        <v>1</v>
      </c>
      <c r="DY13" s="15" t="n">
        <v>43</v>
      </c>
      <c r="DZ13" s="15" t="n">
        <f aca="false">IF(DX13/DY13=INT(DX13/DY13),1,0)</f>
        <v>0</v>
      </c>
      <c r="EA13" s="15" t="n">
        <f aca="false">IF(DZ13=0,DX13,DX13/DY13)</f>
        <v>1</v>
      </c>
      <c r="EB13" s="15" t="n">
        <v>47</v>
      </c>
      <c r="EC13" s="15" t="n">
        <f aca="false">IF(EA13/EB13=INT(EA13/EB13),1,0)</f>
        <v>0</v>
      </c>
      <c r="ED13" s="15" t="n">
        <f aca="false">IF(EC13=0,EA13,EA13/EB13)</f>
        <v>1</v>
      </c>
      <c r="EE13" s="15" t="n">
        <v>53</v>
      </c>
      <c r="EF13" s="15" t="n">
        <f aca="false">IF(ED13/EE13=INT(ED13/EE13),1,0)</f>
        <v>0</v>
      </c>
      <c r="EG13" s="15" t="n">
        <f aca="false">IF(EF13=0,ED13,ED13/EE13)</f>
        <v>1</v>
      </c>
      <c r="EH13" s="15" t="n">
        <v>59</v>
      </c>
      <c r="EI13" s="15" t="n">
        <f aca="false">IF(EG13/EH13=INT(EG13/EH13),1,0)</f>
        <v>0</v>
      </c>
      <c r="EJ13" s="15" t="n">
        <f aca="false">IF(EI13=0,EG13,EG13/EH13)</f>
        <v>1</v>
      </c>
      <c r="EK13" s="15" t="n">
        <v>61</v>
      </c>
      <c r="EL13" s="15" t="n">
        <f aca="false">IF(EJ13/EK13=INT(EJ13/EK13),1,0)</f>
        <v>0</v>
      </c>
      <c r="EM13" s="15" t="n">
        <f aca="false">IF(EL13=0,EJ13,EJ13/EK13)</f>
        <v>1</v>
      </c>
      <c r="EN13" s="15" t="n">
        <v>67</v>
      </c>
      <c r="EO13" s="15" t="n">
        <f aca="false">IF(EM13/EN13=INT(EM13/EN13),1,0)</f>
        <v>0</v>
      </c>
      <c r="EP13" s="15" t="n">
        <f aca="false">IF(EO13=0,EM13,EM13/EN13)</f>
        <v>1</v>
      </c>
      <c r="EQ13" s="15" t="n">
        <v>71</v>
      </c>
      <c r="ER13" s="15" t="n">
        <f aca="false">IF(EP13/EQ13=INT(EP13/EQ13),1,0)</f>
        <v>0</v>
      </c>
      <c r="ES13" s="15" t="n">
        <f aca="false">IF(ER13=0,EP13,EP13/EQ13)</f>
        <v>1</v>
      </c>
      <c r="ET13" s="15" t="n">
        <v>73</v>
      </c>
      <c r="EU13" s="15" t="n">
        <f aca="false">IF(ES13/ET13=INT(ES13/ET13),1,0)</f>
        <v>0</v>
      </c>
      <c r="EV13" s="15" t="n">
        <f aca="false">IF(EU13=0,ES13,ES13/ET13)</f>
        <v>1</v>
      </c>
      <c r="EW13" s="15" t="n">
        <v>79</v>
      </c>
      <c r="EX13" s="15" t="n">
        <f aca="false">IF(EV13/EW13=INT(EV13/EW13),1,0)</f>
        <v>0</v>
      </c>
      <c r="EY13" s="15" t="n">
        <f aca="false">IF(EX13=0,EV13,EV13/EW13)</f>
        <v>1</v>
      </c>
      <c r="EZ13" s="15" t="n">
        <v>83</v>
      </c>
      <c r="FA13" s="15" t="n">
        <f aca="false">IF(EY13/EZ13=INT(EY13/EZ13),1,0)</f>
        <v>0</v>
      </c>
      <c r="FB13" s="15" t="n">
        <f aca="false">IF(FA13=0,EY13,EY13/EZ13)</f>
        <v>1</v>
      </c>
      <c r="FC13" s="15" t="n">
        <v>89</v>
      </c>
      <c r="FD13" s="15" t="n">
        <f aca="false">IF(FB13/FC13=INT(FB13/FC13),1,0)</f>
        <v>0</v>
      </c>
      <c r="FE13" s="15" t="n">
        <f aca="false">IF(FD13=0,FB13,FB13/FC13)</f>
        <v>1</v>
      </c>
      <c r="FF13" s="15" t="n">
        <v>97</v>
      </c>
      <c r="FG13" s="15" t="n">
        <f aca="false">IF(FE13/FF13=INT(FE13/FF13),1,0)</f>
        <v>0</v>
      </c>
      <c r="FH13" s="15" t="n">
        <f aca="false">IF(FG13=0,FE13,FE13/FF13)</f>
        <v>1</v>
      </c>
      <c r="FI13" s="15" t="n">
        <v>101</v>
      </c>
      <c r="FJ13" s="15" t="n">
        <f aca="false">IF(FH13/FI13=INT(FH13/FI13),1,0)</f>
        <v>0</v>
      </c>
      <c r="FK13" s="15" t="n">
        <f aca="false">IF(FJ13=0,FH13,FH13/FI13)</f>
        <v>1</v>
      </c>
      <c r="FL13" s="15" t="n">
        <v>103</v>
      </c>
      <c r="FM13" s="15" t="n">
        <f aca="false">IF(FK13/FL13=INT(FK13/FL13),1,0)</f>
        <v>0</v>
      </c>
      <c r="FN13" s="15" t="n">
        <f aca="false">IF(FM13=0,FK13,FK13/FL13)</f>
        <v>1</v>
      </c>
      <c r="FO13" s="15" t="n">
        <v>107</v>
      </c>
      <c r="FP13" s="15" t="n">
        <f aca="false">IF(FN13/FO13=INT(FN13/FO13),1,0)</f>
        <v>0</v>
      </c>
      <c r="FQ13" s="15" t="n">
        <f aca="false">IF(FP13=0,FN13,FN13/FO13)</f>
        <v>1</v>
      </c>
      <c r="FR13" s="15" t="n">
        <v>109</v>
      </c>
      <c r="FS13" s="15" t="n">
        <f aca="false">IF(FQ13/FR13=INT(FQ13/FR13),1,0)</f>
        <v>0</v>
      </c>
      <c r="FT13" s="15" t="n">
        <f aca="false">IF(FS13=0,FQ13,FQ13/FR13)</f>
        <v>1</v>
      </c>
      <c r="FU13" s="15" t="n">
        <v>113</v>
      </c>
      <c r="FV13" s="15" t="n">
        <f aca="false">IF(FT13/FU13=INT(FT13/FU13),1,0)</f>
        <v>0</v>
      </c>
      <c r="FW13" s="15" t="n">
        <f aca="false">IF(FV13=0,FT13,FT13/FU13)</f>
        <v>1</v>
      </c>
      <c r="FX13" s="15" t="n">
        <v>127</v>
      </c>
      <c r="FY13" s="15" t="n">
        <f aca="false">IF(FW13/FX13=INT(FW13/FX13),1,0)</f>
        <v>0</v>
      </c>
      <c r="FZ13" s="15" t="n">
        <f aca="false">IF(FY13=0,FW13,FW13/FX13)</f>
        <v>1</v>
      </c>
      <c r="GA13" s="15" t="n">
        <v>131</v>
      </c>
      <c r="GB13" s="15" t="n">
        <f aca="false">IF(FZ13/GA13=INT(FZ13/GA13),1,0)</f>
        <v>0</v>
      </c>
      <c r="GC13" s="15" t="n">
        <f aca="false">IF(GB13=0,FZ13,FZ13/GA13)</f>
        <v>1</v>
      </c>
      <c r="GD13" s="15" t="n">
        <v>137</v>
      </c>
      <c r="GE13" s="15" t="n">
        <f aca="false">IF(GC13/GD13=INT(GC13/GD13),1,0)</f>
        <v>0</v>
      </c>
      <c r="GF13" s="15" t="n">
        <f aca="false">IF(GE13=0,GC13,GC13/GD13)</f>
        <v>1</v>
      </c>
      <c r="GG13" s="15" t="n">
        <v>139</v>
      </c>
      <c r="GH13" s="15" t="n">
        <f aca="false">IF(GF13/GG13=INT(GF13/GG13),1,0)</f>
        <v>0</v>
      </c>
      <c r="GI13" s="15" t="n">
        <f aca="false">IF(GH13=0,GF13,GF13/GG13)</f>
        <v>1</v>
      </c>
      <c r="GJ13" s="15" t="n">
        <v>149</v>
      </c>
      <c r="GK13" s="15" t="n">
        <f aca="false">IF(GI13/GJ13=INT(GI13/GJ13),1,0)</f>
        <v>0</v>
      </c>
      <c r="GL13" s="15" t="n">
        <f aca="false">IF(GK13=0,GI13,GI13/GJ13)</f>
        <v>1</v>
      </c>
      <c r="GM13" s="15"/>
      <c r="GN13" s="15" t="n">
        <f aca="false">8*AW13+4*AZ13+2*BC13+BF13</f>
        <v>2</v>
      </c>
      <c r="GO13" s="15" t="n">
        <f aca="false">4*BI13+2*BL13+BO13</f>
        <v>0</v>
      </c>
      <c r="GP13" s="15" t="n">
        <f aca="false">2*BR13+BU13</f>
        <v>0</v>
      </c>
      <c r="GQ13" s="15" t="n">
        <f aca="false">2*BX13+CA13</f>
        <v>0</v>
      </c>
      <c r="GR13" s="15" t="n">
        <f aca="false">2*CD13+CG13</f>
        <v>0</v>
      </c>
      <c r="GS13" s="15" t="n">
        <f aca="false">2*CJ13+CM13</f>
        <v>0</v>
      </c>
      <c r="GT13" s="15" t="n">
        <f aca="false">CS13</f>
        <v>0</v>
      </c>
      <c r="GU13" s="15" t="n">
        <f aca="false">CY13</f>
        <v>0</v>
      </c>
      <c r="GV13" s="15" t="n">
        <f aca="false">DE13</f>
        <v>0</v>
      </c>
      <c r="GW13" s="15" t="n">
        <f aca="false">DK13</f>
        <v>0</v>
      </c>
      <c r="GX13" s="15" t="n">
        <f aca="false">DQ13</f>
        <v>0</v>
      </c>
      <c r="GY13" s="0" t="n">
        <f aca="false">DT13</f>
        <v>0</v>
      </c>
      <c r="GZ13" s="0" t="n">
        <f aca="false">DW13</f>
        <v>0</v>
      </c>
      <c r="HA13" s="0" t="n">
        <f aca="false">DZ13</f>
        <v>0</v>
      </c>
      <c r="HB13" s="0" t="n">
        <f aca="false">EC13</f>
        <v>0</v>
      </c>
      <c r="HC13" s="0" t="n">
        <f aca="false">EF13</f>
        <v>0</v>
      </c>
      <c r="HD13" s="0" t="n">
        <f aca="false">EI13</f>
        <v>0</v>
      </c>
      <c r="HE13" s="0" t="n">
        <f aca="false">EL13</f>
        <v>0</v>
      </c>
      <c r="HF13" s="0" t="n">
        <f aca="false">EO13</f>
        <v>0</v>
      </c>
      <c r="HG13" s="0" t="n">
        <f aca="false">ER13</f>
        <v>0</v>
      </c>
      <c r="HH13" s="0" t="n">
        <f aca="false">EU13</f>
        <v>0</v>
      </c>
      <c r="HI13" s="0" t="n">
        <f aca="false">EX13</f>
        <v>0</v>
      </c>
      <c r="HJ13" s="0" t="n">
        <f aca="false">FA13</f>
        <v>0</v>
      </c>
      <c r="HK13" s="0" t="n">
        <f aca="false">FD13</f>
        <v>0</v>
      </c>
      <c r="HL13" s="0" t="n">
        <f aca="false">FG13</f>
        <v>0</v>
      </c>
      <c r="HM13" s="0" t="n">
        <f aca="false">FJ13</f>
        <v>0</v>
      </c>
      <c r="HN13" s="0" t="n">
        <f aca="false">FM13</f>
        <v>0</v>
      </c>
      <c r="HO13" s="0" t="n">
        <f aca="false">FP13</f>
        <v>0</v>
      </c>
      <c r="HP13" s="0" t="n">
        <f aca="false">FS13</f>
        <v>0</v>
      </c>
      <c r="HQ13" s="0" t="n">
        <f aca="false">FV13</f>
        <v>0</v>
      </c>
      <c r="HR13" s="0" t="n">
        <f aca="false">FY13</f>
        <v>0</v>
      </c>
      <c r="HS13" s="0" t="n">
        <f aca="false">GB13</f>
        <v>0</v>
      </c>
      <c r="HT13" s="0" t="n">
        <f aca="false">GE13</f>
        <v>0</v>
      </c>
      <c r="HU13" s="0" t="n">
        <f aca="false">GH13</f>
        <v>0</v>
      </c>
      <c r="HV13" s="0" t="n">
        <f aca="false">GK13</f>
        <v>0</v>
      </c>
      <c r="HW13" s="0" t="n">
        <f aca="false">AU13</f>
        <v>4</v>
      </c>
      <c r="HX13" s="0" t="n">
        <f aca="false">HW13/HV16</f>
        <v>2</v>
      </c>
      <c r="HZ13" s="0" t="n">
        <f aca="false">AS14</f>
        <v>8</v>
      </c>
      <c r="IA13" s="0" t="n">
        <f aca="false">HX13</f>
        <v>2</v>
      </c>
      <c r="IB13" s="0" t="n">
        <f aca="false">HX14</f>
        <v>3</v>
      </c>
      <c r="IC13" s="0" t="str">
        <f aca="false">HZ13&amp;"  "&amp;IA13&amp;"/"&amp;IB13</f>
        <v>8  2/3</v>
      </c>
      <c r="ID13" s="0" t="str">
        <f aca="false">"  "&amp;IA13&amp;"/"&amp;IB13</f>
        <v>  2/3</v>
      </c>
      <c r="IE13" s="0" t="str">
        <f aca="false">HZ13&amp;"   "</f>
        <v>8   </v>
      </c>
      <c r="IF13" s="0" t="str">
        <f aca="false">IF(HZ13=0,ID13,IF(IA13=0,IE13,IC13))</f>
        <v>8  2/3</v>
      </c>
      <c r="IG13" s="0" t="n">
        <f aca="false">AS18</f>
        <v>3</v>
      </c>
      <c r="IH13" s="0" t="n">
        <f aca="false">HX17</f>
        <v>5</v>
      </c>
      <c r="II13" s="0" t="n">
        <f aca="false">HX18</f>
        <v>6</v>
      </c>
      <c r="IJ13" s="0" t="str">
        <f aca="false">"  +  "&amp;IG13&amp;"  "&amp;IH13&amp;"/"&amp;II13</f>
        <v>  +  3  5/6</v>
      </c>
      <c r="IK13" s="0" t="str">
        <f aca="false">"  +  "&amp;IH13&amp;"/"&amp;II13</f>
        <v>  +  5/6</v>
      </c>
      <c r="IL13" s="0" t="str">
        <f aca="false">"  +  "&amp;IG13</f>
        <v>  +  3</v>
      </c>
      <c r="IM13" s="0" t="str">
        <f aca="false">IF(IG13=0,IK13,IF(IH13=0,IL13,IJ13))</f>
        <v>  +  3  5/6</v>
      </c>
      <c r="IN13" s="0" t="n">
        <f aca="false">AS22</f>
        <v>0</v>
      </c>
      <c r="IO13" s="0" t="n">
        <f aca="false">HX21</f>
        <v>0</v>
      </c>
      <c r="IP13" s="0" t="n">
        <f aca="false">HX22</f>
        <v>1</v>
      </c>
      <c r="IQ13" s="0" t="str">
        <f aca="false">"  +  "&amp;IN13&amp;"  "&amp;IO13&amp;"/"&amp;IP13</f>
        <v>  +  0  0/1</v>
      </c>
      <c r="IR13" s="0" t="str">
        <f aca="false">"  +  "&amp;IO13&amp;"/"&amp;IP13</f>
        <v>  +  0/1</v>
      </c>
      <c r="IS13" s="0" t="str">
        <f aca="false">"  +  "&amp;IN13&amp;"   "</f>
        <v>  +  0   </v>
      </c>
      <c r="IT13" s="0" t="str">
        <f aca="false">IF(IN13=0,IR13,IF(IO13=0,IS13,IQ13))</f>
        <v>  +  0/1</v>
      </c>
      <c r="IU13" s="0" t="str">
        <f aca="false">IF(IN13&gt;0,IT13,IF(IO13&gt;0,IT13,""))</f>
        <v/>
      </c>
    </row>
    <row r="14" customFormat="false" ht="18" hidden="true" customHeight="true" outlineLevel="0" collapsed="false">
      <c r="A14" s="1"/>
      <c r="B14" s="13"/>
      <c r="C14" s="10"/>
      <c r="D14" s="13"/>
      <c r="E14" s="10"/>
      <c r="F14" s="13"/>
      <c r="G14" s="13"/>
      <c r="H14" s="74"/>
      <c r="I14" s="10"/>
      <c r="J14" s="10"/>
      <c r="O14" s="50"/>
      <c r="AK14" s="1"/>
      <c r="AL14" s="1"/>
      <c r="AM14" s="1"/>
      <c r="AN14" s="1"/>
      <c r="AO14" s="1"/>
      <c r="AP14" s="1"/>
      <c r="AQ14" s="1"/>
      <c r="AS14" s="0" t="n">
        <f aca="false">AS13+INT(AT13/AT14)</f>
        <v>8</v>
      </c>
      <c r="AT14" s="15" t="n">
        <f aca="true">IF(AP13&gt;AT13,INT((RAND()*(AQ13-AP13+1)+AP13)),INT((RAND()*(AQ13-AT13)+AT13+1)))</f>
        <v>6</v>
      </c>
      <c r="AU14" s="0" t="n">
        <f aca="false">AT14</f>
        <v>6</v>
      </c>
      <c r="AV14" s="0" t="n">
        <v>256</v>
      </c>
      <c r="AW14" s="15" t="n">
        <f aca="false">IF(AU14/AV14=INT(AU14/AV14),1,0)</f>
        <v>0</v>
      </c>
      <c r="AX14" s="15" t="n">
        <f aca="false">IF(AW14=0,AU14,AU14/AV14)</f>
        <v>6</v>
      </c>
      <c r="AY14" s="15" t="n">
        <v>16</v>
      </c>
      <c r="AZ14" s="15" t="n">
        <f aca="false">IF(AX14/AY14=INT(AX14/AY14),1,0)</f>
        <v>0</v>
      </c>
      <c r="BA14" s="15" t="n">
        <f aca="false">IF(AZ14=0,AX14,AX14/AY14)</f>
        <v>6</v>
      </c>
      <c r="BB14" s="15" t="n">
        <v>4</v>
      </c>
      <c r="BC14" s="15" t="n">
        <f aca="false">IF(BA14/BB14=INT(BA14/BB14),1,0)</f>
        <v>0</v>
      </c>
      <c r="BD14" s="15" t="n">
        <f aca="false">IF(BC14=0,BA14,BA14/BB14)</f>
        <v>6</v>
      </c>
      <c r="BE14" s="15" t="n">
        <v>2</v>
      </c>
      <c r="BF14" s="15" t="n">
        <f aca="false">IF(BD14/BE14=INT(BD14/BE14),1,0)</f>
        <v>1</v>
      </c>
      <c r="BG14" s="15" t="n">
        <f aca="false">IF(BF14=0,BD14,BD14/BE14)</f>
        <v>3</v>
      </c>
      <c r="BH14" s="15" t="n">
        <v>81</v>
      </c>
      <c r="BI14" s="15" t="n">
        <f aca="false">IF(BG14/BH14=INT(BG14/BH14),1,0)</f>
        <v>0</v>
      </c>
      <c r="BJ14" s="15" t="n">
        <f aca="false">IF(BI14=0,BG14,BG14/BH14)</f>
        <v>3</v>
      </c>
      <c r="BK14" s="15" t="n">
        <v>9</v>
      </c>
      <c r="BL14" s="15" t="n">
        <f aca="false">IF(BJ14/BK14=INT(BJ14/BK14),1,0)</f>
        <v>0</v>
      </c>
      <c r="BM14" s="15" t="n">
        <f aca="false">IF(BL14=0,BJ14,BJ14/BK14)</f>
        <v>3</v>
      </c>
      <c r="BN14" s="15" t="n">
        <v>3</v>
      </c>
      <c r="BO14" s="15" t="n">
        <f aca="false">IF(BM14/BN14=INT(BM14/BN14),1,0)</f>
        <v>1</v>
      </c>
      <c r="BP14" s="15" t="n">
        <f aca="false">IF(BO14=0,BM14,BM14/BN14)</f>
        <v>1</v>
      </c>
      <c r="BQ14" s="15" t="n">
        <v>25</v>
      </c>
      <c r="BR14" s="15" t="n">
        <f aca="false">IF(BP14/BQ14=INT(BP14/BQ14),1,0)</f>
        <v>0</v>
      </c>
      <c r="BS14" s="15" t="n">
        <f aca="false">IF(BR14=0,BP14,BP14/BQ14)</f>
        <v>1</v>
      </c>
      <c r="BT14" s="15" t="n">
        <v>5</v>
      </c>
      <c r="BU14" s="15" t="n">
        <f aca="false">IF(BS14/BT14=INT(BS14/BT14),1,0)</f>
        <v>0</v>
      </c>
      <c r="BV14" s="15" t="n">
        <f aca="false">IF(BU14=0,BS14,BS14/BT14)</f>
        <v>1</v>
      </c>
      <c r="BW14" s="15" t="n">
        <v>49</v>
      </c>
      <c r="BX14" s="15" t="n">
        <f aca="false">IF(BV14/BW14=INT(BV14/BW14),1,0)</f>
        <v>0</v>
      </c>
      <c r="BY14" s="15" t="n">
        <f aca="false">IF(BX14=0,BV14,BV14/BW14)</f>
        <v>1</v>
      </c>
      <c r="BZ14" s="15" t="n">
        <v>7</v>
      </c>
      <c r="CA14" s="15" t="n">
        <f aca="false">IF(BY14/BZ14=INT(BY14/BZ14),1,0)</f>
        <v>0</v>
      </c>
      <c r="CB14" s="15" t="n">
        <f aca="false">IF(CA14=0,BY14,BY14/BZ14)</f>
        <v>1</v>
      </c>
      <c r="CC14" s="15" t="n">
        <v>121</v>
      </c>
      <c r="CD14" s="15" t="n">
        <f aca="false">IF(CB14/CC14=INT(CB14/CC14),1,0)</f>
        <v>0</v>
      </c>
      <c r="CE14" s="15" t="n">
        <f aca="false">IF(CD14=0,CB14,CB14/CC14)</f>
        <v>1</v>
      </c>
      <c r="CF14" s="15" t="n">
        <v>11</v>
      </c>
      <c r="CG14" s="15" t="n">
        <f aca="false">IF(CE14/CF14=INT(CE14/CF14),1,0)</f>
        <v>0</v>
      </c>
      <c r="CH14" s="15" t="n">
        <f aca="false">IF(CG14=0,CE14,CE14/CF14)</f>
        <v>1</v>
      </c>
      <c r="CI14" s="15" t="n">
        <v>169</v>
      </c>
      <c r="CJ14" s="15" t="n">
        <f aca="false">IF(CH14/CI14=INT(CH14/CI14),1,0)</f>
        <v>0</v>
      </c>
      <c r="CK14" s="15" t="n">
        <f aca="false">IF(CJ14=0,CH14,CH14/CI14)</f>
        <v>1</v>
      </c>
      <c r="CL14" s="15" t="n">
        <v>13</v>
      </c>
      <c r="CM14" s="15" t="n">
        <f aca="false">IF(CK14/CL14=INT(CK14/CL14),1,0)</f>
        <v>0</v>
      </c>
      <c r="CN14" s="15" t="n">
        <f aca="false">IF(CM14=0,CK14,CK14/CL14)</f>
        <v>1</v>
      </c>
      <c r="CO14" s="15" t="n">
        <f aca="false">CO13</f>
        <v>289</v>
      </c>
      <c r="CP14" s="15" t="n">
        <f aca="false">IF(CN14/CO14=INT(CN14/CO14),1,0)</f>
        <v>0</v>
      </c>
      <c r="CQ14" s="15" t="n">
        <f aca="false">IF(CP14=0,CN14,CN14/CO14)</f>
        <v>1</v>
      </c>
      <c r="CR14" s="15" t="n">
        <v>17</v>
      </c>
      <c r="CS14" s="15" t="n">
        <f aca="false">IF(CQ14/CR14=INT(CQ14/CR14),1,0)</f>
        <v>0</v>
      </c>
      <c r="CT14" s="15" t="n">
        <f aca="false">IF(CS14=0,CQ14,CQ14/CR14)</f>
        <v>1</v>
      </c>
      <c r="CU14" s="15" t="n">
        <f aca="false">CU13</f>
        <v>361</v>
      </c>
      <c r="CV14" s="15" t="n">
        <f aca="false">IF(CT14/CU14=INT(CT14/CU14),1,0)</f>
        <v>0</v>
      </c>
      <c r="CW14" s="15" t="n">
        <f aca="false">IF(CV14=0,CT14,CT14/CU14)</f>
        <v>1</v>
      </c>
      <c r="CX14" s="15" t="n">
        <v>19</v>
      </c>
      <c r="CY14" s="15" t="n">
        <f aca="false">IF(CW14/CX14=INT(CW14/CX14),1,0)</f>
        <v>0</v>
      </c>
      <c r="CZ14" s="15" t="n">
        <f aca="false">IF(CY14=0,CW14,CW14/CX14)</f>
        <v>1</v>
      </c>
      <c r="DA14" s="15" t="n">
        <f aca="false">DA13</f>
        <v>529</v>
      </c>
      <c r="DB14" s="15" t="n">
        <f aca="false">IF(CZ14/DA14=INT(CZ14/DA14),1,0)</f>
        <v>0</v>
      </c>
      <c r="DC14" s="15" t="n">
        <f aca="false">IF(DB14=0,CZ14,CZ14/DA14)</f>
        <v>1</v>
      </c>
      <c r="DD14" s="15" t="n">
        <v>23</v>
      </c>
      <c r="DE14" s="15" t="n">
        <f aca="false">IF(DC14/DD14=INT(DC14/DD14),1,0)</f>
        <v>0</v>
      </c>
      <c r="DF14" s="15" t="n">
        <f aca="false">IF(DE14=0,DC14,DC14/DD14)</f>
        <v>1</v>
      </c>
      <c r="DG14" s="15" t="n">
        <f aca="false">DG13</f>
        <v>841</v>
      </c>
      <c r="DH14" s="15" t="n">
        <f aca="false">IF(DF14/DG14=INT(DF14/DG14),1,0)</f>
        <v>0</v>
      </c>
      <c r="DI14" s="15" t="n">
        <f aca="false">IF(DH14=0,DF14,DF14/DG14)</f>
        <v>1</v>
      </c>
      <c r="DJ14" s="15" t="n">
        <v>29</v>
      </c>
      <c r="DK14" s="15" t="n">
        <f aca="false">IF(DI14/DJ14=INT(DI14/DJ14),1,0)</f>
        <v>0</v>
      </c>
      <c r="DL14" s="15" t="n">
        <f aca="false">IF(DK14=0,DI14,DI14/DJ14)</f>
        <v>1</v>
      </c>
      <c r="DM14" s="15" t="n">
        <f aca="false">DM13</f>
        <v>961</v>
      </c>
      <c r="DN14" s="15" t="n">
        <f aca="false">IF(DL14/DM14=INT(DL14/DM14),1,0)</f>
        <v>0</v>
      </c>
      <c r="DO14" s="15" t="n">
        <f aca="false">IF(DN14=0,DL14,DL14/DM14)</f>
        <v>1</v>
      </c>
      <c r="DP14" s="15" t="n">
        <v>31</v>
      </c>
      <c r="DQ14" s="15" t="n">
        <f aca="false">IF(DO14/DP14=INT(DO14/DP14),1,0)</f>
        <v>0</v>
      </c>
      <c r="DR14" s="15" t="n">
        <f aca="false">IF(DQ14=0,DO14,DO14/DP14)</f>
        <v>1</v>
      </c>
      <c r="DS14" s="15" t="n">
        <v>37</v>
      </c>
      <c r="DT14" s="15" t="n">
        <f aca="false">IF(DR14/DS14=INT(DR14/DS14),1,0)</f>
        <v>0</v>
      </c>
      <c r="DU14" s="15" t="n">
        <f aca="false">IF(DT14=0,DR14,DR14/DS14)</f>
        <v>1</v>
      </c>
      <c r="DV14" s="15" t="n">
        <v>41</v>
      </c>
      <c r="DW14" s="15" t="n">
        <f aca="false">IF(DU14/DV14=INT(DU14/DV14),1,0)</f>
        <v>0</v>
      </c>
      <c r="DX14" s="15" t="n">
        <f aca="false">IF(DW14=0,DU14,DU14/DV14)</f>
        <v>1</v>
      </c>
      <c r="DY14" s="15" t="n">
        <v>43</v>
      </c>
      <c r="DZ14" s="15" t="n">
        <f aca="false">IF(DX14/DY14=INT(DX14/DY14),1,0)</f>
        <v>0</v>
      </c>
      <c r="EA14" s="15" t="n">
        <f aca="false">IF(DZ14=0,DX14,DX14/DY14)</f>
        <v>1</v>
      </c>
      <c r="EB14" s="15" t="n">
        <v>47</v>
      </c>
      <c r="EC14" s="15" t="n">
        <f aca="false">IF(EA14/EB14=INT(EA14/EB14),1,0)</f>
        <v>0</v>
      </c>
      <c r="ED14" s="15" t="n">
        <f aca="false">IF(EC14=0,EA14,EA14/EB14)</f>
        <v>1</v>
      </c>
      <c r="EE14" s="15" t="n">
        <v>53</v>
      </c>
      <c r="EF14" s="15" t="n">
        <f aca="false">IF(ED14/EE14=INT(ED14/EE14),1,0)</f>
        <v>0</v>
      </c>
      <c r="EG14" s="15" t="n">
        <f aca="false">IF(EF14=0,ED14,ED14/EE14)</f>
        <v>1</v>
      </c>
      <c r="EH14" s="15" t="n">
        <v>59</v>
      </c>
      <c r="EI14" s="15" t="n">
        <f aca="false">IF(EG14/EH14=INT(EG14/EH14),1,0)</f>
        <v>0</v>
      </c>
      <c r="EJ14" s="15" t="n">
        <f aca="false">IF(EI14=0,EG14,EG14/EH14)</f>
        <v>1</v>
      </c>
      <c r="EK14" s="15" t="n">
        <v>61</v>
      </c>
      <c r="EL14" s="15" t="n">
        <f aca="false">IF(EJ14/EK14=INT(EJ14/EK14),1,0)</f>
        <v>0</v>
      </c>
      <c r="EM14" s="15" t="n">
        <f aca="false">IF(EL14=0,EJ14,EJ14/EK14)</f>
        <v>1</v>
      </c>
      <c r="EN14" s="15" t="n">
        <v>67</v>
      </c>
      <c r="EO14" s="15" t="n">
        <f aca="false">IF(EM14/EN14=INT(EM14/EN14),1,0)</f>
        <v>0</v>
      </c>
      <c r="EP14" s="15" t="n">
        <f aca="false">IF(EO14=0,EM14,EM14/EN14)</f>
        <v>1</v>
      </c>
      <c r="EQ14" s="15" t="n">
        <v>71</v>
      </c>
      <c r="ER14" s="15" t="n">
        <f aca="false">IF(EP14/EQ14=INT(EP14/EQ14),1,0)</f>
        <v>0</v>
      </c>
      <c r="ES14" s="15" t="n">
        <f aca="false">IF(ER14=0,EP14,EP14/EQ14)</f>
        <v>1</v>
      </c>
      <c r="ET14" s="15" t="n">
        <v>73</v>
      </c>
      <c r="EU14" s="15" t="n">
        <f aca="false">IF(ES14/ET14=INT(ES14/ET14),1,0)</f>
        <v>0</v>
      </c>
      <c r="EV14" s="15" t="n">
        <f aca="false">IF(EU14=0,ES14,ES14/ET14)</f>
        <v>1</v>
      </c>
      <c r="EW14" s="15" t="n">
        <v>79</v>
      </c>
      <c r="EX14" s="15" t="n">
        <f aca="false">IF(EV14/EW14=INT(EV14/EW14),1,0)</f>
        <v>0</v>
      </c>
      <c r="EY14" s="15" t="n">
        <f aca="false">IF(EX14=0,EV14,EV14/EW14)</f>
        <v>1</v>
      </c>
      <c r="EZ14" s="15" t="n">
        <v>83</v>
      </c>
      <c r="FA14" s="15" t="n">
        <f aca="false">IF(EY14/EZ14=INT(EY14/EZ14),1,0)</f>
        <v>0</v>
      </c>
      <c r="FB14" s="15" t="n">
        <f aca="false">IF(FA14=0,EY14,EY14/EZ14)</f>
        <v>1</v>
      </c>
      <c r="FC14" s="15" t="n">
        <v>89</v>
      </c>
      <c r="FD14" s="15" t="n">
        <f aca="false">IF(FB14/FC14=INT(FB14/FC14),1,0)</f>
        <v>0</v>
      </c>
      <c r="FE14" s="15" t="n">
        <f aca="false">IF(FD14=0,FB14,FB14/FC14)</f>
        <v>1</v>
      </c>
      <c r="FF14" s="15" t="n">
        <v>97</v>
      </c>
      <c r="FG14" s="15" t="n">
        <f aca="false">IF(FE14/FF14=INT(FE14/FF14),1,0)</f>
        <v>0</v>
      </c>
      <c r="FH14" s="15" t="n">
        <f aca="false">IF(FG14=0,FE14,FE14/FF14)</f>
        <v>1</v>
      </c>
      <c r="FI14" s="15" t="n">
        <v>101</v>
      </c>
      <c r="FJ14" s="15" t="n">
        <f aca="false">IF(FH14/FI14=INT(FH14/FI14),1,0)</f>
        <v>0</v>
      </c>
      <c r="FK14" s="15" t="n">
        <f aca="false">IF(FJ14=0,FH14,FH14/FI14)</f>
        <v>1</v>
      </c>
      <c r="FL14" s="15" t="n">
        <v>103</v>
      </c>
      <c r="FM14" s="15" t="n">
        <f aca="false">IF(FK14/FL14=INT(FK14/FL14),1,0)</f>
        <v>0</v>
      </c>
      <c r="FN14" s="15" t="n">
        <f aca="false">IF(FM14=0,FK14,FK14/FL14)</f>
        <v>1</v>
      </c>
      <c r="FO14" s="15" t="n">
        <v>107</v>
      </c>
      <c r="FP14" s="15" t="n">
        <f aca="false">IF(FN14/FO14=INT(FN14/FO14),1,0)</f>
        <v>0</v>
      </c>
      <c r="FQ14" s="15" t="n">
        <f aca="false">IF(FP14=0,FN14,FN14/FO14)</f>
        <v>1</v>
      </c>
      <c r="FR14" s="15" t="n">
        <v>109</v>
      </c>
      <c r="FS14" s="15" t="n">
        <f aca="false">IF(FQ14/FR14=INT(FQ14/FR14),1,0)</f>
        <v>0</v>
      </c>
      <c r="FT14" s="15" t="n">
        <f aca="false">IF(FS14=0,FQ14,FQ14/FR14)</f>
        <v>1</v>
      </c>
      <c r="FU14" s="15" t="n">
        <v>113</v>
      </c>
      <c r="FV14" s="15" t="n">
        <f aca="false">IF(FT14/FU14=INT(FT14/FU14),1,0)</f>
        <v>0</v>
      </c>
      <c r="FW14" s="15" t="n">
        <f aca="false">IF(FV14=0,FT14,FT14/FU14)</f>
        <v>1</v>
      </c>
      <c r="FX14" s="15" t="n">
        <v>127</v>
      </c>
      <c r="FY14" s="15" t="n">
        <f aca="false">IF(FW14/FX14=INT(FW14/FX14),1,0)</f>
        <v>0</v>
      </c>
      <c r="FZ14" s="15" t="n">
        <f aca="false">IF(FY14=0,FW14,FW14/FX14)</f>
        <v>1</v>
      </c>
      <c r="GA14" s="15" t="n">
        <v>131</v>
      </c>
      <c r="GB14" s="15" t="n">
        <f aca="false">IF(FZ14/GA14=INT(FZ14/GA14),1,0)</f>
        <v>0</v>
      </c>
      <c r="GC14" s="15" t="n">
        <f aca="false">IF(GB14=0,FZ14,FZ14/GA14)</f>
        <v>1</v>
      </c>
      <c r="GD14" s="15" t="n">
        <v>137</v>
      </c>
      <c r="GE14" s="15" t="n">
        <f aca="false">IF(GC14/GD14=INT(GC14/GD14),1,0)</f>
        <v>0</v>
      </c>
      <c r="GF14" s="15" t="n">
        <f aca="false">IF(GE14=0,GC14,GC14/GD14)</f>
        <v>1</v>
      </c>
      <c r="GG14" s="15" t="n">
        <v>139</v>
      </c>
      <c r="GH14" s="15" t="n">
        <f aca="false">IF(GF14/GG14=INT(GF14/GG14),1,0)</f>
        <v>0</v>
      </c>
      <c r="GI14" s="15" t="n">
        <f aca="false">IF(GH14=0,GF14,GF14/GG14)</f>
        <v>1</v>
      </c>
      <c r="GJ14" s="15" t="n">
        <v>149</v>
      </c>
      <c r="GK14" s="15" t="n">
        <f aca="false">IF(GI14/GJ14=INT(GI14/GJ14),1,0)</f>
        <v>0</v>
      </c>
      <c r="GL14" s="15" t="n">
        <f aca="false">IF(GK14=0,GI14,GI14/GJ14)</f>
        <v>1</v>
      </c>
      <c r="GM14" s="15"/>
      <c r="GN14" s="15" t="n">
        <f aca="false">8*AW14+4*AZ14+2*BC14+BF14</f>
        <v>1</v>
      </c>
      <c r="GO14" s="15" t="n">
        <f aca="false">4*BI14+2*BL14+BO14</f>
        <v>1</v>
      </c>
      <c r="GP14" s="15" t="n">
        <f aca="false">2*BR14+BU14</f>
        <v>0</v>
      </c>
      <c r="GQ14" s="15" t="n">
        <f aca="false">2*BX14+CA14</f>
        <v>0</v>
      </c>
      <c r="GR14" s="15" t="n">
        <f aca="false">2*CD14+CG14</f>
        <v>0</v>
      </c>
      <c r="GS14" s="15" t="n">
        <f aca="false">2*CJ14+CM14</f>
        <v>0</v>
      </c>
      <c r="GT14" s="15" t="n">
        <f aca="false">CS14</f>
        <v>0</v>
      </c>
      <c r="GU14" s="15" t="n">
        <f aca="false">CY14</f>
        <v>0</v>
      </c>
      <c r="GV14" s="15" t="n">
        <f aca="false">DE14</f>
        <v>0</v>
      </c>
      <c r="GW14" s="15" t="n">
        <f aca="false">DK14</f>
        <v>0</v>
      </c>
      <c r="GX14" s="15" t="n">
        <f aca="false">DQ14</f>
        <v>0</v>
      </c>
      <c r="GY14" s="0" t="n">
        <f aca="false">DT14</f>
        <v>0</v>
      </c>
      <c r="GZ14" s="0" t="n">
        <f aca="false">DW14</f>
        <v>0</v>
      </c>
      <c r="HA14" s="0" t="n">
        <f aca="false">DZ14</f>
        <v>0</v>
      </c>
      <c r="HB14" s="0" t="n">
        <f aca="false">EC14</f>
        <v>0</v>
      </c>
      <c r="HC14" s="0" t="n">
        <f aca="false">EF14</f>
        <v>0</v>
      </c>
      <c r="HD14" s="0" t="n">
        <f aca="false">EI14</f>
        <v>0</v>
      </c>
      <c r="HE14" s="0" t="n">
        <f aca="false">EL14</f>
        <v>0</v>
      </c>
      <c r="HF14" s="0" t="n">
        <f aca="false">EO14</f>
        <v>0</v>
      </c>
      <c r="HG14" s="0" t="n">
        <f aca="false">ER14</f>
        <v>0</v>
      </c>
      <c r="HH14" s="0" t="n">
        <f aca="false">EU14</f>
        <v>0</v>
      </c>
      <c r="HI14" s="0" t="n">
        <f aca="false">EX14</f>
        <v>0</v>
      </c>
      <c r="HJ14" s="0" t="n">
        <f aca="false">FA14</f>
        <v>0</v>
      </c>
      <c r="HK14" s="0" t="n">
        <f aca="false">FD14</f>
        <v>0</v>
      </c>
      <c r="HL14" s="0" t="n">
        <f aca="false">FG14</f>
        <v>0</v>
      </c>
      <c r="HM14" s="0" t="n">
        <f aca="false">FJ14</f>
        <v>0</v>
      </c>
      <c r="HN14" s="0" t="n">
        <f aca="false">FM14</f>
        <v>0</v>
      </c>
      <c r="HO14" s="0" t="n">
        <f aca="false">FP14</f>
        <v>0</v>
      </c>
      <c r="HP14" s="0" t="n">
        <f aca="false">FS14</f>
        <v>0</v>
      </c>
      <c r="HQ14" s="0" t="n">
        <f aca="false">FV14</f>
        <v>0</v>
      </c>
      <c r="HR14" s="0" t="n">
        <f aca="false">FY14</f>
        <v>0</v>
      </c>
      <c r="HS14" s="0" t="n">
        <f aca="false">GB14</f>
        <v>0</v>
      </c>
      <c r="HT14" s="0" t="n">
        <f aca="false">GE14</f>
        <v>0</v>
      </c>
      <c r="HU14" s="0" t="n">
        <f aca="false">GH14</f>
        <v>0</v>
      </c>
      <c r="HV14" s="0" t="n">
        <f aca="false">GK14</f>
        <v>0</v>
      </c>
      <c r="HW14" s="0" t="n">
        <f aca="false">AU14</f>
        <v>6</v>
      </c>
      <c r="HX14" s="0" t="n">
        <f aca="false">HW14/HV16</f>
        <v>3</v>
      </c>
    </row>
    <row r="15" customFormat="false" ht="18" hidden="true" customHeight="true" outlineLevel="0" collapsed="false">
      <c r="A15" s="1"/>
      <c r="B15" s="13"/>
      <c r="C15" s="10"/>
      <c r="D15" s="13"/>
      <c r="E15" s="10"/>
      <c r="F15" s="13"/>
      <c r="G15" s="13"/>
      <c r="H15" s="74"/>
      <c r="I15" s="10"/>
      <c r="J15" s="10"/>
      <c r="O15" s="50"/>
      <c r="AK15" s="1"/>
      <c r="AL15" s="1"/>
      <c r="AM15" s="1"/>
      <c r="AN15" s="1"/>
      <c r="AO15" s="1"/>
      <c r="AP15" s="1"/>
      <c r="AQ15" s="1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 t="n">
        <f aca="false">IF(GN13&lt;GN14,GN13,GN14)</f>
        <v>1</v>
      </c>
      <c r="GO15" s="15" t="n">
        <f aca="false">IF(GO13&lt;GO14,GO13,GO14)</f>
        <v>0</v>
      </c>
      <c r="GP15" s="15" t="n">
        <f aca="false">IF(GP13&lt;GP14,GP13,GP14)</f>
        <v>0</v>
      </c>
      <c r="GQ15" s="15" t="n">
        <f aca="false">IF(GQ13&lt;GQ14,GQ13,GQ14)</f>
        <v>0</v>
      </c>
      <c r="GR15" s="15" t="n">
        <f aca="false">IF(GR13&lt;GR14,GR13,GR14)</f>
        <v>0</v>
      </c>
      <c r="GS15" s="15" t="n">
        <f aca="false">IF(GS13&lt;GS14,GS13,GS14)</f>
        <v>0</v>
      </c>
      <c r="GT15" s="15" t="n">
        <f aca="false">IF(GT13&lt;GT14,GT13,GT14)</f>
        <v>0</v>
      </c>
      <c r="GU15" s="15" t="n">
        <f aca="false">IF(GU13&lt;GU14,GU13,GU14)</f>
        <v>0</v>
      </c>
      <c r="GV15" s="15" t="n">
        <f aca="false">IF(GV13&lt;GV14,GV13,GV14)</f>
        <v>0</v>
      </c>
      <c r="GW15" s="15" t="n">
        <f aca="false">IF(GW13&lt;GW14,GW13,GW14)</f>
        <v>0</v>
      </c>
      <c r="GX15" s="15" t="n">
        <f aca="false">IF(GX13&lt;GX14,GX13,GX14)</f>
        <v>0</v>
      </c>
      <c r="GY15" s="15" t="n">
        <f aca="false">IF(GY13&lt;GY14,GY13,GY14)</f>
        <v>0</v>
      </c>
      <c r="GZ15" s="15" t="n">
        <f aca="false">IF(GZ13&lt;GZ14,GZ13,GZ14)</f>
        <v>0</v>
      </c>
      <c r="HA15" s="15" t="n">
        <f aca="false">IF(HA13&lt;HA14,HA13,HA14)</f>
        <v>0</v>
      </c>
      <c r="HB15" s="15" t="n">
        <f aca="false">IF(HB13&lt;HB14,HB13,HB14)</f>
        <v>0</v>
      </c>
      <c r="HC15" s="15" t="n">
        <f aca="false">IF(HC13&lt;HC14,HC13,HC14)</f>
        <v>0</v>
      </c>
      <c r="HD15" s="15" t="n">
        <f aca="false">IF(HD13&lt;HD14,HD13,HD14)</f>
        <v>0</v>
      </c>
      <c r="HE15" s="15" t="n">
        <f aca="false">IF(HE13&lt;HE14,HE13,HE14)</f>
        <v>0</v>
      </c>
      <c r="HF15" s="15" t="n">
        <f aca="false">IF(HF13&lt;HF14,HF13,HF14)</f>
        <v>0</v>
      </c>
      <c r="HG15" s="15" t="n">
        <f aca="false">IF(HG13&lt;HG14,HG13,HG14)</f>
        <v>0</v>
      </c>
      <c r="HH15" s="15" t="n">
        <f aca="false">IF(HH13&lt;HH14,HH13,HH14)</f>
        <v>0</v>
      </c>
      <c r="HI15" s="15" t="n">
        <f aca="false">IF(HI13&lt;HI14,HI13,HI14)</f>
        <v>0</v>
      </c>
      <c r="HJ15" s="15" t="n">
        <f aca="false">IF(HJ13&lt;HJ14,HJ13,HJ14)</f>
        <v>0</v>
      </c>
      <c r="HK15" s="15" t="n">
        <f aca="false">IF(HK13&lt;HK14,HK13,HK14)</f>
        <v>0</v>
      </c>
      <c r="HL15" s="15" t="n">
        <f aca="false">IF(HL13&lt;HL14,HL13,HL14)</f>
        <v>0</v>
      </c>
      <c r="HM15" s="15" t="n">
        <f aca="false">IF(HM13&lt;HM14,HM13,HM14)</f>
        <v>0</v>
      </c>
      <c r="HN15" s="15" t="n">
        <f aca="false">IF(HN13&lt;HN14,HN13,HN14)</f>
        <v>0</v>
      </c>
      <c r="HO15" s="15" t="n">
        <f aca="false">IF(HO13&lt;HO14,HO13,HO14)</f>
        <v>0</v>
      </c>
      <c r="HP15" s="15" t="n">
        <f aca="false">IF(HP13&lt;HP14,HP13,HP14)</f>
        <v>0</v>
      </c>
      <c r="HQ15" s="15" t="n">
        <f aca="false">IF(HQ13&lt;HQ14,HQ13,HQ14)</f>
        <v>0</v>
      </c>
      <c r="HR15" s="15" t="n">
        <f aca="false">IF(HR13&lt;HR14,HR13,HR14)</f>
        <v>0</v>
      </c>
      <c r="HS15" s="15" t="n">
        <f aca="false">IF(HS13&lt;HS14,HS13,HS14)</f>
        <v>0</v>
      </c>
      <c r="HT15" s="15" t="n">
        <f aca="false">IF(HT13&lt;HT14,HT13,HT14)</f>
        <v>0</v>
      </c>
      <c r="HU15" s="15" t="n">
        <f aca="false">IF(HU13&lt;HU14,HU13,HU14)</f>
        <v>0</v>
      </c>
      <c r="HV15" s="15" t="n">
        <f aca="false">IF(HV13&lt;HV14,HV13,HV14)</f>
        <v>0</v>
      </c>
    </row>
    <row r="16" customFormat="false" ht="18" hidden="true" customHeight="true" outlineLevel="0" collapsed="false">
      <c r="A16" s="1"/>
      <c r="B16" s="10"/>
      <c r="C16" s="10"/>
      <c r="D16" s="10"/>
      <c r="E16" s="10"/>
      <c r="F16" s="13"/>
      <c r="G16" s="13"/>
      <c r="H16" s="74"/>
      <c r="I16" s="10"/>
      <c r="J16" s="10"/>
      <c r="O16" s="50"/>
      <c r="AK16" s="1"/>
      <c r="AL16" s="1"/>
      <c r="AM16" s="1"/>
      <c r="AN16" s="1"/>
      <c r="AO16" s="1"/>
      <c r="AP16" s="1"/>
      <c r="AQ16" s="1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0" t="n">
        <f aca="false">FY$4^GN15</f>
        <v>2</v>
      </c>
      <c r="GO16" s="0" t="n">
        <f aca="false">FZ$4^GO15*GN16</f>
        <v>2</v>
      </c>
      <c r="GP16" s="0" t="n">
        <f aca="false">GA$4^GP15*GO16</f>
        <v>2</v>
      </c>
      <c r="GQ16" s="0" t="n">
        <f aca="false">GB$4^GQ15*GP16</f>
        <v>2</v>
      </c>
      <c r="GR16" s="0" t="n">
        <f aca="false">GC$4^GR15*GQ16</f>
        <v>2</v>
      </c>
      <c r="GS16" s="0" t="n">
        <f aca="false">GD$4^GS15*GR16</f>
        <v>2</v>
      </c>
      <c r="GT16" s="0" t="n">
        <f aca="false">GE$4^GT15*GS16</f>
        <v>2</v>
      </c>
      <c r="GU16" s="0" t="n">
        <f aca="false">GF$4^GU15*GT16</f>
        <v>2</v>
      </c>
      <c r="GV16" s="0" t="n">
        <f aca="false">GG$4^GV15*GU16</f>
        <v>2</v>
      </c>
      <c r="GW16" s="0" t="n">
        <f aca="false">GH$4^GW15*GV16</f>
        <v>2</v>
      </c>
      <c r="GX16" s="0" t="n">
        <f aca="false">GI$4^GX15*GW16</f>
        <v>2</v>
      </c>
      <c r="GY16" s="0" t="n">
        <f aca="false">GJ$4^GY15*GX16</f>
        <v>2</v>
      </c>
      <c r="GZ16" s="0" t="n">
        <f aca="false">GK$4^GZ15*GY16</f>
        <v>2</v>
      </c>
      <c r="HA16" s="0" t="n">
        <f aca="false">GL$4^HA15*GZ16</f>
        <v>2</v>
      </c>
      <c r="HB16" s="0" t="n">
        <f aca="false">GM$4^HB15*HA16</f>
        <v>2</v>
      </c>
      <c r="HC16" s="0" t="n">
        <f aca="false">GN$4^HC15*HB16</f>
        <v>2</v>
      </c>
      <c r="HD16" s="0" t="n">
        <f aca="false">GO$4^HD15*HC16</f>
        <v>2</v>
      </c>
      <c r="HE16" s="0" t="n">
        <f aca="false">GP$4^HE15*HD16</f>
        <v>2</v>
      </c>
      <c r="HF16" s="0" t="n">
        <f aca="false">GQ$4^HF15*HE16</f>
        <v>2</v>
      </c>
      <c r="HG16" s="0" t="n">
        <f aca="false">GR$4^HG15*HF16</f>
        <v>2</v>
      </c>
      <c r="HH16" s="0" t="n">
        <f aca="false">GS$4^HH15*HG16</f>
        <v>2</v>
      </c>
      <c r="HI16" s="0" t="n">
        <f aca="false">GT$4^HI15*HH16</f>
        <v>2</v>
      </c>
      <c r="HJ16" s="0" t="n">
        <f aca="false">GU$4^HJ15*HI16</f>
        <v>2</v>
      </c>
      <c r="HK16" s="0" t="n">
        <f aca="false">GV$4^HK15*HJ16</f>
        <v>2</v>
      </c>
      <c r="HL16" s="0" t="n">
        <f aca="false">GW$4^HL15*HK16</f>
        <v>2</v>
      </c>
      <c r="HM16" s="0" t="n">
        <f aca="false">GX$4^HM15*HL16</f>
        <v>2</v>
      </c>
      <c r="HN16" s="0" t="n">
        <f aca="false">GY$4^HN15*HM16</f>
        <v>2</v>
      </c>
      <c r="HO16" s="0" t="n">
        <f aca="false">GZ$4^HO15*HN16</f>
        <v>2</v>
      </c>
      <c r="HP16" s="0" t="n">
        <f aca="false">HA$4^HP15*HO16</f>
        <v>2</v>
      </c>
      <c r="HQ16" s="0" t="n">
        <f aca="false">HB$4^HQ15*HP16</f>
        <v>2</v>
      </c>
      <c r="HR16" s="0" t="n">
        <f aca="false">HC$4^HR15*HQ16</f>
        <v>2</v>
      </c>
      <c r="HS16" s="0" t="n">
        <f aca="false">HD$4^HS15*HR16</f>
        <v>2</v>
      </c>
      <c r="HT16" s="0" t="n">
        <f aca="false">HE$4^HT15*HS16</f>
        <v>2</v>
      </c>
      <c r="HU16" s="0" t="n">
        <f aca="false">HF$4^HU15*HT16</f>
        <v>2</v>
      </c>
      <c r="HV16" s="0" t="n">
        <f aca="false">HG$4^HV15*HU16</f>
        <v>2</v>
      </c>
    </row>
    <row r="17" customFormat="false" ht="18" hidden="true" customHeight="true" outlineLevel="0" collapsed="false">
      <c r="A17" s="1"/>
      <c r="B17" s="10"/>
      <c r="C17" s="10"/>
      <c r="D17" s="10"/>
      <c r="E17" s="10"/>
      <c r="F17" s="13"/>
      <c r="G17" s="13"/>
      <c r="H17" s="74"/>
      <c r="I17" s="10"/>
      <c r="J17" s="10"/>
      <c r="O17" s="50"/>
      <c r="AK17" s="1"/>
      <c r="AL17" s="1"/>
      <c r="AM17" s="1"/>
      <c r="AN17" s="1"/>
      <c r="AO17" s="1"/>
      <c r="AP17" s="1"/>
      <c r="AQ17" s="1"/>
      <c r="AR17" s="0" t="s">
        <v>106</v>
      </c>
      <c r="AS17" s="15" t="n">
        <f aca="true">INT((RAND()*(AM13-AL13+1)+AL13))</f>
        <v>3</v>
      </c>
      <c r="AT17" s="15" t="n">
        <f aca="true">INT((RAND()*(AO13-AN13+1)+AN13))</f>
        <v>5</v>
      </c>
      <c r="AU17" s="0" t="n">
        <f aca="false">AT17-AT18*(AS18-AS17)</f>
        <v>5</v>
      </c>
      <c r="AV17" s="0" t="n">
        <v>256</v>
      </c>
      <c r="AW17" s="15" t="n">
        <f aca="false">IF(AU17/AV17=INT(AU17/AV17),1,0)</f>
        <v>0</v>
      </c>
      <c r="AX17" s="15" t="n">
        <f aca="false">IF(AW17=0,AU17,AU17/AV17)</f>
        <v>5</v>
      </c>
      <c r="AY17" s="15" t="n">
        <v>16</v>
      </c>
      <c r="AZ17" s="15" t="n">
        <f aca="false">IF(AX17/AY17=INT(AX17/AY17),1,0)</f>
        <v>0</v>
      </c>
      <c r="BA17" s="15" t="n">
        <f aca="false">IF(AZ17=0,AX17,AX17/AY17)</f>
        <v>5</v>
      </c>
      <c r="BB17" s="15" t="n">
        <v>4</v>
      </c>
      <c r="BC17" s="15" t="n">
        <f aca="false">IF(BA17/BB17=INT(BA17/BB17),1,0)</f>
        <v>0</v>
      </c>
      <c r="BD17" s="15" t="n">
        <f aca="false">IF(BC17=0,BA17,BA17/BB17)</f>
        <v>5</v>
      </c>
      <c r="BE17" s="15" t="n">
        <v>2</v>
      </c>
      <c r="BF17" s="15" t="n">
        <f aca="false">IF(BD17/BE17=INT(BD17/BE17),1,0)</f>
        <v>0</v>
      </c>
      <c r="BG17" s="15" t="n">
        <f aca="false">IF(BF17=0,BD17,BD17/BE17)</f>
        <v>5</v>
      </c>
      <c r="BH17" s="15" t="n">
        <v>81</v>
      </c>
      <c r="BI17" s="15" t="n">
        <f aca="false">IF(BG17/BH17=INT(BG17/BH17),1,0)</f>
        <v>0</v>
      </c>
      <c r="BJ17" s="15" t="n">
        <f aca="false">IF(BI17=0,BG17,BG17/BH17)</f>
        <v>5</v>
      </c>
      <c r="BK17" s="15" t="n">
        <v>9</v>
      </c>
      <c r="BL17" s="15" t="n">
        <f aca="false">IF(BJ17/BK17=INT(BJ17/BK17),1,0)</f>
        <v>0</v>
      </c>
      <c r="BM17" s="15" t="n">
        <f aca="false">IF(BL17=0,BJ17,BJ17/BK17)</f>
        <v>5</v>
      </c>
      <c r="BN17" s="15" t="n">
        <v>3</v>
      </c>
      <c r="BO17" s="15" t="n">
        <f aca="false">IF(BM17/BN17=INT(BM17/BN17),1,0)</f>
        <v>0</v>
      </c>
      <c r="BP17" s="15" t="n">
        <f aca="false">IF(BO17=0,BM17,BM17/BN17)</f>
        <v>5</v>
      </c>
      <c r="BQ17" s="15" t="n">
        <v>25</v>
      </c>
      <c r="BR17" s="15" t="n">
        <f aca="false">IF(BP17/BQ17=INT(BP17/BQ17),1,0)</f>
        <v>0</v>
      </c>
      <c r="BS17" s="15" t="n">
        <f aca="false">IF(BR17=0,BP17,BP17/BQ17)</f>
        <v>5</v>
      </c>
      <c r="BT17" s="15" t="n">
        <v>5</v>
      </c>
      <c r="BU17" s="15" t="n">
        <f aca="false">IF(BS17/BT17=INT(BS17/BT17),1,0)</f>
        <v>1</v>
      </c>
      <c r="BV17" s="15" t="n">
        <f aca="false">IF(BU17=0,BS17,BS17/BT17)</f>
        <v>1</v>
      </c>
      <c r="BW17" s="15" t="n">
        <v>49</v>
      </c>
      <c r="BX17" s="15" t="n">
        <f aca="false">IF(BV17/BW17=INT(BV17/BW17),1,0)</f>
        <v>0</v>
      </c>
      <c r="BY17" s="15" t="n">
        <f aca="false">IF(BX17=0,BV17,BV17/BW17)</f>
        <v>1</v>
      </c>
      <c r="BZ17" s="15" t="n">
        <v>7</v>
      </c>
      <c r="CA17" s="15" t="n">
        <f aca="false">IF(BY17/BZ17=INT(BY17/BZ17),1,0)</f>
        <v>0</v>
      </c>
      <c r="CB17" s="15" t="n">
        <f aca="false">IF(CA17=0,BY17,BY17/BZ17)</f>
        <v>1</v>
      </c>
      <c r="CC17" s="15" t="n">
        <v>121</v>
      </c>
      <c r="CD17" s="15" t="n">
        <f aca="false">IF(CB17/CC17=INT(CB17/CC17),1,0)</f>
        <v>0</v>
      </c>
      <c r="CE17" s="15" t="n">
        <f aca="false">IF(CD17=0,CB17,CB17/CC17)</f>
        <v>1</v>
      </c>
      <c r="CF17" s="15" t="n">
        <v>11</v>
      </c>
      <c r="CG17" s="15" t="n">
        <f aca="false">IF(CE17/CF17=INT(CE17/CF17),1,0)</f>
        <v>0</v>
      </c>
      <c r="CH17" s="15" t="n">
        <f aca="false">IF(CG17=0,CE17,CE17/CF17)</f>
        <v>1</v>
      </c>
      <c r="CI17" s="15" t="n">
        <v>169</v>
      </c>
      <c r="CJ17" s="15" t="n">
        <f aca="false">IF(CH17/CI17=INT(CH17/CI17),1,0)</f>
        <v>0</v>
      </c>
      <c r="CK17" s="15" t="n">
        <f aca="false">IF(CJ17=0,CH17,CH17/CI17)</f>
        <v>1</v>
      </c>
      <c r="CL17" s="15" t="n">
        <v>13</v>
      </c>
      <c r="CM17" s="15" t="n">
        <f aca="false">IF(CK17/CL17=INT(CK17/CL17),1,0)</f>
        <v>0</v>
      </c>
      <c r="CN17" s="15" t="n">
        <f aca="false">IF(CM17=0,CK17,CK17/CL17)</f>
        <v>1</v>
      </c>
      <c r="CO17" s="15" t="n">
        <f aca="false">CO13</f>
        <v>289</v>
      </c>
      <c r="CP17" s="15" t="n">
        <f aca="false">IF(CN17/CO17=INT(CN17/CO17),1,0)</f>
        <v>0</v>
      </c>
      <c r="CQ17" s="15" t="n">
        <f aca="false">IF(CP17=0,CN17,CN17/CO17)</f>
        <v>1</v>
      </c>
      <c r="CR17" s="15" t="n">
        <v>17</v>
      </c>
      <c r="CS17" s="15" t="n">
        <f aca="false">IF(CQ17/CR17=INT(CQ17/CR17),1,0)</f>
        <v>0</v>
      </c>
      <c r="CT17" s="15" t="n">
        <f aca="false">IF(CS17=0,CQ17,CQ17/CR17)</f>
        <v>1</v>
      </c>
      <c r="CU17" s="15" t="n">
        <f aca="false">CU13</f>
        <v>361</v>
      </c>
      <c r="CV17" s="15" t="n">
        <f aca="false">IF(CT17/CU17=INT(CT17/CU17),1,0)</f>
        <v>0</v>
      </c>
      <c r="CW17" s="15" t="n">
        <f aca="false">IF(CV17=0,CT17,CT17/CU17)</f>
        <v>1</v>
      </c>
      <c r="CX17" s="15" t="n">
        <v>19</v>
      </c>
      <c r="CY17" s="15" t="n">
        <f aca="false">IF(CW17/CX17=INT(CW17/CX17),1,0)</f>
        <v>0</v>
      </c>
      <c r="CZ17" s="15" t="n">
        <f aca="false">IF(CY17=0,CW17,CW17/CX17)</f>
        <v>1</v>
      </c>
      <c r="DA17" s="15" t="n">
        <f aca="false">DA13</f>
        <v>529</v>
      </c>
      <c r="DB17" s="15" t="n">
        <f aca="false">IF(CZ17/DA17=INT(CZ17/DA17),1,0)</f>
        <v>0</v>
      </c>
      <c r="DC17" s="15" t="n">
        <f aca="false">IF(DB17=0,CZ17,CZ17/DA17)</f>
        <v>1</v>
      </c>
      <c r="DD17" s="15" t="n">
        <v>23</v>
      </c>
      <c r="DE17" s="15" t="n">
        <f aca="false">IF(DC17/DD17=INT(DC17/DD17),1,0)</f>
        <v>0</v>
      </c>
      <c r="DF17" s="15" t="n">
        <f aca="false">IF(DE17=0,DC17,DC17/DD17)</f>
        <v>1</v>
      </c>
      <c r="DG17" s="15" t="n">
        <f aca="false">DG13</f>
        <v>841</v>
      </c>
      <c r="DH17" s="15" t="n">
        <f aca="false">IF(DF17/DG17=INT(DF17/DG17),1,0)</f>
        <v>0</v>
      </c>
      <c r="DI17" s="15" t="n">
        <f aca="false">IF(DH17=0,DF17,DF17/DG17)</f>
        <v>1</v>
      </c>
      <c r="DJ17" s="15" t="n">
        <v>29</v>
      </c>
      <c r="DK17" s="15" t="n">
        <f aca="false">IF(DI17/DJ17=INT(DI17/DJ17),1,0)</f>
        <v>0</v>
      </c>
      <c r="DL17" s="15" t="n">
        <f aca="false">IF(DK17=0,DI17,DI17/DJ17)</f>
        <v>1</v>
      </c>
      <c r="DM17" s="15" t="n">
        <f aca="false">DM13</f>
        <v>961</v>
      </c>
      <c r="DN17" s="15" t="n">
        <f aca="false">IF(DL17/DM17=INT(DL17/DM17),1,0)</f>
        <v>0</v>
      </c>
      <c r="DO17" s="15" t="n">
        <f aca="false">IF(DN17=0,DL17,DL17/DM17)</f>
        <v>1</v>
      </c>
      <c r="DP17" s="15" t="n">
        <v>31</v>
      </c>
      <c r="DQ17" s="15" t="n">
        <f aca="false">IF(DO17/DP17=INT(DO17/DP17),1,0)</f>
        <v>0</v>
      </c>
      <c r="DR17" s="15" t="n">
        <f aca="false">IF(DQ17=0,DO17,DO17/DP17)</f>
        <v>1</v>
      </c>
      <c r="DS17" s="15" t="n">
        <v>37</v>
      </c>
      <c r="DT17" s="15" t="n">
        <f aca="false">IF(DR17/DS17=INT(DR17/DS17),1,0)</f>
        <v>0</v>
      </c>
      <c r="DU17" s="15" t="n">
        <f aca="false">IF(DT17=0,DR17,DR17/DS17)</f>
        <v>1</v>
      </c>
      <c r="DV17" s="15" t="n">
        <v>41</v>
      </c>
      <c r="DW17" s="15" t="n">
        <f aca="false">IF(DU17/DV17=INT(DU17/DV17),1,0)</f>
        <v>0</v>
      </c>
      <c r="DX17" s="15" t="n">
        <f aca="false">IF(DW17=0,DU17,DU17/DV17)</f>
        <v>1</v>
      </c>
      <c r="DY17" s="15" t="n">
        <v>43</v>
      </c>
      <c r="DZ17" s="15" t="n">
        <f aca="false">IF(DX17/DY17=INT(DX17/DY17),1,0)</f>
        <v>0</v>
      </c>
      <c r="EA17" s="15" t="n">
        <f aca="false">IF(DZ17=0,DX17,DX17/DY17)</f>
        <v>1</v>
      </c>
      <c r="EB17" s="15" t="n">
        <v>47</v>
      </c>
      <c r="EC17" s="15" t="n">
        <f aca="false">IF(EA17/EB17=INT(EA17/EB17),1,0)</f>
        <v>0</v>
      </c>
      <c r="ED17" s="15" t="n">
        <f aca="false">IF(EC17=0,EA17,EA17/EB17)</f>
        <v>1</v>
      </c>
      <c r="EE17" s="15" t="n">
        <v>53</v>
      </c>
      <c r="EF17" s="15" t="n">
        <f aca="false">IF(ED17/EE17=INT(ED17/EE17),1,0)</f>
        <v>0</v>
      </c>
      <c r="EG17" s="15" t="n">
        <f aca="false">IF(EF17=0,ED17,ED17/EE17)</f>
        <v>1</v>
      </c>
      <c r="EH17" s="15" t="n">
        <v>59</v>
      </c>
      <c r="EI17" s="15" t="n">
        <f aca="false">IF(EG17/EH17=INT(EG17/EH17),1,0)</f>
        <v>0</v>
      </c>
      <c r="EJ17" s="15" t="n">
        <f aca="false">IF(EI17=0,EG17,EG17/EH17)</f>
        <v>1</v>
      </c>
      <c r="EK17" s="15" t="n">
        <v>61</v>
      </c>
      <c r="EL17" s="15" t="n">
        <f aca="false">IF(EJ17/EK17=INT(EJ17/EK17),1,0)</f>
        <v>0</v>
      </c>
      <c r="EM17" s="15" t="n">
        <f aca="false">IF(EL17=0,EJ17,EJ17/EK17)</f>
        <v>1</v>
      </c>
      <c r="EN17" s="15" t="n">
        <v>67</v>
      </c>
      <c r="EO17" s="15" t="n">
        <f aca="false">IF(EM17/EN17=INT(EM17/EN17),1,0)</f>
        <v>0</v>
      </c>
      <c r="EP17" s="15" t="n">
        <f aca="false">IF(EO17=0,EM17,EM17/EN17)</f>
        <v>1</v>
      </c>
      <c r="EQ17" s="15" t="n">
        <v>71</v>
      </c>
      <c r="ER17" s="15" t="n">
        <f aca="false">IF(EP17/EQ17=INT(EP17/EQ17),1,0)</f>
        <v>0</v>
      </c>
      <c r="ES17" s="15" t="n">
        <f aca="false">IF(ER17=0,EP17,EP17/EQ17)</f>
        <v>1</v>
      </c>
      <c r="ET17" s="15" t="n">
        <v>73</v>
      </c>
      <c r="EU17" s="15" t="n">
        <f aca="false">IF(ES17/ET17=INT(ES17/ET17),1,0)</f>
        <v>0</v>
      </c>
      <c r="EV17" s="15" t="n">
        <f aca="false">IF(EU17=0,ES17,ES17/ET17)</f>
        <v>1</v>
      </c>
      <c r="EW17" s="15" t="n">
        <v>79</v>
      </c>
      <c r="EX17" s="15" t="n">
        <f aca="false">IF(EV17/EW17=INT(EV17/EW17),1,0)</f>
        <v>0</v>
      </c>
      <c r="EY17" s="15" t="n">
        <f aca="false">IF(EX17=0,EV17,EV17/EW17)</f>
        <v>1</v>
      </c>
      <c r="EZ17" s="15" t="n">
        <v>83</v>
      </c>
      <c r="FA17" s="15" t="n">
        <f aca="false">IF(EY17/EZ17=INT(EY17/EZ17),1,0)</f>
        <v>0</v>
      </c>
      <c r="FB17" s="15" t="n">
        <f aca="false">IF(FA17=0,EY17,EY17/EZ17)</f>
        <v>1</v>
      </c>
      <c r="FC17" s="15" t="n">
        <v>89</v>
      </c>
      <c r="FD17" s="15" t="n">
        <f aca="false">IF(FB17/FC17=INT(FB17/FC17),1,0)</f>
        <v>0</v>
      </c>
      <c r="FE17" s="15" t="n">
        <f aca="false">IF(FD17=0,FB17,FB17/FC17)</f>
        <v>1</v>
      </c>
      <c r="FF17" s="15" t="n">
        <v>97</v>
      </c>
      <c r="FG17" s="15" t="n">
        <f aca="false">IF(FE17/FF17=INT(FE17/FF17),1,0)</f>
        <v>0</v>
      </c>
      <c r="FH17" s="15" t="n">
        <f aca="false">IF(FG17=0,FE17,FE17/FF17)</f>
        <v>1</v>
      </c>
      <c r="FI17" s="15" t="n">
        <v>101</v>
      </c>
      <c r="FJ17" s="15" t="n">
        <f aca="false">IF(FH17/FI17=INT(FH17/FI17),1,0)</f>
        <v>0</v>
      </c>
      <c r="FK17" s="15" t="n">
        <f aca="false">IF(FJ17=0,FH17,FH17/FI17)</f>
        <v>1</v>
      </c>
      <c r="FL17" s="15" t="n">
        <v>103</v>
      </c>
      <c r="FM17" s="15" t="n">
        <f aca="false">IF(FK17/FL17=INT(FK17/FL17),1,0)</f>
        <v>0</v>
      </c>
      <c r="FN17" s="15" t="n">
        <f aca="false">IF(FM17=0,FK17,FK17/FL17)</f>
        <v>1</v>
      </c>
      <c r="FO17" s="15" t="n">
        <v>107</v>
      </c>
      <c r="FP17" s="15" t="n">
        <f aca="false">IF(FN17/FO17=INT(FN17/FO17),1,0)</f>
        <v>0</v>
      </c>
      <c r="FQ17" s="15" t="n">
        <f aca="false">IF(FP17=0,FN17,FN17/FO17)</f>
        <v>1</v>
      </c>
      <c r="FR17" s="15" t="n">
        <v>109</v>
      </c>
      <c r="FS17" s="15" t="n">
        <f aca="false">IF(FQ17/FR17=INT(FQ17/FR17),1,0)</f>
        <v>0</v>
      </c>
      <c r="FT17" s="15" t="n">
        <f aca="false">IF(FS17=0,FQ17,FQ17/FR17)</f>
        <v>1</v>
      </c>
      <c r="FU17" s="15" t="n">
        <v>113</v>
      </c>
      <c r="FV17" s="15" t="n">
        <f aca="false">IF(FT17/FU17=INT(FT17/FU17),1,0)</f>
        <v>0</v>
      </c>
      <c r="FW17" s="15" t="n">
        <f aca="false">IF(FV17=0,FT17,FT17/FU17)</f>
        <v>1</v>
      </c>
      <c r="FX17" s="15" t="n">
        <v>127</v>
      </c>
      <c r="FY17" s="15" t="n">
        <f aca="false">IF(FW17/FX17=INT(FW17/FX17),1,0)</f>
        <v>0</v>
      </c>
      <c r="FZ17" s="15" t="n">
        <f aca="false">IF(FY17=0,FW17,FW17/FX17)</f>
        <v>1</v>
      </c>
      <c r="GA17" s="15" t="n">
        <v>131</v>
      </c>
      <c r="GB17" s="15" t="n">
        <f aca="false">IF(FZ17/GA17=INT(FZ17/GA17),1,0)</f>
        <v>0</v>
      </c>
      <c r="GC17" s="15" t="n">
        <f aca="false">IF(GB17=0,FZ17,FZ17/GA17)</f>
        <v>1</v>
      </c>
      <c r="GD17" s="15" t="n">
        <v>137</v>
      </c>
      <c r="GE17" s="15" t="n">
        <f aca="false">IF(GC17/GD17=INT(GC17/GD17),1,0)</f>
        <v>0</v>
      </c>
      <c r="GF17" s="15" t="n">
        <f aca="false">IF(GE17=0,GC17,GC17/GD17)</f>
        <v>1</v>
      </c>
      <c r="GG17" s="15" t="n">
        <v>139</v>
      </c>
      <c r="GH17" s="15" t="n">
        <f aca="false">IF(GF17/GG17=INT(GF17/GG17),1,0)</f>
        <v>0</v>
      </c>
      <c r="GI17" s="15" t="n">
        <f aca="false">IF(GH17=0,GF17,GF17/GG17)</f>
        <v>1</v>
      </c>
      <c r="GJ17" s="15" t="n">
        <v>149</v>
      </c>
      <c r="GK17" s="15" t="n">
        <f aca="false">IF(GI17/GJ17=INT(GI17/GJ17),1,0)</f>
        <v>0</v>
      </c>
      <c r="GL17" s="15" t="n">
        <f aca="false">IF(GK17=0,GI17,GI17/GJ17)</f>
        <v>1</v>
      </c>
      <c r="GM17" s="15"/>
      <c r="GN17" s="15" t="n">
        <f aca="false">8*AW17+4*AZ17+2*BC17+BF17</f>
        <v>0</v>
      </c>
      <c r="GO17" s="15" t="n">
        <f aca="false">4*BI17+2*BL17+BO17</f>
        <v>0</v>
      </c>
      <c r="GP17" s="15" t="n">
        <f aca="false">2*BR17+BU17</f>
        <v>1</v>
      </c>
      <c r="GQ17" s="15" t="n">
        <f aca="false">2*BX17+CA17</f>
        <v>0</v>
      </c>
      <c r="GR17" s="15" t="n">
        <f aca="false">2*CD17+CG17</f>
        <v>0</v>
      </c>
      <c r="GS17" s="15" t="n">
        <f aca="false">2*CJ17+CM17</f>
        <v>0</v>
      </c>
      <c r="GT17" s="15" t="n">
        <f aca="false">CS17</f>
        <v>0</v>
      </c>
      <c r="GU17" s="15" t="n">
        <f aca="false">CY17</f>
        <v>0</v>
      </c>
      <c r="GV17" s="15" t="n">
        <f aca="false">DE17</f>
        <v>0</v>
      </c>
      <c r="GW17" s="15" t="n">
        <f aca="false">DK17</f>
        <v>0</v>
      </c>
      <c r="GX17" s="15" t="n">
        <f aca="false">DQ17</f>
        <v>0</v>
      </c>
      <c r="GY17" s="0" t="n">
        <f aca="false">DT17</f>
        <v>0</v>
      </c>
      <c r="GZ17" s="0" t="n">
        <f aca="false">DW17</f>
        <v>0</v>
      </c>
      <c r="HA17" s="0" t="n">
        <f aca="false">DZ17</f>
        <v>0</v>
      </c>
      <c r="HB17" s="0" t="n">
        <f aca="false">EC17</f>
        <v>0</v>
      </c>
      <c r="HC17" s="0" t="n">
        <f aca="false">EF17</f>
        <v>0</v>
      </c>
      <c r="HD17" s="0" t="n">
        <f aca="false">EI17</f>
        <v>0</v>
      </c>
      <c r="HE17" s="0" t="n">
        <f aca="false">EL17</f>
        <v>0</v>
      </c>
      <c r="HF17" s="0" t="n">
        <f aca="false">EO17</f>
        <v>0</v>
      </c>
      <c r="HG17" s="0" t="n">
        <f aca="false">ER17</f>
        <v>0</v>
      </c>
      <c r="HH17" s="0" t="n">
        <f aca="false">EU17</f>
        <v>0</v>
      </c>
      <c r="HI17" s="0" t="n">
        <f aca="false">EX17</f>
        <v>0</v>
      </c>
      <c r="HJ17" s="0" t="n">
        <f aca="false">FA17</f>
        <v>0</v>
      </c>
      <c r="HK17" s="0" t="n">
        <f aca="false">FD17</f>
        <v>0</v>
      </c>
      <c r="HL17" s="0" t="n">
        <f aca="false">FG17</f>
        <v>0</v>
      </c>
      <c r="HM17" s="0" t="n">
        <f aca="false">FJ17</f>
        <v>0</v>
      </c>
      <c r="HN17" s="0" t="n">
        <f aca="false">FM17</f>
        <v>0</v>
      </c>
      <c r="HO17" s="0" t="n">
        <f aca="false">FP17</f>
        <v>0</v>
      </c>
      <c r="HP17" s="0" t="n">
        <f aca="false">FS17</f>
        <v>0</v>
      </c>
      <c r="HQ17" s="0" t="n">
        <f aca="false">FV17</f>
        <v>0</v>
      </c>
      <c r="HR17" s="0" t="n">
        <f aca="false">FY17</f>
        <v>0</v>
      </c>
      <c r="HS17" s="0" t="n">
        <f aca="false">GB17</f>
        <v>0</v>
      </c>
      <c r="HT17" s="0" t="n">
        <f aca="false">GE17</f>
        <v>0</v>
      </c>
      <c r="HU17" s="0" t="n">
        <f aca="false">GH17</f>
        <v>0</v>
      </c>
      <c r="HV17" s="0" t="n">
        <f aca="false">GK17</f>
        <v>0</v>
      </c>
      <c r="HW17" s="0" t="n">
        <f aca="false">AU17</f>
        <v>5</v>
      </c>
      <c r="HX17" s="0" t="n">
        <f aca="false">HW17/HV20</f>
        <v>5</v>
      </c>
    </row>
    <row r="18" customFormat="false" ht="18" hidden="true" customHeight="true" outlineLevel="0" collapsed="false">
      <c r="A18" s="1"/>
      <c r="B18" s="10"/>
      <c r="C18" s="10"/>
      <c r="D18" s="10"/>
      <c r="E18" s="10"/>
      <c r="F18" s="13"/>
      <c r="G18" s="13"/>
      <c r="H18" s="74"/>
      <c r="I18" s="10"/>
      <c r="J18" s="10"/>
      <c r="O18" s="50"/>
      <c r="AK18" s="1"/>
      <c r="AL18" s="1"/>
      <c r="AM18" s="1"/>
      <c r="AN18" s="1"/>
      <c r="AO18" s="1"/>
      <c r="AP18" s="1"/>
      <c r="AQ18" s="1"/>
      <c r="AS18" s="0" t="n">
        <f aca="false">AS17+INT(AT17/AT18)</f>
        <v>3</v>
      </c>
      <c r="AT18" s="15" t="n">
        <f aca="true">IF(AP13&gt;AT17,INT((RAND()*(AQ13-AP13+1)+AP13)),INT((RAND()*(AQ13-AT17)+AT17+1)))</f>
        <v>6</v>
      </c>
      <c r="AU18" s="0" t="n">
        <f aca="false">AT18</f>
        <v>6</v>
      </c>
      <c r="AV18" s="0" t="n">
        <v>256</v>
      </c>
      <c r="AW18" s="15" t="n">
        <f aca="false">IF(AU18/AV18=INT(AU18/AV18),1,0)</f>
        <v>0</v>
      </c>
      <c r="AX18" s="15" t="n">
        <f aca="false">IF(AW18=0,AU18,AU18/AV18)</f>
        <v>6</v>
      </c>
      <c r="AY18" s="15" t="n">
        <v>16</v>
      </c>
      <c r="AZ18" s="15" t="n">
        <f aca="false">IF(AX18/AY18=INT(AX18/AY18),1,0)</f>
        <v>0</v>
      </c>
      <c r="BA18" s="15" t="n">
        <f aca="false">IF(AZ18=0,AX18,AX18/AY18)</f>
        <v>6</v>
      </c>
      <c r="BB18" s="15" t="n">
        <v>4</v>
      </c>
      <c r="BC18" s="15" t="n">
        <f aca="false">IF(BA18/BB18=INT(BA18/BB18),1,0)</f>
        <v>0</v>
      </c>
      <c r="BD18" s="15" t="n">
        <f aca="false">IF(BC18=0,BA18,BA18/BB18)</f>
        <v>6</v>
      </c>
      <c r="BE18" s="15" t="n">
        <v>2</v>
      </c>
      <c r="BF18" s="15" t="n">
        <f aca="false">IF(BD18/BE18=INT(BD18/BE18),1,0)</f>
        <v>1</v>
      </c>
      <c r="BG18" s="15" t="n">
        <f aca="false">IF(BF18=0,BD18,BD18/BE18)</f>
        <v>3</v>
      </c>
      <c r="BH18" s="15" t="n">
        <v>81</v>
      </c>
      <c r="BI18" s="15" t="n">
        <f aca="false">IF(BG18/BH18=INT(BG18/BH18),1,0)</f>
        <v>0</v>
      </c>
      <c r="BJ18" s="15" t="n">
        <f aca="false">IF(BI18=0,BG18,BG18/BH18)</f>
        <v>3</v>
      </c>
      <c r="BK18" s="15" t="n">
        <v>9</v>
      </c>
      <c r="BL18" s="15" t="n">
        <f aca="false">IF(BJ18/BK18=INT(BJ18/BK18),1,0)</f>
        <v>0</v>
      </c>
      <c r="BM18" s="15" t="n">
        <f aca="false">IF(BL18=0,BJ18,BJ18/BK18)</f>
        <v>3</v>
      </c>
      <c r="BN18" s="15" t="n">
        <v>3</v>
      </c>
      <c r="BO18" s="15" t="n">
        <f aca="false">IF(BM18/BN18=INT(BM18/BN18),1,0)</f>
        <v>1</v>
      </c>
      <c r="BP18" s="15" t="n">
        <f aca="false">IF(BO18=0,BM18,BM18/BN18)</f>
        <v>1</v>
      </c>
      <c r="BQ18" s="15" t="n">
        <v>25</v>
      </c>
      <c r="BR18" s="15" t="n">
        <f aca="false">IF(BP18/BQ18=INT(BP18/BQ18),1,0)</f>
        <v>0</v>
      </c>
      <c r="BS18" s="15" t="n">
        <f aca="false">IF(BR18=0,BP18,BP18/BQ18)</f>
        <v>1</v>
      </c>
      <c r="BT18" s="15" t="n">
        <v>5</v>
      </c>
      <c r="BU18" s="15" t="n">
        <f aca="false">IF(BS18/BT18=INT(BS18/BT18),1,0)</f>
        <v>0</v>
      </c>
      <c r="BV18" s="15" t="n">
        <f aca="false">IF(BU18=0,BS18,BS18/BT18)</f>
        <v>1</v>
      </c>
      <c r="BW18" s="15" t="n">
        <v>49</v>
      </c>
      <c r="BX18" s="15" t="n">
        <f aca="false">IF(BV18/BW18=INT(BV18/BW18),1,0)</f>
        <v>0</v>
      </c>
      <c r="BY18" s="15" t="n">
        <f aca="false">IF(BX18=0,BV18,BV18/BW18)</f>
        <v>1</v>
      </c>
      <c r="BZ18" s="15" t="n">
        <v>7</v>
      </c>
      <c r="CA18" s="15" t="n">
        <f aca="false">IF(BY18/BZ18=INT(BY18/BZ18),1,0)</f>
        <v>0</v>
      </c>
      <c r="CB18" s="15" t="n">
        <f aca="false">IF(CA18=0,BY18,BY18/BZ18)</f>
        <v>1</v>
      </c>
      <c r="CC18" s="15" t="n">
        <v>121</v>
      </c>
      <c r="CD18" s="15" t="n">
        <f aca="false">IF(CB18/CC18=INT(CB18/CC18),1,0)</f>
        <v>0</v>
      </c>
      <c r="CE18" s="15" t="n">
        <f aca="false">IF(CD18=0,CB18,CB18/CC18)</f>
        <v>1</v>
      </c>
      <c r="CF18" s="15" t="n">
        <v>11</v>
      </c>
      <c r="CG18" s="15" t="n">
        <f aca="false">IF(CE18/CF18=INT(CE18/CF18),1,0)</f>
        <v>0</v>
      </c>
      <c r="CH18" s="15" t="n">
        <f aca="false">IF(CG18=0,CE18,CE18/CF18)</f>
        <v>1</v>
      </c>
      <c r="CI18" s="15" t="n">
        <v>169</v>
      </c>
      <c r="CJ18" s="15" t="n">
        <f aca="false">IF(CH18/CI18=INT(CH18/CI18),1,0)</f>
        <v>0</v>
      </c>
      <c r="CK18" s="15" t="n">
        <f aca="false">IF(CJ18=0,CH18,CH18/CI18)</f>
        <v>1</v>
      </c>
      <c r="CL18" s="15" t="n">
        <v>13</v>
      </c>
      <c r="CM18" s="15" t="n">
        <f aca="false">IF(CK18/CL18=INT(CK18/CL18),1,0)</f>
        <v>0</v>
      </c>
      <c r="CN18" s="15" t="n">
        <f aca="false">IF(CM18=0,CK18,CK18/CL18)</f>
        <v>1</v>
      </c>
      <c r="CO18" s="15" t="n">
        <f aca="false">CO14</f>
        <v>289</v>
      </c>
      <c r="CP18" s="15" t="n">
        <f aca="false">IF(CN18/CO18=INT(CN18/CO18),1,0)</f>
        <v>0</v>
      </c>
      <c r="CQ18" s="15" t="n">
        <f aca="false">IF(CP18=0,CN18,CN18/CO18)</f>
        <v>1</v>
      </c>
      <c r="CR18" s="15" t="n">
        <v>17</v>
      </c>
      <c r="CS18" s="15" t="n">
        <f aca="false">IF(CQ18/CR18=INT(CQ18/CR18),1,0)</f>
        <v>0</v>
      </c>
      <c r="CT18" s="15" t="n">
        <f aca="false">IF(CS18=0,CQ18,CQ18/CR18)</f>
        <v>1</v>
      </c>
      <c r="CU18" s="15" t="n">
        <f aca="false">CU14</f>
        <v>361</v>
      </c>
      <c r="CV18" s="15" t="n">
        <f aca="false">IF(CT18/CU18=INT(CT18/CU18),1,0)</f>
        <v>0</v>
      </c>
      <c r="CW18" s="15" t="n">
        <f aca="false">IF(CV18=0,CT18,CT18/CU18)</f>
        <v>1</v>
      </c>
      <c r="CX18" s="15" t="n">
        <v>19</v>
      </c>
      <c r="CY18" s="15" t="n">
        <f aca="false">IF(CW18/CX18=INT(CW18/CX18),1,0)</f>
        <v>0</v>
      </c>
      <c r="CZ18" s="15" t="n">
        <f aca="false">IF(CY18=0,CW18,CW18/CX18)</f>
        <v>1</v>
      </c>
      <c r="DA18" s="15" t="n">
        <f aca="false">DA14</f>
        <v>529</v>
      </c>
      <c r="DB18" s="15" t="n">
        <f aca="false">IF(CZ18/DA18=INT(CZ18/DA18),1,0)</f>
        <v>0</v>
      </c>
      <c r="DC18" s="15" t="n">
        <f aca="false">IF(DB18=0,CZ18,CZ18/DA18)</f>
        <v>1</v>
      </c>
      <c r="DD18" s="15" t="n">
        <v>23</v>
      </c>
      <c r="DE18" s="15" t="n">
        <f aca="false">IF(DC18/DD18=INT(DC18/DD18),1,0)</f>
        <v>0</v>
      </c>
      <c r="DF18" s="15" t="n">
        <f aca="false">IF(DE18=0,DC18,DC18/DD18)</f>
        <v>1</v>
      </c>
      <c r="DG18" s="15" t="n">
        <f aca="false">DG14</f>
        <v>841</v>
      </c>
      <c r="DH18" s="15" t="n">
        <f aca="false">IF(DF18/DG18=INT(DF18/DG18),1,0)</f>
        <v>0</v>
      </c>
      <c r="DI18" s="15" t="n">
        <f aca="false">IF(DH18=0,DF18,DF18/DG18)</f>
        <v>1</v>
      </c>
      <c r="DJ18" s="15" t="n">
        <v>29</v>
      </c>
      <c r="DK18" s="15" t="n">
        <f aca="false">IF(DI18/DJ18=INT(DI18/DJ18),1,0)</f>
        <v>0</v>
      </c>
      <c r="DL18" s="15" t="n">
        <f aca="false">IF(DK18=0,DI18,DI18/DJ18)</f>
        <v>1</v>
      </c>
      <c r="DM18" s="15" t="n">
        <f aca="false">DM14</f>
        <v>961</v>
      </c>
      <c r="DN18" s="15" t="n">
        <f aca="false">IF(DL18/DM18=INT(DL18/DM18),1,0)</f>
        <v>0</v>
      </c>
      <c r="DO18" s="15" t="n">
        <f aca="false">IF(DN18=0,DL18,DL18/DM18)</f>
        <v>1</v>
      </c>
      <c r="DP18" s="15" t="n">
        <v>31</v>
      </c>
      <c r="DQ18" s="15" t="n">
        <f aca="false">IF(DO18/DP18=INT(DO18/DP18),1,0)</f>
        <v>0</v>
      </c>
      <c r="DR18" s="15" t="n">
        <f aca="false">IF(DQ18=0,DO18,DO18/DP18)</f>
        <v>1</v>
      </c>
      <c r="DS18" s="15" t="n">
        <v>37</v>
      </c>
      <c r="DT18" s="15" t="n">
        <f aca="false">IF(DR18/DS18=INT(DR18/DS18),1,0)</f>
        <v>0</v>
      </c>
      <c r="DU18" s="15" t="n">
        <f aca="false">IF(DT18=0,DR18,DR18/DS18)</f>
        <v>1</v>
      </c>
      <c r="DV18" s="15" t="n">
        <v>41</v>
      </c>
      <c r="DW18" s="15" t="n">
        <f aca="false">IF(DU18/DV18=INT(DU18/DV18),1,0)</f>
        <v>0</v>
      </c>
      <c r="DX18" s="15" t="n">
        <f aca="false">IF(DW18=0,DU18,DU18/DV18)</f>
        <v>1</v>
      </c>
      <c r="DY18" s="15" t="n">
        <v>43</v>
      </c>
      <c r="DZ18" s="15" t="n">
        <f aca="false">IF(DX18/DY18=INT(DX18/DY18),1,0)</f>
        <v>0</v>
      </c>
      <c r="EA18" s="15" t="n">
        <f aca="false">IF(DZ18=0,DX18,DX18/DY18)</f>
        <v>1</v>
      </c>
      <c r="EB18" s="15" t="n">
        <v>47</v>
      </c>
      <c r="EC18" s="15" t="n">
        <f aca="false">IF(EA18/EB18=INT(EA18/EB18),1,0)</f>
        <v>0</v>
      </c>
      <c r="ED18" s="15" t="n">
        <f aca="false">IF(EC18=0,EA18,EA18/EB18)</f>
        <v>1</v>
      </c>
      <c r="EE18" s="15" t="n">
        <v>53</v>
      </c>
      <c r="EF18" s="15" t="n">
        <f aca="false">IF(ED18/EE18=INT(ED18/EE18),1,0)</f>
        <v>0</v>
      </c>
      <c r="EG18" s="15" t="n">
        <f aca="false">IF(EF18=0,ED18,ED18/EE18)</f>
        <v>1</v>
      </c>
      <c r="EH18" s="15" t="n">
        <v>59</v>
      </c>
      <c r="EI18" s="15" t="n">
        <f aca="false">IF(EG18/EH18=INT(EG18/EH18),1,0)</f>
        <v>0</v>
      </c>
      <c r="EJ18" s="15" t="n">
        <f aca="false">IF(EI18=0,EG18,EG18/EH18)</f>
        <v>1</v>
      </c>
      <c r="EK18" s="15" t="n">
        <v>61</v>
      </c>
      <c r="EL18" s="15" t="n">
        <f aca="false">IF(EJ18/EK18=INT(EJ18/EK18),1,0)</f>
        <v>0</v>
      </c>
      <c r="EM18" s="15" t="n">
        <f aca="false">IF(EL18=0,EJ18,EJ18/EK18)</f>
        <v>1</v>
      </c>
      <c r="EN18" s="15" t="n">
        <v>67</v>
      </c>
      <c r="EO18" s="15" t="n">
        <f aca="false">IF(EM18/EN18=INT(EM18/EN18),1,0)</f>
        <v>0</v>
      </c>
      <c r="EP18" s="15" t="n">
        <f aca="false">IF(EO18=0,EM18,EM18/EN18)</f>
        <v>1</v>
      </c>
      <c r="EQ18" s="15" t="n">
        <v>71</v>
      </c>
      <c r="ER18" s="15" t="n">
        <f aca="false">IF(EP18/EQ18=INT(EP18/EQ18),1,0)</f>
        <v>0</v>
      </c>
      <c r="ES18" s="15" t="n">
        <f aca="false">IF(ER18=0,EP18,EP18/EQ18)</f>
        <v>1</v>
      </c>
      <c r="ET18" s="15" t="n">
        <v>73</v>
      </c>
      <c r="EU18" s="15" t="n">
        <f aca="false">IF(ES18/ET18=INT(ES18/ET18),1,0)</f>
        <v>0</v>
      </c>
      <c r="EV18" s="15" t="n">
        <f aca="false">IF(EU18=0,ES18,ES18/ET18)</f>
        <v>1</v>
      </c>
      <c r="EW18" s="15" t="n">
        <v>79</v>
      </c>
      <c r="EX18" s="15" t="n">
        <f aca="false">IF(EV18/EW18=INT(EV18/EW18),1,0)</f>
        <v>0</v>
      </c>
      <c r="EY18" s="15" t="n">
        <f aca="false">IF(EX18=0,EV18,EV18/EW18)</f>
        <v>1</v>
      </c>
      <c r="EZ18" s="15" t="n">
        <v>83</v>
      </c>
      <c r="FA18" s="15" t="n">
        <f aca="false">IF(EY18/EZ18=INT(EY18/EZ18),1,0)</f>
        <v>0</v>
      </c>
      <c r="FB18" s="15" t="n">
        <f aca="false">IF(FA18=0,EY18,EY18/EZ18)</f>
        <v>1</v>
      </c>
      <c r="FC18" s="15" t="n">
        <v>89</v>
      </c>
      <c r="FD18" s="15" t="n">
        <f aca="false">IF(FB18/FC18=INT(FB18/FC18),1,0)</f>
        <v>0</v>
      </c>
      <c r="FE18" s="15" t="n">
        <f aca="false">IF(FD18=0,FB18,FB18/FC18)</f>
        <v>1</v>
      </c>
      <c r="FF18" s="15" t="n">
        <v>97</v>
      </c>
      <c r="FG18" s="15" t="n">
        <f aca="false">IF(FE18/FF18=INT(FE18/FF18),1,0)</f>
        <v>0</v>
      </c>
      <c r="FH18" s="15" t="n">
        <f aca="false">IF(FG18=0,FE18,FE18/FF18)</f>
        <v>1</v>
      </c>
      <c r="FI18" s="15" t="n">
        <v>101</v>
      </c>
      <c r="FJ18" s="15" t="n">
        <f aca="false">IF(FH18/FI18=INT(FH18/FI18),1,0)</f>
        <v>0</v>
      </c>
      <c r="FK18" s="15" t="n">
        <f aca="false">IF(FJ18=0,FH18,FH18/FI18)</f>
        <v>1</v>
      </c>
      <c r="FL18" s="15" t="n">
        <v>103</v>
      </c>
      <c r="FM18" s="15" t="n">
        <f aca="false">IF(FK18/FL18=INT(FK18/FL18),1,0)</f>
        <v>0</v>
      </c>
      <c r="FN18" s="15" t="n">
        <f aca="false">IF(FM18=0,FK18,FK18/FL18)</f>
        <v>1</v>
      </c>
      <c r="FO18" s="15" t="n">
        <v>107</v>
      </c>
      <c r="FP18" s="15" t="n">
        <f aca="false">IF(FN18/FO18=INT(FN18/FO18),1,0)</f>
        <v>0</v>
      </c>
      <c r="FQ18" s="15" t="n">
        <f aca="false">IF(FP18=0,FN18,FN18/FO18)</f>
        <v>1</v>
      </c>
      <c r="FR18" s="15" t="n">
        <v>109</v>
      </c>
      <c r="FS18" s="15" t="n">
        <f aca="false">IF(FQ18/FR18=INT(FQ18/FR18),1,0)</f>
        <v>0</v>
      </c>
      <c r="FT18" s="15" t="n">
        <f aca="false">IF(FS18=0,FQ18,FQ18/FR18)</f>
        <v>1</v>
      </c>
      <c r="FU18" s="15" t="n">
        <v>113</v>
      </c>
      <c r="FV18" s="15" t="n">
        <f aca="false">IF(FT18/FU18=INT(FT18/FU18),1,0)</f>
        <v>0</v>
      </c>
      <c r="FW18" s="15" t="n">
        <f aca="false">IF(FV18=0,FT18,FT18/FU18)</f>
        <v>1</v>
      </c>
      <c r="FX18" s="15" t="n">
        <v>127</v>
      </c>
      <c r="FY18" s="15" t="n">
        <f aca="false">IF(FW18/FX18=INT(FW18/FX18),1,0)</f>
        <v>0</v>
      </c>
      <c r="FZ18" s="15" t="n">
        <f aca="false">IF(FY18=0,FW18,FW18/FX18)</f>
        <v>1</v>
      </c>
      <c r="GA18" s="15" t="n">
        <v>131</v>
      </c>
      <c r="GB18" s="15" t="n">
        <f aca="false">IF(FZ18/GA18=INT(FZ18/GA18),1,0)</f>
        <v>0</v>
      </c>
      <c r="GC18" s="15" t="n">
        <f aca="false">IF(GB18=0,FZ18,FZ18/GA18)</f>
        <v>1</v>
      </c>
      <c r="GD18" s="15" t="n">
        <v>137</v>
      </c>
      <c r="GE18" s="15" t="n">
        <f aca="false">IF(GC18/GD18=INT(GC18/GD18),1,0)</f>
        <v>0</v>
      </c>
      <c r="GF18" s="15" t="n">
        <f aca="false">IF(GE18=0,GC18,GC18/GD18)</f>
        <v>1</v>
      </c>
      <c r="GG18" s="15" t="n">
        <v>139</v>
      </c>
      <c r="GH18" s="15" t="n">
        <f aca="false">IF(GF18/GG18=INT(GF18/GG18),1,0)</f>
        <v>0</v>
      </c>
      <c r="GI18" s="15" t="n">
        <f aca="false">IF(GH18=0,GF18,GF18/GG18)</f>
        <v>1</v>
      </c>
      <c r="GJ18" s="15" t="n">
        <v>149</v>
      </c>
      <c r="GK18" s="15" t="n">
        <f aca="false">IF(GI18/GJ18=INT(GI18/GJ18),1,0)</f>
        <v>0</v>
      </c>
      <c r="GL18" s="15" t="n">
        <f aca="false">IF(GK18=0,GI18,GI18/GJ18)</f>
        <v>1</v>
      </c>
      <c r="GM18" s="15"/>
      <c r="GN18" s="15" t="n">
        <f aca="false">8*AW18+4*AZ18+2*BC18+BF18</f>
        <v>1</v>
      </c>
      <c r="GO18" s="15" t="n">
        <f aca="false">4*BI18+2*BL18+BO18</f>
        <v>1</v>
      </c>
      <c r="GP18" s="15" t="n">
        <f aca="false">2*BR18+BU18</f>
        <v>0</v>
      </c>
      <c r="GQ18" s="15" t="n">
        <f aca="false">2*BX18+CA18</f>
        <v>0</v>
      </c>
      <c r="GR18" s="15" t="n">
        <f aca="false">2*CD18+CG18</f>
        <v>0</v>
      </c>
      <c r="GS18" s="15" t="n">
        <f aca="false">2*CJ18+CM18</f>
        <v>0</v>
      </c>
      <c r="GT18" s="15" t="n">
        <f aca="false">CS18</f>
        <v>0</v>
      </c>
      <c r="GU18" s="15" t="n">
        <f aca="false">CY18</f>
        <v>0</v>
      </c>
      <c r="GV18" s="15" t="n">
        <f aca="false">DE18</f>
        <v>0</v>
      </c>
      <c r="GW18" s="15" t="n">
        <f aca="false">DK18</f>
        <v>0</v>
      </c>
      <c r="GX18" s="15" t="n">
        <f aca="false">DQ18</f>
        <v>0</v>
      </c>
      <c r="GY18" s="0" t="n">
        <f aca="false">DT18</f>
        <v>0</v>
      </c>
      <c r="GZ18" s="0" t="n">
        <f aca="false">DW18</f>
        <v>0</v>
      </c>
      <c r="HA18" s="0" t="n">
        <f aca="false">DZ18</f>
        <v>0</v>
      </c>
      <c r="HB18" s="0" t="n">
        <f aca="false">EC18</f>
        <v>0</v>
      </c>
      <c r="HC18" s="0" t="n">
        <f aca="false">EF18</f>
        <v>0</v>
      </c>
      <c r="HD18" s="0" t="n">
        <f aca="false">EI18</f>
        <v>0</v>
      </c>
      <c r="HE18" s="0" t="n">
        <f aca="false">EL18</f>
        <v>0</v>
      </c>
      <c r="HF18" s="0" t="n">
        <f aca="false">EO18</f>
        <v>0</v>
      </c>
      <c r="HG18" s="0" t="n">
        <f aca="false">ER18</f>
        <v>0</v>
      </c>
      <c r="HH18" s="0" t="n">
        <f aca="false">EU18</f>
        <v>0</v>
      </c>
      <c r="HI18" s="0" t="n">
        <f aca="false">EX18</f>
        <v>0</v>
      </c>
      <c r="HJ18" s="0" t="n">
        <f aca="false">FA18</f>
        <v>0</v>
      </c>
      <c r="HK18" s="0" t="n">
        <f aca="false">FD18</f>
        <v>0</v>
      </c>
      <c r="HL18" s="0" t="n">
        <f aca="false">FG18</f>
        <v>0</v>
      </c>
      <c r="HM18" s="0" t="n">
        <f aca="false">FJ18</f>
        <v>0</v>
      </c>
      <c r="HN18" s="0" t="n">
        <f aca="false">FM18</f>
        <v>0</v>
      </c>
      <c r="HO18" s="0" t="n">
        <f aca="false">FP18</f>
        <v>0</v>
      </c>
      <c r="HP18" s="0" t="n">
        <f aca="false">FS18</f>
        <v>0</v>
      </c>
      <c r="HQ18" s="0" t="n">
        <f aca="false">FV18</f>
        <v>0</v>
      </c>
      <c r="HR18" s="0" t="n">
        <f aca="false">FY18</f>
        <v>0</v>
      </c>
      <c r="HS18" s="0" t="n">
        <f aca="false">GB18</f>
        <v>0</v>
      </c>
      <c r="HT18" s="0" t="n">
        <f aca="false">GE18</f>
        <v>0</v>
      </c>
      <c r="HU18" s="0" t="n">
        <f aca="false">GH18</f>
        <v>0</v>
      </c>
      <c r="HV18" s="0" t="n">
        <f aca="false">GK18</f>
        <v>0</v>
      </c>
      <c r="HW18" s="0" t="n">
        <f aca="false">AU18</f>
        <v>6</v>
      </c>
      <c r="HX18" s="0" t="n">
        <f aca="false">HW18/HV20</f>
        <v>6</v>
      </c>
    </row>
    <row r="19" customFormat="false" ht="18" hidden="true" customHeight="true" outlineLevel="0" collapsed="false">
      <c r="A19" s="1"/>
      <c r="B19" s="10"/>
      <c r="C19" s="10"/>
      <c r="D19" s="10"/>
      <c r="E19" s="10"/>
      <c r="F19" s="13"/>
      <c r="G19" s="13"/>
      <c r="H19" s="74"/>
      <c r="I19" s="10"/>
      <c r="J19" s="10"/>
      <c r="O19" s="50"/>
      <c r="AK19" s="1"/>
      <c r="AL19" s="1"/>
      <c r="AM19" s="1"/>
      <c r="AN19" s="1"/>
      <c r="AO19" s="1"/>
      <c r="AP19" s="1"/>
      <c r="AQ19" s="1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 t="n">
        <f aca="false">IF(GN17&lt;GN18,GN17,GN18)</f>
        <v>0</v>
      </c>
      <c r="GO19" s="15" t="n">
        <f aca="false">IF(GO17&lt;GO18,GO17,GO18)</f>
        <v>0</v>
      </c>
      <c r="GP19" s="15" t="n">
        <f aca="false">IF(GP17&lt;GP18,GP17,GP18)</f>
        <v>0</v>
      </c>
      <c r="GQ19" s="15" t="n">
        <f aca="false">IF(GQ17&lt;GQ18,GQ17,GQ18)</f>
        <v>0</v>
      </c>
      <c r="GR19" s="15" t="n">
        <f aca="false">IF(GR17&lt;GR18,GR17,GR18)</f>
        <v>0</v>
      </c>
      <c r="GS19" s="15" t="n">
        <f aca="false">IF(GS17&lt;GS18,GS17,GS18)</f>
        <v>0</v>
      </c>
      <c r="GT19" s="15" t="n">
        <f aca="false">IF(GT17&lt;GT18,GT17,GT18)</f>
        <v>0</v>
      </c>
      <c r="GU19" s="15" t="n">
        <f aca="false">IF(GU17&lt;GU18,GU17,GU18)</f>
        <v>0</v>
      </c>
      <c r="GV19" s="15" t="n">
        <f aca="false">IF(GV17&lt;GV18,GV17,GV18)</f>
        <v>0</v>
      </c>
      <c r="GW19" s="15" t="n">
        <f aca="false">IF(GW17&lt;GW18,GW17,GW18)</f>
        <v>0</v>
      </c>
      <c r="GX19" s="15" t="n">
        <f aca="false">IF(GX17&lt;GX18,GX17,GX18)</f>
        <v>0</v>
      </c>
      <c r="GY19" s="15" t="n">
        <f aca="false">IF(GY17&lt;GY18,GY17,GY18)</f>
        <v>0</v>
      </c>
      <c r="GZ19" s="15" t="n">
        <f aca="false">IF(GZ17&lt;GZ18,GZ17,GZ18)</f>
        <v>0</v>
      </c>
      <c r="HA19" s="15" t="n">
        <f aca="false">IF(HA17&lt;HA18,HA17,HA18)</f>
        <v>0</v>
      </c>
      <c r="HB19" s="15" t="n">
        <f aca="false">IF(HB17&lt;HB18,HB17,HB18)</f>
        <v>0</v>
      </c>
      <c r="HC19" s="15" t="n">
        <f aca="false">IF(HC17&lt;HC18,HC17,HC18)</f>
        <v>0</v>
      </c>
      <c r="HD19" s="15" t="n">
        <f aca="false">IF(HD17&lt;HD18,HD17,HD18)</f>
        <v>0</v>
      </c>
      <c r="HE19" s="15" t="n">
        <f aca="false">IF(HE17&lt;HE18,HE17,HE18)</f>
        <v>0</v>
      </c>
      <c r="HF19" s="15" t="n">
        <f aca="false">IF(HF17&lt;HF18,HF17,HF18)</f>
        <v>0</v>
      </c>
      <c r="HG19" s="15" t="n">
        <f aca="false">IF(HG17&lt;HG18,HG17,HG18)</f>
        <v>0</v>
      </c>
      <c r="HH19" s="15" t="n">
        <f aca="false">IF(HH17&lt;HH18,HH17,HH18)</f>
        <v>0</v>
      </c>
      <c r="HI19" s="15" t="n">
        <f aca="false">IF(HI17&lt;HI18,HI17,HI18)</f>
        <v>0</v>
      </c>
      <c r="HJ19" s="15" t="n">
        <f aca="false">IF(HJ17&lt;HJ18,HJ17,HJ18)</f>
        <v>0</v>
      </c>
      <c r="HK19" s="15" t="n">
        <f aca="false">IF(HK17&lt;HK18,HK17,HK18)</f>
        <v>0</v>
      </c>
      <c r="HL19" s="15" t="n">
        <f aca="false">IF(HL17&lt;HL18,HL17,HL18)</f>
        <v>0</v>
      </c>
      <c r="HM19" s="15" t="n">
        <f aca="false">IF(HM17&lt;HM18,HM17,HM18)</f>
        <v>0</v>
      </c>
      <c r="HN19" s="15" t="n">
        <f aca="false">IF(HN17&lt;HN18,HN17,HN18)</f>
        <v>0</v>
      </c>
      <c r="HO19" s="15" t="n">
        <f aca="false">IF(HO17&lt;HO18,HO17,HO18)</f>
        <v>0</v>
      </c>
      <c r="HP19" s="15" t="n">
        <f aca="false">IF(HP17&lt;HP18,HP17,HP18)</f>
        <v>0</v>
      </c>
      <c r="HQ19" s="15" t="n">
        <f aca="false">IF(HQ17&lt;HQ18,HQ17,HQ18)</f>
        <v>0</v>
      </c>
      <c r="HR19" s="15" t="n">
        <f aca="false">IF(HR17&lt;HR18,HR17,HR18)</f>
        <v>0</v>
      </c>
      <c r="HS19" s="15" t="n">
        <f aca="false">IF(HS17&lt;HS18,HS17,HS18)</f>
        <v>0</v>
      </c>
      <c r="HT19" s="15" t="n">
        <f aca="false">IF(HT17&lt;HT18,HT17,HT18)</f>
        <v>0</v>
      </c>
      <c r="HU19" s="15" t="n">
        <f aca="false">IF(HU17&lt;HU18,HU17,HU18)</f>
        <v>0</v>
      </c>
      <c r="HV19" s="15" t="n">
        <f aca="false">IF(HV17&lt;HV18,HV17,HV18)</f>
        <v>0</v>
      </c>
    </row>
    <row r="20" customFormat="false" ht="18" hidden="true" customHeight="true" outlineLevel="0" collapsed="false">
      <c r="A20" s="1"/>
      <c r="B20" s="10"/>
      <c r="C20" s="10"/>
      <c r="D20" s="10"/>
      <c r="E20" s="10"/>
      <c r="F20" s="13"/>
      <c r="G20" s="13"/>
      <c r="H20" s="74"/>
      <c r="I20" s="10"/>
      <c r="J20" s="10"/>
      <c r="O20" s="50"/>
      <c r="AK20" s="1"/>
      <c r="AL20" s="1"/>
      <c r="AM20" s="1"/>
      <c r="AN20" s="1"/>
      <c r="AO20" s="1"/>
      <c r="AP20" s="1"/>
      <c r="AQ20" s="1"/>
      <c r="AT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0" t="n">
        <f aca="false">FY$4^GN19</f>
        <v>1</v>
      </c>
      <c r="GO20" s="0" t="n">
        <f aca="false">FZ$4^GO19*GN20</f>
        <v>1</v>
      </c>
      <c r="GP20" s="0" t="n">
        <f aca="false">GA$4^GP19*GO20</f>
        <v>1</v>
      </c>
      <c r="GQ20" s="0" t="n">
        <f aca="false">GB$4^GQ19*GP20</f>
        <v>1</v>
      </c>
      <c r="GR20" s="0" t="n">
        <f aca="false">GC$4^GR19*GQ20</f>
        <v>1</v>
      </c>
      <c r="GS20" s="0" t="n">
        <f aca="false">GD$4^GS19*GR20</f>
        <v>1</v>
      </c>
      <c r="GT20" s="0" t="n">
        <f aca="false">GE$4^GT19*GS20</f>
        <v>1</v>
      </c>
      <c r="GU20" s="0" t="n">
        <f aca="false">GF$4^GU19*GT20</f>
        <v>1</v>
      </c>
      <c r="GV20" s="0" t="n">
        <f aca="false">GG$4^GV19*GU20</f>
        <v>1</v>
      </c>
      <c r="GW20" s="0" t="n">
        <f aca="false">GH$4^GW19*GV20</f>
        <v>1</v>
      </c>
      <c r="GX20" s="0" t="n">
        <f aca="false">GI$4^GX19*GW20</f>
        <v>1</v>
      </c>
      <c r="GY20" s="0" t="n">
        <f aca="false">GJ$4^GY19*GX20</f>
        <v>1</v>
      </c>
      <c r="GZ20" s="0" t="n">
        <f aca="false">GK$4^GZ19*GY20</f>
        <v>1</v>
      </c>
      <c r="HA20" s="0" t="n">
        <f aca="false">GL$4^HA19*GZ20</f>
        <v>1</v>
      </c>
      <c r="HB20" s="0" t="n">
        <f aca="false">GM$4^HB19*HA20</f>
        <v>1</v>
      </c>
      <c r="HC20" s="0" t="n">
        <f aca="false">GN$4^HC19*HB20</f>
        <v>1</v>
      </c>
      <c r="HD20" s="0" t="n">
        <f aca="false">GO$4^HD19*HC20</f>
        <v>1</v>
      </c>
      <c r="HE20" s="0" t="n">
        <f aca="false">GP$4^HE19*HD20</f>
        <v>1</v>
      </c>
      <c r="HF20" s="0" t="n">
        <f aca="false">GQ$4^HF19*HE20</f>
        <v>1</v>
      </c>
      <c r="HG20" s="0" t="n">
        <f aca="false">GR$4^HG19*HF20</f>
        <v>1</v>
      </c>
      <c r="HH20" s="0" t="n">
        <f aca="false">GS$4^HH19*HG20</f>
        <v>1</v>
      </c>
      <c r="HI20" s="0" t="n">
        <f aca="false">GT$4^HI19*HH20</f>
        <v>1</v>
      </c>
      <c r="HJ20" s="0" t="n">
        <f aca="false">GU$4^HJ19*HI20</f>
        <v>1</v>
      </c>
      <c r="HK20" s="0" t="n">
        <f aca="false">GV$4^HK19*HJ20</f>
        <v>1</v>
      </c>
      <c r="HL20" s="0" t="n">
        <f aca="false">GW$4^HL19*HK20</f>
        <v>1</v>
      </c>
      <c r="HM20" s="0" t="n">
        <f aca="false">GX$4^HM19*HL20</f>
        <v>1</v>
      </c>
      <c r="HN20" s="0" t="n">
        <f aca="false">GY$4^HN19*HM20</f>
        <v>1</v>
      </c>
      <c r="HO20" s="0" t="n">
        <f aca="false">GZ$4^HO19*HN20</f>
        <v>1</v>
      </c>
      <c r="HP20" s="0" t="n">
        <f aca="false">HA$4^HP19*HO20</f>
        <v>1</v>
      </c>
      <c r="HQ20" s="0" t="n">
        <f aca="false">HB$4^HQ19*HP20</f>
        <v>1</v>
      </c>
      <c r="HR20" s="0" t="n">
        <f aca="false">HC$4^HR19*HQ20</f>
        <v>1</v>
      </c>
      <c r="HS20" s="0" t="n">
        <f aca="false">HD$4^HS19*HR20</f>
        <v>1</v>
      </c>
      <c r="HT20" s="0" t="n">
        <f aca="false">HE$4^HT19*HS20</f>
        <v>1</v>
      </c>
      <c r="HU20" s="0" t="n">
        <f aca="false">HF$4^HU19*HT20</f>
        <v>1</v>
      </c>
      <c r="HV20" s="0" t="n">
        <f aca="false">HG$4^HV19*HU20</f>
        <v>1</v>
      </c>
    </row>
    <row r="21" customFormat="false" ht="18" hidden="true" customHeight="true" outlineLevel="0" collapsed="false">
      <c r="A21" s="1"/>
      <c r="B21" s="10"/>
      <c r="C21" s="10"/>
      <c r="D21" s="10"/>
      <c r="E21" s="10"/>
      <c r="F21" s="13"/>
      <c r="G21" s="13"/>
      <c r="H21" s="74"/>
      <c r="I21" s="10"/>
      <c r="J21" s="10"/>
      <c r="O21" s="50"/>
      <c r="AK21" s="1"/>
      <c r="AL21" s="1"/>
      <c r="AM21" s="1"/>
      <c r="AN21" s="1"/>
      <c r="AO21" s="1"/>
      <c r="AP21" s="1"/>
      <c r="AQ21" s="1"/>
      <c r="AR21" s="0" t="s">
        <v>107</v>
      </c>
      <c r="AS21" s="15" t="n">
        <f aca="true">IF(U13=3,INT((RAND()*(AM13-AL13+1)+AL13)),0)</f>
        <v>0</v>
      </c>
      <c r="AT21" s="15" t="n">
        <f aca="true">IF(U13=3,INT((RAND()*(AO13-AN13+1)+AN13)),0)</f>
        <v>0</v>
      </c>
      <c r="AU21" s="0" t="n">
        <f aca="false">AT21-AT22*(AS22-AS21)</f>
        <v>0</v>
      </c>
      <c r="AV21" s="0" t="n">
        <v>256</v>
      </c>
      <c r="AW21" s="15" t="n">
        <f aca="false">IF(AU21/AV21=INT(AU21/AV21),1,0)</f>
        <v>1</v>
      </c>
      <c r="AX21" s="15" t="n">
        <f aca="false">IF(AW21=0,AU21,AU21/AV21)</f>
        <v>0</v>
      </c>
      <c r="AY21" s="15" t="n">
        <v>16</v>
      </c>
      <c r="AZ21" s="15" t="n">
        <f aca="false">IF(AX21/AY21=INT(AX21/AY21),1,0)</f>
        <v>1</v>
      </c>
      <c r="BA21" s="15" t="n">
        <f aca="false">IF(AZ21=0,AX21,AX21/AY21)</f>
        <v>0</v>
      </c>
      <c r="BB21" s="15" t="n">
        <v>4</v>
      </c>
      <c r="BC21" s="15" t="n">
        <f aca="false">IF(BA21/BB21=INT(BA21/BB21),1,0)</f>
        <v>1</v>
      </c>
      <c r="BD21" s="15" t="n">
        <f aca="false">IF(BC21=0,BA21,BA21/BB21)</f>
        <v>0</v>
      </c>
      <c r="BE21" s="15" t="n">
        <v>2</v>
      </c>
      <c r="BF21" s="15" t="n">
        <f aca="false">IF(BD21/BE21=INT(BD21/BE21),1,0)</f>
        <v>1</v>
      </c>
      <c r="BG21" s="15" t="n">
        <f aca="false">IF(BF21=0,BD21,BD21/BE21)</f>
        <v>0</v>
      </c>
      <c r="BH21" s="15" t="n">
        <v>81</v>
      </c>
      <c r="BI21" s="15" t="n">
        <f aca="false">IF(BG21/BH21=INT(BG21/BH21),1,0)</f>
        <v>1</v>
      </c>
      <c r="BJ21" s="15" t="n">
        <f aca="false">IF(BI21=0,BG21,BG21/BH21)</f>
        <v>0</v>
      </c>
      <c r="BK21" s="15" t="n">
        <v>9</v>
      </c>
      <c r="BL21" s="15" t="n">
        <f aca="false">IF(BJ21/BK21=INT(BJ21/BK21),1,0)</f>
        <v>1</v>
      </c>
      <c r="BM21" s="15" t="n">
        <f aca="false">IF(BL21=0,BJ21,BJ21/BK21)</f>
        <v>0</v>
      </c>
      <c r="BN21" s="15" t="n">
        <v>3</v>
      </c>
      <c r="BO21" s="15" t="n">
        <f aca="false">IF(BM21/BN21=INT(BM21/BN21),1,0)</f>
        <v>1</v>
      </c>
      <c r="BP21" s="15" t="n">
        <f aca="false">IF(BO21=0,BM21,BM21/BN21)</f>
        <v>0</v>
      </c>
      <c r="BQ21" s="15" t="n">
        <v>25</v>
      </c>
      <c r="BR21" s="15" t="n">
        <f aca="false">IF(BP21/BQ21=INT(BP21/BQ21),1,0)</f>
        <v>1</v>
      </c>
      <c r="BS21" s="15" t="n">
        <f aca="false">IF(BR21=0,BP21,BP21/BQ21)</f>
        <v>0</v>
      </c>
      <c r="BT21" s="15" t="n">
        <v>5</v>
      </c>
      <c r="BU21" s="15" t="n">
        <f aca="false">IF(BS21/BT21=INT(BS21/BT21),1,0)</f>
        <v>1</v>
      </c>
      <c r="BV21" s="15" t="n">
        <f aca="false">IF(BU21=0,BS21,BS21/BT21)</f>
        <v>0</v>
      </c>
      <c r="BW21" s="15" t="n">
        <v>49</v>
      </c>
      <c r="BX21" s="15" t="n">
        <f aca="false">IF(BV21/BW21=INT(BV21/BW21),1,0)</f>
        <v>1</v>
      </c>
      <c r="BY21" s="15" t="n">
        <f aca="false">IF(BX21=0,BV21,BV21/BW21)</f>
        <v>0</v>
      </c>
      <c r="BZ21" s="15" t="n">
        <v>7</v>
      </c>
      <c r="CA21" s="15" t="n">
        <f aca="false">IF(BY21/BZ21=INT(BY21/BZ21),1,0)</f>
        <v>1</v>
      </c>
      <c r="CB21" s="15" t="n">
        <f aca="false">IF(CA21=0,BY21,BY21/BZ21)</f>
        <v>0</v>
      </c>
      <c r="CC21" s="15" t="n">
        <v>121</v>
      </c>
      <c r="CD21" s="15" t="n">
        <f aca="false">IF(CB21/CC21=INT(CB21/CC21),1,0)</f>
        <v>1</v>
      </c>
      <c r="CE21" s="15" t="n">
        <f aca="false">IF(CD21=0,CB21,CB21/CC21)</f>
        <v>0</v>
      </c>
      <c r="CF21" s="15" t="n">
        <v>11</v>
      </c>
      <c r="CG21" s="15" t="n">
        <f aca="false">IF(CE21/CF21=INT(CE21/CF21),1,0)</f>
        <v>1</v>
      </c>
      <c r="CH21" s="15" t="n">
        <f aca="false">IF(CG21=0,CE21,CE21/CF21)</f>
        <v>0</v>
      </c>
      <c r="CI21" s="15" t="n">
        <v>169</v>
      </c>
      <c r="CJ21" s="15" t="n">
        <f aca="false">IF(CH21/CI21=INT(CH21/CI21),1,0)</f>
        <v>1</v>
      </c>
      <c r="CK21" s="15" t="n">
        <f aca="false">IF(CJ21=0,CH21,CH21/CI21)</f>
        <v>0</v>
      </c>
      <c r="CL21" s="15" t="n">
        <v>13</v>
      </c>
      <c r="CM21" s="15" t="n">
        <f aca="false">IF(CK21/CL21=INT(CK21/CL21),1,0)</f>
        <v>1</v>
      </c>
      <c r="CN21" s="15" t="n">
        <f aca="false">IF(CM21=0,CK21,CK21/CL21)</f>
        <v>0</v>
      </c>
      <c r="CO21" s="15" t="n">
        <f aca="false">CO17</f>
        <v>289</v>
      </c>
      <c r="CP21" s="15" t="n">
        <f aca="false">IF(CN21/CO21=INT(CN21/CO21),1,0)</f>
        <v>1</v>
      </c>
      <c r="CQ21" s="15" t="n">
        <f aca="false">IF(CP21=0,CN21,CN21/CO21)</f>
        <v>0</v>
      </c>
      <c r="CR21" s="15" t="n">
        <v>17</v>
      </c>
      <c r="CS21" s="15" t="n">
        <f aca="false">IF(CQ21/CR21=INT(CQ21/CR21),1,0)</f>
        <v>1</v>
      </c>
      <c r="CT21" s="15" t="n">
        <f aca="false">IF(CS21=0,CQ21,CQ21/CR21)</f>
        <v>0</v>
      </c>
      <c r="CU21" s="15" t="n">
        <f aca="false">CU17</f>
        <v>361</v>
      </c>
      <c r="CV21" s="15" t="n">
        <f aca="false">IF(CT21/CU21=INT(CT21/CU21),1,0)</f>
        <v>1</v>
      </c>
      <c r="CW21" s="15" t="n">
        <f aca="false">IF(CV21=0,CT21,CT21/CU21)</f>
        <v>0</v>
      </c>
      <c r="CX21" s="15" t="n">
        <v>19</v>
      </c>
      <c r="CY21" s="15" t="n">
        <f aca="false">IF(CW21/CX21=INT(CW21/CX21),1,0)</f>
        <v>1</v>
      </c>
      <c r="CZ21" s="15" t="n">
        <f aca="false">IF(CY21=0,CW21,CW21/CX21)</f>
        <v>0</v>
      </c>
      <c r="DA21" s="15" t="n">
        <f aca="false">DA17</f>
        <v>529</v>
      </c>
      <c r="DB21" s="15" t="n">
        <f aca="false">IF(CZ21/DA21=INT(CZ21/DA21),1,0)</f>
        <v>1</v>
      </c>
      <c r="DC21" s="15" t="n">
        <f aca="false">IF(DB21=0,CZ21,CZ21/DA21)</f>
        <v>0</v>
      </c>
      <c r="DD21" s="15" t="n">
        <v>23</v>
      </c>
      <c r="DE21" s="15" t="n">
        <f aca="false">IF(DC21/DD21=INT(DC21/DD21),1,0)</f>
        <v>1</v>
      </c>
      <c r="DF21" s="15" t="n">
        <f aca="false">IF(DE21=0,DC21,DC21/DD21)</f>
        <v>0</v>
      </c>
      <c r="DG21" s="15" t="n">
        <f aca="false">DG17</f>
        <v>841</v>
      </c>
      <c r="DH21" s="15" t="n">
        <f aca="false">IF(DF21/DG21=INT(DF21/DG21),1,0)</f>
        <v>1</v>
      </c>
      <c r="DI21" s="15" t="n">
        <f aca="false">IF(DH21=0,DF21,DF21/DG21)</f>
        <v>0</v>
      </c>
      <c r="DJ21" s="15" t="n">
        <v>29</v>
      </c>
      <c r="DK21" s="15" t="n">
        <f aca="false">IF(DI21/DJ21=INT(DI21/DJ21),1,0)</f>
        <v>1</v>
      </c>
      <c r="DL21" s="15" t="n">
        <f aca="false">IF(DK21=0,DI21,DI21/DJ21)</f>
        <v>0</v>
      </c>
      <c r="DM21" s="15" t="n">
        <f aca="false">DM17</f>
        <v>961</v>
      </c>
      <c r="DN21" s="15" t="n">
        <f aca="false">IF(DL21/DM21=INT(DL21/DM21),1,0)</f>
        <v>1</v>
      </c>
      <c r="DO21" s="15" t="n">
        <f aca="false">IF(DN21=0,DL21,DL21/DM21)</f>
        <v>0</v>
      </c>
      <c r="DP21" s="15" t="n">
        <v>31</v>
      </c>
      <c r="DQ21" s="15" t="n">
        <f aca="false">IF(DO21/DP21=INT(DO21/DP21),1,0)</f>
        <v>1</v>
      </c>
      <c r="DR21" s="15" t="n">
        <f aca="false">IF(DQ21=0,DO21,DO21/DP21)</f>
        <v>0</v>
      </c>
      <c r="DS21" s="15" t="n">
        <v>37</v>
      </c>
      <c r="DT21" s="15" t="n">
        <f aca="false">IF(DR21/DS21=INT(DR21/DS21),1,0)</f>
        <v>1</v>
      </c>
      <c r="DU21" s="15" t="n">
        <f aca="false">IF(DT21=0,DR21,DR21/DS21)</f>
        <v>0</v>
      </c>
      <c r="DV21" s="15" t="n">
        <v>41</v>
      </c>
      <c r="DW21" s="15" t="n">
        <f aca="false">IF(DU21/DV21=INT(DU21/DV21),1,0)</f>
        <v>1</v>
      </c>
      <c r="DX21" s="15" t="n">
        <f aca="false">IF(DW21=0,DU21,DU21/DV21)</f>
        <v>0</v>
      </c>
      <c r="DY21" s="15" t="n">
        <v>43</v>
      </c>
      <c r="DZ21" s="15" t="n">
        <f aca="false">IF(DX21/DY21=INT(DX21/DY21),1,0)</f>
        <v>1</v>
      </c>
      <c r="EA21" s="15" t="n">
        <f aca="false">IF(DZ21=0,DX21,DX21/DY21)</f>
        <v>0</v>
      </c>
      <c r="EB21" s="15" t="n">
        <v>47</v>
      </c>
      <c r="EC21" s="15" t="n">
        <f aca="false">IF(EA21/EB21=INT(EA21/EB21),1,0)</f>
        <v>1</v>
      </c>
      <c r="ED21" s="15" t="n">
        <f aca="false">IF(EC21=0,EA21,EA21/EB21)</f>
        <v>0</v>
      </c>
      <c r="EE21" s="15" t="n">
        <v>53</v>
      </c>
      <c r="EF21" s="15" t="n">
        <f aca="false">IF(ED21/EE21=INT(ED21/EE21),1,0)</f>
        <v>1</v>
      </c>
      <c r="EG21" s="15" t="n">
        <f aca="false">IF(EF21=0,ED21,ED21/EE21)</f>
        <v>0</v>
      </c>
      <c r="EH21" s="15" t="n">
        <v>59</v>
      </c>
      <c r="EI21" s="15" t="n">
        <f aca="false">IF(EG21/EH21=INT(EG21/EH21),1,0)</f>
        <v>1</v>
      </c>
      <c r="EJ21" s="15" t="n">
        <f aca="false">IF(EI21=0,EG21,EG21/EH21)</f>
        <v>0</v>
      </c>
      <c r="EK21" s="15" t="n">
        <v>61</v>
      </c>
      <c r="EL21" s="15" t="n">
        <f aca="false">IF(EJ21/EK21=INT(EJ21/EK21),1,0)</f>
        <v>1</v>
      </c>
      <c r="EM21" s="15" t="n">
        <f aca="false">IF(EL21=0,EJ21,EJ21/EK21)</f>
        <v>0</v>
      </c>
      <c r="EN21" s="15" t="n">
        <v>67</v>
      </c>
      <c r="EO21" s="15" t="n">
        <f aca="false">IF(EM21/EN21=INT(EM21/EN21),1,0)</f>
        <v>1</v>
      </c>
      <c r="EP21" s="15" t="n">
        <f aca="false">IF(EO21=0,EM21,EM21/EN21)</f>
        <v>0</v>
      </c>
      <c r="EQ21" s="15" t="n">
        <v>71</v>
      </c>
      <c r="ER21" s="15" t="n">
        <f aca="false">IF(EP21/EQ21=INT(EP21/EQ21),1,0)</f>
        <v>1</v>
      </c>
      <c r="ES21" s="15" t="n">
        <f aca="false">IF(ER21=0,EP21,EP21/EQ21)</f>
        <v>0</v>
      </c>
      <c r="ET21" s="15" t="n">
        <v>73</v>
      </c>
      <c r="EU21" s="15" t="n">
        <f aca="false">IF(ES21/ET21=INT(ES21/ET21),1,0)</f>
        <v>1</v>
      </c>
      <c r="EV21" s="15" t="n">
        <f aca="false">IF(EU21=0,ES21,ES21/ET21)</f>
        <v>0</v>
      </c>
      <c r="EW21" s="15" t="n">
        <v>79</v>
      </c>
      <c r="EX21" s="15" t="n">
        <f aca="false">IF(EV21/EW21=INT(EV21/EW21),1,0)</f>
        <v>1</v>
      </c>
      <c r="EY21" s="15" t="n">
        <f aca="false">IF(EX21=0,EV21,EV21/EW21)</f>
        <v>0</v>
      </c>
      <c r="EZ21" s="15" t="n">
        <v>83</v>
      </c>
      <c r="FA21" s="15" t="n">
        <f aca="false">IF(EY21/EZ21=INT(EY21/EZ21),1,0)</f>
        <v>1</v>
      </c>
      <c r="FB21" s="15" t="n">
        <f aca="false">IF(FA21=0,EY21,EY21/EZ21)</f>
        <v>0</v>
      </c>
      <c r="FC21" s="15" t="n">
        <v>89</v>
      </c>
      <c r="FD21" s="15" t="n">
        <f aca="false">IF(FB21/FC21=INT(FB21/FC21),1,0)</f>
        <v>1</v>
      </c>
      <c r="FE21" s="15" t="n">
        <f aca="false">IF(FD21=0,FB21,FB21/FC21)</f>
        <v>0</v>
      </c>
      <c r="FF21" s="15" t="n">
        <v>97</v>
      </c>
      <c r="FG21" s="15" t="n">
        <f aca="false">IF(FE21/FF21=INT(FE21/FF21),1,0)</f>
        <v>1</v>
      </c>
      <c r="FH21" s="15" t="n">
        <f aca="false">IF(FG21=0,FE21,FE21/FF21)</f>
        <v>0</v>
      </c>
      <c r="FI21" s="15" t="n">
        <v>101</v>
      </c>
      <c r="FJ21" s="15" t="n">
        <f aca="false">IF(FH21/FI21=INT(FH21/FI21),1,0)</f>
        <v>1</v>
      </c>
      <c r="FK21" s="15" t="n">
        <f aca="false">IF(FJ21=0,FH21,FH21/FI21)</f>
        <v>0</v>
      </c>
      <c r="FL21" s="15" t="n">
        <v>103</v>
      </c>
      <c r="FM21" s="15" t="n">
        <f aca="false">IF(FK21/FL21=INT(FK21/FL21),1,0)</f>
        <v>1</v>
      </c>
      <c r="FN21" s="15" t="n">
        <f aca="false">IF(FM21=0,FK21,FK21/FL21)</f>
        <v>0</v>
      </c>
      <c r="FO21" s="15" t="n">
        <v>107</v>
      </c>
      <c r="FP21" s="15" t="n">
        <f aca="false">IF(FN21/FO21=INT(FN21/FO21),1,0)</f>
        <v>1</v>
      </c>
      <c r="FQ21" s="15" t="n">
        <f aca="false">IF(FP21=0,FN21,FN21/FO21)</f>
        <v>0</v>
      </c>
      <c r="FR21" s="15" t="n">
        <v>109</v>
      </c>
      <c r="FS21" s="15" t="n">
        <f aca="false">IF(FQ21/FR21=INT(FQ21/FR21),1,0)</f>
        <v>1</v>
      </c>
      <c r="FT21" s="15" t="n">
        <f aca="false">IF(FS21=0,FQ21,FQ21/FR21)</f>
        <v>0</v>
      </c>
      <c r="FU21" s="15" t="n">
        <v>113</v>
      </c>
      <c r="FV21" s="15" t="n">
        <f aca="false">IF(FT21/FU21=INT(FT21/FU21),1,0)</f>
        <v>1</v>
      </c>
      <c r="FW21" s="15" t="n">
        <f aca="false">IF(FV21=0,FT21,FT21/FU21)</f>
        <v>0</v>
      </c>
      <c r="FX21" s="15" t="n">
        <v>127</v>
      </c>
      <c r="FY21" s="15" t="n">
        <f aca="false">IF(FW21/FX21=INT(FW21/FX21),1,0)</f>
        <v>1</v>
      </c>
      <c r="FZ21" s="15" t="n">
        <f aca="false">IF(FY21=0,FW21,FW21/FX21)</f>
        <v>0</v>
      </c>
      <c r="GA21" s="15" t="n">
        <v>131</v>
      </c>
      <c r="GB21" s="15" t="n">
        <f aca="false">IF(FZ21/GA21=INT(FZ21/GA21),1,0)</f>
        <v>1</v>
      </c>
      <c r="GC21" s="15" t="n">
        <f aca="false">IF(GB21=0,FZ21,FZ21/GA21)</f>
        <v>0</v>
      </c>
      <c r="GD21" s="15" t="n">
        <v>137</v>
      </c>
      <c r="GE21" s="15" t="n">
        <f aca="false">IF(GC21/GD21=INT(GC21/GD21),1,0)</f>
        <v>1</v>
      </c>
      <c r="GF21" s="15" t="n">
        <f aca="false">IF(GE21=0,GC21,GC21/GD21)</f>
        <v>0</v>
      </c>
      <c r="GG21" s="15" t="n">
        <v>139</v>
      </c>
      <c r="GH21" s="15" t="n">
        <f aca="false">IF(GF21/GG21=INT(GF21/GG21),1,0)</f>
        <v>1</v>
      </c>
      <c r="GI21" s="15" t="n">
        <f aca="false">IF(GH21=0,GF21,GF21/GG21)</f>
        <v>0</v>
      </c>
      <c r="GJ21" s="15" t="n">
        <v>149</v>
      </c>
      <c r="GK21" s="15" t="n">
        <f aca="false">IF(GI21/GJ21=INT(GI21/GJ21),1,0)</f>
        <v>1</v>
      </c>
      <c r="GL21" s="15" t="n">
        <f aca="false">IF(GK21=0,GI21,GI21/GJ21)</f>
        <v>0</v>
      </c>
      <c r="GM21" s="15"/>
      <c r="GN21" s="15" t="n">
        <f aca="false">8*AW21+4*AZ21+2*BC21+BF21</f>
        <v>15</v>
      </c>
      <c r="GO21" s="15" t="n">
        <f aca="false">4*BI21+2*BL21+BO21</f>
        <v>7</v>
      </c>
      <c r="GP21" s="15" t="n">
        <f aca="false">2*BR21+BU21</f>
        <v>3</v>
      </c>
      <c r="GQ21" s="15" t="n">
        <f aca="false">2*BX21+CA21</f>
        <v>3</v>
      </c>
      <c r="GR21" s="15" t="n">
        <f aca="false">2*CD21+CG21</f>
        <v>3</v>
      </c>
      <c r="GS21" s="15" t="n">
        <f aca="false">2*CJ21+CM21</f>
        <v>3</v>
      </c>
      <c r="GT21" s="15" t="n">
        <f aca="false">CS21</f>
        <v>1</v>
      </c>
      <c r="GU21" s="15" t="n">
        <f aca="false">CY21</f>
        <v>1</v>
      </c>
      <c r="GV21" s="15" t="n">
        <f aca="false">DE21</f>
        <v>1</v>
      </c>
      <c r="GW21" s="15" t="n">
        <f aca="false">DK21</f>
        <v>1</v>
      </c>
      <c r="GX21" s="15" t="n">
        <f aca="false">DQ21</f>
        <v>1</v>
      </c>
      <c r="GY21" s="0" t="n">
        <f aca="false">DT21</f>
        <v>1</v>
      </c>
      <c r="GZ21" s="0" t="n">
        <f aca="false">DW21</f>
        <v>1</v>
      </c>
      <c r="HA21" s="0" t="n">
        <f aca="false">DZ21</f>
        <v>1</v>
      </c>
      <c r="HB21" s="0" t="n">
        <f aca="false">EC21</f>
        <v>1</v>
      </c>
      <c r="HC21" s="0" t="n">
        <f aca="false">EF21</f>
        <v>1</v>
      </c>
      <c r="HD21" s="0" t="n">
        <f aca="false">EI21</f>
        <v>1</v>
      </c>
      <c r="HE21" s="0" t="n">
        <f aca="false">EL21</f>
        <v>1</v>
      </c>
      <c r="HF21" s="0" t="n">
        <f aca="false">EO21</f>
        <v>1</v>
      </c>
      <c r="HG21" s="0" t="n">
        <f aca="false">ER21</f>
        <v>1</v>
      </c>
      <c r="HH21" s="0" t="n">
        <f aca="false">EU21</f>
        <v>1</v>
      </c>
      <c r="HI21" s="0" t="n">
        <f aca="false">EX21</f>
        <v>1</v>
      </c>
      <c r="HJ21" s="0" t="n">
        <f aca="false">FA21</f>
        <v>1</v>
      </c>
      <c r="HK21" s="0" t="n">
        <f aca="false">FD21</f>
        <v>1</v>
      </c>
      <c r="HL21" s="0" t="n">
        <f aca="false">FG21</f>
        <v>1</v>
      </c>
      <c r="HM21" s="0" t="n">
        <f aca="false">FJ21</f>
        <v>1</v>
      </c>
      <c r="HN21" s="0" t="n">
        <f aca="false">FM21</f>
        <v>1</v>
      </c>
      <c r="HO21" s="0" t="n">
        <f aca="false">FP21</f>
        <v>1</v>
      </c>
      <c r="HP21" s="0" t="n">
        <f aca="false">FS21</f>
        <v>1</v>
      </c>
      <c r="HQ21" s="0" t="n">
        <f aca="false">FV21</f>
        <v>1</v>
      </c>
      <c r="HR21" s="0" t="n">
        <f aca="false">FY21</f>
        <v>1</v>
      </c>
      <c r="HS21" s="0" t="n">
        <f aca="false">GB21</f>
        <v>1</v>
      </c>
      <c r="HT21" s="0" t="n">
        <f aca="false">GE21</f>
        <v>1</v>
      </c>
      <c r="HU21" s="0" t="n">
        <f aca="false">GH21</f>
        <v>1</v>
      </c>
      <c r="HV21" s="0" t="n">
        <f aca="false">GK21</f>
        <v>1</v>
      </c>
      <c r="HW21" s="0" t="n">
        <f aca="false">AU21</f>
        <v>0</v>
      </c>
      <c r="HX21" s="0" t="n">
        <f aca="false">HW21/HV24</f>
        <v>0</v>
      </c>
    </row>
    <row r="22" customFormat="false" ht="18" hidden="true" customHeight="true" outlineLevel="0" collapsed="false">
      <c r="A22" s="1"/>
      <c r="B22" s="10"/>
      <c r="C22" s="10"/>
      <c r="D22" s="10"/>
      <c r="E22" s="10"/>
      <c r="F22" s="13"/>
      <c r="G22" s="13"/>
      <c r="H22" s="74"/>
      <c r="I22" s="10"/>
      <c r="J22" s="10"/>
      <c r="O22" s="50"/>
      <c r="AK22" s="1"/>
      <c r="AL22" s="1"/>
      <c r="AM22" s="1"/>
      <c r="AN22" s="1"/>
      <c r="AO22" s="1"/>
      <c r="AP22" s="1"/>
      <c r="AQ22" s="1"/>
      <c r="AS22" s="0" t="n">
        <f aca="false">AS21+INT(AT21/AT22)</f>
        <v>0</v>
      </c>
      <c r="AT22" s="15" t="n">
        <f aca="true">IF(AP13&gt;AT21,INT((RAND()*(AQ13-AP13+1)+AP13)),INT((RAND()*(AQ13-AT21)+AT21+1)))</f>
        <v>5</v>
      </c>
      <c r="AU22" s="0" t="n">
        <f aca="false">AT22</f>
        <v>5</v>
      </c>
      <c r="AV22" s="0" t="n">
        <v>256</v>
      </c>
      <c r="AW22" s="15" t="n">
        <f aca="false">IF(AU22/AV22=INT(AU22/AV22),1,0)</f>
        <v>0</v>
      </c>
      <c r="AX22" s="15" t="n">
        <f aca="false">IF(AW22=0,AU22,AU22/AV22)</f>
        <v>5</v>
      </c>
      <c r="AY22" s="15" t="n">
        <v>16</v>
      </c>
      <c r="AZ22" s="15" t="n">
        <f aca="false">IF(AX22/AY22=INT(AX22/AY22),1,0)</f>
        <v>0</v>
      </c>
      <c r="BA22" s="15" t="n">
        <f aca="false">IF(AZ22=0,AX22,AX22/AY22)</f>
        <v>5</v>
      </c>
      <c r="BB22" s="15" t="n">
        <v>4</v>
      </c>
      <c r="BC22" s="15" t="n">
        <f aca="false">IF(BA22/BB22=INT(BA22/BB22),1,0)</f>
        <v>0</v>
      </c>
      <c r="BD22" s="15" t="n">
        <f aca="false">IF(BC22=0,BA22,BA22/BB22)</f>
        <v>5</v>
      </c>
      <c r="BE22" s="15" t="n">
        <v>2</v>
      </c>
      <c r="BF22" s="15" t="n">
        <f aca="false">IF(BD22/BE22=INT(BD22/BE22),1,0)</f>
        <v>0</v>
      </c>
      <c r="BG22" s="15" t="n">
        <f aca="false">IF(BF22=0,BD22,BD22/BE22)</f>
        <v>5</v>
      </c>
      <c r="BH22" s="15" t="n">
        <v>81</v>
      </c>
      <c r="BI22" s="15" t="n">
        <f aca="false">IF(BG22/BH22=INT(BG22/BH22),1,0)</f>
        <v>0</v>
      </c>
      <c r="BJ22" s="15" t="n">
        <f aca="false">IF(BI22=0,BG22,BG22/BH22)</f>
        <v>5</v>
      </c>
      <c r="BK22" s="15" t="n">
        <v>9</v>
      </c>
      <c r="BL22" s="15" t="n">
        <f aca="false">IF(BJ22/BK22=INT(BJ22/BK22),1,0)</f>
        <v>0</v>
      </c>
      <c r="BM22" s="15" t="n">
        <f aca="false">IF(BL22=0,BJ22,BJ22/BK22)</f>
        <v>5</v>
      </c>
      <c r="BN22" s="15" t="n">
        <v>3</v>
      </c>
      <c r="BO22" s="15" t="n">
        <f aca="false">IF(BM22/BN22=INT(BM22/BN22),1,0)</f>
        <v>0</v>
      </c>
      <c r="BP22" s="15" t="n">
        <f aca="false">IF(BO22=0,BM22,BM22/BN22)</f>
        <v>5</v>
      </c>
      <c r="BQ22" s="15" t="n">
        <v>25</v>
      </c>
      <c r="BR22" s="15" t="n">
        <f aca="false">IF(BP22/BQ22=INT(BP22/BQ22),1,0)</f>
        <v>0</v>
      </c>
      <c r="BS22" s="15" t="n">
        <f aca="false">IF(BR22=0,BP22,BP22/BQ22)</f>
        <v>5</v>
      </c>
      <c r="BT22" s="15" t="n">
        <v>5</v>
      </c>
      <c r="BU22" s="15" t="n">
        <f aca="false">IF(BS22/BT22=INT(BS22/BT22),1,0)</f>
        <v>1</v>
      </c>
      <c r="BV22" s="15" t="n">
        <f aca="false">IF(BU22=0,BS22,BS22/BT22)</f>
        <v>1</v>
      </c>
      <c r="BW22" s="15" t="n">
        <v>49</v>
      </c>
      <c r="BX22" s="15" t="n">
        <f aca="false">IF(BV22/BW22=INT(BV22/BW22),1,0)</f>
        <v>0</v>
      </c>
      <c r="BY22" s="15" t="n">
        <f aca="false">IF(BX22=0,BV22,BV22/BW22)</f>
        <v>1</v>
      </c>
      <c r="BZ22" s="15" t="n">
        <v>7</v>
      </c>
      <c r="CA22" s="15" t="n">
        <f aca="false">IF(BY22/BZ22=INT(BY22/BZ22),1,0)</f>
        <v>0</v>
      </c>
      <c r="CB22" s="15" t="n">
        <f aca="false">IF(CA22=0,BY22,BY22/BZ22)</f>
        <v>1</v>
      </c>
      <c r="CC22" s="15" t="n">
        <v>121</v>
      </c>
      <c r="CD22" s="15" t="n">
        <f aca="false">IF(CB22/CC22=INT(CB22/CC22),1,0)</f>
        <v>0</v>
      </c>
      <c r="CE22" s="15" t="n">
        <f aca="false">IF(CD22=0,CB22,CB22/CC22)</f>
        <v>1</v>
      </c>
      <c r="CF22" s="15" t="n">
        <v>11</v>
      </c>
      <c r="CG22" s="15" t="n">
        <f aca="false">IF(CE22/CF22=INT(CE22/CF22),1,0)</f>
        <v>0</v>
      </c>
      <c r="CH22" s="15" t="n">
        <f aca="false">IF(CG22=0,CE22,CE22/CF22)</f>
        <v>1</v>
      </c>
      <c r="CI22" s="15" t="n">
        <v>169</v>
      </c>
      <c r="CJ22" s="15" t="n">
        <f aca="false">IF(CH22/CI22=INT(CH22/CI22),1,0)</f>
        <v>0</v>
      </c>
      <c r="CK22" s="15" t="n">
        <f aca="false">IF(CJ22=0,CH22,CH22/CI22)</f>
        <v>1</v>
      </c>
      <c r="CL22" s="15" t="n">
        <v>13</v>
      </c>
      <c r="CM22" s="15" t="n">
        <f aca="false">IF(CK22/CL22=INT(CK22/CL22),1,0)</f>
        <v>0</v>
      </c>
      <c r="CN22" s="15" t="n">
        <f aca="false">IF(CM22=0,CK22,CK22/CL22)</f>
        <v>1</v>
      </c>
      <c r="CO22" s="15" t="n">
        <f aca="false">CO18</f>
        <v>289</v>
      </c>
      <c r="CP22" s="15" t="n">
        <f aca="false">IF(CN22/CO22=INT(CN22/CO22),1,0)</f>
        <v>0</v>
      </c>
      <c r="CQ22" s="15" t="n">
        <f aca="false">IF(CP22=0,CN22,CN22/CO22)</f>
        <v>1</v>
      </c>
      <c r="CR22" s="15" t="n">
        <v>17</v>
      </c>
      <c r="CS22" s="15" t="n">
        <f aca="false">IF(CQ22/CR22=INT(CQ22/CR22),1,0)</f>
        <v>0</v>
      </c>
      <c r="CT22" s="15" t="n">
        <f aca="false">IF(CS22=0,CQ22,CQ22/CR22)</f>
        <v>1</v>
      </c>
      <c r="CU22" s="15" t="n">
        <f aca="false">CU18</f>
        <v>361</v>
      </c>
      <c r="CV22" s="15" t="n">
        <f aca="false">IF(CT22/CU22=INT(CT22/CU22),1,0)</f>
        <v>0</v>
      </c>
      <c r="CW22" s="15" t="n">
        <f aca="false">IF(CV22=0,CT22,CT22/CU22)</f>
        <v>1</v>
      </c>
      <c r="CX22" s="15" t="n">
        <v>19</v>
      </c>
      <c r="CY22" s="15" t="n">
        <f aca="false">IF(CW22/CX22=INT(CW22/CX22),1,0)</f>
        <v>0</v>
      </c>
      <c r="CZ22" s="15" t="n">
        <f aca="false">IF(CY22=0,CW22,CW22/CX22)</f>
        <v>1</v>
      </c>
      <c r="DA22" s="15" t="n">
        <f aca="false">DA18</f>
        <v>529</v>
      </c>
      <c r="DB22" s="15" t="n">
        <f aca="false">IF(CZ22/DA22=INT(CZ22/DA22),1,0)</f>
        <v>0</v>
      </c>
      <c r="DC22" s="15" t="n">
        <f aca="false">IF(DB22=0,CZ22,CZ22/DA22)</f>
        <v>1</v>
      </c>
      <c r="DD22" s="15" t="n">
        <v>23</v>
      </c>
      <c r="DE22" s="15" t="n">
        <f aca="false">IF(DC22/DD22=INT(DC22/DD22),1,0)</f>
        <v>0</v>
      </c>
      <c r="DF22" s="15" t="n">
        <f aca="false">IF(DE22=0,DC22,DC22/DD22)</f>
        <v>1</v>
      </c>
      <c r="DG22" s="15" t="n">
        <f aca="false">DG18</f>
        <v>841</v>
      </c>
      <c r="DH22" s="15" t="n">
        <f aca="false">IF(DF22/DG22=INT(DF22/DG22),1,0)</f>
        <v>0</v>
      </c>
      <c r="DI22" s="15" t="n">
        <f aca="false">IF(DH22=0,DF22,DF22/DG22)</f>
        <v>1</v>
      </c>
      <c r="DJ22" s="15" t="n">
        <v>29</v>
      </c>
      <c r="DK22" s="15" t="n">
        <f aca="false">IF(DI22/DJ22=INT(DI22/DJ22),1,0)</f>
        <v>0</v>
      </c>
      <c r="DL22" s="15" t="n">
        <f aca="false">IF(DK22=0,DI22,DI22/DJ22)</f>
        <v>1</v>
      </c>
      <c r="DM22" s="15" t="n">
        <f aca="false">DM18</f>
        <v>961</v>
      </c>
      <c r="DN22" s="15" t="n">
        <f aca="false">IF(DL22/DM22=INT(DL22/DM22),1,0)</f>
        <v>0</v>
      </c>
      <c r="DO22" s="15" t="n">
        <f aca="false">IF(DN22=0,DL22,DL22/DM22)</f>
        <v>1</v>
      </c>
      <c r="DP22" s="15" t="n">
        <v>31</v>
      </c>
      <c r="DQ22" s="15" t="n">
        <f aca="false">IF(DO22/DP22=INT(DO22/DP22),1,0)</f>
        <v>0</v>
      </c>
      <c r="DR22" s="15" t="n">
        <f aca="false">IF(DQ22=0,DO22,DO22/DP22)</f>
        <v>1</v>
      </c>
      <c r="DS22" s="15" t="n">
        <v>37</v>
      </c>
      <c r="DT22" s="15" t="n">
        <f aca="false">IF(DR22/DS22=INT(DR22/DS22),1,0)</f>
        <v>0</v>
      </c>
      <c r="DU22" s="15" t="n">
        <f aca="false">IF(DT22=0,DR22,DR22/DS22)</f>
        <v>1</v>
      </c>
      <c r="DV22" s="15" t="n">
        <v>41</v>
      </c>
      <c r="DW22" s="15" t="n">
        <f aca="false">IF(DU22/DV22=INT(DU22/DV22),1,0)</f>
        <v>0</v>
      </c>
      <c r="DX22" s="15" t="n">
        <f aca="false">IF(DW22=0,DU22,DU22/DV22)</f>
        <v>1</v>
      </c>
      <c r="DY22" s="15" t="n">
        <v>43</v>
      </c>
      <c r="DZ22" s="15" t="n">
        <f aca="false">IF(DX22/DY22=INT(DX22/DY22),1,0)</f>
        <v>0</v>
      </c>
      <c r="EA22" s="15" t="n">
        <f aca="false">IF(DZ22=0,DX22,DX22/DY22)</f>
        <v>1</v>
      </c>
      <c r="EB22" s="15" t="n">
        <v>47</v>
      </c>
      <c r="EC22" s="15" t="n">
        <f aca="false">IF(EA22/EB22=INT(EA22/EB22),1,0)</f>
        <v>0</v>
      </c>
      <c r="ED22" s="15" t="n">
        <f aca="false">IF(EC22=0,EA22,EA22/EB22)</f>
        <v>1</v>
      </c>
      <c r="EE22" s="15" t="n">
        <v>53</v>
      </c>
      <c r="EF22" s="15" t="n">
        <f aca="false">IF(ED22/EE22=INT(ED22/EE22),1,0)</f>
        <v>0</v>
      </c>
      <c r="EG22" s="15" t="n">
        <f aca="false">IF(EF22=0,ED22,ED22/EE22)</f>
        <v>1</v>
      </c>
      <c r="EH22" s="15" t="n">
        <v>59</v>
      </c>
      <c r="EI22" s="15" t="n">
        <f aca="false">IF(EG22/EH22=INT(EG22/EH22),1,0)</f>
        <v>0</v>
      </c>
      <c r="EJ22" s="15" t="n">
        <f aca="false">IF(EI22=0,EG22,EG22/EH22)</f>
        <v>1</v>
      </c>
      <c r="EK22" s="15" t="n">
        <v>61</v>
      </c>
      <c r="EL22" s="15" t="n">
        <f aca="false">IF(EJ22/EK22=INT(EJ22/EK22),1,0)</f>
        <v>0</v>
      </c>
      <c r="EM22" s="15" t="n">
        <f aca="false">IF(EL22=0,EJ22,EJ22/EK22)</f>
        <v>1</v>
      </c>
      <c r="EN22" s="15" t="n">
        <v>67</v>
      </c>
      <c r="EO22" s="15" t="n">
        <f aca="false">IF(EM22/EN22=INT(EM22/EN22),1,0)</f>
        <v>0</v>
      </c>
      <c r="EP22" s="15" t="n">
        <f aca="false">IF(EO22=0,EM22,EM22/EN22)</f>
        <v>1</v>
      </c>
      <c r="EQ22" s="15" t="n">
        <v>71</v>
      </c>
      <c r="ER22" s="15" t="n">
        <f aca="false">IF(EP22/EQ22=INT(EP22/EQ22),1,0)</f>
        <v>0</v>
      </c>
      <c r="ES22" s="15" t="n">
        <f aca="false">IF(ER22=0,EP22,EP22/EQ22)</f>
        <v>1</v>
      </c>
      <c r="ET22" s="15" t="n">
        <v>73</v>
      </c>
      <c r="EU22" s="15" t="n">
        <f aca="false">IF(ES22/ET22=INT(ES22/ET22),1,0)</f>
        <v>0</v>
      </c>
      <c r="EV22" s="15" t="n">
        <f aca="false">IF(EU22=0,ES22,ES22/ET22)</f>
        <v>1</v>
      </c>
      <c r="EW22" s="15" t="n">
        <v>79</v>
      </c>
      <c r="EX22" s="15" t="n">
        <f aca="false">IF(EV22/EW22=INT(EV22/EW22),1,0)</f>
        <v>0</v>
      </c>
      <c r="EY22" s="15" t="n">
        <f aca="false">IF(EX22=0,EV22,EV22/EW22)</f>
        <v>1</v>
      </c>
      <c r="EZ22" s="15" t="n">
        <v>83</v>
      </c>
      <c r="FA22" s="15" t="n">
        <f aca="false">IF(EY22/EZ22=INT(EY22/EZ22),1,0)</f>
        <v>0</v>
      </c>
      <c r="FB22" s="15" t="n">
        <f aca="false">IF(FA22=0,EY22,EY22/EZ22)</f>
        <v>1</v>
      </c>
      <c r="FC22" s="15" t="n">
        <v>89</v>
      </c>
      <c r="FD22" s="15" t="n">
        <f aca="false">IF(FB22/FC22=INT(FB22/FC22),1,0)</f>
        <v>0</v>
      </c>
      <c r="FE22" s="15" t="n">
        <f aca="false">IF(FD22=0,FB22,FB22/FC22)</f>
        <v>1</v>
      </c>
      <c r="FF22" s="15" t="n">
        <v>97</v>
      </c>
      <c r="FG22" s="15" t="n">
        <f aca="false">IF(FE22/FF22=INT(FE22/FF22),1,0)</f>
        <v>0</v>
      </c>
      <c r="FH22" s="15" t="n">
        <f aca="false">IF(FG22=0,FE22,FE22/FF22)</f>
        <v>1</v>
      </c>
      <c r="FI22" s="15" t="n">
        <v>101</v>
      </c>
      <c r="FJ22" s="15" t="n">
        <f aca="false">IF(FH22/FI22=INT(FH22/FI22),1,0)</f>
        <v>0</v>
      </c>
      <c r="FK22" s="15" t="n">
        <f aca="false">IF(FJ22=0,FH22,FH22/FI22)</f>
        <v>1</v>
      </c>
      <c r="FL22" s="15" t="n">
        <v>103</v>
      </c>
      <c r="FM22" s="15" t="n">
        <f aca="false">IF(FK22/FL22=INT(FK22/FL22),1,0)</f>
        <v>0</v>
      </c>
      <c r="FN22" s="15" t="n">
        <f aca="false">IF(FM22=0,FK22,FK22/FL22)</f>
        <v>1</v>
      </c>
      <c r="FO22" s="15" t="n">
        <v>107</v>
      </c>
      <c r="FP22" s="15" t="n">
        <f aca="false">IF(FN22/FO22=INT(FN22/FO22),1,0)</f>
        <v>0</v>
      </c>
      <c r="FQ22" s="15" t="n">
        <f aca="false">IF(FP22=0,FN22,FN22/FO22)</f>
        <v>1</v>
      </c>
      <c r="FR22" s="15" t="n">
        <v>109</v>
      </c>
      <c r="FS22" s="15" t="n">
        <f aca="false">IF(FQ22/FR22=INT(FQ22/FR22),1,0)</f>
        <v>0</v>
      </c>
      <c r="FT22" s="15" t="n">
        <f aca="false">IF(FS22=0,FQ22,FQ22/FR22)</f>
        <v>1</v>
      </c>
      <c r="FU22" s="15" t="n">
        <v>113</v>
      </c>
      <c r="FV22" s="15" t="n">
        <f aca="false">IF(FT22/FU22=INT(FT22/FU22),1,0)</f>
        <v>0</v>
      </c>
      <c r="FW22" s="15" t="n">
        <f aca="false">IF(FV22=0,FT22,FT22/FU22)</f>
        <v>1</v>
      </c>
      <c r="FX22" s="15" t="n">
        <v>127</v>
      </c>
      <c r="FY22" s="15" t="n">
        <f aca="false">IF(FW22/FX22=INT(FW22/FX22),1,0)</f>
        <v>0</v>
      </c>
      <c r="FZ22" s="15" t="n">
        <f aca="false">IF(FY22=0,FW22,FW22/FX22)</f>
        <v>1</v>
      </c>
      <c r="GA22" s="15" t="n">
        <v>131</v>
      </c>
      <c r="GB22" s="15" t="n">
        <f aca="false">IF(FZ22/GA22=INT(FZ22/GA22),1,0)</f>
        <v>0</v>
      </c>
      <c r="GC22" s="15" t="n">
        <f aca="false">IF(GB22=0,FZ22,FZ22/GA22)</f>
        <v>1</v>
      </c>
      <c r="GD22" s="15" t="n">
        <v>137</v>
      </c>
      <c r="GE22" s="15" t="n">
        <f aca="false">IF(GC22/GD22=INT(GC22/GD22),1,0)</f>
        <v>0</v>
      </c>
      <c r="GF22" s="15" t="n">
        <f aca="false">IF(GE22=0,GC22,GC22/GD22)</f>
        <v>1</v>
      </c>
      <c r="GG22" s="15" t="n">
        <v>139</v>
      </c>
      <c r="GH22" s="15" t="n">
        <f aca="false">IF(GF22/GG22=INT(GF22/GG22),1,0)</f>
        <v>0</v>
      </c>
      <c r="GI22" s="15" t="n">
        <f aca="false">IF(GH22=0,GF22,GF22/GG22)</f>
        <v>1</v>
      </c>
      <c r="GJ22" s="15" t="n">
        <v>149</v>
      </c>
      <c r="GK22" s="15" t="n">
        <f aca="false">IF(GI22/GJ22=INT(GI22/GJ22),1,0)</f>
        <v>0</v>
      </c>
      <c r="GL22" s="15" t="n">
        <f aca="false">IF(GK22=0,GI22,GI22/GJ22)</f>
        <v>1</v>
      </c>
      <c r="GM22" s="15"/>
      <c r="GN22" s="15" t="n">
        <f aca="false">8*AW22+4*AZ22+2*BC22+BF22</f>
        <v>0</v>
      </c>
      <c r="GO22" s="15" t="n">
        <f aca="false">4*BI22+2*BL22+BO22</f>
        <v>0</v>
      </c>
      <c r="GP22" s="15" t="n">
        <f aca="false">2*BR22+BU22</f>
        <v>1</v>
      </c>
      <c r="GQ22" s="15" t="n">
        <f aca="false">2*BX22+CA22</f>
        <v>0</v>
      </c>
      <c r="GR22" s="15" t="n">
        <f aca="false">2*CD22+CG22</f>
        <v>0</v>
      </c>
      <c r="GS22" s="15" t="n">
        <f aca="false">2*CJ22+CM22</f>
        <v>0</v>
      </c>
      <c r="GT22" s="15" t="n">
        <f aca="false">CS22</f>
        <v>0</v>
      </c>
      <c r="GU22" s="15" t="n">
        <f aca="false">CY22</f>
        <v>0</v>
      </c>
      <c r="GV22" s="15" t="n">
        <f aca="false">DE22</f>
        <v>0</v>
      </c>
      <c r="GW22" s="15" t="n">
        <f aca="false">DK22</f>
        <v>0</v>
      </c>
      <c r="GX22" s="15" t="n">
        <f aca="false">DQ22</f>
        <v>0</v>
      </c>
      <c r="GY22" s="0" t="n">
        <f aca="false">DT22</f>
        <v>0</v>
      </c>
      <c r="GZ22" s="0" t="n">
        <f aca="false">DW22</f>
        <v>0</v>
      </c>
      <c r="HA22" s="0" t="n">
        <f aca="false">DZ22</f>
        <v>0</v>
      </c>
      <c r="HB22" s="0" t="n">
        <f aca="false">EC22</f>
        <v>0</v>
      </c>
      <c r="HC22" s="0" t="n">
        <f aca="false">EF22</f>
        <v>0</v>
      </c>
      <c r="HD22" s="0" t="n">
        <f aca="false">EI22</f>
        <v>0</v>
      </c>
      <c r="HE22" s="0" t="n">
        <f aca="false">EL22</f>
        <v>0</v>
      </c>
      <c r="HF22" s="0" t="n">
        <f aca="false">EO22</f>
        <v>0</v>
      </c>
      <c r="HG22" s="0" t="n">
        <f aca="false">ER22</f>
        <v>0</v>
      </c>
      <c r="HH22" s="0" t="n">
        <f aca="false">EU22</f>
        <v>0</v>
      </c>
      <c r="HI22" s="0" t="n">
        <f aca="false">EX22</f>
        <v>0</v>
      </c>
      <c r="HJ22" s="0" t="n">
        <f aca="false">FA22</f>
        <v>0</v>
      </c>
      <c r="HK22" s="0" t="n">
        <f aca="false">FD22</f>
        <v>0</v>
      </c>
      <c r="HL22" s="0" t="n">
        <f aca="false">FG22</f>
        <v>0</v>
      </c>
      <c r="HM22" s="0" t="n">
        <f aca="false">FJ22</f>
        <v>0</v>
      </c>
      <c r="HN22" s="0" t="n">
        <f aca="false">FM22</f>
        <v>0</v>
      </c>
      <c r="HO22" s="0" t="n">
        <f aca="false">FP22</f>
        <v>0</v>
      </c>
      <c r="HP22" s="0" t="n">
        <f aca="false">FS22</f>
        <v>0</v>
      </c>
      <c r="HQ22" s="0" t="n">
        <f aca="false">FV22</f>
        <v>0</v>
      </c>
      <c r="HR22" s="0" t="n">
        <f aca="false">FY22</f>
        <v>0</v>
      </c>
      <c r="HS22" s="0" t="n">
        <f aca="false">GB22</f>
        <v>0</v>
      </c>
      <c r="HT22" s="0" t="n">
        <f aca="false">GE22</f>
        <v>0</v>
      </c>
      <c r="HU22" s="0" t="n">
        <f aca="false">GH22</f>
        <v>0</v>
      </c>
      <c r="HV22" s="0" t="n">
        <f aca="false">GK22</f>
        <v>0</v>
      </c>
      <c r="HW22" s="0" t="n">
        <f aca="false">AU22</f>
        <v>5</v>
      </c>
      <c r="HX22" s="0" t="n">
        <f aca="false">HW22/HV24</f>
        <v>1</v>
      </c>
    </row>
    <row r="23" customFormat="false" ht="18" hidden="true" customHeight="true" outlineLevel="0" collapsed="false">
      <c r="A23" s="1"/>
      <c r="B23" s="10"/>
      <c r="C23" s="10"/>
      <c r="D23" s="10"/>
      <c r="E23" s="10"/>
      <c r="F23" s="13"/>
      <c r="G23" s="13"/>
      <c r="H23" s="74"/>
      <c r="I23" s="10"/>
      <c r="J23" s="10"/>
      <c r="O23" s="50"/>
      <c r="AK23" s="1"/>
      <c r="AL23" s="1"/>
      <c r="AM23" s="1"/>
      <c r="AN23" s="1"/>
      <c r="AO23" s="1"/>
      <c r="AP23" s="1"/>
      <c r="AQ23" s="1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 t="n">
        <f aca="false">IF(GN21&lt;GN22,GN21,GN22)</f>
        <v>0</v>
      </c>
      <c r="GO23" s="15" t="n">
        <f aca="false">IF(GO21&lt;GO22,GO21,GO22)</f>
        <v>0</v>
      </c>
      <c r="GP23" s="15" t="n">
        <f aca="false">IF(GP21&lt;GP22,GP21,GP22)</f>
        <v>1</v>
      </c>
      <c r="GQ23" s="15" t="n">
        <f aca="false">IF(GQ21&lt;GQ22,GQ21,GQ22)</f>
        <v>0</v>
      </c>
      <c r="GR23" s="15" t="n">
        <f aca="false">IF(GR21&lt;GR22,GR21,GR22)</f>
        <v>0</v>
      </c>
      <c r="GS23" s="15" t="n">
        <f aca="false">IF(GS21&lt;GS22,GS21,GS22)</f>
        <v>0</v>
      </c>
      <c r="GT23" s="15" t="n">
        <f aca="false">IF(GT21&lt;GT22,GT21,GT22)</f>
        <v>0</v>
      </c>
      <c r="GU23" s="15" t="n">
        <f aca="false">IF(GU21&lt;GU22,GU21,GU22)</f>
        <v>0</v>
      </c>
      <c r="GV23" s="15" t="n">
        <f aca="false">IF(GV21&lt;GV22,GV21,GV22)</f>
        <v>0</v>
      </c>
      <c r="GW23" s="15" t="n">
        <f aca="false">IF(GW21&lt;GW22,GW21,GW22)</f>
        <v>0</v>
      </c>
      <c r="GX23" s="15" t="n">
        <f aca="false">IF(GX21&lt;GX22,GX21,GX22)</f>
        <v>0</v>
      </c>
      <c r="GY23" s="15" t="n">
        <f aca="false">IF(GY21&lt;GY22,GY21,GY22)</f>
        <v>0</v>
      </c>
      <c r="GZ23" s="15" t="n">
        <f aca="false">IF(GZ21&lt;GZ22,GZ21,GZ22)</f>
        <v>0</v>
      </c>
      <c r="HA23" s="15" t="n">
        <f aca="false">IF(HA21&lt;HA22,HA21,HA22)</f>
        <v>0</v>
      </c>
      <c r="HB23" s="15" t="n">
        <f aca="false">IF(HB21&lt;HB22,HB21,HB22)</f>
        <v>0</v>
      </c>
      <c r="HC23" s="15" t="n">
        <f aca="false">IF(HC21&lt;HC22,HC21,HC22)</f>
        <v>0</v>
      </c>
      <c r="HD23" s="15" t="n">
        <f aca="false">IF(HD21&lt;HD22,HD21,HD22)</f>
        <v>0</v>
      </c>
      <c r="HE23" s="15" t="n">
        <f aca="false">IF(HE21&lt;HE22,HE21,HE22)</f>
        <v>0</v>
      </c>
      <c r="HF23" s="15" t="n">
        <f aca="false">IF(HF21&lt;HF22,HF21,HF22)</f>
        <v>0</v>
      </c>
      <c r="HG23" s="15" t="n">
        <f aca="false">IF(HG21&lt;HG22,HG21,HG22)</f>
        <v>0</v>
      </c>
      <c r="HH23" s="15" t="n">
        <f aca="false">IF(HH21&lt;HH22,HH21,HH22)</f>
        <v>0</v>
      </c>
      <c r="HI23" s="15" t="n">
        <f aca="false">IF(HI21&lt;HI22,HI21,HI22)</f>
        <v>0</v>
      </c>
      <c r="HJ23" s="15" t="n">
        <f aca="false">IF(HJ21&lt;HJ22,HJ21,HJ22)</f>
        <v>0</v>
      </c>
      <c r="HK23" s="15" t="n">
        <f aca="false">IF(HK21&lt;HK22,HK21,HK22)</f>
        <v>0</v>
      </c>
      <c r="HL23" s="15" t="n">
        <f aca="false">IF(HL21&lt;HL22,HL21,HL22)</f>
        <v>0</v>
      </c>
      <c r="HM23" s="15" t="n">
        <f aca="false">IF(HM21&lt;HM22,HM21,HM22)</f>
        <v>0</v>
      </c>
      <c r="HN23" s="15" t="n">
        <f aca="false">IF(HN21&lt;HN22,HN21,HN22)</f>
        <v>0</v>
      </c>
      <c r="HO23" s="15" t="n">
        <f aca="false">IF(HO21&lt;HO22,HO21,HO22)</f>
        <v>0</v>
      </c>
      <c r="HP23" s="15" t="n">
        <f aca="false">IF(HP21&lt;HP22,HP21,HP22)</f>
        <v>0</v>
      </c>
      <c r="HQ23" s="15" t="n">
        <f aca="false">IF(HQ21&lt;HQ22,HQ21,HQ22)</f>
        <v>0</v>
      </c>
      <c r="HR23" s="15" t="n">
        <f aca="false">IF(HR21&lt;HR22,HR21,HR22)</f>
        <v>0</v>
      </c>
      <c r="HS23" s="15" t="n">
        <f aca="false">IF(HS21&lt;HS22,HS21,HS22)</f>
        <v>0</v>
      </c>
      <c r="HT23" s="15" t="n">
        <f aca="false">IF(HT21&lt;HT22,HT21,HT22)</f>
        <v>0</v>
      </c>
      <c r="HU23" s="15" t="n">
        <f aca="false">IF(HU21&lt;HU22,HU21,HU22)</f>
        <v>0</v>
      </c>
      <c r="HV23" s="15" t="n">
        <f aca="false">IF(HV21&lt;HV22,HV21,HV22)</f>
        <v>0</v>
      </c>
    </row>
    <row r="24" customFormat="false" ht="18" hidden="true" customHeight="true" outlineLevel="0" collapsed="false">
      <c r="A24" s="1"/>
      <c r="B24" s="10"/>
      <c r="C24" s="10"/>
      <c r="D24" s="10"/>
      <c r="E24" s="10"/>
      <c r="F24" s="13"/>
      <c r="G24" s="13"/>
      <c r="H24" s="74"/>
      <c r="I24" s="10"/>
      <c r="J24" s="10"/>
      <c r="AK24" s="1"/>
      <c r="AL24" s="1"/>
      <c r="AM24" s="1"/>
      <c r="AN24" s="1"/>
      <c r="AO24" s="1"/>
      <c r="AP24" s="1"/>
      <c r="AQ24" s="1"/>
      <c r="AT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0" t="n">
        <f aca="false">FY$4^GN23</f>
        <v>1</v>
      </c>
      <c r="GO24" s="0" t="n">
        <f aca="false">FZ$4^GO23*GN24</f>
        <v>1</v>
      </c>
      <c r="GP24" s="0" t="n">
        <f aca="false">GA$4^GP23*GO24</f>
        <v>5</v>
      </c>
      <c r="GQ24" s="0" t="n">
        <f aca="false">GB$4^GQ23*GP24</f>
        <v>5</v>
      </c>
      <c r="GR24" s="0" t="n">
        <f aca="false">GC$4^GR23*GQ24</f>
        <v>5</v>
      </c>
      <c r="GS24" s="0" t="n">
        <f aca="false">GD$4^GS23*GR24</f>
        <v>5</v>
      </c>
      <c r="GT24" s="0" t="n">
        <f aca="false">GE$4^GT23*GS24</f>
        <v>5</v>
      </c>
      <c r="GU24" s="0" t="n">
        <f aca="false">GF$4^GU23*GT24</f>
        <v>5</v>
      </c>
      <c r="GV24" s="0" t="n">
        <f aca="false">GG$4^GV23*GU24</f>
        <v>5</v>
      </c>
      <c r="GW24" s="0" t="n">
        <f aca="false">GH$4^GW23*GV24</f>
        <v>5</v>
      </c>
      <c r="GX24" s="0" t="n">
        <f aca="false">GI$4^GX23*GW24</f>
        <v>5</v>
      </c>
      <c r="GY24" s="0" t="n">
        <f aca="false">GJ$4^GY23*GX24</f>
        <v>5</v>
      </c>
      <c r="GZ24" s="0" t="n">
        <f aca="false">GK$4^GZ23*GY24</f>
        <v>5</v>
      </c>
      <c r="HA24" s="0" t="n">
        <f aca="false">GL$4^HA23*GZ24</f>
        <v>5</v>
      </c>
      <c r="HB24" s="0" t="n">
        <f aca="false">GM$4^HB23*HA24</f>
        <v>5</v>
      </c>
      <c r="HC24" s="0" t="n">
        <f aca="false">GN$4^HC23*HB24</f>
        <v>5</v>
      </c>
      <c r="HD24" s="0" t="n">
        <f aca="false">GO$4^HD23*HC24</f>
        <v>5</v>
      </c>
      <c r="HE24" s="0" t="n">
        <f aca="false">GP$4^HE23*HD24</f>
        <v>5</v>
      </c>
      <c r="HF24" s="0" t="n">
        <f aca="false">GQ$4^HF23*HE24</f>
        <v>5</v>
      </c>
      <c r="HG24" s="0" t="n">
        <f aca="false">GR$4^HG23*HF24</f>
        <v>5</v>
      </c>
      <c r="HH24" s="0" t="n">
        <f aca="false">GS$4^HH23*HG24</f>
        <v>5</v>
      </c>
      <c r="HI24" s="0" t="n">
        <f aca="false">GT$4^HI23*HH24</f>
        <v>5</v>
      </c>
      <c r="HJ24" s="0" t="n">
        <f aca="false">GU$4^HJ23*HI24</f>
        <v>5</v>
      </c>
      <c r="HK24" s="0" t="n">
        <f aca="false">GV$4^HK23*HJ24</f>
        <v>5</v>
      </c>
      <c r="HL24" s="0" t="n">
        <f aca="false">GW$4^HL23*HK24</f>
        <v>5</v>
      </c>
      <c r="HM24" s="0" t="n">
        <f aca="false">GX$4^HM23*HL24</f>
        <v>5</v>
      </c>
      <c r="HN24" s="0" t="n">
        <f aca="false">GY$4^HN23*HM24</f>
        <v>5</v>
      </c>
      <c r="HO24" s="0" t="n">
        <f aca="false">GZ$4^HO23*HN24</f>
        <v>5</v>
      </c>
      <c r="HP24" s="0" t="n">
        <f aca="false">HA$4^HP23*HO24</f>
        <v>5</v>
      </c>
      <c r="HQ24" s="0" t="n">
        <f aca="false">HB$4^HQ23*HP24</f>
        <v>5</v>
      </c>
      <c r="HR24" s="0" t="n">
        <f aca="false">HC$4^HR23*HQ24</f>
        <v>5</v>
      </c>
      <c r="HS24" s="0" t="n">
        <f aca="false">HD$4^HS23*HR24</f>
        <v>5</v>
      </c>
      <c r="HT24" s="0" t="n">
        <f aca="false">HE$4^HT23*HS24</f>
        <v>5</v>
      </c>
      <c r="HU24" s="0" t="n">
        <f aca="false">HF$4^HU23*HT24</f>
        <v>5</v>
      </c>
      <c r="HV24" s="0" t="n">
        <f aca="false">HG$4^HV23*HU24</f>
        <v>5</v>
      </c>
    </row>
    <row r="25" customFormat="false" ht="18" hidden="true" customHeight="true" outlineLevel="0" collapsed="false">
      <c r="A25" s="1"/>
      <c r="B25" s="10"/>
      <c r="C25" s="10"/>
      <c r="D25" s="10"/>
      <c r="E25" s="10"/>
      <c r="F25" s="13"/>
      <c r="G25" s="13"/>
      <c r="H25" s="74"/>
      <c r="I25" s="10"/>
      <c r="J25" s="10"/>
      <c r="AK25" s="1"/>
      <c r="AL25" s="1"/>
      <c r="AM25" s="1"/>
      <c r="AN25" s="1"/>
      <c r="AO25" s="1"/>
      <c r="AP25" s="1"/>
      <c r="AQ25" s="1"/>
      <c r="AR25" s="0" t="s">
        <v>65</v>
      </c>
      <c r="AS25" s="0" t="n">
        <f aca="false">AS14+AS18+AS22</f>
        <v>11</v>
      </c>
      <c r="AT25" s="0" t="n">
        <f aca="false">HX13*HX18*HX22+HX14*HX17*HX22+HX14*HX18*HX21</f>
        <v>27</v>
      </c>
      <c r="AU25" s="0" t="n">
        <f aca="false">AT25-AU26*(AS26-AS25)</f>
        <v>9</v>
      </c>
      <c r="AV25" s="0" t="n">
        <v>256</v>
      </c>
      <c r="AW25" s="15" t="n">
        <f aca="false">IF(AU25/AV25=INT(AU25/AV25),1,0)</f>
        <v>0</v>
      </c>
      <c r="AX25" s="15" t="n">
        <f aca="false">IF(AW25=0,AU25,AU25/AV25)</f>
        <v>9</v>
      </c>
      <c r="AY25" s="15" t="n">
        <v>16</v>
      </c>
      <c r="AZ25" s="15" t="n">
        <f aca="false">IF(AX25/AY25=INT(AX25/AY25),1,0)</f>
        <v>0</v>
      </c>
      <c r="BA25" s="15" t="n">
        <f aca="false">IF(AZ25=0,AX25,AX25/AY25)</f>
        <v>9</v>
      </c>
      <c r="BB25" s="15" t="n">
        <v>4</v>
      </c>
      <c r="BC25" s="15" t="n">
        <f aca="false">IF(BA25/BB25=INT(BA25/BB25),1,0)</f>
        <v>0</v>
      </c>
      <c r="BD25" s="15" t="n">
        <f aca="false">IF(BC25=0,BA25,BA25/BB25)</f>
        <v>9</v>
      </c>
      <c r="BE25" s="15" t="n">
        <v>2</v>
      </c>
      <c r="BF25" s="15" t="n">
        <f aca="false">IF(BD25/BE25=INT(BD25/BE25),1,0)</f>
        <v>0</v>
      </c>
      <c r="BG25" s="15" t="n">
        <f aca="false">IF(BF25=0,BD25,BD25/BE25)</f>
        <v>9</v>
      </c>
      <c r="BH25" s="15" t="n">
        <v>81</v>
      </c>
      <c r="BI25" s="15" t="n">
        <f aca="false">IF(BG25/BH25=INT(BG25/BH25),1,0)</f>
        <v>0</v>
      </c>
      <c r="BJ25" s="15" t="n">
        <f aca="false">IF(BI25=0,BG25,BG25/BH25)</f>
        <v>9</v>
      </c>
      <c r="BK25" s="15" t="n">
        <v>9</v>
      </c>
      <c r="BL25" s="15" t="n">
        <f aca="false">IF(BJ25/BK25=INT(BJ25/BK25),1,0)</f>
        <v>1</v>
      </c>
      <c r="BM25" s="15" t="n">
        <f aca="false">IF(BL25=0,BJ25,BJ25/BK25)</f>
        <v>1</v>
      </c>
      <c r="BN25" s="15" t="n">
        <v>3</v>
      </c>
      <c r="BO25" s="15" t="n">
        <f aca="false">IF(BM25/BN25=INT(BM25/BN25),1,0)</f>
        <v>0</v>
      </c>
      <c r="BP25" s="15" t="n">
        <f aca="false">IF(BO25=0,BM25,BM25/BN25)</f>
        <v>1</v>
      </c>
      <c r="BQ25" s="15" t="n">
        <v>25</v>
      </c>
      <c r="BR25" s="15" t="n">
        <f aca="false">IF(BP25/BQ25=INT(BP25/BQ25),1,0)</f>
        <v>0</v>
      </c>
      <c r="BS25" s="15" t="n">
        <f aca="false">IF(BR25=0,BP25,BP25/BQ25)</f>
        <v>1</v>
      </c>
      <c r="BT25" s="15" t="n">
        <v>5</v>
      </c>
      <c r="BU25" s="15" t="n">
        <f aca="false">IF(BS25/BT25=INT(BS25/BT25),1,0)</f>
        <v>0</v>
      </c>
      <c r="BV25" s="15" t="n">
        <f aca="false">IF(BU25=0,BS25,BS25/BT25)</f>
        <v>1</v>
      </c>
      <c r="BW25" s="15" t="n">
        <v>49</v>
      </c>
      <c r="BX25" s="15" t="n">
        <f aca="false">IF(BV25/BW25=INT(BV25/BW25),1,0)</f>
        <v>0</v>
      </c>
      <c r="BY25" s="15" t="n">
        <f aca="false">IF(BX25=0,BV25,BV25/BW25)</f>
        <v>1</v>
      </c>
      <c r="BZ25" s="15" t="n">
        <v>7</v>
      </c>
      <c r="CA25" s="15" t="n">
        <f aca="false">IF(BY25/BZ25=INT(BY25/BZ25),1,0)</f>
        <v>0</v>
      </c>
      <c r="CB25" s="15" t="n">
        <f aca="false">IF(CA25=0,BY25,BY25/BZ25)</f>
        <v>1</v>
      </c>
      <c r="CC25" s="15" t="n">
        <v>121</v>
      </c>
      <c r="CD25" s="15" t="n">
        <f aca="false">IF(CB25/CC25=INT(CB25/CC25),1,0)</f>
        <v>0</v>
      </c>
      <c r="CE25" s="15" t="n">
        <f aca="false">IF(CD25=0,CB25,CB25/CC25)</f>
        <v>1</v>
      </c>
      <c r="CF25" s="15" t="n">
        <v>11</v>
      </c>
      <c r="CG25" s="15" t="n">
        <f aca="false">IF(CE25/CF25=INT(CE25/CF25),1,0)</f>
        <v>0</v>
      </c>
      <c r="CH25" s="15" t="n">
        <f aca="false">IF(CG25=0,CE25,CE25/CF25)</f>
        <v>1</v>
      </c>
      <c r="CI25" s="15" t="n">
        <v>169</v>
      </c>
      <c r="CJ25" s="15" t="n">
        <f aca="false">IF(CH25/CI25=INT(CH25/CI25),1,0)</f>
        <v>0</v>
      </c>
      <c r="CK25" s="15" t="n">
        <f aca="false">IF(CJ25=0,CH25,CH25/CI25)</f>
        <v>1</v>
      </c>
      <c r="CL25" s="15" t="n">
        <v>13</v>
      </c>
      <c r="CM25" s="15" t="n">
        <f aca="false">IF(CK25/CL25=INT(CK25/CL25),1,0)</f>
        <v>0</v>
      </c>
      <c r="CN25" s="15" t="n">
        <f aca="false">IF(CM25=0,CK25,CK25/CL25)</f>
        <v>1</v>
      </c>
      <c r="CO25" s="15" t="n">
        <f aca="false">CO21</f>
        <v>289</v>
      </c>
      <c r="CP25" s="15" t="n">
        <f aca="false">IF(CN25/CO25=INT(CN25/CO25),1,0)</f>
        <v>0</v>
      </c>
      <c r="CQ25" s="15" t="n">
        <f aca="false">IF(CP25=0,CN25,CN25/CO25)</f>
        <v>1</v>
      </c>
      <c r="CR25" s="15" t="n">
        <v>17</v>
      </c>
      <c r="CS25" s="15" t="n">
        <f aca="false">IF(CQ25/CR25=INT(CQ25/CR25),1,0)</f>
        <v>0</v>
      </c>
      <c r="CT25" s="15" t="n">
        <f aca="false">IF(CS25=0,CQ25,CQ25/CR25)</f>
        <v>1</v>
      </c>
      <c r="CU25" s="15" t="n">
        <f aca="false">CU21</f>
        <v>361</v>
      </c>
      <c r="CV25" s="15" t="n">
        <f aca="false">IF(CT25/CU25=INT(CT25/CU25),1,0)</f>
        <v>0</v>
      </c>
      <c r="CW25" s="15" t="n">
        <f aca="false">IF(CV25=0,CT25,CT25/CU25)</f>
        <v>1</v>
      </c>
      <c r="CX25" s="15" t="n">
        <v>19</v>
      </c>
      <c r="CY25" s="15" t="n">
        <f aca="false">IF(CW25/CX25=INT(CW25/CX25),1,0)</f>
        <v>0</v>
      </c>
      <c r="CZ25" s="15" t="n">
        <f aca="false">IF(CY25=0,CW25,CW25/CX25)</f>
        <v>1</v>
      </c>
      <c r="DA25" s="15" t="n">
        <f aca="false">DA21</f>
        <v>529</v>
      </c>
      <c r="DB25" s="15" t="n">
        <f aca="false">IF(CZ25/DA25=INT(CZ25/DA25),1,0)</f>
        <v>0</v>
      </c>
      <c r="DC25" s="15" t="n">
        <f aca="false">IF(DB25=0,CZ25,CZ25/DA25)</f>
        <v>1</v>
      </c>
      <c r="DD25" s="15" t="n">
        <v>23</v>
      </c>
      <c r="DE25" s="15" t="n">
        <f aca="false">IF(DC25/DD25=INT(DC25/DD25),1,0)</f>
        <v>0</v>
      </c>
      <c r="DF25" s="15" t="n">
        <f aca="false">IF(DE25=0,DC25,DC25/DD25)</f>
        <v>1</v>
      </c>
      <c r="DG25" s="15" t="n">
        <f aca="false">DG21</f>
        <v>841</v>
      </c>
      <c r="DH25" s="15" t="n">
        <f aca="false">IF(DF25/DG25=INT(DF25/DG25),1,0)</f>
        <v>0</v>
      </c>
      <c r="DI25" s="15" t="n">
        <f aca="false">IF(DH25=0,DF25,DF25/DG25)</f>
        <v>1</v>
      </c>
      <c r="DJ25" s="15" t="n">
        <v>29</v>
      </c>
      <c r="DK25" s="15" t="n">
        <f aca="false">IF(DI25/DJ25=INT(DI25/DJ25),1,0)</f>
        <v>0</v>
      </c>
      <c r="DL25" s="15" t="n">
        <f aca="false">IF(DK25=0,DI25,DI25/DJ25)</f>
        <v>1</v>
      </c>
      <c r="DM25" s="15" t="n">
        <f aca="false">DM21</f>
        <v>961</v>
      </c>
      <c r="DN25" s="15" t="n">
        <f aca="false">IF(DL25/DM25=INT(DL25/DM25),1,0)</f>
        <v>0</v>
      </c>
      <c r="DO25" s="15" t="n">
        <f aca="false">IF(DN25=0,DL25,DL25/DM25)</f>
        <v>1</v>
      </c>
      <c r="DP25" s="15" t="n">
        <v>31</v>
      </c>
      <c r="DQ25" s="15" t="n">
        <f aca="false">IF(DO25/DP25=INT(DO25/DP25),1,0)</f>
        <v>0</v>
      </c>
      <c r="DR25" s="15" t="n">
        <f aca="false">IF(DQ25=0,DO25,DO25/DP25)</f>
        <v>1</v>
      </c>
      <c r="DS25" s="15" t="n">
        <v>37</v>
      </c>
      <c r="DT25" s="15" t="n">
        <f aca="false">IF(DR25/DS25=INT(DR25/DS25),1,0)</f>
        <v>0</v>
      </c>
      <c r="DU25" s="15" t="n">
        <f aca="false">IF(DT25=0,DR25,DR25/DS25)</f>
        <v>1</v>
      </c>
      <c r="DV25" s="15" t="n">
        <v>41</v>
      </c>
      <c r="DW25" s="15" t="n">
        <f aca="false">IF(DU25/DV25=INT(DU25/DV25),1,0)</f>
        <v>0</v>
      </c>
      <c r="DX25" s="15" t="n">
        <f aca="false">IF(DW25=0,DU25,DU25/DV25)</f>
        <v>1</v>
      </c>
      <c r="DY25" s="15" t="n">
        <v>43</v>
      </c>
      <c r="DZ25" s="15" t="n">
        <f aca="false">IF(DX25/DY25=INT(DX25/DY25),1,0)</f>
        <v>0</v>
      </c>
      <c r="EA25" s="15" t="n">
        <f aca="false">IF(DZ25=0,DX25,DX25/DY25)</f>
        <v>1</v>
      </c>
      <c r="EB25" s="15" t="n">
        <v>47</v>
      </c>
      <c r="EC25" s="15" t="n">
        <f aca="false">IF(EA25/EB25=INT(EA25/EB25),1,0)</f>
        <v>0</v>
      </c>
      <c r="ED25" s="15" t="n">
        <f aca="false">IF(EC25=0,EA25,EA25/EB25)</f>
        <v>1</v>
      </c>
      <c r="EE25" s="15" t="n">
        <v>53</v>
      </c>
      <c r="EF25" s="15" t="n">
        <f aca="false">IF(ED25/EE25=INT(ED25/EE25),1,0)</f>
        <v>0</v>
      </c>
      <c r="EG25" s="15" t="n">
        <f aca="false">IF(EF25=0,ED25,ED25/EE25)</f>
        <v>1</v>
      </c>
      <c r="EH25" s="15" t="n">
        <v>59</v>
      </c>
      <c r="EI25" s="15" t="n">
        <f aca="false">IF(EG25/EH25=INT(EG25/EH25),1,0)</f>
        <v>0</v>
      </c>
      <c r="EJ25" s="15" t="n">
        <f aca="false">IF(EI25=0,EG25,EG25/EH25)</f>
        <v>1</v>
      </c>
      <c r="EK25" s="15" t="n">
        <v>61</v>
      </c>
      <c r="EL25" s="15" t="n">
        <f aca="false">IF(EJ25/EK25=INT(EJ25/EK25),1,0)</f>
        <v>0</v>
      </c>
      <c r="EM25" s="15" t="n">
        <f aca="false">IF(EL25=0,EJ25,EJ25/EK25)</f>
        <v>1</v>
      </c>
      <c r="EN25" s="15" t="n">
        <v>67</v>
      </c>
      <c r="EO25" s="15" t="n">
        <f aca="false">IF(EM25/EN25=INT(EM25/EN25),1,0)</f>
        <v>0</v>
      </c>
      <c r="EP25" s="15" t="n">
        <f aca="false">IF(EO25=0,EM25,EM25/EN25)</f>
        <v>1</v>
      </c>
      <c r="EQ25" s="15" t="n">
        <v>71</v>
      </c>
      <c r="ER25" s="15" t="n">
        <f aca="false">IF(EP25/EQ25=INT(EP25/EQ25),1,0)</f>
        <v>0</v>
      </c>
      <c r="ES25" s="15" t="n">
        <f aca="false">IF(ER25=0,EP25,EP25/EQ25)</f>
        <v>1</v>
      </c>
      <c r="ET25" s="15" t="n">
        <v>73</v>
      </c>
      <c r="EU25" s="15" t="n">
        <f aca="false">IF(ES25/ET25=INT(ES25/ET25),1,0)</f>
        <v>0</v>
      </c>
      <c r="EV25" s="15" t="n">
        <f aca="false">IF(EU25=0,ES25,ES25/ET25)</f>
        <v>1</v>
      </c>
      <c r="EW25" s="15" t="n">
        <v>79</v>
      </c>
      <c r="EX25" s="15" t="n">
        <f aca="false">IF(EV25/EW25=INT(EV25/EW25),1,0)</f>
        <v>0</v>
      </c>
      <c r="EY25" s="15" t="n">
        <f aca="false">IF(EX25=0,EV25,EV25/EW25)</f>
        <v>1</v>
      </c>
      <c r="EZ25" s="15" t="n">
        <v>83</v>
      </c>
      <c r="FA25" s="15" t="n">
        <f aca="false">IF(EY25/EZ25=INT(EY25/EZ25),1,0)</f>
        <v>0</v>
      </c>
      <c r="FB25" s="15" t="n">
        <f aca="false">IF(FA25=0,EY25,EY25/EZ25)</f>
        <v>1</v>
      </c>
      <c r="FC25" s="15" t="n">
        <v>89</v>
      </c>
      <c r="FD25" s="15" t="n">
        <f aca="false">IF(FB25/FC25=INT(FB25/FC25),1,0)</f>
        <v>0</v>
      </c>
      <c r="FE25" s="15" t="n">
        <f aca="false">IF(FD25=0,FB25,FB25/FC25)</f>
        <v>1</v>
      </c>
      <c r="FF25" s="15" t="n">
        <v>97</v>
      </c>
      <c r="FG25" s="15" t="n">
        <f aca="false">IF(FE25/FF25=INT(FE25/FF25),1,0)</f>
        <v>0</v>
      </c>
      <c r="FH25" s="15" t="n">
        <f aca="false">IF(FG25=0,FE25,FE25/FF25)</f>
        <v>1</v>
      </c>
      <c r="FI25" s="15" t="n">
        <v>101</v>
      </c>
      <c r="FJ25" s="15" t="n">
        <f aca="false">IF(FH25/FI25=INT(FH25/FI25),1,0)</f>
        <v>0</v>
      </c>
      <c r="FK25" s="15" t="n">
        <f aca="false">IF(FJ25=0,FH25,FH25/FI25)</f>
        <v>1</v>
      </c>
      <c r="FL25" s="15" t="n">
        <v>103</v>
      </c>
      <c r="FM25" s="15" t="n">
        <f aca="false">IF(FK25/FL25=INT(FK25/FL25),1,0)</f>
        <v>0</v>
      </c>
      <c r="FN25" s="15" t="n">
        <f aca="false">IF(FM25=0,FK25,FK25/FL25)</f>
        <v>1</v>
      </c>
      <c r="FO25" s="15" t="n">
        <v>107</v>
      </c>
      <c r="FP25" s="15" t="n">
        <f aca="false">IF(FN25/FO25=INT(FN25/FO25),1,0)</f>
        <v>0</v>
      </c>
      <c r="FQ25" s="15" t="n">
        <f aca="false">IF(FP25=0,FN25,FN25/FO25)</f>
        <v>1</v>
      </c>
      <c r="FR25" s="15" t="n">
        <v>109</v>
      </c>
      <c r="FS25" s="15" t="n">
        <f aca="false">IF(FQ25/FR25=INT(FQ25/FR25),1,0)</f>
        <v>0</v>
      </c>
      <c r="FT25" s="15" t="n">
        <f aca="false">IF(FS25=0,FQ25,FQ25/FR25)</f>
        <v>1</v>
      </c>
      <c r="FU25" s="15" t="n">
        <v>113</v>
      </c>
      <c r="FV25" s="15" t="n">
        <f aca="false">IF(FT25/FU25=INT(FT25/FU25),1,0)</f>
        <v>0</v>
      </c>
      <c r="FW25" s="15" t="n">
        <f aca="false">IF(FV25=0,FT25,FT25/FU25)</f>
        <v>1</v>
      </c>
      <c r="FX25" s="15" t="n">
        <v>127</v>
      </c>
      <c r="FY25" s="15" t="n">
        <f aca="false">IF(FW25/FX25=INT(FW25/FX25),1,0)</f>
        <v>0</v>
      </c>
      <c r="FZ25" s="15" t="n">
        <f aca="false">IF(FY25=0,FW25,FW25/FX25)</f>
        <v>1</v>
      </c>
      <c r="GA25" s="15" t="n">
        <v>131</v>
      </c>
      <c r="GB25" s="15" t="n">
        <f aca="false">IF(FZ25/GA25=INT(FZ25/GA25),1,0)</f>
        <v>0</v>
      </c>
      <c r="GC25" s="15" t="n">
        <f aca="false">IF(GB25=0,FZ25,FZ25/GA25)</f>
        <v>1</v>
      </c>
      <c r="GD25" s="15" t="n">
        <v>137</v>
      </c>
      <c r="GE25" s="15" t="n">
        <f aca="false">IF(GC25/GD25=INT(GC25/GD25),1,0)</f>
        <v>0</v>
      </c>
      <c r="GF25" s="15" t="n">
        <f aca="false">IF(GE25=0,GC25,GC25/GD25)</f>
        <v>1</v>
      </c>
      <c r="GG25" s="15" t="n">
        <v>139</v>
      </c>
      <c r="GH25" s="15" t="n">
        <f aca="false">IF(GF25/GG25=INT(GF25/GG25),1,0)</f>
        <v>0</v>
      </c>
      <c r="GI25" s="15" t="n">
        <f aca="false">IF(GH25=0,GF25,GF25/GG25)</f>
        <v>1</v>
      </c>
      <c r="GJ25" s="15" t="n">
        <v>149</v>
      </c>
      <c r="GK25" s="15" t="n">
        <f aca="false">IF(GI25/GJ25=INT(GI25/GJ25),1,0)</f>
        <v>0</v>
      </c>
      <c r="GL25" s="15" t="n">
        <f aca="false">IF(GK25=0,GI25,GI25/GJ25)</f>
        <v>1</v>
      </c>
      <c r="GM25" s="15"/>
      <c r="GN25" s="15" t="n">
        <f aca="false">8*AW25+4*AZ25+2*BC25+BF25</f>
        <v>0</v>
      </c>
      <c r="GO25" s="15" t="n">
        <f aca="false">4*BI25+2*BL25+BO25</f>
        <v>2</v>
      </c>
      <c r="GP25" s="15" t="n">
        <f aca="false">2*BR25+BU25</f>
        <v>0</v>
      </c>
      <c r="GQ25" s="15" t="n">
        <f aca="false">2*BX25+CA25</f>
        <v>0</v>
      </c>
      <c r="GR25" s="15" t="n">
        <f aca="false">2*CD25+CG25</f>
        <v>0</v>
      </c>
      <c r="GS25" s="15" t="n">
        <f aca="false">2*CJ25+CM25</f>
        <v>0</v>
      </c>
      <c r="GT25" s="15" t="n">
        <f aca="false">CS25</f>
        <v>0</v>
      </c>
      <c r="GU25" s="15" t="n">
        <f aca="false">CY25</f>
        <v>0</v>
      </c>
      <c r="GV25" s="15" t="n">
        <f aca="false">DE25</f>
        <v>0</v>
      </c>
      <c r="GW25" s="15" t="n">
        <f aca="false">DK25</f>
        <v>0</v>
      </c>
      <c r="GX25" s="15" t="n">
        <f aca="false">DQ25</f>
        <v>0</v>
      </c>
      <c r="GY25" s="0" t="n">
        <f aca="false">DT25</f>
        <v>0</v>
      </c>
      <c r="GZ25" s="0" t="n">
        <f aca="false">DW25</f>
        <v>0</v>
      </c>
      <c r="HA25" s="0" t="n">
        <f aca="false">DZ25</f>
        <v>0</v>
      </c>
      <c r="HB25" s="0" t="n">
        <f aca="false">EC25</f>
        <v>0</v>
      </c>
      <c r="HC25" s="0" t="n">
        <f aca="false">EF25</f>
        <v>0</v>
      </c>
      <c r="HD25" s="0" t="n">
        <f aca="false">EI25</f>
        <v>0</v>
      </c>
      <c r="HE25" s="0" t="n">
        <f aca="false">EL25</f>
        <v>0</v>
      </c>
      <c r="HF25" s="0" t="n">
        <f aca="false">EO25</f>
        <v>0</v>
      </c>
      <c r="HG25" s="0" t="n">
        <f aca="false">ER25</f>
        <v>0</v>
      </c>
      <c r="HH25" s="0" t="n">
        <f aca="false">EU25</f>
        <v>0</v>
      </c>
      <c r="HI25" s="0" t="n">
        <f aca="false">EX25</f>
        <v>0</v>
      </c>
      <c r="HJ25" s="0" t="n">
        <f aca="false">FA25</f>
        <v>0</v>
      </c>
      <c r="HK25" s="0" t="n">
        <f aca="false">FD25</f>
        <v>0</v>
      </c>
      <c r="HL25" s="0" t="n">
        <f aca="false">FG25</f>
        <v>0</v>
      </c>
      <c r="HM25" s="0" t="n">
        <f aca="false">FJ25</f>
        <v>0</v>
      </c>
      <c r="HN25" s="0" t="n">
        <f aca="false">FM25</f>
        <v>0</v>
      </c>
      <c r="HO25" s="0" t="n">
        <f aca="false">FP25</f>
        <v>0</v>
      </c>
      <c r="HP25" s="0" t="n">
        <f aca="false">FS25</f>
        <v>0</v>
      </c>
      <c r="HQ25" s="0" t="n">
        <f aca="false">FV25</f>
        <v>0</v>
      </c>
      <c r="HR25" s="0" t="n">
        <f aca="false">FY25</f>
        <v>0</v>
      </c>
      <c r="HS25" s="0" t="n">
        <f aca="false">GB25</f>
        <v>0</v>
      </c>
      <c r="HT25" s="0" t="n">
        <f aca="false">GE25</f>
        <v>0</v>
      </c>
      <c r="HU25" s="0" t="n">
        <f aca="false">GH25</f>
        <v>0</v>
      </c>
      <c r="HV25" s="0" t="n">
        <f aca="false">GK25</f>
        <v>0</v>
      </c>
      <c r="HW25" s="0" t="n">
        <f aca="false">AU25</f>
        <v>9</v>
      </c>
      <c r="HX25" s="0" t="n">
        <f aca="false">HW25/HV28</f>
        <v>1</v>
      </c>
    </row>
    <row r="26" customFormat="false" ht="18" hidden="true" customHeight="true" outlineLevel="0" collapsed="false">
      <c r="A26" s="1"/>
      <c r="B26" s="10"/>
      <c r="C26" s="10"/>
      <c r="D26" s="10"/>
      <c r="E26" s="10"/>
      <c r="F26" s="13"/>
      <c r="G26" s="13"/>
      <c r="H26" s="74"/>
      <c r="I26" s="10"/>
      <c r="J26" s="10"/>
      <c r="AK26" s="1"/>
      <c r="AL26" s="1"/>
      <c r="AM26" s="1"/>
      <c r="AN26" s="1"/>
      <c r="AO26" s="1"/>
      <c r="AP26" s="1"/>
      <c r="AQ26" s="1"/>
      <c r="AS26" s="0" t="n">
        <f aca="false">AS25+INT(AT25/AT26)</f>
        <v>12</v>
      </c>
      <c r="AT26" s="0" t="n">
        <f aca="false">HX14*HX18*HX22</f>
        <v>18</v>
      </c>
      <c r="AU26" s="0" t="n">
        <f aca="false">AT26</f>
        <v>18</v>
      </c>
      <c r="AV26" s="0" t="n">
        <v>256</v>
      </c>
      <c r="AW26" s="15" t="n">
        <f aca="false">IF(AU26/AV26=INT(AU26/AV26),1,0)</f>
        <v>0</v>
      </c>
      <c r="AX26" s="15" t="n">
        <f aca="false">IF(AW26=0,AU26,AU26/AV26)</f>
        <v>18</v>
      </c>
      <c r="AY26" s="15" t="n">
        <v>16</v>
      </c>
      <c r="AZ26" s="15" t="n">
        <f aca="false">IF(AX26/AY26=INT(AX26/AY26),1,0)</f>
        <v>0</v>
      </c>
      <c r="BA26" s="15" t="n">
        <f aca="false">IF(AZ26=0,AX26,AX26/AY26)</f>
        <v>18</v>
      </c>
      <c r="BB26" s="15" t="n">
        <v>4</v>
      </c>
      <c r="BC26" s="15" t="n">
        <f aca="false">IF(BA26/BB26=INT(BA26/BB26),1,0)</f>
        <v>0</v>
      </c>
      <c r="BD26" s="15" t="n">
        <f aca="false">IF(BC26=0,BA26,BA26/BB26)</f>
        <v>18</v>
      </c>
      <c r="BE26" s="15" t="n">
        <v>2</v>
      </c>
      <c r="BF26" s="15" t="n">
        <f aca="false">IF(BD26/BE26=INT(BD26/BE26),1,0)</f>
        <v>1</v>
      </c>
      <c r="BG26" s="15" t="n">
        <f aca="false">IF(BF26=0,BD26,BD26/BE26)</f>
        <v>9</v>
      </c>
      <c r="BH26" s="15" t="n">
        <v>81</v>
      </c>
      <c r="BI26" s="15" t="n">
        <f aca="false">IF(BG26/BH26=INT(BG26/BH26),1,0)</f>
        <v>0</v>
      </c>
      <c r="BJ26" s="15" t="n">
        <f aca="false">IF(BI26=0,BG26,BG26/BH26)</f>
        <v>9</v>
      </c>
      <c r="BK26" s="15" t="n">
        <v>9</v>
      </c>
      <c r="BL26" s="15" t="n">
        <f aca="false">IF(BJ26/BK26=INT(BJ26/BK26),1,0)</f>
        <v>1</v>
      </c>
      <c r="BM26" s="15" t="n">
        <f aca="false">IF(BL26=0,BJ26,BJ26/BK26)</f>
        <v>1</v>
      </c>
      <c r="BN26" s="15" t="n">
        <v>3</v>
      </c>
      <c r="BO26" s="15" t="n">
        <f aca="false">IF(BM26/BN26=INT(BM26/BN26),1,0)</f>
        <v>0</v>
      </c>
      <c r="BP26" s="15" t="n">
        <f aca="false">IF(BO26=0,BM26,BM26/BN26)</f>
        <v>1</v>
      </c>
      <c r="BQ26" s="15" t="n">
        <v>25</v>
      </c>
      <c r="BR26" s="15" t="n">
        <f aca="false">IF(BP26/BQ26=INT(BP26/BQ26),1,0)</f>
        <v>0</v>
      </c>
      <c r="BS26" s="15" t="n">
        <f aca="false">IF(BR26=0,BP26,BP26/BQ26)</f>
        <v>1</v>
      </c>
      <c r="BT26" s="15" t="n">
        <v>5</v>
      </c>
      <c r="BU26" s="15" t="n">
        <f aca="false">IF(BS26/BT26=INT(BS26/BT26),1,0)</f>
        <v>0</v>
      </c>
      <c r="BV26" s="15" t="n">
        <f aca="false">IF(BU26=0,BS26,BS26/BT26)</f>
        <v>1</v>
      </c>
      <c r="BW26" s="15" t="n">
        <v>49</v>
      </c>
      <c r="BX26" s="15" t="n">
        <f aca="false">IF(BV26/BW26=INT(BV26/BW26),1,0)</f>
        <v>0</v>
      </c>
      <c r="BY26" s="15" t="n">
        <f aca="false">IF(BX26=0,BV26,BV26/BW26)</f>
        <v>1</v>
      </c>
      <c r="BZ26" s="15" t="n">
        <v>7</v>
      </c>
      <c r="CA26" s="15" t="n">
        <f aca="false">IF(BY26/BZ26=INT(BY26/BZ26),1,0)</f>
        <v>0</v>
      </c>
      <c r="CB26" s="15" t="n">
        <f aca="false">IF(CA26=0,BY26,BY26/BZ26)</f>
        <v>1</v>
      </c>
      <c r="CC26" s="15" t="n">
        <v>121</v>
      </c>
      <c r="CD26" s="15" t="n">
        <f aca="false">IF(CB26/CC26=INT(CB26/CC26),1,0)</f>
        <v>0</v>
      </c>
      <c r="CE26" s="15" t="n">
        <f aca="false">IF(CD26=0,CB26,CB26/CC26)</f>
        <v>1</v>
      </c>
      <c r="CF26" s="15" t="n">
        <v>11</v>
      </c>
      <c r="CG26" s="15" t="n">
        <f aca="false">IF(CE26/CF26=INT(CE26/CF26),1,0)</f>
        <v>0</v>
      </c>
      <c r="CH26" s="15" t="n">
        <f aca="false">IF(CG26=0,CE26,CE26/CF26)</f>
        <v>1</v>
      </c>
      <c r="CI26" s="15" t="n">
        <v>169</v>
      </c>
      <c r="CJ26" s="15" t="n">
        <f aca="false">IF(CH26/CI26=INT(CH26/CI26),1,0)</f>
        <v>0</v>
      </c>
      <c r="CK26" s="15" t="n">
        <f aca="false">IF(CJ26=0,CH26,CH26/CI26)</f>
        <v>1</v>
      </c>
      <c r="CL26" s="15" t="n">
        <v>13</v>
      </c>
      <c r="CM26" s="15" t="n">
        <f aca="false">IF(CK26/CL26=INT(CK26/CL26),1,0)</f>
        <v>0</v>
      </c>
      <c r="CN26" s="15" t="n">
        <f aca="false">IF(CM26=0,CK26,CK26/CL26)</f>
        <v>1</v>
      </c>
      <c r="CO26" s="15" t="n">
        <f aca="false">CO22</f>
        <v>289</v>
      </c>
      <c r="CP26" s="15" t="n">
        <f aca="false">IF(CN26/CO26=INT(CN26/CO26),1,0)</f>
        <v>0</v>
      </c>
      <c r="CQ26" s="15" t="n">
        <f aca="false">IF(CP26=0,CN26,CN26/CO26)</f>
        <v>1</v>
      </c>
      <c r="CR26" s="15" t="n">
        <v>17</v>
      </c>
      <c r="CS26" s="15" t="n">
        <f aca="false">IF(CQ26/CR26=INT(CQ26/CR26),1,0)</f>
        <v>0</v>
      </c>
      <c r="CT26" s="15" t="n">
        <f aca="false">IF(CS26=0,CQ26,CQ26/CR26)</f>
        <v>1</v>
      </c>
      <c r="CU26" s="15" t="n">
        <f aca="false">CU22</f>
        <v>361</v>
      </c>
      <c r="CV26" s="15" t="n">
        <f aca="false">IF(CT26/CU26=INT(CT26/CU26),1,0)</f>
        <v>0</v>
      </c>
      <c r="CW26" s="15" t="n">
        <f aca="false">IF(CV26=0,CT26,CT26/CU26)</f>
        <v>1</v>
      </c>
      <c r="CX26" s="15" t="n">
        <v>19</v>
      </c>
      <c r="CY26" s="15" t="n">
        <f aca="false">IF(CW26/CX26=INT(CW26/CX26),1,0)</f>
        <v>0</v>
      </c>
      <c r="CZ26" s="15" t="n">
        <f aca="false">IF(CY26=0,CW26,CW26/CX26)</f>
        <v>1</v>
      </c>
      <c r="DA26" s="15" t="n">
        <f aca="false">DA22</f>
        <v>529</v>
      </c>
      <c r="DB26" s="15" t="n">
        <f aca="false">IF(CZ26/DA26=INT(CZ26/DA26),1,0)</f>
        <v>0</v>
      </c>
      <c r="DC26" s="15" t="n">
        <f aca="false">IF(DB26=0,CZ26,CZ26/DA26)</f>
        <v>1</v>
      </c>
      <c r="DD26" s="15" t="n">
        <v>23</v>
      </c>
      <c r="DE26" s="15" t="n">
        <f aca="false">IF(DC26/DD26=INT(DC26/DD26),1,0)</f>
        <v>0</v>
      </c>
      <c r="DF26" s="15" t="n">
        <f aca="false">IF(DE26=0,DC26,DC26/DD26)</f>
        <v>1</v>
      </c>
      <c r="DG26" s="15" t="n">
        <f aca="false">DG22</f>
        <v>841</v>
      </c>
      <c r="DH26" s="15" t="n">
        <f aca="false">IF(DF26/DG26=INT(DF26/DG26),1,0)</f>
        <v>0</v>
      </c>
      <c r="DI26" s="15" t="n">
        <f aca="false">IF(DH26=0,DF26,DF26/DG26)</f>
        <v>1</v>
      </c>
      <c r="DJ26" s="15" t="n">
        <v>29</v>
      </c>
      <c r="DK26" s="15" t="n">
        <f aca="false">IF(DI26/DJ26=INT(DI26/DJ26),1,0)</f>
        <v>0</v>
      </c>
      <c r="DL26" s="15" t="n">
        <f aca="false">IF(DK26=0,DI26,DI26/DJ26)</f>
        <v>1</v>
      </c>
      <c r="DM26" s="15" t="n">
        <f aca="false">DM22</f>
        <v>961</v>
      </c>
      <c r="DN26" s="15" t="n">
        <f aca="false">IF(DL26/DM26=INT(DL26/DM26),1,0)</f>
        <v>0</v>
      </c>
      <c r="DO26" s="15" t="n">
        <f aca="false">IF(DN26=0,DL26,DL26/DM26)</f>
        <v>1</v>
      </c>
      <c r="DP26" s="15" t="n">
        <v>31</v>
      </c>
      <c r="DQ26" s="15" t="n">
        <f aca="false">IF(DO26/DP26=INT(DO26/DP26),1,0)</f>
        <v>0</v>
      </c>
      <c r="DR26" s="15" t="n">
        <f aca="false">IF(DQ26=0,DO26,DO26/DP26)</f>
        <v>1</v>
      </c>
      <c r="DS26" s="15" t="n">
        <v>37</v>
      </c>
      <c r="DT26" s="15" t="n">
        <f aca="false">IF(DR26/DS26=INT(DR26/DS26),1,0)</f>
        <v>0</v>
      </c>
      <c r="DU26" s="15" t="n">
        <f aca="false">IF(DT26=0,DR26,DR26/DS26)</f>
        <v>1</v>
      </c>
      <c r="DV26" s="15" t="n">
        <v>41</v>
      </c>
      <c r="DW26" s="15" t="n">
        <f aca="false">IF(DU26/DV26=INT(DU26/DV26),1,0)</f>
        <v>0</v>
      </c>
      <c r="DX26" s="15" t="n">
        <f aca="false">IF(DW26=0,DU26,DU26/DV26)</f>
        <v>1</v>
      </c>
      <c r="DY26" s="15" t="n">
        <v>43</v>
      </c>
      <c r="DZ26" s="15" t="n">
        <f aca="false">IF(DX26/DY26=INT(DX26/DY26),1,0)</f>
        <v>0</v>
      </c>
      <c r="EA26" s="15" t="n">
        <f aca="false">IF(DZ26=0,DX26,DX26/DY26)</f>
        <v>1</v>
      </c>
      <c r="EB26" s="15" t="n">
        <v>47</v>
      </c>
      <c r="EC26" s="15" t="n">
        <f aca="false">IF(EA26/EB26=INT(EA26/EB26),1,0)</f>
        <v>0</v>
      </c>
      <c r="ED26" s="15" t="n">
        <f aca="false">IF(EC26=0,EA26,EA26/EB26)</f>
        <v>1</v>
      </c>
      <c r="EE26" s="15" t="n">
        <v>53</v>
      </c>
      <c r="EF26" s="15" t="n">
        <f aca="false">IF(ED26/EE26=INT(ED26/EE26),1,0)</f>
        <v>0</v>
      </c>
      <c r="EG26" s="15" t="n">
        <f aca="false">IF(EF26=0,ED26,ED26/EE26)</f>
        <v>1</v>
      </c>
      <c r="EH26" s="15" t="n">
        <v>59</v>
      </c>
      <c r="EI26" s="15" t="n">
        <f aca="false">IF(EG26/EH26=INT(EG26/EH26),1,0)</f>
        <v>0</v>
      </c>
      <c r="EJ26" s="15" t="n">
        <f aca="false">IF(EI26=0,EG26,EG26/EH26)</f>
        <v>1</v>
      </c>
      <c r="EK26" s="15" t="n">
        <v>61</v>
      </c>
      <c r="EL26" s="15" t="n">
        <f aca="false">IF(EJ26/EK26=INT(EJ26/EK26),1,0)</f>
        <v>0</v>
      </c>
      <c r="EM26" s="15" t="n">
        <f aca="false">IF(EL26=0,EJ26,EJ26/EK26)</f>
        <v>1</v>
      </c>
      <c r="EN26" s="15" t="n">
        <v>67</v>
      </c>
      <c r="EO26" s="15" t="n">
        <f aca="false">IF(EM26/EN26=INT(EM26/EN26),1,0)</f>
        <v>0</v>
      </c>
      <c r="EP26" s="15" t="n">
        <f aca="false">IF(EO26=0,EM26,EM26/EN26)</f>
        <v>1</v>
      </c>
      <c r="EQ26" s="15" t="n">
        <v>71</v>
      </c>
      <c r="ER26" s="15" t="n">
        <f aca="false">IF(EP26/EQ26=INT(EP26/EQ26),1,0)</f>
        <v>0</v>
      </c>
      <c r="ES26" s="15" t="n">
        <f aca="false">IF(ER26=0,EP26,EP26/EQ26)</f>
        <v>1</v>
      </c>
      <c r="ET26" s="15" t="n">
        <v>73</v>
      </c>
      <c r="EU26" s="15" t="n">
        <f aca="false">IF(ES26/ET26=INT(ES26/ET26),1,0)</f>
        <v>0</v>
      </c>
      <c r="EV26" s="15" t="n">
        <f aca="false">IF(EU26=0,ES26,ES26/ET26)</f>
        <v>1</v>
      </c>
      <c r="EW26" s="15" t="n">
        <v>79</v>
      </c>
      <c r="EX26" s="15" t="n">
        <f aca="false">IF(EV26/EW26=INT(EV26/EW26),1,0)</f>
        <v>0</v>
      </c>
      <c r="EY26" s="15" t="n">
        <f aca="false">IF(EX26=0,EV26,EV26/EW26)</f>
        <v>1</v>
      </c>
      <c r="EZ26" s="15" t="n">
        <v>83</v>
      </c>
      <c r="FA26" s="15" t="n">
        <f aca="false">IF(EY26/EZ26=INT(EY26/EZ26),1,0)</f>
        <v>0</v>
      </c>
      <c r="FB26" s="15" t="n">
        <f aca="false">IF(FA26=0,EY26,EY26/EZ26)</f>
        <v>1</v>
      </c>
      <c r="FC26" s="15" t="n">
        <v>89</v>
      </c>
      <c r="FD26" s="15" t="n">
        <f aca="false">IF(FB26/FC26=INT(FB26/FC26),1,0)</f>
        <v>0</v>
      </c>
      <c r="FE26" s="15" t="n">
        <f aca="false">IF(FD26=0,FB26,FB26/FC26)</f>
        <v>1</v>
      </c>
      <c r="FF26" s="15" t="n">
        <v>97</v>
      </c>
      <c r="FG26" s="15" t="n">
        <f aca="false">IF(FE26/FF26=INT(FE26/FF26),1,0)</f>
        <v>0</v>
      </c>
      <c r="FH26" s="15" t="n">
        <f aca="false">IF(FG26=0,FE26,FE26/FF26)</f>
        <v>1</v>
      </c>
      <c r="FI26" s="15" t="n">
        <v>101</v>
      </c>
      <c r="FJ26" s="15" t="n">
        <f aca="false">IF(FH26/FI26=INT(FH26/FI26),1,0)</f>
        <v>0</v>
      </c>
      <c r="FK26" s="15" t="n">
        <f aca="false">IF(FJ26=0,FH26,FH26/FI26)</f>
        <v>1</v>
      </c>
      <c r="FL26" s="15" t="n">
        <v>103</v>
      </c>
      <c r="FM26" s="15" t="n">
        <f aca="false">IF(FK26/FL26=INT(FK26/FL26),1,0)</f>
        <v>0</v>
      </c>
      <c r="FN26" s="15" t="n">
        <f aca="false">IF(FM26=0,FK26,FK26/FL26)</f>
        <v>1</v>
      </c>
      <c r="FO26" s="15" t="n">
        <v>107</v>
      </c>
      <c r="FP26" s="15" t="n">
        <f aca="false">IF(FN26/FO26=INT(FN26/FO26),1,0)</f>
        <v>0</v>
      </c>
      <c r="FQ26" s="15" t="n">
        <f aca="false">IF(FP26=0,FN26,FN26/FO26)</f>
        <v>1</v>
      </c>
      <c r="FR26" s="15" t="n">
        <v>109</v>
      </c>
      <c r="FS26" s="15" t="n">
        <f aca="false">IF(FQ26/FR26=INT(FQ26/FR26),1,0)</f>
        <v>0</v>
      </c>
      <c r="FT26" s="15" t="n">
        <f aca="false">IF(FS26=0,FQ26,FQ26/FR26)</f>
        <v>1</v>
      </c>
      <c r="FU26" s="15" t="n">
        <v>113</v>
      </c>
      <c r="FV26" s="15" t="n">
        <f aca="false">IF(FT26/FU26=INT(FT26/FU26),1,0)</f>
        <v>0</v>
      </c>
      <c r="FW26" s="15" t="n">
        <f aca="false">IF(FV26=0,FT26,FT26/FU26)</f>
        <v>1</v>
      </c>
      <c r="FX26" s="15" t="n">
        <v>127</v>
      </c>
      <c r="FY26" s="15" t="n">
        <f aca="false">IF(FW26/FX26=INT(FW26/FX26),1,0)</f>
        <v>0</v>
      </c>
      <c r="FZ26" s="15" t="n">
        <f aca="false">IF(FY26=0,FW26,FW26/FX26)</f>
        <v>1</v>
      </c>
      <c r="GA26" s="15" t="n">
        <v>131</v>
      </c>
      <c r="GB26" s="15" t="n">
        <f aca="false">IF(FZ26/GA26=INT(FZ26/GA26),1,0)</f>
        <v>0</v>
      </c>
      <c r="GC26" s="15" t="n">
        <f aca="false">IF(GB26=0,FZ26,FZ26/GA26)</f>
        <v>1</v>
      </c>
      <c r="GD26" s="15" t="n">
        <v>137</v>
      </c>
      <c r="GE26" s="15" t="n">
        <f aca="false">IF(GC26/GD26=INT(GC26/GD26),1,0)</f>
        <v>0</v>
      </c>
      <c r="GF26" s="15" t="n">
        <f aca="false">IF(GE26=0,GC26,GC26/GD26)</f>
        <v>1</v>
      </c>
      <c r="GG26" s="15" t="n">
        <v>139</v>
      </c>
      <c r="GH26" s="15" t="n">
        <f aca="false">IF(GF26/GG26=INT(GF26/GG26),1,0)</f>
        <v>0</v>
      </c>
      <c r="GI26" s="15" t="n">
        <f aca="false">IF(GH26=0,GF26,GF26/GG26)</f>
        <v>1</v>
      </c>
      <c r="GJ26" s="15" t="n">
        <v>149</v>
      </c>
      <c r="GK26" s="15" t="n">
        <f aca="false">IF(GI26/GJ26=INT(GI26/GJ26),1,0)</f>
        <v>0</v>
      </c>
      <c r="GL26" s="15" t="n">
        <f aca="false">IF(GK26=0,GI26,GI26/GJ26)</f>
        <v>1</v>
      </c>
      <c r="GM26" s="15"/>
      <c r="GN26" s="15" t="n">
        <f aca="false">8*AW26+4*AZ26+2*BC26+BF26</f>
        <v>1</v>
      </c>
      <c r="GO26" s="15" t="n">
        <f aca="false">4*BI26+2*BL26+BO26</f>
        <v>2</v>
      </c>
      <c r="GP26" s="15" t="n">
        <f aca="false">2*BR26+BU26</f>
        <v>0</v>
      </c>
      <c r="GQ26" s="15" t="n">
        <f aca="false">2*BX26+CA26</f>
        <v>0</v>
      </c>
      <c r="GR26" s="15" t="n">
        <f aca="false">2*CD26+CG26</f>
        <v>0</v>
      </c>
      <c r="GS26" s="15" t="n">
        <f aca="false">2*CJ26+CM26</f>
        <v>0</v>
      </c>
      <c r="GT26" s="15" t="n">
        <f aca="false">CS26</f>
        <v>0</v>
      </c>
      <c r="GU26" s="15" t="n">
        <f aca="false">CY26</f>
        <v>0</v>
      </c>
      <c r="GV26" s="15" t="n">
        <f aca="false">DE26</f>
        <v>0</v>
      </c>
      <c r="GW26" s="15" t="n">
        <f aca="false">DK26</f>
        <v>0</v>
      </c>
      <c r="GX26" s="15" t="n">
        <f aca="false">DQ26</f>
        <v>0</v>
      </c>
      <c r="GY26" s="0" t="n">
        <f aca="false">DT26</f>
        <v>0</v>
      </c>
      <c r="GZ26" s="0" t="n">
        <f aca="false">DW26</f>
        <v>0</v>
      </c>
      <c r="HA26" s="0" t="n">
        <f aca="false">DZ26</f>
        <v>0</v>
      </c>
      <c r="HB26" s="0" t="n">
        <f aca="false">EC26</f>
        <v>0</v>
      </c>
      <c r="HC26" s="0" t="n">
        <f aca="false">EF26</f>
        <v>0</v>
      </c>
      <c r="HD26" s="0" t="n">
        <f aca="false">EI26</f>
        <v>0</v>
      </c>
      <c r="HE26" s="0" t="n">
        <f aca="false">EL26</f>
        <v>0</v>
      </c>
      <c r="HF26" s="0" t="n">
        <f aca="false">EO26</f>
        <v>0</v>
      </c>
      <c r="HG26" s="0" t="n">
        <f aca="false">ER26</f>
        <v>0</v>
      </c>
      <c r="HH26" s="0" t="n">
        <f aca="false">EU26</f>
        <v>0</v>
      </c>
      <c r="HI26" s="0" t="n">
        <f aca="false">EX26</f>
        <v>0</v>
      </c>
      <c r="HJ26" s="0" t="n">
        <f aca="false">FA26</f>
        <v>0</v>
      </c>
      <c r="HK26" s="0" t="n">
        <f aca="false">FD26</f>
        <v>0</v>
      </c>
      <c r="HL26" s="0" t="n">
        <f aca="false">FG26</f>
        <v>0</v>
      </c>
      <c r="HM26" s="0" t="n">
        <f aca="false">FJ26</f>
        <v>0</v>
      </c>
      <c r="HN26" s="0" t="n">
        <f aca="false">FM26</f>
        <v>0</v>
      </c>
      <c r="HO26" s="0" t="n">
        <f aca="false">FP26</f>
        <v>0</v>
      </c>
      <c r="HP26" s="0" t="n">
        <f aca="false">FS26</f>
        <v>0</v>
      </c>
      <c r="HQ26" s="0" t="n">
        <f aca="false">FV26</f>
        <v>0</v>
      </c>
      <c r="HR26" s="0" t="n">
        <f aca="false">FY26</f>
        <v>0</v>
      </c>
      <c r="HS26" s="0" t="n">
        <f aca="false">GB26</f>
        <v>0</v>
      </c>
      <c r="HT26" s="0" t="n">
        <f aca="false">GE26</f>
        <v>0</v>
      </c>
      <c r="HU26" s="0" t="n">
        <f aca="false">GH26</f>
        <v>0</v>
      </c>
      <c r="HV26" s="0" t="n">
        <f aca="false">GK26</f>
        <v>0</v>
      </c>
      <c r="HW26" s="0" t="n">
        <f aca="false">AU26</f>
        <v>18</v>
      </c>
      <c r="HX26" s="0" t="n">
        <f aca="false">HW26/HV28</f>
        <v>2</v>
      </c>
    </row>
    <row r="27" customFormat="false" ht="18" hidden="true" customHeight="true" outlineLevel="0" collapsed="false">
      <c r="A27" s="1"/>
      <c r="B27" s="10"/>
      <c r="C27" s="10"/>
      <c r="D27" s="10"/>
      <c r="E27" s="10"/>
      <c r="F27" s="13"/>
      <c r="G27" s="13"/>
      <c r="H27" s="74"/>
      <c r="I27" s="10"/>
      <c r="J27" s="10"/>
      <c r="AK27" s="1"/>
      <c r="AL27" s="1"/>
      <c r="AM27" s="1"/>
      <c r="AN27" s="1"/>
      <c r="AO27" s="1"/>
      <c r="AP27" s="1"/>
      <c r="AQ27" s="1"/>
      <c r="AT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R27" s="15"/>
      <c r="CS27" s="15"/>
      <c r="CT27" s="15"/>
      <c r="CX27" s="15"/>
      <c r="CY27" s="15"/>
      <c r="CZ27" s="15"/>
      <c r="DD27" s="15"/>
      <c r="DE27" s="15"/>
      <c r="DF27" s="15"/>
      <c r="DJ27" s="15"/>
      <c r="DK27" s="15"/>
      <c r="DL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 t="n">
        <f aca="false">IF(GN25&lt;GN26,GN25,GN26)</f>
        <v>0</v>
      </c>
      <c r="GO27" s="15" t="n">
        <f aca="false">IF(GO25&lt;GO26,GO25,GO26)</f>
        <v>2</v>
      </c>
      <c r="GP27" s="15" t="n">
        <f aca="false">IF(GP25&lt;GP26,GP25,GP26)</f>
        <v>0</v>
      </c>
      <c r="GQ27" s="15" t="n">
        <f aca="false">IF(GQ25&lt;GQ26,GQ25,GQ26)</f>
        <v>0</v>
      </c>
      <c r="GR27" s="15" t="n">
        <f aca="false">IF(GR25&lt;GR26,GR25,GR26)</f>
        <v>0</v>
      </c>
      <c r="GS27" s="15" t="n">
        <f aca="false">IF(GS25&lt;GS26,GS25,GS26)</f>
        <v>0</v>
      </c>
      <c r="GT27" s="15" t="n">
        <f aca="false">IF(GT25&lt;GT26,GT25,GT26)</f>
        <v>0</v>
      </c>
      <c r="GU27" s="15" t="n">
        <f aca="false">IF(GU25&lt;GU26,GU25,GU26)</f>
        <v>0</v>
      </c>
      <c r="GV27" s="15" t="n">
        <f aca="false">IF(GV25&lt;GV26,GV25,GV26)</f>
        <v>0</v>
      </c>
      <c r="GW27" s="15" t="n">
        <f aca="false">IF(GW25&lt;GW26,GW25,GW26)</f>
        <v>0</v>
      </c>
      <c r="GX27" s="15" t="n">
        <f aca="false">IF(GX25&lt;GX26,GX25,GX26)</f>
        <v>0</v>
      </c>
      <c r="GY27" s="15" t="n">
        <f aca="false">IF(GY25&lt;GY26,GY25,GY26)</f>
        <v>0</v>
      </c>
      <c r="GZ27" s="15" t="n">
        <f aca="false">IF(GZ25&lt;GZ26,GZ25,GZ26)</f>
        <v>0</v>
      </c>
      <c r="HA27" s="15" t="n">
        <f aca="false">IF(HA25&lt;HA26,HA25,HA26)</f>
        <v>0</v>
      </c>
      <c r="HB27" s="15" t="n">
        <f aca="false">IF(HB25&lt;HB26,HB25,HB26)</f>
        <v>0</v>
      </c>
      <c r="HC27" s="15" t="n">
        <f aca="false">IF(HC25&lt;HC26,HC25,HC26)</f>
        <v>0</v>
      </c>
      <c r="HD27" s="15" t="n">
        <f aca="false">IF(HD25&lt;HD26,HD25,HD26)</f>
        <v>0</v>
      </c>
      <c r="HE27" s="15" t="n">
        <f aca="false">IF(HE25&lt;HE26,HE25,HE26)</f>
        <v>0</v>
      </c>
      <c r="HF27" s="15" t="n">
        <f aca="false">IF(HF25&lt;HF26,HF25,HF26)</f>
        <v>0</v>
      </c>
      <c r="HG27" s="15" t="n">
        <f aca="false">IF(HG25&lt;HG26,HG25,HG26)</f>
        <v>0</v>
      </c>
      <c r="HH27" s="15" t="n">
        <f aca="false">IF(HH25&lt;HH26,HH25,HH26)</f>
        <v>0</v>
      </c>
      <c r="HI27" s="15" t="n">
        <f aca="false">IF(HI25&lt;HI26,HI25,HI26)</f>
        <v>0</v>
      </c>
      <c r="HJ27" s="15" t="n">
        <f aca="false">IF(HJ25&lt;HJ26,HJ25,HJ26)</f>
        <v>0</v>
      </c>
      <c r="HK27" s="15" t="n">
        <f aca="false">IF(HK25&lt;HK26,HK25,HK26)</f>
        <v>0</v>
      </c>
      <c r="HL27" s="15" t="n">
        <f aca="false">IF(HL25&lt;HL26,HL25,HL26)</f>
        <v>0</v>
      </c>
      <c r="HM27" s="15" t="n">
        <f aca="false">IF(HM25&lt;HM26,HM25,HM26)</f>
        <v>0</v>
      </c>
      <c r="HN27" s="15" t="n">
        <f aca="false">IF(HN25&lt;HN26,HN25,HN26)</f>
        <v>0</v>
      </c>
      <c r="HO27" s="15" t="n">
        <f aca="false">IF(HO25&lt;HO26,HO25,HO26)</f>
        <v>0</v>
      </c>
      <c r="HP27" s="15" t="n">
        <f aca="false">IF(HP25&lt;HP26,HP25,HP26)</f>
        <v>0</v>
      </c>
      <c r="HQ27" s="15" t="n">
        <f aca="false">IF(HQ25&lt;HQ26,HQ25,HQ26)</f>
        <v>0</v>
      </c>
      <c r="HR27" s="15" t="n">
        <f aca="false">IF(HR25&lt;HR26,HR25,HR26)</f>
        <v>0</v>
      </c>
      <c r="HS27" s="15" t="n">
        <f aca="false">IF(HS25&lt;HS26,HS25,HS26)</f>
        <v>0</v>
      </c>
      <c r="HT27" s="15" t="n">
        <f aca="false">IF(HT25&lt;HT26,HT25,HT26)</f>
        <v>0</v>
      </c>
      <c r="HU27" s="15" t="n">
        <f aca="false">IF(HU25&lt;HU26,HU25,HU26)</f>
        <v>0</v>
      </c>
      <c r="HV27" s="15" t="n">
        <f aca="false">IF(HV25&lt;HV26,HV25,HV26)</f>
        <v>0</v>
      </c>
    </row>
    <row r="28" customFormat="false" ht="18" hidden="true" customHeight="true" outlineLevel="0" collapsed="false">
      <c r="A28" s="1"/>
      <c r="B28" s="10"/>
      <c r="C28" s="10"/>
      <c r="D28" s="10"/>
      <c r="E28" s="10"/>
      <c r="F28" s="13"/>
      <c r="G28" s="13"/>
      <c r="H28" s="74"/>
      <c r="I28" s="10"/>
      <c r="J28" s="10"/>
      <c r="AK28" s="1"/>
      <c r="AL28" s="1"/>
      <c r="AM28" s="1"/>
      <c r="AN28" s="1"/>
      <c r="AO28" s="1"/>
      <c r="AP28" s="1"/>
      <c r="AQ28" s="1"/>
      <c r="AT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R28" s="15"/>
      <c r="CS28" s="15"/>
      <c r="CT28" s="15"/>
      <c r="CX28" s="15"/>
      <c r="CY28" s="15"/>
      <c r="CZ28" s="15"/>
      <c r="DD28" s="15"/>
      <c r="DE28" s="15"/>
      <c r="DF28" s="15"/>
      <c r="DJ28" s="15"/>
      <c r="DK28" s="15"/>
      <c r="DL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0" t="n">
        <f aca="false">FY$4^GN27</f>
        <v>1</v>
      </c>
      <c r="GO28" s="0" t="n">
        <f aca="false">FZ$4^GO27*GN28</f>
        <v>9</v>
      </c>
      <c r="GP28" s="0" t="n">
        <f aca="false">GA$4^GP27*GO28</f>
        <v>9</v>
      </c>
      <c r="GQ28" s="0" t="n">
        <f aca="false">GB$4^GQ27*GP28</f>
        <v>9</v>
      </c>
      <c r="GR28" s="0" t="n">
        <f aca="false">GC$4^GR27*GQ28</f>
        <v>9</v>
      </c>
      <c r="GS28" s="0" t="n">
        <f aca="false">GD$4^GS27*GR28</f>
        <v>9</v>
      </c>
      <c r="GT28" s="0" t="n">
        <f aca="false">GE$4^GT27*GS28</f>
        <v>9</v>
      </c>
      <c r="GU28" s="0" t="n">
        <f aca="false">GF$4^GU27*GT28</f>
        <v>9</v>
      </c>
      <c r="GV28" s="0" t="n">
        <f aca="false">GG$4^GV27*GU28</f>
        <v>9</v>
      </c>
      <c r="GW28" s="0" t="n">
        <f aca="false">GH$4^GW27*GV28</f>
        <v>9</v>
      </c>
      <c r="GX28" s="0" t="n">
        <f aca="false">GI$4^GX27*GW28</f>
        <v>9</v>
      </c>
      <c r="GY28" s="0" t="n">
        <f aca="false">GJ$4^GY27*GX28</f>
        <v>9</v>
      </c>
      <c r="GZ28" s="0" t="n">
        <f aca="false">GK$4^GZ27*GY28</f>
        <v>9</v>
      </c>
      <c r="HA28" s="0" t="n">
        <f aca="false">GL$4^HA27*GZ28</f>
        <v>9</v>
      </c>
      <c r="HB28" s="0" t="n">
        <f aca="false">GM$4^HB27*HA28</f>
        <v>9</v>
      </c>
      <c r="HC28" s="0" t="n">
        <f aca="false">GN$4^HC27*HB28</f>
        <v>9</v>
      </c>
      <c r="HD28" s="0" t="n">
        <f aca="false">GO$4^HD27*HC28</f>
        <v>9</v>
      </c>
      <c r="HE28" s="0" t="n">
        <f aca="false">GP$4^HE27*HD28</f>
        <v>9</v>
      </c>
      <c r="HF28" s="0" t="n">
        <f aca="false">GQ$4^HF27*HE28</f>
        <v>9</v>
      </c>
      <c r="HG28" s="0" t="n">
        <f aca="false">GR$4^HG27*HF28</f>
        <v>9</v>
      </c>
      <c r="HH28" s="0" t="n">
        <f aca="false">GS$4^HH27*HG28</f>
        <v>9</v>
      </c>
      <c r="HI28" s="0" t="n">
        <f aca="false">GT$4^HI27*HH28</f>
        <v>9</v>
      </c>
      <c r="HJ28" s="0" t="n">
        <f aca="false">GU$4^HJ27*HI28</f>
        <v>9</v>
      </c>
      <c r="HK28" s="0" t="n">
        <f aca="false">GV$4^HK27*HJ28</f>
        <v>9</v>
      </c>
      <c r="HL28" s="0" t="n">
        <f aca="false">GW$4^HL27*HK28</f>
        <v>9</v>
      </c>
      <c r="HM28" s="0" t="n">
        <f aca="false">GX$4^HM27*HL28</f>
        <v>9</v>
      </c>
      <c r="HN28" s="0" t="n">
        <f aca="false">GY$4^HN27*HM28</f>
        <v>9</v>
      </c>
      <c r="HO28" s="0" t="n">
        <f aca="false">GZ$4^HO27*HN28</f>
        <v>9</v>
      </c>
      <c r="HP28" s="0" t="n">
        <f aca="false">HA$4^HP27*HO28</f>
        <v>9</v>
      </c>
      <c r="HQ28" s="0" t="n">
        <f aca="false">HB$4^HQ27*HP28</f>
        <v>9</v>
      </c>
      <c r="HR28" s="0" t="n">
        <f aca="false">HC$4^HR27*HQ28</f>
        <v>9</v>
      </c>
      <c r="HS28" s="0" t="n">
        <f aca="false">HD$4^HS27*HR28</f>
        <v>9</v>
      </c>
      <c r="HT28" s="0" t="n">
        <f aca="false">HE$4^HT27*HS28</f>
        <v>9</v>
      </c>
      <c r="HU28" s="0" t="n">
        <f aca="false">HF$4^HU27*HT28</f>
        <v>9</v>
      </c>
      <c r="HV28" s="0" t="n">
        <f aca="false">HG$4^HV27*HU28</f>
        <v>9</v>
      </c>
    </row>
    <row r="29" customFormat="false" ht="12" hidden="false" customHeight="true" outlineLevel="0" collapsed="false">
      <c r="A29" s="1" t="n">
        <v>12</v>
      </c>
      <c r="B29" s="10"/>
      <c r="C29" s="13"/>
      <c r="D29" s="13"/>
      <c r="E29" s="10"/>
      <c r="F29" s="13"/>
      <c r="G29" s="13"/>
      <c r="H29" s="74"/>
      <c r="I29" s="10"/>
      <c r="J29" s="10"/>
      <c r="K29" s="1"/>
      <c r="M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R29" s="15"/>
      <c r="CS29" s="15"/>
      <c r="CT29" s="15"/>
      <c r="CX29" s="15"/>
      <c r="CY29" s="15"/>
      <c r="CZ29" s="15"/>
      <c r="DD29" s="15"/>
      <c r="DE29" s="15"/>
      <c r="DF29" s="15"/>
      <c r="DJ29" s="15"/>
      <c r="DK29" s="15"/>
      <c r="DL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HZ29" s="0" t="str">
        <f aca="false">IF13&amp;IM13&amp;IU13</f>
        <v>8  2/3  +  3  5/6</v>
      </c>
      <c r="IC29" s="0" t="n">
        <f aca="false">AS26</f>
        <v>12</v>
      </c>
      <c r="ID29" s="0" t="n">
        <f aca="false">HX25</f>
        <v>1</v>
      </c>
      <c r="IE29" s="0" t="n">
        <f aca="false">HX26</f>
        <v>2</v>
      </c>
      <c r="IF29" s="0" t="str">
        <f aca="false">IC29&amp;"  "&amp;ID29&amp;"/"&amp;IE29</f>
        <v>12  1/2</v>
      </c>
      <c r="IG29" s="0" t="str">
        <f aca="false">"  "&amp;ID29&amp;"/"&amp;IE29</f>
        <v>  1/2</v>
      </c>
      <c r="IH29" s="0" t="str">
        <f aca="false">IC29&amp;"   "</f>
        <v>12   </v>
      </c>
      <c r="II29" s="0" t="str">
        <f aca="false">IF(IC29=0,IG29,IF(ID29=0,IH29,IF29))</f>
        <v>12  1/2</v>
      </c>
    </row>
    <row r="30" customFormat="false" ht="18" hidden="false" customHeight="true" outlineLevel="0" collapsed="false">
      <c r="A30" s="1"/>
      <c r="B30" s="10" t="str">
        <f aca="false">HZ46</f>
        <v>6  3/4  +  4  3/4</v>
      </c>
      <c r="C30" s="10"/>
      <c r="D30" s="10"/>
      <c r="E30" s="11" t="s">
        <v>16</v>
      </c>
      <c r="F30" s="66" t="str">
        <f aca="false">II46</f>
        <v>11  1/2</v>
      </c>
      <c r="G30" s="72"/>
      <c r="H30" s="73"/>
      <c r="I30" s="10"/>
      <c r="J30" s="10" t="n">
        <f aca="false">AK30+L30</f>
        <v>3</v>
      </c>
      <c r="K30" s="1"/>
      <c r="L30" s="4" t="n">
        <v>0</v>
      </c>
      <c r="M30" s="1"/>
      <c r="R30" s="4" t="n">
        <f aca="false">R13+1</f>
        <v>2</v>
      </c>
      <c r="S30" s="4" t="n">
        <f aca="false">INT(0.5+(S$2/17*(R30-1)))+P$2</f>
        <v>3</v>
      </c>
      <c r="T30" s="4" t="n">
        <f aca="true">INT(RAND()*2+2)</f>
        <v>2</v>
      </c>
      <c r="U30" s="4" t="n">
        <v>2</v>
      </c>
      <c r="W30" s="0" t="n">
        <f aca="false">IF(S30=1,1,IF(S30=2,2,IF(S30=3,3,IF(S30=4,5,IF(S30=5,7,10)))))</f>
        <v>3</v>
      </c>
      <c r="X30" s="0" t="n">
        <f aca="false">IF(S30=1,3,IF(S30=2,5,IF(S30=3,8,IF(S30=4,13,IF(S30=5,20,35)))))</f>
        <v>8</v>
      </c>
      <c r="Y30" s="0" t="n">
        <f aca="false">IF(S30=1,1,IF(S30=2,1,IF(S30=3,2,IF(S30=4,2,IF(S30=5,3,4)))))</f>
        <v>2</v>
      </c>
      <c r="Z30" s="0" t="n">
        <f aca="false">IF(S30=1,2,IF(S30=2,4,IF(S30=3,5,IF(S30=4,7,IF(S30=5,11,19)))))</f>
        <v>5</v>
      </c>
      <c r="AA30" s="0" t="n">
        <f aca="false">IF(S30=1,2,IF(S30=2,2,IF(S30=3,3,IF(S30=4,3,IF(S30=5,4,5)))))</f>
        <v>3</v>
      </c>
      <c r="AB30" s="0" t="n">
        <f aca="false">IF(S30=1,3,IF(S30=2,5,IF(S30=3,6,IF(S30=4,8,IF(S30=5,12,20)))))</f>
        <v>6</v>
      </c>
      <c r="AD30" s="0" t="n">
        <f aca="false">IF(S30=4,2,IF(S30=5,5,IF(S30=6,7,IF(S30=7,10,IF(S30=8,15,IF(S30=9,20,25))))))</f>
        <v>25</v>
      </c>
      <c r="AE30" s="0" t="n">
        <f aca="false">IF(S30=4,6,IF(S30=5,14,IF(S30=6,25,IF(S30=7,35,IF(S30=8,45,IF(S30=9,60,99))))))</f>
        <v>99</v>
      </c>
      <c r="AF30" s="0" t="n">
        <f aca="false">IF(S30=4,1,IF(S30=5,3,IF(S30=6,5,IF(S30=7,7,IF(S30=8,9,IF(S30=9,14,24))))))</f>
        <v>24</v>
      </c>
      <c r="AG30" s="0" t="n">
        <f aca="false">IF(S30=4,5,IF(S30=5,8,IF(S30=6,13,IF(S30=7,23,IF(S30=8,34,IF(S30=9,49,98))))))</f>
        <v>98</v>
      </c>
      <c r="AH30" s="0" t="n">
        <f aca="false">IF(S30=4,2,IF(S30=5,4,IF(S30=6,6,IF(S30=7,8,IF(S30=8,10,IF(S30=9,15,25))))))</f>
        <v>25</v>
      </c>
      <c r="AI30" s="0" t="n">
        <f aca="false">IF(S30=4,6,IF(S30=5,9,IF(S30=6,14,IF(S30=7,24,IF(S30=8,35,IF(S30=9,50,99))))))</f>
        <v>99</v>
      </c>
      <c r="AK30" s="1" t="n">
        <f aca="false">S30</f>
        <v>3</v>
      </c>
      <c r="AL30" s="1" t="n">
        <f aca="false">IF($U30=2,W30,AD30)</f>
        <v>3</v>
      </c>
      <c r="AM30" s="1" t="n">
        <f aca="false">IF($U30=2,X30,AE30)</f>
        <v>8</v>
      </c>
      <c r="AN30" s="1" t="n">
        <f aca="false">IF($U30=2,Y30,AF30)</f>
        <v>2</v>
      </c>
      <c r="AO30" s="1" t="n">
        <f aca="false">IF($U30=2,Z30,AG30)</f>
        <v>5</v>
      </c>
      <c r="AP30" s="1" t="n">
        <f aca="false">IF($U30=2,AA30,AH30)</f>
        <v>3</v>
      </c>
      <c r="AQ30" s="1" t="n">
        <f aca="false">IF($U30=2,AB30,AI30)</f>
        <v>6</v>
      </c>
      <c r="AR30" s="0" t="s">
        <v>105</v>
      </c>
      <c r="AS30" s="15" t="n">
        <f aca="true">INT((RAND()*(AM30-AL30+1)+AL30))</f>
        <v>6</v>
      </c>
      <c r="AT30" s="15" t="n">
        <f aca="true">INT((RAND()*(AO30-AN30+1)+AN30))</f>
        <v>3</v>
      </c>
      <c r="AU30" s="0" t="n">
        <f aca="false">AT30-AT31*(AS31-AS30)</f>
        <v>3</v>
      </c>
      <c r="AV30" s="0" t="n">
        <v>256</v>
      </c>
      <c r="AW30" s="15" t="n">
        <f aca="false">IF(AU30/AV30=INT(AU30/AV30),1,0)</f>
        <v>0</v>
      </c>
      <c r="AX30" s="15" t="n">
        <f aca="false">IF(AW30=0,AU30,AU30/AV30)</f>
        <v>3</v>
      </c>
      <c r="AY30" s="15" t="n">
        <v>16</v>
      </c>
      <c r="AZ30" s="15" t="n">
        <f aca="false">IF(AX30/AY30=INT(AX30/AY30),1,0)</f>
        <v>0</v>
      </c>
      <c r="BA30" s="15" t="n">
        <f aca="false">IF(AZ30=0,AX30,AX30/AY30)</f>
        <v>3</v>
      </c>
      <c r="BB30" s="15" t="n">
        <v>4</v>
      </c>
      <c r="BC30" s="15" t="n">
        <f aca="false">IF(BA30/BB30=INT(BA30/BB30),1,0)</f>
        <v>0</v>
      </c>
      <c r="BD30" s="15" t="n">
        <f aca="false">IF(BC30=0,BA30,BA30/BB30)</f>
        <v>3</v>
      </c>
      <c r="BE30" s="15" t="n">
        <v>2</v>
      </c>
      <c r="BF30" s="15" t="n">
        <f aca="false">IF(BD30/BE30=INT(BD30/BE30),1,0)</f>
        <v>0</v>
      </c>
      <c r="BG30" s="15" t="n">
        <f aca="false">IF(BF30=0,BD30,BD30/BE30)</f>
        <v>3</v>
      </c>
      <c r="BH30" s="15" t="n">
        <v>81</v>
      </c>
      <c r="BI30" s="15" t="n">
        <f aca="false">IF(BG30/BH30=INT(BG30/BH30),1,0)</f>
        <v>0</v>
      </c>
      <c r="BJ30" s="15" t="n">
        <f aca="false">IF(BI30=0,BG30,BG30/BH30)</f>
        <v>3</v>
      </c>
      <c r="BK30" s="15" t="n">
        <v>9</v>
      </c>
      <c r="BL30" s="15" t="n">
        <f aca="false">IF(BJ30/BK30=INT(BJ30/BK30),1,0)</f>
        <v>0</v>
      </c>
      <c r="BM30" s="15" t="n">
        <f aca="false">IF(BL30=0,BJ30,BJ30/BK30)</f>
        <v>3</v>
      </c>
      <c r="BN30" s="15" t="n">
        <v>3</v>
      </c>
      <c r="BO30" s="15" t="n">
        <f aca="false">IF(BM30/BN30=INT(BM30/BN30),1,0)</f>
        <v>1</v>
      </c>
      <c r="BP30" s="15" t="n">
        <f aca="false">IF(BO30=0,BM30,BM30/BN30)</f>
        <v>1</v>
      </c>
      <c r="BQ30" s="15" t="n">
        <v>25</v>
      </c>
      <c r="BR30" s="15" t="n">
        <f aca="false">IF(BP30/BQ30=INT(BP30/BQ30),1,0)</f>
        <v>0</v>
      </c>
      <c r="BS30" s="15" t="n">
        <f aca="false">IF(BR30=0,BP30,BP30/BQ30)</f>
        <v>1</v>
      </c>
      <c r="BT30" s="15" t="n">
        <v>5</v>
      </c>
      <c r="BU30" s="15" t="n">
        <f aca="false">IF(BS30/BT30=INT(BS30/BT30),1,0)</f>
        <v>0</v>
      </c>
      <c r="BV30" s="15" t="n">
        <f aca="false">IF(BU30=0,BS30,BS30/BT30)</f>
        <v>1</v>
      </c>
      <c r="BW30" s="15" t="n">
        <v>49</v>
      </c>
      <c r="BX30" s="15" t="n">
        <f aca="false">IF(BV30/BW30=INT(BV30/BW30),1,0)</f>
        <v>0</v>
      </c>
      <c r="BY30" s="15" t="n">
        <f aca="false">IF(BX30=0,BV30,BV30/BW30)</f>
        <v>1</v>
      </c>
      <c r="BZ30" s="15" t="n">
        <v>7</v>
      </c>
      <c r="CA30" s="15" t="n">
        <f aca="false">IF(BY30/BZ30=INT(BY30/BZ30),1,0)</f>
        <v>0</v>
      </c>
      <c r="CB30" s="15" t="n">
        <f aca="false">IF(CA30=0,BY30,BY30/BZ30)</f>
        <v>1</v>
      </c>
      <c r="CC30" s="15" t="n">
        <v>121</v>
      </c>
      <c r="CD30" s="15" t="n">
        <f aca="false">IF(CB30/CC30=INT(CB30/CC30),1,0)</f>
        <v>0</v>
      </c>
      <c r="CE30" s="15" t="n">
        <f aca="false">IF(CD30=0,CB30,CB30/CC30)</f>
        <v>1</v>
      </c>
      <c r="CF30" s="15" t="n">
        <v>11</v>
      </c>
      <c r="CG30" s="15" t="n">
        <f aca="false">IF(CE30/CF30=INT(CE30/CF30),1,0)</f>
        <v>0</v>
      </c>
      <c r="CH30" s="15" t="n">
        <f aca="false">IF(CG30=0,CE30,CE30/CF30)</f>
        <v>1</v>
      </c>
      <c r="CI30" s="15" t="n">
        <v>169</v>
      </c>
      <c r="CJ30" s="15" t="n">
        <f aca="false">IF(CH30/CI30=INT(CH30/CI30),1,0)</f>
        <v>0</v>
      </c>
      <c r="CK30" s="15" t="n">
        <f aca="false">IF(CJ30=0,CH30,CH30/CI30)</f>
        <v>1</v>
      </c>
      <c r="CL30" s="15" t="n">
        <v>13</v>
      </c>
      <c r="CM30" s="15" t="n">
        <f aca="false">IF(CK30/CL30=INT(CK30/CL30),1,0)</f>
        <v>0</v>
      </c>
      <c r="CN30" s="15" t="n">
        <f aca="false">IF(CM30=0,CK30,CK30/CL30)</f>
        <v>1</v>
      </c>
      <c r="CO30" s="15" t="n">
        <v>289</v>
      </c>
      <c r="CP30" s="15" t="n">
        <f aca="false">IF(CN30/CO30=INT(CN30/CO30),1,0)</f>
        <v>0</v>
      </c>
      <c r="CQ30" s="15" t="n">
        <f aca="false">IF(CP30=0,CN30,CN30/CO30)</f>
        <v>1</v>
      </c>
      <c r="CR30" s="15" t="n">
        <v>17</v>
      </c>
      <c r="CS30" s="15" t="n">
        <f aca="false">IF(CQ30/CR30=INT(CQ30/CR30),1,0)</f>
        <v>0</v>
      </c>
      <c r="CT30" s="15" t="n">
        <f aca="false">IF(CS30=0,CQ30,CQ30/CR30)</f>
        <v>1</v>
      </c>
      <c r="CU30" s="15" t="n">
        <v>361</v>
      </c>
      <c r="CV30" s="15" t="n">
        <f aca="false">IF(CT30/CU30=INT(CT30/CU30),1,0)</f>
        <v>0</v>
      </c>
      <c r="CW30" s="15" t="n">
        <f aca="false">IF(CV30=0,CT30,CT30/CU30)</f>
        <v>1</v>
      </c>
      <c r="CX30" s="15" t="n">
        <v>19</v>
      </c>
      <c r="CY30" s="15" t="n">
        <f aca="false">IF(CW30/CX30=INT(CW30/CX30),1,0)</f>
        <v>0</v>
      </c>
      <c r="CZ30" s="15" t="n">
        <f aca="false">IF(CY30=0,CW30,CW30/CX30)</f>
        <v>1</v>
      </c>
      <c r="DA30" s="15" t="n">
        <v>529</v>
      </c>
      <c r="DB30" s="15" t="n">
        <f aca="false">IF(CZ30/DA30=INT(CZ30/DA30),1,0)</f>
        <v>0</v>
      </c>
      <c r="DC30" s="15" t="n">
        <f aca="false">IF(DB30=0,CZ30,CZ30/DA30)</f>
        <v>1</v>
      </c>
      <c r="DD30" s="15" t="n">
        <v>23</v>
      </c>
      <c r="DE30" s="15" t="n">
        <f aca="false">IF(DC30/DD30=INT(DC30/DD30),1,0)</f>
        <v>0</v>
      </c>
      <c r="DF30" s="15" t="n">
        <f aca="false">IF(DE30=0,DC30,DC30/DD30)</f>
        <v>1</v>
      </c>
      <c r="DG30" s="15" t="n">
        <v>841</v>
      </c>
      <c r="DH30" s="15" t="n">
        <f aca="false">IF(DF30/DG30=INT(DF30/DG30),1,0)</f>
        <v>0</v>
      </c>
      <c r="DI30" s="15" t="n">
        <f aca="false">IF(DH30=0,DF30,DF30/DG30)</f>
        <v>1</v>
      </c>
      <c r="DJ30" s="15" t="n">
        <v>29</v>
      </c>
      <c r="DK30" s="15" t="n">
        <f aca="false">IF(DI30/DJ30=INT(DI30/DJ30),1,0)</f>
        <v>0</v>
      </c>
      <c r="DL30" s="15" t="n">
        <f aca="false">IF(DK30=0,DI30,DI30/DJ30)</f>
        <v>1</v>
      </c>
      <c r="DM30" s="15" t="n">
        <v>961</v>
      </c>
      <c r="DN30" s="15" t="n">
        <f aca="false">IF(DL30/DM30=INT(DL30/DM30),1,0)</f>
        <v>0</v>
      </c>
      <c r="DO30" s="15" t="n">
        <f aca="false">IF(DN30=0,DL30,DL30/DM30)</f>
        <v>1</v>
      </c>
      <c r="DP30" s="15" t="n">
        <v>31</v>
      </c>
      <c r="DQ30" s="15" t="n">
        <f aca="false">IF(DO30/DP30=INT(DO30/DP30),1,0)</f>
        <v>0</v>
      </c>
      <c r="DR30" s="15" t="n">
        <f aca="false">IF(DQ30=0,DO30,DO30/DP30)</f>
        <v>1</v>
      </c>
      <c r="DS30" s="15" t="n">
        <v>37</v>
      </c>
      <c r="DT30" s="15" t="n">
        <f aca="false">IF(DR30/DS30=INT(DR30/DS30),1,0)</f>
        <v>0</v>
      </c>
      <c r="DU30" s="15" t="n">
        <f aca="false">IF(DT30=0,DR30,DR30/DS30)</f>
        <v>1</v>
      </c>
      <c r="DV30" s="15" t="n">
        <v>41</v>
      </c>
      <c r="DW30" s="15" t="n">
        <f aca="false">IF(DU30/DV30=INT(DU30/DV30),1,0)</f>
        <v>0</v>
      </c>
      <c r="DX30" s="15" t="n">
        <f aca="false">IF(DW30=0,DU30,DU30/DV30)</f>
        <v>1</v>
      </c>
      <c r="DY30" s="15" t="n">
        <v>43</v>
      </c>
      <c r="DZ30" s="15" t="n">
        <f aca="false">IF(DX30/DY30=INT(DX30/DY30),1,0)</f>
        <v>0</v>
      </c>
      <c r="EA30" s="15" t="n">
        <f aca="false">IF(DZ30=0,DX30,DX30/DY30)</f>
        <v>1</v>
      </c>
      <c r="EB30" s="15" t="n">
        <v>47</v>
      </c>
      <c r="EC30" s="15" t="n">
        <f aca="false">IF(EA30/EB30=INT(EA30/EB30),1,0)</f>
        <v>0</v>
      </c>
      <c r="ED30" s="15" t="n">
        <f aca="false">IF(EC30=0,EA30,EA30/EB30)</f>
        <v>1</v>
      </c>
      <c r="EE30" s="15" t="n">
        <v>53</v>
      </c>
      <c r="EF30" s="15" t="n">
        <f aca="false">IF(ED30/EE30=INT(ED30/EE30),1,0)</f>
        <v>0</v>
      </c>
      <c r="EG30" s="15" t="n">
        <f aca="false">IF(EF30=0,ED30,ED30/EE30)</f>
        <v>1</v>
      </c>
      <c r="EH30" s="15" t="n">
        <v>59</v>
      </c>
      <c r="EI30" s="15" t="n">
        <f aca="false">IF(EG30/EH30=INT(EG30/EH30),1,0)</f>
        <v>0</v>
      </c>
      <c r="EJ30" s="15" t="n">
        <f aca="false">IF(EI30=0,EG30,EG30/EH30)</f>
        <v>1</v>
      </c>
      <c r="EK30" s="15" t="n">
        <v>61</v>
      </c>
      <c r="EL30" s="15" t="n">
        <f aca="false">IF(EJ30/EK30=INT(EJ30/EK30),1,0)</f>
        <v>0</v>
      </c>
      <c r="EM30" s="15" t="n">
        <f aca="false">IF(EL30=0,EJ30,EJ30/EK30)</f>
        <v>1</v>
      </c>
      <c r="EN30" s="15" t="n">
        <v>67</v>
      </c>
      <c r="EO30" s="15" t="n">
        <f aca="false">IF(EM30/EN30=INT(EM30/EN30),1,0)</f>
        <v>0</v>
      </c>
      <c r="EP30" s="15" t="n">
        <f aca="false">IF(EO30=0,EM30,EM30/EN30)</f>
        <v>1</v>
      </c>
      <c r="EQ30" s="15" t="n">
        <v>71</v>
      </c>
      <c r="ER30" s="15" t="n">
        <f aca="false">IF(EP30/EQ30=INT(EP30/EQ30),1,0)</f>
        <v>0</v>
      </c>
      <c r="ES30" s="15" t="n">
        <f aca="false">IF(ER30=0,EP30,EP30/EQ30)</f>
        <v>1</v>
      </c>
      <c r="ET30" s="15" t="n">
        <v>73</v>
      </c>
      <c r="EU30" s="15" t="n">
        <f aca="false">IF(ES30/ET30=INT(ES30/ET30),1,0)</f>
        <v>0</v>
      </c>
      <c r="EV30" s="15" t="n">
        <f aca="false">IF(EU30=0,ES30,ES30/ET30)</f>
        <v>1</v>
      </c>
      <c r="EW30" s="15" t="n">
        <v>79</v>
      </c>
      <c r="EX30" s="15" t="n">
        <f aca="false">IF(EV30/EW30=INT(EV30/EW30),1,0)</f>
        <v>0</v>
      </c>
      <c r="EY30" s="15" t="n">
        <f aca="false">IF(EX30=0,EV30,EV30/EW30)</f>
        <v>1</v>
      </c>
      <c r="EZ30" s="15" t="n">
        <v>83</v>
      </c>
      <c r="FA30" s="15" t="n">
        <f aca="false">IF(EY30/EZ30=INT(EY30/EZ30),1,0)</f>
        <v>0</v>
      </c>
      <c r="FB30" s="15" t="n">
        <f aca="false">IF(FA30=0,EY30,EY30/EZ30)</f>
        <v>1</v>
      </c>
      <c r="FC30" s="15" t="n">
        <v>89</v>
      </c>
      <c r="FD30" s="15" t="n">
        <f aca="false">IF(FB30/FC30=INT(FB30/FC30),1,0)</f>
        <v>0</v>
      </c>
      <c r="FE30" s="15" t="n">
        <f aca="false">IF(FD30=0,FB30,FB30/FC30)</f>
        <v>1</v>
      </c>
      <c r="FF30" s="15" t="n">
        <v>97</v>
      </c>
      <c r="FG30" s="15" t="n">
        <f aca="false">IF(FE30/FF30=INT(FE30/FF30),1,0)</f>
        <v>0</v>
      </c>
      <c r="FH30" s="15" t="n">
        <f aca="false">IF(FG30=0,FE30,FE30/FF30)</f>
        <v>1</v>
      </c>
      <c r="FI30" s="15" t="n">
        <v>101</v>
      </c>
      <c r="FJ30" s="15" t="n">
        <f aca="false">IF(FH30/FI30=INT(FH30/FI30),1,0)</f>
        <v>0</v>
      </c>
      <c r="FK30" s="15" t="n">
        <f aca="false">IF(FJ30=0,FH30,FH30/FI30)</f>
        <v>1</v>
      </c>
      <c r="FL30" s="15" t="n">
        <v>103</v>
      </c>
      <c r="FM30" s="15" t="n">
        <f aca="false">IF(FK30/FL30=INT(FK30/FL30),1,0)</f>
        <v>0</v>
      </c>
      <c r="FN30" s="15" t="n">
        <f aca="false">IF(FM30=0,FK30,FK30/FL30)</f>
        <v>1</v>
      </c>
      <c r="FO30" s="15" t="n">
        <v>107</v>
      </c>
      <c r="FP30" s="15" t="n">
        <f aca="false">IF(FN30/FO30=INT(FN30/FO30),1,0)</f>
        <v>0</v>
      </c>
      <c r="FQ30" s="15" t="n">
        <f aca="false">IF(FP30=0,FN30,FN30/FO30)</f>
        <v>1</v>
      </c>
      <c r="FR30" s="15" t="n">
        <v>109</v>
      </c>
      <c r="FS30" s="15" t="n">
        <f aca="false">IF(FQ30/FR30=INT(FQ30/FR30),1,0)</f>
        <v>0</v>
      </c>
      <c r="FT30" s="15" t="n">
        <f aca="false">IF(FS30=0,FQ30,FQ30/FR30)</f>
        <v>1</v>
      </c>
      <c r="FU30" s="15" t="n">
        <v>113</v>
      </c>
      <c r="FV30" s="15" t="n">
        <f aca="false">IF(FT30/FU30=INT(FT30/FU30),1,0)</f>
        <v>0</v>
      </c>
      <c r="FW30" s="15" t="n">
        <f aca="false">IF(FV30=0,FT30,FT30/FU30)</f>
        <v>1</v>
      </c>
      <c r="FX30" s="15" t="n">
        <v>127</v>
      </c>
      <c r="FY30" s="15" t="n">
        <f aca="false">IF(FW30/FX30=INT(FW30/FX30),1,0)</f>
        <v>0</v>
      </c>
      <c r="FZ30" s="15" t="n">
        <f aca="false">IF(FY30=0,FW30,FW30/FX30)</f>
        <v>1</v>
      </c>
      <c r="GA30" s="15" t="n">
        <v>131</v>
      </c>
      <c r="GB30" s="15" t="n">
        <f aca="false">IF(FZ30/GA30=INT(FZ30/GA30),1,0)</f>
        <v>0</v>
      </c>
      <c r="GC30" s="15" t="n">
        <f aca="false">IF(GB30=0,FZ30,FZ30/GA30)</f>
        <v>1</v>
      </c>
      <c r="GD30" s="15" t="n">
        <v>137</v>
      </c>
      <c r="GE30" s="15" t="n">
        <f aca="false">IF(GC30/GD30=INT(GC30/GD30),1,0)</f>
        <v>0</v>
      </c>
      <c r="GF30" s="15" t="n">
        <f aca="false">IF(GE30=0,GC30,GC30/GD30)</f>
        <v>1</v>
      </c>
      <c r="GG30" s="15" t="n">
        <v>139</v>
      </c>
      <c r="GH30" s="15" t="n">
        <f aca="false">IF(GF30/GG30=INT(GF30/GG30),1,0)</f>
        <v>0</v>
      </c>
      <c r="GI30" s="15" t="n">
        <f aca="false">IF(GH30=0,GF30,GF30/GG30)</f>
        <v>1</v>
      </c>
      <c r="GJ30" s="15" t="n">
        <v>149</v>
      </c>
      <c r="GK30" s="15" t="n">
        <f aca="false">IF(GI30/GJ30=INT(GI30/GJ30),1,0)</f>
        <v>0</v>
      </c>
      <c r="GL30" s="15" t="n">
        <f aca="false">IF(GK30=0,GI30,GI30/GJ30)</f>
        <v>1</v>
      </c>
      <c r="GM30" s="15"/>
      <c r="GN30" s="15" t="n">
        <f aca="false">8*AW30+4*AZ30+2*BC30+BF30</f>
        <v>0</v>
      </c>
      <c r="GO30" s="15" t="n">
        <f aca="false">4*BI30+2*BL30+BO30</f>
        <v>1</v>
      </c>
      <c r="GP30" s="15" t="n">
        <f aca="false">2*BR30+BU30</f>
        <v>0</v>
      </c>
      <c r="GQ30" s="15" t="n">
        <f aca="false">2*BX30+CA30</f>
        <v>0</v>
      </c>
      <c r="GR30" s="15" t="n">
        <f aca="false">2*CD30+CG30</f>
        <v>0</v>
      </c>
      <c r="GS30" s="15" t="n">
        <f aca="false">2*CJ30+CM30</f>
        <v>0</v>
      </c>
      <c r="GT30" s="15" t="n">
        <f aca="false">CS30</f>
        <v>0</v>
      </c>
      <c r="GU30" s="15" t="n">
        <f aca="false">CY30</f>
        <v>0</v>
      </c>
      <c r="GV30" s="15" t="n">
        <f aca="false">DE30</f>
        <v>0</v>
      </c>
      <c r="GW30" s="15" t="n">
        <f aca="false">DK30</f>
        <v>0</v>
      </c>
      <c r="GX30" s="15" t="n">
        <f aca="false">DQ30</f>
        <v>0</v>
      </c>
      <c r="GY30" s="0" t="n">
        <f aca="false">DT30</f>
        <v>0</v>
      </c>
      <c r="GZ30" s="0" t="n">
        <f aca="false">DW30</f>
        <v>0</v>
      </c>
      <c r="HA30" s="0" t="n">
        <f aca="false">DZ30</f>
        <v>0</v>
      </c>
      <c r="HB30" s="0" t="n">
        <f aca="false">EC30</f>
        <v>0</v>
      </c>
      <c r="HC30" s="0" t="n">
        <f aca="false">EF30</f>
        <v>0</v>
      </c>
      <c r="HD30" s="0" t="n">
        <f aca="false">EI30</f>
        <v>0</v>
      </c>
      <c r="HE30" s="0" t="n">
        <f aca="false">EL30</f>
        <v>0</v>
      </c>
      <c r="HF30" s="0" t="n">
        <f aca="false">EO30</f>
        <v>0</v>
      </c>
      <c r="HG30" s="0" t="n">
        <f aca="false">ER30</f>
        <v>0</v>
      </c>
      <c r="HH30" s="0" t="n">
        <f aca="false">EU30</f>
        <v>0</v>
      </c>
      <c r="HI30" s="0" t="n">
        <f aca="false">EX30</f>
        <v>0</v>
      </c>
      <c r="HJ30" s="0" t="n">
        <f aca="false">FA30</f>
        <v>0</v>
      </c>
      <c r="HK30" s="0" t="n">
        <f aca="false">FD30</f>
        <v>0</v>
      </c>
      <c r="HL30" s="0" t="n">
        <f aca="false">FG30</f>
        <v>0</v>
      </c>
      <c r="HM30" s="0" t="n">
        <f aca="false">FJ30</f>
        <v>0</v>
      </c>
      <c r="HN30" s="0" t="n">
        <f aca="false">FM30</f>
        <v>0</v>
      </c>
      <c r="HO30" s="0" t="n">
        <f aca="false">FP30</f>
        <v>0</v>
      </c>
      <c r="HP30" s="0" t="n">
        <f aca="false">FS30</f>
        <v>0</v>
      </c>
      <c r="HQ30" s="0" t="n">
        <f aca="false">FV30</f>
        <v>0</v>
      </c>
      <c r="HR30" s="0" t="n">
        <f aca="false">FY30</f>
        <v>0</v>
      </c>
      <c r="HS30" s="0" t="n">
        <f aca="false">GB30</f>
        <v>0</v>
      </c>
      <c r="HT30" s="0" t="n">
        <f aca="false">GE30</f>
        <v>0</v>
      </c>
      <c r="HU30" s="0" t="n">
        <f aca="false">GH30</f>
        <v>0</v>
      </c>
      <c r="HV30" s="0" t="n">
        <f aca="false">GK30</f>
        <v>0</v>
      </c>
      <c r="HW30" s="0" t="n">
        <f aca="false">AU30</f>
        <v>3</v>
      </c>
      <c r="HX30" s="0" t="n">
        <f aca="false">HW30/HV33</f>
        <v>3</v>
      </c>
      <c r="HZ30" s="0" t="n">
        <f aca="false">AS31</f>
        <v>6</v>
      </c>
      <c r="IA30" s="0" t="n">
        <f aca="false">HX30</f>
        <v>3</v>
      </c>
      <c r="IB30" s="0" t="n">
        <f aca="false">HX31</f>
        <v>4</v>
      </c>
      <c r="IC30" s="0" t="str">
        <f aca="false">HZ30&amp;"  "&amp;IA30&amp;"/"&amp;IB30</f>
        <v>6  3/4</v>
      </c>
      <c r="ID30" s="0" t="str">
        <f aca="false">"  "&amp;IA30&amp;"/"&amp;IB30</f>
        <v>  3/4</v>
      </c>
      <c r="IE30" s="0" t="str">
        <f aca="false">HZ30&amp;"   "</f>
        <v>6   </v>
      </c>
      <c r="IF30" s="0" t="str">
        <f aca="false">IF(HZ30=0,ID30,IF(IA30=0,IE30,IC30))</f>
        <v>6  3/4</v>
      </c>
      <c r="IG30" s="0" t="n">
        <f aca="false">AS35</f>
        <v>4</v>
      </c>
      <c r="IH30" s="0" t="n">
        <f aca="false">HX34</f>
        <v>3</v>
      </c>
      <c r="II30" s="0" t="n">
        <f aca="false">HX35</f>
        <v>4</v>
      </c>
      <c r="IJ30" s="0" t="str">
        <f aca="false">"  +  "&amp;IG30&amp;"  "&amp;IH30&amp;"/"&amp;II30</f>
        <v>  +  4  3/4</v>
      </c>
      <c r="IK30" s="0" t="str">
        <f aca="false">"  +  "&amp;IH30&amp;"/"&amp;II30</f>
        <v>  +  3/4</v>
      </c>
      <c r="IL30" s="0" t="str">
        <f aca="false">"  +  "&amp;IG30</f>
        <v>  +  4</v>
      </c>
      <c r="IM30" s="0" t="str">
        <f aca="false">IF(IG30=0,IK30,IF(IH30=0,IL30,IJ30))</f>
        <v>  +  4  3/4</v>
      </c>
      <c r="IN30" s="0" t="n">
        <f aca="false">AS39</f>
        <v>0</v>
      </c>
      <c r="IO30" s="0" t="n">
        <f aca="false">HX38</f>
        <v>0</v>
      </c>
      <c r="IP30" s="0" t="n">
        <f aca="false">HX39</f>
        <v>1</v>
      </c>
      <c r="IQ30" s="0" t="str">
        <f aca="false">"  +  "&amp;IN30&amp;"  "&amp;IO30&amp;"/"&amp;IP30</f>
        <v>  +  0  0/1</v>
      </c>
      <c r="IR30" s="0" t="str">
        <f aca="false">"  +  "&amp;IO30&amp;"/"&amp;IP30</f>
        <v>  +  0/1</v>
      </c>
      <c r="IS30" s="0" t="str">
        <f aca="false">"  +  "&amp;IN30&amp;"   "</f>
        <v>  +  0   </v>
      </c>
      <c r="IT30" s="0" t="str">
        <f aca="false">IF(IN30=0,IR30,IF(IO30=0,IS30,IQ30))</f>
        <v>  +  0/1</v>
      </c>
      <c r="IU30" s="0" t="str">
        <f aca="false">IF(IN30&gt;0,IT30,IF(IO30&gt;0,IT30,""))</f>
        <v/>
      </c>
    </row>
    <row r="31" customFormat="false" ht="18" hidden="true" customHeight="true" outlineLevel="0" collapsed="false">
      <c r="A31" s="1"/>
      <c r="B31" s="13"/>
      <c r="C31" s="10"/>
      <c r="D31" s="13"/>
      <c r="E31" s="10"/>
      <c r="F31" s="13"/>
      <c r="G31" s="13"/>
      <c r="H31" s="74"/>
      <c r="I31" s="10"/>
      <c r="J31" s="10"/>
      <c r="K31" s="1"/>
      <c r="M31" s="1"/>
      <c r="AK31" s="1"/>
      <c r="AL31" s="1"/>
      <c r="AM31" s="1"/>
      <c r="AN31" s="1"/>
      <c r="AO31" s="1"/>
      <c r="AP31" s="1"/>
      <c r="AQ31" s="1"/>
      <c r="AS31" s="0" t="n">
        <f aca="false">AS30+INT(AT30/AT31)</f>
        <v>6</v>
      </c>
      <c r="AT31" s="15" t="n">
        <f aca="true">IF(AP30&gt;AT30,INT((RAND()*(AQ30-AP30+1)+AP30)),INT((RAND()*(AQ30-AT30)+AT30+1)))</f>
        <v>4</v>
      </c>
      <c r="AU31" s="0" t="n">
        <f aca="false">AT31</f>
        <v>4</v>
      </c>
      <c r="AV31" s="0" t="n">
        <v>256</v>
      </c>
      <c r="AW31" s="15" t="n">
        <f aca="false">IF(AU31/AV31=INT(AU31/AV31),1,0)</f>
        <v>0</v>
      </c>
      <c r="AX31" s="15" t="n">
        <f aca="false">IF(AW31=0,AU31,AU31/AV31)</f>
        <v>4</v>
      </c>
      <c r="AY31" s="15" t="n">
        <v>16</v>
      </c>
      <c r="AZ31" s="15" t="n">
        <f aca="false">IF(AX31/AY31=INT(AX31/AY31),1,0)</f>
        <v>0</v>
      </c>
      <c r="BA31" s="15" t="n">
        <f aca="false">IF(AZ31=0,AX31,AX31/AY31)</f>
        <v>4</v>
      </c>
      <c r="BB31" s="15" t="n">
        <v>4</v>
      </c>
      <c r="BC31" s="15" t="n">
        <f aca="false">IF(BA31/BB31=INT(BA31/BB31),1,0)</f>
        <v>1</v>
      </c>
      <c r="BD31" s="15" t="n">
        <f aca="false">IF(BC31=0,BA31,BA31/BB31)</f>
        <v>1</v>
      </c>
      <c r="BE31" s="15" t="n">
        <v>2</v>
      </c>
      <c r="BF31" s="15" t="n">
        <f aca="false">IF(BD31/BE31=INT(BD31/BE31),1,0)</f>
        <v>0</v>
      </c>
      <c r="BG31" s="15" t="n">
        <f aca="false">IF(BF31=0,BD31,BD31/BE31)</f>
        <v>1</v>
      </c>
      <c r="BH31" s="15" t="n">
        <v>81</v>
      </c>
      <c r="BI31" s="15" t="n">
        <f aca="false">IF(BG31/BH31=INT(BG31/BH31),1,0)</f>
        <v>0</v>
      </c>
      <c r="BJ31" s="15" t="n">
        <f aca="false">IF(BI31=0,BG31,BG31/BH31)</f>
        <v>1</v>
      </c>
      <c r="BK31" s="15" t="n">
        <v>9</v>
      </c>
      <c r="BL31" s="15" t="n">
        <f aca="false">IF(BJ31/BK31=INT(BJ31/BK31),1,0)</f>
        <v>0</v>
      </c>
      <c r="BM31" s="15" t="n">
        <f aca="false">IF(BL31=0,BJ31,BJ31/BK31)</f>
        <v>1</v>
      </c>
      <c r="BN31" s="15" t="n">
        <v>3</v>
      </c>
      <c r="BO31" s="15" t="n">
        <f aca="false">IF(BM31/BN31=INT(BM31/BN31),1,0)</f>
        <v>0</v>
      </c>
      <c r="BP31" s="15" t="n">
        <f aca="false">IF(BO31=0,BM31,BM31/BN31)</f>
        <v>1</v>
      </c>
      <c r="BQ31" s="15" t="n">
        <v>25</v>
      </c>
      <c r="BR31" s="15" t="n">
        <f aca="false">IF(BP31/BQ31=INT(BP31/BQ31),1,0)</f>
        <v>0</v>
      </c>
      <c r="BS31" s="15" t="n">
        <f aca="false">IF(BR31=0,BP31,BP31/BQ31)</f>
        <v>1</v>
      </c>
      <c r="BT31" s="15" t="n">
        <v>5</v>
      </c>
      <c r="BU31" s="15" t="n">
        <f aca="false">IF(BS31/BT31=INT(BS31/BT31),1,0)</f>
        <v>0</v>
      </c>
      <c r="BV31" s="15" t="n">
        <f aca="false">IF(BU31=0,BS31,BS31/BT31)</f>
        <v>1</v>
      </c>
      <c r="BW31" s="15" t="n">
        <v>49</v>
      </c>
      <c r="BX31" s="15" t="n">
        <f aca="false">IF(BV31/BW31=INT(BV31/BW31),1,0)</f>
        <v>0</v>
      </c>
      <c r="BY31" s="15" t="n">
        <f aca="false">IF(BX31=0,BV31,BV31/BW31)</f>
        <v>1</v>
      </c>
      <c r="BZ31" s="15" t="n">
        <v>7</v>
      </c>
      <c r="CA31" s="15" t="n">
        <f aca="false">IF(BY31/BZ31=INT(BY31/BZ31),1,0)</f>
        <v>0</v>
      </c>
      <c r="CB31" s="15" t="n">
        <f aca="false">IF(CA31=0,BY31,BY31/BZ31)</f>
        <v>1</v>
      </c>
      <c r="CC31" s="15" t="n">
        <v>121</v>
      </c>
      <c r="CD31" s="15" t="n">
        <f aca="false">IF(CB31/CC31=INT(CB31/CC31),1,0)</f>
        <v>0</v>
      </c>
      <c r="CE31" s="15" t="n">
        <f aca="false">IF(CD31=0,CB31,CB31/CC31)</f>
        <v>1</v>
      </c>
      <c r="CF31" s="15" t="n">
        <v>11</v>
      </c>
      <c r="CG31" s="15" t="n">
        <f aca="false">IF(CE31/CF31=INT(CE31/CF31),1,0)</f>
        <v>0</v>
      </c>
      <c r="CH31" s="15" t="n">
        <f aca="false">IF(CG31=0,CE31,CE31/CF31)</f>
        <v>1</v>
      </c>
      <c r="CI31" s="15" t="n">
        <v>169</v>
      </c>
      <c r="CJ31" s="15" t="n">
        <f aca="false">IF(CH31/CI31=INT(CH31/CI31),1,0)</f>
        <v>0</v>
      </c>
      <c r="CK31" s="15" t="n">
        <f aca="false">IF(CJ31=0,CH31,CH31/CI31)</f>
        <v>1</v>
      </c>
      <c r="CL31" s="15" t="n">
        <v>13</v>
      </c>
      <c r="CM31" s="15" t="n">
        <f aca="false">IF(CK31/CL31=INT(CK31/CL31),1,0)</f>
        <v>0</v>
      </c>
      <c r="CN31" s="15" t="n">
        <f aca="false">IF(CM31=0,CK31,CK31/CL31)</f>
        <v>1</v>
      </c>
      <c r="CO31" s="15" t="n">
        <f aca="false">CO30</f>
        <v>289</v>
      </c>
      <c r="CP31" s="15" t="n">
        <f aca="false">IF(CN31/CO31=INT(CN31/CO31),1,0)</f>
        <v>0</v>
      </c>
      <c r="CQ31" s="15" t="n">
        <f aca="false">IF(CP31=0,CN31,CN31/CO31)</f>
        <v>1</v>
      </c>
      <c r="CR31" s="15" t="n">
        <v>17</v>
      </c>
      <c r="CS31" s="15" t="n">
        <f aca="false">IF(CQ31/CR31=INT(CQ31/CR31),1,0)</f>
        <v>0</v>
      </c>
      <c r="CT31" s="15" t="n">
        <f aca="false">IF(CS31=0,CQ31,CQ31/CR31)</f>
        <v>1</v>
      </c>
      <c r="CU31" s="15" t="n">
        <f aca="false">CU30</f>
        <v>361</v>
      </c>
      <c r="CV31" s="15" t="n">
        <f aca="false">IF(CT31/CU31=INT(CT31/CU31),1,0)</f>
        <v>0</v>
      </c>
      <c r="CW31" s="15" t="n">
        <f aca="false">IF(CV31=0,CT31,CT31/CU31)</f>
        <v>1</v>
      </c>
      <c r="CX31" s="15" t="n">
        <v>19</v>
      </c>
      <c r="CY31" s="15" t="n">
        <f aca="false">IF(CW31/CX31=INT(CW31/CX31),1,0)</f>
        <v>0</v>
      </c>
      <c r="CZ31" s="15" t="n">
        <f aca="false">IF(CY31=0,CW31,CW31/CX31)</f>
        <v>1</v>
      </c>
      <c r="DA31" s="15" t="n">
        <f aca="false">DA30</f>
        <v>529</v>
      </c>
      <c r="DB31" s="15" t="n">
        <f aca="false">IF(CZ31/DA31=INT(CZ31/DA31),1,0)</f>
        <v>0</v>
      </c>
      <c r="DC31" s="15" t="n">
        <f aca="false">IF(DB31=0,CZ31,CZ31/DA31)</f>
        <v>1</v>
      </c>
      <c r="DD31" s="15" t="n">
        <v>23</v>
      </c>
      <c r="DE31" s="15" t="n">
        <f aca="false">IF(DC31/DD31=INT(DC31/DD31),1,0)</f>
        <v>0</v>
      </c>
      <c r="DF31" s="15" t="n">
        <f aca="false">IF(DE31=0,DC31,DC31/DD31)</f>
        <v>1</v>
      </c>
      <c r="DG31" s="15" t="n">
        <f aca="false">DG30</f>
        <v>841</v>
      </c>
      <c r="DH31" s="15" t="n">
        <f aca="false">IF(DF31/DG31=INT(DF31/DG31),1,0)</f>
        <v>0</v>
      </c>
      <c r="DI31" s="15" t="n">
        <f aca="false">IF(DH31=0,DF31,DF31/DG31)</f>
        <v>1</v>
      </c>
      <c r="DJ31" s="15" t="n">
        <v>29</v>
      </c>
      <c r="DK31" s="15" t="n">
        <f aca="false">IF(DI31/DJ31=INT(DI31/DJ31),1,0)</f>
        <v>0</v>
      </c>
      <c r="DL31" s="15" t="n">
        <f aca="false">IF(DK31=0,DI31,DI31/DJ31)</f>
        <v>1</v>
      </c>
      <c r="DM31" s="15" t="n">
        <f aca="false">DM30</f>
        <v>961</v>
      </c>
      <c r="DN31" s="15" t="n">
        <f aca="false">IF(DL31/DM31=INT(DL31/DM31),1,0)</f>
        <v>0</v>
      </c>
      <c r="DO31" s="15" t="n">
        <f aca="false">IF(DN31=0,DL31,DL31/DM31)</f>
        <v>1</v>
      </c>
      <c r="DP31" s="15" t="n">
        <v>31</v>
      </c>
      <c r="DQ31" s="15" t="n">
        <f aca="false">IF(DO31/DP31=INT(DO31/DP31),1,0)</f>
        <v>0</v>
      </c>
      <c r="DR31" s="15" t="n">
        <f aca="false">IF(DQ31=0,DO31,DO31/DP31)</f>
        <v>1</v>
      </c>
      <c r="DS31" s="15" t="n">
        <v>37</v>
      </c>
      <c r="DT31" s="15" t="n">
        <f aca="false">IF(DR31/DS31=INT(DR31/DS31),1,0)</f>
        <v>0</v>
      </c>
      <c r="DU31" s="15" t="n">
        <f aca="false">IF(DT31=0,DR31,DR31/DS31)</f>
        <v>1</v>
      </c>
      <c r="DV31" s="15" t="n">
        <v>41</v>
      </c>
      <c r="DW31" s="15" t="n">
        <f aca="false">IF(DU31/DV31=INT(DU31/DV31),1,0)</f>
        <v>0</v>
      </c>
      <c r="DX31" s="15" t="n">
        <f aca="false">IF(DW31=0,DU31,DU31/DV31)</f>
        <v>1</v>
      </c>
      <c r="DY31" s="15" t="n">
        <v>43</v>
      </c>
      <c r="DZ31" s="15" t="n">
        <f aca="false">IF(DX31/DY31=INT(DX31/DY31),1,0)</f>
        <v>0</v>
      </c>
      <c r="EA31" s="15" t="n">
        <f aca="false">IF(DZ31=0,DX31,DX31/DY31)</f>
        <v>1</v>
      </c>
      <c r="EB31" s="15" t="n">
        <v>47</v>
      </c>
      <c r="EC31" s="15" t="n">
        <f aca="false">IF(EA31/EB31=INT(EA31/EB31),1,0)</f>
        <v>0</v>
      </c>
      <c r="ED31" s="15" t="n">
        <f aca="false">IF(EC31=0,EA31,EA31/EB31)</f>
        <v>1</v>
      </c>
      <c r="EE31" s="15" t="n">
        <v>53</v>
      </c>
      <c r="EF31" s="15" t="n">
        <f aca="false">IF(ED31/EE31=INT(ED31/EE31),1,0)</f>
        <v>0</v>
      </c>
      <c r="EG31" s="15" t="n">
        <f aca="false">IF(EF31=0,ED31,ED31/EE31)</f>
        <v>1</v>
      </c>
      <c r="EH31" s="15" t="n">
        <v>59</v>
      </c>
      <c r="EI31" s="15" t="n">
        <f aca="false">IF(EG31/EH31=INT(EG31/EH31),1,0)</f>
        <v>0</v>
      </c>
      <c r="EJ31" s="15" t="n">
        <f aca="false">IF(EI31=0,EG31,EG31/EH31)</f>
        <v>1</v>
      </c>
      <c r="EK31" s="15" t="n">
        <v>61</v>
      </c>
      <c r="EL31" s="15" t="n">
        <f aca="false">IF(EJ31/EK31=INT(EJ31/EK31),1,0)</f>
        <v>0</v>
      </c>
      <c r="EM31" s="15" t="n">
        <f aca="false">IF(EL31=0,EJ31,EJ31/EK31)</f>
        <v>1</v>
      </c>
      <c r="EN31" s="15" t="n">
        <v>67</v>
      </c>
      <c r="EO31" s="15" t="n">
        <f aca="false">IF(EM31/EN31=INT(EM31/EN31),1,0)</f>
        <v>0</v>
      </c>
      <c r="EP31" s="15" t="n">
        <f aca="false">IF(EO31=0,EM31,EM31/EN31)</f>
        <v>1</v>
      </c>
      <c r="EQ31" s="15" t="n">
        <v>71</v>
      </c>
      <c r="ER31" s="15" t="n">
        <f aca="false">IF(EP31/EQ31=INT(EP31/EQ31),1,0)</f>
        <v>0</v>
      </c>
      <c r="ES31" s="15" t="n">
        <f aca="false">IF(ER31=0,EP31,EP31/EQ31)</f>
        <v>1</v>
      </c>
      <c r="ET31" s="15" t="n">
        <v>73</v>
      </c>
      <c r="EU31" s="15" t="n">
        <f aca="false">IF(ES31/ET31=INT(ES31/ET31),1,0)</f>
        <v>0</v>
      </c>
      <c r="EV31" s="15" t="n">
        <f aca="false">IF(EU31=0,ES31,ES31/ET31)</f>
        <v>1</v>
      </c>
      <c r="EW31" s="15" t="n">
        <v>79</v>
      </c>
      <c r="EX31" s="15" t="n">
        <f aca="false">IF(EV31/EW31=INT(EV31/EW31),1,0)</f>
        <v>0</v>
      </c>
      <c r="EY31" s="15" t="n">
        <f aca="false">IF(EX31=0,EV31,EV31/EW31)</f>
        <v>1</v>
      </c>
      <c r="EZ31" s="15" t="n">
        <v>83</v>
      </c>
      <c r="FA31" s="15" t="n">
        <f aca="false">IF(EY31/EZ31=INT(EY31/EZ31),1,0)</f>
        <v>0</v>
      </c>
      <c r="FB31" s="15" t="n">
        <f aca="false">IF(FA31=0,EY31,EY31/EZ31)</f>
        <v>1</v>
      </c>
      <c r="FC31" s="15" t="n">
        <v>89</v>
      </c>
      <c r="FD31" s="15" t="n">
        <f aca="false">IF(FB31/FC31=INT(FB31/FC31),1,0)</f>
        <v>0</v>
      </c>
      <c r="FE31" s="15" t="n">
        <f aca="false">IF(FD31=0,FB31,FB31/FC31)</f>
        <v>1</v>
      </c>
      <c r="FF31" s="15" t="n">
        <v>97</v>
      </c>
      <c r="FG31" s="15" t="n">
        <f aca="false">IF(FE31/FF31=INT(FE31/FF31),1,0)</f>
        <v>0</v>
      </c>
      <c r="FH31" s="15" t="n">
        <f aca="false">IF(FG31=0,FE31,FE31/FF31)</f>
        <v>1</v>
      </c>
      <c r="FI31" s="15" t="n">
        <v>101</v>
      </c>
      <c r="FJ31" s="15" t="n">
        <f aca="false">IF(FH31/FI31=INT(FH31/FI31),1,0)</f>
        <v>0</v>
      </c>
      <c r="FK31" s="15" t="n">
        <f aca="false">IF(FJ31=0,FH31,FH31/FI31)</f>
        <v>1</v>
      </c>
      <c r="FL31" s="15" t="n">
        <v>103</v>
      </c>
      <c r="FM31" s="15" t="n">
        <f aca="false">IF(FK31/FL31=INT(FK31/FL31),1,0)</f>
        <v>0</v>
      </c>
      <c r="FN31" s="15" t="n">
        <f aca="false">IF(FM31=0,FK31,FK31/FL31)</f>
        <v>1</v>
      </c>
      <c r="FO31" s="15" t="n">
        <v>107</v>
      </c>
      <c r="FP31" s="15" t="n">
        <f aca="false">IF(FN31/FO31=INT(FN31/FO31),1,0)</f>
        <v>0</v>
      </c>
      <c r="FQ31" s="15" t="n">
        <f aca="false">IF(FP31=0,FN31,FN31/FO31)</f>
        <v>1</v>
      </c>
      <c r="FR31" s="15" t="n">
        <v>109</v>
      </c>
      <c r="FS31" s="15" t="n">
        <f aca="false">IF(FQ31/FR31=INT(FQ31/FR31),1,0)</f>
        <v>0</v>
      </c>
      <c r="FT31" s="15" t="n">
        <f aca="false">IF(FS31=0,FQ31,FQ31/FR31)</f>
        <v>1</v>
      </c>
      <c r="FU31" s="15" t="n">
        <v>113</v>
      </c>
      <c r="FV31" s="15" t="n">
        <f aca="false">IF(FT31/FU31=INT(FT31/FU31),1,0)</f>
        <v>0</v>
      </c>
      <c r="FW31" s="15" t="n">
        <f aca="false">IF(FV31=0,FT31,FT31/FU31)</f>
        <v>1</v>
      </c>
      <c r="FX31" s="15" t="n">
        <v>127</v>
      </c>
      <c r="FY31" s="15" t="n">
        <f aca="false">IF(FW31/FX31=INT(FW31/FX31),1,0)</f>
        <v>0</v>
      </c>
      <c r="FZ31" s="15" t="n">
        <f aca="false">IF(FY31=0,FW31,FW31/FX31)</f>
        <v>1</v>
      </c>
      <c r="GA31" s="15" t="n">
        <v>131</v>
      </c>
      <c r="GB31" s="15" t="n">
        <f aca="false">IF(FZ31/GA31=INT(FZ31/GA31),1,0)</f>
        <v>0</v>
      </c>
      <c r="GC31" s="15" t="n">
        <f aca="false">IF(GB31=0,FZ31,FZ31/GA31)</f>
        <v>1</v>
      </c>
      <c r="GD31" s="15" t="n">
        <v>137</v>
      </c>
      <c r="GE31" s="15" t="n">
        <f aca="false">IF(GC31/GD31=INT(GC31/GD31),1,0)</f>
        <v>0</v>
      </c>
      <c r="GF31" s="15" t="n">
        <f aca="false">IF(GE31=0,GC31,GC31/GD31)</f>
        <v>1</v>
      </c>
      <c r="GG31" s="15" t="n">
        <v>139</v>
      </c>
      <c r="GH31" s="15" t="n">
        <f aca="false">IF(GF31/GG31=INT(GF31/GG31),1,0)</f>
        <v>0</v>
      </c>
      <c r="GI31" s="15" t="n">
        <f aca="false">IF(GH31=0,GF31,GF31/GG31)</f>
        <v>1</v>
      </c>
      <c r="GJ31" s="15" t="n">
        <v>149</v>
      </c>
      <c r="GK31" s="15" t="n">
        <f aca="false">IF(GI31/GJ31=INT(GI31/GJ31),1,0)</f>
        <v>0</v>
      </c>
      <c r="GL31" s="15" t="n">
        <f aca="false">IF(GK31=0,GI31,GI31/GJ31)</f>
        <v>1</v>
      </c>
      <c r="GM31" s="15"/>
      <c r="GN31" s="15" t="n">
        <f aca="false">8*AW31+4*AZ31+2*BC31+BF31</f>
        <v>2</v>
      </c>
      <c r="GO31" s="15" t="n">
        <f aca="false">4*BI31+2*BL31+BO31</f>
        <v>0</v>
      </c>
      <c r="GP31" s="15" t="n">
        <f aca="false">2*BR31+BU31</f>
        <v>0</v>
      </c>
      <c r="GQ31" s="15" t="n">
        <f aca="false">2*BX31+CA31</f>
        <v>0</v>
      </c>
      <c r="GR31" s="15" t="n">
        <f aca="false">2*CD31+CG31</f>
        <v>0</v>
      </c>
      <c r="GS31" s="15" t="n">
        <f aca="false">2*CJ31+CM31</f>
        <v>0</v>
      </c>
      <c r="GT31" s="15" t="n">
        <f aca="false">CS31</f>
        <v>0</v>
      </c>
      <c r="GU31" s="15" t="n">
        <f aca="false">CY31</f>
        <v>0</v>
      </c>
      <c r="GV31" s="15" t="n">
        <f aca="false">DE31</f>
        <v>0</v>
      </c>
      <c r="GW31" s="15" t="n">
        <f aca="false">DK31</f>
        <v>0</v>
      </c>
      <c r="GX31" s="15" t="n">
        <f aca="false">DQ31</f>
        <v>0</v>
      </c>
      <c r="GY31" s="0" t="n">
        <f aca="false">DT31</f>
        <v>0</v>
      </c>
      <c r="GZ31" s="0" t="n">
        <f aca="false">DW31</f>
        <v>0</v>
      </c>
      <c r="HA31" s="0" t="n">
        <f aca="false">DZ31</f>
        <v>0</v>
      </c>
      <c r="HB31" s="0" t="n">
        <f aca="false">EC31</f>
        <v>0</v>
      </c>
      <c r="HC31" s="0" t="n">
        <f aca="false">EF31</f>
        <v>0</v>
      </c>
      <c r="HD31" s="0" t="n">
        <f aca="false">EI31</f>
        <v>0</v>
      </c>
      <c r="HE31" s="0" t="n">
        <f aca="false">EL31</f>
        <v>0</v>
      </c>
      <c r="HF31" s="0" t="n">
        <f aca="false">EO31</f>
        <v>0</v>
      </c>
      <c r="HG31" s="0" t="n">
        <f aca="false">ER31</f>
        <v>0</v>
      </c>
      <c r="HH31" s="0" t="n">
        <f aca="false">EU31</f>
        <v>0</v>
      </c>
      <c r="HI31" s="0" t="n">
        <f aca="false">EX31</f>
        <v>0</v>
      </c>
      <c r="HJ31" s="0" t="n">
        <f aca="false">FA31</f>
        <v>0</v>
      </c>
      <c r="HK31" s="0" t="n">
        <f aca="false">FD31</f>
        <v>0</v>
      </c>
      <c r="HL31" s="0" t="n">
        <f aca="false">FG31</f>
        <v>0</v>
      </c>
      <c r="HM31" s="0" t="n">
        <f aca="false">FJ31</f>
        <v>0</v>
      </c>
      <c r="HN31" s="0" t="n">
        <f aca="false">FM31</f>
        <v>0</v>
      </c>
      <c r="HO31" s="0" t="n">
        <f aca="false">FP31</f>
        <v>0</v>
      </c>
      <c r="HP31" s="0" t="n">
        <f aca="false">FS31</f>
        <v>0</v>
      </c>
      <c r="HQ31" s="0" t="n">
        <f aca="false">FV31</f>
        <v>0</v>
      </c>
      <c r="HR31" s="0" t="n">
        <f aca="false">FY31</f>
        <v>0</v>
      </c>
      <c r="HS31" s="0" t="n">
        <f aca="false">GB31</f>
        <v>0</v>
      </c>
      <c r="HT31" s="0" t="n">
        <f aca="false">GE31</f>
        <v>0</v>
      </c>
      <c r="HU31" s="0" t="n">
        <f aca="false">GH31</f>
        <v>0</v>
      </c>
      <c r="HV31" s="0" t="n">
        <f aca="false">GK31</f>
        <v>0</v>
      </c>
      <c r="HW31" s="0" t="n">
        <f aca="false">AU31</f>
        <v>4</v>
      </c>
      <c r="HX31" s="0" t="n">
        <f aca="false">HW31/HV33</f>
        <v>4</v>
      </c>
    </row>
    <row r="32" customFormat="false" ht="18" hidden="true" customHeight="true" outlineLevel="0" collapsed="false">
      <c r="A32" s="1"/>
      <c r="B32" s="13"/>
      <c r="C32" s="10"/>
      <c r="D32" s="13"/>
      <c r="E32" s="10"/>
      <c r="F32" s="13"/>
      <c r="G32" s="13"/>
      <c r="H32" s="74"/>
      <c r="I32" s="10"/>
      <c r="J32" s="10"/>
      <c r="K32" s="1"/>
      <c r="M32" s="1"/>
      <c r="AK32" s="1"/>
      <c r="AL32" s="1"/>
      <c r="AM32" s="1"/>
      <c r="AN32" s="1"/>
      <c r="AO32" s="1"/>
      <c r="AP32" s="1"/>
      <c r="AQ32" s="1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 t="n">
        <f aca="false">IF(GN30&lt;GN31,GN30,GN31)</f>
        <v>0</v>
      </c>
      <c r="GO32" s="15" t="n">
        <f aca="false">IF(GO30&lt;GO31,GO30,GO31)</f>
        <v>0</v>
      </c>
      <c r="GP32" s="15" t="n">
        <f aca="false">IF(GP30&lt;GP31,GP30,GP31)</f>
        <v>0</v>
      </c>
      <c r="GQ32" s="15" t="n">
        <f aca="false">IF(GQ30&lt;GQ31,GQ30,GQ31)</f>
        <v>0</v>
      </c>
      <c r="GR32" s="15" t="n">
        <f aca="false">IF(GR30&lt;GR31,GR30,GR31)</f>
        <v>0</v>
      </c>
      <c r="GS32" s="15" t="n">
        <f aca="false">IF(GS30&lt;GS31,GS30,GS31)</f>
        <v>0</v>
      </c>
      <c r="GT32" s="15" t="n">
        <f aca="false">IF(GT30&lt;GT31,GT30,GT31)</f>
        <v>0</v>
      </c>
      <c r="GU32" s="15" t="n">
        <f aca="false">IF(GU30&lt;GU31,GU30,GU31)</f>
        <v>0</v>
      </c>
      <c r="GV32" s="15" t="n">
        <f aca="false">IF(GV30&lt;GV31,GV30,GV31)</f>
        <v>0</v>
      </c>
      <c r="GW32" s="15" t="n">
        <f aca="false">IF(GW30&lt;GW31,GW30,GW31)</f>
        <v>0</v>
      </c>
      <c r="GX32" s="15" t="n">
        <f aca="false">IF(GX30&lt;GX31,GX30,GX31)</f>
        <v>0</v>
      </c>
      <c r="GY32" s="15" t="n">
        <f aca="false">IF(GY30&lt;GY31,GY30,GY31)</f>
        <v>0</v>
      </c>
      <c r="GZ32" s="15" t="n">
        <f aca="false">IF(GZ30&lt;GZ31,GZ30,GZ31)</f>
        <v>0</v>
      </c>
      <c r="HA32" s="15" t="n">
        <f aca="false">IF(HA30&lt;HA31,HA30,HA31)</f>
        <v>0</v>
      </c>
      <c r="HB32" s="15" t="n">
        <f aca="false">IF(HB30&lt;HB31,HB30,HB31)</f>
        <v>0</v>
      </c>
      <c r="HC32" s="15" t="n">
        <f aca="false">IF(HC30&lt;HC31,HC30,HC31)</f>
        <v>0</v>
      </c>
      <c r="HD32" s="15" t="n">
        <f aca="false">IF(HD30&lt;HD31,HD30,HD31)</f>
        <v>0</v>
      </c>
      <c r="HE32" s="15" t="n">
        <f aca="false">IF(HE30&lt;HE31,HE30,HE31)</f>
        <v>0</v>
      </c>
      <c r="HF32" s="15" t="n">
        <f aca="false">IF(HF30&lt;HF31,HF30,HF31)</f>
        <v>0</v>
      </c>
      <c r="HG32" s="15" t="n">
        <f aca="false">IF(HG30&lt;HG31,HG30,HG31)</f>
        <v>0</v>
      </c>
      <c r="HH32" s="15" t="n">
        <f aca="false">IF(HH30&lt;HH31,HH30,HH31)</f>
        <v>0</v>
      </c>
      <c r="HI32" s="15" t="n">
        <f aca="false">IF(HI30&lt;HI31,HI30,HI31)</f>
        <v>0</v>
      </c>
      <c r="HJ32" s="15" t="n">
        <f aca="false">IF(HJ30&lt;HJ31,HJ30,HJ31)</f>
        <v>0</v>
      </c>
      <c r="HK32" s="15" t="n">
        <f aca="false">IF(HK30&lt;HK31,HK30,HK31)</f>
        <v>0</v>
      </c>
      <c r="HL32" s="15" t="n">
        <f aca="false">IF(HL30&lt;HL31,HL30,HL31)</f>
        <v>0</v>
      </c>
      <c r="HM32" s="15" t="n">
        <f aca="false">IF(HM30&lt;HM31,HM30,HM31)</f>
        <v>0</v>
      </c>
      <c r="HN32" s="15" t="n">
        <f aca="false">IF(HN30&lt;HN31,HN30,HN31)</f>
        <v>0</v>
      </c>
      <c r="HO32" s="15" t="n">
        <f aca="false">IF(HO30&lt;HO31,HO30,HO31)</f>
        <v>0</v>
      </c>
      <c r="HP32" s="15" t="n">
        <f aca="false">IF(HP30&lt;HP31,HP30,HP31)</f>
        <v>0</v>
      </c>
      <c r="HQ32" s="15" t="n">
        <f aca="false">IF(HQ30&lt;HQ31,HQ30,HQ31)</f>
        <v>0</v>
      </c>
      <c r="HR32" s="15" t="n">
        <f aca="false">IF(HR30&lt;HR31,HR30,HR31)</f>
        <v>0</v>
      </c>
      <c r="HS32" s="15" t="n">
        <f aca="false">IF(HS30&lt;HS31,HS30,HS31)</f>
        <v>0</v>
      </c>
      <c r="HT32" s="15" t="n">
        <f aca="false">IF(HT30&lt;HT31,HT30,HT31)</f>
        <v>0</v>
      </c>
      <c r="HU32" s="15" t="n">
        <f aca="false">IF(HU30&lt;HU31,HU30,HU31)</f>
        <v>0</v>
      </c>
      <c r="HV32" s="15" t="n">
        <f aca="false">IF(HV30&lt;HV31,HV30,HV31)</f>
        <v>0</v>
      </c>
    </row>
    <row r="33" customFormat="false" ht="18" hidden="true" customHeight="true" outlineLevel="0" collapsed="false">
      <c r="A33" s="1"/>
      <c r="B33" s="10"/>
      <c r="C33" s="10"/>
      <c r="D33" s="10"/>
      <c r="E33" s="10"/>
      <c r="F33" s="13"/>
      <c r="G33" s="13"/>
      <c r="H33" s="74"/>
      <c r="I33" s="10"/>
      <c r="J33" s="10"/>
      <c r="K33" s="1"/>
      <c r="M33" s="1"/>
      <c r="AK33" s="1"/>
      <c r="AL33" s="1"/>
      <c r="AM33" s="1"/>
      <c r="AN33" s="1"/>
      <c r="AO33" s="1"/>
      <c r="AP33" s="1"/>
      <c r="AQ33" s="1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0" t="n">
        <f aca="false">FY$4^GN32</f>
        <v>1</v>
      </c>
      <c r="GO33" s="0" t="n">
        <f aca="false">FZ$4^GO32*GN33</f>
        <v>1</v>
      </c>
      <c r="GP33" s="0" t="n">
        <f aca="false">GA$4^GP32*GO33</f>
        <v>1</v>
      </c>
      <c r="GQ33" s="0" t="n">
        <f aca="false">GB$4^GQ32*GP33</f>
        <v>1</v>
      </c>
      <c r="GR33" s="0" t="n">
        <f aca="false">GC$4^GR32*GQ33</f>
        <v>1</v>
      </c>
      <c r="GS33" s="0" t="n">
        <f aca="false">GD$4^GS32*GR33</f>
        <v>1</v>
      </c>
      <c r="GT33" s="0" t="n">
        <f aca="false">GE$4^GT32*GS33</f>
        <v>1</v>
      </c>
      <c r="GU33" s="0" t="n">
        <f aca="false">GF$4^GU32*GT33</f>
        <v>1</v>
      </c>
      <c r="GV33" s="0" t="n">
        <f aca="false">GG$4^GV32*GU33</f>
        <v>1</v>
      </c>
      <c r="GW33" s="0" t="n">
        <f aca="false">GH$4^GW32*GV33</f>
        <v>1</v>
      </c>
      <c r="GX33" s="0" t="n">
        <f aca="false">GI$4^GX32*GW33</f>
        <v>1</v>
      </c>
      <c r="GY33" s="0" t="n">
        <f aca="false">GJ$4^GY32*GX33</f>
        <v>1</v>
      </c>
      <c r="GZ33" s="0" t="n">
        <f aca="false">GK$4^GZ32*GY33</f>
        <v>1</v>
      </c>
      <c r="HA33" s="0" t="n">
        <f aca="false">GL$4^HA32*GZ33</f>
        <v>1</v>
      </c>
      <c r="HB33" s="0" t="n">
        <f aca="false">GM$4^HB32*HA33</f>
        <v>1</v>
      </c>
      <c r="HC33" s="0" t="n">
        <f aca="false">GN$4^HC32*HB33</f>
        <v>1</v>
      </c>
      <c r="HD33" s="0" t="n">
        <f aca="false">GO$4^HD32*HC33</f>
        <v>1</v>
      </c>
      <c r="HE33" s="0" t="n">
        <f aca="false">GP$4^HE32*HD33</f>
        <v>1</v>
      </c>
      <c r="HF33" s="0" t="n">
        <f aca="false">GQ$4^HF32*HE33</f>
        <v>1</v>
      </c>
      <c r="HG33" s="0" t="n">
        <f aca="false">GR$4^HG32*HF33</f>
        <v>1</v>
      </c>
      <c r="HH33" s="0" t="n">
        <f aca="false">GS$4^HH32*HG33</f>
        <v>1</v>
      </c>
      <c r="HI33" s="0" t="n">
        <f aca="false">GT$4^HI32*HH33</f>
        <v>1</v>
      </c>
      <c r="HJ33" s="0" t="n">
        <f aca="false">GU$4^HJ32*HI33</f>
        <v>1</v>
      </c>
      <c r="HK33" s="0" t="n">
        <f aca="false">GV$4^HK32*HJ33</f>
        <v>1</v>
      </c>
      <c r="HL33" s="0" t="n">
        <f aca="false">GW$4^HL32*HK33</f>
        <v>1</v>
      </c>
      <c r="HM33" s="0" t="n">
        <f aca="false">GX$4^HM32*HL33</f>
        <v>1</v>
      </c>
      <c r="HN33" s="0" t="n">
        <f aca="false">GY$4^HN32*HM33</f>
        <v>1</v>
      </c>
      <c r="HO33" s="0" t="n">
        <f aca="false">GZ$4^HO32*HN33</f>
        <v>1</v>
      </c>
      <c r="HP33" s="0" t="n">
        <f aca="false">HA$4^HP32*HO33</f>
        <v>1</v>
      </c>
      <c r="HQ33" s="0" t="n">
        <f aca="false">HB$4^HQ32*HP33</f>
        <v>1</v>
      </c>
      <c r="HR33" s="0" t="n">
        <f aca="false">HC$4^HR32*HQ33</f>
        <v>1</v>
      </c>
      <c r="HS33" s="0" t="n">
        <f aca="false">HD$4^HS32*HR33</f>
        <v>1</v>
      </c>
      <c r="HT33" s="0" t="n">
        <f aca="false">HE$4^HT32*HS33</f>
        <v>1</v>
      </c>
      <c r="HU33" s="0" t="n">
        <f aca="false">HF$4^HU32*HT33</f>
        <v>1</v>
      </c>
      <c r="HV33" s="0" t="n">
        <f aca="false">HG$4^HV32*HU33</f>
        <v>1</v>
      </c>
    </row>
    <row r="34" customFormat="false" ht="18" hidden="true" customHeight="true" outlineLevel="0" collapsed="false">
      <c r="A34" s="1"/>
      <c r="B34" s="10"/>
      <c r="C34" s="10"/>
      <c r="D34" s="10"/>
      <c r="E34" s="10"/>
      <c r="F34" s="13"/>
      <c r="G34" s="13"/>
      <c r="H34" s="74"/>
      <c r="I34" s="10"/>
      <c r="J34" s="10"/>
      <c r="K34" s="1"/>
      <c r="M34" s="1"/>
      <c r="AK34" s="1"/>
      <c r="AL34" s="1"/>
      <c r="AM34" s="1"/>
      <c r="AN34" s="1"/>
      <c r="AO34" s="1"/>
      <c r="AP34" s="1"/>
      <c r="AQ34" s="1"/>
      <c r="AR34" s="0" t="s">
        <v>106</v>
      </c>
      <c r="AS34" s="15" t="n">
        <f aca="true">INT((RAND()*(AM30-AL30+1)+AL30))</f>
        <v>4</v>
      </c>
      <c r="AT34" s="15" t="n">
        <f aca="true">INT((RAND()*(AO30-AN30+1)+AN30))</f>
        <v>3</v>
      </c>
      <c r="AU34" s="0" t="n">
        <f aca="false">AT34-AT35*(AS35-AS34)</f>
        <v>3</v>
      </c>
      <c r="AV34" s="0" t="n">
        <v>256</v>
      </c>
      <c r="AW34" s="15" t="n">
        <f aca="false">IF(AU34/AV34=INT(AU34/AV34),1,0)</f>
        <v>0</v>
      </c>
      <c r="AX34" s="15" t="n">
        <f aca="false">IF(AW34=0,AU34,AU34/AV34)</f>
        <v>3</v>
      </c>
      <c r="AY34" s="15" t="n">
        <v>16</v>
      </c>
      <c r="AZ34" s="15" t="n">
        <f aca="false">IF(AX34/AY34=INT(AX34/AY34),1,0)</f>
        <v>0</v>
      </c>
      <c r="BA34" s="15" t="n">
        <f aca="false">IF(AZ34=0,AX34,AX34/AY34)</f>
        <v>3</v>
      </c>
      <c r="BB34" s="15" t="n">
        <v>4</v>
      </c>
      <c r="BC34" s="15" t="n">
        <f aca="false">IF(BA34/BB34=INT(BA34/BB34),1,0)</f>
        <v>0</v>
      </c>
      <c r="BD34" s="15" t="n">
        <f aca="false">IF(BC34=0,BA34,BA34/BB34)</f>
        <v>3</v>
      </c>
      <c r="BE34" s="15" t="n">
        <v>2</v>
      </c>
      <c r="BF34" s="15" t="n">
        <f aca="false">IF(BD34/BE34=INT(BD34/BE34),1,0)</f>
        <v>0</v>
      </c>
      <c r="BG34" s="15" t="n">
        <f aca="false">IF(BF34=0,BD34,BD34/BE34)</f>
        <v>3</v>
      </c>
      <c r="BH34" s="15" t="n">
        <v>81</v>
      </c>
      <c r="BI34" s="15" t="n">
        <f aca="false">IF(BG34/BH34=INT(BG34/BH34),1,0)</f>
        <v>0</v>
      </c>
      <c r="BJ34" s="15" t="n">
        <f aca="false">IF(BI34=0,BG34,BG34/BH34)</f>
        <v>3</v>
      </c>
      <c r="BK34" s="15" t="n">
        <v>9</v>
      </c>
      <c r="BL34" s="15" t="n">
        <f aca="false">IF(BJ34/BK34=INT(BJ34/BK34),1,0)</f>
        <v>0</v>
      </c>
      <c r="BM34" s="15" t="n">
        <f aca="false">IF(BL34=0,BJ34,BJ34/BK34)</f>
        <v>3</v>
      </c>
      <c r="BN34" s="15" t="n">
        <v>3</v>
      </c>
      <c r="BO34" s="15" t="n">
        <f aca="false">IF(BM34/BN34=INT(BM34/BN34),1,0)</f>
        <v>1</v>
      </c>
      <c r="BP34" s="15" t="n">
        <f aca="false">IF(BO34=0,BM34,BM34/BN34)</f>
        <v>1</v>
      </c>
      <c r="BQ34" s="15" t="n">
        <v>25</v>
      </c>
      <c r="BR34" s="15" t="n">
        <f aca="false">IF(BP34/BQ34=INT(BP34/BQ34),1,0)</f>
        <v>0</v>
      </c>
      <c r="BS34" s="15" t="n">
        <f aca="false">IF(BR34=0,BP34,BP34/BQ34)</f>
        <v>1</v>
      </c>
      <c r="BT34" s="15" t="n">
        <v>5</v>
      </c>
      <c r="BU34" s="15" t="n">
        <f aca="false">IF(BS34/BT34=INT(BS34/BT34),1,0)</f>
        <v>0</v>
      </c>
      <c r="BV34" s="15" t="n">
        <f aca="false">IF(BU34=0,BS34,BS34/BT34)</f>
        <v>1</v>
      </c>
      <c r="BW34" s="15" t="n">
        <v>49</v>
      </c>
      <c r="BX34" s="15" t="n">
        <f aca="false">IF(BV34/BW34=INT(BV34/BW34),1,0)</f>
        <v>0</v>
      </c>
      <c r="BY34" s="15" t="n">
        <f aca="false">IF(BX34=0,BV34,BV34/BW34)</f>
        <v>1</v>
      </c>
      <c r="BZ34" s="15" t="n">
        <v>7</v>
      </c>
      <c r="CA34" s="15" t="n">
        <f aca="false">IF(BY34/BZ34=INT(BY34/BZ34),1,0)</f>
        <v>0</v>
      </c>
      <c r="CB34" s="15" t="n">
        <f aca="false">IF(CA34=0,BY34,BY34/BZ34)</f>
        <v>1</v>
      </c>
      <c r="CC34" s="15" t="n">
        <v>121</v>
      </c>
      <c r="CD34" s="15" t="n">
        <f aca="false">IF(CB34/CC34=INT(CB34/CC34),1,0)</f>
        <v>0</v>
      </c>
      <c r="CE34" s="15" t="n">
        <f aca="false">IF(CD34=0,CB34,CB34/CC34)</f>
        <v>1</v>
      </c>
      <c r="CF34" s="15" t="n">
        <v>11</v>
      </c>
      <c r="CG34" s="15" t="n">
        <f aca="false">IF(CE34/CF34=INT(CE34/CF34),1,0)</f>
        <v>0</v>
      </c>
      <c r="CH34" s="15" t="n">
        <f aca="false">IF(CG34=0,CE34,CE34/CF34)</f>
        <v>1</v>
      </c>
      <c r="CI34" s="15" t="n">
        <v>169</v>
      </c>
      <c r="CJ34" s="15" t="n">
        <f aca="false">IF(CH34/CI34=INT(CH34/CI34),1,0)</f>
        <v>0</v>
      </c>
      <c r="CK34" s="15" t="n">
        <f aca="false">IF(CJ34=0,CH34,CH34/CI34)</f>
        <v>1</v>
      </c>
      <c r="CL34" s="15" t="n">
        <v>13</v>
      </c>
      <c r="CM34" s="15" t="n">
        <f aca="false">IF(CK34/CL34=INT(CK34/CL34),1,0)</f>
        <v>0</v>
      </c>
      <c r="CN34" s="15" t="n">
        <f aca="false">IF(CM34=0,CK34,CK34/CL34)</f>
        <v>1</v>
      </c>
      <c r="CO34" s="15" t="n">
        <f aca="false">CO30</f>
        <v>289</v>
      </c>
      <c r="CP34" s="15" t="n">
        <f aca="false">IF(CN34/CO34=INT(CN34/CO34),1,0)</f>
        <v>0</v>
      </c>
      <c r="CQ34" s="15" t="n">
        <f aca="false">IF(CP34=0,CN34,CN34/CO34)</f>
        <v>1</v>
      </c>
      <c r="CR34" s="15" t="n">
        <v>17</v>
      </c>
      <c r="CS34" s="15" t="n">
        <f aca="false">IF(CQ34/CR34=INT(CQ34/CR34),1,0)</f>
        <v>0</v>
      </c>
      <c r="CT34" s="15" t="n">
        <f aca="false">IF(CS34=0,CQ34,CQ34/CR34)</f>
        <v>1</v>
      </c>
      <c r="CU34" s="15" t="n">
        <f aca="false">CU30</f>
        <v>361</v>
      </c>
      <c r="CV34" s="15" t="n">
        <f aca="false">IF(CT34/CU34=INT(CT34/CU34),1,0)</f>
        <v>0</v>
      </c>
      <c r="CW34" s="15" t="n">
        <f aca="false">IF(CV34=0,CT34,CT34/CU34)</f>
        <v>1</v>
      </c>
      <c r="CX34" s="15" t="n">
        <v>19</v>
      </c>
      <c r="CY34" s="15" t="n">
        <f aca="false">IF(CW34/CX34=INT(CW34/CX34),1,0)</f>
        <v>0</v>
      </c>
      <c r="CZ34" s="15" t="n">
        <f aca="false">IF(CY34=0,CW34,CW34/CX34)</f>
        <v>1</v>
      </c>
      <c r="DA34" s="15" t="n">
        <f aca="false">DA30</f>
        <v>529</v>
      </c>
      <c r="DB34" s="15" t="n">
        <f aca="false">IF(CZ34/DA34=INT(CZ34/DA34),1,0)</f>
        <v>0</v>
      </c>
      <c r="DC34" s="15" t="n">
        <f aca="false">IF(DB34=0,CZ34,CZ34/DA34)</f>
        <v>1</v>
      </c>
      <c r="DD34" s="15" t="n">
        <v>23</v>
      </c>
      <c r="DE34" s="15" t="n">
        <f aca="false">IF(DC34/DD34=INT(DC34/DD34),1,0)</f>
        <v>0</v>
      </c>
      <c r="DF34" s="15" t="n">
        <f aca="false">IF(DE34=0,DC34,DC34/DD34)</f>
        <v>1</v>
      </c>
      <c r="DG34" s="15" t="n">
        <f aca="false">DG30</f>
        <v>841</v>
      </c>
      <c r="DH34" s="15" t="n">
        <f aca="false">IF(DF34/DG34=INT(DF34/DG34),1,0)</f>
        <v>0</v>
      </c>
      <c r="DI34" s="15" t="n">
        <f aca="false">IF(DH34=0,DF34,DF34/DG34)</f>
        <v>1</v>
      </c>
      <c r="DJ34" s="15" t="n">
        <v>29</v>
      </c>
      <c r="DK34" s="15" t="n">
        <f aca="false">IF(DI34/DJ34=INT(DI34/DJ34),1,0)</f>
        <v>0</v>
      </c>
      <c r="DL34" s="15" t="n">
        <f aca="false">IF(DK34=0,DI34,DI34/DJ34)</f>
        <v>1</v>
      </c>
      <c r="DM34" s="15" t="n">
        <f aca="false">DM30</f>
        <v>961</v>
      </c>
      <c r="DN34" s="15" t="n">
        <f aca="false">IF(DL34/DM34=INT(DL34/DM34),1,0)</f>
        <v>0</v>
      </c>
      <c r="DO34" s="15" t="n">
        <f aca="false">IF(DN34=0,DL34,DL34/DM34)</f>
        <v>1</v>
      </c>
      <c r="DP34" s="15" t="n">
        <v>31</v>
      </c>
      <c r="DQ34" s="15" t="n">
        <f aca="false">IF(DO34/DP34=INT(DO34/DP34),1,0)</f>
        <v>0</v>
      </c>
      <c r="DR34" s="15" t="n">
        <f aca="false">IF(DQ34=0,DO34,DO34/DP34)</f>
        <v>1</v>
      </c>
      <c r="DS34" s="15" t="n">
        <v>37</v>
      </c>
      <c r="DT34" s="15" t="n">
        <f aca="false">IF(DR34/DS34=INT(DR34/DS34),1,0)</f>
        <v>0</v>
      </c>
      <c r="DU34" s="15" t="n">
        <f aca="false">IF(DT34=0,DR34,DR34/DS34)</f>
        <v>1</v>
      </c>
      <c r="DV34" s="15" t="n">
        <v>41</v>
      </c>
      <c r="DW34" s="15" t="n">
        <f aca="false">IF(DU34/DV34=INT(DU34/DV34),1,0)</f>
        <v>0</v>
      </c>
      <c r="DX34" s="15" t="n">
        <f aca="false">IF(DW34=0,DU34,DU34/DV34)</f>
        <v>1</v>
      </c>
      <c r="DY34" s="15" t="n">
        <v>43</v>
      </c>
      <c r="DZ34" s="15" t="n">
        <f aca="false">IF(DX34/DY34=INT(DX34/DY34),1,0)</f>
        <v>0</v>
      </c>
      <c r="EA34" s="15" t="n">
        <f aca="false">IF(DZ34=0,DX34,DX34/DY34)</f>
        <v>1</v>
      </c>
      <c r="EB34" s="15" t="n">
        <v>47</v>
      </c>
      <c r="EC34" s="15" t="n">
        <f aca="false">IF(EA34/EB34=INT(EA34/EB34),1,0)</f>
        <v>0</v>
      </c>
      <c r="ED34" s="15" t="n">
        <f aca="false">IF(EC34=0,EA34,EA34/EB34)</f>
        <v>1</v>
      </c>
      <c r="EE34" s="15" t="n">
        <v>53</v>
      </c>
      <c r="EF34" s="15" t="n">
        <f aca="false">IF(ED34/EE34=INT(ED34/EE34),1,0)</f>
        <v>0</v>
      </c>
      <c r="EG34" s="15" t="n">
        <f aca="false">IF(EF34=0,ED34,ED34/EE34)</f>
        <v>1</v>
      </c>
      <c r="EH34" s="15" t="n">
        <v>59</v>
      </c>
      <c r="EI34" s="15" t="n">
        <f aca="false">IF(EG34/EH34=INT(EG34/EH34),1,0)</f>
        <v>0</v>
      </c>
      <c r="EJ34" s="15" t="n">
        <f aca="false">IF(EI34=0,EG34,EG34/EH34)</f>
        <v>1</v>
      </c>
      <c r="EK34" s="15" t="n">
        <v>61</v>
      </c>
      <c r="EL34" s="15" t="n">
        <f aca="false">IF(EJ34/EK34=INT(EJ34/EK34),1,0)</f>
        <v>0</v>
      </c>
      <c r="EM34" s="15" t="n">
        <f aca="false">IF(EL34=0,EJ34,EJ34/EK34)</f>
        <v>1</v>
      </c>
      <c r="EN34" s="15" t="n">
        <v>67</v>
      </c>
      <c r="EO34" s="15" t="n">
        <f aca="false">IF(EM34/EN34=INT(EM34/EN34),1,0)</f>
        <v>0</v>
      </c>
      <c r="EP34" s="15" t="n">
        <f aca="false">IF(EO34=0,EM34,EM34/EN34)</f>
        <v>1</v>
      </c>
      <c r="EQ34" s="15" t="n">
        <v>71</v>
      </c>
      <c r="ER34" s="15" t="n">
        <f aca="false">IF(EP34/EQ34=INT(EP34/EQ34),1,0)</f>
        <v>0</v>
      </c>
      <c r="ES34" s="15" t="n">
        <f aca="false">IF(ER34=0,EP34,EP34/EQ34)</f>
        <v>1</v>
      </c>
      <c r="ET34" s="15" t="n">
        <v>73</v>
      </c>
      <c r="EU34" s="15" t="n">
        <f aca="false">IF(ES34/ET34=INT(ES34/ET34),1,0)</f>
        <v>0</v>
      </c>
      <c r="EV34" s="15" t="n">
        <f aca="false">IF(EU34=0,ES34,ES34/ET34)</f>
        <v>1</v>
      </c>
      <c r="EW34" s="15" t="n">
        <v>79</v>
      </c>
      <c r="EX34" s="15" t="n">
        <f aca="false">IF(EV34/EW34=INT(EV34/EW34),1,0)</f>
        <v>0</v>
      </c>
      <c r="EY34" s="15" t="n">
        <f aca="false">IF(EX34=0,EV34,EV34/EW34)</f>
        <v>1</v>
      </c>
      <c r="EZ34" s="15" t="n">
        <v>83</v>
      </c>
      <c r="FA34" s="15" t="n">
        <f aca="false">IF(EY34/EZ34=INT(EY34/EZ34),1,0)</f>
        <v>0</v>
      </c>
      <c r="FB34" s="15" t="n">
        <f aca="false">IF(FA34=0,EY34,EY34/EZ34)</f>
        <v>1</v>
      </c>
      <c r="FC34" s="15" t="n">
        <v>89</v>
      </c>
      <c r="FD34" s="15" t="n">
        <f aca="false">IF(FB34/FC34=INT(FB34/FC34),1,0)</f>
        <v>0</v>
      </c>
      <c r="FE34" s="15" t="n">
        <f aca="false">IF(FD34=0,FB34,FB34/FC34)</f>
        <v>1</v>
      </c>
      <c r="FF34" s="15" t="n">
        <v>97</v>
      </c>
      <c r="FG34" s="15" t="n">
        <f aca="false">IF(FE34/FF34=INT(FE34/FF34),1,0)</f>
        <v>0</v>
      </c>
      <c r="FH34" s="15" t="n">
        <f aca="false">IF(FG34=0,FE34,FE34/FF34)</f>
        <v>1</v>
      </c>
      <c r="FI34" s="15" t="n">
        <v>101</v>
      </c>
      <c r="FJ34" s="15" t="n">
        <f aca="false">IF(FH34/FI34=INT(FH34/FI34),1,0)</f>
        <v>0</v>
      </c>
      <c r="FK34" s="15" t="n">
        <f aca="false">IF(FJ34=0,FH34,FH34/FI34)</f>
        <v>1</v>
      </c>
      <c r="FL34" s="15" t="n">
        <v>103</v>
      </c>
      <c r="FM34" s="15" t="n">
        <f aca="false">IF(FK34/FL34=INT(FK34/FL34),1,0)</f>
        <v>0</v>
      </c>
      <c r="FN34" s="15" t="n">
        <f aca="false">IF(FM34=0,FK34,FK34/FL34)</f>
        <v>1</v>
      </c>
      <c r="FO34" s="15" t="n">
        <v>107</v>
      </c>
      <c r="FP34" s="15" t="n">
        <f aca="false">IF(FN34/FO34=INT(FN34/FO34),1,0)</f>
        <v>0</v>
      </c>
      <c r="FQ34" s="15" t="n">
        <f aca="false">IF(FP34=0,FN34,FN34/FO34)</f>
        <v>1</v>
      </c>
      <c r="FR34" s="15" t="n">
        <v>109</v>
      </c>
      <c r="FS34" s="15" t="n">
        <f aca="false">IF(FQ34/FR34=INT(FQ34/FR34),1,0)</f>
        <v>0</v>
      </c>
      <c r="FT34" s="15" t="n">
        <f aca="false">IF(FS34=0,FQ34,FQ34/FR34)</f>
        <v>1</v>
      </c>
      <c r="FU34" s="15" t="n">
        <v>113</v>
      </c>
      <c r="FV34" s="15" t="n">
        <f aca="false">IF(FT34/FU34=INT(FT34/FU34),1,0)</f>
        <v>0</v>
      </c>
      <c r="FW34" s="15" t="n">
        <f aca="false">IF(FV34=0,FT34,FT34/FU34)</f>
        <v>1</v>
      </c>
      <c r="FX34" s="15" t="n">
        <v>127</v>
      </c>
      <c r="FY34" s="15" t="n">
        <f aca="false">IF(FW34/FX34=INT(FW34/FX34),1,0)</f>
        <v>0</v>
      </c>
      <c r="FZ34" s="15" t="n">
        <f aca="false">IF(FY34=0,FW34,FW34/FX34)</f>
        <v>1</v>
      </c>
      <c r="GA34" s="15" t="n">
        <v>131</v>
      </c>
      <c r="GB34" s="15" t="n">
        <f aca="false">IF(FZ34/GA34=INT(FZ34/GA34),1,0)</f>
        <v>0</v>
      </c>
      <c r="GC34" s="15" t="n">
        <f aca="false">IF(GB34=0,FZ34,FZ34/GA34)</f>
        <v>1</v>
      </c>
      <c r="GD34" s="15" t="n">
        <v>137</v>
      </c>
      <c r="GE34" s="15" t="n">
        <f aca="false">IF(GC34/GD34=INT(GC34/GD34),1,0)</f>
        <v>0</v>
      </c>
      <c r="GF34" s="15" t="n">
        <f aca="false">IF(GE34=0,GC34,GC34/GD34)</f>
        <v>1</v>
      </c>
      <c r="GG34" s="15" t="n">
        <v>139</v>
      </c>
      <c r="GH34" s="15" t="n">
        <f aca="false">IF(GF34/GG34=INT(GF34/GG34),1,0)</f>
        <v>0</v>
      </c>
      <c r="GI34" s="15" t="n">
        <f aca="false">IF(GH34=0,GF34,GF34/GG34)</f>
        <v>1</v>
      </c>
      <c r="GJ34" s="15" t="n">
        <v>149</v>
      </c>
      <c r="GK34" s="15" t="n">
        <f aca="false">IF(GI34/GJ34=INT(GI34/GJ34),1,0)</f>
        <v>0</v>
      </c>
      <c r="GL34" s="15" t="n">
        <f aca="false">IF(GK34=0,GI34,GI34/GJ34)</f>
        <v>1</v>
      </c>
      <c r="GM34" s="15"/>
      <c r="GN34" s="15" t="n">
        <f aca="false">8*AW34+4*AZ34+2*BC34+BF34</f>
        <v>0</v>
      </c>
      <c r="GO34" s="15" t="n">
        <f aca="false">4*BI34+2*BL34+BO34</f>
        <v>1</v>
      </c>
      <c r="GP34" s="15" t="n">
        <f aca="false">2*BR34+BU34</f>
        <v>0</v>
      </c>
      <c r="GQ34" s="15" t="n">
        <f aca="false">2*BX34+CA34</f>
        <v>0</v>
      </c>
      <c r="GR34" s="15" t="n">
        <f aca="false">2*CD34+CG34</f>
        <v>0</v>
      </c>
      <c r="GS34" s="15" t="n">
        <f aca="false">2*CJ34+CM34</f>
        <v>0</v>
      </c>
      <c r="GT34" s="15" t="n">
        <f aca="false">CS34</f>
        <v>0</v>
      </c>
      <c r="GU34" s="15" t="n">
        <f aca="false">CY34</f>
        <v>0</v>
      </c>
      <c r="GV34" s="15" t="n">
        <f aca="false">DE34</f>
        <v>0</v>
      </c>
      <c r="GW34" s="15" t="n">
        <f aca="false">DK34</f>
        <v>0</v>
      </c>
      <c r="GX34" s="15" t="n">
        <f aca="false">DQ34</f>
        <v>0</v>
      </c>
      <c r="GY34" s="0" t="n">
        <f aca="false">DT34</f>
        <v>0</v>
      </c>
      <c r="GZ34" s="0" t="n">
        <f aca="false">DW34</f>
        <v>0</v>
      </c>
      <c r="HA34" s="0" t="n">
        <f aca="false">DZ34</f>
        <v>0</v>
      </c>
      <c r="HB34" s="0" t="n">
        <f aca="false">EC34</f>
        <v>0</v>
      </c>
      <c r="HC34" s="0" t="n">
        <f aca="false">EF34</f>
        <v>0</v>
      </c>
      <c r="HD34" s="0" t="n">
        <f aca="false">EI34</f>
        <v>0</v>
      </c>
      <c r="HE34" s="0" t="n">
        <f aca="false">EL34</f>
        <v>0</v>
      </c>
      <c r="HF34" s="0" t="n">
        <f aca="false">EO34</f>
        <v>0</v>
      </c>
      <c r="HG34" s="0" t="n">
        <f aca="false">ER34</f>
        <v>0</v>
      </c>
      <c r="HH34" s="0" t="n">
        <f aca="false">EU34</f>
        <v>0</v>
      </c>
      <c r="HI34" s="0" t="n">
        <f aca="false">EX34</f>
        <v>0</v>
      </c>
      <c r="HJ34" s="0" t="n">
        <f aca="false">FA34</f>
        <v>0</v>
      </c>
      <c r="HK34" s="0" t="n">
        <f aca="false">FD34</f>
        <v>0</v>
      </c>
      <c r="HL34" s="0" t="n">
        <f aca="false">FG34</f>
        <v>0</v>
      </c>
      <c r="HM34" s="0" t="n">
        <f aca="false">FJ34</f>
        <v>0</v>
      </c>
      <c r="HN34" s="0" t="n">
        <f aca="false">FM34</f>
        <v>0</v>
      </c>
      <c r="HO34" s="0" t="n">
        <f aca="false">FP34</f>
        <v>0</v>
      </c>
      <c r="HP34" s="0" t="n">
        <f aca="false">FS34</f>
        <v>0</v>
      </c>
      <c r="HQ34" s="0" t="n">
        <f aca="false">FV34</f>
        <v>0</v>
      </c>
      <c r="HR34" s="0" t="n">
        <f aca="false">FY34</f>
        <v>0</v>
      </c>
      <c r="HS34" s="0" t="n">
        <f aca="false">GB34</f>
        <v>0</v>
      </c>
      <c r="HT34" s="0" t="n">
        <f aca="false">GE34</f>
        <v>0</v>
      </c>
      <c r="HU34" s="0" t="n">
        <f aca="false">GH34</f>
        <v>0</v>
      </c>
      <c r="HV34" s="0" t="n">
        <f aca="false">GK34</f>
        <v>0</v>
      </c>
      <c r="HW34" s="0" t="n">
        <f aca="false">AU34</f>
        <v>3</v>
      </c>
      <c r="HX34" s="0" t="n">
        <f aca="false">HW34/HV37</f>
        <v>3</v>
      </c>
    </row>
    <row r="35" customFormat="false" ht="18" hidden="true" customHeight="true" outlineLevel="0" collapsed="false">
      <c r="A35" s="1"/>
      <c r="B35" s="10"/>
      <c r="C35" s="10"/>
      <c r="D35" s="10"/>
      <c r="E35" s="10"/>
      <c r="F35" s="13"/>
      <c r="G35" s="13"/>
      <c r="H35" s="74"/>
      <c r="I35" s="10"/>
      <c r="J35" s="10"/>
      <c r="K35" s="1"/>
      <c r="M35" s="1"/>
      <c r="AK35" s="1"/>
      <c r="AL35" s="1"/>
      <c r="AM35" s="1"/>
      <c r="AN35" s="1"/>
      <c r="AO35" s="1"/>
      <c r="AP35" s="1"/>
      <c r="AQ35" s="1"/>
      <c r="AS35" s="0" t="n">
        <f aca="false">AS34+INT(AT34/AT35)</f>
        <v>4</v>
      </c>
      <c r="AT35" s="15" t="n">
        <f aca="true">IF(AP30&gt;AT34,INT((RAND()*(AQ30-AP30+1)+AP30)),INT((RAND()*(AQ30-AT34)+AT34+1)))</f>
        <v>4</v>
      </c>
      <c r="AU35" s="0" t="n">
        <f aca="false">AT35</f>
        <v>4</v>
      </c>
      <c r="AV35" s="0" t="n">
        <v>256</v>
      </c>
      <c r="AW35" s="15" t="n">
        <f aca="false">IF(AU35/AV35=INT(AU35/AV35),1,0)</f>
        <v>0</v>
      </c>
      <c r="AX35" s="15" t="n">
        <f aca="false">IF(AW35=0,AU35,AU35/AV35)</f>
        <v>4</v>
      </c>
      <c r="AY35" s="15" t="n">
        <v>16</v>
      </c>
      <c r="AZ35" s="15" t="n">
        <f aca="false">IF(AX35/AY35=INT(AX35/AY35),1,0)</f>
        <v>0</v>
      </c>
      <c r="BA35" s="15" t="n">
        <f aca="false">IF(AZ35=0,AX35,AX35/AY35)</f>
        <v>4</v>
      </c>
      <c r="BB35" s="15" t="n">
        <v>4</v>
      </c>
      <c r="BC35" s="15" t="n">
        <f aca="false">IF(BA35/BB35=INT(BA35/BB35),1,0)</f>
        <v>1</v>
      </c>
      <c r="BD35" s="15" t="n">
        <f aca="false">IF(BC35=0,BA35,BA35/BB35)</f>
        <v>1</v>
      </c>
      <c r="BE35" s="15" t="n">
        <v>2</v>
      </c>
      <c r="BF35" s="15" t="n">
        <f aca="false">IF(BD35/BE35=INT(BD35/BE35),1,0)</f>
        <v>0</v>
      </c>
      <c r="BG35" s="15" t="n">
        <f aca="false">IF(BF35=0,BD35,BD35/BE35)</f>
        <v>1</v>
      </c>
      <c r="BH35" s="15" t="n">
        <v>81</v>
      </c>
      <c r="BI35" s="15" t="n">
        <f aca="false">IF(BG35/BH35=INT(BG35/BH35),1,0)</f>
        <v>0</v>
      </c>
      <c r="BJ35" s="15" t="n">
        <f aca="false">IF(BI35=0,BG35,BG35/BH35)</f>
        <v>1</v>
      </c>
      <c r="BK35" s="15" t="n">
        <v>9</v>
      </c>
      <c r="BL35" s="15" t="n">
        <f aca="false">IF(BJ35/BK35=INT(BJ35/BK35),1,0)</f>
        <v>0</v>
      </c>
      <c r="BM35" s="15" t="n">
        <f aca="false">IF(BL35=0,BJ35,BJ35/BK35)</f>
        <v>1</v>
      </c>
      <c r="BN35" s="15" t="n">
        <v>3</v>
      </c>
      <c r="BO35" s="15" t="n">
        <f aca="false">IF(BM35/BN35=INT(BM35/BN35),1,0)</f>
        <v>0</v>
      </c>
      <c r="BP35" s="15" t="n">
        <f aca="false">IF(BO35=0,BM35,BM35/BN35)</f>
        <v>1</v>
      </c>
      <c r="BQ35" s="15" t="n">
        <v>25</v>
      </c>
      <c r="BR35" s="15" t="n">
        <f aca="false">IF(BP35/BQ35=INT(BP35/BQ35),1,0)</f>
        <v>0</v>
      </c>
      <c r="BS35" s="15" t="n">
        <f aca="false">IF(BR35=0,BP35,BP35/BQ35)</f>
        <v>1</v>
      </c>
      <c r="BT35" s="15" t="n">
        <v>5</v>
      </c>
      <c r="BU35" s="15" t="n">
        <f aca="false">IF(BS35/BT35=INT(BS35/BT35),1,0)</f>
        <v>0</v>
      </c>
      <c r="BV35" s="15" t="n">
        <f aca="false">IF(BU35=0,BS35,BS35/BT35)</f>
        <v>1</v>
      </c>
      <c r="BW35" s="15" t="n">
        <v>49</v>
      </c>
      <c r="BX35" s="15" t="n">
        <f aca="false">IF(BV35/BW35=INT(BV35/BW35),1,0)</f>
        <v>0</v>
      </c>
      <c r="BY35" s="15" t="n">
        <f aca="false">IF(BX35=0,BV35,BV35/BW35)</f>
        <v>1</v>
      </c>
      <c r="BZ35" s="15" t="n">
        <v>7</v>
      </c>
      <c r="CA35" s="15" t="n">
        <f aca="false">IF(BY35/BZ35=INT(BY35/BZ35),1,0)</f>
        <v>0</v>
      </c>
      <c r="CB35" s="15" t="n">
        <f aca="false">IF(CA35=0,BY35,BY35/BZ35)</f>
        <v>1</v>
      </c>
      <c r="CC35" s="15" t="n">
        <v>121</v>
      </c>
      <c r="CD35" s="15" t="n">
        <f aca="false">IF(CB35/CC35=INT(CB35/CC35),1,0)</f>
        <v>0</v>
      </c>
      <c r="CE35" s="15" t="n">
        <f aca="false">IF(CD35=0,CB35,CB35/CC35)</f>
        <v>1</v>
      </c>
      <c r="CF35" s="15" t="n">
        <v>11</v>
      </c>
      <c r="CG35" s="15" t="n">
        <f aca="false">IF(CE35/CF35=INT(CE35/CF35),1,0)</f>
        <v>0</v>
      </c>
      <c r="CH35" s="15" t="n">
        <f aca="false">IF(CG35=0,CE35,CE35/CF35)</f>
        <v>1</v>
      </c>
      <c r="CI35" s="15" t="n">
        <v>169</v>
      </c>
      <c r="CJ35" s="15" t="n">
        <f aca="false">IF(CH35/CI35=INT(CH35/CI35),1,0)</f>
        <v>0</v>
      </c>
      <c r="CK35" s="15" t="n">
        <f aca="false">IF(CJ35=0,CH35,CH35/CI35)</f>
        <v>1</v>
      </c>
      <c r="CL35" s="15" t="n">
        <v>13</v>
      </c>
      <c r="CM35" s="15" t="n">
        <f aca="false">IF(CK35/CL35=INT(CK35/CL35),1,0)</f>
        <v>0</v>
      </c>
      <c r="CN35" s="15" t="n">
        <f aca="false">IF(CM35=0,CK35,CK35/CL35)</f>
        <v>1</v>
      </c>
      <c r="CO35" s="15" t="n">
        <f aca="false">CO31</f>
        <v>289</v>
      </c>
      <c r="CP35" s="15" t="n">
        <f aca="false">IF(CN35/CO35=INT(CN35/CO35),1,0)</f>
        <v>0</v>
      </c>
      <c r="CQ35" s="15" t="n">
        <f aca="false">IF(CP35=0,CN35,CN35/CO35)</f>
        <v>1</v>
      </c>
      <c r="CR35" s="15" t="n">
        <v>17</v>
      </c>
      <c r="CS35" s="15" t="n">
        <f aca="false">IF(CQ35/CR35=INT(CQ35/CR35),1,0)</f>
        <v>0</v>
      </c>
      <c r="CT35" s="15" t="n">
        <f aca="false">IF(CS35=0,CQ35,CQ35/CR35)</f>
        <v>1</v>
      </c>
      <c r="CU35" s="15" t="n">
        <f aca="false">CU31</f>
        <v>361</v>
      </c>
      <c r="CV35" s="15" t="n">
        <f aca="false">IF(CT35/CU35=INT(CT35/CU35),1,0)</f>
        <v>0</v>
      </c>
      <c r="CW35" s="15" t="n">
        <f aca="false">IF(CV35=0,CT35,CT35/CU35)</f>
        <v>1</v>
      </c>
      <c r="CX35" s="15" t="n">
        <v>19</v>
      </c>
      <c r="CY35" s="15" t="n">
        <f aca="false">IF(CW35/CX35=INT(CW35/CX35),1,0)</f>
        <v>0</v>
      </c>
      <c r="CZ35" s="15" t="n">
        <f aca="false">IF(CY35=0,CW35,CW35/CX35)</f>
        <v>1</v>
      </c>
      <c r="DA35" s="15" t="n">
        <f aca="false">DA31</f>
        <v>529</v>
      </c>
      <c r="DB35" s="15" t="n">
        <f aca="false">IF(CZ35/DA35=INT(CZ35/DA35),1,0)</f>
        <v>0</v>
      </c>
      <c r="DC35" s="15" t="n">
        <f aca="false">IF(DB35=0,CZ35,CZ35/DA35)</f>
        <v>1</v>
      </c>
      <c r="DD35" s="15" t="n">
        <v>23</v>
      </c>
      <c r="DE35" s="15" t="n">
        <f aca="false">IF(DC35/DD35=INT(DC35/DD35),1,0)</f>
        <v>0</v>
      </c>
      <c r="DF35" s="15" t="n">
        <f aca="false">IF(DE35=0,DC35,DC35/DD35)</f>
        <v>1</v>
      </c>
      <c r="DG35" s="15" t="n">
        <f aca="false">DG31</f>
        <v>841</v>
      </c>
      <c r="DH35" s="15" t="n">
        <f aca="false">IF(DF35/DG35=INT(DF35/DG35),1,0)</f>
        <v>0</v>
      </c>
      <c r="DI35" s="15" t="n">
        <f aca="false">IF(DH35=0,DF35,DF35/DG35)</f>
        <v>1</v>
      </c>
      <c r="DJ35" s="15" t="n">
        <v>29</v>
      </c>
      <c r="DK35" s="15" t="n">
        <f aca="false">IF(DI35/DJ35=INT(DI35/DJ35),1,0)</f>
        <v>0</v>
      </c>
      <c r="DL35" s="15" t="n">
        <f aca="false">IF(DK35=0,DI35,DI35/DJ35)</f>
        <v>1</v>
      </c>
      <c r="DM35" s="15" t="n">
        <f aca="false">DM31</f>
        <v>961</v>
      </c>
      <c r="DN35" s="15" t="n">
        <f aca="false">IF(DL35/DM35=INT(DL35/DM35),1,0)</f>
        <v>0</v>
      </c>
      <c r="DO35" s="15" t="n">
        <f aca="false">IF(DN35=0,DL35,DL35/DM35)</f>
        <v>1</v>
      </c>
      <c r="DP35" s="15" t="n">
        <v>31</v>
      </c>
      <c r="DQ35" s="15" t="n">
        <f aca="false">IF(DO35/DP35=INT(DO35/DP35),1,0)</f>
        <v>0</v>
      </c>
      <c r="DR35" s="15" t="n">
        <f aca="false">IF(DQ35=0,DO35,DO35/DP35)</f>
        <v>1</v>
      </c>
      <c r="DS35" s="15" t="n">
        <v>37</v>
      </c>
      <c r="DT35" s="15" t="n">
        <f aca="false">IF(DR35/DS35=INT(DR35/DS35),1,0)</f>
        <v>0</v>
      </c>
      <c r="DU35" s="15" t="n">
        <f aca="false">IF(DT35=0,DR35,DR35/DS35)</f>
        <v>1</v>
      </c>
      <c r="DV35" s="15" t="n">
        <v>41</v>
      </c>
      <c r="DW35" s="15" t="n">
        <f aca="false">IF(DU35/DV35=INT(DU35/DV35),1,0)</f>
        <v>0</v>
      </c>
      <c r="DX35" s="15" t="n">
        <f aca="false">IF(DW35=0,DU35,DU35/DV35)</f>
        <v>1</v>
      </c>
      <c r="DY35" s="15" t="n">
        <v>43</v>
      </c>
      <c r="DZ35" s="15" t="n">
        <f aca="false">IF(DX35/DY35=INT(DX35/DY35),1,0)</f>
        <v>0</v>
      </c>
      <c r="EA35" s="15" t="n">
        <f aca="false">IF(DZ35=0,DX35,DX35/DY35)</f>
        <v>1</v>
      </c>
      <c r="EB35" s="15" t="n">
        <v>47</v>
      </c>
      <c r="EC35" s="15" t="n">
        <f aca="false">IF(EA35/EB35=INT(EA35/EB35),1,0)</f>
        <v>0</v>
      </c>
      <c r="ED35" s="15" t="n">
        <f aca="false">IF(EC35=0,EA35,EA35/EB35)</f>
        <v>1</v>
      </c>
      <c r="EE35" s="15" t="n">
        <v>53</v>
      </c>
      <c r="EF35" s="15" t="n">
        <f aca="false">IF(ED35/EE35=INT(ED35/EE35),1,0)</f>
        <v>0</v>
      </c>
      <c r="EG35" s="15" t="n">
        <f aca="false">IF(EF35=0,ED35,ED35/EE35)</f>
        <v>1</v>
      </c>
      <c r="EH35" s="15" t="n">
        <v>59</v>
      </c>
      <c r="EI35" s="15" t="n">
        <f aca="false">IF(EG35/EH35=INT(EG35/EH35),1,0)</f>
        <v>0</v>
      </c>
      <c r="EJ35" s="15" t="n">
        <f aca="false">IF(EI35=0,EG35,EG35/EH35)</f>
        <v>1</v>
      </c>
      <c r="EK35" s="15" t="n">
        <v>61</v>
      </c>
      <c r="EL35" s="15" t="n">
        <f aca="false">IF(EJ35/EK35=INT(EJ35/EK35),1,0)</f>
        <v>0</v>
      </c>
      <c r="EM35" s="15" t="n">
        <f aca="false">IF(EL35=0,EJ35,EJ35/EK35)</f>
        <v>1</v>
      </c>
      <c r="EN35" s="15" t="n">
        <v>67</v>
      </c>
      <c r="EO35" s="15" t="n">
        <f aca="false">IF(EM35/EN35=INT(EM35/EN35),1,0)</f>
        <v>0</v>
      </c>
      <c r="EP35" s="15" t="n">
        <f aca="false">IF(EO35=0,EM35,EM35/EN35)</f>
        <v>1</v>
      </c>
      <c r="EQ35" s="15" t="n">
        <v>71</v>
      </c>
      <c r="ER35" s="15" t="n">
        <f aca="false">IF(EP35/EQ35=INT(EP35/EQ35),1,0)</f>
        <v>0</v>
      </c>
      <c r="ES35" s="15" t="n">
        <f aca="false">IF(ER35=0,EP35,EP35/EQ35)</f>
        <v>1</v>
      </c>
      <c r="ET35" s="15" t="n">
        <v>73</v>
      </c>
      <c r="EU35" s="15" t="n">
        <f aca="false">IF(ES35/ET35=INT(ES35/ET35),1,0)</f>
        <v>0</v>
      </c>
      <c r="EV35" s="15" t="n">
        <f aca="false">IF(EU35=0,ES35,ES35/ET35)</f>
        <v>1</v>
      </c>
      <c r="EW35" s="15" t="n">
        <v>79</v>
      </c>
      <c r="EX35" s="15" t="n">
        <f aca="false">IF(EV35/EW35=INT(EV35/EW35),1,0)</f>
        <v>0</v>
      </c>
      <c r="EY35" s="15" t="n">
        <f aca="false">IF(EX35=0,EV35,EV35/EW35)</f>
        <v>1</v>
      </c>
      <c r="EZ35" s="15" t="n">
        <v>83</v>
      </c>
      <c r="FA35" s="15" t="n">
        <f aca="false">IF(EY35/EZ35=INT(EY35/EZ35),1,0)</f>
        <v>0</v>
      </c>
      <c r="FB35" s="15" t="n">
        <f aca="false">IF(FA35=0,EY35,EY35/EZ35)</f>
        <v>1</v>
      </c>
      <c r="FC35" s="15" t="n">
        <v>89</v>
      </c>
      <c r="FD35" s="15" t="n">
        <f aca="false">IF(FB35/FC35=INT(FB35/FC35),1,0)</f>
        <v>0</v>
      </c>
      <c r="FE35" s="15" t="n">
        <f aca="false">IF(FD35=0,FB35,FB35/FC35)</f>
        <v>1</v>
      </c>
      <c r="FF35" s="15" t="n">
        <v>97</v>
      </c>
      <c r="FG35" s="15" t="n">
        <f aca="false">IF(FE35/FF35=INT(FE35/FF35),1,0)</f>
        <v>0</v>
      </c>
      <c r="FH35" s="15" t="n">
        <f aca="false">IF(FG35=0,FE35,FE35/FF35)</f>
        <v>1</v>
      </c>
      <c r="FI35" s="15" t="n">
        <v>101</v>
      </c>
      <c r="FJ35" s="15" t="n">
        <f aca="false">IF(FH35/FI35=INT(FH35/FI35),1,0)</f>
        <v>0</v>
      </c>
      <c r="FK35" s="15" t="n">
        <f aca="false">IF(FJ35=0,FH35,FH35/FI35)</f>
        <v>1</v>
      </c>
      <c r="FL35" s="15" t="n">
        <v>103</v>
      </c>
      <c r="FM35" s="15" t="n">
        <f aca="false">IF(FK35/FL35=INT(FK35/FL35),1,0)</f>
        <v>0</v>
      </c>
      <c r="FN35" s="15" t="n">
        <f aca="false">IF(FM35=0,FK35,FK35/FL35)</f>
        <v>1</v>
      </c>
      <c r="FO35" s="15" t="n">
        <v>107</v>
      </c>
      <c r="FP35" s="15" t="n">
        <f aca="false">IF(FN35/FO35=INT(FN35/FO35),1,0)</f>
        <v>0</v>
      </c>
      <c r="FQ35" s="15" t="n">
        <f aca="false">IF(FP35=0,FN35,FN35/FO35)</f>
        <v>1</v>
      </c>
      <c r="FR35" s="15" t="n">
        <v>109</v>
      </c>
      <c r="FS35" s="15" t="n">
        <f aca="false">IF(FQ35/FR35=INT(FQ35/FR35),1,0)</f>
        <v>0</v>
      </c>
      <c r="FT35" s="15" t="n">
        <f aca="false">IF(FS35=0,FQ35,FQ35/FR35)</f>
        <v>1</v>
      </c>
      <c r="FU35" s="15" t="n">
        <v>113</v>
      </c>
      <c r="FV35" s="15" t="n">
        <f aca="false">IF(FT35/FU35=INT(FT35/FU35),1,0)</f>
        <v>0</v>
      </c>
      <c r="FW35" s="15" t="n">
        <f aca="false">IF(FV35=0,FT35,FT35/FU35)</f>
        <v>1</v>
      </c>
      <c r="FX35" s="15" t="n">
        <v>127</v>
      </c>
      <c r="FY35" s="15" t="n">
        <f aca="false">IF(FW35/FX35=INT(FW35/FX35),1,0)</f>
        <v>0</v>
      </c>
      <c r="FZ35" s="15" t="n">
        <f aca="false">IF(FY35=0,FW35,FW35/FX35)</f>
        <v>1</v>
      </c>
      <c r="GA35" s="15" t="n">
        <v>131</v>
      </c>
      <c r="GB35" s="15" t="n">
        <f aca="false">IF(FZ35/GA35=INT(FZ35/GA35),1,0)</f>
        <v>0</v>
      </c>
      <c r="GC35" s="15" t="n">
        <f aca="false">IF(GB35=0,FZ35,FZ35/GA35)</f>
        <v>1</v>
      </c>
      <c r="GD35" s="15" t="n">
        <v>137</v>
      </c>
      <c r="GE35" s="15" t="n">
        <f aca="false">IF(GC35/GD35=INT(GC35/GD35),1,0)</f>
        <v>0</v>
      </c>
      <c r="GF35" s="15" t="n">
        <f aca="false">IF(GE35=0,GC35,GC35/GD35)</f>
        <v>1</v>
      </c>
      <c r="GG35" s="15" t="n">
        <v>139</v>
      </c>
      <c r="GH35" s="15" t="n">
        <f aca="false">IF(GF35/GG35=INT(GF35/GG35),1,0)</f>
        <v>0</v>
      </c>
      <c r="GI35" s="15" t="n">
        <f aca="false">IF(GH35=0,GF35,GF35/GG35)</f>
        <v>1</v>
      </c>
      <c r="GJ35" s="15" t="n">
        <v>149</v>
      </c>
      <c r="GK35" s="15" t="n">
        <f aca="false">IF(GI35/GJ35=INT(GI35/GJ35),1,0)</f>
        <v>0</v>
      </c>
      <c r="GL35" s="15" t="n">
        <f aca="false">IF(GK35=0,GI35,GI35/GJ35)</f>
        <v>1</v>
      </c>
      <c r="GM35" s="15"/>
      <c r="GN35" s="15" t="n">
        <f aca="false">8*AW35+4*AZ35+2*BC35+BF35</f>
        <v>2</v>
      </c>
      <c r="GO35" s="15" t="n">
        <f aca="false">4*BI35+2*BL35+BO35</f>
        <v>0</v>
      </c>
      <c r="GP35" s="15" t="n">
        <f aca="false">2*BR35+BU35</f>
        <v>0</v>
      </c>
      <c r="GQ35" s="15" t="n">
        <f aca="false">2*BX35+CA35</f>
        <v>0</v>
      </c>
      <c r="GR35" s="15" t="n">
        <f aca="false">2*CD35+CG35</f>
        <v>0</v>
      </c>
      <c r="GS35" s="15" t="n">
        <f aca="false">2*CJ35+CM35</f>
        <v>0</v>
      </c>
      <c r="GT35" s="15" t="n">
        <f aca="false">CS35</f>
        <v>0</v>
      </c>
      <c r="GU35" s="15" t="n">
        <f aca="false">CY35</f>
        <v>0</v>
      </c>
      <c r="GV35" s="15" t="n">
        <f aca="false">DE35</f>
        <v>0</v>
      </c>
      <c r="GW35" s="15" t="n">
        <f aca="false">DK35</f>
        <v>0</v>
      </c>
      <c r="GX35" s="15" t="n">
        <f aca="false">DQ35</f>
        <v>0</v>
      </c>
      <c r="GY35" s="0" t="n">
        <f aca="false">DT35</f>
        <v>0</v>
      </c>
      <c r="GZ35" s="0" t="n">
        <f aca="false">DW35</f>
        <v>0</v>
      </c>
      <c r="HA35" s="0" t="n">
        <f aca="false">DZ35</f>
        <v>0</v>
      </c>
      <c r="HB35" s="0" t="n">
        <f aca="false">EC35</f>
        <v>0</v>
      </c>
      <c r="HC35" s="0" t="n">
        <f aca="false">EF35</f>
        <v>0</v>
      </c>
      <c r="HD35" s="0" t="n">
        <f aca="false">EI35</f>
        <v>0</v>
      </c>
      <c r="HE35" s="0" t="n">
        <f aca="false">EL35</f>
        <v>0</v>
      </c>
      <c r="HF35" s="0" t="n">
        <f aca="false">EO35</f>
        <v>0</v>
      </c>
      <c r="HG35" s="0" t="n">
        <f aca="false">ER35</f>
        <v>0</v>
      </c>
      <c r="HH35" s="0" t="n">
        <f aca="false">EU35</f>
        <v>0</v>
      </c>
      <c r="HI35" s="0" t="n">
        <f aca="false">EX35</f>
        <v>0</v>
      </c>
      <c r="HJ35" s="0" t="n">
        <f aca="false">FA35</f>
        <v>0</v>
      </c>
      <c r="HK35" s="0" t="n">
        <f aca="false">FD35</f>
        <v>0</v>
      </c>
      <c r="HL35" s="0" t="n">
        <f aca="false">FG35</f>
        <v>0</v>
      </c>
      <c r="HM35" s="0" t="n">
        <f aca="false">FJ35</f>
        <v>0</v>
      </c>
      <c r="HN35" s="0" t="n">
        <f aca="false">FM35</f>
        <v>0</v>
      </c>
      <c r="HO35" s="0" t="n">
        <f aca="false">FP35</f>
        <v>0</v>
      </c>
      <c r="HP35" s="0" t="n">
        <f aca="false">FS35</f>
        <v>0</v>
      </c>
      <c r="HQ35" s="0" t="n">
        <f aca="false">FV35</f>
        <v>0</v>
      </c>
      <c r="HR35" s="0" t="n">
        <f aca="false">FY35</f>
        <v>0</v>
      </c>
      <c r="HS35" s="0" t="n">
        <f aca="false">GB35</f>
        <v>0</v>
      </c>
      <c r="HT35" s="0" t="n">
        <f aca="false">GE35</f>
        <v>0</v>
      </c>
      <c r="HU35" s="0" t="n">
        <f aca="false">GH35</f>
        <v>0</v>
      </c>
      <c r="HV35" s="0" t="n">
        <f aca="false">GK35</f>
        <v>0</v>
      </c>
      <c r="HW35" s="0" t="n">
        <f aca="false">AU35</f>
        <v>4</v>
      </c>
      <c r="HX35" s="0" t="n">
        <f aca="false">HW35/HV37</f>
        <v>4</v>
      </c>
    </row>
    <row r="36" customFormat="false" ht="18" hidden="true" customHeight="true" outlineLevel="0" collapsed="false">
      <c r="A36" s="1"/>
      <c r="B36" s="10"/>
      <c r="C36" s="10"/>
      <c r="D36" s="10"/>
      <c r="E36" s="10"/>
      <c r="F36" s="13"/>
      <c r="G36" s="13"/>
      <c r="H36" s="74"/>
      <c r="I36" s="10"/>
      <c r="J36" s="10"/>
      <c r="K36" s="1"/>
      <c r="M36" s="1"/>
      <c r="AK36" s="1"/>
      <c r="AL36" s="1"/>
      <c r="AM36" s="1"/>
      <c r="AN36" s="1"/>
      <c r="AO36" s="1"/>
      <c r="AP36" s="1"/>
      <c r="AQ36" s="1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 t="n">
        <f aca="false">IF(GN34&lt;GN35,GN34,GN35)</f>
        <v>0</v>
      </c>
      <c r="GO36" s="15" t="n">
        <f aca="false">IF(GO34&lt;GO35,GO34,GO35)</f>
        <v>0</v>
      </c>
      <c r="GP36" s="15" t="n">
        <f aca="false">IF(GP34&lt;GP35,GP34,GP35)</f>
        <v>0</v>
      </c>
      <c r="GQ36" s="15" t="n">
        <f aca="false">IF(GQ34&lt;GQ35,GQ34,GQ35)</f>
        <v>0</v>
      </c>
      <c r="GR36" s="15" t="n">
        <f aca="false">IF(GR34&lt;GR35,GR34,GR35)</f>
        <v>0</v>
      </c>
      <c r="GS36" s="15" t="n">
        <f aca="false">IF(GS34&lt;GS35,GS34,GS35)</f>
        <v>0</v>
      </c>
      <c r="GT36" s="15" t="n">
        <f aca="false">IF(GT34&lt;GT35,GT34,GT35)</f>
        <v>0</v>
      </c>
      <c r="GU36" s="15" t="n">
        <f aca="false">IF(GU34&lt;GU35,GU34,GU35)</f>
        <v>0</v>
      </c>
      <c r="GV36" s="15" t="n">
        <f aca="false">IF(GV34&lt;GV35,GV34,GV35)</f>
        <v>0</v>
      </c>
      <c r="GW36" s="15" t="n">
        <f aca="false">IF(GW34&lt;GW35,GW34,GW35)</f>
        <v>0</v>
      </c>
      <c r="GX36" s="15" t="n">
        <f aca="false">IF(GX34&lt;GX35,GX34,GX35)</f>
        <v>0</v>
      </c>
      <c r="GY36" s="15" t="n">
        <f aca="false">IF(GY34&lt;GY35,GY34,GY35)</f>
        <v>0</v>
      </c>
      <c r="GZ36" s="15" t="n">
        <f aca="false">IF(GZ34&lt;GZ35,GZ34,GZ35)</f>
        <v>0</v>
      </c>
      <c r="HA36" s="15" t="n">
        <f aca="false">IF(HA34&lt;HA35,HA34,HA35)</f>
        <v>0</v>
      </c>
      <c r="HB36" s="15" t="n">
        <f aca="false">IF(HB34&lt;HB35,HB34,HB35)</f>
        <v>0</v>
      </c>
      <c r="HC36" s="15" t="n">
        <f aca="false">IF(HC34&lt;HC35,HC34,HC35)</f>
        <v>0</v>
      </c>
      <c r="HD36" s="15" t="n">
        <f aca="false">IF(HD34&lt;HD35,HD34,HD35)</f>
        <v>0</v>
      </c>
      <c r="HE36" s="15" t="n">
        <f aca="false">IF(HE34&lt;HE35,HE34,HE35)</f>
        <v>0</v>
      </c>
      <c r="HF36" s="15" t="n">
        <f aca="false">IF(HF34&lt;HF35,HF34,HF35)</f>
        <v>0</v>
      </c>
      <c r="HG36" s="15" t="n">
        <f aca="false">IF(HG34&lt;HG35,HG34,HG35)</f>
        <v>0</v>
      </c>
      <c r="HH36" s="15" t="n">
        <f aca="false">IF(HH34&lt;HH35,HH34,HH35)</f>
        <v>0</v>
      </c>
      <c r="HI36" s="15" t="n">
        <f aca="false">IF(HI34&lt;HI35,HI34,HI35)</f>
        <v>0</v>
      </c>
      <c r="HJ36" s="15" t="n">
        <f aca="false">IF(HJ34&lt;HJ35,HJ34,HJ35)</f>
        <v>0</v>
      </c>
      <c r="HK36" s="15" t="n">
        <f aca="false">IF(HK34&lt;HK35,HK34,HK35)</f>
        <v>0</v>
      </c>
      <c r="HL36" s="15" t="n">
        <f aca="false">IF(HL34&lt;HL35,HL34,HL35)</f>
        <v>0</v>
      </c>
      <c r="HM36" s="15" t="n">
        <f aca="false">IF(HM34&lt;HM35,HM34,HM35)</f>
        <v>0</v>
      </c>
      <c r="HN36" s="15" t="n">
        <f aca="false">IF(HN34&lt;HN35,HN34,HN35)</f>
        <v>0</v>
      </c>
      <c r="HO36" s="15" t="n">
        <f aca="false">IF(HO34&lt;HO35,HO34,HO35)</f>
        <v>0</v>
      </c>
      <c r="HP36" s="15" t="n">
        <f aca="false">IF(HP34&lt;HP35,HP34,HP35)</f>
        <v>0</v>
      </c>
      <c r="HQ36" s="15" t="n">
        <f aca="false">IF(HQ34&lt;HQ35,HQ34,HQ35)</f>
        <v>0</v>
      </c>
      <c r="HR36" s="15" t="n">
        <f aca="false">IF(HR34&lt;HR35,HR34,HR35)</f>
        <v>0</v>
      </c>
      <c r="HS36" s="15" t="n">
        <f aca="false">IF(HS34&lt;HS35,HS34,HS35)</f>
        <v>0</v>
      </c>
      <c r="HT36" s="15" t="n">
        <f aca="false">IF(HT34&lt;HT35,HT34,HT35)</f>
        <v>0</v>
      </c>
      <c r="HU36" s="15" t="n">
        <f aca="false">IF(HU34&lt;HU35,HU34,HU35)</f>
        <v>0</v>
      </c>
      <c r="HV36" s="15" t="n">
        <f aca="false">IF(HV34&lt;HV35,HV34,HV35)</f>
        <v>0</v>
      </c>
    </row>
    <row r="37" customFormat="false" ht="18" hidden="true" customHeight="true" outlineLevel="0" collapsed="false">
      <c r="A37" s="1"/>
      <c r="B37" s="10"/>
      <c r="C37" s="10"/>
      <c r="D37" s="10"/>
      <c r="E37" s="10"/>
      <c r="F37" s="13"/>
      <c r="G37" s="13"/>
      <c r="H37" s="74"/>
      <c r="I37" s="10"/>
      <c r="J37" s="10"/>
      <c r="K37" s="1"/>
      <c r="M37" s="1"/>
      <c r="AK37" s="1"/>
      <c r="AL37" s="1"/>
      <c r="AM37" s="1"/>
      <c r="AN37" s="1"/>
      <c r="AO37" s="1"/>
      <c r="AP37" s="1"/>
      <c r="AQ37" s="1"/>
      <c r="AT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0" t="n">
        <f aca="false">FY$4^GN36</f>
        <v>1</v>
      </c>
      <c r="GO37" s="0" t="n">
        <f aca="false">FZ$4^GO36*GN37</f>
        <v>1</v>
      </c>
      <c r="GP37" s="0" t="n">
        <f aca="false">GA$4^GP36*GO37</f>
        <v>1</v>
      </c>
      <c r="GQ37" s="0" t="n">
        <f aca="false">GB$4^GQ36*GP37</f>
        <v>1</v>
      </c>
      <c r="GR37" s="0" t="n">
        <f aca="false">GC$4^GR36*GQ37</f>
        <v>1</v>
      </c>
      <c r="GS37" s="0" t="n">
        <f aca="false">GD$4^GS36*GR37</f>
        <v>1</v>
      </c>
      <c r="GT37" s="0" t="n">
        <f aca="false">GE$4^GT36*GS37</f>
        <v>1</v>
      </c>
      <c r="GU37" s="0" t="n">
        <f aca="false">GF$4^GU36*GT37</f>
        <v>1</v>
      </c>
      <c r="GV37" s="0" t="n">
        <f aca="false">GG$4^GV36*GU37</f>
        <v>1</v>
      </c>
      <c r="GW37" s="0" t="n">
        <f aca="false">GH$4^GW36*GV37</f>
        <v>1</v>
      </c>
      <c r="GX37" s="0" t="n">
        <f aca="false">GI$4^GX36*GW37</f>
        <v>1</v>
      </c>
      <c r="GY37" s="0" t="n">
        <f aca="false">GJ$4^GY36*GX37</f>
        <v>1</v>
      </c>
      <c r="GZ37" s="0" t="n">
        <f aca="false">GK$4^GZ36*GY37</f>
        <v>1</v>
      </c>
      <c r="HA37" s="0" t="n">
        <f aca="false">GL$4^HA36*GZ37</f>
        <v>1</v>
      </c>
      <c r="HB37" s="0" t="n">
        <f aca="false">GM$4^HB36*HA37</f>
        <v>1</v>
      </c>
      <c r="HC37" s="0" t="n">
        <f aca="false">GN$4^HC36*HB37</f>
        <v>1</v>
      </c>
      <c r="HD37" s="0" t="n">
        <f aca="false">GO$4^HD36*HC37</f>
        <v>1</v>
      </c>
      <c r="HE37" s="0" t="n">
        <f aca="false">GP$4^HE36*HD37</f>
        <v>1</v>
      </c>
      <c r="HF37" s="0" t="n">
        <f aca="false">GQ$4^HF36*HE37</f>
        <v>1</v>
      </c>
      <c r="HG37" s="0" t="n">
        <f aca="false">GR$4^HG36*HF37</f>
        <v>1</v>
      </c>
      <c r="HH37" s="0" t="n">
        <f aca="false">GS$4^HH36*HG37</f>
        <v>1</v>
      </c>
      <c r="HI37" s="0" t="n">
        <f aca="false">GT$4^HI36*HH37</f>
        <v>1</v>
      </c>
      <c r="HJ37" s="0" t="n">
        <f aca="false">GU$4^HJ36*HI37</f>
        <v>1</v>
      </c>
      <c r="HK37" s="0" t="n">
        <f aca="false">GV$4^HK36*HJ37</f>
        <v>1</v>
      </c>
      <c r="HL37" s="0" t="n">
        <f aca="false">GW$4^HL36*HK37</f>
        <v>1</v>
      </c>
      <c r="HM37" s="0" t="n">
        <f aca="false">GX$4^HM36*HL37</f>
        <v>1</v>
      </c>
      <c r="HN37" s="0" t="n">
        <f aca="false">GY$4^HN36*HM37</f>
        <v>1</v>
      </c>
      <c r="HO37" s="0" t="n">
        <f aca="false">GZ$4^HO36*HN37</f>
        <v>1</v>
      </c>
      <c r="HP37" s="0" t="n">
        <f aca="false">HA$4^HP36*HO37</f>
        <v>1</v>
      </c>
      <c r="HQ37" s="0" t="n">
        <f aca="false">HB$4^HQ36*HP37</f>
        <v>1</v>
      </c>
      <c r="HR37" s="0" t="n">
        <f aca="false">HC$4^HR36*HQ37</f>
        <v>1</v>
      </c>
      <c r="HS37" s="0" t="n">
        <f aca="false">HD$4^HS36*HR37</f>
        <v>1</v>
      </c>
      <c r="HT37" s="0" t="n">
        <f aca="false">HE$4^HT36*HS37</f>
        <v>1</v>
      </c>
      <c r="HU37" s="0" t="n">
        <f aca="false">HF$4^HU36*HT37</f>
        <v>1</v>
      </c>
      <c r="HV37" s="0" t="n">
        <f aca="false">HG$4^HV36*HU37</f>
        <v>1</v>
      </c>
    </row>
    <row r="38" customFormat="false" ht="18" hidden="true" customHeight="true" outlineLevel="0" collapsed="false">
      <c r="A38" s="1"/>
      <c r="B38" s="10"/>
      <c r="C38" s="10"/>
      <c r="D38" s="10"/>
      <c r="E38" s="10"/>
      <c r="F38" s="13"/>
      <c r="G38" s="13"/>
      <c r="H38" s="74"/>
      <c r="I38" s="10"/>
      <c r="J38" s="10"/>
      <c r="K38" s="1"/>
      <c r="M38" s="1"/>
      <c r="AK38" s="1"/>
      <c r="AL38" s="1"/>
      <c r="AM38" s="1"/>
      <c r="AN38" s="1"/>
      <c r="AO38" s="1"/>
      <c r="AP38" s="1"/>
      <c r="AQ38" s="1"/>
      <c r="AR38" s="0" t="s">
        <v>107</v>
      </c>
      <c r="AS38" s="15" t="n">
        <f aca="true">IF(U30=3,INT((RAND()*(AM30-AL30+1)+AL30)),0)</f>
        <v>0</v>
      </c>
      <c r="AT38" s="15" t="n">
        <f aca="true">IF(U30=3,INT((RAND()*(AO30-AN30+1)+AN30)),0)</f>
        <v>0</v>
      </c>
      <c r="AU38" s="0" t="n">
        <f aca="false">AT38-AT39*(AS39-AS38)</f>
        <v>0</v>
      </c>
      <c r="AV38" s="0" t="n">
        <v>256</v>
      </c>
      <c r="AW38" s="15" t="n">
        <f aca="false">IF(AU38/AV38=INT(AU38/AV38),1,0)</f>
        <v>1</v>
      </c>
      <c r="AX38" s="15" t="n">
        <f aca="false">IF(AW38=0,AU38,AU38/AV38)</f>
        <v>0</v>
      </c>
      <c r="AY38" s="15" t="n">
        <v>16</v>
      </c>
      <c r="AZ38" s="15" t="n">
        <f aca="false">IF(AX38/AY38=INT(AX38/AY38),1,0)</f>
        <v>1</v>
      </c>
      <c r="BA38" s="15" t="n">
        <f aca="false">IF(AZ38=0,AX38,AX38/AY38)</f>
        <v>0</v>
      </c>
      <c r="BB38" s="15" t="n">
        <v>4</v>
      </c>
      <c r="BC38" s="15" t="n">
        <f aca="false">IF(BA38/BB38=INT(BA38/BB38),1,0)</f>
        <v>1</v>
      </c>
      <c r="BD38" s="15" t="n">
        <f aca="false">IF(BC38=0,BA38,BA38/BB38)</f>
        <v>0</v>
      </c>
      <c r="BE38" s="15" t="n">
        <v>2</v>
      </c>
      <c r="BF38" s="15" t="n">
        <f aca="false">IF(BD38/BE38=INT(BD38/BE38),1,0)</f>
        <v>1</v>
      </c>
      <c r="BG38" s="15" t="n">
        <f aca="false">IF(BF38=0,BD38,BD38/BE38)</f>
        <v>0</v>
      </c>
      <c r="BH38" s="15" t="n">
        <v>81</v>
      </c>
      <c r="BI38" s="15" t="n">
        <f aca="false">IF(BG38/BH38=INT(BG38/BH38),1,0)</f>
        <v>1</v>
      </c>
      <c r="BJ38" s="15" t="n">
        <f aca="false">IF(BI38=0,BG38,BG38/BH38)</f>
        <v>0</v>
      </c>
      <c r="BK38" s="15" t="n">
        <v>9</v>
      </c>
      <c r="BL38" s="15" t="n">
        <f aca="false">IF(BJ38/BK38=INT(BJ38/BK38),1,0)</f>
        <v>1</v>
      </c>
      <c r="BM38" s="15" t="n">
        <f aca="false">IF(BL38=0,BJ38,BJ38/BK38)</f>
        <v>0</v>
      </c>
      <c r="BN38" s="15" t="n">
        <v>3</v>
      </c>
      <c r="BO38" s="15" t="n">
        <f aca="false">IF(BM38/BN38=INT(BM38/BN38),1,0)</f>
        <v>1</v>
      </c>
      <c r="BP38" s="15" t="n">
        <f aca="false">IF(BO38=0,BM38,BM38/BN38)</f>
        <v>0</v>
      </c>
      <c r="BQ38" s="15" t="n">
        <v>25</v>
      </c>
      <c r="BR38" s="15" t="n">
        <f aca="false">IF(BP38/BQ38=INT(BP38/BQ38),1,0)</f>
        <v>1</v>
      </c>
      <c r="BS38" s="15" t="n">
        <f aca="false">IF(BR38=0,BP38,BP38/BQ38)</f>
        <v>0</v>
      </c>
      <c r="BT38" s="15" t="n">
        <v>5</v>
      </c>
      <c r="BU38" s="15" t="n">
        <f aca="false">IF(BS38/BT38=INT(BS38/BT38),1,0)</f>
        <v>1</v>
      </c>
      <c r="BV38" s="15" t="n">
        <f aca="false">IF(BU38=0,BS38,BS38/BT38)</f>
        <v>0</v>
      </c>
      <c r="BW38" s="15" t="n">
        <v>49</v>
      </c>
      <c r="BX38" s="15" t="n">
        <f aca="false">IF(BV38/BW38=INT(BV38/BW38),1,0)</f>
        <v>1</v>
      </c>
      <c r="BY38" s="15" t="n">
        <f aca="false">IF(BX38=0,BV38,BV38/BW38)</f>
        <v>0</v>
      </c>
      <c r="BZ38" s="15" t="n">
        <v>7</v>
      </c>
      <c r="CA38" s="15" t="n">
        <f aca="false">IF(BY38/BZ38=INT(BY38/BZ38),1,0)</f>
        <v>1</v>
      </c>
      <c r="CB38" s="15" t="n">
        <f aca="false">IF(CA38=0,BY38,BY38/BZ38)</f>
        <v>0</v>
      </c>
      <c r="CC38" s="15" t="n">
        <v>121</v>
      </c>
      <c r="CD38" s="15" t="n">
        <f aca="false">IF(CB38/CC38=INT(CB38/CC38),1,0)</f>
        <v>1</v>
      </c>
      <c r="CE38" s="15" t="n">
        <f aca="false">IF(CD38=0,CB38,CB38/CC38)</f>
        <v>0</v>
      </c>
      <c r="CF38" s="15" t="n">
        <v>11</v>
      </c>
      <c r="CG38" s="15" t="n">
        <f aca="false">IF(CE38/CF38=INT(CE38/CF38),1,0)</f>
        <v>1</v>
      </c>
      <c r="CH38" s="15" t="n">
        <f aca="false">IF(CG38=0,CE38,CE38/CF38)</f>
        <v>0</v>
      </c>
      <c r="CI38" s="15" t="n">
        <v>169</v>
      </c>
      <c r="CJ38" s="15" t="n">
        <f aca="false">IF(CH38/CI38=INT(CH38/CI38),1,0)</f>
        <v>1</v>
      </c>
      <c r="CK38" s="15" t="n">
        <f aca="false">IF(CJ38=0,CH38,CH38/CI38)</f>
        <v>0</v>
      </c>
      <c r="CL38" s="15" t="n">
        <v>13</v>
      </c>
      <c r="CM38" s="15" t="n">
        <f aca="false">IF(CK38/CL38=INT(CK38/CL38),1,0)</f>
        <v>1</v>
      </c>
      <c r="CN38" s="15" t="n">
        <f aca="false">IF(CM38=0,CK38,CK38/CL38)</f>
        <v>0</v>
      </c>
      <c r="CO38" s="15" t="n">
        <f aca="false">CO34</f>
        <v>289</v>
      </c>
      <c r="CP38" s="15" t="n">
        <f aca="false">IF(CN38/CO38=INT(CN38/CO38),1,0)</f>
        <v>1</v>
      </c>
      <c r="CQ38" s="15" t="n">
        <f aca="false">IF(CP38=0,CN38,CN38/CO38)</f>
        <v>0</v>
      </c>
      <c r="CR38" s="15" t="n">
        <v>17</v>
      </c>
      <c r="CS38" s="15" t="n">
        <f aca="false">IF(CQ38/CR38=INT(CQ38/CR38),1,0)</f>
        <v>1</v>
      </c>
      <c r="CT38" s="15" t="n">
        <f aca="false">IF(CS38=0,CQ38,CQ38/CR38)</f>
        <v>0</v>
      </c>
      <c r="CU38" s="15" t="n">
        <f aca="false">CU34</f>
        <v>361</v>
      </c>
      <c r="CV38" s="15" t="n">
        <f aca="false">IF(CT38/CU38=INT(CT38/CU38),1,0)</f>
        <v>1</v>
      </c>
      <c r="CW38" s="15" t="n">
        <f aca="false">IF(CV38=0,CT38,CT38/CU38)</f>
        <v>0</v>
      </c>
      <c r="CX38" s="15" t="n">
        <v>19</v>
      </c>
      <c r="CY38" s="15" t="n">
        <f aca="false">IF(CW38/CX38=INT(CW38/CX38),1,0)</f>
        <v>1</v>
      </c>
      <c r="CZ38" s="15" t="n">
        <f aca="false">IF(CY38=0,CW38,CW38/CX38)</f>
        <v>0</v>
      </c>
      <c r="DA38" s="15" t="n">
        <f aca="false">DA34</f>
        <v>529</v>
      </c>
      <c r="DB38" s="15" t="n">
        <f aca="false">IF(CZ38/DA38=INT(CZ38/DA38),1,0)</f>
        <v>1</v>
      </c>
      <c r="DC38" s="15" t="n">
        <f aca="false">IF(DB38=0,CZ38,CZ38/DA38)</f>
        <v>0</v>
      </c>
      <c r="DD38" s="15" t="n">
        <v>23</v>
      </c>
      <c r="DE38" s="15" t="n">
        <f aca="false">IF(DC38/DD38=INT(DC38/DD38),1,0)</f>
        <v>1</v>
      </c>
      <c r="DF38" s="15" t="n">
        <f aca="false">IF(DE38=0,DC38,DC38/DD38)</f>
        <v>0</v>
      </c>
      <c r="DG38" s="15" t="n">
        <f aca="false">DG34</f>
        <v>841</v>
      </c>
      <c r="DH38" s="15" t="n">
        <f aca="false">IF(DF38/DG38=INT(DF38/DG38),1,0)</f>
        <v>1</v>
      </c>
      <c r="DI38" s="15" t="n">
        <f aca="false">IF(DH38=0,DF38,DF38/DG38)</f>
        <v>0</v>
      </c>
      <c r="DJ38" s="15" t="n">
        <v>29</v>
      </c>
      <c r="DK38" s="15" t="n">
        <f aca="false">IF(DI38/DJ38=INT(DI38/DJ38),1,0)</f>
        <v>1</v>
      </c>
      <c r="DL38" s="15" t="n">
        <f aca="false">IF(DK38=0,DI38,DI38/DJ38)</f>
        <v>0</v>
      </c>
      <c r="DM38" s="15" t="n">
        <f aca="false">DM34</f>
        <v>961</v>
      </c>
      <c r="DN38" s="15" t="n">
        <f aca="false">IF(DL38/DM38=INT(DL38/DM38),1,0)</f>
        <v>1</v>
      </c>
      <c r="DO38" s="15" t="n">
        <f aca="false">IF(DN38=0,DL38,DL38/DM38)</f>
        <v>0</v>
      </c>
      <c r="DP38" s="15" t="n">
        <v>31</v>
      </c>
      <c r="DQ38" s="15" t="n">
        <f aca="false">IF(DO38/DP38=INT(DO38/DP38),1,0)</f>
        <v>1</v>
      </c>
      <c r="DR38" s="15" t="n">
        <f aca="false">IF(DQ38=0,DO38,DO38/DP38)</f>
        <v>0</v>
      </c>
      <c r="DS38" s="15" t="n">
        <v>37</v>
      </c>
      <c r="DT38" s="15" t="n">
        <f aca="false">IF(DR38/DS38=INT(DR38/DS38),1,0)</f>
        <v>1</v>
      </c>
      <c r="DU38" s="15" t="n">
        <f aca="false">IF(DT38=0,DR38,DR38/DS38)</f>
        <v>0</v>
      </c>
      <c r="DV38" s="15" t="n">
        <v>41</v>
      </c>
      <c r="DW38" s="15" t="n">
        <f aca="false">IF(DU38/DV38=INT(DU38/DV38),1,0)</f>
        <v>1</v>
      </c>
      <c r="DX38" s="15" t="n">
        <f aca="false">IF(DW38=0,DU38,DU38/DV38)</f>
        <v>0</v>
      </c>
      <c r="DY38" s="15" t="n">
        <v>43</v>
      </c>
      <c r="DZ38" s="15" t="n">
        <f aca="false">IF(DX38/DY38=INT(DX38/DY38),1,0)</f>
        <v>1</v>
      </c>
      <c r="EA38" s="15" t="n">
        <f aca="false">IF(DZ38=0,DX38,DX38/DY38)</f>
        <v>0</v>
      </c>
      <c r="EB38" s="15" t="n">
        <v>47</v>
      </c>
      <c r="EC38" s="15" t="n">
        <f aca="false">IF(EA38/EB38=INT(EA38/EB38),1,0)</f>
        <v>1</v>
      </c>
      <c r="ED38" s="15" t="n">
        <f aca="false">IF(EC38=0,EA38,EA38/EB38)</f>
        <v>0</v>
      </c>
      <c r="EE38" s="15" t="n">
        <v>53</v>
      </c>
      <c r="EF38" s="15" t="n">
        <f aca="false">IF(ED38/EE38=INT(ED38/EE38),1,0)</f>
        <v>1</v>
      </c>
      <c r="EG38" s="15" t="n">
        <f aca="false">IF(EF38=0,ED38,ED38/EE38)</f>
        <v>0</v>
      </c>
      <c r="EH38" s="15" t="n">
        <v>59</v>
      </c>
      <c r="EI38" s="15" t="n">
        <f aca="false">IF(EG38/EH38=INT(EG38/EH38),1,0)</f>
        <v>1</v>
      </c>
      <c r="EJ38" s="15" t="n">
        <f aca="false">IF(EI38=0,EG38,EG38/EH38)</f>
        <v>0</v>
      </c>
      <c r="EK38" s="15" t="n">
        <v>61</v>
      </c>
      <c r="EL38" s="15" t="n">
        <f aca="false">IF(EJ38/EK38=INT(EJ38/EK38),1,0)</f>
        <v>1</v>
      </c>
      <c r="EM38" s="15" t="n">
        <f aca="false">IF(EL38=0,EJ38,EJ38/EK38)</f>
        <v>0</v>
      </c>
      <c r="EN38" s="15" t="n">
        <v>67</v>
      </c>
      <c r="EO38" s="15" t="n">
        <f aca="false">IF(EM38/EN38=INT(EM38/EN38),1,0)</f>
        <v>1</v>
      </c>
      <c r="EP38" s="15" t="n">
        <f aca="false">IF(EO38=0,EM38,EM38/EN38)</f>
        <v>0</v>
      </c>
      <c r="EQ38" s="15" t="n">
        <v>71</v>
      </c>
      <c r="ER38" s="15" t="n">
        <f aca="false">IF(EP38/EQ38=INT(EP38/EQ38),1,0)</f>
        <v>1</v>
      </c>
      <c r="ES38" s="15" t="n">
        <f aca="false">IF(ER38=0,EP38,EP38/EQ38)</f>
        <v>0</v>
      </c>
      <c r="ET38" s="15" t="n">
        <v>73</v>
      </c>
      <c r="EU38" s="15" t="n">
        <f aca="false">IF(ES38/ET38=INT(ES38/ET38),1,0)</f>
        <v>1</v>
      </c>
      <c r="EV38" s="15" t="n">
        <f aca="false">IF(EU38=0,ES38,ES38/ET38)</f>
        <v>0</v>
      </c>
      <c r="EW38" s="15" t="n">
        <v>79</v>
      </c>
      <c r="EX38" s="15" t="n">
        <f aca="false">IF(EV38/EW38=INT(EV38/EW38),1,0)</f>
        <v>1</v>
      </c>
      <c r="EY38" s="15" t="n">
        <f aca="false">IF(EX38=0,EV38,EV38/EW38)</f>
        <v>0</v>
      </c>
      <c r="EZ38" s="15" t="n">
        <v>83</v>
      </c>
      <c r="FA38" s="15" t="n">
        <f aca="false">IF(EY38/EZ38=INT(EY38/EZ38),1,0)</f>
        <v>1</v>
      </c>
      <c r="FB38" s="15" t="n">
        <f aca="false">IF(FA38=0,EY38,EY38/EZ38)</f>
        <v>0</v>
      </c>
      <c r="FC38" s="15" t="n">
        <v>89</v>
      </c>
      <c r="FD38" s="15" t="n">
        <f aca="false">IF(FB38/FC38=INT(FB38/FC38),1,0)</f>
        <v>1</v>
      </c>
      <c r="FE38" s="15" t="n">
        <f aca="false">IF(FD38=0,FB38,FB38/FC38)</f>
        <v>0</v>
      </c>
      <c r="FF38" s="15" t="n">
        <v>97</v>
      </c>
      <c r="FG38" s="15" t="n">
        <f aca="false">IF(FE38/FF38=INT(FE38/FF38),1,0)</f>
        <v>1</v>
      </c>
      <c r="FH38" s="15" t="n">
        <f aca="false">IF(FG38=0,FE38,FE38/FF38)</f>
        <v>0</v>
      </c>
      <c r="FI38" s="15" t="n">
        <v>101</v>
      </c>
      <c r="FJ38" s="15" t="n">
        <f aca="false">IF(FH38/FI38=INT(FH38/FI38),1,0)</f>
        <v>1</v>
      </c>
      <c r="FK38" s="15" t="n">
        <f aca="false">IF(FJ38=0,FH38,FH38/FI38)</f>
        <v>0</v>
      </c>
      <c r="FL38" s="15" t="n">
        <v>103</v>
      </c>
      <c r="FM38" s="15" t="n">
        <f aca="false">IF(FK38/FL38=INT(FK38/FL38),1,0)</f>
        <v>1</v>
      </c>
      <c r="FN38" s="15" t="n">
        <f aca="false">IF(FM38=0,FK38,FK38/FL38)</f>
        <v>0</v>
      </c>
      <c r="FO38" s="15" t="n">
        <v>107</v>
      </c>
      <c r="FP38" s="15" t="n">
        <f aca="false">IF(FN38/FO38=INT(FN38/FO38),1,0)</f>
        <v>1</v>
      </c>
      <c r="FQ38" s="15" t="n">
        <f aca="false">IF(FP38=0,FN38,FN38/FO38)</f>
        <v>0</v>
      </c>
      <c r="FR38" s="15" t="n">
        <v>109</v>
      </c>
      <c r="FS38" s="15" t="n">
        <f aca="false">IF(FQ38/FR38=INT(FQ38/FR38),1,0)</f>
        <v>1</v>
      </c>
      <c r="FT38" s="15" t="n">
        <f aca="false">IF(FS38=0,FQ38,FQ38/FR38)</f>
        <v>0</v>
      </c>
      <c r="FU38" s="15" t="n">
        <v>113</v>
      </c>
      <c r="FV38" s="15" t="n">
        <f aca="false">IF(FT38/FU38=INT(FT38/FU38),1,0)</f>
        <v>1</v>
      </c>
      <c r="FW38" s="15" t="n">
        <f aca="false">IF(FV38=0,FT38,FT38/FU38)</f>
        <v>0</v>
      </c>
      <c r="FX38" s="15" t="n">
        <v>127</v>
      </c>
      <c r="FY38" s="15" t="n">
        <f aca="false">IF(FW38/FX38=INT(FW38/FX38),1,0)</f>
        <v>1</v>
      </c>
      <c r="FZ38" s="15" t="n">
        <f aca="false">IF(FY38=0,FW38,FW38/FX38)</f>
        <v>0</v>
      </c>
      <c r="GA38" s="15" t="n">
        <v>131</v>
      </c>
      <c r="GB38" s="15" t="n">
        <f aca="false">IF(FZ38/GA38=INT(FZ38/GA38),1,0)</f>
        <v>1</v>
      </c>
      <c r="GC38" s="15" t="n">
        <f aca="false">IF(GB38=0,FZ38,FZ38/GA38)</f>
        <v>0</v>
      </c>
      <c r="GD38" s="15" t="n">
        <v>137</v>
      </c>
      <c r="GE38" s="15" t="n">
        <f aca="false">IF(GC38/GD38=INT(GC38/GD38),1,0)</f>
        <v>1</v>
      </c>
      <c r="GF38" s="15" t="n">
        <f aca="false">IF(GE38=0,GC38,GC38/GD38)</f>
        <v>0</v>
      </c>
      <c r="GG38" s="15" t="n">
        <v>139</v>
      </c>
      <c r="GH38" s="15" t="n">
        <f aca="false">IF(GF38/GG38=INT(GF38/GG38),1,0)</f>
        <v>1</v>
      </c>
      <c r="GI38" s="15" t="n">
        <f aca="false">IF(GH38=0,GF38,GF38/GG38)</f>
        <v>0</v>
      </c>
      <c r="GJ38" s="15" t="n">
        <v>149</v>
      </c>
      <c r="GK38" s="15" t="n">
        <f aca="false">IF(GI38/GJ38=INT(GI38/GJ38),1,0)</f>
        <v>1</v>
      </c>
      <c r="GL38" s="15" t="n">
        <f aca="false">IF(GK38=0,GI38,GI38/GJ38)</f>
        <v>0</v>
      </c>
      <c r="GM38" s="15"/>
      <c r="GN38" s="15" t="n">
        <f aca="false">8*AW38+4*AZ38+2*BC38+BF38</f>
        <v>15</v>
      </c>
      <c r="GO38" s="15" t="n">
        <f aca="false">4*BI38+2*BL38+BO38</f>
        <v>7</v>
      </c>
      <c r="GP38" s="15" t="n">
        <f aca="false">2*BR38+BU38</f>
        <v>3</v>
      </c>
      <c r="GQ38" s="15" t="n">
        <f aca="false">2*BX38+CA38</f>
        <v>3</v>
      </c>
      <c r="GR38" s="15" t="n">
        <f aca="false">2*CD38+CG38</f>
        <v>3</v>
      </c>
      <c r="GS38" s="15" t="n">
        <f aca="false">2*CJ38+CM38</f>
        <v>3</v>
      </c>
      <c r="GT38" s="15" t="n">
        <f aca="false">CS38</f>
        <v>1</v>
      </c>
      <c r="GU38" s="15" t="n">
        <f aca="false">CY38</f>
        <v>1</v>
      </c>
      <c r="GV38" s="15" t="n">
        <f aca="false">DE38</f>
        <v>1</v>
      </c>
      <c r="GW38" s="15" t="n">
        <f aca="false">DK38</f>
        <v>1</v>
      </c>
      <c r="GX38" s="15" t="n">
        <f aca="false">DQ38</f>
        <v>1</v>
      </c>
      <c r="GY38" s="0" t="n">
        <f aca="false">DT38</f>
        <v>1</v>
      </c>
      <c r="GZ38" s="0" t="n">
        <f aca="false">DW38</f>
        <v>1</v>
      </c>
      <c r="HA38" s="0" t="n">
        <f aca="false">DZ38</f>
        <v>1</v>
      </c>
      <c r="HB38" s="0" t="n">
        <f aca="false">EC38</f>
        <v>1</v>
      </c>
      <c r="HC38" s="0" t="n">
        <f aca="false">EF38</f>
        <v>1</v>
      </c>
      <c r="HD38" s="0" t="n">
        <f aca="false">EI38</f>
        <v>1</v>
      </c>
      <c r="HE38" s="0" t="n">
        <f aca="false">EL38</f>
        <v>1</v>
      </c>
      <c r="HF38" s="0" t="n">
        <f aca="false">EO38</f>
        <v>1</v>
      </c>
      <c r="HG38" s="0" t="n">
        <f aca="false">ER38</f>
        <v>1</v>
      </c>
      <c r="HH38" s="0" t="n">
        <f aca="false">EU38</f>
        <v>1</v>
      </c>
      <c r="HI38" s="0" t="n">
        <f aca="false">EX38</f>
        <v>1</v>
      </c>
      <c r="HJ38" s="0" t="n">
        <f aca="false">FA38</f>
        <v>1</v>
      </c>
      <c r="HK38" s="0" t="n">
        <f aca="false">FD38</f>
        <v>1</v>
      </c>
      <c r="HL38" s="0" t="n">
        <f aca="false">FG38</f>
        <v>1</v>
      </c>
      <c r="HM38" s="0" t="n">
        <f aca="false">FJ38</f>
        <v>1</v>
      </c>
      <c r="HN38" s="0" t="n">
        <f aca="false">FM38</f>
        <v>1</v>
      </c>
      <c r="HO38" s="0" t="n">
        <f aca="false">FP38</f>
        <v>1</v>
      </c>
      <c r="HP38" s="0" t="n">
        <f aca="false">FS38</f>
        <v>1</v>
      </c>
      <c r="HQ38" s="0" t="n">
        <f aca="false">FV38</f>
        <v>1</v>
      </c>
      <c r="HR38" s="0" t="n">
        <f aca="false">FY38</f>
        <v>1</v>
      </c>
      <c r="HS38" s="0" t="n">
        <f aca="false">GB38</f>
        <v>1</v>
      </c>
      <c r="HT38" s="0" t="n">
        <f aca="false">GE38</f>
        <v>1</v>
      </c>
      <c r="HU38" s="0" t="n">
        <f aca="false">GH38</f>
        <v>1</v>
      </c>
      <c r="HV38" s="0" t="n">
        <f aca="false">GK38</f>
        <v>1</v>
      </c>
      <c r="HW38" s="0" t="n">
        <f aca="false">AU38</f>
        <v>0</v>
      </c>
      <c r="HX38" s="0" t="n">
        <f aca="false">HW38/HV41</f>
        <v>0</v>
      </c>
    </row>
    <row r="39" customFormat="false" ht="18" hidden="true" customHeight="true" outlineLevel="0" collapsed="false">
      <c r="A39" s="1"/>
      <c r="B39" s="10"/>
      <c r="C39" s="10"/>
      <c r="D39" s="10"/>
      <c r="E39" s="10"/>
      <c r="F39" s="13"/>
      <c r="G39" s="13"/>
      <c r="H39" s="74"/>
      <c r="I39" s="10"/>
      <c r="J39" s="10"/>
      <c r="K39" s="1"/>
      <c r="M39" s="1"/>
      <c r="AK39" s="1"/>
      <c r="AL39" s="1"/>
      <c r="AM39" s="1"/>
      <c r="AN39" s="1"/>
      <c r="AO39" s="1"/>
      <c r="AP39" s="1"/>
      <c r="AQ39" s="1"/>
      <c r="AS39" s="0" t="n">
        <f aca="false">AS38+INT(AT38/AT39)</f>
        <v>0</v>
      </c>
      <c r="AT39" s="15" t="n">
        <f aca="true">IF(AP30&gt;AT38,INT((RAND()*(AQ30-AP30+1)+AP30)),INT((RAND()*(AQ30-AT38)+AT38+1)))</f>
        <v>4</v>
      </c>
      <c r="AU39" s="0" t="n">
        <f aca="false">AT39</f>
        <v>4</v>
      </c>
      <c r="AV39" s="0" t="n">
        <v>256</v>
      </c>
      <c r="AW39" s="15" t="n">
        <f aca="false">IF(AU39/AV39=INT(AU39/AV39),1,0)</f>
        <v>0</v>
      </c>
      <c r="AX39" s="15" t="n">
        <f aca="false">IF(AW39=0,AU39,AU39/AV39)</f>
        <v>4</v>
      </c>
      <c r="AY39" s="15" t="n">
        <v>16</v>
      </c>
      <c r="AZ39" s="15" t="n">
        <f aca="false">IF(AX39/AY39=INT(AX39/AY39),1,0)</f>
        <v>0</v>
      </c>
      <c r="BA39" s="15" t="n">
        <f aca="false">IF(AZ39=0,AX39,AX39/AY39)</f>
        <v>4</v>
      </c>
      <c r="BB39" s="15" t="n">
        <v>4</v>
      </c>
      <c r="BC39" s="15" t="n">
        <f aca="false">IF(BA39/BB39=INT(BA39/BB39),1,0)</f>
        <v>1</v>
      </c>
      <c r="BD39" s="15" t="n">
        <f aca="false">IF(BC39=0,BA39,BA39/BB39)</f>
        <v>1</v>
      </c>
      <c r="BE39" s="15" t="n">
        <v>2</v>
      </c>
      <c r="BF39" s="15" t="n">
        <f aca="false">IF(BD39/BE39=INT(BD39/BE39),1,0)</f>
        <v>0</v>
      </c>
      <c r="BG39" s="15" t="n">
        <f aca="false">IF(BF39=0,BD39,BD39/BE39)</f>
        <v>1</v>
      </c>
      <c r="BH39" s="15" t="n">
        <v>81</v>
      </c>
      <c r="BI39" s="15" t="n">
        <f aca="false">IF(BG39/BH39=INT(BG39/BH39),1,0)</f>
        <v>0</v>
      </c>
      <c r="BJ39" s="15" t="n">
        <f aca="false">IF(BI39=0,BG39,BG39/BH39)</f>
        <v>1</v>
      </c>
      <c r="BK39" s="15" t="n">
        <v>9</v>
      </c>
      <c r="BL39" s="15" t="n">
        <f aca="false">IF(BJ39/BK39=INT(BJ39/BK39),1,0)</f>
        <v>0</v>
      </c>
      <c r="BM39" s="15" t="n">
        <f aca="false">IF(BL39=0,BJ39,BJ39/BK39)</f>
        <v>1</v>
      </c>
      <c r="BN39" s="15" t="n">
        <v>3</v>
      </c>
      <c r="BO39" s="15" t="n">
        <f aca="false">IF(BM39/BN39=INT(BM39/BN39),1,0)</f>
        <v>0</v>
      </c>
      <c r="BP39" s="15" t="n">
        <f aca="false">IF(BO39=0,BM39,BM39/BN39)</f>
        <v>1</v>
      </c>
      <c r="BQ39" s="15" t="n">
        <v>25</v>
      </c>
      <c r="BR39" s="15" t="n">
        <f aca="false">IF(BP39/BQ39=INT(BP39/BQ39),1,0)</f>
        <v>0</v>
      </c>
      <c r="BS39" s="15" t="n">
        <f aca="false">IF(BR39=0,BP39,BP39/BQ39)</f>
        <v>1</v>
      </c>
      <c r="BT39" s="15" t="n">
        <v>5</v>
      </c>
      <c r="BU39" s="15" t="n">
        <f aca="false">IF(BS39/BT39=INT(BS39/BT39),1,0)</f>
        <v>0</v>
      </c>
      <c r="BV39" s="15" t="n">
        <f aca="false">IF(BU39=0,BS39,BS39/BT39)</f>
        <v>1</v>
      </c>
      <c r="BW39" s="15" t="n">
        <v>49</v>
      </c>
      <c r="BX39" s="15" t="n">
        <f aca="false">IF(BV39/BW39=INT(BV39/BW39),1,0)</f>
        <v>0</v>
      </c>
      <c r="BY39" s="15" t="n">
        <f aca="false">IF(BX39=0,BV39,BV39/BW39)</f>
        <v>1</v>
      </c>
      <c r="BZ39" s="15" t="n">
        <v>7</v>
      </c>
      <c r="CA39" s="15" t="n">
        <f aca="false">IF(BY39/BZ39=INT(BY39/BZ39),1,0)</f>
        <v>0</v>
      </c>
      <c r="CB39" s="15" t="n">
        <f aca="false">IF(CA39=0,BY39,BY39/BZ39)</f>
        <v>1</v>
      </c>
      <c r="CC39" s="15" t="n">
        <v>121</v>
      </c>
      <c r="CD39" s="15" t="n">
        <f aca="false">IF(CB39/CC39=INT(CB39/CC39),1,0)</f>
        <v>0</v>
      </c>
      <c r="CE39" s="15" t="n">
        <f aca="false">IF(CD39=0,CB39,CB39/CC39)</f>
        <v>1</v>
      </c>
      <c r="CF39" s="15" t="n">
        <v>11</v>
      </c>
      <c r="CG39" s="15" t="n">
        <f aca="false">IF(CE39/CF39=INT(CE39/CF39),1,0)</f>
        <v>0</v>
      </c>
      <c r="CH39" s="15" t="n">
        <f aca="false">IF(CG39=0,CE39,CE39/CF39)</f>
        <v>1</v>
      </c>
      <c r="CI39" s="15" t="n">
        <v>169</v>
      </c>
      <c r="CJ39" s="15" t="n">
        <f aca="false">IF(CH39/CI39=INT(CH39/CI39),1,0)</f>
        <v>0</v>
      </c>
      <c r="CK39" s="15" t="n">
        <f aca="false">IF(CJ39=0,CH39,CH39/CI39)</f>
        <v>1</v>
      </c>
      <c r="CL39" s="15" t="n">
        <v>13</v>
      </c>
      <c r="CM39" s="15" t="n">
        <f aca="false">IF(CK39/CL39=INT(CK39/CL39),1,0)</f>
        <v>0</v>
      </c>
      <c r="CN39" s="15" t="n">
        <f aca="false">IF(CM39=0,CK39,CK39/CL39)</f>
        <v>1</v>
      </c>
      <c r="CO39" s="15" t="n">
        <f aca="false">CO35</f>
        <v>289</v>
      </c>
      <c r="CP39" s="15" t="n">
        <f aca="false">IF(CN39/CO39=INT(CN39/CO39),1,0)</f>
        <v>0</v>
      </c>
      <c r="CQ39" s="15" t="n">
        <f aca="false">IF(CP39=0,CN39,CN39/CO39)</f>
        <v>1</v>
      </c>
      <c r="CR39" s="15" t="n">
        <v>17</v>
      </c>
      <c r="CS39" s="15" t="n">
        <f aca="false">IF(CQ39/CR39=INT(CQ39/CR39),1,0)</f>
        <v>0</v>
      </c>
      <c r="CT39" s="15" t="n">
        <f aca="false">IF(CS39=0,CQ39,CQ39/CR39)</f>
        <v>1</v>
      </c>
      <c r="CU39" s="15" t="n">
        <f aca="false">CU35</f>
        <v>361</v>
      </c>
      <c r="CV39" s="15" t="n">
        <f aca="false">IF(CT39/CU39=INT(CT39/CU39),1,0)</f>
        <v>0</v>
      </c>
      <c r="CW39" s="15" t="n">
        <f aca="false">IF(CV39=0,CT39,CT39/CU39)</f>
        <v>1</v>
      </c>
      <c r="CX39" s="15" t="n">
        <v>19</v>
      </c>
      <c r="CY39" s="15" t="n">
        <f aca="false">IF(CW39/CX39=INT(CW39/CX39),1,0)</f>
        <v>0</v>
      </c>
      <c r="CZ39" s="15" t="n">
        <f aca="false">IF(CY39=0,CW39,CW39/CX39)</f>
        <v>1</v>
      </c>
      <c r="DA39" s="15" t="n">
        <f aca="false">DA35</f>
        <v>529</v>
      </c>
      <c r="DB39" s="15" t="n">
        <f aca="false">IF(CZ39/DA39=INT(CZ39/DA39),1,0)</f>
        <v>0</v>
      </c>
      <c r="DC39" s="15" t="n">
        <f aca="false">IF(DB39=0,CZ39,CZ39/DA39)</f>
        <v>1</v>
      </c>
      <c r="DD39" s="15" t="n">
        <v>23</v>
      </c>
      <c r="DE39" s="15" t="n">
        <f aca="false">IF(DC39/DD39=INT(DC39/DD39),1,0)</f>
        <v>0</v>
      </c>
      <c r="DF39" s="15" t="n">
        <f aca="false">IF(DE39=0,DC39,DC39/DD39)</f>
        <v>1</v>
      </c>
      <c r="DG39" s="15" t="n">
        <f aca="false">DG35</f>
        <v>841</v>
      </c>
      <c r="DH39" s="15" t="n">
        <f aca="false">IF(DF39/DG39=INT(DF39/DG39),1,0)</f>
        <v>0</v>
      </c>
      <c r="DI39" s="15" t="n">
        <f aca="false">IF(DH39=0,DF39,DF39/DG39)</f>
        <v>1</v>
      </c>
      <c r="DJ39" s="15" t="n">
        <v>29</v>
      </c>
      <c r="DK39" s="15" t="n">
        <f aca="false">IF(DI39/DJ39=INT(DI39/DJ39),1,0)</f>
        <v>0</v>
      </c>
      <c r="DL39" s="15" t="n">
        <f aca="false">IF(DK39=0,DI39,DI39/DJ39)</f>
        <v>1</v>
      </c>
      <c r="DM39" s="15" t="n">
        <f aca="false">DM35</f>
        <v>961</v>
      </c>
      <c r="DN39" s="15" t="n">
        <f aca="false">IF(DL39/DM39=INT(DL39/DM39),1,0)</f>
        <v>0</v>
      </c>
      <c r="DO39" s="15" t="n">
        <f aca="false">IF(DN39=0,DL39,DL39/DM39)</f>
        <v>1</v>
      </c>
      <c r="DP39" s="15" t="n">
        <v>31</v>
      </c>
      <c r="DQ39" s="15" t="n">
        <f aca="false">IF(DO39/DP39=INT(DO39/DP39),1,0)</f>
        <v>0</v>
      </c>
      <c r="DR39" s="15" t="n">
        <f aca="false">IF(DQ39=0,DO39,DO39/DP39)</f>
        <v>1</v>
      </c>
      <c r="DS39" s="15" t="n">
        <v>37</v>
      </c>
      <c r="DT39" s="15" t="n">
        <f aca="false">IF(DR39/DS39=INT(DR39/DS39),1,0)</f>
        <v>0</v>
      </c>
      <c r="DU39" s="15" t="n">
        <f aca="false">IF(DT39=0,DR39,DR39/DS39)</f>
        <v>1</v>
      </c>
      <c r="DV39" s="15" t="n">
        <v>41</v>
      </c>
      <c r="DW39" s="15" t="n">
        <f aca="false">IF(DU39/DV39=INT(DU39/DV39),1,0)</f>
        <v>0</v>
      </c>
      <c r="DX39" s="15" t="n">
        <f aca="false">IF(DW39=0,DU39,DU39/DV39)</f>
        <v>1</v>
      </c>
      <c r="DY39" s="15" t="n">
        <v>43</v>
      </c>
      <c r="DZ39" s="15" t="n">
        <f aca="false">IF(DX39/DY39=INT(DX39/DY39),1,0)</f>
        <v>0</v>
      </c>
      <c r="EA39" s="15" t="n">
        <f aca="false">IF(DZ39=0,DX39,DX39/DY39)</f>
        <v>1</v>
      </c>
      <c r="EB39" s="15" t="n">
        <v>47</v>
      </c>
      <c r="EC39" s="15" t="n">
        <f aca="false">IF(EA39/EB39=INT(EA39/EB39),1,0)</f>
        <v>0</v>
      </c>
      <c r="ED39" s="15" t="n">
        <f aca="false">IF(EC39=0,EA39,EA39/EB39)</f>
        <v>1</v>
      </c>
      <c r="EE39" s="15" t="n">
        <v>53</v>
      </c>
      <c r="EF39" s="15" t="n">
        <f aca="false">IF(ED39/EE39=INT(ED39/EE39),1,0)</f>
        <v>0</v>
      </c>
      <c r="EG39" s="15" t="n">
        <f aca="false">IF(EF39=0,ED39,ED39/EE39)</f>
        <v>1</v>
      </c>
      <c r="EH39" s="15" t="n">
        <v>59</v>
      </c>
      <c r="EI39" s="15" t="n">
        <f aca="false">IF(EG39/EH39=INT(EG39/EH39),1,0)</f>
        <v>0</v>
      </c>
      <c r="EJ39" s="15" t="n">
        <f aca="false">IF(EI39=0,EG39,EG39/EH39)</f>
        <v>1</v>
      </c>
      <c r="EK39" s="15" t="n">
        <v>61</v>
      </c>
      <c r="EL39" s="15" t="n">
        <f aca="false">IF(EJ39/EK39=INT(EJ39/EK39),1,0)</f>
        <v>0</v>
      </c>
      <c r="EM39" s="15" t="n">
        <f aca="false">IF(EL39=0,EJ39,EJ39/EK39)</f>
        <v>1</v>
      </c>
      <c r="EN39" s="15" t="n">
        <v>67</v>
      </c>
      <c r="EO39" s="15" t="n">
        <f aca="false">IF(EM39/EN39=INT(EM39/EN39),1,0)</f>
        <v>0</v>
      </c>
      <c r="EP39" s="15" t="n">
        <f aca="false">IF(EO39=0,EM39,EM39/EN39)</f>
        <v>1</v>
      </c>
      <c r="EQ39" s="15" t="n">
        <v>71</v>
      </c>
      <c r="ER39" s="15" t="n">
        <f aca="false">IF(EP39/EQ39=INT(EP39/EQ39),1,0)</f>
        <v>0</v>
      </c>
      <c r="ES39" s="15" t="n">
        <f aca="false">IF(ER39=0,EP39,EP39/EQ39)</f>
        <v>1</v>
      </c>
      <c r="ET39" s="15" t="n">
        <v>73</v>
      </c>
      <c r="EU39" s="15" t="n">
        <f aca="false">IF(ES39/ET39=INT(ES39/ET39),1,0)</f>
        <v>0</v>
      </c>
      <c r="EV39" s="15" t="n">
        <f aca="false">IF(EU39=0,ES39,ES39/ET39)</f>
        <v>1</v>
      </c>
      <c r="EW39" s="15" t="n">
        <v>79</v>
      </c>
      <c r="EX39" s="15" t="n">
        <f aca="false">IF(EV39/EW39=INT(EV39/EW39),1,0)</f>
        <v>0</v>
      </c>
      <c r="EY39" s="15" t="n">
        <f aca="false">IF(EX39=0,EV39,EV39/EW39)</f>
        <v>1</v>
      </c>
      <c r="EZ39" s="15" t="n">
        <v>83</v>
      </c>
      <c r="FA39" s="15" t="n">
        <f aca="false">IF(EY39/EZ39=INT(EY39/EZ39),1,0)</f>
        <v>0</v>
      </c>
      <c r="FB39" s="15" t="n">
        <f aca="false">IF(FA39=0,EY39,EY39/EZ39)</f>
        <v>1</v>
      </c>
      <c r="FC39" s="15" t="n">
        <v>89</v>
      </c>
      <c r="FD39" s="15" t="n">
        <f aca="false">IF(FB39/FC39=INT(FB39/FC39),1,0)</f>
        <v>0</v>
      </c>
      <c r="FE39" s="15" t="n">
        <f aca="false">IF(FD39=0,FB39,FB39/FC39)</f>
        <v>1</v>
      </c>
      <c r="FF39" s="15" t="n">
        <v>97</v>
      </c>
      <c r="FG39" s="15" t="n">
        <f aca="false">IF(FE39/FF39=INT(FE39/FF39),1,0)</f>
        <v>0</v>
      </c>
      <c r="FH39" s="15" t="n">
        <f aca="false">IF(FG39=0,FE39,FE39/FF39)</f>
        <v>1</v>
      </c>
      <c r="FI39" s="15" t="n">
        <v>101</v>
      </c>
      <c r="FJ39" s="15" t="n">
        <f aca="false">IF(FH39/FI39=INT(FH39/FI39),1,0)</f>
        <v>0</v>
      </c>
      <c r="FK39" s="15" t="n">
        <f aca="false">IF(FJ39=0,FH39,FH39/FI39)</f>
        <v>1</v>
      </c>
      <c r="FL39" s="15" t="n">
        <v>103</v>
      </c>
      <c r="FM39" s="15" t="n">
        <f aca="false">IF(FK39/FL39=INT(FK39/FL39),1,0)</f>
        <v>0</v>
      </c>
      <c r="FN39" s="15" t="n">
        <f aca="false">IF(FM39=0,FK39,FK39/FL39)</f>
        <v>1</v>
      </c>
      <c r="FO39" s="15" t="n">
        <v>107</v>
      </c>
      <c r="FP39" s="15" t="n">
        <f aca="false">IF(FN39/FO39=INT(FN39/FO39),1,0)</f>
        <v>0</v>
      </c>
      <c r="FQ39" s="15" t="n">
        <f aca="false">IF(FP39=0,FN39,FN39/FO39)</f>
        <v>1</v>
      </c>
      <c r="FR39" s="15" t="n">
        <v>109</v>
      </c>
      <c r="FS39" s="15" t="n">
        <f aca="false">IF(FQ39/FR39=INT(FQ39/FR39),1,0)</f>
        <v>0</v>
      </c>
      <c r="FT39" s="15" t="n">
        <f aca="false">IF(FS39=0,FQ39,FQ39/FR39)</f>
        <v>1</v>
      </c>
      <c r="FU39" s="15" t="n">
        <v>113</v>
      </c>
      <c r="FV39" s="15" t="n">
        <f aca="false">IF(FT39/FU39=INT(FT39/FU39),1,0)</f>
        <v>0</v>
      </c>
      <c r="FW39" s="15" t="n">
        <f aca="false">IF(FV39=0,FT39,FT39/FU39)</f>
        <v>1</v>
      </c>
      <c r="FX39" s="15" t="n">
        <v>127</v>
      </c>
      <c r="FY39" s="15" t="n">
        <f aca="false">IF(FW39/FX39=INT(FW39/FX39),1,0)</f>
        <v>0</v>
      </c>
      <c r="FZ39" s="15" t="n">
        <f aca="false">IF(FY39=0,FW39,FW39/FX39)</f>
        <v>1</v>
      </c>
      <c r="GA39" s="15" t="n">
        <v>131</v>
      </c>
      <c r="GB39" s="15" t="n">
        <f aca="false">IF(FZ39/GA39=INT(FZ39/GA39),1,0)</f>
        <v>0</v>
      </c>
      <c r="GC39" s="15" t="n">
        <f aca="false">IF(GB39=0,FZ39,FZ39/GA39)</f>
        <v>1</v>
      </c>
      <c r="GD39" s="15" t="n">
        <v>137</v>
      </c>
      <c r="GE39" s="15" t="n">
        <f aca="false">IF(GC39/GD39=INT(GC39/GD39),1,0)</f>
        <v>0</v>
      </c>
      <c r="GF39" s="15" t="n">
        <f aca="false">IF(GE39=0,GC39,GC39/GD39)</f>
        <v>1</v>
      </c>
      <c r="GG39" s="15" t="n">
        <v>139</v>
      </c>
      <c r="GH39" s="15" t="n">
        <f aca="false">IF(GF39/GG39=INT(GF39/GG39),1,0)</f>
        <v>0</v>
      </c>
      <c r="GI39" s="15" t="n">
        <f aca="false">IF(GH39=0,GF39,GF39/GG39)</f>
        <v>1</v>
      </c>
      <c r="GJ39" s="15" t="n">
        <v>149</v>
      </c>
      <c r="GK39" s="15" t="n">
        <f aca="false">IF(GI39/GJ39=INT(GI39/GJ39),1,0)</f>
        <v>0</v>
      </c>
      <c r="GL39" s="15" t="n">
        <f aca="false">IF(GK39=0,GI39,GI39/GJ39)</f>
        <v>1</v>
      </c>
      <c r="GM39" s="15"/>
      <c r="GN39" s="15" t="n">
        <f aca="false">8*AW39+4*AZ39+2*BC39+BF39</f>
        <v>2</v>
      </c>
      <c r="GO39" s="15" t="n">
        <f aca="false">4*BI39+2*BL39+BO39</f>
        <v>0</v>
      </c>
      <c r="GP39" s="15" t="n">
        <f aca="false">2*BR39+BU39</f>
        <v>0</v>
      </c>
      <c r="GQ39" s="15" t="n">
        <f aca="false">2*BX39+CA39</f>
        <v>0</v>
      </c>
      <c r="GR39" s="15" t="n">
        <f aca="false">2*CD39+CG39</f>
        <v>0</v>
      </c>
      <c r="GS39" s="15" t="n">
        <f aca="false">2*CJ39+CM39</f>
        <v>0</v>
      </c>
      <c r="GT39" s="15" t="n">
        <f aca="false">CS39</f>
        <v>0</v>
      </c>
      <c r="GU39" s="15" t="n">
        <f aca="false">CY39</f>
        <v>0</v>
      </c>
      <c r="GV39" s="15" t="n">
        <f aca="false">DE39</f>
        <v>0</v>
      </c>
      <c r="GW39" s="15" t="n">
        <f aca="false">DK39</f>
        <v>0</v>
      </c>
      <c r="GX39" s="15" t="n">
        <f aca="false">DQ39</f>
        <v>0</v>
      </c>
      <c r="GY39" s="0" t="n">
        <f aca="false">DT39</f>
        <v>0</v>
      </c>
      <c r="GZ39" s="0" t="n">
        <f aca="false">DW39</f>
        <v>0</v>
      </c>
      <c r="HA39" s="0" t="n">
        <f aca="false">DZ39</f>
        <v>0</v>
      </c>
      <c r="HB39" s="0" t="n">
        <f aca="false">EC39</f>
        <v>0</v>
      </c>
      <c r="HC39" s="0" t="n">
        <f aca="false">EF39</f>
        <v>0</v>
      </c>
      <c r="HD39" s="0" t="n">
        <f aca="false">EI39</f>
        <v>0</v>
      </c>
      <c r="HE39" s="0" t="n">
        <f aca="false">EL39</f>
        <v>0</v>
      </c>
      <c r="HF39" s="0" t="n">
        <f aca="false">EO39</f>
        <v>0</v>
      </c>
      <c r="HG39" s="0" t="n">
        <f aca="false">ER39</f>
        <v>0</v>
      </c>
      <c r="HH39" s="0" t="n">
        <f aca="false">EU39</f>
        <v>0</v>
      </c>
      <c r="HI39" s="0" t="n">
        <f aca="false">EX39</f>
        <v>0</v>
      </c>
      <c r="HJ39" s="0" t="n">
        <f aca="false">FA39</f>
        <v>0</v>
      </c>
      <c r="HK39" s="0" t="n">
        <f aca="false">FD39</f>
        <v>0</v>
      </c>
      <c r="HL39" s="0" t="n">
        <f aca="false">FG39</f>
        <v>0</v>
      </c>
      <c r="HM39" s="0" t="n">
        <f aca="false">FJ39</f>
        <v>0</v>
      </c>
      <c r="HN39" s="0" t="n">
        <f aca="false">FM39</f>
        <v>0</v>
      </c>
      <c r="HO39" s="0" t="n">
        <f aca="false">FP39</f>
        <v>0</v>
      </c>
      <c r="HP39" s="0" t="n">
        <f aca="false">FS39</f>
        <v>0</v>
      </c>
      <c r="HQ39" s="0" t="n">
        <f aca="false">FV39</f>
        <v>0</v>
      </c>
      <c r="HR39" s="0" t="n">
        <f aca="false">FY39</f>
        <v>0</v>
      </c>
      <c r="HS39" s="0" t="n">
        <f aca="false">GB39</f>
        <v>0</v>
      </c>
      <c r="HT39" s="0" t="n">
        <f aca="false">GE39</f>
        <v>0</v>
      </c>
      <c r="HU39" s="0" t="n">
        <f aca="false">GH39</f>
        <v>0</v>
      </c>
      <c r="HV39" s="0" t="n">
        <f aca="false">GK39</f>
        <v>0</v>
      </c>
      <c r="HW39" s="0" t="n">
        <f aca="false">AU39</f>
        <v>4</v>
      </c>
      <c r="HX39" s="0" t="n">
        <f aca="false">HW39/HV41</f>
        <v>1</v>
      </c>
    </row>
    <row r="40" customFormat="false" ht="18" hidden="true" customHeight="true" outlineLevel="0" collapsed="false">
      <c r="A40" s="1"/>
      <c r="B40" s="10"/>
      <c r="C40" s="10"/>
      <c r="D40" s="10"/>
      <c r="E40" s="10"/>
      <c r="F40" s="13"/>
      <c r="G40" s="13"/>
      <c r="H40" s="74"/>
      <c r="I40" s="10"/>
      <c r="J40" s="10"/>
      <c r="K40" s="1"/>
      <c r="M40" s="1"/>
      <c r="AK40" s="1"/>
      <c r="AL40" s="1"/>
      <c r="AM40" s="1"/>
      <c r="AN40" s="1"/>
      <c r="AO40" s="1"/>
      <c r="AP40" s="1"/>
      <c r="AQ40" s="1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 t="n">
        <f aca="false">IF(GN38&lt;GN39,GN38,GN39)</f>
        <v>2</v>
      </c>
      <c r="GO40" s="15" t="n">
        <f aca="false">IF(GO38&lt;GO39,GO38,GO39)</f>
        <v>0</v>
      </c>
      <c r="GP40" s="15" t="n">
        <f aca="false">IF(GP38&lt;GP39,GP38,GP39)</f>
        <v>0</v>
      </c>
      <c r="GQ40" s="15" t="n">
        <f aca="false">IF(GQ38&lt;GQ39,GQ38,GQ39)</f>
        <v>0</v>
      </c>
      <c r="GR40" s="15" t="n">
        <f aca="false">IF(GR38&lt;GR39,GR38,GR39)</f>
        <v>0</v>
      </c>
      <c r="GS40" s="15" t="n">
        <f aca="false">IF(GS38&lt;GS39,GS38,GS39)</f>
        <v>0</v>
      </c>
      <c r="GT40" s="15" t="n">
        <f aca="false">IF(GT38&lt;GT39,GT38,GT39)</f>
        <v>0</v>
      </c>
      <c r="GU40" s="15" t="n">
        <f aca="false">IF(GU38&lt;GU39,GU38,GU39)</f>
        <v>0</v>
      </c>
      <c r="GV40" s="15" t="n">
        <f aca="false">IF(GV38&lt;GV39,GV38,GV39)</f>
        <v>0</v>
      </c>
      <c r="GW40" s="15" t="n">
        <f aca="false">IF(GW38&lt;GW39,GW38,GW39)</f>
        <v>0</v>
      </c>
      <c r="GX40" s="15" t="n">
        <f aca="false">IF(GX38&lt;GX39,GX38,GX39)</f>
        <v>0</v>
      </c>
      <c r="GY40" s="15" t="n">
        <f aca="false">IF(GY38&lt;GY39,GY38,GY39)</f>
        <v>0</v>
      </c>
      <c r="GZ40" s="15" t="n">
        <f aca="false">IF(GZ38&lt;GZ39,GZ38,GZ39)</f>
        <v>0</v>
      </c>
      <c r="HA40" s="15" t="n">
        <f aca="false">IF(HA38&lt;HA39,HA38,HA39)</f>
        <v>0</v>
      </c>
      <c r="HB40" s="15" t="n">
        <f aca="false">IF(HB38&lt;HB39,HB38,HB39)</f>
        <v>0</v>
      </c>
      <c r="HC40" s="15" t="n">
        <f aca="false">IF(HC38&lt;HC39,HC38,HC39)</f>
        <v>0</v>
      </c>
      <c r="HD40" s="15" t="n">
        <f aca="false">IF(HD38&lt;HD39,HD38,HD39)</f>
        <v>0</v>
      </c>
      <c r="HE40" s="15" t="n">
        <f aca="false">IF(HE38&lt;HE39,HE38,HE39)</f>
        <v>0</v>
      </c>
      <c r="HF40" s="15" t="n">
        <f aca="false">IF(HF38&lt;HF39,HF38,HF39)</f>
        <v>0</v>
      </c>
      <c r="HG40" s="15" t="n">
        <f aca="false">IF(HG38&lt;HG39,HG38,HG39)</f>
        <v>0</v>
      </c>
      <c r="HH40" s="15" t="n">
        <f aca="false">IF(HH38&lt;HH39,HH38,HH39)</f>
        <v>0</v>
      </c>
      <c r="HI40" s="15" t="n">
        <f aca="false">IF(HI38&lt;HI39,HI38,HI39)</f>
        <v>0</v>
      </c>
      <c r="HJ40" s="15" t="n">
        <f aca="false">IF(HJ38&lt;HJ39,HJ38,HJ39)</f>
        <v>0</v>
      </c>
      <c r="HK40" s="15" t="n">
        <f aca="false">IF(HK38&lt;HK39,HK38,HK39)</f>
        <v>0</v>
      </c>
      <c r="HL40" s="15" t="n">
        <f aca="false">IF(HL38&lt;HL39,HL38,HL39)</f>
        <v>0</v>
      </c>
      <c r="HM40" s="15" t="n">
        <f aca="false">IF(HM38&lt;HM39,HM38,HM39)</f>
        <v>0</v>
      </c>
      <c r="HN40" s="15" t="n">
        <f aca="false">IF(HN38&lt;HN39,HN38,HN39)</f>
        <v>0</v>
      </c>
      <c r="HO40" s="15" t="n">
        <f aca="false">IF(HO38&lt;HO39,HO38,HO39)</f>
        <v>0</v>
      </c>
      <c r="HP40" s="15" t="n">
        <f aca="false">IF(HP38&lt;HP39,HP38,HP39)</f>
        <v>0</v>
      </c>
      <c r="HQ40" s="15" t="n">
        <f aca="false">IF(HQ38&lt;HQ39,HQ38,HQ39)</f>
        <v>0</v>
      </c>
      <c r="HR40" s="15" t="n">
        <f aca="false">IF(HR38&lt;HR39,HR38,HR39)</f>
        <v>0</v>
      </c>
      <c r="HS40" s="15" t="n">
        <f aca="false">IF(HS38&lt;HS39,HS38,HS39)</f>
        <v>0</v>
      </c>
      <c r="HT40" s="15" t="n">
        <f aca="false">IF(HT38&lt;HT39,HT38,HT39)</f>
        <v>0</v>
      </c>
      <c r="HU40" s="15" t="n">
        <f aca="false">IF(HU38&lt;HU39,HU38,HU39)</f>
        <v>0</v>
      </c>
      <c r="HV40" s="15" t="n">
        <f aca="false">IF(HV38&lt;HV39,HV38,HV39)</f>
        <v>0</v>
      </c>
    </row>
    <row r="41" customFormat="false" ht="18" hidden="true" customHeight="true" outlineLevel="0" collapsed="false">
      <c r="A41" s="1"/>
      <c r="B41" s="10"/>
      <c r="C41" s="10"/>
      <c r="D41" s="10"/>
      <c r="E41" s="10"/>
      <c r="F41" s="13"/>
      <c r="G41" s="13"/>
      <c r="H41" s="74"/>
      <c r="I41" s="10"/>
      <c r="J41" s="10"/>
      <c r="K41" s="1"/>
      <c r="M41" s="1"/>
      <c r="AK41" s="1"/>
      <c r="AL41" s="1"/>
      <c r="AM41" s="1"/>
      <c r="AN41" s="1"/>
      <c r="AO41" s="1"/>
      <c r="AP41" s="1"/>
      <c r="AQ41" s="1"/>
      <c r="AT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0" t="n">
        <f aca="false">FY$4^GN40</f>
        <v>4</v>
      </c>
      <c r="GO41" s="0" t="n">
        <f aca="false">FZ$4^GO40*GN41</f>
        <v>4</v>
      </c>
      <c r="GP41" s="0" t="n">
        <f aca="false">GA$4^GP40*GO41</f>
        <v>4</v>
      </c>
      <c r="GQ41" s="0" t="n">
        <f aca="false">GB$4^GQ40*GP41</f>
        <v>4</v>
      </c>
      <c r="GR41" s="0" t="n">
        <f aca="false">GC$4^GR40*GQ41</f>
        <v>4</v>
      </c>
      <c r="GS41" s="0" t="n">
        <f aca="false">GD$4^GS40*GR41</f>
        <v>4</v>
      </c>
      <c r="GT41" s="0" t="n">
        <f aca="false">GE$4^GT40*GS41</f>
        <v>4</v>
      </c>
      <c r="GU41" s="0" t="n">
        <f aca="false">GF$4^GU40*GT41</f>
        <v>4</v>
      </c>
      <c r="GV41" s="0" t="n">
        <f aca="false">GG$4^GV40*GU41</f>
        <v>4</v>
      </c>
      <c r="GW41" s="0" t="n">
        <f aca="false">GH$4^GW40*GV41</f>
        <v>4</v>
      </c>
      <c r="GX41" s="0" t="n">
        <f aca="false">GI$4^GX40*GW41</f>
        <v>4</v>
      </c>
      <c r="GY41" s="0" t="n">
        <f aca="false">GJ$4^GY40*GX41</f>
        <v>4</v>
      </c>
      <c r="GZ41" s="0" t="n">
        <f aca="false">GK$4^GZ40*GY41</f>
        <v>4</v>
      </c>
      <c r="HA41" s="0" t="n">
        <f aca="false">GL$4^HA40*GZ41</f>
        <v>4</v>
      </c>
      <c r="HB41" s="0" t="n">
        <f aca="false">GM$4^HB40*HA41</f>
        <v>4</v>
      </c>
      <c r="HC41" s="0" t="n">
        <f aca="false">GN$4^HC40*HB41</f>
        <v>4</v>
      </c>
      <c r="HD41" s="0" t="n">
        <f aca="false">GO$4^HD40*HC41</f>
        <v>4</v>
      </c>
      <c r="HE41" s="0" t="n">
        <f aca="false">GP$4^HE40*HD41</f>
        <v>4</v>
      </c>
      <c r="HF41" s="0" t="n">
        <f aca="false">GQ$4^HF40*HE41</f>
        <v>4</v>
      </c>
      <c r="HG41" s="0" t="n">
        <f aca="false">GR$4^HG40*HF41</f>
        <v>4</v>
      </c>
      <c r="HH41" s="0" t="n">
        <f aca="false">GS$4^HH40*HG41</f>
        <v>4</v>
      </c>
      <c r="HI41" s="0" t="n">
        <f aca="false">GT$4^HI40*HH41</f>
        <v>4</v>
      </c>
      <c r="HJ41" s="0" t="n">
        <f aca="false">GU$4^HJ40*HI41</f>
        <v>4</v>
      </c>
      <c r="HK41" s="0" t="n">
        <f aca="false">GV$4^HK40*HJ41</f>
        <v>4</v>
      </c>
      <c r="HL41" s="0" t="n">
        <f aca="false">GW$4^HL40*HK41</f>
        <v>4</v>
      </c>
      <c r="HM41" s="0" t="n">
        <f aca="false">GX$4^HM40*HL41</f>
        <v>4</v>
      </c>
      <c r="HN41" s="0" t="n">
        <f aca="false">GY$4^HN40*HM41</f>
        <v>4</v>
      </c>
      <c r="HO41" s="0" t="n">
        <f aca="false">GZ$4^HO40*HN41</f>
        <v>4</v>
      </c>
      <c r="HP41" s="0" t="n">
        <f aca="false">HA$4^HP40*HO41</f>
        <v>4</v>
      </c>
      <c r="HQ41" s="0" t="n">
        <f aca="false">HB$4^HQ40*HP41</f>
        <v>4</v>
      </c>
      <c r="HR41" s="0" t="n">
        <f aca="false">HC$4^HR40*HQ41</f>
        <v>4</v>
      </c>
      <c r="HS41" s="0" t="n">
        <f aca="false">HD$4^HS40*HR41</f>
        <v>4</v>
      </c>
      <c r="HT41" s="0" t="n">
        <f aca="false">HE$4^HT40*HS41</f>
        <v>4</v>
      </c>
      <c r="HU41" s="0" t="n">
        <f aca="false">HF$4^HU40*HT41</f>
        <v>4</v>
      </c>
      <c r="HV41" s="0" t="n">
        <f aca="false">HG$4^HV40*HU41</f>
        <v>4</v>
      </c>
    </row>
    <row r="42" customFormat="false" ht="18" hidden="true" customHeight="true" outlineLevel="0" collapsed="false">
      <c r="A42" s="1"/>
      <c r="B42" s="10"/>
      <c r="C42" s="10"/>
      <c r="D42" s="10"/>
      <c r="E42" s="10"/>
      <c r="F42" s="13"/>
      <c r="G42" s="13"/>
      <c r="H42" s="74"/>
      <c r="I42" s="10"/>
      <c r="J42" s="10"/>
      <c r="K42" s="1"/>
      <c r="M42" s="1"/>
      <c r="AK42" s="1"/>
      <c r="AL42" s="1"/>
      <c r="AM42" s="1"/>
      <c r="AN42" s="1"/>
      <c r="AO42" s="1"/>
      <c r="AP42" s="1"/>
      <c r="AQ42" s="1"/>
      <c r="AR42" s="0" t="s">
        <v>65</v>
      </c>
      <c r="AS42" s="0" t="n">
        <f aca="false">AS31+AS35+AS39</f>
        <v>10</v>
      </c>
      <c r="AT42" s="0" t="n">
        <f aca="false">HX30*HX35*HX39+HX31*HX34*HX39+HX31*HX35*HX38</f>
        <v>24</v>
      </c>
      <c r="AU42" s="0" t="n">
        <f aca="false">AT42-AU43*(AS43-AS42)</f>
        <v>8</v>
      </c>
      <c r="AV42" s="0" t="n">
        <v>256</v>
      </c>
      <c r="AW42" s="15" t="n">
        <f aca="false">IF(AU42/AV42=INT(AU42/AV42),1,0)</f>
        <v>0</v>
      </c>
      <c r="AX42" s="15" t="n">
        <f aca="false">IF(AW42=0,AU42,AU42/AV42)</f>
        <v>8</v>
      </c>
      <c r="AY42" s="15" t="n">
        <v>16</v>
      </c>
      <c r="AZ42" s="15" t="n">
        <f aca="false">IF(AX42/AY42=INT(AX42/AY42),1,0)</f>
        <v>0</v>
      </c>
      <c r="BA42" s="15" t="n">
        <f aca="false">IF(AZ42=0,AX42,AX42/AY42)</f>
        <v>8</v>
      </c>
      <c r="BB42" s="15" t="n">
        <v>4</v>
      </c>
      <c r="BC42" s="15" t="n">
        <f aca="false">IF(BA42/BB42=INT(BA42/BB42),1,0)</f>
        <v>1</v>
      </c>
      <c r="BD42" s="15" t="n">
        <f aca="false">IF(BC42=0,BA42,BA42/BB42)</f>
        <v>2</v>
      </c>
      <c r="BE42" s="15" t="n">
        <v>2</v>
      </c>
      <c r="BF42" s="15" t="n">
        <f aca="false">IF(BD42/BE42=INT(BD42/BE42),1,0)</f>
        <v>1</v>
      </c>
      <c r="BG42" s="15" t="n">
        <f aca="false">IF(BF42=0,BD42,BD42/BE42)</f>
        <v>1</v>
      </c>
      <c r="BH42" s="15" t="n">
        <v>81</v>
      </c>
      <c r="BI42" s="15" t="n">
        <f aca="false">IF(BG42/BH42=INT(BG42/BH42),1,0)</f>
        <v>0</v>
      </c>
      <c r="BJ42" s="15" t="n">
        <f aca="false">IF(BI42=0,BG42,BG42/BH42)</f>
        <v>1</v>
      </c>
      <c r="BK42" s="15" t="n">
        <v>9</v>
      </c>
      <c r="BL42" s="15" t="n">
        <f aca="false">IF(BJ42/BK42=INT(BJ42/BK42),1,0)</f>
        <v>0</v>
      </c>
      <c r="BM42" s="15" t="n">
        <f aca="false">IF(BL42=0,BJ42,BJ42/BK42)</f>
        <v>1</v>
      </c>
      <c r="BN42" s="15" t="n">
        <v>3</v>
      </c>
      <c r="BO42" s="15" t="n">
        <f aca="false">IF(BM42/BN42=INT(BM42/BN42),1,0)</f>
        <v>0</v>
      </c>
      <c r="BP42" s="15" t="n">
        <f aca="false">IF(BO42=0,BM42,BM42/BN42)</f>
        <v>1</v>
      </c>
      <c r="BQ42" s="15" t="n">
        <v>25</v>
      </c>
      <c r="BR42" s="15" t="n">
        <f aca="false">IF(BP42/BQ42=INT(BP42/BQ42),1,0)</f>
        <v>0</v>
      </c>
      <c r="BS42" s="15" t="n">
        <f aca="false">IF(BR42=0,BP42,BP42/BQ42)</f>
        <v>1</v>
      </c>
      <c r="BT42" s="15" t="n">
        <v>5</v>
      </c>
      <c r="BU42" s="15" t="n">
        <f aca="false">IF(BS42/BT42=INT(BS42/BT42),1,0)</f>
        <v>0</v>
      </c>
      <c r="BV42" s="15" t="n">
        <f aca="false">IF(BU42=0,BS42,BS42/BT42)</f>
        <v>1</v>
      </c>
      <c r="BW42" s="15" t="n">
        <v>49</v>
      </c>
      <c r="BX42" s="15" t="n">
        <f aca="false">IF(BV42/BW42=INT(BV42/BW42),1,0)</f>
        <v>0</v>
      </c>
      <c r="BY42" s="15" t="n">
        <f aca="false">IF(BX42=0,BV42,BV42/BW42)</f>
        <v>1</v>
      </c>
      <c r="BZ42" s="15" t="n">
        <v>7</v>
      </c>
      <c r="CA42" s="15" t="n">
        <f aca="false">IF(BY42/BZ42=INT(BY42/BZ42),1,0)</f>
        <v>0</v>
      </c>
      <c r="CB42" s="15" t="n">
        <f aca="false">IF(CA42=0,BY42,BY42/BZ42)</f>
        <v>1</v>
      </c>
      <c r="CC42" s="15" t="n">
        <v>121</v>
      </c>
      <c r="CD42" s="15" t="n">
        <f aca="false">IF(CB42/CC42=INT(CB42/CC42),1,0)</f>
        <v>0</v>
      </c>
      <c r="CE42" s="15" t="n">
        <f aca="false">IF(CD42=0,CB42,CB42/CC42)</f>
        <v>1</v>
      </c>
      <c r="CF42" s="15" t="n">
        <v>11</v>
      </c>
      <c r="CG42" s="15" t="n">
        <f aca="false">IF(CE42/CF42=INT(CE42/CF42),1,0)</f>
        <v>0</v>
      </c>
      <c r="CH42" s="15" t="n">
        <f aca="false">IF(CG42=0,CE42,CE42/CF42)</f>
        <v>1</v>
      </c>
      <c r="CI42" s="15" t="n">
        <v>169</v>
      </c>
      <c r="CJ42" s="15" t="n">
        <f aca="false">IF(CH42/CI42=INT(CH42/CI42),1,0)</f>
        <v>0</v>
      </c>
      <c r="CK42" s="15" t="n">
        <f aca="false">IF(CJ42=0,CH42,CH42/CI42)</f>
        <v>1</v>
      </c>
      <c r="CL42" s="15" t="n">
        <v>13</v>
      </c>
      <c r="CM42" s="15" t="n">
        <f aca="false">IF(CK42/CL42=INT(CK42/CL42),1,0)</f>
        <v>0</v>
      </c>
      <c r="CN42" s="15" t="n">
        <f aca="false">IF(CM42=0,CK42,CK42/CL42)</f>
        <v>1</v>
      </c>
      <c r="CO42" s="15" t="n">
        <f aca="false">CO38</f>
        <v>289</v>
      </c>
      <c r="CP42" s="15" t="n">
        <f aca="false">IF(CN42/CO42=INT(CN42/CO42),1,0)</f>
        <v>0</v>
      </c>
      <c r="CQ42" s="15" t="n">
        <f aca="false">IF(CP42=0,CN42,CN42/CO42)</f>
        <v>1</v>
      </c>
      <c r="CR42" s="15" t="n">
        <v>17</v>
      </c>
      <c r="CS42" s="15" t="n">
        <f aca="false">IF(CQ42/CR42=INT(CQ42/CR42),1,0)</f>
        <v>0</v>
      </c>
      <c r="CT42" s="15" t="n">
        <f aca="false">IF(CS42=0,CQ42,CQ42/CR42)</f>
        <v>1</v>
      </c>
      <c r="CU42" s="15" t="n">
        <f aca="false">CU38</f>
        <v>361</v>
      </c>
      <c r="CV42" s="15" t="n">
        <f aca="false">IF(CT42/CU42=INT(CT42/CU42),1,0)</f>
        <v>0</v>
      </c>
      <c r="CW42" s="15" t="n">
        <f aca="false">IF(CV42=0,CT42,CT42/CU42)</f>
        <v>1</v>
      </c>
      <c r="CX42" s="15" t="n">
        <v>19</v>
      </c>
      <c r="CY42" s="15" t="n">
        <f aca="false">IF(CW42/CX42=INT(CW42/CX42),1,0)</f>
        <v>0</v>
      </c>
      <c r="CZ42" s="15" t="n">
        <f aca="false">IF(CY42=0,CW42,CW42/CX42)</f>
        <v>1</v>
      </c>
      <c r="DA42" s="15" t="n">
        <f aca="false">DA38</f>
        <v>529</v>
      </c>
      <c r="DB42" s="15" t="n">
        <f aca="false">IF(CZ42/DA42=INT(CZ42/DA42),1,0)</f>
        <v>0</v>
      </c>
      <c r="DC42" s="15" t="n">
        <f aca="false">IF(DB42=0,CZ42,CZ42/DA42)</f>
        <v>1</v>
      </c>
      <c r="DD42" s="15" t="n">
        <v>23</v>
      </c>
      <c r="DE42" s="15" t="n">
        <f aca="false">IF(DC42/DD42=INT(DC42/DD42),1,0)</f>
        <v>0</v>
      </c>
      <c r="DF42" s="15" t="n">
        <f aca="false">IF(DE42=0,DC42,DC42/DD42)</f>
        <v>1</v>
      </c>
      <c r="DG42" s="15" t="n">
        <f aca="false">DG38</f>
        <v>841</v>
      </c>
      <c r="DH42" s="15" t="n">
        <f aca="false">IF(DF42/DG42=INT(DF42/DG42),1,0)</f>
        <v>0</v>
      </c>
      <c r="DI42" s="15" t="n">
        <f aca="false">IF(DH42=0,DF42,DF42/DG42)</f>
        <v>1</v>
      </c>
      <c r="DJ42" s="15" t="n">
        <v>29</v>
      </c>
      <c r="DK42" s="15" t="n">
        <f aca="false">IF(DI42/DJ42=INT(DI42/DJ42),1,0)</f>
        <v>0</v>
      </c>
      <c r="DL42" s="15" t="n">
        <f aca="false">IF(DK42=0,DI42,DI42/DJ42)</f>
        <v>1</v>
      </c>
      <c r="DM42" s="15" t="n">
        <f aca="false">DM38</f>
        <v>961</v>
      </c>
      <c r="DN42" s="15" t="n">
        <f aca="false">IF(DL42/DM42=INT(DL42/DM42),1,0)</f>
        <v>0</v>
      </c>
      <c r="DO42" s="15" t="n">
        <f aca="false">IF(DN42=0,DL42,DL42/DM42)</f>
        <v>1</v>
      </c>
      <c r="DP42" s="15" t="n">
        <v>31</v>
      </c>
      <c r="DQ42" s="15" t="n">
        <f aca="false">IF(DO42/DP42=INT(DO42/DP42),1,0)</f>
        <v>0</v>
      </c>
      <c r="DR42" s="15" t="n">
        <f aca="false">IF(DQ42=0,DO42,DO42/DP42)</f>
        <v>1</v>
      </c>
      <c r="DS42" s="15" t="n">
        <v>37</v>
      </c>
      <c r="DT42" s="15" t="n">
        <f aca="false">IF(DR42/DS42=INT(DR42/DS42),1,0)</f>
        <v>0</v>
      </c>
      <c r="DU42" s="15" t="n">
        <f aca="false">IF(DT42=0,DR42,DR42/DS42)</f>
        <v>1</v>
      </c>
      <c r="DV42" s="15" t="n">
        <v>41</v>
      </c>
      <c r="DW42" s="15" t="n">
        <f aca="false">IF(DU42/DV42=INT(DU42/DV42),1,0)</f>
        <v>0</v>
      </c>
      <c r="DX42" s="15" t="n">
        <f aca="false">IF(DW42=0,DU42,DU42/DV42)</f>
        <v>1</v>
      </c>
      <c r="DY42" s="15" t="n">
        <v>43</v>
      </c>
      <c r="DZ42" s="15" t="n">
        <f aca="false">IF(DX42/DY42=INT(DX42/DY42),1,0)</f>
        <v>0</v>
      </c>
      <c r="EA42" s="15" t="n">
        <f aca="false">IF(DZ42=0,DX42,DX42/DY42)</f>
        <v>1</v>
      </c>
      <c r="EB42" s="15" t="n">
        <v>47</v>
      </c>
      <c r="EC42" s="15" t="n">
        <f aca="false">IF(EA42/EB42=INT(EA42/EB42),1,0)</f>
        <v>0</v>
      </c>
      <c r="ED42" s="15" t="n">
        <f aca="false">IF(EC42=0,EA42,EA42/EB42)</f>
        <v>1</v>
      </c>
      <c r="EE42" s="15" t="n">
        <v>53</v>
      </c>
      <c r="EF42" s="15" t="n">
        <f aca="false">IF(ED42/EE42=INT(ED42/EE42),1,0)</f>
        <v>0</v>
      </c>
      <c r="EG42" s="15" t="n">
        <f aca="false">IF(EF42=0,ED42,ED42/EE42)</f>
        <v>1</v>
      </c>
      <c r="EH42" s="15" t="n">
        <v>59</v>
      </c>
      <c r="EI42" s="15" t="n">
        <f aca="false">IF(EG42/EH42=INT(EG42/EH42),1,0)</f>
        <v>0</v>
      </c>
      <c r="EJ42" s="15" t="n">
        <f aca="false">IF(EI42=0,EG42,EG42/EH42)</f>
        <v>1</v>
      </c>
      <c r="EK42" s="15" t="n">
        <v>61</v>
      </c>
      <c r="EL42" s="15" t="n">
        <f aca="false">IF(EJ42/EK42=INT(EJ42/EK42),1,0)</f>
        <v>0</v>
      </c>
      <c r="EM42" s="15" t="n">
        <f aca="false">IF(EL42=0,EJ42,EJ42/EK42)</f>
        <v>1</v>
      </c>
      <c r="EN42" s="15" t="n">
        <v>67</v>
      </c>
      <c r="EO42" s="15" t="n">
        <f aca="false">IF(EM42/EN42=INT(EM42/EN42),1,0)</f>
        <v>0</v>
      </c>
      <c r="EP42" s="15" t="n">
        <f aca="false">IF(EO42=0,EM42,EM42/EN42)</f>
        <v>1</v>
      </c>
      <c r="EQ42" s="15" t="n">
        <v>71</v>
      </c>
      <c r="ER42" s="15" t="n">
        <f aca="false">IF(EP42/EQ42=INT(EP42/EQ42),1,0)</f>
        <v>0</v>
      </c>
      <c r="ES42" s="15" t="n">
        <f aca="false">IF(ER42=0,EP42,EP42/EQ42)</f>
        <v>1</v>
      </c>
      <c r="ET42" s="15" t="n">
        <v>73</v>
      </c>
      <c r="EU42" s="15" t="n">
        <f aca="false">IF(ES42/ET42=INT(ES42/ET42),1,0)</f>
        <v>0</v>
      </c>
      <c r="EV42" s="15" t="n">
        <f aca="false">IF(EU42=0,ES42,ES42/ET42)</f>
        <v>1</v>
      </c>
      <c r="EW42" s="15" t="n">
        <v>79</v>
      </c>
      <c r="EX42" s="15" t="n">
        <f aca="false">IF(EV42/EW42=INT(EV42/EW42),1,0)</f>
        <v>0</v>
      </c>
      <c r="EY42" s="15" t="n">
        <f aca="false">IF(EX42=0,EV42,EV42/EW42)</f>
        <v>1</v>
      </c>
      <c r="EZ42" s="15" t="n">
        <v>83</v>
      </c>
      <c r="FA42" s="15" t="n">
        <f aca="false">IF(EY42/EZ42=INT(EY42/EZ42),1,0)</f>
        <v>0</v>
      </c>
      <c r="FB42" s="15" t="n">
        <f aca="false">IF(FA42=0,EY42,EY42/EZ42)</f>
        <v>1</v>
      </c>
      <c r="FC42" s="15" t="n">
        <v>89</v>
      </c>
      <c r="FD42" s="15" t="n">
        <f aca="false">IF(FB42/FC42=INT(FB42/FC42),1,0)</f>
        <v>0</v>
      </c>
      <c r="FE42" s="15" t="n">
        <f aca="false">IF(FD42=0,FB42,FB42/FC42)</f>
        <v>1</v>
      </c>
      <c r="FF42" s="15" t="n">
        <v>97</v>
      </c>
      <c r="FG42" s="15" t="n">
        <f aca="false">IF(FE42/FF42=INT(FE42/FF42),1,0)</f>
        <v>0</v>
      </c>
      <c r="FH42" s="15" t="n">
        <f aca="false">IF(FG42=0,FE42,FE42/FF42)</f>
        <v>1</v>
      </c>
      <c r="FI42" s="15" t="n">
        <v>101</v>
      </c>
      <c r="FJ42" s="15" t="n">
        <f aca="false">IF(FH42/FI42=INT(FH42/FI42),1,0)</f>
        <v>0</v>
      </c>
      <c r="FK42" s="15" t="n">
        <f aca="false">IF(FJ42=0,FH42,FH42/FI42)</f>
        <v>1</v>
      </c>
      <c r="FL42" s="15" t="n">
        <v>103</v>
      </c>
      <c r="FM42" s="15" t="n">
        <f aca="false">IF(FK42/FL42=INT(FK42/FL42),1,0)</f>
        <v>0</v>
      </c>
      <c r="FN42" s="15" t="n">
        <f aca="false">IF(FM42=0,FK42,FK42/FL42)</f>
        <v>1</v>
      </c>
      <c r="FO42" s="15" t="n">
        <v>107</v>
      </c>
      <c r="FP42" s="15" t="n">
        <f aca="false">IF(FN42/FO42=INT(FN42/FO42),1,0)</f>
        <v>0</v>
      </c>
      <c r="FQ42" s="15" t="n">
        <f aca="false">IF(FP42=0,FN42,FN42/FO42)</f>
        <v>1</v>
      </c>
      <c r="FR42" s="15" t="n">
        <v>109</v>
      </c>
      <c r="FS42" s="15" t="n">
        <f aca="false">IF(FQ42/FR42=INT(FQ42/FR42),1,0)</f>
        <v>0</v>
      </c>
      <c r="FT42" s="15" t="n">
        <f aca="false">IF(FS42=0,FQ42,FQ42/FR42)</f>
        <v>1</v>
      </c>
      <c r="FU42" s="15" t="n">
        <v>113</v>
      </c>
      <c r="FV42" s="15" t="n">
        <f aca="false">IF(FT42/FU42=INT(FT42/FU42),1,0)</f>
        <v>0</v>
      </c>
      <c r="FW42" s="15" t="n">
        <f aca="false">IF(FV42=0,FT42,FT42/FU42)</f>
        <v>1</v>
      </c>
      <c r="FX42" s="15" t="n">
        <v>127</v>
      </c>
      <c r="FY42" s="15" t="n">
        <f aca="false">IF(FW42/FX42=INT(FW42/FX42),1,0)</f>
        <v>0</v>
      </c>
      <c r="FZ42" s="15" t="n">
        <f aca="false">IF(FY42=0,FW42,FW42/FX42)</f>
        <v>1</v>
      </c>
      <c r="GA42" s="15" t="n">
        <v>131</v>
      </c>
      <c r="GB42" s="15" t="n">
        <f aca="false">IF(FZ42/GA42=INT(FZ42/GA42),1,0)</f>
        <v>0</v>
      </c>
      <c r="GC42" s="15" t="n">
        <f aca="false">IF(GB42=0,FZ42,FZ42/GA42)</f>
        <v>1</v>
      </c>
      <c r="GD42" s="15" t="n">
        <v>137</v>
      </c>
      <c r="GE42" s="15" t="n">
        <f aca="false">IF(GC42/GD42=INT(GC42/GD42),1,0)</f>
        <v>0</v>
      </c>
      <c r="GF42" s="15" t="n">
        <f aca="false">IF(GE42=0,GC42,GC42/GD42)</f>
        <v>1</v>
      </c>
      <c r="GG42" s="15" t="n">
        <v>139</v>
      </c>
      <c r="GH42" s="15" t="n">
        <f aca="false">IF(GF42/GG42=INT(GF42/GG42),1,0)</f>
        <v>0</v>
      </c>
      <c r="GI42" s="15" t="n">
        <f aca="false">IF(GH42=0,GF42,GF42/GG42)</f>
        <v>1</v>
      </c>
      <c r="GJ42" s="15" t="n">
        <v>149</v>
      </c>
      <c r="GK42" s="15" t="n">
        <f aca="false">IF(GI42/GJ42=INT(GI42/GJ42),1,0)</f>
        <v>0</v>
      </c>
      <c r="GL42" s="15" t="n">
        <f aca="false">IF(GK42=0,GI42,GI42/GJ42)</f>
        <v>1</v>
      </c>
      <c r="GM42" s="15"/>
      <c r="GN42" s="15" t="n">
        <f aca="false">8*AW42+4*AZ42+2*BC42+BF42</f>
        <v>3</v>
      </c>
      <c r="GO42" s="15" t="n">
        <f aca="false">4*BI42+2*BL42+BO42</f>
        <v>0</v>
      </c>
      <c r="GP42" s="15" t="n">
        <f aca="false">2*BR42+BU42</f>
        <v>0</v>
      </c>
      <c r="GQ42" s="15" t="n">
        <f aca="false">2*BX42+CA42</f>
        <v>0</v>
      </c>
      <c r="GR42" s="15" t="n">
        <f aca="false">2*CD42+CG42</f>
        <v>0</v>
      </c>
      <c r="GS42" s="15" t="n">
        <f aca="false">2*CJ42+CM42</f>
        <v>0</v>
      </c>
      <c r="GT42" s="15" t="n">
        <f aca="false">CS42</f>
        <v>0</v>
      </c>
      <c r="GU42" s="15" t="n">
        <f aca="false">CY42</f>
        <v>0</v>
      </c>
      <c r="GV42" s="15" t="n">
        <f aca="false">DE42</f>
        <v>0</v>
      </c>
      <c r="GW42" s="15" t="n">
        <f aca="false">DK42</f>
        <v>0</v>
      </c>
      <c r="GX42" s="15" t="n">
        <f aca="false">DQ42</f>
        <v>0</v>
      </c>
      <c r="GY42" s="0" t="n">
        <f aca="false">DT42</f>
        <v>0</v>
      </c>
      <c r="GZ42" s="0" t="n">
        <f aca="false">DW42</f>
        <v>0</v>
      </c>
      <c r="HA42" s="0" t="n">
        <f aca="false">DZ42</f>
        <v>0</v>
      </c>
      <c r="HB42" s="0" t="n">
        <f aca="false">EC42</f>
        <v>0</v>
      </c>
      <c r="HC42" s="0" t="n">
        <f aca="false">EF42</f>
        <v>0</v>
      </c>
      <c r="HD42" s="0" t="n">
        <f aca="false">EI42</f>
        <v>0</v>
      </c>
      <c r="HE42" s="0" t="n">
        <f aca="false">EL42</f>
        <v>0</v>
      </c>
      <c r="HF42" s="0" t="n">
        <f aca="false">EO42</f>
        <v>0</v>
      </c>
      <c r="HG42" s="0" t="n">
        <f aca="false">ER42</f>
        <v>0</v>
      </c>
      <c r="HH42" s="0" t="n">
        <f aca="false">EU42</f>
        <v>0</v>
      </c>
      <c r="HI42" s="0" t="n">
        <f aca="false">EX42</f>
        <v>0</v>
      </c>
      <c r="HJ42" s="0" t="n">
        <f aca="false">FA42</f>
        <v>0</v>
      </c>
      <c r="HK42" s="0" t="n">
        <f aca="false">FD42</f>
        <v>0</v>
      </c>
      <c r="HL42" s="0" t="n">
        <f aca="false">FG42</f>
        <v>0</v>
      </c>
      <c r="HM42" s="0" t="n">
        <f aca="false">FJ42</f>
        <v>0</v>
      </c>
      <c r="HN42" s="0" t="n">
        <f aca="false">FM42</f>
        <v>0</v>
      </c>
      <c r="HO42" s="0" t="n">
        <f aca="false">FP42</f>
        <v>0</v>
      </c>
      <c r="HP42" s="0" t="n">
        <f aca="false">FS42</f>
        <v>0</v>
      </c>
      <c r="HQ42" s="0" t="n">
        <f aca="false">FV42</f>
        <v>0</v>
      </c>
      <c r="HR42" s="0" t="n">
        <f aca="false">FY42</f>
        <v>0</v>
      </c>
      <c r="HS42" s="0" t="n">
        <f aca="false">GB42</f>
        <v>0</v>
      </c>
      <c r="HT42" s="0" t="n">
        <f aca="false">GE42</f>
        <v>0</v>
      </c>
      <c r="HU42" s="0" t="n">
        <f aca="false">GH42</f>
        <v>0</v>
      </c>
      <c r="HV42" s="0" t="n">
        <f aca="false">GK42</f>
        <v>0</v>
      </c>
      <c r="HW42" s="0" t="n">
        <f aca="false">AU42</f>
        <v>8</v>
      </c>
      <c r="HX42" s="0" t="n">
        <f aca="false">HW42/HV45</f>
        <v>1</v>
      </c>
    </row>
    <row r="43" customFormat="false" ht="18" hidden="true" customHeight="true" outlineLevel="0" collapsed="false">
      <c r="A43" s="1"/>
      <c r="B43" s="10"/>
      <c r="C43" s="10"/>
      <c r="D43" s="10"/>
      <c r="E43" s="10"/>
      <c r="F43" s="13"/>
      <c r="G43" s="13"/>
      <c r="H43" s="74"/>
      <c r="I43" s="10"/>
      <c r="J43" s="10"/>
      <c r="K43" s="1"/>
      <c r="M43" s="1"/>
      <c r="AK43" s="1"/>
      <c r="AL43" s="1"/>
      <c r="AM43" s="1"/>
      <c r="AN43" s="1"/>
      <c r="AO43" s="1"/>
      <c r="AP43" s="1"/>
      <c r="AQ43" s="1"/>
      <c r="AS43" s="0" t="n">
        <f aca="false">AS42+INT(AT42/AT43)</f>
        <v>11</v>
      </c>
      <c r="AT43" s="0" t="n">
        <f aca="false">HX31*HX35*HX39</f>
        <v>16</v>
      </c>
      <c r="AU43" s="0" t="n">
        <f aca="false">AT43</f>
        <v>16</v>
      </c>
      <c r="AV43" s="0" t="n">
        <v>256</v>
      </c>
      <c r="AW43" s="15" t="n">
        <f aca="false">IF(AU43/AV43=INT(AU43/AV43),1,0)</f>
        <v>0</v>
      </c>
      <c r="AX43" s="15" t="n">
        <f aca="false">IF(AW43=0,AU43,AU43/AV43)</f>
        <v>16</v>
      </c>
      <c r="AY43" s="15" t="n">
        <v>16</v>
      </c>
      <c r="AZ43" s="15" t="n">
        <f aca="false">IF(AX43/AY43=INT(AX43/AY43),1,0)</f>
        <v>1</v>
      </c>
      <c r="BA43" s="15" t="n">
        <f aca="false">IF(AZ43=0,AX43,AX43/AY43)</f>
        <v>1</v>
      </c>
      <c r="BB43" s="15" t="n">
        <v>4</v>
      </c>
      <c r="BC43" s="15" t="n">
        <f aca="false">IF(BA43/BB43=INT(BA43/BB43),1,0)</f>
        <v>0</v>
      </c>
      <c r="BD43" s="15" t="n">
        <f aca="false">IF(BC43=0,BA43,BA43/BB43)</f>
        <v>1</v>
      </c>
      <c r="BE43" s="15" t="n">
        <v>2</v>
      </c>
      <c r="BF43" s="15" t="n">
        <f aca="false">IF(BD43/BE43=INT(BD43/BE43),1,0)</f>
        <v>0</v>
      </c>
      <c r="BG43" s="15" t="n">
        <f aca="false">IF(BF43=0,BD43,BD43/BE43)</f>
        <v>1</v>
      </c>
      <c r="BH43" s="15" t="n">
        <v>81</v>
      </c>
      <c r="BI43" s="15" t="n">
        <f aca="false">IF(BG43/BH43=INT(BG43/BH43),1,0)</f>
        <v>0</v>
      </c>
      <c r="BJ43" s="15" t="n">
        <f aca="false">IF(BI43=0,BG43,BG43/BH43)</f>
        <v>1</v>
      </c>
      <c r="BK43" s="15" t="n">
        <v>9</v>
      </c>
      <c r="BL43" s="15" t="n">
        <f aca="false">IF(BJ43/BK43=INT(BJ43/BK43),1,0)</f>
        <v>0</v>
      </c>
      <c r="BM43" s="15" t="n">
        <f aca="false">IF(BL43=0,BJ43,BJ43/BK43)</f>
        <v>1</v>
      </c>
      <c r="BN43" s="15" t="n">
        <v>3</v>
      </c>
      <c r="BO43" s="15" t="n">
        <f aca="false">IF(BM43/BN43=INT(BM43/BN43),1,0)</f>
        <v>0</v>
      </c>
      <c r="BP43" s="15" t="n">
        <f aca="false">IF(BO43=0,BM43,BM43/BN43)</f>
        <v>1</v>
      </c>
      <c r="BQ43" s="15" t="n">
        <v>25</v>
      </c>
      <c r="BR43" s="15" t="n">
        <f aca="false">IF(BP43/BQ43=INT(BP43/BQ43),1,0)</f>
        <v>0</v>
      </c>
      <c r="BS43" s="15" t="n">
        <f aca="false">IF(BR43=0,BP43,BP43/BQ43)</f>
        <v>1</v>
      </c>
      <c r="BT43" s="15" t="n">
        <v>5</v>
      </c>
      <c r="BU43" s="15" t="n">
        <f aca="false">IF(BS43/BT43=INT(BS43/BT43),1,0)</f>
        <v>0</v>
      </c>
      <c r="BV43" s="15" t="n">
        <f aca="false">IF(BU43=0,BS43,BS43/BT43)</f>
        <v>1</v>
      </c>
      <c r="BW43" s="15" t="n">
        <v>49</v>
      </c>
      <c r="BX43" s="15" t="n">
        <f aca="false">IF(BV43/BW43=INT(BV43/BW43),1,0)</f>
        <v>0</v>
      </c>
      <c r="BY43" s="15" t="n">
        <f aca="false">IF(BX43=0,BV43,BV43/BW43)</f>
        <v>1</v>
      </c>
      <c r="BZ43" s="15" t="n">
        <v>7</v>
      </c>
      <c r="CA43" s="15" t="n">
        <f aca="false">IF(BY43/BZ43=INT(BY43/BZ43),1,0)</f>
        <v>0</v>
      </c>
      <c r="CB43" s="15" t="n">
        <f aca="false">IF(CA43=0,BY43,BY43/BZ43)</f>
        <v>1</v>
      </c>
      <c r="CC43" s="15" t="n">
        <v>121</v>
      </c>
      <c r="CD43" s="15" t="n">
        <f aca="false">IF(CB43/CC43=INT(CB43/CC43),1,0)</f>
        <v>0</v>
      </c>
      <c r="CE43" s="15" t="n">
        <f aca="false">IF(CD43=0,CB43,CB43/CC43)</f>
        <v>1</v>
      </c>
      <c r="CF43" s="15" t="n">
        <v>11</v>
      </c>
      <c r="CG43" s="15" t="n">
        <f aca="false">IF(CE43/CF43=INT(CE43/CF43),1,0)</f>
        <v>0</v>
      </c>
      <c r="CH43" s="15" t="n">
        <f aca="false">IF(CG43=0,CE43,CE43/CF43)</f>
        <v>1</v>
      </c>
      <c r="CI43" s="15" t="n">
        <v>169</v>
      </c>
      <c r="CJ43" s="15" t="n">
        <f aca="false">IF(CH43/CI43=INT(CH43/CI43),1,0)</f>
        <v>0</v>
      </c>
      <c r="CK43" s="15" t="n">
        <f aca="false">IF(CJ43=0,CH43,CH43/CI43)</f>
        <v>1</v>
      </c>
      <c r="CL43" s="15" t="n">
        <v>13</v>
      </c>
      <c r="CM43" s="15" t="n">
        <f aca="false">IF(CK43/CL43=INT(CK43/CL43),1,0)</f>
        <v>0</v>
      </c>
      <c r="CN43" s="15" t="n">
        <f aca="false">IF(CM43=0,CK43,CK43/CL43)</f>
        <v>1</v>
      </c>
      <c r="CO43" s="15" t="n">
        <f aca="false">CO39</f>
        <v>289</v>
      </c>
      <c r="CP43" s="15" t="n">
        <f aca="false">IF(CN43/CO43=INT(CN43/CO43),1,0)</f>
        <v>0</v>
      </c>
      <c r="CQ43" s="15" t="n">
        <f aca="false">IF(CP43=0,CN43,CN43/CO43)</f>
        <v>1</v>
      </c>
      <c r="CR43" s="15" t="n">
        <v>17</v>
      </c>
      <c r="CS43" s="15" t="n">
        <f aca="false">IF(CQ43/CR43=INT(CQ43/CR43),1,0)</f>
        <v>0</v>
      </c>
      <c r="CT43" s="15" t="n">
        <f aca="false">IF(CS43=0,CQ43,CQ43/CR43)</f>
        <v>1</v>
      </c>
      <c r="CU43" s="15" t="n">
        <f aca="false">CU39</f>
        <v>361</v>
      </c>
      <c r="CV43" s="15" t="n">
        <f aca="false">IF(CT43/CU43=INT(CT43/CU43),1,0)</f>
        <v>0</v>
      </c>
      <c r="CW43" s="15" t="n">
        <f aca="false">IF(CV43=0,CT43,CT43/CU43)</f>
        <v>1</v>
      </c>
      <c r="CX43" s="15" t="n">
        <v>19</v>
      </c>
      <c r="CY43" s="15" t="n">
        <f aca="false">IF(CW43/CX43=INT(CW43/CX43),1,0)</f>
        <v>0</v>
      </c>
      <c r="CZ43" s="15" t="n">
        <f aca="false">IF(CY43=0,CW43,CW43/CX43)</f>
        <v>1</v>
      </c>
      <c r="DA43" s="15" t="n">
        <f aca="false">DA39</f>
        <v>529</v>
      </c>
      <c r="DB43" s="15" t="n">
        <f aca="false">IF(CZ43/DA43=INT(CZ43/DA43),1,0)</f>
        <v>0</v>
      </c>
      <c r="DC43" s="15" t="n">
        <f aca="false">IF(DB43=0,CZ43,CZ43/DA43)</f>
        <v>1</v>
      </c>
      <c r="DD43" s="15" t="n">
        <v>23</v>
      </c>
      <c r="DE43" s="15" t="n">
        <f aca="false">IF(DC43/DD43=INT(DC43/DD43),1,0)</f>
        <v>0</v>
      </c>
      <c r="DF43" s="15" t="n">
        <f aca="false">IF(DE43=0,DC43,DC43/DD43)</f>
        <v>1</v>
      </c>
      <c r="DG43" s="15" t="n">
        <f aca="false">DG39</f>
        <v>841</v>
      </c>
      <c r="DH43" s="15" t="n">
        <f aca="false">IF(DF43/DG43=INT(DF43/DG43),1,0)</f>
        <v>0</v>
      </c>
      <c r="DI43" s="15" t="n">
        <f aca="false">IF(DH43=0,DF43,DF43/DG43)</f>
        <v>1</v>
      </c>
      <c r="DJ43" s="15" t="n">
        <v>29</v>
      </c>
      <c r="DK43" s="15" t="n">
        <f aca="false">IF(DI43/DJ43=INT(DI43/DJ43),1,0)</f>
        <v>0</v>
      </c>
      <c r="DL43" s="15" t="n">
        <f aca="false">IF(DK43=0,DI43,DI43/DJ43)</f>
        <v>1</v>
      </c>
      <c r="DM43" s="15" t="n">
        <f aca="false">DM39</f>
        <v>961</v>
      </c>
      <c r="DN43" s="15" t="n">
        <f aca="false">IF(DL43/DM43=INT(DL43/DM43),1,0)</f>
        <v>0</v>
      </c>
      <c r="DO43" s="15" t="n">
        <f aca="false">IF(DN43=0,DL43,DL43/DM43)</f>
        <v>1</v>
      </c>
      <c r="DP43" s="15" t="n">
        <v>31</v>
      </c>
      <c r="DQ43" s="15" t="n">
        <f aca="false">IF(DO43/DP43=INT(DO43/DP43),1,0)</f>
        <v>0</v>
      </c>
      <c r="DR43" s="15" t="n">
        <f aca="false">IF(DQ43=0,DO43,DO43/DP43)</f>
        <v>1</v>
      </c>
      <c r="DS43" s="15" t="n">
        <v>37</v>
      </c>
      <c r="DT43" s="15" t="n">
        <f aca="false">IF(DR43/DS43=INT(DR43/DS43),1,0)</f>
        <v>0</v>
      </c>
      <c r="DU43" s="15" t="n">
        <f aca="false">IF(DT43=0,DR43,DR43/DS43)</f>
        <v>1</v>
      </c>
      <c r="DV43" s="15" t="n">
        <v>41</v>
      </c>
      <c r="DW43" s="15" t="n">
        <f aca="false">IF(DU43/DV43=INT(DU43/DV43),1,0)</f>
        <v>0</v>
      </c>
      <c r="DX43" s="15" t="n">
        <f aca="false">IF(DW43=0,DU43,DU43/DV43)</f>
        <v>1</v>
      </c>
      <c r="DY43" s="15" t="n">
        <v>43</v>
      </c>
      <c r="DZ43" s="15" t="n">
        <f aca="false">IF(DX43/DY43=INT(DX43/DY43),1,0)</f>
        <v>0</v>
      </c>
      <c r="EA43" s="15" t="n">
        <f aca="false">IF(DZ43=0,DX43,DX43/DY43)</f>
        <v>1</v>
      </c>
      <c r="EB43" s="15" t="n">
        <v>47</v>
      </c>
      <c r="EC43" s="15" t="n">
        <f aca="false">IF(EA43/EB43=INT(EA43/EB43),1,0)</f>
        <v>0</v>
      </c>
      <c r="ED43" s="15" t="n">
        <f aca="false">IF(EC43=0,EA43,EA43/EB43)</f>
        <v>1</v>
      </c>
      <c r="EE43" s="15" t="n">
        <v>53</v>
      </c>
      <c r="EF43" s="15" t="n">
        <f aca="false">IF(ED43/EE43=INT(ED43/EE43),1,0)</f>
        <v>0</v>
      </c>
      <c r="EG43" s="15" t="n">
        <f aca="false">IF(EF43=0,ED43,ED43/EE43)</f>
        <v>1</v>
      </c>
      <c r="EH43" s="15" t="n">
        <v>59</v>
      </c>
      <c r="EI43" s="15" t="n">
        <f aca="false">IF(EG43/EH43=INT(EG43/EH43),1,0)</f>
        <v>0</v>
      </c>
      <c r="EJ43" s="15" t="n">
        <f aca="false">IF(EI43=0,EG43,EG43/EH43)</f>
        <v>1</v>
      </c>
      <c r="EK43" s="15" t="n">
        <v>61</v>
      </c>
      <c r="EL43" s="15" t="n">
        <f aca="false">IF(EJ43/EK43=INT(EJ43/EK43),1,0)</f>
        <v>0</v>
      </c>
      <c r="EM43" s="15" t="n">
        <f aca="false">IF(EL43=0,EJ43,EJ43/EK43)</f>
        <v>1</v>
      </c>
      <c r="EN43" s="15" t="n">
        <v>67</v>
      </c>
      <c r="EO43" s="15" t="n">
        <f aca="false">IF(EM43/EN43=INT(EM43/EN43),1,0)</f>
        <v>0</v>
      </c>
      <c r="EP43" s="15" t="n">
        <f aca="false">IF(EO43=0,EM43,EM43/EN43)</f>
        <v>1</v>
      </c>
      <c r="EQ43" s="15" t="n">
        <v>71</v>
      </c>
      <c r="ER43" s="15" t="n">
        <f aca="false">IF(EP43/EQ43=INT(EP43/EQ43),1,0)</f>
        <v>0</v>
      </c>
      <c r="ES43" s="15" t="n">
        <f aca="false">IF(ER43=0,EP43,EP43/EQ43)</f>
        <v>1</v>
      </c>
      <c r="ET43" s="15" t="n">
        <v>73</v>
      </c>
      <c r="EU43" s="15" t="n">
        <f aca="false">IF(ES43/ET43=INT(ES43/ET43),1,0)</f>
        <v>0</v>
      </c>
      <c r="EV43" s="15" t="n">
        <f aca="false">IF(EU43=0,ES43,ES43/ET43)</f>
        <v>1</v>
      </c>
      <c r="EW43" s="15" t="n">
        <v>79</v>
      </c>
      <c r="EX43" s="15" t="n">
        <f aca="false">IF(EV43/EW43=INT(EV43/EW43),1,0)</f>
        <v>0</v>
      </c>
      <c r="EY43" s="15" t="n">
        <f aca="false">IF(EX43=0,EV43,EV43/EW43)</f>
        <v>1</v>
      </c>
      <c r="EZ43" s="15" t="n">
        <v>83</v>
      </c>
      <c r="FA43" s="15" t="n">
        <f aca="false">IF(EY43/EZ43=INT(EY43/EZ43),1,0)</f>
        <v>0</v>
      </c>
      <c r="FB43" s="15" t="n">
        <f aca="false">IF(FA43=0,EY43,EY43/EZ43)</f>
        <v>1</v>
      </c>
      <c r="FC43" s="15" t="n">
        <v>89</v>
      </c>
      <c r="FD43" s="15" t="n">
        <f aca="false">IF(FB43/FC43=INT(FB43/FC43),1,0)</f>
        <v>0</v>
      </c>
      <c r="FE43" s="15" t="n">
        <f aca="false">IF(FD43=0,FB43,FB43/FC43)</f>
        <v>1</v>
      </c>
      <c r="FF43" s="15" t="n">
        <v>97</v>
      </c>
      <c r="FG43" s="15" t="n">
        <f aca="false">IF(FE43/FF43=INT(FE43/FF43),1,0)</f>
        <v>0</v>
      </c>
      <c r="FH43" s="15" t="n">
        <f aca="false">IF(FG43=0,FE43,FE43/FF43)</f>
        <v>1</v>
      </c>
      <c r="FI43" s="15" t="n">
        <v>101</v>
      </c>
      <c r="FJ43" s="15" t="n">
        <f aca="false">IF(FH43/FI43=INT(FH43/FI43),1,0)</f>
        <v>0</v>
      </c>
      <c r="FK43" s="15" t="n">
        <f aca="false">IF(FJ43=0,FH43,FH43/FI43)</f>
        <v>1</v>
      </c>
      <c r="FL43" s="15" t="n">
        <v>103</v>
      </c>
      <c r="FM43" s="15" t="n">
        <f aca="false">IF(FK43/FL43=INT(FK43/FL43),1,0)</f>
        <v>0</v>
      </c>
      <c r="FN43" s="15" t="n">
        <f aca="false">IF(FM43=0,FK43,FK43/FL43)</f>
        <v>1</v>
      </c>
      <c r="FO43" s="15" t="n">
        <v>107</v>
      </c>
      <c r="FP43" s="15" t="n">
        <f aca="false">IF(FN43/FO43=INT(FN43/FO43),1,0)</f>
        <v>0</v>
      </c>
      <c r="FQ43" s="15" t="n">
        <f aca="false">IF(FP43=0,FN43,FN43/FO43)</f>
        <v>1</v>
      </c>
      <c r="FR43" s="15" t="n">
        <v>109</v>
      </c>
      <c r="FS43" s="15" t="n">
        <f aca="false">IF(FQ43/FR43=INT(FQ43/FR43),1,0)</f>
        <v>0</v>
      </c>
      <c r="FT43" s="15" t="n">
        <f aca="false">IF(FS43=0,FQ43,FQ43/FR43)</f>
        <v>1</v>
      </c>
      <c r="FU43" s="15" t="n">
        <v>113</v>
      </c>
      <c r="FV43" s="15" t="n">
        <f aca="false">IF(FT43/FU43=INT(FT43/FU43),1,0)</f>
        <v>0</v>
      </c>
      <c r="FW43" s="15" t="n">
        <f aca="false">IF(FV43=0,FT43,FT43/FU43)</f>
        <v>1</v>
      </c>
      <c r="FX43" s="15" t="n">
        <v>127</v>
      </c>
      <c r="FY43" s="15" t="n">
        <f aca="false">IF(FW43/FX43=INT(FW43/FX43),1,0)</f>
        <v>0</v>
      </c>
      <c r="FZ43" s="15" t="n">
        <f aca="false">IF(FY43=0,FW43,FW43/FX43)</f>
        <v>1</v>
      </c>
      <c r="GA43" s="15" t="n">
        <v>131</v>
      </c>
      <c r="GB43" s="15" t="n">
        <f aca="false">IF(FZ43/GA43=INT(FZ43/GA43),1,0)</f>
        <v>0</v>
      </c>
      <c r="GC43" s="15" t="n">
        <f aca="false">IF(GB43=0,FZ43,FZ43/GA43)</f>
        <v>1</v>
      </c>
      <c r="GD43" s="15" t="n">
        <v>137</v>
      </c>
      <c r="GE43" s="15" t="n">
        <f aca="false">IF(GC43/GD43=INT(GC43/GD43),1,0)</f>
        <v>0</v>
      </c>
      <c r="GF43" s="15" t="n">
        <f aca="false">IF(GE43=0,GC43,GC43/GD43)</f>
        <v>1</v>
      </c>
      <c r="GG43" s="15" t="n">
        <v>139</v>
      </c>
      <c r="GH43" s="15" t="n">
        <f aca="false">IF(GF43/GG43=INT(GF43/GG43),1,0)</f>
        <v>0</v>
      </c>
      <c r="GI43" s="15" t="n">
        <f aca="false">IF(GH43=0,GF43,GF43/GG43)</f>
        <v>1</v>
      </c>
      <c r="GJ43" s="15" t="n">
        <v>149</v>
      </c>
      <c r="GK43" s="15" t="n">
        <f aca="false">IF(GI43/GJ43=INT(GI43/GJ43),1,0)</f>
        <v>0</v>
      </c>
      <c r="GL43" s="15" t="n">
        <f aca="false">IF(GK43=0,GI43,GI43/GJ43)</f>
        <v>1</v>
      </c>
      <c r="GM43" s="15"/>
      <c r="GN43" s="15" t="n">
        <f aca="false">8*AW43+4*AZ43+2*BC43+BF43</f>
        <v>4</v>
      </c>
      <c r="GO43" s="15" t="n">
        <f aca="false">4*BI43+2*BL43+BO43</f>
        <v>0</v>
      </c>
      <c r="GP43" s="15" t="n">
        <f aca="false">2*BR43+BU43</f>
        <v>0</v>
      </c>
      <c r="GQ43" s="15" t="n">
        <f aca="false">2*BX43+CA43</f>
        <v>0</v>
      </c>
      <c r="GR43" s="15" t="n">
        <f aca="false">2*CD43+CG43</f>
        <v>0</v>
      </c>
      <c r="GS43" s="15" t="n">
        <f aca="false">2*CJ43+CM43</f>
        <v>0</v>
      </c>
      <c r="GT43" s="15" t="n">
        <f aca="false">CS43</f>
        <v>0</v>
      </c>
      <c r="GU43" s="15" t="n">
        <f aca="false">CY43</f>
        <v>0</v>
      </c>
      <c r="GV43" s="15" t="n">
        <f aca="false">DE43</f>
        <v>0</v>
      </c>
      <c r="GW43" s="15" t="n">
        <f aca="false">DK43</f>
        <v>0</v>
      </c>
      <c r="GX43" s="15" t="n">
        <f aca="false">DQ43</f>
        <v>0</v>
      </c>
      <c r="GY43" s="0" t="n">
        <f aca="false">DT43</f>
        <v>0</v>
      </c>
      <c r="GZ43" s="0" t="n">
        <f aca="false">DW43</f>
        <v>0</v>
      </c>
      <c r="HA43" s="0" t="n">
        <f aca="false">DZ43</f>
        <v>0</v>
      </c>
      <c r="HB43" s="0" t="n">
        <f aca="false">EC43</f>
        <v>0</v>
      </c>
      <c r="HC43" s="0" t="n">
        <f aca="false">EF43</f>
        <v>0</v>
      </c>
      <c r="HD43" s="0" t="n">
        <f aca="false">EI43</f>
        <v>0</v>
      </c>
      <c r="HE43" s="0" t="n">
        <f aca="false">EL43</f>
        <v>0</v>
      </c>
      <c r="HF43" s="0" t="n">
        <f aca="false">EO43</f>
        <v>0</v>
      </c>
      <c r="HG43" s="0" t="n">
        <f aca="false">ER43</f>
        <v>0</v>
      </c>
      <c r="HH43" s="0" t="n">
        <f aca="false">EU43</f>
        <v>0</v>
      </c>
      <c r="HI43" s="0" t="n">
        <f aca="false">EX43</f>
        <v>0</v>
      </c>
      <c r="HJ43" s="0" t="n">
        <f aca="false">FA43</f>
        <v>0</v>
      </c>
      <c r="HK43" s="0" t="n">
        <f aca="false">FD43</f>
        <v>0</v>
      </c>
      <c r="HL43" s="0" t="n">
        <f aca="false">FG43</f>
        <v>0</v>
      </c>
      <c r="HM43" s="0" t="n">
        <f aca="false">FJ43</f>
        <v>0</v>
      </c>
      <c r="HN43" s="0" t="n">
        <f aca="false">FM43</f>
        <v>0</v>
      </c>
      <c r="HO43" s="0" t="n">
        <f aca="false">FP43</f>
        <v>0</v>
      </c>
      <c r="HP43" s="0" t="n">
        <f aca="false">FS43</f>
        <v>0</v>
      </c>
      <c r="HQ43" s="0" t="n">
        <f aca="false">FV43</f>
        <v>0</v>
      </c>
      <c r="HR43" s="0" t="n">
        <f aca="false">FY43</f>
        <v>0</v>
      </c>
      <c r="HS43" s="0" t="n">
        <f aca="false">GB43</f>
        <v>0</v>
      </c>
      <c r="HT43" s="0" t="n">
        <f aca="false">GE43</f>
        <v>0</v>
      </c>
      <c r="HU43" s="0" t="n">
        <f aca="false">GH43</f>
        <v>0</v>
      </c>
      <c r="HV43" s="0" t="n">
        <f aca="false">GK43</f>
        <v>0</v>
      </c>
      <c r="HW43" s="0" t="n">
        <f aca="false">AU43</f>
        <v>16</v>
      </c>
      <c r="HX43" s="0" t="n">
        <f aca="false">HW43/HV45</f>
        <v>2</v>
      </c>
    </row>
    <row r="44" customFormat="false" ht="18" hidden="true" customHeight="true" outlineLevel="0" collapsed="false">
      <c r="A44" s="1"/>
      <c r="B44" s="10"/>
      <c r="C44" s="10"/>
      <c r="D44" s="10"/>
      <c r="E44" s="10"/>
      <c r="F44" s="13"/>
      <c r="G44" s="13"/>
      <c r="H44" s="74"/>
      <c r="I44" s="10"/>
      <c r="J44" s="10"/>
      <c r="K44" s="1"/>
      <c r="M44" s="1"/>
      <c r="AK44" s="1"/>
      <c r="AL44" s="1"/>
      <c r="AM44" s="1"/>
      <c r="AN44" s="1"/>
      <c r="AO44" s="1"/>
      <c r="AP44" s="1"/>
      <c r="AQ44" s="1"/>
      <c r="AT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R44" s="15"/>
      <c r="CS44" s="15"/>
      <c r="CT44" s="15"/>
      <c r="CX44" s="15"/>
      <c r="CY44" s="15"/>
      <c r="CZ44" s="15"/>
      <c r="DD44" s="15"/>
      <c r="DE44" s="15"/>
      <c r="DF44" s="15"/>
      <c r="DJ44" s="15"/>
      <c r="DK44" s="15"/>
      <c r="DL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 t="n">
        <f aca="false">IF(GN42&lt;GN43,GN42,GN43)</f>
        <v>3</v>
      </c>
      <c r="GO44" s="15" t="n">
        <f aca="false">IF(GO42&lt;GO43,GO42,GO43)</f>
        <v>0</v>
      </c>
      <c r="GP44" s="15" t="n">
        <f aca="false">IF(GP42&lt;GP43,GP42,GP43)</f>
        <v>0</v>
      </c>
      <c r="GQ44" s="15" t="n">
        <f aca="false">IF(GQ42&lt;GQ43,GQ42,GQ43)</f>
        <v>0</v>
      </c>
      <c r="GR44" s="15" t="n">
        <f aca="false">IF(GR42&lt;GR43,GR42,GR43)</f>
        <v>0</v>
      </c>
      <c r="GS44" s="15" t="n">
        <f aca="false">IF(GS42&lt;GS43,GS42,GS43)</f>
        <v>0</v>
      </c>
      <c r="GT44" s="15" t="n">
        <f aca="false">IF(GT42&lt;GT43,GT42,GT43)</f>
        <v>0</v>
      </c>
      <c r="GU44" s="15" t="n">
        <f aca="false">IF(GU42&lt;GU43,GU42,GU43)</f>
        <v>0</v>
      </c>
      <c r="GV44" s="15" t="n">
        <f aca="false">IF(GV42&lt;GV43,GV42,GV43)</f>
        <v>0</v>
      </c>
      <c r="GW44" s="15" t="n">
        <f aca="false">IF(GW42&lt;GW43,GW42,GW43)</f>
        <v>0</v>
      </c>
      <c r="GX44" s="15" t="n">
        <f aca="false">IF(GX42&lt;GX43,GX42,GX43)</f>
        <v>0</v>
      </c>
      <c r="GY44" s="15" t="n">
        <f aca="false">IF(GY42&lt;GY43,GY42,GY43)</f>
        <v>0</v>
      </c>
      <c r="GZ44" s="15" t="n">
        <f aca="false">IF(GZ42&lt;GZ43,GZ42,GZ43)</f>
        <v>0</v>
      </c>
      <c r="HA44" s="15" t="n">
        <f aca="false">IF(HA42&lt;HA43,HA42,HA43)</f>
        <v>0</v>
      </c>
      <c r="HB44" s="15" t="n">
        <f aca="false">IF(HB42&lt;HB43,HB42,HB43)</f>
        <v>0</v>
      </c>
      <c r="HC44" s="15" t="n">
        <f aca="false">IF(HC42&lt;HC43,HC42,HC43)</f>
        <v>0</v>
      </c>
      <c r="HD44" s="15" t="n">
        <f aca="false">IF(HD42&lt;HD43,HD42,HD43)</f>
        <v>0</v>
      </c>
      <c r="HE44" s="15" t="n">
        <f aca="false">IF(HE42&lt;HE43,HE42,HE43)</f>
        <v>0</v>
      </c>
      <c r="HF44" s="15" t="n">
        <f aca="false">IF(HF42&lt;HF43,HF42,HF43)</f>
        <v>0</v>
      </c>
      <c r="HG44" s="15" t="n">
        <f aca="false">IF(HG42&lt;HG43,HG42,HG43)</f>
        <v>0</v>
      </c>
      <c r="HH44" s="15" t="n">
        <f aca="false">IF(HH42&lt;HH43,HH42,HH43)</f>
        <v>0</v>
      </c>
      <c r="HI44" s="15" t="n">
        <f aca="false">IF(HI42&lt;HI43,HI42,HI43)</f>
        <v>0</v>
      </c>
      <c r="HJ44" s="15" t="n">
        <f aca="false">IF(HJ42&lt;HJ43,HJ42,HJ43)</f>
        <v>0</v>
      </c>
      <c r="HK44" s="15" t="n">
        <f aca="false">IF(HK42&lt;HK43,HK42,HK43)</f>
        <v>0</v>
      </c>
      <c r="HL44" s="15" t="n">
        <f aca="false">IF(HL42&lt;HL43,HL42,HL43)</f>
        <v>0</v>
      </c>
      <c r="HM44" s="15" t="n">
        <f aca="false">IF(HM42&lt;HM43,HM42,HM43)</f>
        <v>0</v>
      </c>
      <c r="HN44" s="15" t="n">
        <f aca="false">IF(HN42&lt;HN43,HN42,HN43)</f>
        <v>0</v>
      </c>
      <c r="HO44" s="15" t="n">
        <f aca="false">IF(HO42&lt;HO43,HO42,HO43)</f>
        <v>0</v>
      </c>
      <c r="HP44" s="15" t="n">
        <f aca="false">IF(HP42&lt;HP43,HP42,HP43)</f>
        <v>0</v>
      </c>
      <c r="HQ44" s="15" t="n">
        <f aca="false">IF(HQ42&lt;HQ43,HQ42,HQ43)</f>
        <v>0</v>
      </c>
      <c r="HR44" s="15" t="n">
        <f aca="false">IF(HR42&lt;HR43,HR42,HR43)</f>
        <v>0</v>
      </c>
      <c r="HS44" s="15" t="n">
        <f aca="false">IF(HS42&lt;HS43,HS42,HS43)</f>
        <v>0</v>
      </c>
      <c r="HT44" s="15" t="n">
        <f aca="false">IF(HT42&lt;HT43,HT42,HT43)</f>
        <v>0</v>
      </c>
      <c r="HU44" s="15" t="n">
        <f aca="false">IF(HU42&lt;HU43,HU42,HU43)</f>
        <v>0</v>
      </c>
      <c r="HV44" s="15" t="n">
        <f aca="false">IF(HV42&lt;HV43,HV42,HV43)</f>
        <v>0</v>
      </c>
    </row>
    <row r="45" customFormat="false" ht="18" hidden="true" customHeight="true" outlineLevel="0" collapsed="false">
      <c r="A45" s="1"/>
      <c r="B45" s="10"/>
      <c r="C45" s="10"/>
      <c r="D45" s="10"/>
      <c r="E45" s="10"/>
      <c r="F45" s="13"/>
      <c r="G45" s="13"/>
      <c r="H45" s="74"/>
      <c r="I45" s="10"/>
      <c r="J45" s="10"/>
      <c r="K45" s="1"/>
      <c r="M45" s="1"/>
      <c r="AK45" s="1"/>
      <c r="AL45" s="1"/>
      <c r="AM45" s="1"/>
      <c r="AN45" s="1"/>
      <c r="AO45" s="1"/>
      <c r="AP45" s="1"/>
      <c r="AQ45" s="1"/>
      <c r="AT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R45" s="15"/>
      <c r="CS45" s="15"/>
      <c r="CT45" s="15"/>
      <c r="CX45" s="15"/>
      <c r="CY45" s="15"/>
      <c r="CZ45" s="15"/>
      <c r="DD45" s="15"/>
      <c r="DE45" s="15"/>
      <c r="DF45" s="15"/>
      <c r="DJ45" s="15"/>
      <c r="DK45" s="15"/>
      <c r="DL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0" t="n">
        <f aca="false">FY$4^GN44</f>
        <v>8</v>
      </c>
      <c r="GO45" s="0" t="n">
        <f aca="false">FZ$4^GO44*GN45</f>
        <v>8</v>
      </c>
      <c r="GP45" s="0" t="n">
        <f aca="false">GA$4^GP44*GO45</f>
        <v>8</v>
      </c>
      <c r="GQ45" s="0" t="n">
        <f aca="false">GB$4^GQ44*GP45</f>
        <v>8</v>
      </c>
      <c r="GR45" s="0" t="n">
        <f aca="false">GC$4^GR44*GQ45</f>
        <v>8</v>
      </c>
      <c r="GS45" s="0" t="n">
        <f aca="false">GD$4^GS44*GR45</f>
        <v>8</v>
      </c>
      <c r="GT45" s="0" t="n">
        <f aca="false">GE$4^GT44*GS45</f>
        <v>8</v>
      </c>
      <c r="GU45" s="0" t="n">
        <f aca="false">GF$4^GU44*GT45</f>
        <v>8</v>
      </c>
      <c r="GV45" s="0" t="n">
        <f aca="false">GG$4^GV44*GU45</f>
        <v>8</v>
      </c>
      <c r="GW45" s="0" t="n">
        <f aca="false">GH$4^GW44*GV45</f>
        <v>8</v>
      </c>
      <c r="GX45" s="0" t="n">
        <f aca="false">GI$4^GX44*GW45</f>
        <v>8</v>
      </c>
      <c r="GY45" s="0" t="n">
        <f aca="false">GJ$4^GY44*GX45</f>
        <v>8</v>
      </c>
      <c r="GZ45" s="0" t="n">
        <f aca="false">GK$4^GZ44*GY45</f>
        <v>8</v>
      </c>
      <c r="HA45" s="0" t="n">
        <f aca="false">GL$4^HA44*GZ45</f>
        <v>8</v>
      </c>
      <c r="HB45" s="0" t="n">
        <f aca="false">GM$4^HB44*HA45</f>
        <v>8</v>
      </c>
      <c r="HC45" s="0" t="n">
        <f aca="false">GN$4^HC44*HB45</f>
        <v>8</v>
      </c>
      <c r="HD45" s="0" t="n">
        <f aca="false">GO$4^HD44*HC45</f>
        <v>8</v>
      </c>
      <c r="HE45" s="0" t="n">
        <f aca="false">GP$4^HE44*HD45</f>
        <v>8</v>
      </c>
      <c r="HF45" s="0" t="n">
        <f aca="false">GQ$4^HF44*HE45</f>
        <v>8</v>
      </c>
      <c r="HG45" s="0" t="n">
        <f aca="false">GR$4^HG44*HF45</f>
        <v>8</v>
      </c>
      <c r="HH45" s="0" t="n">
        <f aca="false">GS$4^HH44*HG45</f>
        <v>8</v>
      </c>
      <c r="HI45" s="0" t="n">
        <f aca="false">GT$4^HI44*HH45</f>
        <v>8</v>
      </c>
      <c r="HJ45" s="0" t="n">
        <f aca="false">GU$4^HJ44*HI45</f>
        <v>8</v>
      </c>
      <c r="HK45" s="0" t="n">
        <f aca="false">GV$4^HK44*HJ45</f>
        <v>8</v>
      </c>
      <c r="HL45" s="0" t="n">
        <f aca="false">GW$4^HL44*HK45</f>
        <v>8</v>
      </c>
      <c r="HM45" s="0" t="n">
        <f aca="false">GX$4^HM44*HL45</f>
        <v>8</v>
      </c>
      <c r="HN45" s="0" t="n">
        <f aca="false">GY$4^HN44*HM45</f>
        <v>8</v>
      </c>
      <c r="HO45" s="0" t="n">
        <f aca="false">GZ$4^HO44*HN45</f>
        <v>8</v>
      </c>
      <c r="HP45" s="0" t="n">
        <f aca="false">HA$4^HP44*HO45</f>
        <v>8</v>
      </c>
      <c r="HQ45" s="0" t="n">
        <f aca="false">HB$4^HQ44*HP45</f>
        <v>8</v>
      </c>
      <c r="HR45" s="0" t="n">
        <f aca="false">HC$4^HR44*HQ45</f>
        <v>8</v>
      </c>
      <c r="HS45" s="0" t="n">
        <f aca="false">HD$4^HS44*HR45</f>
        <v>8</v>
      </c>
      <c r="HT45" s="0" t="n">
        <f aca="false">HE$4^HT44*HS45</f>
        <v>8</v>
      </c>
      <c r="HU45" s="0" t="n">
        <f aca="false">HF$4^HU44*HT45</f>
        <v>8</v>
      </c>
      <c r="HV45" s="0" t="n">
        <f aca="false">HG$4^HV44*HU45</f>
        <v>8</v>
      </c>
    </row>
    <row r="46" customFormat="false" ht="12" hidden="false" customHeight="true" outlineLevel="0" collapsed="false">
      <c r="A46" s="1"/>
      <c r="B46" s="10"/>
      <c r="C46" s="10"/>
      <c r="D46" s="10"/>
      <c r="E46" s="11"/>
      <c r="F46" s="13"/>
      <c r="G46" s="75"/>
      <c r="H46" s="74"/>
      <c r="I46" s="10"/>
      <c r="J46" s="10"/>
      <c r="K46" s="1"/>
      <c r="M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R46" s="15"/>
      <c r="CS46" s="15"/>
      <c r="CT46" s="15"/>
      <c r="CX46" s="15"/>
      <c r="CY46" s="15"/>
      <c r="CZ46" s="15"/>
      <c r="DD46" s="15"/>
      <c r="DE46" s="15"/>
      <c r="DF46" s="15"/>
      <c r="DJ46" s="15"/>
      <c r="DK46" s="15"/>
      <c r="DL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HZ46" s="0" t="str">
        <f aca="false">IF30&amp;IM30&amp;IU30</f>
        <v>6  3/4  +  4  3/4</v>
      </c>
      <c r="IC46" s="0" t="n">
        <f aca="false">AS43</f>
        <v>11</v>
      </c>
      <c r="ID46" s="0" t="n">
        <f aca="false">HX42</f>
        <v>1</v>
      </c>
      <c r="IE46" s="0" t="n">
        <f aca="false">HX43</f>
        <v>2</v>
      </c>
      <c r="IF46" s="0" t="str">
        <f aca="false">IC46&amp;"  "&amp;ID46&amp;"/"&amp;IE46</f>
        <v>11  1/2</v>
      </c>
      <c r="IG46" s="0" t="str">
        <f aca="false">"  "&amp;ID46&amp;"/"&amp;IE46</f>
        <v>  1/2</v>
      </c>
      <c r="IH46" s="0" t="str">
        <f aca="false">IC46&amp;"   "</f>
        <v>11   </v>
      </c>
      <c r="II46" s="0" t="str">
        <f aca="false">IF(IC46=0,IG46,IF(ID46=0,IH46,IF46))</f>
        <v>11  1/2</v>
      </c>
    </row>
    <row r="47" customFormat="false" ht="18" hidden="false" customHeight="true" outlineLevel="0" collapsed="false">
      <c r="A47" s="1"/>
      <c r="B47" s="10" t="str">
        <f aca="false">HZ63</f>
        <v>4  2/3  +  7  2/3</v>
      </c>
      <c r="C47" s="10"/>
      <c r="D47" s="10"/>
      <c r="E47" s="11" t="s">
        <v>16</v>
      </c>
      <c r="F47" s="66" t="str">
        <f aca="false">II63</f>
        <v>12  1/3</v>
      </c>
      <c r="G47" s="72"/>
      <c r="H47" s="73"/>
      <c r="I47" s="10"/>
      <c r="J47" s="10" t="n">
        <f aca="false">AK47+L47</f>
        <v>3</v>
      </c>
      <c r="K47" s="1"/>
      <c r="L47" s="4" t="n">
        <v>0</v>
      </c>
      <c r="M47" s="1"/>
      <c r="R47" s="4" t="n">
        <f aca="false">R30+1</f>
        <v>3</v>
      </c>
      <c r="S47" s="4" t="n">
        <f aca="false">INT(0.5+(S$2/17*(R47-1)))+P$2</f>
        <v>3</v>
      </c>
      <c r="T47" s="4" t="n">
        <f aca="true">INT(RAND()*2+2)</f>
        <v>3</v>
      </c>
      <c r="U47" s="4" t="n">
        <v>2</v>
      </c>
      <c r="W47" s="0" t="n">
        <f aca="false">IF(S47=1,1,IF(S47=2,2,IF(S47=3,3,IF(S47=4,5,IF(S47=5,7,10)))))</f>
        <v>3</v>
      </c>
      <c r="X47" s="0" t="n">
        <f aca="false">IF(S47=1,3,IF(S47=2,5,IF(S47=3,8,IF(S47=4,13,IF(S47=5,20,35)))))</f>
        <v>8</v>
      </c>
      <c r="Y47" s="0" t="n">
        <f aca="false">IF(S47=1,1,IF(S47=2,1,IF(S47=3,2,IF(S47=4,2,IF(S47=5,3,4)))))</f>
        <v>2</v>
      </c>
      <c r="Z47" s="0" t="n">
        <f aca="false">IF(S47=1,2,IF(S47=2,4,IF(S47=3,5,IF(S47=4,7,IF(S47=5,11,19)))))</f>
        <v>5</v>
      </c>
      <c r="AA47" s="0" t="n">
        <f aca="false">IF(S47=1,2,IF(S47=2,2,IF(S47=3,3,IF(S47=4,3,IF(S47=5,4,5)))))</f>
        <v>3</v>
      </c>
      <c r="AB47" s="0" t="n">
        <f aca="false">IF(S47=1,3,IF(S47=2,5,IF(S47=3,6,IF(S47=4,8,IF(S47=5,12,20)))))</f>
        <v>6</v>
      </c>
      <c r="AD47" s="0" t="n">
        <f aca="false">IF(S47=4,2,IF(S47=5,5,IF(S47=6,7,IF(S47=7,10,IF(S47=8,15,IF(S47=9,20,25))))))</f>
        <v>25</v>
      </c>
      <c r="AE47" s="0" t="n">
        <f aca="false">IF(S47=4,6,IF(S47=5,14,IF(S47=6,25,IF(S47=7,35,IF(S47=8,45,IF(S47=9,60,99))))))</f>
        <v>99</v>
      </c>
      <c r="AF47" s="0" t="n">
        <f aca="false">IF(S47=4,1,IF(S47=5,3,IF(S47=6,5,IF(S47=7,7,IF(S47=8,9,IF(S47=9,14,24))))))</f>
        <v>24</v>
      </c>
      <c r="AG47" s="0" t="n">
        <f aca="false">IF(S47=4,5,IF(S47=5,8,IF(S47=6,13,IF(S47=7,23,IF(S47=8,34,IF(S47=9,49,98))))))</f>
        <v>98</v>
      </c>
      <c r="AH47" s="0" t="n">
        <f aca="false">IF(S47=4,2,IF(S47=5,4,IF(S47=6,6,IF(S47=7,8,IF(S47=8,10,IF(S47=9,15,25))))))</f>
        <v>25</v>
      </c>
      <c r="AI47" s="0" t="n">
        <f aca="false">IF(S47=4,6,IF(S47=5,9,IF(S47=6,14,IF(S47=7,24,IF(S47=8,35,IF(S47=9,50,99))))))</f>
        <v>99</v>
      </c>
      <c r="AK47" s="1" t="n">
        <f aca="false">S47</f>
        <v>3</v>
      </c>
      <c r="AL47" s="1" t="n">
        <f aca="false">IF($U47=2,W47,AD47)</f>
        <v>3</v>
      </c>
      <c r="AM47" s="1" t="n">
        <f aca="false">IF($U47=2,X47,AE47)</f>
        <v>8</v>
      </c>
      <c r="AN47" s="1" t="n">
        <f aca="false">IF($U47=2,Y47,AF47)</f>
        <v>2</v>
      </c>
      <c r="AO47" s="1" t="n">
        <f aca="false">IF($U47=2,Z47,AG47)</f>
        <v>5</v>
      </c>
      <c r="AP47" s="1" t="n">
        <f aca="false">IF($U47=2,AA47,AH47)</f>
        <v>3</v>
      </c>
      <c r="AQ47" s="1" t="n">
        <f aca="false">IF($U47=2,AB47,AI47)</f>
        <v>6</v>
      </c>
      <c r="AR47" s="0" t="s">
        <v>105</v>
      </c>
      <c r="AS47" s="15" t="n">
        <f aca="true">INT((RAND()*(AM47-AL47+1)+AL47))</f>
        <v>4</v>
      </c>
      <c r="AT47" s="15" t="n">
        <f aca="true">INT((RAND()*(AO47-AN47+1)+AN47))</f>
        <v>4</v>
      </c>
      <c r="AU47" s="0" t="n">
        <f aca="false">AT47-AT48*(AS48-AS47)</f>
        <v>4</v>
      </c>
      <c r="AV47" s="0" t="n">
        <v>256</v>
      </c>
      <c r="AW47" s="15" t="n">
        <f aca="false">IF(AU47/AV47=INT(AU47/AV47),1,0)</f>
        <v>0</v>
      </c>
      <c r="AX47" s="15" t="n">
        <f aca="false">IF(AW47=0,AU47,AU47/AV47)</f>
        <v>4</v>
      </c>
      <c r="AY47" s="15" t="n">
        <v>16</v>
      </c>
      <c r="AZ47" s="15" t="n">
        <f aca="false">IF(AX47/AY47=INT(AX47/AY47),1,0)</f>
        <v>0</v>
      </c>
      <c r="BA47" s="15" t="n">
        <f aca="false">IF(AZ47=0,AX47,AX47/AY47)</f>
        <v>4</v>
      </c>
      <c r="BB47" s="15" t="n">
        <v>4</v>
      </c>
      <c r="BC47" s="15" t="n">
        <f aca="false">IF(BA47/BB47=INT(BA47/BB47),1,0)</f>
        <v>1</v>
      </c>
      <c r="BD47" s="15" t="n">
        <f aca="false">IF(BC47=0,BA47,BA47/BB47)</f>
        <v>1</v>
      </c>
      <c r="BE47" s="15" t="n">
        <v>2</v>
      </c>
      <c r="BF47" s="15" t="n">
        <f aca="false">IF(BD47/BE47=INT(BD47/BE47),1,0)</f>
        <v>0</v>
      </c>
      <c r="BG47" s="15" t="n">
        <f aca="false">IF(BF47=0,BD47,BD47/BE47)</f>
        <v>1</v>
      </c>
      <c r="BH47" s="15" t="n">
        <v>81</v>
      </c>
      <c r="BI47" s="15" t="n">
        <f aca="false">IF(BG47/BH47=INT(BG47/BH47),1,0)</f>
        <v>0</v>
      </c>
      <c r="BJ47" s="15" t="n">
        <f aca="false">IF(BI47=0,BG47,BG47/BH47)</f>
        <v>1</v>
      </c>
      <c r="BK47" s="15" t="n">
        <v>9</v>
      </c>
      <c r="BL47" s="15" t="n">
        <f aca="false">IF(BJ47/BK47=INT(BJ47/BK47),1,0)</f>
        <v>0</v>
      </c>
      <c r="BM47" s="15" t="n">
        <f aca="false">IF(BL47=0,BJ47,BJ47/BK47)</f>
        <v>1</v>
      </c>
      <c r="BN47" s="15" t="n">
        <v>3</v>
      </c>
      <c r="BO47" s="15" t="n">
        <f aca="false">IF(BM47/BN47=INT(BM47/BN47),1,0)</f>
        <v>0</v>
      </c>
      <c r="BP47" s="15" t="n">
        <f aca="false">IF(BO47=0,BM47,BM47/BN47)</f>
        <v>1</v>
      </c>
      <c r="BQ47" s="15" t="n">
        <v>25</v>
      </c>
      <c r="BR47" s="15" t="n">
        <f aca="false">IF(BP47/BQ47=INT(BP47/BQ47),1,0)</f>
        <v>0</v>
      </c>
      <c r="BS47" s="15" t="n">
        <f aca="false">IF(BR47=0,BP47,BP47/BQ47)</f>
        <v>1</v>
      </c>
      <c r="BT47" s="15" t="n">
        <v>5</v>
      </c>
      <c r="BU47" s="15" t="n">
        <f aca="false">IF(BS47/BT47=INT(BS47/BT47),1,0)</f>
        <v>0</v>
      </c>
      <c r="BV47" s="15" t="n">
        <f aca="false">IF(BU47=0,BS47,BS47/BT47)</f>
        <v>1</v>
      </c>
      <c r="BW47" s="15" t="n">
        <v>49</v>
      </c>
      <c r="BX47" s="15" t="n">
        <f aca="false">IF(BV47/BW47=INT(BV47/BW47),1,0)</f>
        <v>0</v>
      </c>
      <c r="BY47" s="15" t="n">
        <f aca="false">IF(BX47=0,BV47,BV47/BW47)</f>
        <v>1</v>
      </c>
      <c r="BZ47" s="15" t="n">
        <v>7</v>
      </c>
      <c r="CA47" s="15" t="n">
        <f aca="false">IF(BY47/BZ47=INT(BY47/BZ47),1,0)</f>
        <v>0</v>
      </c>
      <c r="CB47" s="15" t="n">
        <f aca="false">IF(CA47=0,BY47,BY47/BZ47)</f>
        <v>1</v>
      </c>
      <c r="CC47" s="15" t="n">
        <v>121</v>
      </c>
      <c r="CD47" s="15" t="n">
        <f aca="false">IF(CB47/CC47=INT(CB47/CC47),1,0)</f>
        <v>0</v>
      </c>
      <c r="CE47" s="15" t="n">
        <f aca="false">IF(CD47=0,CB47,CB47/CC47)</f>
        <v>1</v>
      </c>
      <c r="CF47" s="15" t="n">
        <v>11</v>
      </c>
      <c r="CG47" s="15" t="n">
        <f aca="false">IF(CE47/CF47=INT(CE47/CF47),1,0)</f>
        <v>0</v>
      </c>
      <c r="CH47" s="15" t="n">
        <f aca="false">IF(CG47=0,CE47,CE47/CF47)</f>
        <v>1</v>
      </c>
      <c r="CI47" s="15" t="n">
        <v>169</v>
      </c>
      <c r="CJ47" s="15" t="n">
        <f aca="false">IF(CH47/CI47=INT(CH47/CI47),1,0)</f>
        <v>0</v>
      </c>
      <c r="CK47" s="15" t="n">
        <f aca="false">IF(CJ47=0,CH47,CH47/CI47)</f>
        <v>1</v>
      </c>
      <c r="CL47" s="15" t="n">
        <v>13</v>
      </c>
      <c r="CM47" s="15" t="n">
        <f aca="false">IF(CK47/CL47=INT(CK47/CL47),1,0)</f>
        <v>0</v>
      </c>
      <c r="CN47" s="15" t="n">
        <f aca="false">IF(CM47=0,CK47,CK47/CL47)</f>
        <v>1</v>
      </c>
      <c r="CO47" s="15" t="n">
        <v>289</v>
      </c>
      <c r="CP47" s="15" t="n">
        <f aca="false">IF(CN47/CO47=INT(CN47/CO47),1,0)</f>
        <v>0</v>
      </c>
      <c r="CQ47" s="15" t="n">
        <f aca="false">IF(CP47=0,CN47,CN47/CO47)</f>
        <v>1</v>
      </c>
      <c r="CR47" s="15" t="n">
        <v>17</v>
      </c>
      <c r="CS47" s="15" t="n">
        <f aca="false">IF(CQ47/CR47=INT(CQ47/CR47),1,0)</f>
        <v>0</v>
      </c>
      <c r="CT47" s="15" t="n">
        <f aca="false">IF(CS47=0,CQ47,CQ47/CR47)</f>
        <v>1</v>
      </c>
      <c r="CU47" s="15" t="n">
        <v>361</v>
      </c>
      <c r="CV47" s="15" t="n">
        <f aca="false">IF(CT47/CU47=INT(CT47/CU47),1,0)</f>
        <v>0</v>
      </c>
      <c r="CW47" s="15" t="n">
        <f aca="false">IF(CV47=0,CT47,CT47/CU47)</f>
        <v>1</v>
      </c>
      <c r="CX47" s="15" t="n">
        <v>19</v>
      </c>
      <c r="CY47" s="15" t="n">
        <f aca="false">IF(CW47/CX47=INT(CW47/CX47),1,0)</f>
        <v>0</v>
      </c>
      <c r="CZ47" s="15" t="n">
        <f aca="false">IF(CY47=0,CW47,CW47/CX47)</f>
        <v>1</v>
      </c>
      <c r="DA47" s="15" t="n">
        <v>529</v>
      </c>
      <c r="DB47" s="15" t="n">
        <f aca="false">IF(CZ47/DA47=INT(CZ47/DA47),1,0)</f>
        <v>0</v>
      </c>
      <c r="DC47" s="15" t="n">
        <f aca="false">IF(DB47=0,CZ47,CZ47/DA47)</f>
        <v>1</v>
      </c>
      <c r="DD47" s="15" t="n">
        <v>23</v>
      </c>
      <c r="DE47" s="15" t="n">
        <f aca="false">IF(DC47/DD47=INT(DC47/DD47),1,0)</f>
        <v>0</v>
      </c>
      <c r="DF47" s="15" t="n">
        <f aca="false">IF(DE47=0,DC47,DC47/DD47)</f>
        <v>1</v>
      </c>
      <c r="DG47" s="15" t="n">
        <v>841</v>
      </c>
      <c r="DH47" s="15" t="n">
        <f aca="false">IF(DF47/DG47=INT(DF47/DG47),1,0)</f>
        <v>0</v>
      </c>
      <c r="DI47" s="15" t="n">
        <f aca="false">IF(DH47=0,DF47,DF47/DG47)</f>
        <v>1</v>
      </c>
      <c r="DJ47" s="15" t="n">
        <v>29</v>
      </c>
      <c r="DK47" s="15" t="n">
        <f aca="false">IF(DI47/DJ47=INT(DI47/DJ47),1,0)</f>
        <v>0</v>
      </c>
      <c r="DL47" s="15" t="n">
        <f aca="false">IF(DK47=0,DI47,DI47/DJ47)</f>
        <v>1</v>
      </c>
      <c r="DM47" s="15" t="n">
        <v>961</v>
      </c>
      <c r="DN47" s="15" t="n">
        <f aca="false">IF(DL47/DM47=INT(DL47/DM47),1,0)</f>
        <v>0</v>
      </c>
      <c r="DO47" s="15" t="n">
        <f aca="false">IF(DN47=0,DL47,DL47/DM47)</f>
        <v>1</v>
      </c>
      <c r="DP47" s="15" t="n">
        <v>31</v>
      </c>
      <c r="DQ47" s="15" t="n">
        <f aca="false">IF(DO47/DP47=INT(DO47/DP47),1,0)</f>
        <v>0</v>
      </c>
      <c r="DR47" s="15" t="n">
        <f aca="false">IF(DQ47=0,DO47,DO47/DP47)</f>
        <v>1</v>
      </c>
      <c r="DS47" s="15" t="n">
        <v>37</v>
      </c>
      <c r="DT47" s="15" t="n">
        <f aca="false">IF(DR47/DS47=INT(DR47/DS47),1,0)</f>
        <v>0</v>
      </c>
      <c r="DU47" s="15" t="n">
        <f aca="false">IF(DT47=0,DR47,DR47/DS47)</f>
        <v>1</v>
      </c>
      <c r="DV47" s="15" t="n">
        <v>41</v>
      </c>
      <c r="DW47" s="15" t="n">
        <f aca="false">IF(DU47/DV47=INT(DU47/DV47),1,0)</f>
        <v>0</v>
      </c>
      <c r="DX47" s="15" t="n">
        <f aca="false">IF(DW47=0,DU47,DU47/DV47)</f>
        <v>1</v>
      </c>
      <c r="DY47" s="15" t="n">
        <v>43</v>
      </c>
      <c r="DZ47" s="15" t="n">
        <f aca="false">IF(DX47/DY47=INT(DX47/DY47),1,0)</f>
        <v>0</v>
      </c>
      <c r="EA47" s="15" t="n">
        <f aca="false">IF(DZ47=0,DX47,DX47/DY47)</f>
        <v>1</v>
      </c>
      <c r="EB47" s="15" t="n">
        <v>47</v>
      </c>
      <c r="EC47" s="15" t="n">
        <f aca="false">IF(EA47/EB47=INT(EA47/EB47),1,0)</f>
        <v>0</v>
      </c>
      <c r="ED47" s="15" t="n">
        <f aca="false">IF(EC47=0,EA47,EA47/EB47)</f>
        <v>1</v>
      </c>
      <c r="EE47" s="15" t="n">
        <v>53</v>
      </c>
      <c r="EF47" s="15" t="n">
        <f aca="false">IF(ED47/EE47=INT(ED47/EE47),1,0)</f>
        <v>0</v>
      </c>
      <c r="EG47" s="15" t="n">
        <f aca="false">IF(EF47=0,ED47,ED47/EE47)</f>
        <v>1</v>
      </c>
      <c r="EH47" s="15" t="n">
        <v>59</v>
      </c>
      <c r="EI47" s="15" t="n">
        <f aca="false">IF(EG47/EH47=INT(EG47/EH47),1,0)</f>
        <v>0</v>
      </c>
      <c r="EJ47" s="15" t="n">
        <f aca="false">IF(EI47=0,EG47,EG47/EH47)</f>
        <v>1</v>
      </c>
      <c r="EK47" s="15" t="n">
        <v>61</v>
      </c>
      <c r="EL47" s="15" t="n">
        <f aca="false">IF(EJ47/EK47=INT(EJ47/EK47),1,0)</f>
        <v>0</v>
      </c>
      <c r="EM47" s="15" t="n">
        <f aca="false">IF(EL47=0,EJ47,EJ47/EK47)</f>
        <v>1</v>
      </c>
      <c r="EN47" s="15" t="n">
        <v>67</v>
      </c>
      <c r="EO47" s="15" t="n">
        <f aca="false">IF(EM47/EN47=INT(EM47/EN47),1,0)</f>
        <v>0</v>
      </c>
      <c r="EP47" s="15" t="n">
        <f aca="false">IF(EO47=0,EM47,EM47/EN47)</f>
        <v>1</v>
      </c>
      <c r="EQ47" s="15" t="n">
        <v>71</v>
      </c>
      <c r="ER47" s="15" t="n">
        <f aca="false">IF(EP47/EQ47=INT(EP47/EQ47),1,0)</f>
        <v>0</v>
      </c>
      <c r="ES47" s="15" t="n">
        <f aca="false">IF(ER47=0,EP47,EP47/EQ47)</f>
        <v>1</v>
      </c>
      <c r="ET47" s="15" t="n">
        <v>73</v>
      </c>
      <c r="EU47" s="15" t="n">
        <f aca="false">IF(ES47/ET47=INT(ES47/ET47),1,0)</f>
        <v>0</v>
      </c>
      <c r="EV47" s="15" t="n">
        <f aca="false">IF(EU47=0,ES47,ES47/ET47)</f>
        <v>1</v>
      </c>
      <c r="EW47" s="15" t="n">
        <v>79</v>
      </c>
      <c r="EX47" s="15" t="n">
        <f aca="false">IF(EV47/EW47=INT(EV47/EW47),1,0)</f>
        <v>0</v>
      </c>
      <c r="EY47" s="15" t="n">
        <f aca="false">IF(EX47=0,EV47,EV47/EW47)</f>
        <v>1</v>
      </c>
      <c r="EZ47" s="15" t="n">
        <v>83</v>
      </c>
      <c r="FA47" s="15" t="n">
        <f aca="false">IF(EY47/EZ47=INT(EY47/EZ47),1,0)</f>
        <v>0</v>
      </c>
      <c r="FB47" s="15" t="n">
        <f aca="false">IF(FA47=0,EY47,EY47/EZ47)</f>
        <v>1</v>
      </c>
      <c r="FC47" s="15" t="n">
        <v>89</v>
      </c>
      <c r="FD47" s="15" t="n">
        <f aca="false">IF(FB47/FC47=INT(FB47/FC47),1,0)</f>
        <v>0</v>
      </c>
      <c r="FE47" s="15" t="n">
        <f aca="false">IF(FD47=0,FB47,FB47/FC47)</f>
        <v>1</v>
      </c>
      <c r="FF47" s="15" t="n">
        <v>97</v>
      </c>
      <c r="FG47" s="15" t="n">
        <f aca="false">IF(FE47/FF47=INT(FE47/FF47),1,0)</f>
        <v>0</v>
      </c>
      <c r="FH47" s="15" t="n">
        <f aca="false">IF(FG47=0,FE47,FE47/FF47)</f>
        <v>1</v>
      </c>
      <c r="FI47" s="15" t="n">
        <v>101</v>
      </c>
      <c r="FJ47" s="15" t="n">
        <f aca="false">IF(FH47/FI47=INT(FH47/FI47),1,0)</f>
        <v>0</v>
      </c>
      <c r="FK47" s="15" t="n">
        <f aca="false">IF(FJ47=0,FH47,FH47/FI47)</f>
        <v>1</v>
      </c>
      <c r="FL47" s="15" t="n">
        <v>103</v>
      </c>
      <c r="FM47" s="15" t="n">
        <f aca="false">IF(FK47/FL47=INT(FK47/FL47),1,0)</f>
        <v>0</v>
      </c>
      <c r="FN47" s="15" t="n">
        <f aca="false">IF(FM47=0,FK47,FK47/FL47)</f>
        <v>1</v>
      </c>
      <c r="FO47" s="15" t="n">
        <v>107</v>
      </c>
      <c r="FP47" s="15" t="n">
        <f aca="false">IF(FN47/FO47=INT(FN47/FO47),1,0)</f>
        <v>0</v>
      </c>
      <c r="FQ47" s="15" t="n">
        <f aca="false">IF(FP47=0,FN47,FN47/FO47)</f>
        <v>1</v>
      </c>
      <c r="FR47" s="15" t="n">
        <v>109</v>
      </c>
      <c r="FS47" s="15" t="n">
        <f aca="false">IF(FQ47/FR47=INT(FQ47/FR47),1,0)</f>
        <v>0</v>
      </c>
      <c r="FT47" s="15" t="n">
        <f aca="false">IF(FS47=0,FQ47,FQ47/FR47)</f>
        <v>1</v>
      </c>
      <c r="FU47" s="15" t="n">
        <v>113</v>
      </c>
      <c r="FV47" s="15" t="n">
        <f aca="false">IF(FT47/FU47=INT(FT47/FU47),1,0)</f>
        <v>0</v>
      </c>
      <c r="FW47" s="15" t="n">
        <f aca="false">IF(FV47=0,FT47,FT47/FU47)</f>
        <v>1</v>
      </c>
      <c r="FX47" s="15" t="n">
        <v>127</v>
      </c>
      <c r="FY47" s="15" t="n">
        <f aca="false">IF(FW47/FX47=INT(FW47/FX47),1,0)</f>
        <v>0</v>
      </c>
      <c r="FZ47" s="15" t="n">
        <f aca="false">IF(FY47=0,FW47,FW47/FX47)</f>
        <v>1</v>
      </c>
      <c r="GA47" s="15" t="n">
        <v>131</v>
      </c>
      <c r="GB47" s="15" t="n">
        <f aca="false">IF(FZ47/GA47=INT(FZ47/GA47),1,0)</f>
        <v>0</v>
      </c>
      <c r="GC47" s="15" t="n">
        <f aca="false">IF(GB47=0,FZ47,FZ47/GA47)</f>
        <v>1</v>
      </c>
      <c r="GD47" s="15" t="n">
        <v>137</v>
      </c>
      <c r="GE47" s="15" t="n">
        <f aca="false">IF(GC47/GD47=INT(GC47/GD47),1,0)</f>
        <v>0</v>
      </c>
      <c r="GF47" s="15" t="n">
        <f aca="false">IF(GE47=0,GC47,GC47/GD47)</f>
        <v>1</v>
      </c>
      <c r="GG47" s="15" t="n">
        <v>139</v>
      </c>
      <c r="GH47" s="15" t="n">
        <f aca="false">IF(GF47/GG47=INT(GF47/GG47),1,0)</f>
        <v>0</v>
      </c>
      <c r="GI47" s="15" t="n">
        <f aca="false">IF(GH47=0,GF47,GF47/GG47)</f>
        <v>1</v>
      </c>
      <c r="GJ47" s="15" t="n">
        <v>149</v>
      </c>
      <c r="GK47" s="15" t="n">
        <f aca="false">IF(GI47/GJ47=INT(GI47/GJ47),1,0)</f>
        <v>0</v>
      </c>
      <c r="GL47" s="15" t="n">
        <f aca="false">IF(GK47=0,GI47,GI47/GJ47)</f>
        <v>1</v>
      </c>
      <c r="GM47" s="15"/>
      <c r="GN47" s="15" t="n">
        <f aca="false">8*AW47+4*AZ47+2*BC47+BF47</f>
        <v>2</v>
      </c>
      <c r="GO47" s="15" t="n">
        <f aca="false">4*BI47+2*BL47+BO47</f>
        <v>0</v>
      </c>
      <c r="GP47" s="15" t="n">
        <f aca="false">2*BR47+BU47</f>
        <v>0</v>
      </c>
      <c r="GQ47" s="15" t="n">
        <f aca="false">2*BX47+CA47</f>
        <v>0</v>
      </c>
      <c r="GR47" s="15" t="n">
        <f aca="false">2*CD47+CG47</f>
        <v>0</v>
      </c>
      <c r="GS47" s="15" t="n">
        <f aca="false">2*CJ47+CM47</f>
        <v>0</v>
      </c>
      <c r="GT47" s="15" t="n">
        <f aca="false">CS47</f>
        <v>0</v>
      </c>
      <c r="GU47" s="15" t="n">
        <f aca="false">CY47</f>
        <v>0</v>
      </c>
      <c r="GV47" s="15" t="n">
        <f aca="false">DE47</f>
        <v>0</v>
      </c>
      <c r="GW47" s="15" t="n">
        <f aca="false">DK47</f>
        <v>0</v>
      </c>
      <c r="GX47" s="15" t="n">
        <f aca="false">DQ47</f>
        <v>0</v>
      </c>
      <c r="GY47" s="0" t="n">
        <f aca="false">DT47</f>
        <v>0</v>
      </c>
      <c r="GZ47" s="0" t="n">
        <f aca="false">DW47</f>
        <v>0</v>
      </c>
      <c r="HA47" s="0" t="n">
        <f aca="false">DZ47</f>
        <v>0</v>
      </c>
      <c r="HB47" s="0" t="n">
        <f aca="false">EC47</f>
        <v>0</v>
      </c>
      <c r="HC47" s="0" t="n">
        <f aca="false">EF47</f>
        <v>0</v>
      </c>
      <c r="HD47" s="0" t="n">
        <f aca="false">EI47</f>
        <v>0</v>
      </c>
      <c r="HE47" s="0" t="n">
        <f aca="false">EL47</f>
        <v>0</v>
      </c>
      <c r="HF47" s="0" t="n">
        <f aca="false">EO47</f>
        <v>0</v>
      </c>
      <c r="HG47" s="0" t="n">
        <f aca="false">ER47</f>
        <v>0</v>
      </c>
      <c r="HH47" s="0" t="n">
        <f aca="false">EU47</f>
        <v>0</v>
      </c>
      <c r="HI47" s="0" t="n">
        <f aca="false">EX47</f>
        <v>0</v>
      </c>
      <c r="HJ47" s="0" t="n">
        <f aca="false">FA47</f>
        <v>0</v>
      </c>
      <c r="HK47" s="0" t="n">
        <f aca="false">FD47</f>
        <v>0</v>
      </c>
      <c r="HL47" s="0" t="n">
        <f aca="false">FG47</f>
        <v>0</v>
      </c>
      <c r="HM47" s="0" t="n">
        <f aca="false">FJ47</f>
        <v>0</v>
      </c>
      <c r="HN47" s="0" t="n">
        <f aca="false">FM47</f>
        <v>0</v>
      </c>
      <c r="HO47" s="0" t="n">
        <f aca="false">FP47</f>
        <v>0</v>
      </c>
      <c r="HP47" s="0" t="n">
        <f aca="false">FS47</f>
        <v>0</v>
      </c>
      <c r="HQ47" s="0" t="n">
        <f aca="false">FV47</f>
        <v>0</v>
      </c>
      <c r="HR47" s="0" t="n">
        <f aca="false">FY47</f>
        <v>0</v>
      </c>
      <c r="HS47" s="0" t="n">
        <f aca="false">GB47</f>
        <v>0</v>
      </c>
      <c r="HT47" s="0" t="n">
        <f aca="false">GE47</f>
        <v>0</v>
      </c>
      <c r="HU47" s="0" t="n">
        <f aca="false">GH47</f>
        <v>0</v>
      </c>
      <c r="HV47" s="0" t="n">
        <f aca="false">GK47</f>
        <v>0</v>
      </c>
      <c r="HW47" s="0" t="n">
        <f aca="false">AU47</f>
        <v>4</v>
      </c>
      <c r="HX47" s="0" t="n">
        <f aca="false">HW47/HV50</f>
        <v>2</v>
      </c>
      <c r="HZ47" s="0" t="n">
        <f aca="false">AS48</f>
        <v>4</v>
      </c>
      <c r="IA47" s="0" t="n">
        <f aca="false">HX47</f>
        <v>2</v>
      </c>
      <c r="IB47" s="0" t="n">
        <f aca="false">HX48</f>
        <v>3</v>
      </c>
      <c r="IC47" s="0" t="str">
        <f aca="false">HZ47&amp;"  "&amp;IA47&amp;"/"&amp;IB47</f>
        <v>4  2/3</v>
      </c>
      <c r="ID47" s="0" t="str">
        <f aca="false">"  "&amp;IA47&amp;"/"&amp;IB47</f>
        <v>  2/3</v>
      </c>
      <c r="IE47" s="0" t="str">
        <f aca="false">HZ47&amp;"   "</f>
        <v>4   </v>
      </c>
      <c r="IF47" s="0" t="str">
        <f aca="false">IF(HZ47=0,ID47,IF(IA47=0,IE47,IC47))</f>
        <v>4  2/3</v>
      </c>
      <c r="IG47" s="0" t="n">
        <f aca="false">AS52</f>
        <v>7</v>
      </c>
      <c r="IH47" s="0" t="n">
        <f aca="false">HX51</f>
        <v>2</v>
      </c>
      <c r="II47" s="0" t="n">
        <f aca="false">HX52</f>
        <v>3</v>
      </c>
      <c r="IJ47" s="0" t="str">
        <f aca="false">"  +  "&amp;IG47&amp;"  "&amp;IH47&amp;"/"&amp;II47</f>
        <v>  +  7  2/3</v>
      </c>
      <c r="IK47" s="0" t="str">
        <f aca="false">"  +  "&amp;IH47&amp;"/"&amp;II47</f>
        <v>  +  2/3</v>
      </c>
      <c r="IL47" s="0" t="str">
        <f aca="false">"  +  "&amp;IG47</f>
        <v>  +  7</v>
      </c>
      <c r="IM47" s="0" t="str">
        <f aca="false">IF(IG47=0,IK47,IF(IH47=0,IL47,IJ47))</f>
        <v>  +  7  2/3</v>
      </c>
      <c r="IN47" s="0" t="n">
        <f aca="false">AS56</f>
        <v>0</v>
      </c>
      <c r="IO47" s="0" t="n">
        <f aca="false">HX55</f>
        <v>0</v>
      </c>
      <c r="IP47" s="0" t="n">
        <f aca="false">HX56</f>
        <v>1</v>
      </c>
      <c r="IQ47" s="0" t="str">
        <f aca="false">"  +  "&amp;IN47&amp;"  "&amp;IO47&amp;"/"&amp;IP47</f>
        <v>  +  0  0/1</v>
      </c>
      <c r="IR47" s="0" t="str">
        <f aca="false">"  +  "&amp;IO47&amp;"/"&amp;IP47</f>
        <v>  +  0/1</v>
      </c>
      <c r="IS47" s="0" t="str">
        <f aca="false">"  +  "&amp;IN47&amp;"   "</f>
        <v>  +  0   </v>
      </c>
      <c r="IT47" s="0" t="str">
        <f aca="false">IF(IN47=0,IR47,IF(IO47=0,IS47,IQ47))</f>
        <v>  +  0/1</v>
      </c>
      <c r="IU47" s="0" t="str">
        <f aca="false">IF(IN47&gt;0,IT47,IF(IO47&gt;0,IT47,""))</f>
        <v/>
      </c>
    </row>
    <row r="48" customFormat="false" ht="18" hidden="true" customHeight="true" outlineLevel="0" collapsed="false">
      <c r="A48" s="1"/>
      <c r="B48" s="13"/>
      <c r="C48" s="10"/>
      <c r="D48" s="13"/>
      <c r="E48" s="10"/>
      <c r="F48" s="13"/>
      <c r="G48" s="13"/>
      <c r="H48" s="74"/>
      <c r="I48" s="10"/>
      <c r="J48" s="10"/>
      <c r="K48" s="1"/>
      <c r="M48" s="1"/>
      <c r="AK48" s="1"/>
      <c r="AL48" s="1"/>
      <c r="AM48" s="1"/>
      <c r="AN48" s="1"/>
      <c r="AO48" s="1"/>
      <c r="AP48" s="1"/>
      <c r="AQ48" s="1"/>
      <c r="AS48" s="0" t="n">
        <f aca="false">AS47+INT(AT47/AT48)</f>
        <v>4</v>
      </c>
      <c r="AT48" s="15" t="n">
        <f aca="true">IF(AP47&gt;AT47,INT((RAND()*(AQ47-AP47+1)+AP47)),INT((RAND()*(AQ47-AT47)+AT47+1)))</f>
        <v>6</v>
      </c>
      <c r="AU48" s="0" t="n">
        <f aca="false">AT48</f>
        <v>6</v>
      </c>
      <c r="AV48" s="0" t="n">
        <v>256</v>
      </c>
      <c r="AW48" s="15" t="n">
        <f aca="false">IF(AU48/AV48=INT(AU48/AV48),1,0)</f>
        <v>0</v>
      </c>
      <c r="AX48" s="15" t="n">
        <f aca="false">IF(AW48=0,AU48,AU48/AV48)</f>
        <v>6</v>
      </c>
      <c r="AY48" s="15" t="n">
        <v>16</v>
      </c>
      <c r="AZ48" s="15" t="n">
        <f aca="false">IF(AX48/AY48=INT(AX48/AY48),1,0)</f>
        <v>0</v>
      </c>
      <c r="BA48" s="15" t="n">
        <f aca="false">IF(AZ48=0,AX48,AX48/AY48)</f>
        <v>6</v>
      </c>
      <c r="BB48" s="15" t="n">
        <v>4</v>
      </c>
      <c r="BC48" s="15" t="n">
        <f aca="false">IF(BA48/BB48=INT(BA48/BB48),1,0)</f>
        <v>0</v>
      </c>
      <c r="BD48" s="15" t="n">
        <f aca="false">IF(BC48=0,BA48,BA48/BB48)</f>
        <v>6</v>
      </c>
      <c r="BE48" s="15" t="n">
        <v>2</v>
      </c>
      <c r="BF48" s="15" t="n">
        <f aca="false">IF(BD48/BE48=INT(BD48/BE48),1,0)</f>
        <v>1</v>
      </c>
      <c r="BG48" s="15" t="n">
        <f aca="false">IF(BF48=0,BD48,BD48/BE48)</f>
        <v>3</v>
      </c>
      <c r="BH48" s="15" t="n">
        <v>81</v>
      </c>
      <c r="BI48" s="15" t="n">
        <f aca="false">IF(BG48/BH48=INT(BG48/BH48),1,0)</f>
        <v>0</v>
      </c>
      <c r="BJ48" s="15" t="n">
        <f aca="false">IF(BI48=0,BG48,BG48/BH48)</f>
        <v>3</v>
      </c>
      <c r="BK48" s="15" t="n">
        <v>9</v>
      </c>
      <c r="BL48" s="15" t="n">
        <f aca="false">IF(BJ48/BK48=INT(BJ48/BK48),1,0)</f>
        <v>0</v>
      </c>
      <c r="BM48" s="15" t="n">
        <f aca="false">IF(BL48=0,BJ48,BJ48/BK48)</f>
        <v>3</v>
      </c>
      <c r="BN48" s="15" t="n">
        <v>3</v>
      </c>
      <c r="BO48" s="15" t="n">
        <f aca="false">IF(BM48/BN48=INT(BM48/BN48),1,0)</f>
        <v>1</v>
      </c>
      <c r="BP48" s="15" t="n">
        <f aca="false">IF(BO48=0,BM48,BM48/BN48)</f>
        <v>1</v>
      </c>
      <c r="BQ48" s="15" t="n">
        <v>25</v>
      </c>
      <c r="BR48" s="15" t="n">
        <f aca="false">IF(BP48/BQ48=INT(BP48/BQ48),1,0)</f>
        <v>0</v>
      </c>
      <c r="BS48" s="15" t="n">
        <f aca="false">IF(BR48=0,BP48,BP48/BQ48)</f>
        <v>1</v>
      </c>
      <c r="BT48" s="15" t="n">
        <v>5</v>
      </c>
      <c r="BU48" s="15" t="n">
        <f aca="false">IF(BS48/BT48=INT(BS48/BT48),1,0)</f>
        <v>0</v>
      </c>
      <c r="BV48" s="15" t="n">
        <f aca="false">IF(BU48=0,BS48,BS48/BT48)</f>
        <v>1</v>
      </c>
      <c r="BW48" s="15" t="n">
        <v>49</v>
      </c>
      <c r="BX48" s="15" t="n">
        <f aca="false">IF(BV48/BW48=INT(BV48/BW48),1,0)</f>
        <v>0</v>
      </c>
      <c r="BY48" s="15" t="n">
        <f aca="false">IF(BX48=0,BV48,BV48/BW48)</f>
        <v>1</v>
      </c>
      <c r="BZ48" s="15" t="n">
        <v>7</v>
      </c>
      <c r="CA48" s="15" t="n">
        <f aca="false">IF(BY48/BZ48=INT(BY48/BZ48),1,0)</f>
        <v>0</v>
      </c>
      <c r="CB48" s="15" t="n">
        <f aca="false">IF(CA48=0,BY48,BY48/BZ48)</f>
        <v>1</v>
      </c>
      <c r="CC48" s="15" t="n">
        <v>121</v>
      </c>
      <c r="CD48" s="15" t="n">
        <f aca="false">IF(CB48/CC48=INT(CB48/CC48),1,0)</f>
        <v>0</v>
      </c>
      <c r="CE48" s="15" t="n">
        <f aca="false">IF(CD48=0,CB48,CB48/CC48)</f>
        <v>1</v>
      </c>
      <c r="CF48" s="15" t="n">
        <v>11</v>
      </c>
      <c r="CG48" s="15" t="n">
        <f aca="false">IF(CE48/CF48=INT(CE48/CF48),1,0)</f>
        <v>0</v>
      </c>
      <c r="CH48" s="15" t="n">
        <f aca="false">IF(CG48=0,CE48,CE48/CF48)</f>
        <v>1</v>
      </c>
      <c r="CI48" s="15" t="n">
        <v>169</v>
      </c>
      <c r="CJ48" s="15" t="n">
        <f aca="false">IF(CH48/CI48=INT(CH48/CI48),1,0)</f>
        <v>0</v>
      </c>
      <c r="CK48" s="15" t="n">
        <f aca="false">IF(CJ48=0,CH48,CH48/CI48)</f>
        <v>1</v>
      </c>
      <c r="CL48" s="15" t="n">
        <v>13</v>
      </c>
      <c r="CM48" s="15" t="n">
        <f aca="false">IF(CK48/CL48=INT(CK48/CL48),1,0)</f>
        <v>0</v>
      </c>
      <c r="CN48" s="15" t="n">
        <f aca="false">IF(CM48=0,CK48,CK48/CL48)</f>
        <v>1</v>
      </c>
      <c r="CO48" s="15" t="n">
        <f aca="false">CO47</f>
        <v>289</v>
      </c>
      <c r="CP48" s="15" t="n">
        <f aca="false">IF(CN48/CO48=INT(CN48/CO48),1,0)</f>
        <v>0</v>
      </c>
      <c r="CQ48" s="15" t="n">
        <f aca="false">IF(CP48=0,CN48,CN48/CO48)</f>
        <v>1</v>
      </c>
      <c r="CR48" s="15" t="n">
        <v>17</v>
      </c>
      <c r="CS48" s="15" t="n">
        <f aca="false">IF(CQ48/CR48=INT(CQ48/CR48),1,0)</f>
        <v>0</v>
      </c>
      <c r="CT48" s="15" t="n">
        <f aca="false">IF(CS48=0,CQ48,CQ48/CR48)</f>
        <v>1</v>
      </c>
      <c r="CU48" s="15" t="n">
        <f aca="false">CU47</f>
        <v>361</v>
      </c>
      <c r="CV48" s="15" t="n">
        <f aca="false">IF(CT48/CU48=INT(CT48/CU48),1,0)</f>
        <v>0</v>
      </c>
      <c r="CW48" s="15" t="n">
        <f aca="false">IF(CV48=0,CT48,CT48/CU48)</f>
        <v>1</v>
      </c>
      <c r="CX48" s="15" t="n">
        <v>19</v>
      </c>
      <c r="CY48" s="15" t="n">
        <f aca="false">IF(CW48/CX48=INT(CW48/CX48),1,0)</f>
        <v>0</v>
      </c>
      <c r="CZ48" s="15" t="n">
        <f aca="false">IF(CY48=0,CW48,CW48/CX48)</f>
        <v>1</v>
      </c>
      <c r="DA48" s="15" t="n">
        <f aca="false">DA47</f>
        <v>529</v>
      </c>
      <c r="DB48" s="15" t="n">
        <f aca="false">IF(CZ48/DA48=INT(CZ48/DA48),1,0)</f>
        <v>0</v>
      </c>
      <c r="DC48" s="15" t="n">
        <f aca="false">IF(DB48=0,CZ48,CZ48/DA48)</f>
        <v>1</v>
      </c>
      <c r="DD48" s="15" t="n">
        <v>23</v>
      </c>
      <c r="DE48" s="15" t="n">
        <f aca="false">IF(DC48/DD48=INT(DC48/DD48),1,0)</f>
        <v>0</v>
      </c>
      <c r="DF48" s="15" t="n">
        <f aca="false">IF(DE48=0,DC48,DC48/DD48)</f>
        <v>1</v>
      </c>
      <c r="DG48" s="15" t="n">
        <f aca="false">DG47</f>
        <v>841</v>
      </c>
      <c r="DH48" s="15" t="n">
        <f aca="false">IF(DF48/DG48=INT(DF48/DG48),1,0)</f>
        <v>0</v>
      </c>
      <c r="DI48" s="15" t="n">
        <f aca="false">IF(DH48=0,DF48,DF48/DG48)</f>
        <v>1</v>
      </c>
      <c r="DJ48" s="15" t="n">
        <v>29</v>
      </c>
      <c r="DK48" s="15" t="n">
        <f aca="false">IF(DI48/DJ48=INT(DI48/DJ48),1,0)</f>
        <v>0</v>
      </c>
      <c r="DL48" s="15" t="n">
        <f aca="false">IF(DK48=0,DI48,DI48/DJ48)</f>
        <v>1</v>
      </c>
      <c r="DM48" s="15" t="n">
        <f aca="false">DM47</f>
        <v>961</v>
      </c>
      <c r="DN48" s="15" t="n">
        <f aca="false">IF(DL48/DM48=INT(DL48/DM48),1,0)</f>
        <v>0</v>
      </c>
      <c r="DO48" s="15" t="n">
        <f aca="false">IF(DN48=0,DL48,DL48/DM48)</f>
        <v>1</v>
      </c>
      <c r="DP48" s="15" t="n">
        <v>31</v>
      </c>
      <c r="DQ48" s="15" t="n">
        <f aca="false">IF(DO48/DP48=INT(DO48/DP48),1,0)</f>
        <v>0</v>
      </c>
      <c r="DR48" s="15" t="n">
        <f aca="false">IF(DQ48=0,DO48,DO48/DP48)</f>
        <v>1</v>
      </c>
      <c r="DS48" s="15" t="n">
        <v>37</v>
      </c>
      <c r="DT48" s="15" t="n">
        <f aca="false">IF(DR48/DS48=INT(DR48/DS48),1,0)</f>
        <v>0</v>
      </c>
      <c r="DU48" s="15" t="n">
        <f aca="false">IF(DT48=0,DR48,DR48/DS48)</f>
        <v>1</v>
      </c>
      <c r="DV48" s="15" t="n">
        <v>41</v>
      </c>
      <c r="DW48" s="15" t="n">
        <f aca="false">IF(DU48/DV48=INT(DU48/DV48),1,0)</f>
        <v>0</v>
      </c>
      <c r="DX48" s="15" t="n">
        <f aca="false">IF(DW48=0,DU48,DU48/DV48)</f>
        <v>1</v>
      </c>
      <c r="DY48" s="15" t="n">
        <v>43</v>
      </c>
      <c r="DZ48" s="15" t="n">
        <f aca="false">IF(DX48/DY48=INT(DX48/DY48),1,0)</f>
        <v>0</v>
      </c>
      <c r="EA48" s="15" t="n">
        <f aca="false">IF(DZ48=0,DX48,DX48/DY48)</f>
        <v>1</v>
      </c>
      <c r="EB48" s="15" t="n">
        <v>47</v>
      </c>
      <c r="EC48" s="15" t="n">
        <f aca="false">IF(EA48/EB48=INT(EA48/EB48),1,0)</f>
        <v>0</v>
      </c>
      <c r="ED48" s="15" t="n">
        <f aca="false">IF(EC48=0,EA48,EA48/EB48)</f>
        <v>1</v>
      </c>
      <c r="EE48" s="15" t="n">
        <v>53</v>
      </c>
      <c r="EF48" s="15" t="n">
        <f aca="false">IF(ED48/EE48=INT(ED48/EE48),1,0)</f>
        <v>0</v>
      </c>
      <c r="EG48" s="15" t="n">
        <f aca="false">IF(EF48=0,ED48,ED48/EE48)</f>
        <v>1</v>
      </c>
      <c r="EH48" s="15" t="n">
        <v>59</v>
      </c>
      <c r="EI48" s="15" t="n">
        <f aca="false">IF(EG48/EH48=INT(EG48/EH48),1,0)</f>
        <v>0</v>
      </c>
      <c r="EJ48" s="15" t="n">
        <f aca="false">IF(EI48=0,EG48,EG48/EH48)</f>
        <v>1</v>
      </c>
      <c r="EK48" s="15" t="n">
        <v>61</v>
      </c>
      <c r="EL48" s="15" t="n">
        <f aca="false">IF(EJ48/EK48=INT(EJ48/EK48),1,0)</f>
        <v>0</v>
      </c>
      <c r="EM48" s="15" t="n">
        <f aca="false">IF(EL48=0,EJ48,EJ48/EK48)</f>
        <v>1</v>
      </c>
      <c r="EN48" s="15" t="n">
        <v>67</v>
      </c>
      <c r="EO48" s="15" t="n">
        <f aca="false">IF(EM48/EN48=INT(EM48/EN48),1,0)</f>
        <v>0</v>
      </c>
      <c r="EP48" s="15" t="n">
        <f aca="false">IF(EO48=0,EM48,EM48/EN48)</f>
        <v>1</v>
      </c>
      <c r="EQ48" s="15" t="n">
        <v>71</v>
      </c>
      <c r="ER48" s="15" t="n">
        <f aca="false">IF(EP48/EQ48=INT(EP48/EQ48),1,0)</f>
        <v>0</v>
      </c>
      <c r="ES48" s="15" t="n">
        <f aca="false">IF(ER48=0,EP48,EP48/EQ48)</f>
        <v>1</v>
      </c>
      <c r="ET48" s="15" t="n">
        <v>73</v>
      </c>
      <c r="EU48" s="15" t="n">
        <f aca="false">IF(ES48/ET48=INT(ES48/ET48),1,0)</f>
        <v>0</v>
      </c>
      <c r="EV48" s="15" t="n">
        <f aca="false">IF(EU48=0,ES48,ES48/ET48)</f>
        <v>1</v>
      </c>
      <c r="EW48" s="15" t="n">
        <v>79</v>
      </c>
      <c r="EX48" s="15" t="n">
        <f aca="false">IF(EV48/EW48=INT(EV48/EW48),1,0)</f>
        <v>0</v>
      </c>
      <c r="EY48" s="15" t="n">
        <f aca="false">IF(EX48=0,EV48,EV48/EW48)</f>
        <v>1</v>
      </c>
      <c r="EZ48" s="15" t="n">
        <v>83</v>
      </c>
      <c r="FA48" s="15" t="n">
        <f aca="false">IF(EY48/EZ48=INT(EY48/EZ48),1,0)</f>
        <v>0</v>
      </c>
      <c r="FB48" s="15" t="n">
        <f aca="false">IF(FA48=0,EY48,EY48/EZ48)</f>
        <v>1</v>
      </c>
      <c r="FC48" s="15" t="n">
        <v>89</v>
      </c>
      <c r="FD48" s="15" t="n">
        <f aca="false">IF(FB48/FC48=INT(FB48/FC48),1,0)</f>
        <v>0</v>
      </c>
      <c r="FE48" s="15" t="n">
        <f aca="false">IF(FD48=0,FB48,FB48/FC48)</f>
        <v>1</v>
      </c>
      <c r="FF48" s="15" t="n">
        <v>97</v>
      </c>
      <c r="FG48" s="15" t="n">
        <f aca="false">IF(FE48/FF48=INT(FE48/FF48),1,0)</f>
        <v>0</v>
      </c>
      <c r="FH48" s="15" t="n">
        <f aca="false">IF(FG48=0,FE48,FE48/FF48)</f>
        <v>1</v>
      </c>
      <c r="FI48" s="15" t="n">
        <v>101</v>
      </c>
      <c r="FJ48" s="15" t="n">
        <f aca="false">IF(FH48/FI48=INT(FH48/FI48),1,0)</f>
        <v>0</v>
      </c>
      <c r="FK48" s="15" t="n">
        <f aca="false">IF(FJ48=0,FH48,FH48/FI48)</f>
        <v>1</v>
      </c>
      <c r="FL48" s="15" t="n">
        <v>103</v>
      </c>
      <c r="FM48" s="15" t="n">
        <f aca="false">IF(FK48/FL48=INT(FK48/FL48),1,0)</f>
        <v>0</v>
      </c>
      <c r="FN48" s="15" t="n">
        <f aca="false">IF(FM48=0,FK48,FK48/FL48)</f>
        <v>1</v>
      </c>
      <c r="FO48" s="15" t="n">
        <v>107</v>
      </c>
      <c r="FP48" s="15" t="n">
        <f aca="false">IF(FN48/FO48=INT(FN48/FO48),1,0)</f>
        <v>0</v>
      </c>
      <c r="FQ48" s="15" t="n">
        <f aca="false">IF(FP48=0,FN48,FN48/FO48)</f>
        <v>1</v>
      </c>
      <c r="FR48" s="15" t="n">
        <v>109</v>
      </c>
      <c r="FS48" s="15" t="n">
        <f aca="false">IF(FQ48/FR48=INT(FQ48/FR48),1,0)</f>
        <v>0</v>
      </c>
      <c r="FT48" s="15" t="n">
        <f aca="false">IF(FS48=0,FQ48,FQ48/FR48)</f>
        <v>1</v>
      </c>
      <c r="FU48" s="15" t="n">
        <v>113</v>
      </c>
      <c r="FV48" s="15" t="n">
        <f aca="false">IF(FT48/FU48=INT(FT48/FU48),1,0)</f>
        <v>0</v>
      </c>
      <c r="FW48" s="15" t="n">
        <f aca="false">IF(FV48=0,FT48,FT48/FU48)</f>
        <v>1</v>
      </c>
      <c r="FX48" s="15" t="n">
        <v>127</v>
      </c>
      <c r="FY48" s="15" t="n">
        <f aca="false">IF(FW48/FX48=INT(FW48/FX48),1,0)</f>
        <v>0</v>
      </c>
      <c r="FZ48" s="15" t="n">
        <f aca="false">IF(FY48=0,FW48,FW48/FX48)</f>
        <v>1</v>
      </c>
      <c r="GA48" s="15" t="n">
        <v>131</v>
      </c>
      <c r="GB48" s="15" t="n">
        <f aca="false">IF(FZ48/GA48=INT(FZ48/GA48),1,0)</f>
        <v>0</v>
      </c>
      <c r="GC48" s="15" t="n">
        <f aca="false">IF(GB48=0,FZ48,FZ48/GA48)</f>
        <v>1</v>
      </c>
      <c r="GD48" s="15" t="n">
        <v>137</v>
      </c>
      <c r="GE48" s="15" t="n">
        <f aca="false">IF(GC48/GD48=INT(GC48/GD48),1,0)</f>
        <v>0</v>
      </c>
      <c r="GF48" s="15" t="n">
        <f aca="false">IF(GE48=0,GC48,GC48/GD48)</f>
        <v>1</v>
      </c>
      <c r="GG48" s="15" t="n">
        <v>139</v>
      </c>
      <c r="GH48" s="15" t="n">
        <f aca="false">IF(GF48/GG48=INT(GF48/GG48),1,0)</f>
        <v>0</v>
      </c>
      <c r="GI48" s="15" t="n">
        <f aca="false">IF(GH48=0,GF48,GF48/GG48)</f>
        <v>1</v>
      </c>
      <c r="GJ48" s="15" t="n">
        <v>149</v>
      </c>
      <c r="GK48" s="15" t="n">
        <f aca="false">IF(GI48/GJ48=INT(GI48/GJ48),1,0)</f>
        <v>0</v>
      </c>
      <c r="GL48" s="15" t="n">
        <f aca="false">IF(GK48=0,GI48,GI48/GJ48)</f>
        <v>1</v>
      </c>
      <c r="GM48" s="15"/>
      <c r="GN48" s="15" t="n">
        <f aca="false">8*AW48+4*AZ48+2*BC48+BF48</f>
        <v>1</v>
      </c>
      <c r="GO48" s="15" t="n">
        <f aca="false">4*BI48+2*BL48+BO48</f>
        <v>1</v>
      </c>
      <c r="GP48" s="15" t="n">
        <f aca="false">2*BR48+BU48</f>
        <v>0</v>
      </c>
      <c r="GQ48" s="15" t="n">
        <f aca="false">2*BX48+CA48</f>
        <v>0</v>
      </c>
      <c r="GR48" s="15" t="n">
        <f aca="false">2*CD48+CG48</f>
        <v>0</v>
      </c>
      <c r="GS48" s="15" t="n">
        <f aca="false">2*CJ48+CM48</f>
        <v>0</v>
      </c>
      <c r="GT48" s="15" t="n">
        <f aca="false">CS48</f>
        <v>0</v>
      </c>
      <c r="GU48" s="15" t="n">
        <f aca="false">CY48</f>
        <v>0</v>
      </c>
      <c r="GV48" s="15" t="n">
        <f aca="false">DE48</f>
        <v>0</v>
      </c>
      <c r="GW48" s="15" t="n">
        <f aca="false">DK48</f>
        <v>0</v>
      </c>
      <c r="GX48" s="15" t="n">
        <f aca="false">DQ48</f>
        <v>0</v>
      </c>
      <c r="GY48" s="0" t="n">
        <f aca="false">DT48</f>
        <v>0</v>
      </c>
      <c r="GZ48" s="0" t="n">
        <f aca="false">DW48</f>
        <v>0</v>
      </c>
      <c r="HA48" s="0" t="n">
        <f aca="false">DZ48</f>
        <v>0</v>
      </c>
      <c r="HB48" s="0" t="n">
        <f aca="false">EC48</f>
        <v>0</v>
      </c>
      <c r="HC48" s="0" t="n">
        <f aca="false">EF48</f>
        <v>0</v>
      </c>
      <c r="HD48" s="0" t="n">
        <f aca="false">EI48</f>
        <v>0</v>
      </c>
      <c r="HE48" s="0" t="n">
        <f aca="false">EL48</f>
        <v>0</v>
      </c>
      <c r="HF48" s="0" t="n">
        <f aca="false">EO48</f>
        <v>0</v>
      </c>
      <c r="HG48" s="0" t="n">
        <f aca="false">ER48</f>
        <v>0</v>
      </c>
      <c r="HH48" s="0" t="n">
        <f aca="false">EU48</f>
        <v>0</v>
      </c>
      <c r="HI48" s="0" t="n">
        <f aca="false">EX48</f>
        <v>0</v>
      </c>
      <c r="HJ48" s="0" t="n">
        <f aca="false">FA48</f>
        <v>0</v>
      </c>
      <c r="HK48" s="0" t="n">
        <f aca="false">FD48</f>
        <v>0</v>
      </c>
      <c r="HL48" s="0" t="n">
        <f aca="false">FG48</f>
        <v>0</v>
      </c>
      <c r="HM48" s="0" t="n">
        <f aca="false">FJ48</f>
        <v>0</v>
      </c>
      <c r="HN48" s="0" t="n">
        <f aca="false">FM48</f>
        <v>0</v>
      </c>
      <c r="HO48" s="0" t="n">
        <f aca="false">FP48</f>
        <v>0</v>
      </c>
      <c r="HP48" s="0" t="n">
        <f aca="false">FS48</f>
        <v>0</v>
      </c>
      <c r="HQ48" s="0" t="n">
        <f aca="false">FV48</f>
        <v>0</v>
      </c>
      <c r="HR48" s="0" t="n">
        <f aca="false">FY48</f>
        <v>0</v>
      </c>
      <c r="HS48" s="0" t="n">
        <f aca="false">GB48</f>
        <v>0</v>
      </c>
      <c r="HT48" s="0" t="n">
        <f aca="false">GE48</f>
        <v>0</v>
      </c>
      <c r="HU48" s="0" t="n">
        <f aca="false">GH48</f>
        <v>0</v>
      </c>
      <c r="HV48" s="0" t="n">
        <f aca="false">GK48</f>
        <v>0</v>
      </c>
      <c r="HW48" s="0" t="n">
        <f aca="false">AU48</f>
        <v>6</v>
      </c>
      <c r="HX48" s="0" t="n">
        <f aca="false">HW48/HV50</f>
        <v>3</v>
      </c>
    </row>
    <row r="49" customFormat="false" ht="18" hidden="true" customHeight="true" outlineLevel="0" collapsed="false">
      <c r="A49" s="1"/>
      <c r="B49" s="13"/>
      <c r="C49" s="10"/>
      <c r="D49" s="13"/>
      <c r="E49" s="10"/>
      <c r="F49" s="13"/>
      <c r="G49" s="13"/>
      <c r="H49" s="74"/>
      <c r="I49" s="10"/>
      <c r="J49" s="10"/>
      <c r="K49" s="1"/>
      <c r="M49" s="1"/>
      <c r="AK49" s="1"/>
      <c r="AL49" s="1"/>
      <c r="AM49" s="1"/>
      <c r="AN49" s="1"/>
      <c r="AO49" s="1"/>
      <c r="AP49" s="1"/>
      <c r="AQ49" s="1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 t="n">
        <f aca="false">IF(GN47&lt;GN48,GN47,GN48)</f>
        <v>1</v>
      </c>
      <c r="GO49" s="15" t="n">
        <f aca="false">IF(GO47&lt;GO48,GO47,GO48)</f>
        <v>0</v>
      </c>
      <c r="GP49" s="15" t="n">
        <f aca="false">IF(GP47&lt;GP48,GP47,GP48)</f>
        <v>0</v>
      </c>
      <c r="GQ49" s="15" t="n">
        <f aca="false">IF(GQ47&lt;GQ48,GQ47,GQ48)</f>
        <v>0</v>
      </c>
      <c r="GR49" s="15" t="n">
        <f aca="false">IF(GR47&lt;GR48,GR47,GR48)</f>
        <v>0</v>
      </c>
      <c r="GS49" s="15" t="n">
        <f aca="false">IF(GS47&lt;GS48,GS47,GS48)</f>
        <v>0</v>
      </c>
      <c r="GT49" s="15" t="n">
        <f aca="false">IF(GT47&lt;GT48,GT47,GT48)</f>
        <v>0</v>
      </c>
      <c r="GU49" s="15" t="n">
        <f aca="false">IF(GU47&lt;GU48,GU47,GU48)</f>
        <v>0</v>
      </c>
      <c r="GV49" s="15" t="n">
        <f aca="false">IF(GV47&lt;GV48,GV47,GV48)</f>
        <v>0</v>
      </c>
      <c r="GW49" s="15" t="n">
        <f aca="false">IF(GW47&lt;GW48,GW47,GW48)</f>
        <v>0</v>
      </c>
      <c r="GX49" s="15" t="n">
        <f aca="false">IF(GX47&lt;GX48,GX47,GX48)</f>
        <v>0</v>
      </c>
      <c r="GY49" s="15" t="n">
        <f aca="false">IF(GY47&lt;GY48,GY47,GY48)</f>
        <v>0</v>
      </c>
      <c r="GZ49" s="15" t="n">
        <f aca="false">IF(GZ47&lt;GZ48,GZ47,GZ48)</f>
        <v>0</v>
      </c>
      <c r="HA49" s="15" t="n">
        <f aca="false">IF(HA47&lt;HA48,HA47,HA48)</f>
        <v>0</v>
      </c>
      <c r="HB49" s="15" t="n">
        <f aca="false">IF(HB47&lt;HB48,HB47,HB48)</f>
        <v>0</v>
      </c>
      <c r="HC49" s="15" t="n">
        <f aca="false">IF(HC47&lt;HC48,HC47,HC48)</f>
        <v>0</v>
      </c>
      <c r="HD49" s="15" t="n">
        <f aca="false">IF(HD47&lt;HD48,HD47,HD48)</f>
        <v>0</v>
      </c>
      <c r="HE49" s="15" t="n">
        <f aca="false">IF(HE47&lt;HE48,HE47,HE48)</f>
        <v>0</v>
      </c>
      <c r="HF49" s="15" t="n">
        <f aca="false">IF(HF47&lt;HF48,HF47,HF48)</f>
        <v>0</v>
      </c>
      <c r="HG49" s="15" t="n">
        <f aca="false">IF(HG47&lt;HG48,HG47,HG48)</f>
        <v>0</v>
      </c>
      <c r="HH49" s="15" t="n">
        <f aca="false">IF(HH47&lt;HH48,HH47,HH48)</f>
        <v>0</v>
      </c>
      <c r="HI49" s="15" t="n">
        <f aca="false">IF(HI47&lt;HI48,HI47,HI48)</f>
        <v>0</v>
      </c>
      <c r="HJ49" s="15" t="n">
        <f aca="false">IF(HJ47&lt;HJ48,HJ47,HJ48)</f>
        <v>0</v>
      </c>
      <c r="HK49" s="15" t="n">
        <f aca="false">IF(HK47&lt;HK48,HK47,HK48)</f>
        <v>0</v>
      </c>
      <c r="HL49" s="15" t="n">
        <f aca="false">IF(HL47&lt;HL48,HL47,HL48)</f>
        <v>0</v>
      </c>
      <c r="HM49" s="15" t="n">
        <f aca="false">IF(HM47&lt;HM48,HM47,HM48)</f>
        <v>0</v>
      </c>
      <c r="HN49" s="15" t="n">
        <f aca="false">IF(HN47&lt;HN48,HN47,HN48)</f>
        <v>0</v>
      </c>
      <c r="HO49" s="15" t="n">
        <f aca="false">IF(HO47&lt;HO48,HO47,HO48)</f>
        <v>0</v>
      </c>
      <c r="HP49" s="15" t="n">
        <f aca="false">IF(HP47&lt;HP48,HP47,HP48)</f>
        <v>0</v>
      </c>
      <c r="HQ49" s="15" t="n">
        <f aca="false">IF(HQ47&lt;HQ48,HQ47,HQ48)</f>
        <v>0</v>
      </c>
      <c r="HR49" s="15" t="n">
        <f aca="false">IF(HR47&lt;HR48,HR47,HR48)</f>
        <v>0</v>
      </c>
      <c r="HS49" s="15" t="n">
        <f aca="false">IF(HS47&lt;HS48,HS47,HS48)</f>
        <v>0</v>
      </c>
      <c r="HT49" s="15" t="n">
        <f aca="false">IF(HT47&lt;HT48,HT47,HT48)</f>
        <v>0</v>
      </c>
      <c r="HU49" s="15" t="n">
        <f aca="false">IF(HU47&lt;HU48,HU47,HU48)</f>
        <v>0</v>
      </c>
      <c r="HV49" s="15" t="n">
        <f aca="false">IF(HV47&lt;HV48,HV47,HV48)</f>
        <v>0</v>
      </c>
    </row>
    <row r="50" customFormat="false" ht="18" hidden="true" customHeight="true" outlineLevel="0" collapsed="false">
      <c r="A50" s="1"/>
      <c r="B50" s="10"/>
      <c r="C50" s="10"/>
      <c r="D50" s="10"/>
      <c r="E50" s="10"/>
      <c r="F50" s="13"/>
      <c r="G50" s="13"/>
      <c r="H50" s="74"/>
      <c r="I50" s="10"/>
      <c r="J50" s="10"/>
      <c r="K50" s="1"/>
      <c r="M50" s="1"/>
      <c r="AK50" s="1"/>
      <c r="AL50" s="1"/>
      <c r="AM50" s="1"/>
      <c r="AN50" s="1"/>
      <c r="AO50" s="1"/>
      <c r="AP50" s="1"/>
      <c r="AQ50" s="1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0" t="n">
        <f aca="false">FY$4^GN49</f>
        <v>2</v>
      </c>
      <c r="GO50" s="0" t="n">
        <f aca="false">FZ$4^GO49*GN50</f>
        <v>2</v>
      </c>
      <c r="GP50" s="0" t="n">
        <f aca="false">GA$4^GP49*GO50</f>
        <v>2</v>
      </c>
      <c r="GQ50" s="0" t="n">
        <f aca="false">GB$4^GQ49*GP50</f>
        <v>2</v>
      </c>
      <c r="GR50" s="0" t="n">
        <f aca="false">GC$4^GR49*GQ50</f>
        <v>2</v>
      </c>
      <c r="GS50" s="0" t="n">
        <f aca="false">GD$4^GS49*GR50</f>
        <v>2</v>
      </c>
      <c r="GT50" s="0" t="n">
        <f aca="false">GE$4^GT49*GS50</f>
        <v>2</v>
      </c>
      <c r="GU50" s="0" t="n">
        <f aca="false">GF$4^GU49*GT50</f>
        <v>2</v>
      </c>
      <c r="GV50" s="0" t="n">
        <f aca="false">GG$4^GV49*GU50</f>
        <v>2</v>
      </c>
      <c r="GW50" s="0" t="n">
        <f aca="false">GH$4^GW49*GV50</f>
        <v>2</v>
      </c>
      <c r="GX50" s="0" t="n">
        <f aca="false">GI$4^GX49*GW50</f>
        <v>2</v>
      </c>
      <c r="GY50" s="0" t="n">
        <f aca="false">GJ$4^GY49*GX50</f>
        <v>2</v>
      </c>
      <c r="GZ50" s="0" t="n">
        <f aca="false">GK$4^GZ49*GY50</f>
        <v>2</v>
      </c>
      <c r="HA50" s="0" t="n">
        <f aca="false">GL$4^HA49*GZ50</f>
        <v>2</v>
      </c>
      <c r="HB50" s="0" t="n">
        <f aca="false">GM$4^HB49*HA50</f>
        <v>2</v>
      </c>
      <c r="HC50" s="0" t="n">
        <f aca="false">GN$4^HC49*HB50</f>
        <v>2</v>
      </c>
      <c r="HD50" s="0" t="n">
        <f aca="false">GO$4^HD49*HC50</f>
        <v>2</v>
      </c>
      <c r="HE50" s="0" t="n">
        <f aca="false">GP$4^HE49*HD50</f>
        <v>2</v>
      </c>
      <c r="HF50" s="0" t="n">
        <f aca="false">GQ$4^HF49*HE50</f>
        <v>2</v>
      </c>
      <c r="HG50" s="0" t="n">
        <f aca="false">GR$4^HG49*HF50</f>
        <v>2</v>
      </c>
      <c r="HH50" s="0" t="n">
        <f aca="false">GS$4^HH49*HG50</f>
        <v>2</v>
      </c>
      <c r="HI50" s="0" t="n">
        <f aca="false">GT$4^HI49*HH50</f>
        <v>2</v>
      </c>
      <c r="HJ50" s="0" t="n">
        <f aca="false">GU$4^HJ49*HI50</f>
        <v>2</v>
      </c>
      <c r="HK50" s="0" t="n">
        <f aca="false">GV$4^HK49*HJ50</f>
        <v>2</v>
      </c>
      <c r="HL50" s="0" t="n">
        <f aca="false">GW$4^HL49*HK50</f>
        <v>2</v>
      </c>
      <c r="HM50" s="0" t="n">
        <f aca="false">GX$4^HM49*HL50</f>
        <v>2</v>
      </c>
      <c r="HN50" s="0" t="n">
        <f aca="false">GY$4^HN49*HM50</f>
        <v>2</v>
      </c>
      <c r="HO50" s="0" t="n">
        <f aca="false">GZ$4^HO49*HN50</f>
        <v>2</v>
      </c>
      <c r="HP50" s="0" t="n">
        <f aca="false">HA$4^HP49*HO50</f>
        <v>2</v>
      </c>
      <c r="HQ50" s="0" t="n">
        <f aca="false">HB$4^HQ49*HP50</f>
        <v>2</v>
      </c>
      <c r="HR50" s="0" t="n">
        <f aca="false">HC$4^HR49*HQ50</f>
        <v>2</v>
      </c>
      <c r="HS50" s="0" t="n">
        <f aca="false">HD$4^HS49*HR50</f>
        <v>2</v>
      </c>
      <c r="HT50" s="0" t="n">
        <f aca="false">HE$4^HT49*HS50</f>
        <v>2</v>
      </c>
      <c r="HU50" s="0" t="n">
        <f aca="false">HF$4^HU49*HT50</f>
        <v>2</v>
      </c>
      <c r="HV50" s="0" t="n">
        <f aca="false">HG$4^HV49*HU50</f>
        <v>2</v>
      </c>
    </row>
    <row r="51" customFormat="false" ht="18" hidden="true" customHeight="true" outlineLevel="0" collapsed="false">
      <c r="A51" s="1"/>
      <c r="B51" s="10"/>
      <c r="C51" s="10"/>
      <c r="D51" s="10"/>
      <c r="E51" s="10"/>
      <c r="F51" s="13"/>
      <c r="G51" s="13"/>
      <c r="H51" s="74"/>
      <c r="I51" s="10"/>
      <c r="J51" s="10"/>
      <c r="K51" s="1"/>
      <c r="M51" s="1"/>
      <c r="AK51" s="1"/>
      <c r="AL51" s="1"/>
      <c r="AM51" s="1"/>
      <c r="AN51" s="1"/>
      <c r="AO51" s="1"/>
      <c r="AP51" s="1"/>
      <c r="AQ51" s="1"/>
      <c r="AR51" s="0" t="s">
        <v>106</v>
      </c>
      <c r="AS51" s="15" t="n">
        <f aca="true">INT((RAND()*(AM47-AL47+1)+AL47))</f>
        <v>7</v>
      </c>
      <c r="AT51" s="15" t="n">
        <f aca="true">INT((RAND()*(AO47-AN47+1)+AN47))</f>
        <v>4</v>
      </c>
      <c r="AU51" s="0" t="n">
        <f aca="false">AT51-AT52*(AS52-AS51)</f>
        <v>4</v>
      </c>
      <c r="AV51" s="0" t="n">
        <v>256</v>
      </c>
      <c r="AW51" s="15" t="n">
        <f aca="false">IF(AU51/AV51=INT(AU51/AV51),1,0)</f>
        <v>0</v>
      </c>
      <c r="AX51" s="15" t="n">
        <f aca="false">IF(AW51=0,AU51,AU51/AV51)</f>
        <v>4</v>
      </c>
      <c r="AY51" s="15" t="n">
        <v>16</v>
      </c>
      <c r="AZ51" s="15" t="n">
        <f aca="false">IF(AX51/AY51=INT(AX51/AY51),1,0)</f>
        <v>0</v>
      </c>
      <c r="BA51" s="15" t="n">
        <f aca="false">IF(AZ51=0,AX51,AX51/AY51)</f>
        <v>4</v>
      </c>
      <c r="BB51" s="15" t="n">
        <v>4</v>
      </c>
      <c r="BC51" s="15" t="n">
        <f aca="false">IF(BA51/BB51=INT(BA51/BB51),1,0)</f>
        <v>1</v>
      </c>
      <c r="BD51" s="15" t="n">
        <f aca="false">IF(BC51=0,BA51,BA51/BB51)</f>
        <v>1</v>
      </c>
      <c r="BE51" s="15" t="n">
        <v>2</v>
      </c>
      <c r="BF51" s="15" t="n">
        <f aca="false">IF(BD51/BE51=INT(BD51/BE51),1,0)</f>
        <v>0</v>
      </c>
      <c r="BG51" s="15" t="n">
        <f aca="false">IF(BF51=0,BD51,BD51/BE51)</f>
        <v>1</v>
      </c>
      <c r="BH51" s="15" t="n">
        <v>81</v>
      </c>
      <c r="BI51" s="15" t="n">
        <f aca="false">IF(BG51/BH51=INT(BG51/BH51),1,0)</f>
        <v>0</v>
      </c>
      <c r="BJ51" s="15" t="n">
        <f aca="false">IF(BI51=0,BG51,BG51/BH51)</f>
        <v>1</v>
      </c>
      <c r="BK51" s="15" t="n">
        <v>9</v>
      </c>
      <c r="BL51" s="15" t="n">
        <f aca="false">IF(BJ51/BK51=INT(BJ51/BK51),1,0)</f>
        <v>0</v>
      </c>
      <c r="BM51" s="15" t="n">
        <f aca="false">IF(BL51=0,BJ51,BJ51/BK51)</f>
        <v>1</v>
      </c>
      <c r="BN51" s="15" t="n">
        <v>3</v>
      </c>
      <c r="BO51" s="15" t="n">
        <f aca="false">IF(BM51/BN51=INT(BM51/BN51),1,0)</f>
        <v>0</v>
      </c>
      <c r="BP51" s="15" t="n">
        <f aca="false">IF(BO51=0,BM51,BM51/BN51)</f>
        <v>1</v>
      </c>
      <c r="BQ51" s="15" t="n">
        <v>25</v>
      </c>
      <c r="BR51" s="15" t="n">
        <f aca="false">IF(BP51/BQ51=INT(BP51/BQ51),1,0)</f>
        <v>0</v>
      </c>
      <c r="BS51" s="15" t="n">
        <f aca="false">IF(BR51=0,BP51,BP51/BQ51)</f>
        <v>1</v>
      </c>
      <c r="BT51" s="15" t="n">
        <v>5</v>
      </c>
      <c r="BU51" s="15" t="n">
        <f aca="false">IF(BS51/BT51=INT(BS51/BT51),1,0)</f>
        <v>0</v>
      </c>
      <c r="BV51" s="15" t="n">
        <f aca="false">IF(BU51=0,BS51,BS51/BT51)</f>
        <v>1</v>
      </c>
      <c r="BW51" s="15" t="n">
        <v>49</v>
      </c>
      <c r="BX51" s="15" t="n">
        <f aca="false">IF(BV51/BW51=INT(BV51/BW51),1,0)</f>
        <v>0</v>
      </c>
      <c r="BY51" s="15" t="n">
        <f aca="false">IF(BX51=0,BV51,BV51/BW51)</f>
        <v>1</v>
      </c>
      <c r="BZ51" s="15" t="n">
        <v>7</v>
      </c>
      <c r="CA51" s="15" t="n">
        <f aca="false">IF(BY51/BZ51=INT(BY51/BZ51),1,0)</f>
        <v>0</v>
      </c>
      <c r="CB51" s="15" t="n">
        <f aca="false">IF(CA51=0,BY51,BY51/BZ51)</f>
        <v>1</v>
      </c>
      <c r="CC51" s="15" t="n">
        <v>121</v>
      </c>
      <c r="CD51" s="15" t="n">
        <f aca="false">IF(CB51/CC51=INT(CB51/CC51),1,0)</f>
        <v>0</v>
      </c>
      <c r="CE51" s="15" t="n">
        <f aca="false">IF(CD51=0,CB51,CB51/CC51)</f>
        <v>1</v>
      </c>
      <c r="CF51" s="15" t="n">
        <v>11</v>
      </c>
      <c r="CG51" s="15" t="n">
        <f aca="false">IF(CE51/CF51=INT(CE51/CF51),1,0)</f>
        <v>0</v>
      </c>
      <c r="CH51" s="15" t="n">
        <f aca="false">IF(CG51=0,CE51,CE51/CF51)</f>
        <v>1</v>
      </c>
      <c r="CI51" s="15" t="n">
        <v>169</v>
      </c>
      <c r="CJ51" s="15" t="n">
        <f aca="false">IF(CH51/CI51=INT(CH51/CI51),1,0)</f>
        <v>0</v>
      </c>
      <c r="CK51" s="15" t="n">
        <f aca="false">IF(CJ51=0,CH51,CH51/CI51)</f>
        <v>1</v>
      </c>
      <c r="CL51" s="15" t="n">
        <v>13</v>
      </c>
      <c r="CM51" s="15" t="n">
        <f aca="false">IF(CK51/CL51=INT(CK51/CL51),1,0)</f>
        <v>0</v>
      </c>
      <c r="CN51" s="15" t="n">
        <f aca="false">IF(CM51=0,CK51,CK51/CL51)</f>
        <v>1</v>
      </c>
      <c r="CO51" s="15" t="n">
        <f aca="false">CO47</f>
        <v>289</v>
      </c>
      <c r="CP51" s="15" t="n">
        <f aca="false">IF(CN51/CO51=INT(CN51/CO51),1,0)</f>
        <v>0</v>
      </c>
      <c r="CQ51" s="15" t="n">
        <f aca="false">IF(CP51=0,CN51,CN51/CO51)</f>
        <v>1</v>
      </c>
      <c r="CR51" s="15" t="n">
        <v>17</v>
      </c>
      <c r="CS51" s="15" t="n">
        <f aca="false">IF(CQ51/CR51=INT(CQ51/CR51),1,0)</f>
        <v>0</v>
      </c>
      <c r="CT51" s="15" t="n">
        <f aca="false">IF(CS51=0,CQ51,CQ51/CR51)</f>
        <v>1</v>
      </c>
      <c r="CU51" s="15" t="n">
        <f aca="false">CU47</f>
        <v>361</v>
      </c>
      <c r="CV51" s="15" t="n">
        <f aca="false">IF(CT51/CU51=INT(CT51/CU51),1,0)</f>
        <v>0</v>
      </c>
      <c r="CW51" s="15" t="n">
        <f aca="false">IF(CV51=0,CT51,CT51/CU51)</f>
        <v>1</v>
      </c>
      <c r="CX51" s="15" t="n">
        <v>19</v>
      </c>
      <c r="CY51" s="15" t="n">
        <f aca="false">IF(CW51/CX51=INT(CW51/CX51),1,0)</f>
        <v>0</v>
      </c>
      <c r="CZ51" s="15" t="n">
        <f aca="false">IF(CY51=0,CW51,CW51/CX51)</f>
        <v>1</v>
      </c>
      <c r="DA51" s="15" t="n">
        <f aca="false">DA47</f>
        <v>529</v>
      </c>
      <c r="DB51" s="15" t="n">
        <f aca="false">IF(CZ51/DA51=INT(CZ51/DA51),1,0)</f>
        <v>0</v>
      </c>
      <c r="DC51" s="15" t="n">
        <f aca="false">IF(DB51=0,CZ51,CZ51/DA51)</f>
        <v>1</v>
      </c>
      <c r="DD51" s="15" t="n">
        <v>23</v>
      </c>
      <c r="DE51" s="15" t="n">
        <f aca="false">IF(DC51/DD51=INT(DC51/DD51),1,0)</f>
        <v>0</v>
      </c>
      <c r="DF51" s="15" t="n">
        <f aca="false">IF(DE51=0,DC51,DC51/DD51)</f>
        <v>1</v>
      </c>
      <c r="DG51" s="15" t="n">
        <f aca="false">DG47</f>
        <v>841</v>
      </c>
      <c r="DH51" s="15" t="n">
        <f aca="false">IF(DF51/DG51=INT(DF51/DG51),1,0)</f>
        <v>0</v>
      </c>
      <c r="DI51" s="15" t="n">
        <f aca="false">IF(DH51=0,DF51,DF51/DG51)</f>
        <v>1</v>
      </c>
      <c r="DJ51" s="15" t="n">
        <v>29</v>
      </c>
      <c r="DK51" s="15" t="n">
        <f aca="false">IF(DI51/DJ51=INT(DI51/DJ51),1,0)</f>
        <v>0</v>
      </c>
      <c r="DL51" s="15" t="n">
        <f aca="false">IF(DK51=0,DI51,DI51/DJ51)</f>
        <v>1</v>
      </c>
      <c r="DM51" s="15" t="n">
        <f aca="false">DM47</f>
        <v>961</v>
      </c>
      <c r="DN51" s="15" t="n">
        <f aca="false">IF(DL51/DM51=INT(DL51/DM51),1,0)</f>
        <v>0</v>
      </c>
      <c r="DO51" s="15" t="n">
        <f aca="false">IF(DN51=0,DL51,DL51/DM51)</f>
        <v>1</v>
      </c>
      <c r="DP51" s="15" t="n">
        <v>31</v>
      </c>
      <c r="DQ51" s="15" t="n">
        <f aca="false">IF(DO51/DP51=INT(DO51/DP51),1,0)</f>
        <v>0</v>
      </c>
      <c r="DR51" s="15" t="n">
        <f aca="false">IF(DQ51=0,DO51,DO51/DP51)</f>
        <v>1</v>
      </c>
      <c r="DS51" s="15" t="n">
        <v>37</v>
      </c>
      <c r="DT51" s="15" t="n">
        <f aca="false">IF(DR51/DS51=INT(DR51/DS51),1,0)</f>
        <v>0</v>
      </c>
      <c r="DU51" s="15" t="n">
        <f aca="false">IF(DT51=0,DR51,DR51/DS51)</f>
        <v>1</v>
      </c>
      <c r="DV51" s="15" t="n">
        <v>41</v>
      </c>
      <c r="DW51" s="15" t="n">
        <f aca="false">IF(DU51/DV51=INT(DU51/DV51),1,0)</f>
        <v>0</v>
      </c>
      <c r="DX51" s="15" t="n">
        <f aca="false">IF(DW51=0,DU51,DU51/DV51)</f>
        <v>1</v>
      </c>
      <c r="DY51" s="15" t="n">
        <v>43</v>
      </c>
      <c r="DZ51" s="15" t="n">
        <f aca="false">IF(DX51/DY51=INT(DX51/DY51),1,0)</f>
        <v>0</v>
      </c>
      <c r="EA51" s="15" t="n">
        <f aca="false">IF(DZ51=0,DX51,DX51/DY51)</f>
        <v>1</v>
      </c>
      <c r="EB51" s="15" t="n">
        <v>47</v>
      </c>
      <c r="EC51" s="15" t="n">
        <f aca="false">IF(EA51/EB51=INT(EA51/EB51),1,0)</f>
        <v>0</v>
      </c>
      <c r="ED51" s="15" t="n">
        <f aca="false">IF(EC51=0,EA51,EA51/EB51)</f>
        <v>1</v>
      </c>
      <c r="EE51" s="15" t="n">
        <v>53</v>
      </c>
      <c r="EF51" s="15" t="n">
        <f aca="false">IF(ED51/EE51=INT(ED51/EE51),1,0)</f>
        <v>0</v>
      </c>
      <c r="EG51" s="15" t="n">
        <f aca="false">IF(EF51=0,ED51,ED51/EE51)</f>
        <v>1</v>
      </c>
      <c r="EH51" s="15" t="n">
        <v>59</v>
      </c>
      <c r="EI51" s="15" t="n">
        <f aca="false">IF(EG51/EH51=INT(EG51/EH51),1,0)</f>
        <v>0</v>
      </c>
      <c r="EJ51" s="15" t="n">
        <f aca="false">IF(EI51=0,EG51,EG51/EH51)</f>
        <v>1</v>
      </c>
      <c r="EK51" s="15" t="n">
        <v>61</v>
      </c>
      <c r="EL51" s="15" t="n">
        <f aca="false">IF(EJ51/EK51=INT(EJ51/EK51),1,0)</f>
        <v>0</v>
      </c>
      <c r="EM51" s="15" t="n">
        <f aca="false">IF(EL51=0,EJ51,EJ51/EK51)</f>
        <v>1</v>
      </c>
      <c r="EN51" s="15" t="n">
        <v>67</v>
      </c>
      <c r="EO51" s="15" t="n">
        <f aca="false">IF(EM51/EN51=INT(EM51/EN51),1,0)</f>
        <v>0</v>
      </c>
      <c r="EP51" s="15" t="n">
        <f aca="false">IF(EO51=0,EM51,EM51/EN51)</f>
        <v>1</v>
      </c>
      <c r="EQ51" s="15" t="n">
        <v>71</v>
      </c>
      <c r="ER51" s="15" t="n">
        <f aca="false">IF(EP51/EQ51=INT(EP51/EQ51),1,0)</f>
        <v>0</v>
      </c>
      <c r="ES51" s="15" t="n">
        <f aca="false">IF(ER51=0,EP51,EP51/EQ51)</f>
        <v>1</v>
      </c>
      <c r="ET51" s="15" t="n">
        <v>73</v>
      </c>
      <c r="EU51" s="15" t="n">
        <f aca="false">IF(ES51/ET51=INT(ES51/ET51),1,0)</f>
        <v>0</v>
      </c>
      <c r="EV51" s="15" t="n">
        <f aca="false">IF(EU51=0,ES51,ES51/ET51)</f>
        <v>1</v>
      </c>
      <c r="EW51" s="15" t="n">
        <v>79</v>
      </c>
      <c r="EX51" s="15" t="n">
        <f aca="false">IF(EV51/EW51=INT(EV51/EW51),1,0)</f>
        <v>0</v>
      </c>
      <c r="EY51" s="15" t="n">
        <f aca="false">IF(EX51=0,EV51,EV51/EW51)</f>
        <v>1</v>
      </c>
      <c r="EZ51" s="15" t="n">
        <v>83</v>
      </c>
      <c r="FA51" s="15" t="n">
        <f aca="false">IF(EY51/EZ51=INT(EY51/EZ51),1,0)</f>
        <v>0</v>
      </c>
      <c r="FB51" s="15" t="n">
        <f aca="false">IF(FA51=0,EY51,EY51/EZ51)</f>
        <v>1</v>
      </c>
      <c r="FC51" s="15" t="n">
        <v>89</v>
      </c>
      <c r="FD51" s="15" t="n">
        <f aca="false">IF(FB51/FC51=INT(FB51/FC51),1,0)</f>
        <v>0</v>
      </c>
      <c r="FE51" s="15" t="n">
        <f aca="false">IF(FD51=0,FB51,FB51/FC51)</f>
        <v>1</v>
      </c>
      <c r="FF51" s="15" t="n">
        <v>97</v>
      </c>
      <c r="FG51" s="15" t="n">
        <f aca="false">IF(FE51/FF51=INT(FE51/FF51),1,0)</f>
        <v>0</v>
      </c>
      <c r="FH51" s="15" t="n">
        <f aca="false">IF(FG51=0,FE51,FE51/FF51)</f>
        <v>1</v>
      </c>
      <c r="FI51" s="15" t="n">
        <v>101</v>
      </c>
      <c r="FJ51" s="15" t="n">
        <f aca="false">IF(FH51/FI51=INT(FH51/FI51),1,0)</f>
        <v>0</v>
      </c>
      <c r="FK51" s="15" t="n">
        <f aca="false">IF(FJ51=0,FH51,FH51/FI51)</f>
        <v>1</v>
      </c>
      <c r="FL51" s="15" t="n">
        <v>103</v>
      </c>
      <c r="FM51" s="15" t="n">
        <f aca="false">IF(FK51/FL51=INT(FK51/FL51),1,0)</f>
        <v>0</v>
      </c>
      <c r="FN51" s="15" t="n">
        <f aca="false">IF(FM51=0,FK51,FK51/FL51)</f>
        <v>1</v>
      </c>
      <c r="FO51" s="15" t="n">
        <v>107</v>
      </c>
      <c r="FP51" s="15" t="n">
        <f aca="false">IF(FN51/FO51=INT(FN51/FO51),1,0)</f>
        <v>0</v>
      </c>
      <c r="FQ51" s="15" t="n">
        <f aca="false">IF(FP51=0,FN51,FN51/FO51)</f>
        <v>1</v>
      </c>
      <c r="FR51" s="15" t="n">
        <v>109</v>
      </c>
      <c r="FS51" s="15" t="n">
        <f aca="false">IF(FQ51/FR51=INT(FQ51/FR51),1,0)</f>
        <v>0</v>
      </c>
      <c r="FT51" s="15" t="n">
        <f aca="false">IF(FS51=0,FQ51,FQ51/FR51)</f>
        <v>1</v>
      </c>
      <c r="FU51" s="15" t="n">
        <v>113</v>
      </c>
      <c r="FV51" s="15" t="n">
        <f aca="false">IF(FT51/FU51=INT(FT51/FU51),1,0)</f>
        <v>0</v>
      </c>
      <c r="FW51" s="15" t="n">
        <f aca="false">IF(FV51=0,FT51,FT51/FU51)</f>
        <v>1</v>
      </c>
      <c r="FX51" s="15" t="n">
        <v>127</v>
      </c>
      <c r="FY51" s="15" t="n">
        <f aca="false">IF(FW51/FX51=INT(FW51/FX51),1,0)</f>
        <v>0</v>
      </c>
      <c r="FZ51" s="15" t="n">
        <f aca="false">IF(FY51=0,FW51,FW51/FX51)</f>
        <v>1</v>
      </c>
      <c r="GA51" s="15" t="n">
        <v>131</v>
      </c>
      <c r="GB51" s="15" t="n">
        <f aca="false">IF(FZ51/GA51=INT(FZ51/GA51),1,0)</f>
        <v>0</v>
      </c>
      <c r="GC51" s="15" t="n">
        <f aca="false">IF(GB51=0,FZ51,FZ51/GA51)</f>
        <v>1</v>
      </c>
      <c r="GD51" s="15" t="n">
        <v>137</v>
      </c>
      <c r="GE51" s="15" t="n">
        <f aca="false">IF(GC51/GD51=INT(GC51/GD51),1,0)</f>
        <v>0</v>
      </c>
      <c r="GF51" s="15" t="n">
        <f aca="false">IF(GE51=0,GC51,GC51/GD51)</f>
        <v>1</v>
      </c>
      <c r="GG51" s="15" t="n">
        <v>139</v>
      </c>
      <c r="GH51" s="15" t="n">
        <f aca="false">IF(GF51/GG51=INT(GF51/GG51),1,0)</f>
        <v>0</v>
      </c>
      <c r="GI51" s="15" t="n">
        <f aca="false">IF(GH51=0,GF51,GF51/GG51)</f>
        <v>1</v>
      </c>
      <c r="GJ51" s="15" t="n">
        <v>149</v>
      </c>
      <c r="GK51" s="15" t="n">
        <f aca="false">IF(GI51/GJ51=INT(GI51/GJ51),1,0)</f>
        <v>0</v>
      </c>
      <c r="GL51" s="15" t="n">
        <f aca="false">IF(GK51=0,GI51,GI51/GJ51)</f>
        <v>1</v>
      </c>
      <c r="GM51" s="15"/>
      <c r="GN51" s="15" t="n">
        <f aca="false">8*AW51+4*AZ51+2*BC51+BF51</f>
        <v>2</v>
      </c>
      <c r="GO51" s="15" t="n">
        <f aca="false">4*BI51+2*BL51+BO51</f>
        <v>0</v>
      </c>
      <c r="GP51" s="15" t="n">
        <f aca="false">2*BR51+BU51</f>
        <v>0</v>
      </c>
      <c r="GQ51" s="15" t="n">
        <f aca="false">2*BX51+CA51</f>
        <v>0</v>
      </c>
      <c r="GR51" s="15" t="n">
        <f aca="false">2*CD51+CG51</f>
        <v>0</v>
      </c>
      <c r="GS51" s="15" t="n">
        <f aca="false">2*CJ51+CM51</f>
        <v>0</v>
      </c>
      <c r="GT51" s="15" t="n">
        <f aca="false">CS51</f>
        <v>0</v>
      </c>
      <c r="GU51" s="15" t="n">
        <f aca="false">CY51</f>
        <v>0</v>
      </c>
      <c r="GV51" s="15" t="n">
        <f aca="false">DE51</f>
        <v>0</v>
      </c>
      <c r="GW51" s="15" t="n">
        <f aca="false">DK51</f>
        <v>0</v>
      </c>
      <c r="GX51" s="15" t="n">
        <f aca="false">DQ51</f>
        <v>0</v>
      </c>
      <c r="GY51" s="0" t="n">
        <f aca="false">DT51</f>
        <v>0</v>
      </c>
      <c r="GZ51" s="0" t="n">
        <f aca="false">DW51</f>
        <v>0</v>
      </c>
      <c r="HA51" s="0" t="n">
        <f aca="false">DZ51</f>
        <v>0</v>
      </c>
      <c r="HB51" s="0" t="n">
        <f aca="false">EC51</f>
        <v>0</v>
      </c>
      <c r="HC51" s="0" t="n">
        <f aca="false">EF51</f>
        <v>0</v>
      </c>
      <c r="HD51" s="0" t="n">
        <f aca="false">EI51</f>
        <v>0</v>
      </c>
      <c r="HE51" s="0" t="n">
        <f aca="false">EL51</f>
        <v>0</v>
      </c>
      <c r="HF51" s="0" t="n">
        <f aca="false">EO51</f>
        <v>0</v>
      </c>
      <c r="HG51" s="0" t="n">
        <f aca="false">ER51</f>
        <v>0</v>
      </c>
      <c r="HH51" s="0" t="n">
        <f aca="false">EU51</f>
        <v>0</v>
      </c>
      <c r="HI51" s="0" t="n">
        <f aca="false">EX51</f>
        <v>0</v>
      </c>
      <c r="HJ51" s="0" t="n">
        <f aca="false">FA51</f>
        <v>0</v>
      </c>
      <c r="HK51" s="0" t="n">
        <f aca="false">FD51</f>
        <v>0</v>
      </c>
      <c r="HL51" s="0" t="n">
        <f aca="false">FG51</f>
        <v>0</v>
      </c>
      <c r="HM51" s="0" t="n">
        <f aca="false">FJ51</f>
        <v>0</v>
      </c>
      <c r="HN51" s="0" t="n">
        <f aca="false">FM51</f>
        <v>0</v>
      </c>
      <c r="HO51" s="0" t="n">
        <f aca="false">FP51</f>
        <v>0</v>
      </c>
      <c r="HP51" s="0" t="n">
        <f aca="false">FS51</f>
        <v>0</v>
      </c>
      <c r="HQ51" s="0" t="n">
        <f aca="false">FV51</f>
        <v>0</v>
      </c>
      <c r="HR51" s="0" t="n">
        <f aca="false">FY51</f>
        <v>0</v>
      </c>
      <c r="HS51" s="0" t="n">
        <f aca="false">GB51</f>
        <v>0</v>
      </c>
      <c r="HT51" s="0" t="n">
        <f aca="false">GE51</f>
        <v>0</v>
      </c>
      <c r="HU51" s="0" t="n">
        <f aca="false">GH51</f>
        <v>0</v>
      </c>
      <c r="HV51" s="0" t="n">
        <f aca="false">GK51</f>
        <v>0</v>
      </c>
      <c r="HW51" s="0" t="n">
        <f aca="false">AU51</f>
        <v>4</v>
      </c>
      <c r="HX51" s="0" t="n">
        <f aca="false">HW51/HV54</f>
        <v>2</v>
      </c>
    </row>
    <row r="52" customFormat="false" ht="18" hidden="true" customHeight="true" outlineLevel="0" collapsed="false">
      <c r="A52" s="1"/>
      <c r="B52" s="10"/>
      <c r="C52" s="10"/>
      <c r="D52" s="10"/>
      <c r="E52" s="10"/>
      <c r="F52" s="13"/>
      <c r="G52" s="13"/>
      <c r="H52" s="74"/>
      <c r="I52" s="10"/>
      <c r="J52" s="10"/>
      <c r="K52" s="1"/>
      <c r="M52" s="1"/>
      <c r="AK52" s="1"/>
      <c r="AL52" s="1"/>
      <c r="AM52" s="1"/>
      <c r="AN52" s="1"/>
      <c r="AO52" s="1"/>
      <c r="AP52" s="1"/>
      <c r="AQ52" s="1"/>
      <c r="AS52" s="0" t="n">
        <f aca="false">AS51+INT(AT51/AT52)</f>
        <v>7</v>
      </c>
      <c r="AT52" s="15" t="n">
        <f aca="true">IF(AP47&gt;AT51,INT((RAND()*(AQ47-AP47+1)+AP47)),INT((RAND()*(AQ47-AT51)+AT51+1)))</f>
        <v>6</v>
      </c>
      <c r="AU52" s="0" t="n">
        <f aca="false">AT52</f>
        <v>6</v>
      </c>
      <c r="AV52" s="0" t="n">
        <v>256</v>
      </c>
      <c r="AW52" s="15" t="n">
        <f aca="false">IF(AU52/AV52=INT(AU52/AV52),1,0)</f>
        <v>0</v>
      </c>
      <c r="AX52" s="15" t="n">
        <f aca="false">IF(AW52=0,AU52,AU52/AV52)</f>
        <v>6</v>
      </c>
      <c r="AY52" s="15" t="n">
        <v>16</v>
      </c>
      <c r="AZ52" s="15" t="n">
        <f aca="false">IF(AX52/AY52=INT(AX52/AY52),1,0)</f>
        <v>0</v>
      </c>
      <c r="BA52" s="15" t="n">
        <f aca="false">IF(AZ52=0,AX52,AX52/AY52)</f>
        <v>6</v>
      </c>
      <c r="BB52" s="15" t="n">
        <v>4</v>
      </c>
      <c r="BC52" s="15" t="n">
        <f aca="false">IF(BA52/BB52=INT(BA52/BB52),1,0)</f>
        <v>0</v>
      </c>
      <c r="BD52" s="15" t="n">
        <f aca="false">IF(BC52=0,BA52,BA52/BB52)</f>
        <v>6</v>
      </c>
      <c r="BE52" s="15" t="n">
        <v>2</v>
      </c>
      <c r="BF52" s="15" t="n">
        <f aca="false">IF(BD52/BE52=INT(BD52/BE52),1,0)</f>
        <v>1</v>
      </c>
      <c r="BG52" s="15" t="n">
        <f aca="false">IF(BF52=0,BD52,BD52/BE52)</f>
        <v>3</v>
      </c>
      <c r="BH52" s="15" t="n">
        <v>81</v>
      </c>
      <c r="BI52" s="15" t="n">
        <f aca="false">IF(BG52/BH52=INT(BG52/BH52),1,0)</f>
        <v>0</v>
      </c>
      <c r="BJ52" s="15" t="n">
        <f aca="false">IF(BI52=0,BG52,BG52/BH52)</f>
        <v>3</v>
      </c>
      <c r="BK52" s="15" t="n">
        <v>9</v>
      </c>
      <c r="BL52" s="15" t="n">
        <f aca="false">IF(BJ52/BK52=INT(BJ52/BK52),1,0)</f>
        <v>0</v>
      </c>
      <c r="BM52" s="15" t="n">
        <f aca="false">IF(BL52=0,BJ52,BJ52/BK52)</f>
        <v>3</v>
      </c>
      <c r="BN52" s="15" t="n">
        <v>3</v>
      </c>
      <c r="BO52" s="15" t="n">
        <f aca="false">IF(BM52/BN52=INT(BM52/BN52),1,0)</f>
        <v>1</v>
      </c>
      <c r="BP52" s="15" t="n">
        <f aca="false">IF(BO52=0,BM52,BM52/BN52)</f>
        <v>1</v>
      </c>
      <c r="BQ52" s="15" t="n">
        <v>25</v>
      </c>
      <c r="BR52" s="15" t="n">
        <f aca="false">IF(BP52/BQ52=INT(BP52/BQ52),1,0)</f>
        <v>0</v>
      </c>
      <c r="BS52" s="15" t="n">
        <f aca="false">IF(BR52=0,BP52,BP52/BQ52)</f>
        <v>1</v>
      </c>
      <c r="BT52" s="15" t="n">
        <v>5</v>
      </c>
      <c r="BU52" s="15" t="n">
        <f aca="false">IF(BS52/BT52=INT(BS52/BT52),1,0)</f>
        <v>0</v>
      </c>
      <c r="BV52" s="15" t="n">
        <f aca="false">IF(BU52=0,BS52,BS52/BT52)</f>
        <v>1</v>
      </c>
      <c r="BW52" s="15" t="n">
        <v>49</v>
      </c>
      <c r="BX52" s="15" t="n">
        <f aca="false">IF(BV52/BW52=INT(BV52/BW52),1,0)</f>
        <v>0</v>
      </c>
      <c r="BY52" s="15" t="n">
        <f aca="false">IF(BX52=0,BV52,BV52/BW52)</f>
        <v>1</v>
      </c>
      <c r="BZ52" s="15" t="n">
        <v>7</v>
      </c>
      <c r="CA52" s="15" t="n">
        <f aca="false">IF(BY52/BZ52=INT(BY52/BZ52),1,0)</f>
        <v>0</v>
      </c>
      <c r="CB52" s="15" t="n">
        <f aca="false">IF(CA52=0,BY52,BY52/BZ52)</f>
        <v>1</v>
      </c>
      <c r="CC52" s="15" t="n">
        <v>121</v>
      </c>
      <c r="CD52" s="15" t="n">
        <f aca="false">IF(CB52/CC52=INT(CB52/CC52),1,0)</f>
        <v>0</v>
      </c>
      <c r="CE52" s="15" t="n">
        <f aca="false">IF(CD52=0,CB52,CB52/CC52)</f>
        <v>1</v>
      </c>
      <c r="CF52" s="15" t="n">
        <v>11</v>
      </c>
      <c r="CG52" s="15" t="n">
        <f aca="false">IF(CE52/CF52=INT(CE52/CF52),1,0)</f>
        <v>0</v>
      </c>
      <c r="CH52" s="15" t="n">
        <f aca="false">IF(CG52=0,CE52,CE52/CF52)</f>
        <v>1</v>
      </c>
      <c r="CI52" s="15" t="n">
        <v>169</v>
      </c>
      <c r="CJ52" s="15" t="n">
        <f aca="false">IF(CH52/CI52=INT(CH52/CI52),1,0)</f>
        <v>0</v>
      </c>
      <c r="CK52" s="15" t="n">
        <f aca="false">IF(CJ52=0,CH52,CH52/CI52)</f>
        <v>1</v>
      </c>
      <c r="CL52" s="15" t="n">
        <v>13</v>
      </c>
      <c r="CM52" s="15" t="n">
        <f aca="false">IF(CK52/CL52=INT(CK52/CL52),1,0)</f>
        <v>0</v>
      </c>
      <c r="CN52" s="15" t="n">
        <f aca="false">IF(CM52=0,CK52,CK52/CL52)</f>
        <v>1</v>
      </c>
      <c r="CO52" s="15" t="n">
        <f aca="false">CO48</f>
        <v>289</v>
      </c>
      <c r="CP52" s="15" t="n">
        <f aca="false">IF(CN52/CO52=INT(CN52/CO52),1,0)</f>
        <v>0</v>
      </c>
      <c r="CQ52" s="15" t="n">
        <f aca="false">IF(CP52=0,CN52,CN52/CO52)</f>
        <v>1</v>
      </c>
      <c r="CR52" s="15" t="n">
        <v>17</v>
      </c>
      <c r="CS52" s="15" t="n">
        <f aca="false">IF(CQ52/CR52=INT(CQ52/CR52),1,0)</f>
        <v>0</v>
      </c>
      <c r="CT52" s="15" t="n">
        <f aca="false">IF(CS52=0,CQ52,CQ52/CR52)</f>
        <v>1</v>
      </c>
      <c r="CU52" s="15" t="n">
        <f aca="false">CU48</f>
        <v>361</v>
      </c>
      <c r="CV52" s="15" t="n">
        <f aca="false">IF(CT52/CU52=INT(CT52/CU52),1,0)</f>
        <v>0</v>
      </c>
      <c r="CW52" s="15" t="n">
        <f aca="false">IF(CV52=0,CT52,CT52/CU52)</f>
        <v>1</v>
      </c>
      <c r="CX52" s="15" t="n">
        <v>19</v>
      </c>
      <c r="CY52" s="15" t="n">
        <f aca="false">IF(CW52/CX52=INT(CW52/CX52),1,0)</f>
        <v>0</v>
      </c>
      <c r="CZ52" s="15" t="n">
        <f aca="false">IF(CY52=0,CW52,CW52/CX52)</f>
        <v>1</v>
      </c>
      <c r="DA52" s="15" t="n">
        <f aca="false">DA48</f>
        <v>529</v>
      </c>
      <c r="DB52" s="15" t="n">
        <f aca="false">IF(CZ52/DA52=INT(CZ52/DA52),1,0)</f>
        <v>0</v>
      </c>
      <c r="DC52" s="15" t="n">
        <f aca="false">IF(DB52=0,CZ52,CZ52/DA52)</f>
        <v>1</v>
      </c>
      <c r="DD52" s="15" t="n">
        <v>23</v>
      </c>
      <c r="DE52" s="15" t="n">
        <f aca="false">IF(DC52/DD52=INT(DC52/DD52),1,0)</f>
        <v>0</v>
      </c>
      <c r="DF52" s="15" t="n">
        <f aca="false">IF(DE52=0,DC52,DC52/DD52)</f>
        <v>1</v>
      </c>
      <c r="DG52" s="15" t="n">
        <f aca="false">DG48</f>
        <v>841</v>
      </c>
      <c r="DH52" s="15" t="n">
        <f aca="false">IF(DF52/DG52=INT(DF52/DG52),1,0)</f>
        <v>0</v>
      </c>
      <c r="DI52" s="15" t="n">
        <f aca="false">IF(DH52=0,DF52,DF52/DG52)</f>
        <v>1</v>
      </c>
      <c r="DJ52" s="15" t="n">
        <v>29</v>
      </c>
      <c r="DK52" s="15" t="n">
        <f aca="false">IF(DI52/DJ52=INT(DI52/DJ52),1,0)</f>
        <v>0</v>
      </c>
      <c r="DL52" s="15" t="n">
        <f aca="false">IF(DK52=0,DI52,DI52/DJ52)</f>
        <v>1</v>
      </c>
      <c r="DM52" s="15" t="n">
        <f aca="false">DM48</f>
        <v>961</v>
      </c>
      <c r="DN52" s="15" t="n">
        <f aca="false">IF(DL52/DM52=INT(DL52/DM52),1,0)</f>
        <v>0</v>
      </c>
      <c r="DO52" s="15" t="n">
        <f aca="false">IF(DN52=0,DL52,DL52/DM52)</f>
        <v>1</v>
      </c>
      <c r="DP52" s="15" t="n">
        <v>31</v>
      </c>
      <c r="DQ52" s="15" t="n">
        <f aca="false">IF(DO52/DP52=INT(DO52/DP52),1,0)</f>
        <v>0</v>
      </c>
      <c r="DR52" s="15" t="n">
        <f aca="false">IF(DQ52=0,DO52,DO52/DP52)</f>
        <v>1</v>
      </c>
      <c r="DS52" s="15" t="n">
        <v>37</v>
      </c>
      <c r="DT52" s="15" t="n">
        <f aca="false">IF(DR52/DS52=INT(DR52/DS52),1,0)</f>
        <v>0</v>
      </c>
      <c r="DU52" s="15" t="n">
        <f aca="false">IF(DT52=0,DR52,DR52/DS52)</f>
        <v>1</v>
      </c>
      <c r="DV52" s="15" t="n">
        <v>41</v>
      </c>
      <c r="DW52" s="15" t="n">
        <f aca="false">IF(DU52/DV52=INT(DU52/DV52),1,0)</f>
        <v>0</v>
      </c>
      <c r="DX52" s="15" t="n">
        <f aca="false">IF(DW52=0,DU52,DU52/DV52)</f>
        <v>1</v>
      </c>
      <c r="DY52" s="15" t="n">
        <v>43</v>
      </c>
      <c r="DZ52" s="15" t="n">
        <f aca="false">IF(DX52/DY52=INT(DX52/DY52),1,0)</f>
        <v>0</v>
      </c>
      <c r="EA52" s="15" t="n">
        <f aca="false">IF(DZ52=0,DX52,DX52/DY52)</f>
        <v>1</v>
      </c>
      <c r="EB52" s="15" t="n">
        <v>47</v>
      </c>
      <c r="EC52" s="15" t="n">
        <f aca="false">IF(EA52/EB52=INT(EA52/EB52),1,0)</f>
        <v>0</v>
      </c>
      <c r="ED52" s="15" t="n">
        <f aca="false">IF(EC52=0,EA52,EA52/EB52)</f>
        <v>1</v>
      </c>
      <c r="EE52" s="15" t="n">
        <v>53</v>
      </c>
      <c r="EF52" s="15" t="n">
        <f aca="false">IF(ED52/EE52=INT(ED52/EE52),1,0)</f>
        <v>0</v>
      </c>
      <c r="EG52" s="15" t="n">
        <f aca="false">IF(EF52=0,ED52,ED52/EE52)</f>
        <v>1</v>
      </c>
      <c r="EH52" s="15" t="n">
        <v>59</v>
      </c>
      <c r="EI52" s="15" t="n">
        <f aca="false">IF(EG52/EH52=INT(EG52/EH52),1,0)</f>
        <v>0</v>
      </c>
      <c r="EJ52" s="15" t="n">
        <f aca="false">IF(EI52=0,EG52,EG52/EH52)</f>
        <v>1</v>
      </c>
      <c r="EK52" s="15" t="n">
        <v>61</v>
      </c>
      <c r="EL52" s="15" t="n">
        <f aca="false">IF(EJ52/EK52=INT(EJ52/EK52),1,0)</f>
        <v>0</v>
      </c>
      <c r="EM52" s="15" t="n">
        <f aca="false">IF(EL52=0,EJ52,EJ52/EK52)</f>
        <v>1</v>
      </c>
      <c r="EN52" s="15" t="n">
        <v>67</v>
      </c>
      <c r="EO52" s="15" t="n">
        <f aca="false">IF(EM52/EN52=INT(EM52/EN52),1,0)</f>
        <v>0</v>
      </c>
      <c r="EP52" s="15" t="n">
        <f aca="false">IF(EO52=0,EM52,EM52/EN52)</f>
        <v>1</v>
      </c>
      <c r="EQ52" s="15" t="n">
        <v>71</v>
      </c>
      <c r="ER52" s="15" t="n">
        <f aca="false">IF(EP52/EQ52=INT(EP52/EQ52),1,0)</f>
        <v>0</v>
      </c>
      <c r="ES52" s="15" t="n">
        <f aca="false">IF(ER52=0,EP52,EP52/EQ52)</f>
        <v>1</v>
      </c>
      <c r="ET52" s="15" t="n">
        <v>73</v>
      </c>
      <c r="EU52" s="15" t="n">
        <f aca="false">IF(ES52/ET52=INT(ES52/ET52),1,0)</f>
        <v>0</v>
      </c>
      <c r="EV52" s="15" t="n">
        <f aca="false">IF(EU52=0,ES52,ES52/ET52)</f>
        <v>1</v>
      </c>
      <c r="EW52" s="15" t="n">
        <v>79</v>
      </c>
      <c r="EX52" s="15" t="n">
        <f aca="false">IF(EV52/EW52=INT(EV52/EW52),1,0)</f>
        <v>0</v>
      </c>
      <c r="EY52" s="15" t="n">
        <f aca="false">IF(EX52=0,EV52,EV52/EW52)</f>
        <v>1</v>
      </c>
      <c r="EZ52" s="15" t="n">
        <v>83</v>
      </c>
      <c r="FA52" s="15" t="n">
        <f aca="false">IF(EY52/EZ52=INT(EY52/EZ52),1,0)</f>
        <v>0</v>
      </c>
      <c r="FB52" s="15" t="n">
        <f aca="false">IF(FA52=0,EY52,EY52/EZ52)</f>
        <v>1</v>
      </c>
      <c r="FC52" s="15" t="n">
        <v>89</v>
      </c>
      <c r="FD52" s="15" t="n">
        <f aca="false">IF(FB52/FC52=INT(FB52/FC52),1,0)</f>
        <v>0</v>
      </c>
      <c r="FE52" s="15" t="n">
        <f aca="false">IF(FD52=0,FB52,FB52/FC52)</f>
        <v>1</v>
      </c>
      <c r="FF52" s="15" t="n">
        <v>97</v>
      </c>
      <c r="FG52" s="15" t="n">
        <f aca="false">IF(FE52/FF52=INT(FE52/FF52),1,0)</f>
        <v>0</v>
      </c>
      <c r="FH52" s="15" t="n">
        <f aca="false">IF(FG52=0,FE52,FE52/FF52)</f>
        <v>1</v>
      </c>
      <c r="FI52" s="15" t="n">
        <v>101</v>
      </c>
      <c r="FJ52" s="15" t="n">
        <f aca="false">IF(FH52/FI52=INT(FH52/FI52),1,0)</f>
        <v>0</v>
      </c>
      <c r="FK52" s="15" t="n">
        <f aca="false">IF(FJ52=0,FH52,FH52/FI52)</f>
        <v>1</v>
      </c>
      <c r="FL52" s="15" t="n">
        <v>103</v>
      </c>
      <c r="FM52" s="15" t="n">
        <f aca="false">IF(FK52/FL52=INT(FK52/FL52),1,0)</f>
        <v>0</v>
      </c>
      <c r="FN52" s="15" t="n">
        <f aca="false">IF(FM52=0,FK52,FK52/FL52)</f>
        <v>1</v>
      </c>
      <c r="FO52" s="15" t="n">
        <v>107</v>
      </c>
      <c r="FP52" s="15" t="n">
        <f aca="false">IF(FN52/FO52=INT(FN52/FO52),1,0)</f>
        <v>0</v>
      </c>
      <c r="FQ52" s="15" t="n">
        <f aca="false">IF(FP52=0,FN52,FN52/FO52)</f>
        <v>1</v>
      </c>
      <c r="FR52" s="15" t="n">
        <v>109</v>
      </c>
      <c r="FS52" s="15" t="n">
        <f aca="false">IF(FQ52/FR52=INT(FQ52/FR52),1,0)</f>
        <v>0</v>
      </c>
      <c r="FT52" s="15" t="n">
        <f aca="false">IF(FS52=0,FQ52,FQ52/FR52)</f>
        <v>1</v>
      </c>
      <c r="FU52" s="15" t="n">
        <v>113</v>
      </c>
      <c r="FV52" s="15" t="n">
        <f aca="false">IF(FT52/FU52=INT(FT52/FU52),1,0)</f>
        <v>0</v>
      </c>
      <c r="FW52" s="15" t="n">
        <f aca="false">IF(FV52=0,FT52,FT52/FU52)</f>
        <v>1</v>
      </c>
      <c r="FX52" s="15" t="n">
        <v>127</v>
      </c>
      <c r="FY52" s="15" t="n">
        <f aca="false">IF(FW52/FX52=INT(FW52/FX52),1,0)</f>
        <v>0</v>
      </c>
      <c r="FZ52" s="15" t="n">
        <f aca="false">IF(FY52=0,FW52,FW52/FX52)</f>
        <v>1</v>
      </c>
      <c r="GA52" s="15" t="n">
        <v>131</v>
      </c>
      <c r="GB52" s="15" t="n">
        <f aca="false">IF(FZ52/GA52=INT(FZ52/GA52),1,0)</f>
        <v>0</v>
      </c>
      <c r="GC52" s="15" t="n">
        <f aca="false">IF(GB52=0,FZ52,FZ52/GA52)</f>
        <v>1</v>
      </c>
      <c r="GD52" s="15" t="n">
        <v>137</v>
      </c>
      <c r="GE52" s="15" t="n">
        <f aca="false">IF(GC52/GD52=INT(GC52/GD52),1,0)</f>
        <v>0</v>
      </c>
      <c r="GF52" s="15" t="n">
        <f aca="false">IF(GE52=0,GC52,GC52/GD52)</f>
        <v>1</v>
      </c>
      <c r="GG52" s="15" t="n">
        <v>139</v>
      </c>
      <c r="GH52" s="15" t="n">
        <f aca="false">IF(GF52/GG52=INT(GF52/GG52),1,0)</f>
        <v>0</v>
      </c>
      <c r="GI52" s="15" t="n">
        <f aca="false">IF(GH52=0,GF52,GF52/GG52)</f>
        <v>1</v>
      </c>
      <c r="GJ52" s="15" t="n">
        <v>149</v>
      </c>
      <c r="GK52" s="15" t="n">
        <f aca="false">IF(GI52/GJ52=INT(GI52/GJ52),1,0)</f>
        <v>0</v>
      </c>
      <c r="GL52" s="15" t="n">
        <f aca="false">IF(GK52=0,GI52,GI52/GJ52)</f>
        <v>1</v>
      </c>
      <c r="GM52" s="15"/>
      <c r="GN52" s="15" t="n">
        <f aca="false">8*AW52+4*AZ52+2*BC52+BF52</f>
        <v>1</v>
      </c>
      <c r="GO52" s="15" t="n">
        <f aca="false">4*BI52+2*BL52+BO52</f>
        <v>1</v>
      </c>
      <c r="GP52" s="15" t="n">
        <f aca="false">2*BR52+BU52</f>
        <v>0</v>
      </c>
      <c r="GQ52" s="15" t="n">
        <f aca="false">2*BX52+CA52</f>
        <v>0</v>
      </c>
      <c r="GR52" s="15" t="n">
        <f aca="false">2*CD52+CG52</f>
        <v>0</v>
      </c>
      <c r="GS52" s="15" t="n">
        <f aca="false">2*CJ52+CM52</f>
        <v>0</v>
      </c>
      <c r="GT52" s="15" t="n">
        <f aca="false">CS52</f>
        <v>0</v>
      </c>
      <c r="GU52" s="15" t="n">
        <f aca="false">CY52</f>
        <v>0</v>
      </c>
      <c r="GV52" s="15" t="n">
        <f aca="false">DE52</f>
        <v>0</v>
      </c>
      <c r="GW52" s="15" t="n">
        <f aca="false">DK52</f>
        <v>0</v>
      </c>
      <c r="GX52" s="15" t="n">
        <f aca="false">DQ52</f>
        <v>0</v>
      </c>
      <c r="GY52" s="0" t="n">
        <f aca="false">DT52</f>
        <v>0</v>
      </c>
      <c r="GZ52" s="0" t="n">
        <f aca="false">DW52</f>
        <v>0</v>
      </c>
      <c r="HA52" s="0" t="n">
        <f aca="false">DZ52</f>
        <v>0</v>
      </c>
      <c r="HB52" s="0" t="n">
        <f aca="false">EC52</f>
        <v>0</v>
      </c>
      <c r="HC52" s="0" t="n">
        <f aca="false">EF52</f>
        <v>0</v>
      </c>
      <c r="HD52" s="0" t="n">
        <f aca="false">EI52</f>
        <v>0</v>
      </c>
      <c r="HE52" s="0" t="n">
        <f aca="false">EL52</f>
        <v>0</v>
      </c>
      <c r="HF52" s="0" t="n">
        <f aca="false">EO52</f>
        <v>0</v>
      </c>
      <c r="HG52" s="0" t="n">
        <f aca="false">ER52</f>
        <v>0</v>
      </c>
      <c r="HH52" s="0" t="n">
        <f aca="false">EU52</f>
        <v>0</v>
      </c>
      <c r="HI52" s="0" t="n">
        <f aca="false">EX52</f>
        <v>0</v>
      </c>
      <c r="HJ52" s="0" t="n">
        <f aca="false">FA52</f>
        <v>0</v>
      </c>
      <c r="HK52" s="0" t="n">
        <f aca="false">FD52</f>
        <v>0</v>
      </c>
      <c r="HL52" s="0" t="n">
        <f aca="false">FG52</f>
        <v>0</v>
      </c>
      <c r="HM52" s="0" t="n">
        <f aca="false">FJ52</f>
        <v>0</v>
      </c>
      <c r="HN52" s="0" t="n">
        <f aca="false">FM52</f>
        <v>0</v>
      </c>
      <c r="HO52" s="0" t="n">
        <f aca="false">FP52</f>
        <v>0</v>
      </c>
      <c r="HP52" s="0" t="n">
        <f aca="false">FS52</f>
        <v>0</v>
      </c>
      <c r="HQ52" s="0" t="n">
        <f aca="false">FV52</f>
        <v>0</v>
      </c>
      <c r="HR52" s="0" t="n">
        <f aca="false">FY52</f>
        <v>0</v>
      </c>
      <c r="HS52" s="0" t="n">
        <f aca="false">GB52</f>
        <v>0</v>
      </c>
      <c r="HT52" s="0" t="n">
        <f aca="false">GE52</f>
        <v>0</v>
      </c>
      <c r="HU52" s="0" t="n">
        <f aca="false">GH52</f>
        <v>0</v>
      </c>
      <c r="HV52" s="0" t="n">
        <f aca="false">GK52</f>
        <v>0</v>
      </c>
      <c r="HW52" s="0" t="n">
        <f aca="false">AU52</f>
        <v>6</v>
      </c>
      <c r="HX52" s="0" t="n">
        <f aca="false">HW52/HV54</f>
        <v>3</v>
      </c>
    </row>
    <row r="53" customFormat="false" ht="18" hidden="true" customHeight="true" outlineLevel="0" collapsed="false">
      <c r="A53" s="1"/>
      <c r="B53" s="10"/>
      <c r="C53" s="10"/>
      <c r="D53" s="10"/>
      <c r="E53" s="10"/>
      <c r="F53" s="13"/>
      <c r="G53" s="13"/>
      <c r="H53" s="74"/>
      <c r="I53" s="10"/>
      <c r="J53" s="10"/>
      <c r="K53" s="1"/>
      <c r="M53" s="1"/>
      <c r="AK53" s="1"/>
      <c r="AL53" s="1"/>
      <c r="AM53" s="1"/>
      <c r="AN53" s="1"/>
      <c r="AO53" s="1"/>
      <c r="AP53" s="1"/>
      <c r="AQ53" s="1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 t="n">
        <f aca="false">IF(GN51&lt;GN52,GN51,GN52)</f>
        <v>1</v>
      </c>
      <c r="GO53" s="15" t="n">
        <f aca="false">IF(GO51&lt;GO52,GO51,GO52)</f>
        <v>0</v>
      </c>
      <c r="GP53" s="15" t="n">
        <f aca="false">IF(GP51&lt;GP52,GP51,GP52)</f>
        <v>0</v>
      </c>
      <c r="GQ53" s="15" t="n">
        <f aca="false">IF(GQ51&lt;GQ52,GQ51,GQ52)</f>
        <v>0</v>
      </c>
      <c r="GR53" s="15" t="n">
        <f aca="false">IF(GR51&lt;GR52,GR51,GR52)</f>
        <v>0</v>
      </c>
      <c r="GS53" s="15" t="n">
        <f aca="false">IF(GS51&lt;GS52,GS51,GS52)</f>
        <v>0</v>
      </c>
      <c r="GT53" s="15" t="n">
        <f aca="false">IF(GT51&lt;GT52,GT51,GT52)</f>
        <v>0</v>
      </c>
      <c r="GU53" s="15" t="n">
        <f aca="false">IF(GU51&lt;GU52,GU51,GU52)</f>
        <v>0</v>
      </c>
      <c r="GV53" s="15" t="n">
        <f aca="false">IF(GV51&lt;GV52,GV51,GV52)</f>
        <v>0</v>
      </c>
      <c r="GW53" s="15" t="n">
        <f aca="false">IF(GW51&lt;GW52,GW51,GW52)</f>
        <v>0</v>
      </c>
      <c r="GX53" s="15" t="n">
        <f aca="false">IF(GX51&lt;GX52,GX51,GX52)</f>
        <v>0</v>
      </c>
      <c r="GY53" s="15" t="n">
        <f aca="false">IF(GY51&lt;GY52,GY51,GY52)</f>
        <v>0</v>
      </c>
      <c r="GZ53" s="15" t="n">
        <f aca="false">IF(GZ51&lt;GZ52,GZ51,GZ52)</f>
        <v>0</v>
      </c>
      <c r="HA53" s="15" t="n">
        <f aca="false">IF(HA51&lt;HA52,HA51,HA52)</f>
        <v>0</v>
      </c>
      <c r="HB53" s="15" t="n">
        <f aca="false">IF(HB51&lt;HB52,HB51,HB52)</f>
        <v>0</v>
      </c>
      <c r="HC53" s="15" t="n">
        <f aca="false">IF(HC51&lt;HC52,HC51,HC52)</f>
        <v>0</v>
      </c>
      <c r="HD53" s="15" t="n">
        <f aca="false">IF(HD51&lt;HD52,HD51,HD52)</f>
        <v>0</v>
      </c>
      <c r="HE53" s="15" t="n">
        <f aca="false">IF(HE51&lt;HE52,HE51,HE52)</f>
        <v>0</v>
      </c>
      <c r="HF53" s="15" t="n">
        <f aca="false">IF(HF51&lt;HF52,HF51,HF52)</f>
        <v>0</v>
      </c>
      <c r="HG53" s="15" t="n">
        <f aca="false">IF(HG51&lt;HG52,HG51,HG52)</f>
        <v>0</v>
      </c>
      <c r="HH53" s="15" t="n">
        <f aca="false">IF(HH51&lt;HH52,HH51,HH52)</f>
        <v>0</v>
      </c>
      <c r="HI53" s="15" t="n">
        <f aca="false">IF(HI51&lt;HI52,HI51,HI52)</f>
        <v>0</v>
      </c>
      <c r="HJ53" s="15" t="n">
        <f aca="false">IF(HJ51&lt;HJ52,HJ51,HJ52)</f>
        <v>0</v>
      </c>
      <c r="HK53" s="15" t="n">
        <f aca="false">IF(HK51&lt;HK52,HK51,HK52)</f>
        <v>0</v>
      </c>
      <c r="HL53" s="15" t="n">
        <f aca="false">IF(HL51&lt;HL52,HL51,HL52)</f>
        <v>0</v>
      </c>
      <c r="HM53" s="15" t="n">
        <f aca="false">IF(HM51&lt;HM52,HM51,HM52)</f>
        <v>0</v>
      </c>
      <c r="HN53" s="15" t="n">
        <f aca="false">IF(HN51&lt;HN52,HN51,HN52)</f>
        <v>0</v>
      </c>
      <c r="HO53" s="15" t="n">
        <f aca="false">IF(HO51&lt;HO52,HO51,HO52)</f>
        <v>0</v>
      </c>
      <c r="HP53" s="15" t="n">
        <f aca="false">IF(HP51&lt;HP52,HP51,HP52)</f>
        <v>0</v>
      </c>
      <c r="HQ53" s="15" t="n">
        <f aca="false">IF(HQ51&lt;HQ52,HQ51,HQ52)</f>
        <v>0</v>
      </c>
      <c r="HR53" s="15" t="n">
        <f aca="false">IF(HR51&lt;HR52,HR51,HR52)</f>
        <v>0</v>
      </c>
      <c r="HS53" s="15" t="n">
        <f aca="false">IF(HS51&lt;HS52,HS51,HS52)</f>
        <v>0</v>
      </c>
      <c r="HT53" s="15" t="n">
        <f aca="false">IF(HT51&lt;HT52,HT51,HT52)</f>
        <v>0</v>
      </c>
      <c r="HU53" s="15" t="n">
        <f aca="false">IF(HU51&lt;HU52,HU51,HU52)</f>
        <v>0</v>
      </c>
      <c r="HV53" s="15" t="n">
        <f aca="false">IF(HV51&lt;HV52,HV51,HV52)</f>
        <v>0</v>
      </c>
    </row>
    <row r="54" customFormat="false" ht="18" hidden="true" customHeight="true" outlineLevel="0" collapsed="false">
      <c r="A54" s="1"/>
      <c r="B54" s="10"/>
      <c r="C54" s="10"/>
      <c r="D54" s="10"/>
      <c r="E54" s="10"/>
      <c r="F54" s="13"/>
      <c r="G54" s="13"/>
      <c r="H54" s="74"/>
      <c r="I54" s="10"/>
      <c r="J54" s="10"/>
      <c r="K54" s="1"/>
      <c r="M54" s="1"/>
      <c r="AK54" s="1"/>
      <c r="AL54" s="1"/>
      <c r="AM54" s="1"/>
      <c r="AN54" s="1"/>
      <c r="AO54" s="1"/>
      <c r="AP54" s="1"/>
      <c r="AQ54" s="1"/>
      <c r="AT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0" t="n">
        <f aca="false">FY$4^GN53</f>
        <v>2</v>
      </c>
      <c r="GO54" s="0" t="n">
        <f aca="false">FZ$4^GO53*GN54</f>
        <v>2</v>
      </c>
      <c r="GP54" s="0" t="n">
        <f aca="false">GA$4^GP53*GO54</f>
        <v>2</v>
      </c>
      <c r="GQ54" s="0" t="n">
        <f aca="false">GB$4^GQ53*GP54</f>
        <v>2</v>
      </c>
      <c r="GR54" s="0" t="n">
        <f aca="false">GC$4^GR53*GQ54</f>
        <v>2</v>
      </c>
      <c r="GS54" s="0" t="n">
        <f aca="false">GD$4^GS53*GR54</f>
        <v>2</v>
      </c>
      <c r="GT54" s="0" t="n">
        <f aca="false">GE$4^GT53*GS54</f>
        <v>2</v>
      </c>
      <c r="GU54" s="0" t="n">
        <f aca="false">GF$4^GU53*GT54</f>
        <v>2</v>
      </c>
      <c r="GV54" s="0" t="n">
        <f aca="false">GG$4^GV53*GU54</f>
        <v>2</v>
      </c>
      <c r="GW54" s="0" t="n">
        <f aca="false">GH$4^GW53*GV54</f>
        <v>2</v>
      </c>
      <c r="GX54" s="0" t="n">
        <f aca="false">GI$4^GX53*GW54</f>
        <v>2</v>
      </c>
      <c r="GY54" s="0" t="n">
        <f aca="false">GJ$4^GY53*GX54</f>
        <v>2</v>
      </c>
      <c r="GZ54" s="0" t="n">
        <f aca="false">GK$4^GZ53*GY54</f>
        <v>2</v>
      </c>
      <c r="HA54" s="0" t="n">
        <f aca="false">GL$4^HA53*GZ54</f>
        <v>2</v>
      </c>
      <c r="HB54" s="0" t="n">
        <f aca="false">GM$4^HB53*HA54</f>
        <v>2</v>
      </c>
      <c r="HC54" s="0" t="n">
        <f aca="false">GN$4^HC53*HB54</f>
        <v>2</v>
      </c>
      <c r="HD54" s="0" t="n">
        <f aca="false">GO$4^HD53*HC54</f>
        <v>2</v>
      </c>
      <c r="HE54" s="0" t="n">
        <f aca="false">GP$4^HE53*HD54</f>
        <v>2</v>
      </c>
      <c r="HF54" s="0" t="n">
        <f aca="false">GQ$4^HF53*HE54</f>
        <v>2</v>
      </c>
      <c r="HG54" s="0" t="n">
        <f aca="false">GR$4^HG53*HF54</f>
        <v>2</v>
      </c>
      <c r="HH54" s="0" t="n">
        <f aca="false">GS$4^HH53*HG54</f>
        <v>2</v>
      </c>
      <c r="HI54" s="0" t="n">
        <f aca="false">GT$4^HI53*HH54</f>
        <v>2</v>
      </c>
      <c r="HJ54" s="0" t="n">
        <f aca="false">GU$4^HJ53*HI54</f>
        <v>2</v>
      </c>
      <c r="HK54" s="0" t="n">
        <f aca="false">GV$4^HK53*HJ54</f>
        <v>2</v>
      </c>
      <c r="HL54" s="0" t="n">
        <f aca="false">GW$4^HL53*HK54</f>
        <v>2</v>
      </c>
      <c r="HM54" s="0" t="n">
        <f aca="false">GX$4^HM53*HL54</f>
        <v>2</v>
      </c>
      <c r="HN54" s="0" t="n">
        <f aca="false">GY$4^HN53*HM54</f>
        <v>2</v>
      </c>
      <c r="HO54" s="0" t="n">
        <f aca="false">GZ$4^HO53*HN54</f>
        <v>2</v>
      </c>
      <c r="HP54" s="0" t="n">
        <f aca="false">HA$4^HP53*HO54</f>
        <v>2</v>
      </c>
      <c r="HQ54" s="0" t="n">
        <f aca="false">HB$4^HQ53*HP54</f>
        <v>2</v>
      </c>
      <c r="HR54" s="0" t="n">
        <f aca="false">HC$4^HR53*HQ54</f>
        <v>2</v>
      </c>
      <c r="HS54" s="0" t="n">
        <f aca="false">HD$4^HS53*HR54</f>
        <v>2</v>
      </c>
      <c r="HT54" s="0" t="n">
        <f aca="false">HE$4^HT53*HS54</f>
        <v>2</v>
      </c>
      <c r="HU54" s="0" t="n">
        <f aca="false">HF$4^HU53*HT54</f>
        <v>2</v>
      </c>
      <c r="HV54" s="0" t="n">
        <f aca="false">HG$4^HV53*HU54</f>
        <v>2</v>
      </c>
    </row>
    <row r="55" customFormat="false" ht="18" hidden="true" customHeight="true" outlineLevel="0" collapsed="false">
      <c r="A55" s="1"/>
      <c r="B55" s="10"/>
      <c r="C55" s="10"/>
      <c r="D55" s="10"/>
      <c r="E55" s="10"/>
      <c r="F55" s="13"/>
      <c r="G55" s="13"/>
      <c r="H55" s="74"/>
      <c r="I55" s="10"/>
      <c r="J55" s="10"/>
      <c r="K55" s="1"/>
      <c r="M55" s="1"/>
      <c r="AK55" s="1"/>
      <c r="AL55" s="1"/>
      <c r="AM55" s="1"/>
      <c r="AN55" s="1"/>
      <c r="AO55" s="1"/>
      <c r="AP55" s="1"/>
      <c r="AQ55" s="1"/>
      <c r="AR55" s="0" t="s">
        <v>107</v>
      </c>
      <c r="AS55" s="15" t="n">
        <f aca="true">IF(U47=3,INT((RAND()*(AM47-AL47+1)+AL47)),0)</f>
        <v>0</v>
      </c>
      <c r="AT55" s="15" t="n">
        <f aca="true">IF(U47=3,INT((RAND()*(AO47-AN47+1)+AN47)),0)</f>
        <v>0</v>
      </c>
      <c r="AU55" s="0" t="n">
        <f aca="false">AT55-AT56*(AS56-AS55)</f>
        <v>0</v>
      </c>
      <c r="AV55" s="0" t="n">
        <v>256</v>
      </c>
      <c r="AW55" s="15" t="n">
        <f aca="false">IF(AU55/AV55=INT(AU55/AV55),1,0)</f>
        <v>1</v>
      </c>
      <c r="AX55" s="15" t="n">
        <f aca="false">IF(AW55=0,AU55,AU55/AV55)</f>
        <v>0</v>
      </c>
      <c r="AY55" s="15" t="n">
        <v>16</v>
      </c>
      <c r="AZ55" s="15" t="n">
        <f aca="false">IF(AX55/AY55=INT(AX55/AY55),1,0)</f>
        <v>1</v>
      </c>
      <c r="BA55" s="15" t="n">
        <f aca="false">IF(AZ55=0,AX55,AX55/AY55)</f>
        <v>0</v>
      </c>
      <c r="BB55" s="15" t="n">
        <v>4</v>
      </c>
      <c r="BC55" s="15" t="n">
        <f aca="false">IF(BA55/BB55=INT(BA55/BB55),1,0)</f>
        <v>1</v>
      </c>
      <c r="BD55" s="15" t="n">
        <f aca="false">IF(BC55=0,BA55,BA55/BB55)</f>
        <v>0</v>
      </c>
      <c r="BE55" s="15" t="n">
        <v>2</v>
      </c>
      <c r="BF55" s="15" t="n">
        <f aca="false">IF(BD55/BE55=INT(BD55/BE55),1,0)</f>
        <v>1</v>
      </c>
      <c r="BG55" s="15" t="n">
        <f aca="false">IF(BF55=0,BD55,BD55/BE55)</f>
        <v>0</v>
      </c>
      <c r="BH55" s="15" t="n">
        <v>81</v>
      </c>
      <c r="BI55" s="15" t="n">
        <f aca="false">IF(BG55/BH55=INT(BG55/BH55),1,0)</f>
        <v>1</v>
      </c>
      <c r="BJ55" s="15" t="n">
        <f aca="false">IF(BI55=0,BG55,BG55/BH55)</f>
        <v>0</v>
      </c>
      <c r="BK55" s="15" t="n">
        <v>9</v>
      </c>
      <c r="BL55" s="15" t="n">
        <f aca="false">IF(BJ55/BK55=INT(BJ55/BK55),1,0)</f>
        <v>1</v>
      </c>
      <c r="BM55" s="15" t="n">
        <f aca="false">IF(BL55=0,BJ55,BJ55/BK55)</f>
        <v>0</v>
      </c>
      <c r="BN55" s="15" t="n">
        <v>3</v>
      </c>
      <c r="BO55" s="15" t="n">
        <f aca="false">IF(BM55/BN55=INT(BM55/BN55),1,0)</f>
        <v>1</v>
      </c>
      <c r="BP55" s="15" t="n">
        <f aca="false">IF(BO55=0,BM55,BM55/BN55)</f>
        <v>0</v>
      </c>
      <c r="BQ55" s="15" t="n">
        <v>25</v>
      </c>
      <c r="BR55" s="15" t="n">
        <f aca="false">IF(BP55/BQ55=INT(BP55/BQ55),1,0)</f>
        <v>1</v>
      </c>
      <c r="BS55" s="15" t="n">
        <f aca="false">IF(BR55=0,BP55,BP55/BQ55)</f>
        <v>0</v>
      </c>
      <c r="BT55" s="15" t="n">
        <v>5</v>
      </c>
      <c r="BU55" s="15" t="n">
        <f aca="false">IF(BS55/BT55=INT(BS55/BT55),1,0)</f>
        <v>1</v>
      </c>
      <c r="BV55" s="15" t="n">
        <f aca="false">IF(BU55=0,BS55,BS55/BT55)</f>
        <v>0</v>
      </c>
      <c r="BW55" s="15" t="n">
        <v>49</v>
      </c>
      <c r="BX55" s="15" t="n">
        <f aca="false">IF(BV55/BW55=INT(BV55/BW55),1,0)</f>
        <v>1</v>
      </c>
      <c r="BY55" s="15" t="n">
        <f aca="false">IF(BX55=0,BV55,BV55/BW55)</f>
        <v>0</v>
      </c>
      <c r="BZ55" s="15" t="n">
        <v>7</v>
      </c>
      <c r="CA55" s="15" t="n">
        <f aca="false">IF(BY55/BZ55=INT(BY55/BZ55),1,0)</f>
        <v>1</v>
      </c>
      <c r="CB55" s="15" t="n">
        <f aca="false">IF(CA55=0,BY55,BY55/BZ55)</f>
        <v>0</v>
      </c>
      <c r="CC55" s="15" t="n">
        <v>121</v>
      </c>
      <c r="CD55" s="15" t="n">
        <f aca="false">IF(CB55/CC55=INT(CB55/CC55),1,0)</f>
        <v>1</v>
      </c>
      <c r="CE55" s="15" t="n">
        <f aca="false">IF(CD55=0,CB55,CB55/CC55)</f>
        <v>0</v>
      </c>
      <c r="CF55" s="15" t="n">
        <v>11</v>
      </c>
      <c r="CG55" s="15" t="n">
        <f aca="false">IF(CE55/CF55=INT(CE55/CF55),1,0)</f>
        <v>1</v>
      </c>
      <c r="CH55" s="15" t="n">
        <f aca="false">IF(CG55=0,CE55,CE55/CF55)</f>
        <v>0</v>
      </c>
      <c r="CI55" s="15" t="n">
        <v>169</v>
      </c>
      <c r="CJ55" s="15" t="n">
        <f aca="false">IF(CH55/CI55=INT(CH55/CI55),1,0)</f>
        <v>1</v>
      </c>
      <c r="CK55" s="15" t="n">
        <f aca="false">IF(CJ55=0,CH55,CH55/CI55)</f>
        <v>0</v>
      </c>
      <c r="CL55" s="15" t="n">
        <v>13</v>
      </c>
      <c r="CM55" s="15" t="n">
        <f aca="false">IF(CK55/CL55=INT(CK55/CL55),1,0)</f>
        <v>1</v>
      </c>
      <c r="CN55" s="15" t="n">
        <f aca="false">IF(CM55=0,CK55,CK55/CL55)</f>
        <v>0</v>
      </c>
      <c r="CO55" s="15" t="n">
        <f aca="false">CO51</f>
        <v>289</v>
      </c>
      <c r="CP55" s="15" t="n">
        <f aca="false">IF(CN55/CO55=INT(CN55/CO55),1,0)</f>
        <v>1</v>
      </c>
      <c r="CQ55" s="15" t="n">
        <f aca="false">IF(CP55=0,CN55,CN55/CO55)</f>
        <v>0</v>
      </c>
      <c r="CR55" s="15" t="n">
        <v>17</v>
      </c>
      <c r="CS55" s="15" t="n">
        <f aca="false">IF(CQ55/CR55=INT(CQ55/CR55),1,0)</f>
        <v>1</v>
      </c>
      <c r="CT55" s="15" t="n">
        <f aca="false">IF(CS55=0,CQ55,CQ55/CR55)</f>
        <v>0</v>
      </c>
      <c r="CU55" s="15" t="n">
        <f aca="false">CU51</f>
        <v>361</v>
      </c>
      <c r="CV55" s="15" t="n">
        <f aca="false">IF(CT55/CU55=INT(CT55/CU55),1,0)</f>
        <v>1</v>
      </c>
      <c r="CW55" s="15" t="n">
        <f aca="false">IF(CV55=0,CT55,CT55/CU55)</f>
        <v>0</v>
      </c>
      <c r="CX55" s="15" t="n">
        <v>19</v>
      </c>
      <c r="CY55" s="15" t="n">
        <f aca="false">IF(CW55/CX55=INT(CW55/CX55),1,0)</f>
        <v>1</v>
      </c>
      <c r="CZ55" s="15" t="n">
        <f aca="false">IF(CY55=0,CW55,CW55/CX55)</f>
        <v>0</v>
      </c>
      <c r="DA55" s="15" t="n">
        <f aca="false">DA51</f>
        <v>529</v>
      </c>
      <c r="DB55" s="15" t="n">
        <f aca="false">IF(CZ55/DA55=INT(CZ55/DA55),1,0)</f>
        <v>1</v>
      </c>
      <c r="DC55" s="15" t="n">
        <f aca="false">IF(DB55=0,CZ55,CZ55/DA55)</f>
        <v>0</v>
      </c>
      <c r="DD55" s="15" t="n">
        <v>23</v>
      </c>
      <c r="DE55" s="15" t="n">
        <f aca="false">IF(DC55/DD55=INT(DC55/DD55),1,0)</f>
        <v>1</v>
      </c>
      <c r="DF55" s="15" t="n">
        <f aca="false">IF(DE55=0,DC55,DC55/DD55)</f>
        <v>0</v>
      </c>
      <c r="DG55" s="15" t="n">
        <f aca="false">DG51</f>
        <v>841</v>
      </c>
      <c r="DH55" s="15" t="n">
        <f aca="false">IF(DF55/DG55=INT(DF55/DG55),1,0)</f>
        <v>1</v>
      </c>
      <c r="DI55" s="15" t="n">
        <f aca="false">IF(DH55=0,DF55,DF55/DG55)</f>
        <v>0</v>
      </c>
      <c r="DJ55" s="15" t="n">
        <v>29</v>
      </c>
      <c r="DK55" s="15" t="n">
        <f aca="false">IF(DI55/DJ55=INT(DI55/DJ55),1,0)</f>
        <v>1</v>
      </c>
      <c r="DL55" s="15" t="n">
        <f aca="false">IF(DK55=0,DI55,DI55/DJ55)</f>
        <v>0</v>
      </c>
      <c r="DM55" s="15" t="n">
        <f aca="false">DM51</f>
        <v>961</v>
      </c>
      <c r="DN55" s="15" t="n">
        <f aca="false">IF(DL55/DM55=INT(DL55/DM55),1,0)</f>
        <v>1</v>
      </c>
      <c r="DO55" s="15" t="n">
        <f aca="false">IF(DN55=0,DL55,DL55/DM55)</f>
        <v>0</v>
      </c>
      <c r="DP55" s="15" t="n">
        <v>31</v>
      </c>
      <c r="DQ55" s="15" t="n">
        <f aca="false">IF(DO55/DP55=INT(DO55/DP55),1,0)</f>
        <v>1</v>
      </c>
      <c r="DR55" s="15" t="n">
        <f aca="false">IF(DQ55=0,DO55,DO55/DP55)</f>
        <v>0</v>
      </c>
      <c r="DS55" s="15" t="n">
        <v>37</v>
      </c>
      <c r="DT55" s="15" t="n">
        <f aca="false">IF(DR55/DS55=INT(DR55/DS55),1,0)</f>
        <v>1</v>
      </c>
      <c r="DU55" s="15" t="n">
        <f aca="false">IF(DT55=0,DR55,DR55/DS55)</f>
        <v>0</v>
      </c>
      <c r="DV55" s="15" t="n">
        <v>41</v>
      </c>
      <c r="DW55" s="15" t="n">
        <f aca="false">IF(DU55/DV55=INT(DU55/DV55),1,0)</f>
        <v>1</v>
      </c>
      <c r="DX55" s="15" t="n">
        <f aca="false">IF(DW55=0,DU55,DU55/DV55)</f>
        <v>0</v>
      </c>
      <c r="DY55" s="15" t="n">
        <v>43</v>
      </c>
      <c r="DZ55" s="15" t="n">
        <f aca="false">IF(DX55/DY55=INT(DX55/DY55),1,0)</f>
        <v>1</v>
      </c>
      <c r="EA55" s="15" t="n">
        <f aca="false">IF(DZ55=0,DX55,DX55/DY55)</f>
        <v>0</v>
      </c>
      <c r="EB55" s="15" t="n">
        <v>47</v>
      </c>
      <c r="EC55" s="15" t="n">
        <f aca="false">IF(EA55/EB55=INT(EA55/EB55),1,0)</f>
        <v>1</v>
      </c>
      <c r="ED55" s="15" t="n">
        <f aca="false">IF(EC55=0,EA55,EA55/EB55)</f>
        <v>0</v>
      </c>
      <c r="EE55" s="15" t="n">
        <v>53</v>
      </c>
      <c r="EF55" s="15" t="n">
        <f aca="false">IF(ED55/EE55=INT(ED55/EE55),1,0)</f>
        <v>1</v>
      </c>
      <c r="EG55" s="15" t="n">
        <f aca="false">IF(EF55=0,ED55,ED55/EE55)</f>
        <v>0</v>
      </c>
      <c r="EH55" s="15" t="n">
        <v>59</v>
      </c>
      <c r="EI55" s="15" t="n">
        <f aca="false">IF(EG55/EH55=INT(EG55/EH55),1,0)</f>
        <v>1</v>
      </c>
      <c r="EJ55" s="15" t="n">
        <f aca="false">IF(EI55=0,EG55,EG55/EH55)</f>
        <v>0</v>
      </c>
      <c r="EK55" s="15" t="n">
        <v>61</v>
      </c>
      <c r="EL55" s="15" t="n">
        <f aca="false">IF(EJ55/EK55=INT(EJ55/EK55),1,0)</f>
        <v>1</v>
      </c>
      <c r="EM55" s="15" t="n">
        <f aca="false">IF(EL55=0,EJ55,EJ55/EK55)</f>
        <v>0</v>
      </c>
      <c r="EN55" s="15" t="n">
        <v>67</v>
      </c>
      <c r="EO55" s="15" t="n">
        <f aca="false">IF(EM55/EN55=INT(EM55/EN55),1,0)</f>
        <v>1</v>
      </c>
      <c r="EP55" s="15" t="n">
        <f aca="false">IF(EO55=0,EM55,EM55/EN55)</f>
        <v>0</v>
      </c>
      <c r="EQ55" s="15" t="n">
        <v>71</v>
      </c>
      <c r="ER55" s="15" t="n">
        <f aca="false">IF(EP55/EQ55=INT(EP55/EQ55),1,0)</f>
        <v>1</v>
      </c>
      <c r="ES55" s="15" t="n">
        <f aca="false">IF(ER55=0,EP55,EP55/EQ55)</f>
        <v>0</v>
      </c>
      <c r="ET55" s="15" t="n">
        <v>73</v>
      </c>
      <c r="EU55" s="15" t="n">
        <f aca="false">IF(ES55/ET55=INT(ES55/ET55),1,0)</f>
        <v>1</v>
      </c>
      <c r="EV55" s="15" t="n">
        <f aca="false">IF(EU55=0,ES55,ES55/ET55)</f>
        <v>0</v>
      </c>
      <c r="EW55" s="15" t="n">
        <v>79</v>
      </c>
      <c r="EX55" s="15" t="n">
        <f aca="false">IF(EV55/EW55=INT(EV55/EW55),1,0)</f>
        <v>1</v>
      </c>
      <c r="EY55" s="15" t="n">
        <f aca="false">IF(EX55=0,EV55,EV55/EW55)</f>
        <v>0</v>
      </c>
      <c r="EZ55" s="15" t="n">
        <v>83</v>
      </c>
      <c r="FA55" s="15" t="n">
        <f aca="false">IF(EY55/EZ55=INT(EY55/EZ55),1,0)</f>
        <v>1</v>
      </c>
      <c r="FB55" s="15" t="n">
        <f aca="false">IF(FA55=0,EY55,EY55/EZ55)</f>
        <v>0</v>
      </c>
      <c r="FC55" s="15" t="n">
        <v>89</v>
      </c>
      <c r="FD55" s="15" t="n">
        <f aca="false">IF(FB55/FC55=INT(FB55/FC55),1,0)</f>
        <v>1</v>
      </c>
      <c r="FE55" s="15" t="n">
        <f aca="false">IF(FD55=0,FB55,FB55/FC55)</f>
        <v>0</v>
      </c>
      <c r="FF55" s="15" t="n">
        <v>97</v>
      </c>
      <c r="FG55" s="15" t="n">
        <f aca="false">IF(FE55/FF55=INT(FE55/FF55),1,0)</f>
        <v>1</v>
      </c>
      <c r="FH55" s="15" t="n">
        <f aca="false">IF(FG55=0,FE55,FE55/FF55)</f>
        <v>0</v>
      </c>
      <c r="FI55" s="15" t="n">
        <v>101</v>
      </c>
      <c r="FJ55" s="15" t="n">
        <f aca="false">IF(FH55/FI55=INT(FH55/FI55),1,0)</f>
        <v>1</v>
      </c>
      <c r="FK55" s="15" t="n">
        <f aca="false">IF(FJ55=0,FH55,FH55/FI55)</f>
        <v>0</v>
      </c>
      <c r="FL55" s="15" t="n">
        <v>103</v>
      </c>
      <c r="FM55" s="15" t="n">
        <f aca="false">IF(FK55/FL55=INT(FK55/FL55),1,0)</f>
        <v>1</v>
      </c>
      <c r="FN55" s="15" t="n">
        <f aca="false">IF(FM55=0,FK55,FK55/FL55)</f>
        <v>0</v>
      </c>
      <c r="FO55" s="15" t="n">
        <v>107</v>
      </c>
      <c r="FP55" s="15" t="n">
        <f aca="false">IF(FN55/FO55=INT(FN55/FO55),1,0)</f>
        <v>1</v>
      </c>
      <c r="FQ55" s="15" t="n">
        <f aca="false">IF(FP55=0,FN55,FN55/FO55)</f>
        <v>0</v>
      </c>
      <c r="FR55" s="15" t="n">
        <v>109</v>
      </c>
      <c r="FS55" s="15" t="n">
        <f aca="false">IF(FQ55/FR55=INT(FQ55/FR55),1,0)</f>
        <v>1</v>
      </c>
      <c r="FT55" s="15" t="n">
        <f aca="false">IF(FS55=0,FQ55,FQ55/FR55)</f>
        <v>0</v>
      </c>
      <c r="FU55" s="15" t="n">
        <v>113</v>
      </c>
      <c r="FV55" s="15" t="n">
        <f aca="false">IF(FT55/FU55=INT(FT55/FU55),1,0)</f>
        <v>1</v>
      </c>
      <c r="FW55" s="15" t="n">
        <f aca="false">IF(FV55=0,FT55,FT55/FU55)</f>
        <v>0</v>
      </c>
      <c r="FX55" s="15" t="n">
        <v>127</v>
      </c>
      <c r="FY55" s="15" t="n">
        <f aca="false">IF(FW55/FX55=INT(FW55/FX55),1,0)</f>
        <v>1</v>
      </c>
      <c r="FZ55" s="15" t="n">
        <f aca="false">IF(FY55=0,FW55,FW55/FX55)</f>
        <v>0</v>
      </c>
      <c r="GA55" s="15" t="n">
        <v>131</v>
      </c>
      <c r="GB55" s="15" t="n">
        <f aca="false">IF(FZ55/GA55=INT(FZ55/GA55),1,0)</f>
        <v>1</v>
      </c>
      <c r="GC55" s="15" t="n">
        <f aca="false">IF(GB55=0,FZ55,FZ55/GA55)</f>
        <v>0</v>
      </c>
      <c r="GD55" s="15" t="n">
        <v>137</v>
      </c>
      <c r="GE55" s="15" t="n">
        <f aca="false">IF(GC55/GD55=INT(GC55/GD55),1,0)</f>
        <v>1</v>
      </c>
      <c r="GF55" s="15" t="n">
        <f aca="false">IF(GE55=0,GC55,GC55/GD55)</f>
        <v>0</v>
      </c>
      <c r="GG55" s="15" t="n">
        <v>139</v>
      </c>
      <c r="GH55" s="15" t="n">
        <f aca="false">IF(GF55/GG55=INT(GF55/GG55),1,0)</f>
        <v>1</v>
      </c>
      <c r="GI55" s="15" t="n">
        <f aca="false">IF(GH55=0,GF55,GF55/GG55)</f>
        <v>0</v>
      </c>
      <c r="GJ55" s="15" t="n">
        <v>149</v>
      </c>
      <c r="GK55" s="15" t="n">
        <f aca="false">IF(GI55/GJ55=INT(GI55/GJ55),1,0)</f>
        <v>1</v>
      </c>
      <c r="GL55" s="15" t="n">
        <f aca="false">IF(GK55=0,GI55,GI55/GJ55)</f>
        <v>0</v>
      </c>
      <c r="GM55" s="15"/>
      <c r="GN55" s="15" t="n">
        <f aca="false">8*AW55+4*AZ55+2*BC55+BF55</f>
        <v>15</v>
      </c>
      <c r="GO55" s="15" t="n">
        <f aca="false">4*BI55+2*BL55+BO55</f>
        <v>7</v>
      </c>
      <c r="GP55" s="15" t="n">
        <f aca="false">2*BR55+BU55</f>
        <v>3</v>
      </c>
      <c r="GQ55" s="15" t="n">
        <f aca="false">2*BX55+CA55</f>
        <v>3</v>
      </c>
      <c r="GR55" s="15" t="n">
        <f aca="false">2*CD55+CG55</f>
        <v>3</v>
      </c>
      <c r="GS55" s="15" t="n">
        <f aca="false">2*CJ55+CM55</f>
        <v>3</v>
      </c>
      <c r="GT55" s="15" t="n">
        <f aca="false">CS55</f>
        <v>1</v>
      </c>
      <c r="GU55" s="15" t="n">
        <f aca="false">CY55</f>
        <v>1</v>
      </c>
      <c r="GV55" s="15" t="n">
        <f aca="false">DE55</f>
        <v>1</v>
      </c>
      <c r="GW55" s="15" t="n">
        <f aca="false">DK55</f>
        <v>1</v>
      </c>
      <c r="GX55" s="15" t="n">
        <f aca="false">DQ55</f>
        <v>1</v>
      </c>
      <c r="GY55" s="0" t="n">
        <f aca="false">DT55</f>
        <v>1</v>
      </c>
      <c r="GZ55" s="0" t="n">
        <f aca="false">DW55</f>
        <v>1</v>
      </c>
      <c r="HA55" s="0" t="n">
        <f aca="false">DZ55</f>
        <v>1</v>
      </c>
      <c r="HB55" s="0" t="n">
        <f aca="false">EC55</f>
        <v>1</v>
      </c>
      <c r="HC55" s="0" t="n">
        <f aca="false">EF55</f>
        <v>1</v>
      </c>
      <c r="HD55" s="0" t="n">
        <f aca="false">EI55</f>
        <v>1</v>
      </c>
      <c r="HE55" s="0" t="n">
        <f aca="false">EL55</f>
        <v>1</v>
      </c>
      <c r="HF55" s="0" t="n">
        <f aca="false">EO55</f>
        <v>1</v>
      </c>
      <c r="HG55" s="0" t="n">
        <f aca="false">ER55</f>
        <v>1</v>
      </c>
      <c r="HH55" s="0" t="n">
        <f aca="false">EU55</f>
        <v>1</v>
      </c>
      <c r="HI55" s="0" t="n">
        <f aca="false">EX55</f>
        <v>1</v>
      </c>
      <c r="HJ55" s="0" t="n">
        <f aca="false">FA55</f>
        <v>1</v>
      </c>
      <c r="HK55" s="0" t="n">
        <f aca="false">FD55</f>
        <v>1</v>
      </c>
      <c r="HL55" s="0" t="n">
        <f aca="false">FG55</f>
        <v>1</v>
      </c>
      <c r="HM55" s="0" t="n">
        <f aca="false">FJ55</f>
        <v>1</v>
      </c>
      <c r="HN55" s="0" t="n">
        <f aca="false">FM55</f>
        <v>1</v>
      </c>
      <c r="HO55" s="0" t="n">
        <f aca="false">FP55</f>
        <v>1</v>
      </c>
      <c r="HP55" s="0" t="n">
        <f aca="false">FS55</f>
        <v>1</v>
      </c>
      <c r="HQ55" s="0" t="n">
        <f aca="false">FV55</f>
        <v>1</v>
      </c>
      <c r="HR55" s="0" t="n">
        <f aca="false">FY55</f>
        <v>1</v>
      </c>
      <c r="HS55" s="0" t="n">
        <f aca="false">GB55</f>
        <v>1</v>
      </c>
      <c r="HT55" s="0" t="n">
        <f aca="false">GE55</f>
        <v>1</v>
      </c>
      <c r="HU55" s="0" t="n">
        <f aca="false">GH55</f>
        <v>1</v>
      </c>
      <c r="HV55" s="0" t="n">
        <f aca="false">GK55</f>
        <v>1</v>
      </c>
      <c r="HW55" s="0" t="n">
        <f aca="false">AU55</f>
        <v>0</v>
      </c>
      <c r="HX55" s="0" t="n">
        <f aca="false">HW55/HV58</f>
        <v>0</v>
      </c>
    </row>
    <row r="56" customFormat="false" ht="18" hidden="true" customHeight="true" outlineLevel="0" collapsed="false">
      <c r="A56" s="1"/>
      <c r="B56" s="10"/>
      <c r="C56" s="10"/>
      <c r="D56" s="10"/>
      <c r="E56" s="10"/>
      <c r="F56" s="13"/>
      <c r="G56" s="13"/>
      <c r="H56" s="74"/>
      <c r="I56" s="10"/>
      <c r="J56" s="10"/>
      <c r="K56" s="1"/>
      <c r="M56" s="1"/>
      <c r="AK56" s="1"/>
      <c r="AL56" s="1"/>
      <c r="AM56" s="1"/>
      <c r="AN56" s="1"/>
      <c r="AO56" s="1"/>
      <c r="AP56" s="1"/>
      <c r="AQ56" s="1"/>
      <c r="AS56" s="0" t="n">
        <f aca="false">AS55+INT(AT55/AT56)</f>
        <v>0</v>
      </c>
      <c r="AT56" s="15" t="n">
        <f aca="true">IF(AP47&gt;AT55,INT((RAND()*(AQ47-AP47+1)+AP47)),INT((RAND()*(AQ47-AT55)+AT55+1)))</f>
        <v>4</v>
      </c>
      <c r="AU56" s="0" t="n">
        <f aca="false">AT56</f>
        <v>4</v>
      </c>
      <c r="AV56" s="0" t="n">
        <v>256</v>
      </c>
      <c r="AW56" s="15" t="n">
        <f aca="false">IF(AU56/AV56=INT(AU56/AV56),1,0)</f>
        <v>0</v>
      </c>
      <c r="AX56" s="15" t="n">
        <f aca="false">IF(AW56=0,AU56,AU56/AV56)</f>
        <v>4</v>
      </c>
      <c r="AY56" s="15" t="n">
        <v>16</v>
      </c>
      <c r="AZ56" s="15" t="n">
        <f aca="false">IF(AX56/AY56=INT(AX56/AY56),1,0)</f>
        <v>0</v>
      </c>
      <c r="BA56" s="15" t="n">
        <f aca="false">IF(AZ56=0,AX56,AX56/AY56)</f>
        <v>4</v>
      </c>
      <c r="BB56" s="15" t="n">
        <v>4</v>
      </c>
      <c r="BC56" s="15" t="n">
        <f aca="false">IF(BA56/BB56=INT(BA56/BB56),1,0)</f>
        <v>1</v>
      </c>
      <c r="BD56" s="15" t="n">
        <f aca="false">IF(BC56=0,BA56,BA56/BB56)</f>
        <v>1</v>
      </c>
      <c r="BE56" s="15" t="n">
        <v>2</v>
      </c>
      <c r="BF56" s="15" t="n">
        <f aca="false">IF(BD56/BE56=INT(BD56/BE56),1,0)</f>
        <v>0</v>
      </c>
      <c r="BG56" s="15" t="n">
        <f aca="false">IF(BF56=0,BD56,BD56/BE56)</f>
        <v>1</v>
      </c>
      <c r="BH56" s="15" t="n">
        <v>81</v>
      </c>
      <c r="BI56" s="15" t="n">
        <f aca="false">IF(BG56/BH56=INT(BG56/BH56),1,0)</f>
        <v>0</v>
      </c>
      <c r="BJ56" s="15" t="n">
        <f aca="false">IF(BI56=0,BG56,BG56/BH56)</f>
        <v>1</v>
      </c>
      <c r="BK56" s="15" t="n">
        <v>9</v>
      </c>
      <c r="BL56" s="15" t="n">
        <f aca="false">IF(BJ56/BK56=INT(BJ56/BK56),1,0)</f>
        <v>0</v>
      </c>
      <c r="BM56" s="15" t="n">
        <f aca="false">IF(BL56=0,BJ56,BJ56/BK56)</f>
        <v>1</v>
      </c>
      <c r="BN56" s="15" t="n">
        <v>3</v>
      </c>
      <c r="BO56" s="15" t="n">
        <f aca="false">IF(BM56/BN56=INT(BM56/BN56),1,0)</f>
        <v>0</v>
      </c>
      <c r="BP56" s="15" t="n">
        <f aca="false">IF(BO56=0,BM56,BM56/BN56)</f>
        <v>1</v>
      </c>
      <c r="BQ56" s="15" t="n">
        <v>25</v>
      </c>
      <c r="BR56" s="15" t="n">
        <f aca="false">IF(BP56/BQ56=INT(BP56/BQ56),1,0)</f>
        <v>0</v>
      </c>
      <c r="BS56" s="15" t="n">
        <f aca="false">IF(BR56=0,BP56,BP56/BQ56)</f>
        <v>1</v>
      </c>
      <c r="BT56" s="15" t="n">
        <v>5</v>
      </c>
      <c r="BU56" s="15" t="n">
        <f aca="false">IF(BS56/BT56=INT(BS56/BT56),1,0)</f>
        <v>0</v>
      </c>
      <c r="BV56" s="15" t="n">
        <f aca="false">IF(BU56=0,BS56,BS56/BT56)</f>
        <v>1</v>
      </c>
      <c r="BW56" s="15" t="n">
        <v>49</v>
      </c>
      <c r="BX56" s="15" t="n">
        <f aca="false">IF(BV56/BW56=INT(BV56/BW56),1,0)</f>
        <v>0</v>
      </c>
      <c r="BY56" s="15" t="n">
        <f aca="false">IF(BX56=0,BV56,BV56/BW56)</f>
        <v>1</v>
      </c>
      <c r="BZ56" s="15" t="n">
        <v>7</v>
      </c>
      <c r="CA56" s="15" t="n">
        <f aca="false">IF(BY56/BZ56=INT(BY56/BZ56),1,0)</f>
        <v>0</v>
      </c>
      <c r="CB56" s="15" t="n">
        <f aca="false">IF(CA56=0,BY56,BY56/BZ56)</f>
        <v>1</v>
      </c>
      <c r="CC56" s="15" t="n">
        <v>121</v>
      </c>
      <c r="CD56" s="15" t="n">
        <f aca="false">IF(CB56/CC56=INT(CB56/CC56),1,0)</f>
        <v>0</v>
      </c>
      <c r="CE56" s="15" t="n">
        <f aca="false">IF(CD56=0,CB56,CB56/CC56)</f>
        <v>1</v>
      </c>
      <c r="CF56" s="15" t="n">
        <v>11</v>
      </c>
      <c r="CG56" s="15" t="n">
        <f aca="false">IF(CE56/CF56=INT(CE56/CF56),1,0)</f>
        <v>0</v>
      </c>
      <c r="CH56" s="15" t="n">
        <f aca="false">IF(CG56=0,CE56,CE56/CF56)</f>
        <v>1</v>
      </c>
      <c r="CI56" s="15" t="n">
        <v>169</v>
      </c>
      <c r="CJ56" s="15" t="n">
        <f aca="false">IF(CH56/CI56=INT(CH56/CI56),1,0)</f>
        <v>0</v>
      </c>
      <c r="CK56" s="15" t="n">
        <f aca="false">IF(CJ56=0,CH56,CH56/CI56)</f>
        <v>1</v>
      </c>
      <c r="CL56" s="15" t="n">
        <v>13</v>
      </c>
      <c r="CM56" s="15" t="n">
        <f aca="false">IF(CK56/CL56=INT(CK56/CL56),1,0)</f>
        <v>0</v>
      </c>
      <c r="CN56" s="15" t="n">
        <f aca="false">IF(CM56=0,CK56,CK56/CL56)</f>
        <v>1</v>
      </c>
      <c r="CO56" s="15" t="n">
        <f aca="false">CO52</f>
        <v>289</v>
      </c>
      <c r="CP56" s="15" t="n">
        <f aca="false">IF(CN56/CO56=INT(CN56/CO56),1,0)</f>
        <v>0</v>
      </c>
      <c r="CQ56" s="15" t="n">
        <f aca="false">IF(CP56=0,CN56,CN56/CO56)</f>
        <v>1</v>
      </c>
      <c r="CR56" s="15" t="n">
        <v>17</v>
      </c>
      <c r="CS56" s="15" t="n">
        <f aca="false">IF(CQ56/CR56=INT(CQ56/CR56),1,0)</f>
        <v>0</v>
      </c>
      <c r="CT56" s="15" t="n">
        <f aca="false">IF(CS56=0,CQ56,CQ56/CR56)</f>
        <v>1</v>
      </c>
      <c r="CU56" s="15" t="n">
        <f aca="false">CU52</f>
        <v>361</v>
      </c>
      <c r="CV56" s="15" t="n">
        <f aca="false">IF(CT56/CU56=INT(CT56/CU56),1,0)</f>
        <v>0</v>
      </c>
      <c r="CW56" s="15" t="n">
        <f aca="false">IF(CV56=0,CT56,CT56/CU56)</f>
        <v>1</v>
      </c>
      <c r="CX56" s="15" t="n">
        <v>19</v>
      </c>
      <c r="CY56" s="15" t="n">
        <f aca="false">IF(CW56/CX56=INT(CW56/CX56),1,0)</f>
        <v>0</v>
      </c>
      <c r="CZ56" s="15" t="n">
        <f aca="false">IF(CY56=0,CW56,CW56/CX56)</f>
        <v>1</v>
      </c>
      <c r="DA56" s="15" t="n">
        <f aca="false">DA52</f>
        <v>529</v>
      </c>
      <c r="DB56" s="15" t="n">
        <f aca="false">IF(CZ56/DA56=INT(CZ56/DA56),1,0)</f>
        <v>0</v>
      </c>
      <c r="DC56" s="15" t="n">
        <f aca="false">IF(DB56=0,CZ56,CZ56/DA56)</f>
        <v>1</v>
      </c>
      <c r="DD56" s="15" t="n">
        <v>23</v>
      </c>
      <c r="DE56" s="15" t="n">
        <f aca="false">IF(DC56/DD56=INT(DC56/DD56),1,0)</f>
        <v>0</v>
      </c>
      <c r="DF56" s="15" t="n">
        <f aca="false">IF(DE56=0,DC56,DC56/DD56)</f>
        <v>1</v>
      </c>
      <c r="DG56" s="15" t="n">
        <f aca="false">DG52</f>
        <v>841</v>
      </c>
      <c r="DH56" s="15" t="n">
        <f aca="false">IF(DF56/DG56=INT(DF56/DG56),1,0)</f>
        <v>0</v>
      </c>
      <c r="DI56" s="15" t="n">
        <f aca="false">IF(DH56=0,DF56,DF56/DG56)</f>
        <v>1</v>
      </c>
      <c r="DJ56" s="15" t="n">
        <v>29</v>
      </c>
      <c r="DK56" s="15" t="n">
        <f aca="false">IF(DI56/DJ56=INT(DI56/DJ56),1,0)</f>
        <v>0</v>
      </c>
      <c r="DL56" s="15" t="n">
        <f aca="false">IF(DK56=0,DI56,DI56/DJ56)</f>
        <v>1</v>
      </c>
      <c r="DM56" s="15" t="n">
        <f aca="false">DM52</f>
        <v>961</v>
      </c>
      <c r="DN56" s="15" t="n">
        <f aca="false">IF(DL56/DM56=INT(DL56/DM56),1,0)</f>
        <v>0</v>
      </c>
      <c r="DO56" s="15" t="n">
        <f aca="false">IF(DN56=0,DL56,DL56/DM56)</f>
        <v>1</v>
      </c>
      <c r="DP56" s="15" t="n">
        <v>31</v>
      </c>
      <c r="DQ56" s="15" t="n">
        <f aca="false">IF(DO56/DP56=INT(DO56/DP56),1,0)</f>
        <v>0</v>
      </c>
      <c r="DR56" s="15" t="n">
        <f aca="false">IF(DQ56=0,DO56,DO56/DP56)</f>
        <v>1</v>
      </c>
      <c r="DS56" s="15" t="n">
        <v>37</v>
      </c>
      <c r="DT56" s="15" t="n">
        <f aca="false">IF(DR56/DS56=INT(DR56/DS56),1,0)</f>
        <v>0</v>
      </c>
      <c r="DU56" s="15" t="n">
        <f aca="false">IF(DT56=0,DR56,DR56/DS56)</f>
        <v>1</v>
      </c>
      <c r="DV56" s="15" t="n">
        <v>41</v>
      </c>
      <c r="DW56" s="15" t="n">
        <f aca="false">IF(DU56/DV56=INT(DU56/DV56),1,0)</f>
        <v>0</v>
      </c>
      <c r="DX56" s="15" t="n">
        <f aca="false">IF(DW56=0,DU56,DU56/DV56)</f>
        <v>1</v>
      </c>
      <c r="DY56" s="15" t="n">
        <v>43</v>
      </c>
      <c r="DZ56" s="15" t="n">
        <f aca="false">IF(DX56/DY56=INT(DX56/DY56),1,0)</f>
        <v>0</v>
      </c>
      <c r="EA56" s="15" t="n">
        <f aca="false">IF(DZ56=0,DX56,DX56/DY56)</f>
        <v>1</v>
      </c>
      <c r="EB56" s="15" t="n">
        <v>47</v>
      </c>
      <c r="EC56" s="15" t="n">
        <f aca="false">IF(EA56/EB56=INT(EA56/EB56),1,0)</f>
        <v>0</v>
      </c>
      <c r="ED56" s="15" t="n">
        <f aca="false">IF(EC56=0,EA56,EA56/EB56)</f>
        <v>1</v>
      </c>
      <c r="EE56" s="15" t="n">
        <v>53</v>
      </c>
      <c r="EF56" s="15" t="n">
        <f aca="false">IF(ED56/EE56=INT(ED56/EE56),1,0)</f>
        <v>0</v>
      </c>
      <c r="EG56" s="15" t="n">
        <f aca="false">IF(EF56=0,ED56,ED56/EE56)</f>
        <v>1</v>
      </c>
      <c r="EH56" s="15" t="n">
        <v>59</v>
      </c>
      <c r="EI56" s="15" t="n">
        <f aca="false">IF(EG56/EH56=INT(EG56/EH56),1,0)</f>
        <v>0</v>
      </c>
      <c r="EJ56" s="15" t="n">
        <f aca="false">IF(EI56=0,EG56,EG56/EH56)</f>
        <v>1</v>
      </c>
      <c r="EK56" s="15" t="n">
        <v>61</v>
      </c>
      <c r="EL56" s="15" t="n">
        <f aca="false">IF(EJ56/EK56=INT(EJ56/EK56),1,0)</f>
        <v>0</v>
      </c>
      <c r="EM56" s="15" t="n">
        <f aca="false">IF(EL56=0,EJ56,EJ56/EK56)</f>
        <v>1</v>
      </c>
      <c r="EN56" s="15" t="n">
        <v>67</v>
      </c>
      <c r="EO56" s="15" t="n">
        <f aca="false">IF(EM56/EN56=INT(EM56/EN56),1,0)</f>
        <v>0</v>
      </c>
      <c r="EP56" s="15" t="n">
        <f aca="false">IF(EO56=0,EM56,EM56/EN56)</f>
        <v>1</v>
      </c>
      <c r="EQ56" s="15" t="n">
        <v>71</v>
      </c>
      <c r="ER56" s="15" t="n">
        <f aca="false">IF(EP56/EQ56=INT(EP56/EQ56),1,0)</f>
        <v>0</v>
      </c>
      <c r="ES56" s="15" t="n">
        <f aca="false">IF(ER56=0,EP56,EP56/EQ56)</f>
        <v>1</v>
      </c>
      <c r="ET56" s="15" t="n">
        <v>73</v>
      </c>
      <c r="EU56" s="15" t="n">
        <f aca="false">IF(ES56/ET56=INT(ES56/ET56),1,0)</f>
        <v>0</v>
      </c>
      <c r="EV56" s="15" t="n">
        <f aca="false">IF(EU56=0,ES56,ES56/ET56)</f>
        <v>1</v>
      </c>
      <c r="EW56" s="15" t="n">
        <v>79</v>
      </c>
      <c r="EX56" s="15" t="n">
        <f aca="false">IF(EV56/EW56=INT(EV56/EW56),1,0)</f>
        <v>0</v>
      </c>
      <c r="EY56" s="15" t="n">
        <f aca="false">IF(EX56=0,EV56,EV56/EW56)</f>
        <v>1</v>
      </c>
      <c r="EZ56" s="15" t="n">
        <v>83</v>
      </c>
      <c r="FA56" s="15" t="n">
        <f aca="false">IF(EY56/EZ56=INT(EY56/EZ56),1,0)</f>
        <v>0</v>
      </c>
      <c r="FB56" s="15" t="n">
        <f aca="false">IF(FA56=0,EY56,EY56/EZ56)</f>
        <v>1</v>
      </c>
      <c r="FC56" s="15" t="n">
        <v>89</v>
      </c>
      <c r="FD56" s="15" t="n">
        <f aca="false">IF(FB56/FC56=INT(FB56/FC56),1,0)</f>
        <v>0</v>
      </c>
      <c r="FE56" s="15" t="n">
        <f aca="false">IF(FD56=0,FB56,FB56/FC56)</f>
        <v>1</v>
      </c>
      <c r="FF56" s="15" t="n">
        <v>97</v>
      </c>
      <c r="FG56" s="15" t="n">
        <f aca="false">IF(FE56/FF56=INT(FE56/FF56),1,0)</f>
        <v>0</v>
      </c>
      <c r="FH56" s="15" t="n">
        <f aca="false">IF(FG56=0,FE56,FE56/FF56)</f>
        <v>1</v>
      </c>
      <c r="FI56" s="15" t="n">
        <v>101</v>
      </c>
      <c r="FJ56" s="15" t="n">
        <f aca="false">IF(FH56/FI56=INT(FH56/FI56),1,0)</f>
        <v>0</v>
      </c>
      <c r="FK56" s="15" t="n">
        <f aca="false">IF(FJ56=0,FH56,FH56/FI56)</f>
        <v>1</v>
      </c>
      <c r="FL56" s="15" t="n">
        <v>103</v>
      </c>
      <c r="FM56" s="15" t="n">
        <f aca="false">IF(FK56/FL56=INT(FK56/FL56),1,0)</f>
        <v>0</v>
      </c>
      <c r="FN56" s="15" t="n">
        <f aca="false">IF(FM56=0,FK56,FK56/FL56)</f>
        <v>1</v>
      </c>
      <c r="FO56" s="15" t="n">
        <v>107</v>
      </c>
      <c r="FP56" s="15" t="n">
        <f aca="false">IF(FN56/FO56=INT(FN56/FO56),1,0)</f>
        <v>0</v>
      </c>
      <c r="FQ56" s="15" t="n">
        <f aca="false">IF(FP56=0,FN56,FN56/FO56)</f>
        <v>1</v>
      </c>
      <c r="FR56" s="15" t="n">
        <v>109</v>
      </c>
      <c r="FS56" s="15" t="n">
        <f aca="false">IF(FQ56/FR56=INT(FQ56/FR56),1,0)</f>
        <v>0</v>
      </c>
      <c r="FT56" s="15" t="n">
        <f aca="false">IF(FS56=0,FQ56,FQ56/FR56)</f>
        <v>1</v>
      </c>
      <c r="FU56" s="15" t="n">
        <v>113</v>
      </c>
      <c r="FV56" s="15" t="n">
        <f aca="false">IF(FT56/FU56=INT(FT56/FU56),1,0)</f>
        <v>0</v>
      </c>
      <c r="FW56" s="15" t="n">
        <f aca="false">IF(FV56=0,FT56,FT56/FU56)</f>
        <v>1</v>
      </c>
      <c r="FX56" s="15" t="n">
        <v>127</v>
      </c>
      <c r="FY56" s="15" t="n">
        <f aca="false">IF(FW56/FX56=INT(FW56/FX56),1,0)</f>
        <v>0</v>
      </c>
      <c r="FZ56" s="15" t="n">
        <f aca="false">IF(FY56=0,FW56,FW56/FX56)</f>
        <v>1</v>
      </c>
      <c r="GA56" s="15" t="n">
        <v>131</v>
      </c>
      <c r="GB56" s="15" t="n">
        <f aca="false">IF(FZ56/GA56=INT(FZ56/GA56),1,0)</f>
        <v>0</v>
      </c>
      <c r="GC56" s="15" t="n">
        <f aca="false">IF(GB56=0,FZ56,FZ56/GA56)</f>
        <v>1</v>
      </c>
      <c r="GD56" s="15" t="n">
        <v>137</v>
      </c>
      <c r="GE56" s="15" t="n">
        <f aca="false">IF(GC56/GD56=INT(GC56/GD56),1,0)</f>
        <v>0</v>
      </c>
      <c r="GF56" s="15" t="n">
        <f aca="false">IF(GE56=0,GC56,GC56/GD56)</f>
        <v>1</v>
      </c>
      <c r="GG56" s="15" t="n">
        <v>139</v>
      </c>
      <c r="GH56" s="15" t="n">
        <f aca="false">IF(GF56/GG56=INT(GF56/GG56),1,0)</f>
        <v>0</v>
      </c>
      <c r="GI56" s="15" t="n">
        <f aca="false">IF(GH56=0,GF56,GF56/GG56)</f>
        <v>1</v>
      </c>
      <c r="GJ56" s="15" t="n">
        <v>149</v>
      </c>
      <c r="GK56" s="15" t="n">
        <f aca="false">IF(GI56/GJ56=INT(GI56/GJ56),1,0)</f>
        <v>0</v>
      </c>
      <c r="GL56" s="15" t="n">
        <f aca="false">IF(GK56=0,GI56,GI56/GJ56)</f>
        <v>1</v>
      </c>
      <c r="GM56" s="15"/>
      <c r="GN56" s="15" t="n">
        <f aca="false">8*AW56+4*AZ56+2*BC56+BF56</f>
        <v>2</v>
      </c>
      <c r="GO56" s="15" t="n">
        <f aca="false">4*BI56+2*BL56+BO56</f>
        <v>0</v>
      </c>
      <c r="GP56" s="15" t="n">
        <f aca="false">2*BR56+BU56</f>
        <v>0</v>
      </c>
      <c r="GQ56" s="15" t="n">
        <f aca="false">2*BX56+CA56</f>
        <v>0</v>
      </c>
      <c r="GR56" s="15" t="n">
        <f aca="false">2*CD56+CG56</f>
        <v>0</v>
      </c>
      <c r="GS56" s="15" t="n">
        <f aca="false">2*CJ56+CM56</f>
        <v>0</v>
      </c>
      <c r="GT56" s="15" t="n">
        <f aca="false">CS56</f>
        <v>0</v>
      </c>
      <c r="GU56" s="15" t="n">
        <f aca="false">CY56</f>
        <v>0</v>
      </c>
      <c r="GV56" s="15" t="n">
        <f aca="false">DE56</f>
        <v>0</v>
      </c>
      <c r="GW56" s="15" t="n">
        <f aca="false">DK56</f>
        <v>0</v>
      </c>
      <c r="GX56" s="15" t="n">
        <f aca="false">DQ56</f>
        <v>0</v>
      </c>
      <c r="GY56" s="0" t="n">
        <f aca="false">DT56</f>
        <v>0</v>
      </c>
      <c r="GZ56" s="0" t="n">
        <f aca="false">DW56</f>
        <v>0</v>
      </c>
      <c r="HA56" s="0" t="n">
        <f aca="false">DZ56</f>
        <v>0</v>
      </c>
      <c r="HB56" s="0" t="n">
        <f aca="false">EC56</f>
        <v>0</v>
      </c>
      <c r="HC56" s="0" t="n">
        <f aca="false">EF56</f>
        <v>0</v>
      </c>
      <c r="HD56" s="0" t="n">
        <f aca="false">EI56</f>
        <v>0</v>
      </c>
      <c r="HE56" s="0" t="n">
        <f aca="false">EL56</f>
        <v>0</v>
      </c>
      <c r="HF56" s="0" t="n">
        <f aca="false">EO56</f>
        <v>0</v>
      </c>
      <c r="HG56" s="0" t="n">
        <f aca="false">ER56</f>
        <v>0</v>
      </c>
      <c r="HH56" s="0" t="n">
        <f aca="false">EU56</f>
        <v>0</v>
      </c>
      <c r="HI56" s="0" t="n">
        <f aca="false">EX56</f>
        <v>0</v>
      </c>
      <c r="HJ56" s="0" t="n">
        <f aca="false">FA56</f>
        <v>0</v>
      </c>
      <c r="HK56" s="0" t="n">
        <f aca="false">FD56</f>
        <v>0</v>
      </c>
      <c r="HL56" s="0" t="n">
        <f aca="false">FG56</f>
        <v>0</v>
      </c>
      <c r="HM56" s="0" t="n">
        <f aca="false">FJ56</f>
        <v>0</v>
      </c>
      <c r="HN56" s="0" t="n">
        <f aca="false">FM56</f>
        <v>0</v>
      </c>
      <c r="HO56" s="0" t="n">
        <f aca="false">FP56</f>
        <v>0</v>
      </c>
      <c r="HP56" s="0" t="n">
        <f aca="false">FS56</f>
        <v>0</v>
      </c>
      <c r="HQ56" s="0" t="n">
        <f aca="false">FV56</f>
        <v>0</v>
      </c>
      <c r="HR56" s="0" t="n">
        <f aca="false">FY56</f>
        <v>0</v>
      </c>
      <c r="HS56" s="0" t="n">
        <f aca="false">GB56</f>
        <v>0</v>
      </c>
      <c r="HT56" s="0" t="n">
        <f aca="false">GE56</f>
        <v>0</v>
      </c>
      <c r="HU56" s="0" t="n">
        <f aca="false">GH56</f>
        <v>0</v>
      </c>
      <c r="HV56" s="0" t="n">
        <f aca="false">GK56</f>
        <v>0</v>
      </c>
      <c r="HW56" s="0" t="n">
        <f aca="false">AU56</f>
        <v>4</v>
      </c>
      <c r="HX56" s="0" t="n">
        <f aca="false">HW56/HV58</f>
        <v>1</v>
      </c>
    </row>
    <row r="57" customFormat="false" ht="18" hidden="true" customHeight="true" outlineLevel="0" collapsed="false">
      <c r="A57" s="1"/>
      <c r="B57" s="10"/>
      <c r="C57" s="10"/>
      <c r="D57" s="10"/>
      <c r="E57" s="10"/>
      <c r="F57" s="13"/>
      <c r="G57" s="13"/>
      <c r="H57" s="74"/>
      <c r="I57" s="10"/>
      <c r="J57" s="10"/>
      <c r="K57" s="1"/>
      <c r="M57" s="1"/>
      <c r="AK57" s="1"/>
      <c r="AL57" s="1"/>
      <c r="AM57" s="1"/>
      <c r="AN57" s="1"/>
      <c r="AO57" s="1"/>
      <c r="AP57" s="1"/>
      <c r="AQ57" s="1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 t="n">
        <f aca="false">IF(GN55&lt;GN56,GN55,GN56)</f>
        <v>2</v>
      </c>
      <c r="GO57" s="15" t="n">
        <f aca="false">IF(GO55&lt;GO56,GO55,GO56)</f>
        <v>0</v>
      </c>
      <c r="GP57" s="15" t="n">
        <f aca="false">IF(GP55&lt;GP56,GP55,GP56)</f>
        <v>0</v>
      </c>
      <c r="GQ57" s="15" t="n">
        <f aca="false">IF(GQ55&lt;GQ56,GQ55,GQ56)</f>
        <v>0</v>
      </c>
      <c r="GR57" s="15" t="n">
        <f aca="false">IF(GR55&lt;GR56,GR55,GR56)</f>
        <v>0</v>
      </c>
      <c r="GS57" s="15" t="n">
        <f aca="false">IF(GS55&lt;GS56,GS55,GS56)</f>
        <v>0</v>
      </c>
      <c r="GT57" s="15" t="n">
        <f aca="false">IF(GT55&lt;GT56,GT55,GT56)</f>
        <v>0</v>
      </c>
      <c r="GU57" s="15" t="n">
        <f aca="false">IF(GU55&lt;GU56,GU55,GU56)</f>
        <v>0</v>
      </c>
      <c r="GV57" s="15" t="n">
        <f aca="false">IF(GV55&lt;GV56,GV55,GV56)</f>
        <v>0</v>
      </c>
      <c r="GW57" s="15" t="n">
        <f aca="false">IF(GW55&lt;GW56,GW55,GW56)</f>
        <v>0</v>
      </c>
      <c r="GX57" s="15" t="n">
        <f aca="false">IF(GX55&lt;GX56,GX55,GX56)</f>
        <v>0</v>
      </c>
      <c r="GY57" s="15" t="n">
        <f aca="false">IF(GY55&lt;GY56,GY55,GY56)</f>
        <v>0</v>
      </c>
      <c r="GZ57" s="15" t="n">
        <f aca="false">IF(GZ55&lt;GZ56,GZ55,GZ56)</f>
        <v>0</v>
      </c>
      <c r="HA57" s="15" t="n">
        <f aca="false">IF(HA55&lt;HA56,HA55,HA56)</f>
        <v>0</v>
      </c>
      <c r="HB57" s="15" t="n">
        <f aca="false">IF(HB55&lt;HB56,HB55,HB56)</f>
        <v>0</v>
      </c>
      <c r="HC57" s="15" t="n">
        <f aca="false">IF(HC55&lt;HC56,HC55,HC56)</f>
        <v>0</v>
      </c>
      <c r="HD57" s="15" t="n">
        <f aca="false">IF(HD55&lt;HD56,HD55,HD56)</f>
        <v>0</v>
      </c>
      <c r="HE57" s="15" t="n">
        <f aca="false">IF(HE55&lt;HE56,HE55,HE56)</f>
        <v>0</v>
      </c>
      <c r="HF57" s="15" t="n">
        <f aca="false">IF(HF55&lt;HF56,HF55,HF56)</f>
        <v>0</v>
      </c>
      <c r="HG57" s="15" t="n">
        <f aca="false">IF(HG55&lt;HG56,HG55,HG56)</f>
        <v>0</v>
      </c>
      <c r="HH57" s="15" t="n">
        <f aca="false">IF(HH55&lt;HH56,HH55,HH56)</f>
        <v>0</v>
      </c>
      <c r="HI57" s="15" t="n">
        <f aca="false">IF(HI55&lt;HI56,HI55,HI56)</f>
        <v>0</v>
      </c>
      <c r="HJ57" s="15" t="n">
        <f aca="false">IF(HJ55&lt;HJ56,HJ55,HJ56)</f>
        <v>0</v>
      </c>
      <c r="HK57" s="15" t="n">
        <f aca="false">IF(HK55&lt;HK56,HK55,HK56)</f>
        <v>0</v>
      </c>
      <c r="HL57" s="15" t="n">
        <f aca="false">IF(HL55&lt;HL56,HL55,HL56)</f>
        <v>0</v>
      </c>
      <c r="HM57" s="15" t="n">
        <f aca="false">IF(HM55&lt;HM56,HM55,HM56)</f>
        <v>0</v>
      </c>
      <c r="HN57" s="15" t="n">
        <f aca="false">IF(HN55&lt;HN56,HN55,HN56)</f>
        <v>0</v>
      </c>
      <c r="HO57" s="15" t="n">
        <f aca="false">IF(HO55&lt;HO56,HO55,HO56)</f>
        <v>0</v>
      </c>
      <c r="HP57" s="15" t="n">
        <f aca="false">IF(HP55&lt;HP56,HP55,HP56)</f>
        <v>0</v>
      </c>
      <c r="HQ57" s="15" t="n">
        <f aca="false">IF(HQ55&lt;HQ56,HQ55,HQ56)</f>
        <v>0</v>
      </c>
      <c r="HR57" s="15" t="n">
        <f aca="false">IF(HR55&lt;HR56,HR55,HR56)</f>
        <v>0</v>
      </c>
      <c r="HS57" s="15" t="n">
        <f aca="false">IF(HS55&lt;HS56,HS55,HS56)</f>
        <v>0</v>
      </c>
      <c r="HT57" s="15" t="n">
        <f aca="false">IF(HT55&lt;HT56,HT55,HT56)</f>
        <v>0</v>
      </c>
      <c r="HU57" s="15" t="n">
        <f aca="false">IF(HU55&lt;HU56,HU55,HU56)</f>
        <v>0</v>
      </c>
      <c r="HV57" s="15" t="n">
        <f aca="false">IF(HV55&lt;HV56,HV55,HV56)</f>
        <v>0</v>
      </c>
    </row>
    <row r="58" customFormat="false" ht="18" hidden="true" customHeight="true" outlineLevel="0" collapsed="false">
      <c r="A58" s="1"/>
      <c r="B58" s="10"/>
      <c r="C58" s="10"/>
      <c r="D58" s="10"/>
      <c r="E58" s="10"/>
      <c r="F58" s="13"/>
      <c r="G58" s="13"/>
      <c r="H58" s="74"/>
      <c r="I58" s="10"/>
      <c r="J58" s="10"/>
      <c r="K58" s="1"/>
      <c r="M58" s="1"/>
      <c r="AK58" s="1"/>
      <c r="AL58" s="1"/>
      <c r="AM58" s="1"/>
      <c r="AN58" s="1"/>
      <c r="AO58" s="1"/>
      <c r="AP58" s="1"/>
      <c r="AQ58" s="1"/>
      <c r="AT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0" t="n">
        <f aca="false">FY$4^GN57</f>
        <v>4</v>
      </c>
      <c r="GO58" s="0" t="n">
        <f aca="false">FZ$4^GO57*GN58</f>
        <v>4</v>
      </c>
      <c r="GP58" s="0" t="n">
        <f aca="false">GA$4^GP57*GO58</f>
        <v>4</v>
      </c>
      <c r="GQ58" s="0" t="n">
        <f aca="false">GB$4^GQ57*GP58</f>
        <v>4</v>
      </c>
      <c r="GR58" s="0" t="n">
        <f aca="false">GC$4^GR57*GQ58</f>
        <v>4</v>
      </c>
      <c r="GS58" s="0" t="n">
        <f aca="false">GD$4^GS57*GR58</f>
        <v>4</v>
      </c>
      <c r="GT58" s="0" t="n">
        <f aca="false">GE$4^GT57*GS58</f>
        <v>4</v>
      </c>
      <c r="GU58" s="0" t="n">
        <f aca="false">GF$4^GU57*GT58</f>
        <v>4</v>
      </c>
      <c r="GV58" s="0" t="n">
        <f aca="false">GG$4^GV57*GU58</f>
        <v>4</v>
      </c>
      <c r="GW58" s="0" t="n">
        <f aca="false">GH$4^GW57*GV58</f>
        <v>4</v>
      </c>
      <c r="GX58" s="0" t="n">
        <f aca="false">GI$4^GX57*GW58</f>
        <v>4</v>
      </c>
      <c r="GY58" s="0" t="n">
        <f aca="false">GJ$4^GY57*GX58</f>
        <v>4</v>
      </c>
      <c r="GZ58" s="0" t="n">
        <f aca="false">GK$4^GZ57*GY58</f>
        <v>4</v>
      </c>
      <c r="HA58" s="0" t="n">
        <f aca="false">GL$4^HA57*GZ58</f>
        <v>4</v>
      </c>
      <c r="HB58" s="0" t="n">
        <f aca="false">GM$4^HB57*HA58</f>
        <v>4</v>
      </c>
      <c r="HC58" s="0" t="n">
        <f aca="false">GN$4^HC57*HB58</f>
        <v>4</v>
      </c>
      <c r="HD58" s="0" t="n">
        <f aca="false">GO$4^HD57*HC58</f>
        <v>4</v>
      </c>
      <c r="HE58" s="0" t="n">
        <f aca="false">GP$4^HE57*HD58</f>
        <v>4</v>
      </c>
      <c r="HF58" s="0" t="n">
        <f aca="false">GQ$4^HF57*HE58</f>
        <v>4</v>
      </c>
      <c r="HG58" s="0" t="n">
        <f aca="false">GR$4^HG57*HF58</f>
        <v>4</v>
      </c>
      <c r="HH58" s="0" t="n">
        <f aca="false">GS$4^HH57*HG58</f>
        <v>4</v>
      </c>
      <c r="HI58" s="0" t="n">
        <f aca="false">GT$4^HI57*HH58</f>
        <v>4</v>
      </c>
      <c r="HJ58" s="0" t="n">
        <f aca="false">GU$4^HJ57*HI58</f>
        <v>4</v>
      </c>
      <c r="HK58" s="0" t="n">
        <f aca="false">GV$4^HK57*HJ58</f>
        <v>4</v>
      </c>
      <c r="HL58" s="0" t="n">
        <f aca="false">GW$4^HL57*HK58</f>
        <v>4</v>
      </c>
      <c r="HM58" s="0" t="n">
        <f aca="false">GX$4^HM57*HL58</f>
        <v>4</v>
      </c>
      <c r="HN58" s="0" t="n">
        <f aca="false">GY$4^HN57*HM58</f>
        <v>4</v>
      </c>
      <c r="HO58" s="0" t="n">
        <f aca="false">GZ$4^HO57*HN58</f>
        <v>4</v>
      </c>
      <c r="HP58" s="0" t="n">
        <f aca="false">HA$4^HP57*HO58</f>
        <v>4</v>
      </c>
      <c r="HQ58" s="0" t="n">
        <f aca="false">HB$4^HQ57*HP58</f>
        <v>4</v>
      </c>
      <c r="HR58" s="0" t="n">
        <f aca="false">HC$4^HR57*HQ58</f>
        <v>4</v>
      </c>
      <c r="HS58" s="0" t="n">
        <f aca="false">HD$4^HS57*HR58</f>
        <v>4</v>
      </c>
      <c r="HT58" s="0" t="n">
        <f aca="false">HE$4^HT57*HS58</f>
        <v>4</v>
      </c>
      <c r="HU58" s="0" t="n">
        <f aca="false">HF$4^HU57*HT58</f>
        <v>4</v>
      </c>
      <c r="HV58" s="0" t="n">
        <f aca="false">HG$4^HV57*HU58</f>
        <v>4</v>
      </c>
    </row>
    <row r="59" customFormat="false" ht="18" hidden="true" customHeight="true" outlineLevel="0" collapsed="false">
      <c r="A59" s="1"/>
      <c r="B59" s="10"/>
      <c r="C59" s="10"/>
      <c r="D59" s="10"/>
      <c r="E59" s="10"/>
      <c r="F59" s="13"/>
      <c r="G59" s="13"/>
      <c r="H59" s="74"/>
      <c r="I59" s="10"/>
      <c r="J59" s="10"/>
      <c r="K59" s="1"/>
      <c r="M59" s="1"/>
      <c r="AK59" s="1"/>
      <c r="AL59" s="1"/>
      <c r="AM59" s="1"/>
      <c r="AN59" s="1"/>
      <c r="AO59" s="1"/>
      <c r="AP59" s="1"/>
      <c r="AQ59" s="1"/>
      <c r="AR59" s="0" t="s">
        <v>65</v>
      </c>
      <c r="AS59" s="0" t="n">
        <f aca="false">AS48+AS52+AS56</f>
        <v>11</v>
      </c>
      <c r="AT59" s="0" t="n">
        <f aca="false">HX47*HX52*HX56+HX48*HX51*HX56+HX48*HX52*HX55</f>
        <v>12</v>
      </c>
      <c r="AU59" s="0" t="n">
        <f aca="false">AT59-AU60*(AS60-AS59)</f>
        <v>3</v>
      </c>
      <c r="AV59" s="0" t="n">
        <v>256</v>
      </c>
      <c r="AW59" s="15" t="n">
        <f aca="false">IF(AU59/AV59=INT(AU59/AV59),1,0)</f>
        <v>0</v>
      </c>
      <c r="AX59" s="15" t="n">
        <f aca="false">IF(AW59=0,AU59,AU59/AV59)</f>
        <v>3</v>
      </c>
      <c r="AY59" s="15" t="n">
        <v>16</v>
      </c>
      <c r="AZ59" s="15" t="n">
        <f aca="false">IF(AX59/AY59=INT(AX59/AY59),1,0)</f>
        <v>0</v>
      </c>
      <c r="BA59" s="15" t="n">
        <f aca="false">IF(AZ59=0,AX59,AX59/AY59)</f>
        <v>3</v>
      </c>
      <c r="BB59" s="15" t="n">
        <v>4</v>
      </c>
      <c r="BC59" s="15" t="n">
        <f aca="false">IF(BA59/BB59=INT(BA59/BB59),1,0)</f>
        <v>0</v>
      </c>
      <c r="BD59" s="15" t="n">
        <f aca="false">IF(BC59=0,BA59,BA59/BB59)</f>
        <v>3</v>
      </c>
      <c r="BE59" s="15" t="n">
        <v>2</v>
      </c>
      <c r="BF59" s="15" t="n">
        <f aca="false">IF(BD59/BE59=INT(BD59/BE59),1,0)</f>
        <v>0</v>
      </c>
      <c r="BG59" s="15" t="n">
        <f aca="false">IF(BF59=0,BD59,BD59/BE59)</f>
        <v>3</v>
      </c>
      <c r="BH59" s="15" t="n">
        <v>81</v>
      </c>
      <c r="BI59" s="15" t="n">
        <f aca="false">IF(BG59/BH59=INT(BG59/BH59),1,0)</f>
        <v>0</v>
      </c>
      <c r="BJ59" s="15" t="n">
        <f aca="false">IF(BI59=0,BG59,BG59/BH59)</f>
        <v>3</v>
      </c>
      <c r="BK59" s="15" t="n">
        <v>9</v>
      </c>
      <c r="BL59" s="15" t="n">
        <f aca="false">IF(BJ59/BK59=INT(BJ59/BK59),1,0)</f>
        <v>0</v>
      </c>
      <c r="BM59" s="15" t="n">
        <f aca="false">IF(BL59=0,BJ59,BJ59/BK59)</f>
        <v>3</v>
      </c>
      <c r="BN59" s="15" t="n">
        <v>3</v>
      </c>
      <c r="BO59" s="15" t="n">
        <f aca="false">IF(BM59/BN59=INT(BM59/BN59),1,0)</f>
        <v>1</v>
      </c>
      <c r="BP59" s="15" t="n">
        <f aca="false">IF(BO59=0,BM59,BM59/BN59)</f>
        <v>1</v>
      </c>
      <c r="BQ59" s="15" t="n">
        <v>25</v>
      </c>
      <c r="BR59" s="15" t="n">
        <f aca="false">IF(BP59/BQ59=INT(BP59/BQ59),1,0)</f>
        <v>0</v>
      </c>
      <c r="BS59" s="15" t="n">
        <f aca="false">IF(BR59=0,BP59,BP59/BQ59)</f>
        <v>1</v>
      </c>
      <c r="BT59" s="15" t="n">
        <v>5</v>
      </c>
      <c r="BU59" s="15" t="n">
        <f aca="false">IF(BS59/BT59=INT(BS59/BT59),1,0)</f>
        <v>0</v>
      </c>
      <c r="BV59" s="15" t="n">
        <f aca="false">IF(BU59=0,BS59,BS59/BT59)</f>
        <v>1</v>
      </c>
      <c r="BW59" s="15" t="n">
        <v>49</v>
      </c>
      <c r="BX59" s="15" t="n">
        <f aca="false">IF(BV59/BW59=INT(BV59/BW59),1,0)</f>
        <v>0</v>
      </c>
      <c r="BY59" s="15" t="n">
        <f aca="false">IF(BX59=0,BV59,BV59/BW59)</f>
        <v>1</v>
      </c>
      <c r="BZ59" s="15" t="n">
        <v>7</v>
      </c>
      <c r="CA59" s="15" t="n">
        <f aca="false">IF(BY59/BZ59=INT(BY59/BZ59),1,0)</f>
        <v>0</v>
      </c>
      <c r="CB59" s="15" t="n">
        <f aca="false">IF(CA59=0,BY59,BY59/BZ59)</f>
        <v>1</v>
      </c>
      <c r="CC59" s="15" t="n">
        <v>121</v>
      </c>
      <c r="CD59" s="15" t="n">
        <f aca="false">IF(CB59/CC59=INT(CB59/CC59),1,0)</f>
        <v>0</v>
      </c>
      <c r="CE59" s="15" t="n">
        <f aca="false">IF(CD59=0,CB59,CB59/CC59)</f>
        <v>1</v>
      </c>
      <c r="CF59" s="15" t="n">
        <v>11</v>
      </c>
      <c r="CG59" s="15" t="n">
        <f aca="false">IF(CE59/CF59=INT(CE59/CF59),1,0)</f>
        <v>0</v>
      </c>
      <c r="CH59" s="15" t="n">
        <f aca="false">IF(CG59=0,CE59,CE59/CF59)</f>
        <v>1</v>
      </c>
      <c r="CI59" s="15" t="n">
        <v>169</v>
      </c>
      <c r="CJ59" s="15" t="n">
        <f aca="false">IF(CH59/CI59=INT(CH59/CI59),1,0)</f>
        <v>0</v>
      </c>
      <c r="CK59" s="15" t="n">
        <f aca="false">IF(CJ59=0,CH59,CH59/CI59)</f>
        <v>1</v>
      </c>
      <c r="CL59" s="15" t="n">
        <v>13</v>
      </c>
      <c r="CM59" s="15" t="n">
        <f aca="false">IF(CK59/CL59=INT(CK59/CL59),1,0)</f>
        <v>0</v>
      </c>
      <c r="CN59" s="15" t="n">
        <f aca="false">IF(CM59=0,CK59,CK59/CL59)</f>
        <v>1</v>
      </c>
      <c r="CO59" s="15" t="n">
        <f aca="false">CO55</f>
        <v>289</v>
      </c>
      <c r="CP59" s="15" t="n">
        <f aca="false">IF(CN59/CO59=INT(CN59/CO59),1,0)</f>
        <v>0</v>
      </c>
      <c r="CQ59" s="15" t="n">
        <f aca="false">IF(CP59=0,CN59,CN59/CO59)</f>
        <v>1</v>
      </c>
      <c r="CR59" s="15" t="n">
        <v>17</v>
      </c>
      <c r="CS59" s="15" t="n">
        <f aca="false">IF(CQ59/CR59=INT(CQ59/CR59),1,0)</f>
        <v>0</v>
      </c>
      <c r="CT59" s="15" t="n">
        <f aca="false">IF(CS59=0,CQ59,CQ59/CR59)</f>
        <v>1</v>
      </c>
      <c r="CU59" s="15" t="n">
        <f aca="false">CU55</f>
        <v>361</v>
      </c>
      <c r="CV59" s="15" t="n">
        <f aca="false">IF(CT59/CU59=INT(CT59/CU59),1,0)</f>
        <v>0</v>
      </c>
      <c r="CW59" s="15" t="n">
        <f aca="false">IF(CV59=0,CT59,CT59/CU59)</f>
        <v>1</v>
      </c>
      <c r="CX59" s="15" t="n">
        <v>19</v>
      </c>
      <c r="CY59" s="15" t="n">
        <f aca="false">IF(CW59/CX59=INT(CW59/CX59),1,0)</f>
        <v>0</v>
      </c>
      <c r="CZ59" s="15" t="n">
        <f aca="false">IF(CY59=0,CW59,CW59/CX59)</f>
        <v>1</v>
      </c>
      <c r="DA59" s="15" t="n">
        <f aca="false">DA55</f>
        <v>529</v>
      </c>
      <c r="DB59" s="15" t="n">
        <f aca="false">IF(CZ59/DA59=INT(CZ59/DA59),1,0)</f>
        <v>0</v>
      </c>
      <c r="DC59" s="15" t="n">
        <f aca="false">IF(DB59=0,CZ59,CZ59/DA59)</f>
        <v>1</v>
      </c>
      <c r="DD59" s="15" t="n">
        <v>23</v>
      </c>
      <c r="DE59" s="15" t="n">
        <f aca="false">IF(DC59/DD59=INT(DC59/DD59),1,0)</f>
        <v>0</v>
      </c>
      <c r="DF59" s="15" t="n">
        <f aca="false">IF(DE59=0,DC59,DC59/DD59)</f>
        <v>1</v>
      </c>
      <c r="DG59" s="15" t="n">
        <f aca="false">DG55</f>
        <v>841</v>
      </c>
      <c r="DH59" s="15" t="n">
        <f aca="false">IF(DF59/DG59=INT(DF59/DG59),1,0)</f>
        <v>0</v>
      </c>
      <c r="DI59" s="15" t="n">
        <f aca="false">IF(DH59=0,DF59,DF59/DG59)</f>
        <v>1</v>
      </c>
      <c r="DJ59" s="15" t="n">
        <v>29</v>
      </c>
      <c r="DK59" s="15" t="n">
        <f aca="false">IF(DI59/DJ59=INT(DI59/DJ59),1,0)</f>
        <v>0</v>
      </c>
      <c r="DL59" s="15" t="n">
        <f aca="false">IF(DK59=0,DI59,DI59/DJ59)</f>
        <v>1</v>
      </c>
      <c r="DM59" s="15" t="n">
        <f aca="false">DM55</f>
        <v>961</v>
      </c>
      <c r="DN59" s="15" t="n">
        <f aca="false">IF(DL59/DM59=INT(DL59/DM59),1,0)</f>
        <v>0</v>
      </c>
      <c r="DO59" s="15" t="n">
        <f aca="false">IF(DN59=0,DL59,DL59/DM59)</f>
        <v>1</v>
      </c>
      <c r="DP59" s="15" t="n">
        <v>31</v>
      </c>
      <c r="DQ59" s="15" t="n">
        <f aca="false">IF(DO59/DP59=INT(DO59/DP59),1,0)</f>
        <v>0</v>
      </c>
      <c r="DR59" s="15" t="n">
        <f aca="false">IF(DQ59=0,DO59,DO59/DP59)</f>
        <v>1</v>
      </c>
      <c r="DS59" s="15" t="n">
        <v>37</v>
      </c>
      <c r="DT59" s="15" t="n">
        <f aca="false">IF(DR59/DS59=INT(DR59/DS59),1,0)</f>
        <v>0</v>
      </c>
      <c r="DU59" s="15" t="n">
        <f aca="false">IF(DT59=0,DR59,DR59/DS59)</f>
        <v>1</v>
      </c>
      <c r="DV59" s="15" t="n">
        <v>41</v>
      </c>
      <c r="DW59" s="15" t="n">
        <f aca="false">IF(DU59/DV59=INT(DU59/DV59),1,0)</f>
        <v>0</v>
      </c>
      <c r="DX59" s="15" t="n">
        <f aca="false">IF(DW59=0,DU59,DU59/DV59)</f>
        <v>1</v>
      </c>
      <c r="DY59" s="15" t="n">
        <v>43</v>
      </c>
      <c r="DZ59" s="15" t="n">
        <f aca="false">IF(DX59/DY59=INT(DX59/DY59),1,0)</f>
        <v>0</v>
      </c>
      <c r="EA59" s="15" t="n">
        <f aca="false">IF(DZ59=0,DX59,DX59/DY59)</f>
        <v>1</v>
      </c>
      <c r="EB59" s="15" t="n">
        <v>47</v>
      </c>
      <c r="EC59" s="15" t="n">
        <f aca="false">IF(EA59/EB59=INT(EA59/EB59),1,0)</f>
        <v>0</v>
      </c>
      <c r="ED59" s="15" t="n">
        <f aca="false">IF(EC59=0,EA59,EA59/EB59)</f>
        <v>1</v>
      </c>
      <c r="EE59" s="15" t="n">
        <v>53</v>
      </c>
      <c r="EF59" s="15" t="n">
        <f aca="false">IF(ED59/EE59=INT(ED59/EE59),1,0)</f>
        <v>0</v>
      </c>
      <c r="EG59" s="15" t="n">
        <f aca="false">IF(EF59=0,ED59,ED59/EE59)</f>
        <v>1</v>
      </c>
      <c r="EH59" s="15" t="n">
        <v>59</v>
      </c>
      <c r="EI59" s="15" t="n">
        <f aca="false">IF(EG59/EH59=INT(EG59/EH59),1,0)</f>
        <v>0</v>
      </c>
      <c r="EJ59" s="15" t="n">
        <f aca="false">IF(EI59=0,EG59,EG59/EH59)</f>
        <v>1</v>
      </c>
      <c r="EK59" s="15" t="n">
        <v>61</v>
      </c>
      <c r="EL59" s="15" t="n">
        <f aca="false">IF(EJ59/EK59=INT(EJ59/EK59),1,0)</f>
        <v>0</v>
      </c>
      <c r="EM59" s="15" t="n">
        <f aca="false">IF(EL59=0,EJ59,EJ59/EK59)</f>
        <v>1</v>
      </c>
      <c r="EN59" s="15" t="n">
        <v>67</v>
      </c>
      <c r="EO59" s="15" t="n">
        <f aca="false">IF(EM59/EN59=INT(EM59/EN59),1,0)</f>
        <v>0</v>
      </c>
      <c r="EP59" s="15" t="n">
        <f aca="false">IF(EO59=0,EM59,EM59/EN59)</f>
        <v>1</v>
      </c>
      <c r="EQ59" s="15" t="n">
        <v>71</v>
      </c>
      <c r="ER59" s="15" t="n">
        <f aca="false">IF(EP59/EQ59=INT(EP59/EQ59),1,0)</f>
        <v>0</v>
      </c>
      <c r="ES59" s="15" t="n">
        <f aca="false">IF(ER59=0,EP59,EP59/EQ59)</f>
        <v>1</v>
      </c>
      <c r="ET59" s="15" t="n">
        <v>73</v>
      </c>
      <c r="EU59" s="15" t="n">
        <f aca="false">IF(ES59/ET59=INT(ES59/ET59),1,0)</f>
        <v>0</v>
      </c>
      <c r="EV59" s="15" t="n">
        <f aca="false">IF(EU59=0,ES59,ES59/ET59)</f>
        <v>1</v>
      </c>
      <c r="EW59" s="15" t="n">
        <v>79</v>
      </c>
      <c r="EX59" s="15" t="n">
        <f aca="false">IF(EV59/EW59=INT(EV59/EW59),1,0)</f>
        <v>0</v>
      </c>
      <c r="EY59" s="15" t="n">
        <f aca="false">IF(EX59=0,EV59,EV59/EW59)</f>
        <v>1</v>
      </c>
      <c r="EZ59" s="15" t="n">
        <v>83</v>
      </c>
      <c r="FA59" s="15" t="n">
        <f aca="false">IF(EY59/EZ59=INT(EY59/EZ59),1,0)</f>
        <v>0</v>
      </c>
      <c r="FB59" s="15" t="n">
        <f aca="false">IF(FA59=0,EY59,EY59/EZ59)</f>
        <v>1</v>
      </c>
      <c r="FC59" s="15" t="n">
        <v>89</v>
      </c>
      <c r="FD59" s="15" t="n">
        <f aca="false">IF(FB59/FC59=INT(FB59/FC59),1,0)</f>
        <v>0</v>
      </c>
      <c r="FE59" s="15" t="n">
        <f aca="false">IF(FD59=0,FB59,FB59/FC59)</f>
        <v>1</v>
      </c>
      <c r="FF59" s="15" t="n">
        <v>97</v>
      </c>
      <c r="FG59" s="15" t="n">
        <f aca="false">IF(FE59/FF59=INT(FE59/FF59),1,0)</f>
        <v>0</v>
      </c>
      <c r="FH59" s="15" t="n">
        <f aca="false">IF(FG59=0,FE59,FE59/FF59)</f>
        <v>1</v>
      </c>
      <c r="FI59" s="15" t="n">
        <v>101</v>
      </c>
      <c r="FJ59" s="15" t="n">
        <f aca="false">IF(FH59/FI59=INT(FH59/FI59),1,0)</f>
        <v>0</v>
      </c>
      <c r="FK59" s="15" t="n">
        <f aca="false">IF(FJ59=0,FH59,FH59/FI59)</f>
        <v>1</v>
      </c>
      <c r="FL59" s="15" t="n">
        <v>103</v>
      </c>
      <c r="FM59" s="15" t="n">
        <f aca="false">IF(FK59/FL59=INT(FK59/FL59),1,0)</f>
        <v>0</v>
      </c>
      <c r="FN59" s="15" t="n">
        <f aca="false">IF(FM59=0,FK59,FK59/FL59)</f>
        <v>1</v>
      </c>
      <c r="FO59" s="15" t="n">
        <v>107</v>
      </c>
      <c r="FP59" s="15" t="n">
        <f aca="false">IF(FN59/FO59=INT(FN59/FO59),1,0)</f>
        <v>0</v>
      </c>
      <c r="FQ59" s="15" t="n">
        <f aca="false">IF(FP59=0,FN59,FN59/FO59)</f>
        <v>1</v>
      </c>
      <c r="FR59" s="15" t="n">
        <v>109</v>
      </c>
      <c r="FS59" s="15" t="n">
        <f aca="false">IF(FQ59/FR59=INT(FQ59/FR59),1,0)</f>
        <v>0</v>
      </c>
      <c r="FT59" s="15" t="n">
        <f aca="false">IF(FS59=0,FQ59,FQ59/FR59)</f>
        <v>1</v>
      </c>
      <c r="FU59" s="15" t="n">
        <v>113</v>
      </c>
      <c r="FV59" s="15" t="n">
        <f aca="false">IF(FT59/FU59=INT(FT59/FU59),1,0)</f>
        <v>0</v>
      </c>
      <c r="FW59" s="15" t="n">
        <f aca="false">IF(FV59=0,FT59,FT59/FU59)</f>
        <v>1</v>
      </c>
      <c r="FX59" s="15" t="n">
        <v>127</v>
      </c>
      <c r="FY59" s="15" t="n">
        <f aca="false">IF(FW59/FX59=INT(FW59/FX59),1,0)</f>
        <v>0</v>
      </c>
      <c r="FZ59" s="15" t="n">
        <f aca="false">IF(FY59=0,FW59,FW59/FX59)</f>
        <v>1</v>
      </c>
      <c r="GA59" s="15" t="n">
        <v>131</v>
      </c>
      <c r="GB59" s="15" t="n">
        <f aca="false">IF(FZ59/GA59=INT(FZ59/GA59),1,0)</f>
        <v>0</v>
      </c>
      <c r="GC59" s="15" t="n">
        <f aca="false">IF(GB59=0,FZ59,FZ59/GA59)</f>
        <v>1</v>
      </c>
      <c r="GD59" s="15" t="n">
        <v>137</v>
      </c>
      <c r="GE59" s="15" t="n">
        <f aca="false">IF(GC59/GD59=INT(GC59/GD59),1,0)</f>
        <v>0</v>
      </c>
      <c r="GF59" s="15" t="n">
        <f aca="false">IF(GE59=0,GC59,GC59/GD59)</f>
        <v>1</v>
      </c>
      <c r="GG59" s="15" t="n">
        <v>139</v>
      </c>
      <c r="GH59" s="15" t="n">
        <f aca="false">IF(GF59/GG59=INT(GF59/GG59),1,0)</f>
        <v>0</v>
      </c>
      <c r="GI59" s="15" t="n">
        <f aca="false">IF(GH59=0,GF59,GF59/GG59)</f>
        <v>1</v>
      </c>
      <c r="GJ59" s="15" t="n">
        <v>149</v>
      </c>
      <c r="GK59" s="15" t="n">
        <f aca="false">IF(GI59/GJ59=INT(GI59/GJ59),1,0)</f>
        <v>0</v>
      </c>
      <c r="GL59" s="15" t="n">
        <f aca="false">IF(GK59=0,GI59,GI59/GJ59)</f>
        <v>1</v>
      </c>
      <c r="GM59" s="15"/>
      <c r="GN59" s="15" t="n">
        <f aca="false">8*AW59+4*AZ59+2*BC59+BF59</f>
        <v>0</v>
      </c>
      <c r="GO59" s="15" t="n">
        <f aca="false">4*BI59+2*BL59+BO59</f>
        <v>1</v>
      </c>
      <c r="GP59" s="15" t="n">
        <f aca="false">2*BR59+BU59</f>
        <v>0</v>
      </c>
      <c r="GQ59" s="15" t="n">
        <f aca="false">2*BX59+CA59</f>
        <v>0</v>
      </c>
      <c r="GR59" s="15" t="n">
        <f aca="false">2*CD59+CG59</f>
        <v>0</v>
      </c>
      <c r="GS59" s="15" t="n">
        <f aca="false">2*CJ59+CM59</f>
        <v>0</v>
      </c>
      <c r="GT59" s="15" t="n">
        <f aca="false">CS59</f>
        <v>0</v>
      </c>
      <c r="GU59" s="15" t="n">
        <f aca="false">CY59</f>
        <v>0</v>
      </c>
      <c r="GV59" s="15" t="n">
        <f aca="false">DE59</f>
        <v>0</v>
      </c>
      <c r="GW59" s="15" t="n">
        <f aca="false">DK59</f>
        <v>0</v>
      </c>
      <c r="GX59" s="15" t="n">
        <f aca="false">DQ59</f>
        <v>0</v>
      </c>
      <c r="GY59" s="0" t="n">
        <f aca="false">DT59</f>
        <v>0</v>
      </c>
      <c r="GZ59" s="0" t="n">
        <f aca="false">DW59</f>
        <v>0</v>
      </c>
      <c r="HA59" s="0" t="n">
        <f aca="false">DZ59</f>
        <v>0</v>
      </c>
      <c r="HB59" s="0" t="n">
        <f aca="false">EC59</f>
        <v>0</v>
      </c>
      <c r="HC59" s="0" t="n">
        <f aca="false">EF59</f>
        <v>0</v>
      </c>
      <c r="HD59" s="0" t="n">
        <f aca="false">EI59</f>
        <v>0</v>
      </c>
      <c r="HE59" s="0" t="n">
        <f aca="false">EL59</f>
        <v>0</v>
      </c>
      <c r="HF59" s="0" t="n">
        <f aca="false">EO59</f>
        <v>0</v>
      </c>
      <c r="HG59" s="0" t="n">
        <f aca="false">ER59</f>
        <v>0</v>
      </c>
      <c r="HH59" s="0" t="n">
        <f aca="false">EU59</f>
        <v>0</v>
      </c>
      <c r="HI59" s="0" t="n">
        <f aca="false">EX59</f>
        <v>0</v>
      </c>
      <c r="HJ59" s="0" t="n">
        <f aca="false">FA59</f>
        <v>0</v>
      </c>
      <c r="HK59" s="0" t="n">
        <f aca="false">FD59</f>
        <v>0</v>
      </c>
      <c r="HL59" s="0" t="n">
        <f aca="false">FG59</f>
        <v>0</v>
      </c>
      <c r="HM59" s="0" t="n">
        <f aca="false">FJ59</f>
        <v>0</v>
      </c>
      <c r="HN59" s="0" t="n">
        <f aca="false">FM59</f>
        <v>0</v>
      </c>
      <c r="HO59" s="0" t="n">
        <f aca="false">FP59</f>
        <v>0</v>
      </c>
      <c r="HP59" s="0" t="n">
        <f aca="false">FS59</f>
        <v>0</v>
      </c>
      <c r="HQ59" s="0" t="n">
        <f aca="false">FV59</f>
        <v>0</v>
      </c>
      <c r="HR59" s="0" t="n">
        <f aca="false">FY59</f>
        <v>0</v>
      </c>
      <c r="HS59" s="0" t="n">
        <f aca="false">GB59</f>
        <v>0</v>
      </c>
      <c r="HT59" s="0" t="n">
        <f aca="false">GE59</f>
        <v>0</v>
      </c>
      <c r="HU59" s="0" t="n">
        <f aca="false">GH59</f>
        <v>0</v>
      </c>
      <c r="HV59" s="0" t="n">
        <f aca="false">GK59</f>
        <v>0</v>
      </c>
      <c r="HW59" s="0" t="n">
        <f aca="false">AU59</f>
        <v>3</v>
      </c>
      <c r="HX59" s="0" t="n">
        <f aca="false">HW59/HV62</f>
        <v>1</v>
      </c>
    </row>
    <row r="60" customFormat="false" ht="18" hidden="true" customHeight="true" outlineLevel="0" collapsed="false">
      <c r="A60" s="1"/>
      <c r="B60" s="10"/>
      <c r="C60" s="10"/>
      <c r="D60" s="10"/>
      <c r="E60" s="10"/>
      <c r="F60" s="13"/>
      <c r="G60" s="13"/>
      <c r="H60" s="74"/>
      <c r="I60" s="10"/>
      <c r="J60" s="10"/>
      <c r="K60" s="1"/>
      <c r="M60" s="1"/>
      <c r="AK60" s="1"/>
      <c r="AL60" s="1"/>
      <c r="AM60" s="1"/>
      <c r="AN60" s="1"/>
      <c r="AO60" s="1"/>
      <c r="AP60" s="1"/>
      <c r="AQ60" s="1"/>
      <c r="AS60" s="0" t="n">
        <f aca="false">AS59+INT(AT59/AT60)</f>
        <v>12</v>
      </c>
      <c r="AT60" s="0" t="n">
        <f aca="false">HX48*HX52*HX56</f>
        <v>9</v>
      </c>
      <c r="AU60" s="0" t="n">
        <f aca="false">AT60</f>
        <v>9</v>
      </c>
      <c r="AV60" s="0" t="n">
        <v>256</v>
      </c>
      <c r="AW60" s="15" t="n">
        <f aca="false">IF(AU60/AV60=INT(AU60/AV60),1,0)</f>
        <v>0</v>
      </c>
      <c r="AX60" s="15" t="n">
        <f aca="false">IF(AW60=0,AU60,AU60/AV60)</f>
        <v>9</v>
      </c>
      <c r="AY60" s="15" t="n">
        <v>16</v>
      </c>
      <c r="AZ60" s="15" t="n">
        <f aca="false">IF(AX60/AY60=INT(AX60/AY60),1,0)</f>
        <v>0</v>
      </c>
      <c r="BA60" s="15" t="n">
        <f aca="false">IF(AZ60=0,AX60,AX60/AY60)</f>
        <v>9</v>
      </c>
      <c r="BB60" s="15" t="n">
        <v>4</v>
      </c>
      <c r="BC60" s="15" t="n">
        <f aca="false">IF(BA60/BB60=INT(BA60/BB60),1,0)</f>
        <v>0</v>
      </c>
      <c r="BD60" s="15" t="n">
        <f aca="false">IF(BC60=0,BA60,BA60/BB60)</f>
        <v>9</v>
      </c>
      <c r="BE60" s="15" t="n">
        <v>2</v>
      </c>
      <c r="BF60" s="15" t="n">
        <f aca="false">IF(BD60/BE60=INT(BD60/BE60),1,0)</f>
        <v>0</v>
      </c>
      <c r="BG60" s="15" t="n">
        <f aca="false">IF(BF60=0,BD60,BD60/BE60)</f>
        <v>9</v>
      </c>
      <c r="BH60" s="15" t="n">
        <v>81</v>
      </c>
      <c r="BI60" s="15" t="n">
        <f aca="false">IF(BG60/BH60=INT(BG60/BH60),1,0)</f>
        <v>0</v>
      </c>
      <c r="BJ60" s="15" t="n">
        <f aca="false">IF(BI60=0,BG60,BG60/BH60)</f>
        <v>9</v>
      </c>
      <c r="BK60" s="15" t="n">
        <v>9</v>
      </c>
      <c r="BL60" s="15" t="n">
        <f aca="false">IF(BJ60/BK60=INT(BJ60/BK60),1,0)</f>
        <v>1</v>
      </c>
      <c r="BM60" s="15" t="n">
        <f aca="false">IF(BL60=0,BJ60,BJ60/BK60)</f>
        <v>1</v>
      </c>
      <c r="BN60" s="15" t="n">
        <v>3</v>
      </c>
      <c r="BO60" s="15" t="n">
        <f aca="false">IF(BM60/BN60=INT(BM60/BN60),1,0)</f>
        <v>0</v>
      </c>
      <c r="BP60" s="15" t="n">
        <f aca="false">IF(BO60=0,BM60,BM60/BN60)</f>
        <v>1</v>
      </c>
      <c r="BQ60" s="15" t="n">
        <v>25</v>
      </c>
      <c r="BR60" s="15" t="n">
        <f aca="false">IF(BP60/BQ60=INT(BP60/BQ60),1,0)</f>
        <v>0</v>
      </c>
      <c r="BS60" s="15" t="n">
        <f aca="false">IF(BR60=0,BP60,BP60/BQ60)</f>
        <v>1</v>
      </c>
      <c r="BT60" s="15" t="n">
        <v>5</v>
      </c>
      <c r="BU60" s="15" t="n">
        <f aca="false">IF(BS60/BT60=INT(BS60/BT60),1,0)</f>
        <v>0</v>
      </c>
      <c r="BV60" s="15" t="n">
        <f aca="false">IF(BU60=0,BS60,BS60/BT60)</f>
        <v>1</v>
      </c>
      <c r="BW60" s="15" t="n">
        <v>49</v>
      </c>
      <c r="BX60" s="15" t="n">
        <f aca="false">IF(BV60/BW60=INT(BV60/BW60),1,0)</f>
        <v>0</v>
      </c>
      <c r="BY60" s="15" t="n">
        <f aca="false">IF(BX60=0,BV60,BV60/BW60)</f>
        <v>1</v>
      </c>
      <c r="BZ60" s="15" t="n">
        <v>7</v>
      </c>
      <c r="CA60" s="15" t="n">
        <f aca="false">IF(BY60/BZ60=INT(BY60/BZ60),1,0)</f>
        <v>0</v>
      </c>
      <c r="CB60" s="15" t="n">
        <f aca="false">IF(CA60=0,BY60,BY60/BZ60)</f>
        <v>1</v>
      </c>
      <c r="CC60" s="15" t="n">
        <v>121</v>
      </c>
      <c r="CD60" s="15" t="n">
        <f aca="false">IF(CB60/CC60=INT(CB60/CC60),1,0)</f>
        <v>0</v>
      </c>
      <c r="CE60" s="15" t="n">
        <f aca="false">IF(CD60=0,CB60,CB60/CC60)</f>
        <v>1</v>
      </c>
      <c r="CF60" s="15" t="n">
        <v>11</v>
      </c>
      <c r="CG60" s="15" t="n">
        <f aca="false">IF(CE60/CF60=INT(CE60/CF60),1,0)</f>
        <v>0</v>
      </c>
      <c r="CH60" s="15" t="n">
        <f aca="false">IF(CG60=0,CE60,CE60/CF60)</f>
        <v>1</v>
      </c>
      <c r="CI60" s="15" t="n">
        <v>169</v>
      </c>
      <c r="CJ60" s="15" t="n">
        <f aca="false">IF(CH60/CI60=INT(CH60/CI60),1,0)</f>
        <v>0</v>
      </c>
      <c r="CK60" s="15" t="n">
        <f aca="false">IF(CJ60=0,CH60,CH60/CI60)</f>
        <v>1</v>
      </c>
      <c r="CL60" s="15" t="n">
        <v>13</v>
      </c>
      <c r="CM60" s="15" t="n">
        <f aca="false">IF(CK60/CL60=INT(CK60/CL60),1,0)</f>
        <v>0</v>
      </c>
      <c r="CN60" s="15" t="n">
        <f aca="false">IF(CM60=0,CK60,CK60/CL60)</f>
        <v>1</v>
      </c>
      <c r="CO60" s="15" t="n">
        <f aca="false">CO56</f>
        <v>289</v>
      </c>
      <c r="CP60" s="15" t="n">
        <f aca="false">IF(CN60/CO60=INT(CN60/CO60),1,0)</f>
        <v>0</v>
      </c>
      <c r="CQ60" s="15" t="n">
        <f aca="false">IF(CP60=0,CN60,CN60/CO60)</f>
        <v>1</v>
      </c>
      <c r="CR60" s="15" t="n">
        <v>17</v>
      </c>
      <c r="CS60" s="15" t="n">
        <f aca="false">IF(CQ60/CR60=INT(CQ60/CR60),1,0)</f>
        <v>0</v>
      </c>
      <c r="CT60" s="15" t="n">
        <f aca="false">IF(CS60=0,CQ60,CQ60/CR60)</f>
        <v>1</v>
      </c>
      <c r="CU60" s="15" t="n">
        <f aca="false">CU56</f>
        <v>361</v>
      </c>
      <c r="CV60" s="15" t="n">
        <f aca="false">IF(CT60/CU60=INT(CT60/CU60),1,0)</f>
        <v>0</v>
      </c>
      <c r="CW60" s="15" t="n">
        <f aca="false">IF(CV60=0,CT60,CT60/CU60)</f>
        <v>1</v>
      </c>
      <c r="CX60" s="15" t="n">
        <v>19</v>
      </c>
      <c r="CY60" s="15" t="n">
        <f aca="false">IF(CW60/CX60=INT(CW60/CX60),1,0)</f>
        <v>0</v>
      </c>
      <c r="CZ60" s="15" t="n">
        <f aca="false">IF(CY60=0,CW60,CW60/CX60)</f>
        <v>1</v>
      </c>
      <c r="DA60" s="15" t="n">
        <f aca="false">DA56</f>
        <v>529</v>
      </c>
      <c r="DB60" s="15" t="n">
        <f aca="false">IF(CZ60/DA60=INT(CZ60/DA60),1,0)</f>
        <v>0</v>
      </c>
      <c r="DC60" s="15" t="n">
        <f aca="false">IF(DB60=0,CZ60,CZ60/DA60)</f>
        <v>1</v>
      </c>
      <c r="DD60" s="15" t="n">
        <v>23</v>
      </c>
      <c r="DE60" s="15" t="n">
        <f aca="false">IF(DC60/DD60=INT(DC60/DD60),1,0)</f>
        <v>0</v>
      </c>
      <c r="DF60" s="15" t="n">
        <f aca="false">IF(DE60=0,DC60,DC60/DD60)</f>
        <v>1</v>
      </c>
      <c r="DG60" s="15" t="n">
        <f aca="false">DG56</f>
        <v>841</v>
      </c>
      <c r="DH60" s="15" t="n">
        <f aca="false">IF(DF60/DG60=INT(DF60/DG60),1,0)</f>
        <v>0</v>
      </c>
      <c r="DI60" s="15" t="n">
        <f aca="false">IF(DH60=0,DF60,DF60/DG60)</f>
        <v>1</v>
      </c>
      <c r="DJ60" s="15" t="n">
        <v>29</v>
      </c>
      <c r="DK60" s="15" t="n">
        <f aca="false">IF(DI60/DJ60=INT(DI60/DJ60),1,0)</f>
        <v>0</v>
      </c>
      <c r="DL60" s="15" t="n">
        <f aca="false">IF(DK60=0,DI60,DI60/DJ60)</f>
        <v>1</v>
      </c>
      <c r="DM60" s="15" t="n">
        <f aca="false">DM56</f>
        <v>961</v>
      </c>
      <c r="DN60" s="15" t="n">
        <f aca="false">IF(DL60/DM60=INT(DL60/DM60),1,0)</f>
        <v>0</v>
      </c>
      <c r="DO60" s="15" t="n">
        <f aca="false">IF(DN60=0,DL60,DL60/DM60)</f>
        <v>1</v>
      </c>
      <c r="DP60" s="15" t="n">
        <v>31</v>
      </c>
      <c r="DQ60" s="15" t="n">
        <f aca="false">IF(DO60/DP60=INT(DO60/DP60),1,0)</f>
        <v>0</v>
      </c>
      <c r="DR60" s="15" t="n">
        <f aca="false">IF(DQ60=0,DO60,DO60/DP60)</f>
        <v>1</v>
      </c>
      <c r="DS60" s="15" t="n">
        <v>37</v>
      </c>
      <c r="DT60" s="15" t="n">
        <f aca="false">IF(DR60/DS60=INT(DR60/DS60),1,0)</f>
        <v>0</v>
      </c>
      <c r="DU60" s="15" t="n">
        <f aca="false">IF(DT60=0,DR60,DR60/DS60)</f>
        <v>1</v>
      </c>
      <c r="DV60" s="15" t="n">
        <v>41</v>
      </c>
      <c r="DW60" s="15" t="n">
        <f aca="false">IF(DU60/DV60=INT(DU60/DV60),1,0)</f>
        <v>0</v>
      </c>
      <c r="DX60" s="15" t="n">
        <f aca="false">IF(DW60=0,DU60,DU60/DV60)</f>
        <v>1</v>
      </c>
      <c r="DY60" s="15" t="n">
        <v>43</v>
      </c>
      <c r="DZ60" s="15" t="n">
        <f aca="false">IF(DX60/DY60=INT(DX60/DY60),1,0)</f>
        <v>0</v>
      </c>
      <c r="EA60" s="15" t="n">
        <f aca="false">IF(DZ60=0,DX60,DX60/DY60)</f>
        <v>1</v>
      </c>
      <c r="EB60" s="15" t="n">
        <v>47</v>
      </c>
      <c r="EC60" s="15" t="n">
        <f aca="false">IF(EA60/EB60=INT(EA60/EB60),1,0)</f>
        <v>0</v>
      </c>
      <c r="ED60" s="15" t="n">
        <f aca="false">IF(EC60=0,EA60,EA60/EB60)</f>
        <v>1</v>
      </c>
      <c r="EE60" s="15" t="n">
        <v>53</v>
      </c>
      <c r="EF60" s="15" t="n">
        <f aca="false">IF(ED60/EE60=INT(ED60/EE60),1,0)</f>
        <v>0</v>
      </c>
      <c r="EG60" s="15" t="n">
        <f aca="false">IF(EF60=0,ED60,ED60/EE60)</f>
        <v>1</v>
      </c>
      <c r="EH60" s="15" t="n">
        <v>59</v>
      </c>
      <c r="EI60" s="15" t="n">
        <f aca="false">IF(EG60/EH60=INT(EG60/EH60),1,0)</f>
        <v>0</v>
      </c>
      <c r="EJ60" s="15" t="n">
        <f aca="false">IF(EI60=0,EG60,EG60/EH60)</f>
        <v>1</v>
      </c>
      <c r="EK60" s="15" t="n">
        <v>61</v>
      </c>
      <c r="EL60" s="15" t="n">
        <f aca="false">IF(EJ60/EK60=INT(EJ60/EK60),1,0)</f>
        <v>0</v>
      </c>
      <c r="EM60" s="15" t="n">
        <f aca="false">IF(EL60=0,EJ60,EJ60/EK60)</f>
        <v>1</v>
      </c>
      <c r="EN60" s="15" t="n">
        <v>67</v>
      </c>
      <c r="EO60" s="15" t="n">
        <f aca="false">IF(EM60/EN60=INT(EM60/EN60),1,0)</f>
        <v>0</v>
      </c>
      <c r="EP60" s="15" t="n">
        <f aca="false">IF(EO60=0,EM60,EM60/EN60)</f>
        <v>1</v>
      </c>
      <c r="EQ60" s="15" t="n">
        <v>71</v>
      </c>
      <c r="ER60" s="15" t="n">
        <f aca="false">IF(EP60/EQ60=INT(EP60/EQ60),1,0)</f>
        <v>0</v>
      </c>
      <c r="ES60" s="15" t="n">
        <f aca="false">IF(ER60=0,EP60,EP60/EQ60)</f>
        <v>1</v>
      </c>
      <c r="ET60" s="15" t="n">
        <v>73</v>
      </c>
      <c r="EU60" s="15" t="n">
        <f aca="false">IF(ES60/ET60=INT(ES60/ET60),1,0)</f>
        <v>0</v>
      </c>
      <c r="EV60" s="15" t="n">
        <f aca="false">IF(EU60=0,ES60,ES60/ET60)</f>
        <v>1</v>
      </c>
      <c r="EW60" s="15" t="n">
        <v>79</v>
      </c>
      <c r="EX60" s="15" t="n">
        <f aca="false">IF(EV60/EW60=INT(EV60/EW60),1,0)</f>
        <v>0</v>
      </c>
      <c r="EY60" s="15" t="n">
        <f aca="false">IF(EX60=0,EV60,EV60/EW60)</f>
        <v>1</v>
      </c>
      <c r="EZ60" s="15" t="n">
        <v>83</v>
      </c>
      <c r="FA60" s="15" t="n">
        <f aca="false">IF(EY60/EZ60=INT(EY60/EZ60),1,0)</f>
        <v>0</v>
      </c>
      <c r="FB60" s="15" t="n">
        <f aca="false">IF(FA60=0,EY60,EY60/EZ60)</f>
        <v>1</v>
      </c>
      <c r="FC60" s="15" t="n">
        <v>89</v>
      </c>
      <c r="FD60" s="15" t="n">
        <f aca="false">IF(FB60/FC60=INT(FB60/FC60),1,0)</f>
        <v>0</v>
      </c>
      <c r="FE60" s="15" t="n">
        <f aca="false">IF(FD60=0,FB60,FB60/FC60)</f>
        <v>1</v>
      </c>
      <c r="FF60" s="15" t="n">
        <v>97</v>
      </c>
      <c r="FG60" s="15" t="n">
        <f aca="false">IF(FE60/FF60=INT(FE60/FF60),1,0)</f>
        <v>0</v>
      </c>
      <c r="FH60" s="15" t="n">
        <f aca="false">IF(FG60=0,FE60,FE60/FF60)</f>
        <v>1</v>
      </c>
      <c r="FI60" s="15" t="n">
        <v>101</v>
      </c>
      <c r="FJ60" s="15" t="n">
        <f aca="false">IF(FH60/FI60=INT(FH60/FI60),1,0)</f>
        <v>0</v>
      </c>
      <c r="FK60" s="15" t="n">
        <f aca="false">IF(FJ60=0,FH60,FH60/FI60)</f>
        <v>1</v>
      </c>
      <c r="FL60" s="15" t="n">
        <v>103</v>
      </c>
      <c r="FM60" s="15" t="n">
        <f aca="false">IF(FK60/FL60=INT(FK60/FL60),1,0)</f>
        <v>0</v>
      </c>
      <c r="FN60" s="15" t="n">
        <f aca="false">IF(FM60=0,FK60,FK60/FL60)</f>
        <v>1</v>
      </c>
      <c r="FO60" s="15" t="n">
        <v>107</v>
      </c>
      <c r="FP60" s="15" t="n">
        <f aca="false">IF(FN60/FO60=INT(FN60/FO60),1,0)</f>
        <v>0</v>
      </c>
      <c r="FQ60" s="15" t="n">
        <f aca="false">IF(FP60=0,FN60,FN60/FO60)</f>
        <v>1</v>
      </c>
      <c r="FR60" s="15" t="n">
        <v>109</v>
      </c>
      <c r="FS60" s="15" t="n">
        <f aca="false">IF(FQ60/FR60=INT(FQ60/FR60),1,0)</f>
        <v>0</v>
      </c>
      <c r="FT60" s="15" t="n">
        <f aca="false">IF(FS60=0,FQ60,FQ60/FR60)</f>
        <v>1</v>
      </c>
      <c r="FU60" s="15" t="n">
        <v>113</v>
      </c>
      <c r="FV60" s="15" t="n">
        <f aca="false">IF(FT60/FU60=INT(FT60/FU60),1,0)</f>
        <v>0</v>
      </c>
      <c r="FW60" s="15" t="n">
        <f aca="false">IF(FV60=0,FT60,FT60/FU60)</f>
        <v>1</v>
      </c>
      <c r="FX60" s="15" t="n">
        <v>127</v>
      </c>
      <c r="FY60" s="15" t="n">
        <f aca="false">IF(FW60/FX60=INT(FW60/FX60),1,0)</f>
        <v>0</v>
      </c>
      <c r="FZ60" s="15" t="n">
        <f aca="false">IF(FY60=0,FW60,FW60/FX60)</f>
        <v>1</v>
      </c>
      <c r="GA60" s="15" t="n">
        <v>131</v>
      </c>
      <c r="GB60" s="15" t="n">
        <f aca="false">IF(FZ60/GA60=INT(FZ60/GA60),1,0)</f>
        <v>0</v>
      </c>
      <c r="GC60" s="15" t="n">
        <f aca="false">IF(GB60=0,FZ60,FZ60/GA60)</f>
        <v>1</v>
      </c>
      <c r="GD60" s="15" t="n">
        <v>137</v>
      </c>
      <c r="GE60" s="15" t="n">
        <f aca="false">IF(GC60/GD60=INT(GC60/GD60),1,0)</f>
        <v>0</v>
      </c>
      <c r="GF60" s="15" t="n">
        <f aca="false">IF(GE60=0,GC60,GC60/GD60)</f>
        <v>1</v>
      </c>
      <c r="GG60" s="15" t="n">
        <v>139</v>
      </c>
      <c r="GH60" s="15" t="n">
        <f aca="false">IF(GF60/GG60=INT(GF60/GG60),1,0)</f>
        <v>0</v>
      </c>
      <c r="GI60" s="15" t="n">
        <f aca="false">IF(GH60=0,GF60,GF60/GG60)</f>
        <v>1</v>
      </c>
      <c r="GJ60" s="15" t="n">
        <v>149</v>
      </c>
      <c r="GK60" s="15" t="n">
        <f aca="false">IF(GI60/GJ60=INT(GI60/GJ60),1,0)</f>
        <v>0</v>
      </c>
      <c r="GL60" s="15" t="n">
        <f aca="false">IF(GK60=0,GI60,GI60/GJ60)</f>
        <v>1</v>
      </c>
      <c r="GM60" s="15"/>
      <c r="GN60" s="15" t="n">
        <f aca="false">8*AW60+4*AZ60+2*BC60+BF60</f>
        <v>0</v>
      </c>
      <c r="GO60" s="15" t="n">
        <f aca="false">4*BI60+2*BL60+BO60</f>
        <v>2</v>
      </c>
      <c r="GP60" s="15" t="n">
        <f aca="false">2*BR60+BU60</f>
        <v>0</v>
      </c>
      <c r="GQ60" s="15" t="n">
        <f aca="false">2*BX60+CA60</f>
        <v>0</v>
      </c>
      <c r="GR60" s="15" t="n">
        <f aca="false">2*CD60+CG60</f>
        <v>0</v>
      </c>
      <c r="GS60" s="15" t="n">
        <f aca="false">2*CJ60+CM60</f>
        <v>0</v>
      </c>
      <c r="GT60" s="15" t="n">
        <f aca="false">CS60</f>
        <v>0</v>
      </c>
      <c r="GU60" s="15" t="n">
        <f aca="false">CY60</f>
        <v>0</v>
      </c>
      <c r="GV60" s="15" t="n">
        <f aca="false">DE60</f>
        <v>0</v>
      </c>
      <c r="GW60" s="15" t="n">
        <f aca="false">DK60</f>
        <v>0</v>
      </c>
      <c r="GX60" s="15" t="n">
        <f aca="false">DQ60</f>
        <v>0</v>
      </c>
      <c r="GY60" s="0" t="n">
        <f aca="false">DT60</f>
        <v>0</v>
      </c>
      <c r="GZ60" s="0" t="n">
        <f aca="false">DW60</f>
        <v>0</v>
      </c>
      <c r="HA60" s="0" t="n">
        <f aca="false">DZ60</f>
        <v>0</v>
      </c>
      <c r="HB60" s="0" t="n">
        <f aca="false">EC60</f>
        <v>0</v>
      </c>
      <c r="HC60" s="0" t="n">
        <f aca="false">EF60</f>
        <v>0</v>
      </c>
      <c r="HD60" s="0" t="n">
        <f aca="false">EI60</f>
        <v>0</v>
      </c>
      <c r="HE60" s="0" t="n">
        <f aca="false">EL60</f>
        <v>0</v>
      </c>
      <c r="HF60" s="0" t="n">
        <f aca="false">EO60</f>
        <v>0</v>
      </c>
      <c r="HG60" s="0" t="n">
        <f aca="false">ER60</f>
        <v>0</v>
      </c>
      <c r="HH60" s="0" t="n">
        <f aca="false">EU60</f>
        <v>0</v>
      </c>
      <c r="HI60" s="0" t="n">
        <f aca="false">EX60</f>
        <v>0</v>
      </c>
      <c r="HJ60" s="0" t="n">
        <f aca="false">FA60</f>
        <v>0</v>
      </c>
      <c r="HK60" s="0" t="n">
        <f aca="false">FD60</f>
        <v>0</v>
      </c>
      <c r="HL60" s="0" t="n">
        <f aca="false">FG60</f>
        <v>0</v>
      </c>
      <c r="HM60" s="0" t="n">
        <f aca="false">FJ60</f>
        <v>0</v>
      </c>
      <c r="HN60" s="0" t="n">
        <f aca="false">FM60</f>
        <v>0</v>
      </c>
      <c r="HO60" s="0" t="n">
        <f aca="false">FP60</f>
        <v>0</v>
      </c>
      <c r="HP60" s="0" t="n">
        <f aca="false">FS60</f>
        <v>0</v>
      </c>
      <c r="HQ60" s="0" t="n">
        <f aca="false">FV60</f>
        <v>0</v>
      </c>
      <c r="HR60" s="0" t="n">
        <f aca="false">FY60</f>
        <v>0</v>
      </c>
      <c r="HS60" s="0" t="n">
        <f aca="false">GB60</f>
        <v>0</v>
      </c>
      <c r="HT60" s="0" t="n">
        <f aca="false">GE60</f>
        <v>0</v>
      </c>
      <c r="HU60" s="0" t="n">
        <f aca="false">GH60</f>
        <v>0</v>
      </c>
      <c r="HV60" s="0" t="n">
        <f aca="false">GK60</f>
        <v>0</v>
      </c>
      <c r="HW60" s="0" t="n">
        <f aca="false">AU60</f>
        <v>9</v>
      </c>
      <c r="HX60" s="0" t="n">
        <f aca="false">HW60/HV62</f>
        <v>3</v>
      </c>
    </row>
    <row r="61" customFormat="false" ht="18" hidden="true" customHeight="true" outlineLevel="0" collapsed="false">
      <c r="A61" s="1"/>
      <c r="B61" s="10"/>
      <c r="C61" s="10"/>
      <c r="D61" s="10"/>
      <c r="E61" s="10"/>
      <c r="F61" s="13"/>
      <c r="G61" s="13"/>
      <c r="H61" s="74"/>
      <c r="I61" s="10"/>
      <c r="J61" s="10"/>
      <c r="K61" s="1"/>
      <c r="M61" s="1"/>
      <c r="AK61" s="1"/>
      <c r="AL61" s="1"/>
      <c r="AM61" s="1"/>
      <c r="AN61" s="1"/>
      <c r="AO61" s="1"/>
      <c r="AP61" s="1"/>
      <c r="AQ61" s="1"/>
      <c r="AT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R61" s="15"/>
      <c r="CS61" s="15"/>
      <c r="CT61" s="15"/>
      <c r="CX61" s="15"/>
      <c r="CY61" s="15"/>
      <c r="CZ61" s="15"/>
      <c r="DD61" s="15"/>
      <c r="DE61" s="15"/>
      <c r="DF61" s="15"/>
      <c r="DJ61" s="15"/>
      <c r="DK61" s="15"/>
      <c r="DL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 t="n">
        <f aca="false">IF(GN59&lt;GN60,GN59,GN60)</f>
        <v>0</v>
      </c>
      <c r="GO61" s="15" t="n">
        <f aca="false">IF(GO59&lt;GO60,GO59,GO60)</f>
        <v>1</v>
      </c>
      <c r="GP61" s="15" t="n">
        <f aca="false">IF(GP59&lt;GP60,GP59,GP60)</f>
        <v>0</v>
      </c>
      <c r="GQ61" s="15" t="n">
        <f aca="false">IF(GQ59&lt;GQ60,GQ59,GQ60)</f>
        <v>0</v>
      </c>
      <c r="GR61" s="15" t="n">
        <f aca="false">IF(GR59&lt;GR60,GR59,GR60)</f>
        <v>0</v>
      </c>
      <c r="GS61" s="15" t="n">
        <f aca="false">IF(GS59&lt;GS60,GS59,GS60)</f>
        <v>0</v>
      </c>
      <c r="GT61" s="15" t="n">
        <f aca="false">IF(GT59&lt;GT60,GT59,GT60)</f>
        <v>0</v>
      </c>
      <c r="GU61" s="15" t="n">
        <f aca="false">IF(GU59&lt;GU60,GU59,GU60)</f>
        <v>0</v>
      </c>
      <c r="GV61" s="15" t="n">
        <f aca="false">IF(GV59&lt;GV60,GV59,GV60)</f>
        <v>0</v>
      </c>
      <c r="GW61" s="15" t="n">
        <f aca="false">IF(GW59&lt;GW60,GW59,GW60)</f>
        <v>0</v>
      </c>
      <c r="GX61" s="15" t="n">
        <f aca="false">IF(GX59&lt;GX60,GX59,GX60)</f>
        <v>0</v>
      </c>
      <c r="GY61" s="15" t="n">
        <f aca="false">IF(GY59&lt;GY60,GY59,GY60)</f>
        <v>0</v>
      </c>
      <c r="GZ61" s="15" t="n">
        <f aca="false">IF(GZ59&lt;GZ60,GZ59,GZ60)</f>
        <v>0</v>
      </c>
      <c r="HA61" s="15" t="n">
        <f aca="false">IF(HA59&lt;HA60,HA59,HA60)</f>
        <v>0</v>
      </c>
      <c r="HB61" s="15" t="n">
        <f aca="false">IF(HB59&lt;HB60,HB59,HB60)</f>
        <v>0</v>
      </c>
      <c r="HC61" s="15" t="n">
        <f aca="false">IF(HC59&lt;HC60,HC59,HC60)</f>
        <v>0</v>
      </c>
      <c r="HD61" s="15" t="n">
        <f aca="false">IF(HD59&lt;HD60,HD59,HD60)</f>
        <v>0</v>
      </c>
      <c r="HE61" s="15" t="n">
        <f aca="false">IF(HE59&lt;HE60,HE59,HE60)</f>
        <v>0</v>
      </c>
      <c r="HF61" s="15" t="n">
        <f aca="false">IF(HF59&lt;HF60,HF59,HF60)</f>
        <v>0</v>
      </c>
      <c r="HG61" s="15" t="n">
        <f aca="false">IF(HG59&lt;HG60,HG59,HG60)</f>
        <v>0</v>
      </c>
      <c r="HH61" s="15" t="n">
        <f aca="false">IF(HH59&lt;HH60,HH59,HH60)</f>
        <v>0</v>
      </c>
      <c r="HI61" s="15" t="n">
        <f aca="false">IF(HI59&lt;HI60,HI59,HI60)</f>
        <v>0</v>
      </c>
      <c r="HJ61" s="15" t="n">
        <f aca="false">IF(HJ59&lt;HJ60,HJ59,HJ60)</f>
        <v>0</v>
      </c>
      <c r="HK61" s="15" t="n">
        <f aca="false">IF(HK59&lt;HK60,HK59,HK60)</f>
        <v>0</v>
      </c>
      <c r="HL61" s="15" t="n">
        <f aca="false">IF(HL59&lt;HL60,HL59,HL60)</f>
        <v>0</v>
      </c>
      <c r="HM61" s="15" t="n">
        <f aca="false">IF(HM59&lt;HM60,HM59,HM60)</f>
        <v>0</v>
      </c>
      <c r="HN61" s="15" t="n">
        <f aca="false">IF(HN59&lt;HN60,HN59,HN60)</f>
        <v>0</v>
      </c>
      <c r="HO61" s="15" t="n">
        <f aca="false">IF(HO59&lt;HO60,HO59,HO60)</f>
        <v>0</v>
      </c>
      <c r="HP61" s="15" t="n">
        <f aca="false">IF(HP59&lt;HP60,HP59,HP60)</f>
        <v>0</v>
      </c>
      <c r="HQ61" s="15" t="n">
        <f aca="false">IF(HQ59&lt;HQ60,HQ59,HQ60)</f>
        <v>0</v>
      </c>
      <c r="HR61" s="15" t="n">
        <f aca="false">IF(HR59&lt;HR60,HR59,HR60)</f>
        <v>0</v>
      </c>
      <c r="HS61" s="15" t="n">
        <f aca="false">IF(HS59&lt;HS60,HS59,HS60)</f>
        <v>0</v>
      </c>
      <c r="HT61" s="15" t="n">
        <f aca="false">IF(HT59&lt;HT60,HT59,HT60)</f>
        <v>0</v>
      </c>
      <c r="HU61" s="15" t="n">
        <f aca="false">IF(HU59&lt;HU60,HU59,HU60)</f>
        <v>0</v>
      </c>
      <c r="HV61" s="15" t="n">
        <f aca="false">IF(HV59&lt;HV60,HV59,HV60)</f>
        <v>0</v>
      </c>
    </row>
    <row r="62" customFormat="false" ht="18" hidden="true" customHeight="true" outlineLevel="0" collapsed="false">
      <c r="A62" s="1"/>
      <c r="B62" s="10"/>
      <c r="C62" s="10"/>
      <c r="D62" s="10"/>
      <c r="E62" s="10"/>
      <c r="F62" s="13"/>
      <c r="G62" s="13"/>
      <c r="H62" s="74"/>
      <c r="I62" s="10"/>
      <c r="J62" s="10"/>
      <c r="K62" s="1"/>
      <c r="M62" s="1"/>
      <c r="AK62" s="1"/>
      <c r="AL62" s="1"/>
      <c r="AM62" s="1"/>
      <c r="AN62" s="1"/>
      <c r="AO62" s="1"/>
      <c r="AP62" s="1"/>
      <c r="AQ62" s="1"/>
      <c r="AT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R62" s="15"/>
      <c r="CS62" s="15"/>
      <c r="CT62" s="15"/>
      <c r="CX62" s="15"/>
      <c r="CY62" s="15"/>
      <c r="CZ62" s="15"/>
      <c r="DD62" s="15"/>
      <c r="DE62" s="15"/>
      <c r="DF62" s="15"/>
      <c r="DJ62" s="15"/>
      <c r="DK62" s="15"/>
      <c r="DL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0" t="n">
        <f aca="false">FY$4^GN61</f>
        <v>1</v>
      </c>
      <c r="GO62" s="0" t="n">
        <f aca="false">FZ$4^GO61*GN62</f>
        <v>3</v>
      </c>
      <c r="GP62" s="0" t="n">
        <f aca="false">GA$4^GP61*GO62</f>
        <v>3</v>
      </c>
      <c r="GQ62" s="0" t="n">
        <f aca="false">GB$4^GQ61*GP62</f>
        <v>3</v>
      </c>
      <c r="GR62" s="0" t="n">
        <f aca="false">GC$4^GR61*GQ62</f>
        <v>3</v>
      </c>
      <c r="GS62" s="0" t="n">
        <f aca="false">GD$4^GS61*GR62</f>
        <v>3</v>
      </c>
      <c r="GT62" s="0" t="n">
        <f aca="false">GE$4^GT61*GS62</f>
        <v>3</v>
      </c>
      <c r="GU62" s="0" t="n">
        <f aca="false">GF$4^GU61*GT62</f>
        <v>3</v>
      </c>
      <c r="GV62" s="0" t="n">
        <f aca="false">GG$4^GV61*GU62</f>
        <v>3</v>
      </c>
      <c r="GW62" s="0" t="n">
        <f aca="false">GH$4^GW61*GV62</f>
        <v>3</v>
      </c>
      <c r="GX62" s="0" t="n">
        <f aca="false">GI$4^GX61*GW62</f>
        <v>3</v>
      </c>
      <c r="GY62" s="0" t="n">
        <f aca="false">GJ$4^GY61*GX62</f>
        <v>3</v>
      </c>
      <c r="GZ62" s="0" t="n">
        <f aca="false">GK$4^GZ61*GY62</f>
        <v>3</v>
      </c>
      <c r="HA62" s="0" t="n">
        <f aca="false">GL$4^HA61*GZ62</f>
        <v>3</v>
      </c>
      <c r="HB62" s="0" t="n">
        <f aca="false">GM$4^HB61*HA62</f>
        <v>3</v>
      </c>
      <c r="HC62" s="0" t="n">
        <f aca="false">GN$4^HC61*HB62</f>
        <v>3</v>
      </c>
      <c r="HD62" s="0" t="n">
        <f aca="false">GO$4^HD61*HC62</f>
        <v>3</v>
      </c>
      <c r="HE62" s="0" t="n">
        <f aca="false">GP$4^HE61*HD62</f>
        <v>3</v>
      </c>
      <c r="HF62" s="0" t="n">
        <f aca="false">GQ$4^HF61*HE62</f>
        <v>3</v>
      </c>
      <c r="HG62" s="0" t="n">
        <f aca="false">GR$4^HG61*HF62</f>
        <v>3</v>
      </c>
      <c r="HH62" s="0" t="n">
        <f aca="false">GS$4^HH61*HG62</f>
        <v>3</v>
      </c>
      <c r="HI62" s="0" t="n">
        <f aca="false">GT$4^HI61*HH62</f>
        <v>3</v>
      </c>
      <c r="HJ62" s="0" t="n">
        <f aca="false">GU$4^HJ61*HI62</f>
        <v>3</v>
      </c>
      <c r="HK62" s="0" t="n">
        <f aca="false">GV$4^HK61*HJ62</f>
        <v>3</v>
      </c>
      <c r="HL62" s="0" t="n">
        <f aca="false">GW$4^HL61*HK62</f>
        <v>3</v>
      </c>
      <c r="HM62" s="0" t="n">
        <f aca="false">GX$4^HM61*HL62</f>
        <v>3</v>
      </c>
      <c r="HN62" s="0" t="n">
        <f aca="false">GY$4^HN61*HM62</f>
        <v>3</v>
      </c>
      <c r="HO62" s="0" t="n">
        <f aca="false">GZ$4^HO61*HN62</f>
        <v>3</v>
      </c>
      <c r="HP62" s="0" t="n">
        <f aca="false">HA$4^HP61*HO62</f>
        <v>3</v>
      </c>
      <c r="HQ62" s="0" t="n">
        <f aca="false">HB$4^HQ61*HP62</f>
        <v>3</v>
      </c>
      <c r="HR62" s="0" t="n">
        <f aca="false">HC$4^HR61*HQ62</f>
        <v>3</v>
      </c>
      <c r="HS62" s="0" t="n">
        <f aca="false">HD$4^HS61*HR62</f>
        <v>3</v>
      </c>
      <c r="HT62" s="0" t="n">
        <f aca="false">HE$4^HT61*HS62</f>
        <v>3</v>
      </c>
      <c r="HU62" s="0" t="n">
        <f aca="false">HF$4^HU61*HT62</f>
        <v>3</v>
      </c>
      <c r="HV62" s="0" t="n">
        <f aca="false">HG$4^HV61*HU62</f>
        <v>3</v>
      </c>
    </row>
    <row r="63" customFormat="false" ht="12" hidden="false" customHeight="true" outlineLevel="0" collapsed="false">
      <c r="A63" s="1"/>
      <c r="B63" s="10"/>
      <c r="C63" s="10"/>
      <c r="D63" s="10"/>
      <c r="E63" s="11"/>
      <c r="F63" s="13"/>
      <c r="G63" s="75"/>
      <c r="H63" s="74"/>
      <c r="I63" s="10"/>
      <c r="J63" s="10"/>
      <c r="K63" s="1"/>
      <c r="M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R63" s="15"/>
      <c r="CS63" s="15"/>
      <c r="CT63" s="15"/>
      <c r="CX63" s="15"/>
      <c r="CY63" s="15"/>
      <c r="CZ63" s="15"/>
      <c r="DD63" s="15"/>
      <c r="DE63" s="15"/>
      <c r="DF63" s="15"/>
      <c r="DJ63" s="15"/>
      <c r="DK63" s="15"/>
      <c r="DL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HZ63" s="0" t="str">
        <f aca="false">IF47&amp;IM47&amp;IU47</f>
        <v>4  2/3  +  7  2/3</v>
      </c>
      <c r="IC63" s="0" t="n">
        <f aca="false">AS60</f>
        <v>12</v>
      </c>
      <c r="ID63" s="0" t="n">
        <f aca="false">HX59</f>
        <v>1</v>
      </c>
      <c r="IE63" s="0" t="n">
        <f aca="false">HX60</f>
        <v>3</v>
      </c>
      <c r="IF63" s="0" t="str">
        <f aca="false">IC63&amp;"  "&amp;ID63&amp;"/"&amp;IE63</f>
        <v>12  1/3</v>
      </c>
      <c r="IG63" s="0" t="str">
        <f aca="false">"  "&amp;ID63&amp;"/"&amp;IE63</f>
        <v>  1/3</v>
      </c>
      <c r="IH63" s="0" t="str">
        <f aca="false">IC63&amp;"   "</f>
        <v>12   </v>
      </c>
      <c r="II63" s="0" t="str">
        <f aca="false">IF(IC63=0,IG63,IF(ID63=0,IH63,IF63))</f>
        <v>12  1/3</v>
      </c>
    </row>
    <row r="64" customFormat="false" ht="18" hidden="false" customHeight="true" outlineLevel="0" collapsed="false">
      <c r="A64" s="1"/>
      <c r="B64" s="10" t="str">
        <f aca="false">HZ80</f>
        <v>9  5/7  +  9  2/3</v>
      </c>
      <c r="C64" s="10"/>
      <c r="D64" s="10"/>
      <c r="E64" s="11" t="s">
        <v>16</v>
      </c>
      <c r="F64" s="66" t="str">
        <f aca="false">II80</f>
        <v>19  8/21</v>
      </c>
      <c r="G64" s="72"/>
      <c r="H64" s="73"/>
      <c r="I64" s="10"/>
      <c r="J64" s="10" t="n">
        <f aca="false">AK64+L64</f>
        <v>4</v>
      </c>
      <c r="K64" s="1"/>
      <c r="L64" s="4" t="n">
        <v>0</v>
      </c>
      <c r="M64" s="1"/>
      <c r="R64" s="4" t="n">
        <f aca="false">R47+1</f>
        <v>4</v>
      </c>
      <c r="S64" s="4" t="n">
        <f aca="false">INT(0.5+(S$2/17*(R64-1)))+P$2</f>
        <v>4</v>
      </c>
      <c r="T64" s="4" t="n">
        <f aca="true">INT(RAND()*2+2)</f>
        <v>2</v>
      </c>
      <c r="U64" s="4" t="n">
        <v>2</v>
      </c>
      <c r="W64" s="0" t="n">
        <f aca="false">IF(S64=1,1,IF(S64=2,2,IF(S64=3,3,IF(S64=4,5,IF(S64=5,7,10)))))</f>
        <v>5</v>
      </c>
      <c r="X64" s="0" t="n">
        <f aca="false">IF(S64=1,3,IF(S64=2,5,IF(S64=3,8,IF(S64=4,13,IF(S64=5,20,35)))))</f>
        <v>13</v>
      </c>
      <c r="Y64" s="0" t="n">
        <f aca="false">IF(S64=1,1,IF(S64=2,1,IF(S64=3,2,IF(S64=4,2,IF(S64=5,3,4)))))</f>
        <v>2</v>
      </c>
      <c r="Z64" s="0" t="n">
        <f aca="false">IF(S64=1,2,IF(S64=2,4,IF(S64=3,5,IF(S64=4,7,IF(S64=5,11,19)))))</f>
        <v>7</v>
      </c>
      <c r="AA64" s="0" t="n">
        <f aca="false">IF(S64=1,2,IF(S64=2,2,IF(S64=3,3,IF(S64=4,3,IF(S64=5,4,5)))))</f>
        <v>3</v>
      </c>
      <c r="AB64" s="0" t="n">
        <f aca="false">IF(S64=1,3,IF(S64=2,5,IF(S64=3,6,IF(S64=4,8,IF(S64=5,12,20)))))</f>
        <v>8</v>
      </c>
      <c r="AD64" s="0" t="n">
        <f aca="false">IF(S64=4,2,IF(S64=5,5,IF(S64=6,7,IF(S64=7,10,IF(S64=8,15,IF(S64=9,20,25))))))</f>
        <v>2</v>
      </c>
      <c r="AE64" s="0" t="n">
        <f aca="false">IF(S64=4,6,IF(S64=5,14,IF(S64=6,25,IF(S64=7,35,IF(S64=8,45,IF(S64=9,60,99))))))</f>
        <v>6</v>
      </c>
      <c r="AF64" s="0" t="n">
        <f aca="false">IF(S64=4,1,IF(S64=5,3,IF(S64=6,5,IF(S64=7,7,IF(S64=8,9,IF(S64=9,14,24))))))</f>
        <v>1</v>
      </c>
      <c r="AG64" s="0" t="n">
        <f aca="false">IF(S64=4,5,IF(S64=5,8,IF(S64=6,13,IF(S64=7,23,IF(S64=8,34,IF(S64=9,49,98))))))</f>
        <v>5</v>
      </c>
      <c r="AH64" s="0" t="n">
        <f aca="false">IF(S64=4,2,IF(S64=5,4,IF(S64=6,6,IF(S64=7,8,IF(S64=8,10,IF(S64=9,15,25))))))</f>
        <v>2</v>
      </c>
      <c r="AI64" s="0" t="n">
        <f aca="false">IF(S64=4,6,IF(S64=5,9,IF(S64=6,14,IF(S64=7,24,IF(S64=8,35,IF(S64=9,50,99))))))</f>
        <v>6</v>
      </c>
      <c r="AK64" s="1" t="n">
        <f aca="false">S64</f>
        <v>4</v>
      </c>
      <c r="AL64" s="1" t="n">
        <f aca="false">IF($U64=2,W64,AD64)</f>
        <v>5</v>
      </c>
      <c r="AM64" s="1" t="n">
        <f aca="false">IF($U64=2,X64,AE64)</f>
        <v>13</v>
      </c>
      <c r="AN64" s="1" t="n">
        <f aca="false">IF($U64=2,Y64,AF64)</f>
        <v>2</v>
      </c>
      <c r="AO64" s="1" t="n">
        <f aca="false">IF($U64=2,Z64,AG64)</f>
        <v>7</v>
      </c>
      <c r="AP64" s="1" t="n">
        <f aca="false">IF($U64=2,AA64,AH64)</f>
        <v>3</v>
      </c>
      <c r="AQ64" s="1" t="n">
        <f aca="false">IF($U64=2,AB64,AI64)</f>
        <v>8</v>
      </c>
      <c r="AR64" s="0" t="s">
        <v>105</v>
      </c>
      <c r="AS64" s="15" t="n">
        <f aca="true">INT((RAND()*(AM64-AL64+1)+AL64))</f>
        <v>9</v>
      </c>
      <c r="AT64" s="15" t="n">
        <f aca="true">INT((RAND()*(AO64-AN64+1)+AN64))</f>
        <v>5</v>
      </c>
      <c r="AU64" s="0" t="n">
        <f aca="false">AT64-AT65*(AS65-AS64)</f>
        <v>5</v>
      </c>
      <c r="AV64" s="0" t="n">
        <v>256</v>
      </c>
      <c r="AW64" s="15" t="n">
        <f aca="false">IF(AU64/AV64=INT(AU64/AV64),1,0)</f>
        <v>0</v>
      </c>
      <c r="AX64" s="15" t="n">
        <f aca="false">IF(AW64=0,AU64,AU64/AV64)</f>
        <v>5</v>
      </c>
      <c r="AY64" s="15" t="n">
        <v>16</v>
      </c>
      <c r="AZ64" s="15" t="n">
        <f aca="false">IF(AX64/AY64=INT(AX64/AY64),1,0)</f>
        <v>0</v>
      </c>
      <c r="BA64" s="15" t="n">
        <f aca="false">IF(AZ64=0,AX64,AX64/AY64)</f>
        <v>5</v>
      </c>
      <c r="BB64" s="15" t="n">
        <v>4</v>
      </c>
      <c r="BC64" s="15" t="n">
        <f aca="false">IF(BA64/BB64=INT(BA64/BB64),1,0)</f>
        <v>0</v>
      </c>
      <c r="BD64" s="15" t="n">
        <f aca="false">IF(BC64=0,BA64,BA64/BB64)</f>
        <v>5</v>
      </c>
      <c r="BE64" s="15" t="n">
        <v>2</v>
      </c>
      <c r="BF64" s="15" t="n">
        <f aca="false">IF(BD64/BE64=INT(BD64/BE64),1,0)</f>
        <v>0</v>
      </c>
      <c r="BG64" s="15" t="n">
        <f aca="false">IF(BF64=0,BD64,BD64/BE64)</f>
        <v>5</v>
      </c>
      <c r="BH64" s="15" t="n">
        <v>81</v>
      </c>
      <c r="BI64" s="15" t="n">
        <f aca="false">IF(BG64/BH64=INT(BG64/BH64),1,0)</f>
        <v>0</v>
      </c>
      <c r="BJ64" s="15" t="n">
        <f aca="false">IF(BI64=0,BG64,BG64/BH64)</f>
        <v>5</v>
      </c>
      <c r="BK64" s="15" t="n">
        <v>9</v>
      </c>
      <c r="BL64" s="15" t="n">
        <f aca="false">IF(BJ64/BK64=INT(BJ64/BK64),1,0)</f>
        <v>0</v>
      </c>
      <c r="BM64" s="15" t="n">
        <f aca="false">IF(BL64=0,BJ64,BJ64/BK64)</f>
        <v>5</v>
      </c>
      <c r="BN64" s="15" t="n">
        <v>3</v>
      </c>
      <c r="BO64" s="15" t="n">
        <f aca="false">IF(BM64/BN64=INT(BM64/BN64),1,0)</f>
        <v>0</v>
      </c>
      <c r="BP64" s="15" t="n">
        <f aca="false">IF(BO64=0,BM64,BM64/BN64)</f>
        <v>5</v>
      </c>
      <c r="BQ64" s="15" t="n">
        <v>25</v>
      </c>
      <c r="BR64" s="15" t="n">
        <f aca="false">IF(BP64/BQ64=INT(BP64/BQ64),1,0)</f>
        <v>0</v>
      </c>
      <c r="BS64" s="15" t="n">
        <f aca="false">IF(BR64=0,BP64,BP64/BQ64)</f>
        <v>5</v>
      </c>
      <c r="BT64" s="15" t="n">
        <v>5</v>
      </c>
      <c r="BU64" s="15" t="n">
        <f aca="false">IF(BS64/BT64=INT(BS64/BT64),1,0)</f>
        <v>1</v>
      </c>
      <c r="BV64" s="15" t="n">
        <f aca="false">IF(BU64=0,BS64,BS64/BT64)</f>
        <v>1</v>
      </c>
      <c r="BW64" s="15" t="n">
        <v>49</v>
      </c>
      <c r="BX64" s="15" t="n">
        <f aca="false">IF(BV64/BW64=INT(BV64/BW64),1,0)</f>
        <v>0</v>
      </c>
      <c r="BY64" s="15" t="n">
        <f aca="false">IF(BX64=0,BV64,BV64/BW64)</f>
        <v>1</v>
      </c>
      <c r="BZ64" s="15" t="n">
        <v>7</v>
      </c>
      <c r="CA64" s="15" t="n">
        <f aca="false">IF(BY64/BZ64=INT(BY64/BZ64),1,0)</f>
        <v>0</v>
      </c>
      <c r="CB64" s="15" t="n">
        <f aca="false">IF(CA64=0,BY64,BY64/BZ64)</f>
        <v>1</v>
      </c>
      <c r="CC64" s="15" t="n">
        <v>121</v>
      </c>
      <c r="CD64" s="15" t="n">
        <f aca="false">IF(CB64/CC64=INT(CB64/CC64),1,0)</f>
        <v>0</v>
      </c>
      <c r="CE64" s="15" t="n">
        <f aca="false">IF(CD64=0,CB64,CB64/CC64)</f>
        <v>1</v>
      </c>
      <c r="CF64" s="15" t="n">
        <v>11</v>
      </c>
      <c r="CG64" s="15" t="n">
        <f aca="false">IF(CE64/CF64=INT(CE64/CF64),1,0)</f>
        <v>0</v>
      </c>
      <c r="CH64" s="15" t="n">
        <f aca="false">IF(CG64=0,CE64,CE64/CF64)</f>
        <v>1</v>
      </c>
      <c r="CI64" s="15" t="n">
        <v>169</v>
      </c>
      <c r="CJ64" s="15" t="n">
        <f aca="false">IF(CH64/CI64=INT(CH64/CI64),1,0)</f>
        <v>0</v>
      </c>
      <c r="CK64" s="15" t="n">
        <f aca="false">IF(CJ64=0,CH64,CH64/CI64)</f>
        <v>1</v>
      </c>
      <c r="CL64" s="15" t="n">
        <v>13</v>
      </c>
      <c r="CM64" s="15" t="n">
        <f aca="false">IF(CK64/CL64=INT(CK64/CL64),1,0)</f>
        <v>0</v>
      </c>
      <c r="CN64" s="15" t="n">
        <f aca="false">IF(CM64=0,CK64,CK64/CL64)</f>
        <v>1</v>
      </c>
      <c r="CO64" s="15" t="n">
        <v>289</v>
      </c>
      <c r="CP64" s="15" t="n">
        <f aca="false">IF(CN64/CO64=INT(CN64/CO64),1,0)</f>
        <v>0</v>
      </c>
      <c r="CQ64" s="15" t="n">
        <f aca="false">IF(CP64=0,CN64,CN64/CO64)</f>
        <v>1</v>
      </c>
      <c r="CR64" s="15" t="n">
        <v>17</v>
      </c>
      <c r="CS64" s="15" t="n">
        <f aca="false">IF(CQ64/CR64=INT(CQ64/CR64),1,0)</f>
        <v>0</v>
      </c>
      <c r="CT64" s="15" t="n">
        <f aca="false">IF(CS64=0,CQ64,CQ64/CR64)</f>
        <v>1</v>
      </c>
      <c r="CU64" s="15" t="n">
        <v>361</v>
      </c>
      <c r="CV64" s="15" t="n">
        <f aca="false">IF(CT64/CU64=INT(CT64/CU64),1,0)</f>
        <v>0</v>
      </c>
      <c r="CW64" s="15" t="n">
        <f aca="false">IF(CV64=0,CT64,CT64/CU64)</f>
        <v>1</v>
      </c>
      <c r="CX64" s="15" t="n">
        <v>19</v>
      </c>
      <c r="CY64" s="15" t="n">
        <f aca="false">IF(CW64/CX64=INT(CW64/CX64),1,0)</f>
        <v>0</v>
      </c>
      <c r="CZ64" s="15" t="n">
        <f aca="false">IF(CY64=0,CW64,CW64/CX64)</f>
        <v>1</v>
      </c>
      <c r="DA64" s="15" t="n">
        <v>529</v>
      </c>
      <c r="DB64" s="15" t="n">
        <f aca="false">IF(CZ64/DA64=INT(CZ64/DA64),1,0)</f>
        <v>0</v>
      </c>
      <c r="DC64" s="15" t="n">
        <f aca="false">IF(DB64=0,CZ64,CZ64/DA64)</f>
        <v>1</v>
      </c>
      <c r="DD64" s="15" t="n">
        <v>23</v>
      </c>
      <c r="DE64" s="15" t="n">
        <f aca="false">IF(DC64/DD64=INT(DC64/DD64),1,0)</f>
        <v>0</v>
      </c>
      <c r="DF64" s="15" t="n">
        <f aca="false">IF(DE64=0,DC64,DC64/DD64)</f>
        <v>1</v>
      </c>
      <c r="DG64" s="15" t="n">
        <v>841</v>
      </c>
      <c r="DH64" s="15" t="n">
        <f aca="false">IF(DF64/DG64=INT(DF64/DG64),1,0)</f>
        <v>0</v>
      </c>
      <c r="DI64" s="15" t="n">
        <f aca="false">IF(DH64=0,DF64,DF64/DG64)</f>
        <v>1</v>
      </c>
      <c r="DJ64" s="15" t="n">
        <v>29</v>
      </c>
      <c r="DK64" s="15" t="n">
        <f aca="false">IF(DI64/DJ64=INT(DI64/DJ64),1,0)</f>
        <v>0</v>
      </c>
      <c r="DL64" s="15" t="n">
        <f aca="false">IF(DK64=0,DI64,DI64/DJ64)</f>
        <v>1</v>
      </c>
      <c r="DM64" s="15" t="n">
        <v>961</v>
      </c>
      <c r="DN64" s="15" t="n">
        <f aca="false">IF(DL64/DM64=INT(DL64/DM64),1,0)</f>
        <v>0</v>
      </c>
      <c r="DO64" s="15" t="n">
        <f aca="false">IF(DN64=0,DL64,DL64/DM64)</f>
        <v>1</v>
      </c>
      <c r="DP64" s="15" t="n">
        <v>31</v>
      </c>
      <c r="DQ64" s="15" t="n">
        <f aca="false">IF(DO64/DP64=INT(DO64/DP64),1,0)</f>
        <v>0</v>
      </c>
      <c r="DR64" s="15" t="n">
        <f aca="false">IF(DQ64=0,DO64,DO64/DP64)</f>
        <v>1</v>
      </c>
      <c r="DS64" s="15" t="n">
        <v>37</v>
      </c>
      <c r="DT64" s="15" t="n">
        <f aca="false">IF(DR64/DS64=INT(DR64/DS64),1,0)</f>
        <v>0</v>
      </c>
      <c r="DU64" s="15" t="n">
        <f aca="false">IF(DT64=0,DR64,DR64/DS64)</f>
        <v>1</v>
      </c>
      <c r="DV64" s="15" t="n">
        <v>41</v>
      </c>
      <c r="DW64" s="15" t="n">
        <f aca="false">IF(DU64/DV64=INT(DU64/DV64),1,0)</f>
        <v>0</v>
      </c>
      <c r="DX64" s="15" t="n">
        <f aca="false">IF(DW64=0,DU64,DU64/DV64)</f>
        <v>1</v>
      </c>
      <c r="DY64" s="15" t="n">
        <v>43</v>
      </c>
      <c r="DZ64" s="15" t="n">
        <f aca="false">IF(DX64/DY64=INT(DX64/DY64),1,0)</f>
        <v>0</v>
      </c>
      <c r="EA64" s="15" t="n">
        <f aca="false">IF(DZ64=0,DX64,DX64/DY64)</f>
        <v>1</v>
      </c>
      <c r="EB64" s="15" t="n">
        <v>47</v>
      </c>
      <c r="EC64" s="15" t="n">
        <f aca="false">IF(EA64/EB64=INT(EA64/EB64),1,0)</f>
        <v>0</v>
      </c>
      <c r="ED64" s="15" t="n">
        <f aca="false">IF(EC64=0,EA64,EA64/EB64)</f>
        <v>1</v>
      </c>
      <c r="EE64" s="15" t="n">
        <v>53</v>
      </c>
      <c r="EF64" s="15" t="n">
        <f aca="false">IF(ED64/EE64=INT(ED64/EE64),1,0)</f>
        <v>0</v>
      </c>
      <c r="EG64" s="15" t="n">
        <f aca="false">IF(EF64=0,ED64,ED64/EE64)</f>
        <v>1</v>
      </c>
      <c r="EH64" s="15" t="n">
        <v>59</v>
      </c>
      <c r="EI64" s="15" t="n">
        <f aca="false">IF(EG64/EH64=INT(EG64/EH64),1,0)</f>
        <v>0</v>
      </c>
      <c r="EJ64" s="15" t="n">
        <f aca="false">IF(EI64=0,EG64,EG64/EH64)</f>
        <v>1</v>
      </c>
      <c r="EK64" s="15" t="n">
        <v>61</v>
      </c>
      <c r="EL64" s="15" t="n">
        <f aca="false">IF(EJ64/EK64=INT(EJ64/EK64),1,0)</f>
        <v>0</v>
      </c>
      <c r="EM64" s="15" t="n">
        <f aca="false">IF(EL64=0,EJ64,EJ64/EK64)</f>
        <v>1</v>
      </c>
      <c r="EN64" s="15" t="n">
        <v>67</v>
      </c>
      <c r="EO64" s="15" t="n">
        <f aca="false">IF(EM64/EN64=INT(EM64/EN64),1,0)</f>
        <v>0</v>
      </c>
      <c r="EP64" s="15" t="n">
        <f aca="false">IF(EO64=0,EM64,EM64/EN64)</f>
        <v>1</v>
      </c>
      <c r="EQ64" s="15" t="n">
        <v>71</v>
      </c>
      <c r="ER64" s="15" t="n">
        <f aca="false">IF(EP64/EQ64=INT(EP64/EQ64),1,0)</f>
        <v>0</v>
      </c>
      <c r="ES64" s="15" t="n">
        <f aca="false">IF(ER64=0,EP64,EP64/EQ64)</f>
        <v>1</v>
      </c>
      <c r="ET64" s="15" t="n">
        <v>73</v>
      </c>
      <c r="EU64" s="15" t="n">
        <f aca="false">IF(ES64/ET64=INT(ES64/ET64),1,0)</f>
        <v>0</v>
      </c>
      <c r="EV64" s="15" t="n">
        <f aca="false">IF(EU64=0,ES64,ES64/ET64)</f>
        <v>1</v>
      </c>
      <c r="EW64" s="15" t="n">
        <v>79</v>
      </c>
      <c r="EX64" s="15" t="n">
        <f aca="false">IF(EV64/EW64=INT(EV64/EW64),1,0)</f>
        <v>0</v>
      </c>
      <c r="EY64" s="15" t="n">
        <f aca="false">IF(EX64=0,EV64,EV64/EW64)</f>
        <v>1</v>
      </c>
      <c r="EZ64" s="15" t="n">
        <v>83</v>
      </c>
      <c r="FA64" s="15" t="n">
        <f aca="false">IF(EY64/EZ64=INT(EY64/EZ64),1,0)</f>
        <v>0</v>
      </c>
      <c r="FB64" s="15" t="n">
        <f aca="false">IF(FA64=0,EY64,EY64/EZ64)</f>
        <v>1</v>
      </c>
      <c r="FC64" s="15" t="n">
        <v>89</v>
      </c>
      <c r="FD64" s="15" t="n">
        <f aca="false">IF(FB64/FC64=INT(FB64/FC64),1,0)</f>
        <v>0</v>
      </c>
      <c r="FE64" s="15" t="n">
        <f aca="false">IF(FD64=0,FB64,FB64/FC64)</f>
        <v>1</v>
      </c>
      <c r="FF64" s="15" t="n">
        <v>97</v>
      </c>
      <c r="FG64" s="15" t="n">
        <f aca="false">IF(FE64/FF64=INT(FE64/FF64),1,0)</f>
        <v>0</v>
      </c>
      <c r="FH64" s="15" t="n">
        <f aca="false">IF(FG64=0,FE64,FE64/FF64)</f>
        <v>1</v>
      </c>
      <c r="FI64" s="15" t="n">
        <v>101</v>
      </c>
      <c r="FJ64" s="15" t="n">
        <f aca="false">IF(FH64/FI64=INT(FH64/FI64),1,0)</f>
        <v>0</v>
      </c>
      <c r="FK64" s="15" t="n">
        <f aca="false">IF(FJ64=0,FH64,FH64/FI64)</f>
        <v>1</v>
      </c>
      <c r="FL64" s="15" t="n">
        <v>103</v>
      </c>
      <c r="FM64" s="15" t="n">
        <f aca="false">IF(FK64/FL64=INT(FK64/FL64),1,0)</f>
        <v>0</v>
      </c>
      <c r="FN64" s="15" t="n">
        <f aca="false">IF(FM64=0,FK64,FK64/FL64)</f>
        <v>1</v>
      </c>
      <c r="FO64" s="15" t="n">
        <v>107</v>
      </c>
      <c r="FP64" s="15" t="n">
        <f aca="false">IF(FN64/FO64=INT(FN64/FO64),1,0)</f>
        <v>0</v>
      </c>
      <c r="FQ64" s="15" t="n">
        <f aca="false">IF(FP64=0,FN64,FN64/FO64)</f>
        <v>1</v>
      </c>
      <c r="FR64" s="15" t="n">
        <v>109</v>
      </c>
      <c r="FS64" s="15" t="n">
        <f aca="false">IF(FQ64/FR64=INT(FQ64/FR64),1,0)</f>
        <v>0</v>
      </c>
      <c r="FT64" s="15" t="n">
        <f aca="false">IF(FS64=0,FQ64,FQ64/FR64)</f>
        <v>1</v>
      </c>
      <c r="FU64" s="15" t="n">
        <v>113</v>
      </c>
      <c r="FV64" s="15" t="n">
        <f aca="false">IF(FT64/FU64=INT(FT64/FU64),1,0)</f>
        <v>0</v>
      </c>
      <c r="FW64" s="15" t="n">
        <f aca="false">IF(FV64=0,FT64,FT64/FU64)</f>
        <v>1</v>
      </c>
      <c r="FX64" s="15" t="n">
        <v>127</v>
      </c>
      <c r="FY64" s="15" t="n">
        <f aca="false">IF(FW64/FX64=INT(FW64/FX64),1,0)</f>
        <v>0</v>
      </c>
      <c r="FZ64" s="15" t="n">
        <f aca="false">IF(FY64=0,FW64,FW64/FX64)</f>
        <v>1</v>
      </c>
      <c r="GA64" s="15" t="n">
        <v>131</v>
      </c>
      <c r="GB64" s="15" t="n">
        <f aca="false">IF(FZ64/GA64=INT(FZ64/GA64),1,0)</f>
        <v>0</v>
      </c>
      <c r="GC64" s="15" t="n">
        <f aca="false">IF(GB64=0,FZ64,FZ64/GA64)</f>
        <v>1</v>
      </c>
      <c r="GD64" s="15" t="n">
        <v>137</v>
      </c>
      <c r="GE64" s="15" t="n">
        <f aca="false">IF(GC64/GD64=INT(GC64/GD64),1,0)</f>
        <v>0</v>
      </c>
      <c r="GF64" s="15" t="n">
        <f aca="false">IF(GE64=0,GC64,GC64/GD64)</f>
        <v>1</v>
      </c>
      <c r="GG64" s="15" t="n">
        <v>139</v>
      </c>
      <c r="GH64" s="15" t="n">
        <f aca="false">IF(GF64/GG64=INT(GF64/GG64),1,0)</f>
        <v>0</v>
      </c>
      <c r="GI64" s="15" t="n">
        <f aca="false">IF(GH64=0,GF64,GF64/GG64)</f>
        <v>1</v>
      </c>
      <c r="GJ64" s="15" t="n">
        <v>149</v>
      </c>
      <c r="GK64" s="15" t="n">
        <f aca="false">IF(GI64/GJ64=INT(GI64/GJ64),1,0)</f>
        <v>0</v>
      </c>
      <c r="GL64" s="15" t="n">
        <f aca="false">IF(GK64=0,GI64,GI64/GJ64)</f>
        <v>1</v>
      </c>
      <c r="GM64" s="15"/>
      <c r="GN64" s="15" t="n">
        <f aca="false">8*AW64+4*AZ64+2*BC64+BF64</f>
        <v>0</v>
      </c>
      <c r="GO64" s="15" t="n">
        <f aca="false">4*BI64+2*BL64+BO64</f>
        <v>0</v>
      </c>
      <c r="GP64" s="15" t="n">
        <f aca="false">2*BR64+BU64</f>
        <v>1</v>
      </c>
      <c r="GQ64" s="15" t="n">
        <f aca="false">2*BX64+CA64</f>
        <v>0</v>
      </c>
      <c r="GR64" s="15" t="n">
        <f aca="false">2*CD64+CG64</f>
        <v>0</v>
      </c>
      <c r="GS64" s="15" t="n">
        <f aca="false">2*CJ64+CM64</f>
        <v>0</v>
      </c>
      <c r="GT64" s="15" t="n">
        <f aca="false">CS64</f>
        <v>0</v>
      </c>
      <c r="GU64" s="15" t="n">
        <f aca="false">CY64</f>
        <v>0</v>
      </c>
      <c r="GV64" s="15" t="n">
        <f aca="false">DE64</f>
        <v>0</v>
      </c>
      <c r="GW64" s="15" t="n">
        <f aca="false">DK64</f>
        <v>0</v>
      </c>
      <c r="GX64" s="15" t="n">
        <f aca="false">DQ64</f>
        <v>0</v>
      </c>
      <c r="GY64" s="0" t="n">
        <f aca="false">DT64</f>
        <v>0</v>
      </c>
      <c r="GZ64" s="0" t="n">
        <f aca="false">DW64</f>
        <v>0</v>
      </c>
      <c r="HA64" s="0" t="n">
        <f aca="false">DZ64</f>
        <v>0</v>
      </c>
      <c r="HB64" s="0" t="n">
        <f aca="false">EC64</f>
        <v>0</v>
      </c>
      <c r="HC64" s="0" t="n">
        <f aca="false">EF64</f>
        <v>0</v>
      </c>
      <c r="HD64" s="0" t="n">
        <f aca="false">EI64</f>
        <v>0</v>
      </c>
      <c r="HE64" s="0" t="n">
        <f aca="false">EL64</f>
        <v>0</v>
      </c>
      <c r="HF64" s="0" t="n">
        <f aca="false">EO64</f>
        <v>0</v>
      </c>
      <c r="HG64" s="0" t="n">
        <f aca="false">ER64</f>
        <v>0</v>
      </c>
      <c r="HH64" s="0" t="n">
        <f aca="false">EU64</f>
        <v>0</v>
      </c>
      <c r="HI64" s="0" t="n">
        <f aca="false">EX64</f>
        <v>0</v>
      </c>
      <c r="HJ64" s="0" t="n">
        <f aca="false">FA64</f>
        <v>0</v>
      </c>
      <c r="HK64" s="0" t="n">
        <f aca="false">FD64</f>
        <v>0</v>
      </c>
      <c r="HL64" s="0" t="n">
        <f aca="false">FG64</f>
        <v>0</v>
      </c>
      <c r="HM64" s="0" t="n">
        <f aca="false">FJ64</f>
        <v>0</v>
      </c>
      <c r="HN64" s="0" t="n">
        <f aca="false">FM64</f>
        <v>0</v>
      </c>
      <c r="HO64" s="0" t="n">
        <f aca="false">FP64</f>
        <v>0</v>
      </c>
      <c r="HP64" s="0" t="n">
        <f aca="false">FS64</f>
        <v>0</v>
      </c>
      <c r="HQ64" s="0" t="n">
        <f aca="false">FV64</f>
        <v>0</v>
      </c>
      <c r="HR64" s="0" t="n">
        <f aca="false">FY64</f>
        <v>0</v>
      </c>
      <c r="HS64" s="0" t="n">
        <f aca="false">GB64</f>
        <v>0</v>
      </c>
      <c r="HT64" s="0" t="n">
        <f aca="false">GE64</f>
        <v>0</v>
      </c>
      <c r="HU64" s="0" t="n">
        <f aca="false">GH64</f>
        <v>0</v>
      </c>
      <c r="HV64" s="0" t="n">
        <f aca="false">GK64</f>
        <v>0</v>
      </c>
      <c r="HW64" s="0" t="n">
        <f aca="false">AU64</f>
        <v>5</v>
      </c>
      <c r="HX64" s="0" t="n">
        <f aca="false">HW64/HV67</f>
        <v>5</v>
      </c>
      <c r="HZ64" s="0" t="n">
        <f aca="false">AS65</f>
        <v>9</v>
      </c>
      <c r="IA64" s="0" t="n">
        <f aca="false">HX64</f>
        <v>5</v>
      </c>
      <c r="IB64" s="0" t="n">
        <f aca="false">HX65</f>
        <v>7</v>
      </c>
      <c r="IC64" s="0" t="str">
        <f aca="false">HZ64&amp;"  "&amp;IA64&amp;"/"&amp;IB64</f>
        <v>9  5/7</v>
      </c>
      <c r="ID64" s="0" t="str">
        <f aca="false">"  "&amp;IA64&amp;"/"&amp;IB64</f>
        <v>  5/7</v>
      </c>
      <c r="IE64" s="0" t="str">
        <f aca="false">HZ64&amp;"   "</f>
        <v>9   </v>
      </c>
      <c r="IF64" s="0" t="str">
        <f aca="false">IF(HZ64=0,ID64,IF(IA64=0,IE64,IC64))</f>
        <v>9  5/7</v>
      </c>
      <c r="IG64" s="0" t="n">
        <f aca="false">AS69</f>
        <v>9</v>
      </c>
      <c r="IH64" s="0" t="n">
        <f aca="false">HX68</f>
        <v>2</v>
      </c>
      <c r="II64" s="0" t="n">
        <f aca="false">HX69</f>
        <v>3</v>
      </c>
      <c r="IJ64" s="0" t="str">
        <f aca="false">"  +  "&amp;IG64&amp;"  "&amp;IH64&amp;"/"&amp;II64</f>
        <v>  +  9  2/3</v>
      </c>
      <c r="IK64" s="0" t="str">
        <f aca="false">"  +  "&amp;IH64&amp;"/"&amp;II64</f>
        <v>  +  2/3</v>
      </c>
      <c r="IL64" s="0" t="str">
        <f aca="false">"  +  "&amp;IG64</f>
        <v>  +  9</v>
      </c>
      <c r="IM64" s="0" t="str">
        <f aca="false">IF(IG64=0,IK64,IF(IH64=0,IL64,IJ64))</f>
        <v>  +  9  2/3</v>
      </c>
      <c r="IN64" s="0" t="n">
        <f aca="false">AS73</f>
        <v>0</v>
      </c>
      <c r="IO64" s="0" t="n">
        <f aca="false">HX72</f>
        <v>0</v>
      </c>
      <c r="IP64" s="0" t="n">
        <f aca="false">HX73</f>
        <v>1</v>
      </c>
      <c r="IQ64" s="0" t="str">
        <f aca="false">"  +  "&amp;IN64&amp;"  "&amp;IO64&amp;"/"&amp;IP64</f>
        <v>  +  0  0/1</v>
      </c>
      <c r="IR64" s="0" t="str">
        <f aca="false">"  +  "&amp;IO64&amp;"/"&amp;IP64</f>
        <v>  +  0/1</v>
      </c>
      <c r="IS64" s="0" t="str">
        <f aca="false">"  +  "&amp;IN64&amp;"   "</f>
        <v>  +  0   </v>
      </c>
      <c r="IT64" s="0" t="str">
        <f aca="false">IF(IN64=0,IR64,IF(IO64=0,IS64,IQ64))</f>
        <v>  +  0/1</v>
      </c>
      <c r="IU64" s="0" t="str">
        <f aca="false">IF(IN64&gt;0,IT64,IF(IO64&gt;0,IT64,""))</f>
        <v/>
      </c>
    </row>
    <row r="65" customFormat="false" ht="18" hidden="true" customHeight="true" outlineLevel="0" collapsed="false">
      <c r="A65" s="1"/>
      <c r="B65" s="13"/>
      <c r="C65" s="10"/>
      <c r="D65" s="13"/>
      <c r="E65" s="10"/>
      <c r="F65" s="13"/>
      <c r="G65" s="13"/>
      <c r="H65" s="74"/>
      <c r="I65" s="10"/>
      <c r="J65" s="10"/>
      <c r="K65" s="1"/>
      <c r="M65" s="1"/>
      <c r="AK65" s="1"/>
      <c r="AL65" s="1"/>
      <c r="AM65" s="1"/>
      <c r="AN65" s="1"/>
      <c r="AO65" s="1"/>
      <c r="AP65" s="1"/>
      <c r="AQ65" s="1"/>
      <c r="AS65" s="0" t="n">
        <f aca="false">AS64+INT(AT64/AT65)</f>
        <v>9</v>
      </c>
      <c r="AT65" s="15" t="n">
        <f aca="true">IF(AP64&gt;AT64,INT((RAND()*(AQ64-AP64+1)+AP64)),INT((RAND()*(AQ64-AT64)+AT64+1)))</f>
        <v>7</v>
      </c>
      <c r="AU65" s="0" t="n">
        <f aca="false">AT65</f>
        <v>7</v>
      </c>
      <c r="AV65" s="0" t="n">
        <v>256</v>
      </c>
      <c r="AW65" s="15" t="n">
        <f aca="false">IF(AU65/AV65=INT(AU65/AV65),1,0)</f>
        <v>0</v>
      </c>
      <c r="AX65" s="15" t="n">
        <f aca="false">IF(AW65=0,AU65,AU65/AV65)</f>
        <v>7</v>
      </c>
      <c r="AY65" s="15" t="n">
        <v>16</v>
      </c>
      <c r="AZ65" s="15" t="n">
        <f aca="false">IF(AX65/AY65=INT(AX65/AY65),1,0)</f>
        <v>0</v>
      </c>
      <c r="BA65" s="15" t="n">
        <f aca="false">IF(AZ65=0,AX65,AX65/AY65)</f>
        <v>7</v>
      </c>
      <c r="BB65" s="15" t="n">
        <v>4</v>
      </c>
      <c r="BC65" s="15" t="n">
        <f aca="false">IF(BA65/BB65=INT(BA65/BB65),1,0)</f>
        <v>0</v>
      </c>
      <c r="BD65" s="15" t="n">
        <f aca="false">IF(BC65=0,BA65,BA65/BB65)</f>
        <v>7</v>
      </c>
      <c r="BE65" s="15" t="n">
        <v>2</v>
      </c>
      <c r="BF65" s="15" t="n">
        <f aca="false">IF(BD65/BE65=INT(BD65/BE65),1,0)</f>
        <v>0</v>
      </c>
      <c r="BG65" s="15" t="n">
        <f aca="false">IF(BF65=0,BD65,BD65/BE65)</f>
        <v>7</v>
      </c>
      <c r="BH65" s="15" t="n">
        <v>81</v>
      </c>
      <c r="BI65" s="15" t="n">
        <f aca="false">IF(BG65/BH65=INT(BG65/BH65),1,0)</f>
        <v>0</v>
      </c>
      <c r="BJ65" s="15" t="n">
        <f aca="false">IF(BI65=0,BG65,BG65/BH65)</f>
        <v>7</v>
      </c>
      <c r="BK65" s="15" t="n">
        <v>9</v>
      </c>
      <c r="BL65" s="15" t="n">
        <f aca="false">IF(BJ65/BK65=INT(BJ65/BK65),1,0)</f>
        <v>0</v>
      </c>
      <c r="BM65" s="15" t="n">
        <f aca="false">IF(BL65=0,BJ65,BJ65/BK65)</f>
        <v>7</v>
      </c>
      <c r="BN65" s="15" t="n">
        <v>3</v>
      </c>
      <c r="BO65" s="15" t="n">
        <f aca="false">IF(BM65/BN65=INT(BM65/BN65),1,0)</f>
        <v>0</v>
      </c>
      <c r="BP65" s="15" t="n">
        <f aca="false">IF(BO65=0,BM65,BM65/BN65)</f>
        <v>7</v>
      </c>
      <c r="BQ65" s="15" t="n">
        <v>25</v>
      </c>
      <c r="BR65" s="15" t="n">
        <f aca="false">IF(BP65/BQ65=INT(BP65/BQ65),1,0)</f>
        <v>0</v>
      </c>
      <c r="BS65" s="15" t="n">
        <f aca="false">IF(BR65=0,BP65,BP65/BQ65)</f>
        <v>7</v>
      </c>
      <c r="BT65" s="15" t="n">
        <v>5</v>
      </c>
      <c r="BU65" s="15" t="n">
        <f aca="false">IF(BS65/BT65=INT(BS65/BT65),1,0)</f>
        <v>0</v>
      </c>
      <c r="BV65" s="15" t="n">
        <f aca="false">IF(BU65=0,BS65,BS65/BT65)</f>
        <v>7</v>
      </c>
      <c r="BW65" s="15" t="n">
        <v>49</v>
      </c>
      <c r="BX65" s="15" t="n">
        <f aca="false">IF(BV65/BW65=INT(BV65/BW65),1,0)</f>
        <v>0</v>
      </c>
      <c r="BY65" s="15" t="n">
        <f aca="false">IF(BX65=0,BV65,BV65/BW65)</f>
        <v>7</v>
      </c>
      <c r="BZ65" s="15" t="n">
        <v>7</v>
      </c>
      <c r="CA65" s="15" t="n">
        <f aca="false">IF(BY65/BZ65=INT(BY65/BZ65),1,0)</f>
        <v>1</v>
      </c>
      <c r="CB65" s="15" t="n">
        <f aca="false">IF(CA65=0,BY65,BY65/BZ65)</f>
        <v>1</v>
      </c>
      <c r="CC65" s="15" t="n">
        <v>121</v>
      </c>
      <c r="CD65" s="15" t="n">
        <f aca="false">IF(CB65/CC65=INT(CB65/CC65),1,0)</f>
        <v>0</v>
      </c>
      <c r="CE65" s="15" t="n">
        <f aca="false">IF(CD65=0,CB65,CB65/CC65)</f>
        <v>1</v>
      </c>
      <c r="CF65" s="15" t="n">
        <v>11</v>
      </c>
      <c r="CG65" s="15" t="n">
        <f aca="false">IF(CE65/CF65=INT(CE65/CF65),1,0)</f>
        <v>0</v>
      </c>
      <c r="CH65" s="15" t="n">
        <f aca="false">IF(CG65=0,CE65,CE65/CF65)</f>
        <v>1</v>
      </c>
      <c r="CI65" s="15" t="n">
        <v>169</v>
      </c>
      <c r="CJ65" s="15" t="n">
        <f aca="false">IF(CH65/CI65=INT(CH65/CI65),1,0)</f>
        <v>0</v>
      </c>
      <c r="CK65" s="15" t="n">
        <f aca="false">IF(CJ65=0,CH65,CH65/CI65)</f>
        <v>1</v>
      </c>
      <c r="CL65" s="15" t="n">
        <v>13</v>
      </c>
      <c r="CM65" s="15" t="n">
        <f aca="false">IF(CK65/CL65=INT(CK65/CL65),1,0)</f>
        <v>0</v>
      </c>
      <c r="CN65" s="15" t="n">
        <f aca="false">IF(CM65=0,CK65,CK65/CL65)</f>
        <v>1</v>
      </c>
      <c r="CO65" s="15" t="n">
        <f aca="false">CO64</f>
        <v>289</v>
      </c>
      <c r="CP65" s="15" t="n">
        <f aca="false">IF(CN65/CO65=INT(CN65/CO65),1,0)</f>
        <v>0</v>
      </c>
      <c r="CQ65" s="15" t="n">
        <f aca="false">IF(CP65=0,CN65,CN65/CO65)</f>
        <v>1</v>
      </c>
      <c r="CR65" s="15" t="n">
        <v>17</v>
      </c>
      <c r="CS65" s="15" t="n">
        <f aca="false">IF(CQ65/CR65=INT(CQ65/CR65),1,0)</f>
        <v>0</v>
      </c>
      <c r="CT65" s="15" t="n">
        <f aca="false">IF(CS65=0,CQ65,CQ65/CR65)</f>
        <v>1</v>
      </c>
      <c r="CU65" s="15" t="n">
        <f aca="false">CU64</f>
        <v>361</v>
      </c>
      <c r="CV65" s="15" t="n">
        <f aca="false">IF(CT65/CU65=INT(CT65/CU65),1,0)</f>
        <v>0</v>
      </c>
      <c r="CW65" s="15" t="n">
        <f aca="false">IF(CV65=0,CT65,CT65/CU65)</f>
        <v>1</v>
      </c>
      <c r="CX65" s="15" t="n">
        <v>19</v>
      </c>
      <c r="CY65" s="15" t="n">
        <f aca="false">IF(CW65/CX65=INT(CW65/CX65),1,0)</f>
        <v>0</v>
      </c>
      <c r="CZ65" s="15" t="n">
        <f aca="false">IF(CY65=0,CW65,CW65/CX65)</f>
        <v>1</v>
      </c>
      <c r="DA65" s="15" t="n">
        <f aca="false">DA64</f>
        <v>529</v>
      </c>
      <c r="DB65" s="15" t="n">
        <f aca="false">IF(CZ65/DA65=INT(CZ65/DA65),1,0)</f>
        <v>0</v>
      </c>
      <c r="DC65" s="15" t="n">
        <f aca="false">IF(DB65=0,CZ65,CZ65/DA65)</f>
        <v>1</v>
      </c>
      <c r="DD65" s="15" t="n">
        <v>23</v>
      </c>
      <c r="DE65" s="15" t="n">
        <f aca="false">IF(DC65/DD65=INT(DC65/DD65),1,0)</f>
        <v>0</v>
      </c>
      <c r="DF65" s="15" t="n">
        <f aca="false">IF(DE65=0,DC65,DC65/DD65)</f>
        <v>1</v>
      </c>
      <c r="DG65" s="15" t="n">
        <f aca="false">DG64</f>
        <v>841</v>
      </c>
      <c r="DH65" s="15" t="n">
        <f aca="false">IF(DF65/DG65=INT(DF65/DG65),1,0)</f>
        <v>0</v>
      </c>
      <c r="DI65" s="15" t="n">
        <f aca="false">IF(DH65=0,DF65,DF65/DG65)</f>
        <v>1</v>
      </c>
      <c r="DJ65" s="15" t="n">
        <v>29</v>
      </c>
      <c r="DK65" s="15" t="n">
        <f aca="false">IF(DI65/DJ65=INT(DI65/DJ65),1,0)</f>
        <v>0</v>
      </c>
      <c r="DL65" s="15" t="n">
        <f aca="false">IF(DK65=0,DI65,DI65/DJ65)</f>
        <v>1</v>
      </c>
      <c r="DM65" s="15" t="n">
        <f aca="false">DM64</f>
        <v>961</v>
      </c>
      <c r="DN65" s="15" t="n">
        <f aca="false">IF(DL65/DM65=INT(DL65/DM65),1,0)</f>
        <v>0</v>
      </c>
      <c r="DO65" s="15" t="n">
        <f aca="false">IF(DN65=0,DL65,DL65/DM65)</f>
        <v>1</v>
      </c>
      <c r="DP65" s="15" t="n">
        <v>31</v>
      </c>
      <c r="DQ65" s="15" t="n">
        <f aca="false">IF(DO65/DP65=INT(DO65/DP65),1,0)</f>
        <v>0</v>
      </c>
      <c r="DR65" s="15" t="n">
        <f aca="false">IF(DQ65=0,DO65,DO65/DP65)</f>
        <v>1</v>
      </c>
      <c r="DS65" s="15" t="n">
        <v>37</v>
      </c>
      <c r="DT65" s="15" t="n">
        <f aca="false">IF(DR65/DS65=INT(DR65/DS65),1,0)</f>
        <v>0</v>
      </c>
      <c r="DU65" s="15" t="n">
        <f aca="false">IF(DT65=0,DR65,DR65/DS65)</f>
        <v>1</v>
      </c>
      <c r="DV65" s="15" t="n">
        <v>41</v>
      </c>
      <c r="DW65" s="15" t="n">
        <f aca="false">IF(DU65/DV65=INT(DU65/DV65),1,0)</f>
        <v>0</v>
      </c>
      <c r="DX65" s="15" t="n">
        <f aca="false">IF(DW65=0,DU65,DU65/DV65)</f>
        <v>1</v>
      </c>
      <c r="DY65" s="15" t="n">
        <v>43</v>
      </c>
      <c r="DZ65" s="15" t="n">
        <f aca="false">IF(DX65/DY65=INT(DX65/DY65),1,0)</f>
        <v>0</v>
      </c>
      <c r="EA65" s="15" t="n">
        <f aca="false">IF(DZ65=0,DX65,DX65/DY65)</f>
        <v>1</v>
      </c>
      <c r="EB65" s="15" t="n">
        <v>47</v>
      </c>
      <c r="EC65" s="15" t="n">
        <f aca="false">IF(EA65/EB65=INT(EA65/EB65),1,0)</f>
        <v>0</v>
      </c>
      <c r="ED65" s="15" t="n">
        <f aca="false">IF(EC65=0,EA65,EA65/EB65)</f>
        <v>1</v>
      </c>
      <c r="EE65" s="15" t="n">
        <v>53</v>
      </c>
      <c r="EF65" s="15" t="n">
        <f aca="false">IF(ED65/EE65=INT(ED65/EE65),1,0)</f>
        <v>0</v>
      </c>
      <c r="EG65" s="15" t="n">
        <f aca="false">IF(EF65=0,ED65,ED65/EE65)</f>
        <v>1</v>
      </c>
      <c r="EH65" s="15" t="n">
        <v>59</v>
      </c>
      <c r="EI65" s="15" t="n">
        <f aca="false">IF(EG65/EH65=INT(EG65/EH65),1,0)</f>
        <v>0</v>
      </c>
      <c r="EJ65" s="15" t="n">
        <f aca="false">IF(EI65=0,EG65,EG65/EH65)</f>
        <v>1</v>
      </c>
      <c r="EK65" s="15" t="n">
        <v>61</v>
      </c>
      <c r="EL65" s="15" t="n">
        <f aca="false">IF(EJ65/EK65=INT(EJ65/EK65),1,0)</f>
        <v>0</v>
      </c>
      <c r="EM65" s="15" t="n">
        <f aca="false">IF(EL65=0,EJ65,EJ65/EK65)</f>
        <v>1</v>
      </c>
      <c r="EN65" s="15" t="n">
        <v>67</v>
      </c>
      <c r="EO65" s="15" t="n">
        <f aca="false">IF(EM65/EN65=INT(EM65/EN65),1,0)</f>
        <v>0</v>
      </c>
      <c r="EP65" s="15" t="n">
        <f aca="false">IF(EO65=0,EM65,EM65/EN65)</f>
        <v>1</v>
      </c>
      <c r="EQ65" s="15" t="n">
        <v>71</v>
      </c>
      <c r="ER65" s="15" t="n">
        <f aca="false">IF(EP65/EQ65=INT(EP65/EQ65),1,0)</f>
        <v>0</v>
      </c>
      <c r="ES65" s="15" t="n">
        <f aca="false">IF(ER65=0,EP65,EP65/EQ65)</f>
        <v>1</v>
      </c>
      <c r="ET65" s="15" t="n">
        <v>73</v>
      </c>
      <c r="EU65" s="15" t="n">
        <f aca="false">IF(ES65/ET65=INT(ES65/ET65),1,0)</f>
        <v>0</v>
      </c>
      <c r="EV65" s="15" t="n">
        <f aca="false">IF(EU65=0,ES65,ES65/ET65)</f>
        <v>1</v>
      </c>
      <c r="EW65" s="15" t="n">
        <v>79</v>
      </c>
      <c r="EX65" s="15" t="n">
        <f aca="false">IF(EV65/EW65=INT(EV65/EW65),1,0)</f>
        <v>0</v>
      </c>
      <c r="EY65" s="15" t="n">
        <f aca="false">IF(EX65=0,EV65,EV65/EW65)</f>
        <v>1</v>
      </c>
      <c r="EZ65" s="15" t="n">
        <v>83</v>
      </c>
      <c r="FA65" s="15" t="n">
        <f aca="false">IF(EY65/EZ65=INT(EY65/EZ65),1,0)</f>
        <v>0</v>
      </c>
      <c r="FB65" s="15" t="n">
        <f aca="false">IF(FA65=0,EY65,EY65/EZ65)</f>
        <v>1</v>
      </c>
      <c r="FC65" s="15" t="n">
        <v>89</v>
      </c>
      <c r="FD65" s="15" t="n">
        <f aca="false">IF(FB65/FC65=INT(FB65/FC65),1,0)</f>
        <v>0</v>
      </c>
      <c r="FE65" s="15" t="n">
        <f aca="false">IF(FD65=0,FB65,FB65/FC65)</f>
        <v>1</v>
      </c>
      <c r="FF65" s="15" t="n">
        <v>97</v>
      </c>
      <c r="FG65" s="15" t="n">
        <f aca="false">IF(FE65/FF65=INT(FE65/FF65),1,0)</f>
        <v>0</v>
      </c>
      <c r="FH65" s="15" t="n">
        <f aca="false">IF(FG65=0,FE65,FE65/FF65)</f>
        <v>1</v>
      </c>
      <c r="FI65" s="15" t="n">
        <v>101</v>
      </c>
      <c r="FJ65" s="15" t="n">
        <f aca="false">IF(FH65/FI65=INT(FH65/FI65),1,0)</f>
        <v>0</v>
      </c>
      <c r="FK65" s="15" t="n">
        <f aca="false">IF(FJ65=0,FH65,FH65/FI65)</f>
        <v>1</v>
      </c>
      <c r="FL65" s="15" t="n">
        <v>103</v>
      </c>
      <c r="FM65" s="15" t="n">
        <f aca="false">IF(FK65/FL65=INT(FK65/FL65),1,0)</f>
        <v>0</v>
      </c>
      <c r="FN65" s="15" t="n">
        <f aca="false">IF(FM65=0,FK65,FK65/FL65)</f>
        <v>1</v>
      </c>
      <c r="FO65" s="15" t="n">
        <v>107</v>
      </c>
      <c r="FP65" s="15" t="n">
        <f aca="false">IF(FN65/FO65=INT(FN65/FO65),1,0)</f>
        <v>0</v>
      </c>
      <c r="FQ65" s="15" t="n">
        <f aca="false">IF(FP65=0,FN65,FN65/FO65)</f>
        <v>1</v>
      </c>
      <c r="FR65" s="15" t="n">
        <v>109</v>
      </c>
      <c r="FS65" s="15" t="n">
        <f aca="false">IF(FQ65/FR65=INT(FQ65/FR65),1,0)</f>
        <v>0</v>
      </c>
      <c r="FT65" s="15" t="n">
        <f aca="false">IF(FS65=0,FQ65,FQ65/FR65)</f>
        <v>1</v>
      </c>
      <c r="FU65" s="15" t="n">
        <v>113</v>
      </c>
      <c r="FV65" s="15" t="n">
        <f aca="false">IF(FT65/FU65=INT(FT65/FU65),1,0)</f>
        <v>0</v>
      </c>
      <c r="FW65" s="15" t="n">
        <f aca="false">IF(FV65=0,FT65,FT65/FU65)</f>
        <v>1</v>
      </c>
      <c r="FX65" s="15" t="n">
        <v>127</v>
      </c>
      <c r="FY65" s="15" t="n">
        <f aca="false">IF(FW65/FX65=INT(FW65/FX65),1,0)</f>
        <v>0</v>
      </c>
      <c r="FZ65" s="15" t="n">
        <f aca="false">IF(FY65=0,FW65,FW65/FX65)</f>
        <v>1</v>
      </c>
      <c r="GA65" s="15" t="n">
        <v>131</v>
      </c>
      <c r="GB65" s="15" t="n">
        <f aca="false">IF(FZ65/GA65=INT(FZ65/GA65),1,0)</f>
        <v>0</v>
      </c>
      <c r="GC65" s="15" t="n">
        <f aca="false">IF(GB65=0,FZ65,FZ65/GA65)</f>
        <v>1</v>
      </c>
      <c r="GD65" s="15" t="n">
        <v>137</v>
      </c>
      <c r="GE65" s="15" t="n">
        <f aca="false">IF(GC65/GD65=INT(GC65/GD65),1,0)</f>
        <v>0</v>
      </c>
      <c r="GF65" s="15" t="n">
        <f aca="false">IF(GE65=0,GC65,GC65/GD65)</f>
        <v>1</v>
      </c>
      <c r="GG65" s="15" t="n">
        <v>139</v>
      </c>
      <c r="GH65" s="15" t="n">
        <f aca="false">IF(GF65/GG65=INT(GF65/GG65),1,0)</f>
        <v>0</v>
      </c>
      <c r="GI65" s="15" t="n">
        <f aca="false">IF(GH65=0,GF65,GF65/GG65)</f>
        <v>1</v>
      </c>
      <c r="GJ65" s="15" t="n">
        <v>149</v>
      </c>
      <c r="GK65" s="15" t="n">
        <f aca="false">IF(GI65/GJ65=INT(GI65/GJ65),1,0)</f>
        <v>0</v>
      </c>
      <c r="GL65" s="15" t="n">
        <f aca="false">IF(GK65=0,GI65,GI65/GJ65)</f>
        <v>1</v>
      </c>
      <c r="GM65" s="15"/>
      <c r="GN65" s="15" t="n">
        <f aca="false">8*AW65+4*AZ65+2*BC65+BF65</f>
        <v>0</v>
      </c>
      <c r="GO65" s="15" t="n">
        <f aca="false">4*BI65+2*BL65+BO65</f>
        <v>0</v>
      </c>
      <c r="GP65" s="15" t="n">
        <f aca="false">2*BR65+BU65</f>
        <v>0</v>
      </c>
      <c r="GQ65" s="15" t="n">
        <f aca="false">2*BX65+CA65</f>
        <v>1</v>
      </c>
      <c r="GR65" s="15" t="n">
        <f aca="false">2*CD65+CG65</f>
        <v>0</v>
      </c>
      <c r="GS65" s="15" t="n">
        <f aca="false">2*CJ65+CM65</f>
        <v>0</v>
      </c>
      <c r="GT65" s="15" t="n">
        <f aca="false">CS65</f>
        <v>0</v>
      </c>
      <c r="GU65" s="15" t="n">
        <f aca="false">CY65</f>
        <v>0</v>
      </c>
      <c r="GV65" s="15" t="n">
        <f aca="false">DE65</f>
        <v>0</v>
      </c>
      <c r="GW65" s="15" t="n">
        <f aca="false">DK65</f>
        <v>0</v>
      </c>
      <c r="GX65" s="15" t="n">
        <f aca="false">DQ65</f>
        <v>0</v>
      </c>
      <c r="GY65" s="0" t="n">
        <f aca="false">DT65</f>
        <v>0</v>
      </c>
      <c r="GZ65" s="0" t="n">
        <f aca="false">DW65</f>
        <v>0</v>
      </c>
      <c r="HA65" s="0" t="n">
        <f aca="false">DZ65</f>
        <v>0</v>
      </c>
      <c r="HB65" s="0" t="n">
        <f aca="false">EC65</f>
        <v>0</v>
      </c>
      <c r="HC65" s="0" t="n">
        <f aca="false">EF65</f>
        <v>0</v>
      </c>
      <c r="HD65" s="0" t="n">
        <f aca="false">EI65</f>
        <v>0</v>
      </c>
      <c r="HE65" s="0" t="n">
        <f aca="false">EL65</f>
        <v>0</v>
      </c>
      <c r="HF65" s="0" t="n">
        <f aca="false">EO65</f>
        <v>0</v>
      </c>
      <c r="HG65" s="0" t="n">
        <f aca="false">ER65</f>
        <v>0</v>
      </c>
      <c r="HH65" s="0" t="n">
        <f aca="false">EU65</f>
        <v>0</v>
      </c>
      <c r="HI65" s="0" t="n">
        <f aca="false">EX65</f>
        <v>0</v>
      </c>
      <c r="HJ65" s="0" t="n">
        <f aca="false">FA65</f>
        <v>0</v>
      </c>
      <c r="HK65" s="0" t="n">
        <f aca="false">FD65</f>
        <v>0</v>
      </c>
      <c r="HL65" s="0" t="n">
        <f aca="false">FG65</f>
        <v>0</v>
      </c>
      <c r="HM65" s="0" t="n">
        <f aca="false">FJ65</f>
        <v>0</v>
      </c>
      <c r="HN65" s="0" t="n">
        <f aca="false">FM65</f>
        <v>0</v>
      </c>
      <c r="HO65" s="0" t="n">
        <f aca="false">FP65</f>
        <v>0</v>
      </c>
      <c r="HP65" s="0" t="n">
        <f aca="false">FS65</f>
        <v>0</v>
      </c>
      <c r="HQ65" s="0" t="n">
        <f aca="false">FV65</f>
        <v>0</v>
      </c>
      <c r="HR65" s="0" t="n">
        <f aca="false">FY65</f>
        <v>0</v>
      </c>
      <c r="HS65" s="0" t="n">
        <f aca="false">GB65</f>
        <v>0</v>
      </c>
      <c r="HT65" s="0" t="n">
        <f aca="false">GE65</f>
        <v>0</v>
      </c>
      <c r="HU65" s="0" t="n">
        <f aca="false">GH65</f>
        <v>0</v>
      </c>
      <c r="HV65" s="0" t="n">
        <f aca="false">GK65</f>
        <v>0</v>
      </c>
      <c r="HW65" s="0" t="n">
        <f aca="false">AU65</f>
        <v>7</v>
      </c>
      <c r="HX65" s="0" t="n">
        <f aca="false">HW65/HV67</f>
        <v>7</v>
      </c>
    </row>
    <row r="66" customFormat="false" ht="18" hidden="true" customHeight="true" outlineLevel="0" collapsed="false">
      <c r="A66" s="1"/>
      <c r="B66" s="13"/>
      <c r="C66" s="10"/>
      <c r="D66" s="13"/>
      <c r="E66" s="10"/>
      <c r="F66" s="13"/>
      <c r="G66" s="13"/>
      <c r="H66" s="74"/>
      <c r="I66" s="10"/>
      <c r="J66" s="10"/>
      <c r="K66" s="1"/>
      <c r="M66" s="1"/>
      <c r="AK66" s="1"/>
      <c r="AL66" s="1"/>
      <c r="AM66" s="1"/>
      <c r="AN66" s="1"/>
      <c r="AO66" s="1"/>
      <c r="AP66" s="1"/>
      <c r="AQ66" s="1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 t="n">
        <f aca="false">IF(GN64&lt;GN65,GN64,GN65)</f>
        <v>0</v>
      </c>
      <c r="GO66" s="15" t="n">
        <f aca="false">IF(GO64&lt;GO65,GO64,GO65)</f>
        <v>0</v>
      </c>
      <c r="GP66" s="15" t="n">
        <f aca="false">IF(GP64&lt;GP65,GP64,GP65)</f>
        <v>0</v>
      </c>
      <c r="GQ66" s="15" t="n">
        <f aca="false">IF(GQ64&lt;GQ65,GQ64,GQ65)</f>
        <v>0</v>
      </c>
      <c r="GR66" s="15" t="n">
        <f aca="false">IF(GR64&lt;GR65,GR64,GR65)</f>
        <v>0</v>
      </c>
      <c r="GS66" s="15" t="n">
        <f aca="false">IF(GS64&lt;GS65,GS64,GS65)</f>
        <v>0</v>
      </c>
      <c r="GT66" s="15" t="n">
        <f aca="false">IF(GT64&lt;GT65,GT64,GT65)</f>
        <v>0</v>
      </c>
      <c r="GU66" s="15" t="n">
        <f aca="false">IF(GU64&lt;GU65,GU64,GU65)</f>
        <v>0</v>
      </c>
      <c r="GV66" s="15" t="n">
        <f aca="false">IF(GV64&lt;GV65,GV64,GV65)</f>
        <v>0</v>
      </c>
      <c r="GW66" s="15" t="n">
        <f aca="false">IF(GW64&lt;GW65,GW64,GW65)</f>
        <v>0</v>
      </c>
      <c r="GX66" s="15" t="n">
        <f aca="false">IF(GX64&lt;GX65,GX64,GX65)</f>
        <v>0</v>
      </c>
      <c r="GY66" s="15" t="n">
        <f aca="false">IF(GY64&lt;GY65,GY64,GY65)</f>
        <v>0</v>
      </c>
      <c r="GZ66" s="15" t="n">
        <f aca="false">IF(GZ64&lt;GZ65,GZ64,GZ65)</f>
        <v>0</v>
      </c>
      <c r="HA66" s="15" t="n">
        <f aca="false">IF(HA64&lt;HA65,HA64,HA65)</f>
        <v>0</v>
      </c>
      <c r="HB66" s="15" t="n">
        <f aca="false">IF(HB64&lt;HB65,HB64,HB65)</f>
        <v>0</v>
      </c>
      <c r="HC66" s="15" t="n">
        <f aca="false">IF(HC64&lt;HC65,HC64,HC65)</f>
        <v>0</v>
      </c>
      <c r="HD66" s="15" t="n">
        <f aca="false">IF(HD64&lt;HD65,HD64,HD65)</f>
        <v>0</v>
      </c>
      <c r="HE66" s="15" t="n">
        <f aca="false">IF(HE64&lt;HE65,HE64,HE65)</f>
        <v>0</v>
      </c>
      <c r="HF66" s="15" t="n">
        <f aca="false">IF(HF64&lt;HF65,HF64,HF65)</f>
        <v>0</v>
      </c>
      <c r="HG66" s="15" t="n">
        <f aca="false">IF(HG64&lt;HG65,HG64,HG65)</f>
        <v>0</v>
      </c>
      <c r="HH66" s="15" t="n">
        <f aca="false">IF(HH64&lt;HH65,HH64,HH65)</f>
        <v>0</v>
      </c>
      <c r="HI66" s="15" t="n">
        <f aca="false">IF(HI64&lt;HI65,HI64,HI65)</f>
        <v>0</v>
      </c>
      <c r="HJ66" s="15" t="n">
        <f aca="false">IF(HJ64&lt;HJ65,HJ64,HJ65)</f>
        <v>0</v>
      </c>
      <c r="HK66" s="15" t="n">
        <f aca="false">IF(HK64&lt;HK65,HK64,HK65)</f>
        <v>0</v>
      </c>
      <c r="HL66" s="15" t="n">
        <f aca="false">IF(HL64&lt;HL65,HL64,HL65)</f>
        <v>0</v>
      </c>
      <c r="HM66" s="15" t="n">
        <f aca="false">IF(HM64&lt;HM65,HM64,HM65)</f>
        <v>0</v>
      </c>
      <c r="HN66" s="15" t="n">
        <f aca="false">IF(HN64&lt;HN65,HN64,HN65)</f>
        <v>0</v>
      </c>
      <c r="HO66" s="15" t="n">
        <f aca="false">IF(HO64&lt;HO65,HO64,HO65)</f>
        <v>0</v>
      </c>
      <c r="HP66" s="15" t="n">
        <f aca="false">IF(HP64&lt;HP65,HP64,HP65)</f>
        <v>0</v>
      </c>
      <c r="HQ66" s="15" t="n">
        <f aca="false">IF(HQ64&lt;HQ65,HQ64,HQ65)</f>
        <v>0</v>
      </c>
      <c r="HR66" s="15" t="n">
        <f aca="false">IF(HR64&lt;HR65,HR64,HR65)</f>
        <v>0</v>
      </c>
      <c r="HS66" s="15" t="n">
        <f aca="false">IF(HS64&lt;HS65,HS64,HS65)</f>
        <v>0</v>
      </c>
      <c r="HT66" s="15" t="n">
        <f aca="false">IF(HT64&lt;HT65,HT64,HT65)</f>
        <v>0</v>
      </c>
      <c r="HU66" s="15" t="n">
        <f aca="false">IF(HU64&lt;HU65,HU64,HU65)</f>
        <v>0</v>
      </c>
      <c r="HV66" s="15" t="n">
        <f aca="false">IF(HV64&lt;HV65,HV64,HV65)</f>
        <v>0</v>
      </c>
    </row>
    <row r="67" customFormat="false" ht="18" hidden="true" customHeight="true" outlineLevel="0" collapsed="false">
      <c r="A67" s="1"/>
      <c r="B67" s="10"/>
      <c r="C67" s="10"/>
      <c r="D67" s="10"/>
      <c r="E67" s="10"/>
      <c r="F67" s="13"/>
      <c r="G67" s="13"/>
      <c r="H67" s="74"/>
      <c r="I67" s="10"/>
      <c r="J67" s="10"/>
      <c r="K67" s="1"/>
      <c r="M67" s="1"/>
      <c r="AK67" s="1"/>
      <c r="AL67" s="1"/>
      <c r="AM67" s="1"/>
      <c r="AN67" s="1"/>
      <c r="AO67" s="1"/>
      <c r="AP67" s="1"/>
      <c r="AQ67" s="1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0" t="n">
        <f aca="false">FY$4^GN66</f>
        <v>1</v>
      </c>
      <c r="GO67" s="0" t="n">
        <f aca="false">FZ$4^GO66*GN67</f>
        <v>1</v>
      </c>
      <c r="GP67" s="0" t="n">
        <f aca="false">GA$4^GP66*GO67</f>
        <v>1</v>
      </c>
      <c r="GQ67" s="0" t="n">
        <f aca="false">GB$4^GQ66*GP67</f>
        <v>1</v>
      </c>
      <c r="GR67" s="0" t="n">
        <f aca="false">GC$4^GR66*GQ67</f>
        <v>1</v>
      </c>
      <c r="GS67" s="0" t="n">
        <f aca="false">GD$4^GS66*GR67</f>
        <v>1</v>
      </c>
      <c r="GT67" s="0" t="n">
        <f aca="false">GE$4^GT66*GS67</f>
        <v>1</v>
      </c>
      <c r="GU67" s="0" t="n">
        <f aca="false">GF$4^GU66*GT67</f>
        <v>1</v>
      </c>
      <c r="GV67" s="0" t="n">
        <f aca="false">GG$4^GV66*GU67</f>
        <v>1</v>
      </c>
      <c r="GW67" s="0" t="n">
        <f aca="false">GH$4^GW66*GV67</f>
        <v>1</v>
      </c>
      <c r="GX67" s="0" t="n">
        <f aca="false">GI$4^GX66*GW67</f>
        <v>1</v>
      </c>
      <c r="GY67" s="0" t="n">
        <f aca="false">GJ$4^GY66*GX67</f>
        <v>1</v>
      </c>
      <c r="GZ67" s="0" t="n">
        <f aca="false">GK$4^GZ66*GY67</f>
        <v>1</v>
      </c>
      <c r="HA67" s="0" t="n">
        <f aca="false">GL$4^HA66*GZ67</f>
        <v>1</v>
      </c>
      <c r="HB67" s="0" t="n">
        <f aca="false">GM$4^HB66*HA67</f>
        <v>1</v>
      </c>
      <c r="HC67" s="0" t="n">
        <f aca="false">GN$4^HC66*HB67</f>
        <v>1</v>
      </c>
      <c r="HD67" s="0" t="n">
        <f aca="false">GO$4^HD66*HC67</f>
        <v>1</v>
      </c>
      <c r="HE67" s="0" t="n">
        <f aca="false">GP$4^HE66*HD67</f>
        <v>1</v>
      </c>
      <c r="HF67" s="0" t="n">
        <f aca="false">GQ$4^HF66*HE67</f>
        <v>1</v>
      </c>
      <c r="HG67" s="0" t="n">
        <f aca="false">GR$4^HG66*HF67</f>
        <v>1</v>
      </c>
      <c r="HH67" s="0" t="n">
        <f aca="false">GS$4^HH66*HG67</f>
        <v>1</v>
      </c>
      <c r="HI67" s="0" t="n">
        <f aca="false">GT$4^HI66*HH67</f>
        <v>1</v>
      </c>
      <c r="HJ67" s="0" t="n">
        <f aca="false">GU$4^HJ66*HI67</f>
        <v>1</v>
      </c>
      <c r="HK67" s="0" t="n">
        <f aca="false">GV$4^HK66*HJ67</f>
        <v>1</v>
      </c>
      <c r="HL67" s="0" t="n">
        <f aca="false">GW$4^HL66*HK67</f>
        <v>1</v>
      </c>
      <c r="HM67" s="0" t="n">
        <f aca="false">GX$4^HM66*HL67</f>
        <v>1</v>
      </c>
      <c r="HN67" s="0" t="n">
        <f aca="false">GY$4^HN66*HM67</f>
        <v>1</v>
      </c>
      <c r="HO67" s="0" t="n">
        <f aca="false">GZ$4^HO66*HN67</f>
        <v>1</v>
      </c>
      <c r="HP67" s="0" t="n">
        <f aca="false">HA$4^HP66*HO67</f>
        <v>1</v>
      </c>
      <c r="HQ67" s="0" t="n">
        <f aca="false">HB$4^HQ66*HP67</f>
        <v>1</v>
      </c>
      <c r="HR67" s="0" t="n">
        <f aca="false">HC$4^HR66*HQ67</f>
        <v>1</v>
      </c>
      <c r="HS67" s="0" t="n">
        <f aca="false">HD$4^HS66*HR67</f>
        <v>1</v>
      </c>
      <c r="HT67" s="0" t="n">
        <f aca="false">HE$4^HT66*HS67</f>
        <v>1</v>
      </c>
      <c r="HU67" s="0" t="n">
        <f aca="false">HF$4^HU66*HT67</f>
        <v>1</v>
      </c>
      <c r="HV67" s="0" t="n">
        <f aca="false">HG$4^HV66*HU67</f>
        <v>1</v>
      </c>
    </row>
    <row r="68" customFormat="false" ht="18" hidden="true" customHeight="true" outlineLevel="0" collapsed="false">
      <c r="A68" s="1"/>
      <c r="B68" s="10"/>
      <c r="C68" s="10"/>
      <c r="D68" s="10"/>
      <c r="E68" s="10"/>
      <c r="F68" s="13"/>
      <c r="G68" s="13"/>
      <c r="H68" s="74"/>
      <c r="I68" s="10"/>
      <c r="J68" s="10"/>
      <c r="K68" s="1"/>
      <c r="M68" s="1"/>
      <c r="AK68" s="1"/>
      <c r="AL68" s="1"/>
      <c r="AM68" s="1"/>
      <c r="AN68" s="1"/>
      <c r="AO68" s="1"/>
      <c r="AP68" s="1"/>
      <c r="AQ68" s="1"/>
      <c r="AR68" s="0" t="s">
        <v>106</v>
      </c>
      <c r="AS68" s="15" t="n">
        <f aca="true">INT((RAND()*(AM64-AL64+1)+AL64))</f>
        <v>9</v>
      </c>
      <c r="AT68" s="15" t="n">
        <f aca="true">INT((RAND()*(AO64-AN64+1)+AN64))</f>
        <v>4</v>
      </c>
      <c r="AU68" s="0" t="n">
        <f aca="false">AT68-AT69*(AS69-AS68)</f>
        <v>4</v>
      </c>
      <c r="AV68" s="0" t="n">
        <v>256</v>
      </c>
      <c r="AW68" s="15" t="n">
        <f aca="false">IF(AU68/AV68=INT(AU68/AV68),1,0)</f>
        <v>0</v>
      </c>
      <c r="AX68" s="15" t="n">
        <f aca="false">IF(AW68=0,AU68,AU68/AV68)</f>
        <v>4</v>
      </c>
      <c r="AY68" s="15" t="n">
        <v>16</v>
      </c>
      <c r="AZ68" s="15" t="n">
        <f aca="false">IF(AX68/AY68=INT(AX68/AY68),1,0)</f>
        <v>0</v>
      </c>
      <c r="BA68" s="15" t="n">
        <f aca="false">IF(AZ68=0,AX68,AX68/AY68)</f>
        <v>4</v>
      </c>
      <c r="BB68" s="15" t="n">
        <v>4</v>
      </c>
      <c r="BC68" s="15" t="n">
        <f aca="false">IF(BA68/BB68=INT(BA68/BB68),1,0)</f>
        <v>1</v>
      </c>
      <c r="BD68" s="15" t="n">
        <f aca="false">IF(BC68=0,BA68,BA68/BB68)</f>
        <v>1</v>
      </c>
      <c r="BE68" s="15" t="n">
        <v>2</v>
      </c>
      <c r="BF68" s="15" t="n">
        <f aca="false">IF(BD68/BE68=INT(BD68/BE68),1,0)</f>
        <v>0</v>
      </c>
      <c r="BG68" s="15" t="n">
        <f aca="false">IF(BF68=0,BD68,BD68/BE68)</f>
        <v>1</v>
      </c>
      <c r="BH68" s="15" t="n">
        <v>81</v>
      </c>
      <c r="BI68" s="15" t="n">
        <f aca="false">IF(BG68/BH68=INT(BG68/BH68),1,0)</f>
        <v>0</v>
      </c>
      <c r="BJ68" s="15" t="n">
        <f aca="false">IF(BI68=0,BG68,BG68/BH68)</f>
        <v>1</v>
      </c>
      <c r="BK68" s="15" t="n">
        <v>9</v>
      </c>
      <c r="BL68" s="15" t="n">
        <f aca="false">IF(BJ68/BK68=INT(BJ68/BK68),1,0)</f>
        <v>0</v>
      </c>
      <c r="BM68" s="15" t="n">
        <f aca="false">IF(BL68=0,BJ68,BJ68/BK68)</f>
        <v>1</v>
      </c>
      <c r="BN68" s="15" t="n">
        <v>3</v>
      </c>
      <c r="BO68" s="15" t="n">
        <f aca="false">IF(BM68/BN68=INT(BM68/BN68),1,0)</f>
        <v>0</v>
      </c>
      <c r="BP68" s="15" t="n">
        <f aca="false">IF(BO68=0,BM68,BM68/BN68)</f>
        <v>1</v>
      </c>
      <c r="BQ68" s="15" t="n">
        <v>25</v>
      </c>
      <c r="BR68" s="15" t="n">
        <f aca="false">IF(BP68/BQ68=INT(BP68/BQ68),1,0)</f>
        <v>0</v>
      </c>
      <c r="BS68" s="15" t="n">
        <f aca="false">IF(BR68=0,BP68,BP68/BQ68)</f>
        <v>1</v>
      </c>
      <c r="BT68" s="15" t="n">
        <v>5</v>
      </c>
      <c r="BU68" s="15" t="n">
        <f aca="false">IF(BS68/BT68=INT(BS68/BT68),1,0)</f>
        <v>0</v>
      </c>
      <c r="BV68" s="15" t="n">
        <f aca="false">IF(BU68=0,BS68,BS68/BT68)</f>
        <v>1</v>
      </c>
      <c r="BW68" s="15" t="n">
        <v>49</v>
      </c>
      <c r="BX68" s="15" t="n">
        <f aca="false">IF(BV68/BW68=INT(BV68/BW68),1,0)</f>
        <v>0</v>
      </c>
      <c r="BY68" s="15" t="n">
        <f aca="false">IF(BX68=0,BV68,BV68/BW68)</f>
        <v>1</v>
      </c>
      <c r="BZ68" s="15" t="n">
        <v>7</v>
      </c>
      <c r="CA68" s="15" t="n">
        <f aca="false">IF(BY68/BZ68=INT(BY68/BZ68),1,0)</f>
        <v>0</v>
      </c>
      <c r="CB68" s="15" t="n">
        <f aca="false">IF(CA68=0,BY68,BY68/BZ68)</f>
        <v>1</v>
      </c>
      <c r="CC68" s="15" t="n">
        <v>121</v>
      </c>
      <c r="CD68" s="15" t="n">
        <f aca="false">IF(CB68/CC68=INT(CB68/CC68),1,0)</f>
        <v>0</v>
      </c>
      <c r="CE68" s="15" t="n">
        <f aca="false">IF(CD68=0,CB68,CB68/CC68)</f>
        <v>1</v>
      </c>
      <c r="CF68" s="15" t="n">
        <v>11</v>
      </c>
      <c r="CG68" s="15" t="n">
        <f aca="false">IF(CE68/CF68=INT(CE68/CF68),1,0)</f>
        <v>0</v>
      </c>
      <c r="CH68" s="15" t="n">
        <f aca="false">IF(CG68=0,CE68,CE68/CF68)</f>
        <v>1</v>
      </c>
      <c r="CI68" s="15" t="n">
        <v>169</v>
      </c>
      <c r="CJ68" s="15" t="n">
        <f aca="false">IF(CH68/CI68=INT(CH68/CI68),1,0)</f>
        <v>0</v>
      </c>
      <c r="CK68" s="15" t="n">
        <f aca="false">IF(CJ68=0,CH68,CH68/CI68)</f>
        <v>1</v>
      </c>
      <c r="CL68" s="15" t="n">
        <v>13</v>
      </c>
      <c r="CM68" s="15" t="n">
        <f aca="false">IF(CK68/CL68=INT(CK68/CL68),1,0)</f>
        <v>0</v>
      </c>
      <c r="CN68" s="15" t="n">
        <f aca="false">IF(CM68=0,CK68,CK68/CL68)</f>
        <v>1</v>
      </c>
      <c r="CO68" s="15" t="n">
        <f aca="false">CO64</f>
        <v>289</v>
      </c>
      <c r="CP68" s="15" t="n">
        <f aca="false">IF(CN68/CO68=INT(CN68/CO68),1,0)</f>
        <v>0</v>
      </c>
      <c r="CQ68" s="15" t="n">
        <f aca="false">IF(CP68=0,CN68,CN68/CO68)</f>
        <v>1</v>
      </c>
      <c r="CR68" s="15" t="n">
        <v>17</v>
      </c>
      <c r="CS68" s="15" t="n">
        <f aca="false">IF(CQ68/CR68=INT(CQ68/CR68),1,0)</f>
        <v>0</v>
      </c>
      <c r="CT68" s="15" t="n">
        <f aca="false">IF(CS68=0,CQ68,CQ68/CR68)</f>
        <v>1</v>
      </c>
      <c r="CU68" s="15" t="n">
        <f aca="false">CU64</f>
        <v>361</v>
      </c>
      <c r="CV68" s="15" t="n">
        <f aca="false">IF(CT68/CU68=INT(CT68/CU68),1,0)</f>
        <v>0</v>
      </c>
      <c r="CW68" s="15" t="n">
        <f aca="false">IF(CV68=0,CT68,CT68/CU68)</f>
        <v>1</v>
      </c>
      <c r="CX68" s="15" t="n">
        <v>19</v>
      </c>
      <c r="CY68" s="15" t="n">
        <f aca="false">IF(CW68/CX68=INT(CW68/CX68),1,0)</f>
        <v>0</v>
      </c>
      <c r="CZ68" s="15" t="n">
        <f aca="false">IF(CY68=0,CW68,CW68/CX68)</f>
        <v>1</v>
      </c>
      <c r="DA68" s="15" t="n">
        <f aca="false">DA64</f>
        <v>529</v>
      </c>
      <c r="DB68" s="15" t="n">
        <f aca="false">IF(CZ68/DA68=INT(CZ68/DA68),1,0)</f>
        <v>0</v>
      </c>
      <c r="DC68" s="15" t="n">
        <f aca="false">IF(DB68=0,CZ68,CZ68/DA68)</f>
        <v>1</v>
      </c>
      <c r="DD68" s="15" t="n">
        <v>23</v>
      </c>
      <c r="DE68" s="15" t="n">
        <f aca="false">IF(DC68/DD68=INT(DC68/DD68),1,0)</f>
        <v>0</v>
      </c>
      <c r="DF68" s="15" t="n">
        <f aca="false">IF(DE68=0,DC68,DC68/DD68)</f>
        <v>1</v>
      </c>
      <c r="DG68" s="15" t="n">
        <f aca="false">DG64</f>
        <v>841</v>
      </c>
      <c r="DH68" s="15" t="n">
        <f aca="false">IF(DF68/DG68=INT(DF68/DG68),1,0)</f>
        <v>0</v>
      </c>
      <c r="DI68" s="15" t="n">
        <f aca="false">IF(DH68=0,DF68,DF68/DG68)</f>
        <v>1</v>
      </c>
      <c r="DJ68" s="15" t="n">
        <v>29</v>
      </c>
      <c r="DK68" s="15" t="n">
        <f aca="false">IF(DI68/DJ68=INT(DI68/DJ68),1,0)</f>
        <v>0</v>
      </c>
      <c r="DL68" s="15" t="n">
        <f aca="false">IF(DK68=0,DI68,DI68/DJ68)</f>
        <v>1</v>
      </c>
      <c r="DM68" s="15" t="n">
        <f aca="false">DM64</f>
        <v>961</v>
      </c>
      <c r="DN68" s="15" t="n">
        <f aca="false">IF(DL68/DM68=INT(DL68/DM68),1,0)</f>
        <v>0</v>
      </c>
      <c r="DO68" s="15" t="n">
        <f aca="false">IF(DN68=0,DL68,DL68/DM68)</f>
        <v>1</v>
      </c>
      <c r="DP68" s="15" t="n">
        <v>31</v>
      </c>
      <c r="DQ68" s="15" t="n">
        <f aca="false">IF(DO68/DP68=INT(DO68/DP68),1,0)</f>
        <v>0</v>
      </c>
      <c r="DR68" s="15" t="n">
        <f aca="false">IF(DQ68=0,DO68,DO68/DP68)</f>
        <v>1</v>
      </c>
      <c r="DS68" s="15" t="n">
        <v>37</v>
      </c>
      <c r="DT68" s="15" t="n">
        <f aca="false">IF(DR68/DS68=INT(DR68/DS68),1,0)</f>
        <v>0</v>
      </c>
      <c r="DU68" s="15" t="n">
        <f aca="false">IF(DT68=0,DR68,DR68/DS68)</f>
        <v>1</v>
      </c>
      <c r="DV68" s="15" t="n">
        <v>41</v>
      </c>
      <c r="DW68" s="15" t="n">
        <f aca="false">IF(DU68/DV68=INT(DU68/DV68),1,0)</f>
        <v>0</v>
      </c>
      <c r="DX68" s="15" t="n">
        <f aca="false">IF(DW68=0,DU68,DU68/DV68)</f>
        <v>1</v>
      </c>
      <c r="DY68" s="15" t="n">
        <v>43</v>
      </c>
      <c r="DZ68" s="15" t="n">
        <f aca="false">IF(DX68/DY68=INT(DX68/DY68),1,0)</f>
        <v>0</v>
      </c>
      <c r="EA68" s="15" t="n">
        <f aca="false">IF(DZ68=0,DX68,DX68/DY68)</f>
        <v>1</v>
      </c>
      <c r="EB68" s="15" t="n">
        <v>47</v>
      </c>
      <c r="EC68" s="15" t="n">
        <f aca="false">IF(EA68/EB68=INT(EA68/EB68),1,0)</f>
        <v>0</v>
      </c>
      <c r="ED68" s="15" t="n">
        <f aca="false">IF(EC68=0,EA68,EA68/EB68)</f>
        <v>1</v>
      </c>
      <c r="EE68" s="15" t="n">
        <v>53</v>
      </c>
      <c r="EF68" s="15" t="n">
        <f aca="false">IF(ED68/EE68=INT(ED68/EE68),1,0)</f>
        <v>0</v>
      </c>
      <c r="EG68" s="15" t="n">
        <f aca="false">IF(EF68=0,ED68,ED68/EE68)</f>
        <v>1</v>
      </c>
      <c r="EH68" s="15" t="n">
        <v>59</v>
      </c>
      <c r="EI68" s="15" t="n">
        <f aca="false">IF(EG68/EH68=INT(EG68/EH68),1,0)</f>
        <v>0</v>
      </c>
      <c r="EJ68" s="15" t="n">
        <f aca="false">IF(EI68=0,EG68,EG68/EH68)</f>
        <v>1</v>
      </c>
      <c r="EK68" s="15" t="n">
        <v>61</v>
      </c>
      <c r="EL68" s="15" t="n">
        <f aca="false">IF(EJ68/EK68=INT(EJ68/EK68),1,0)</f>
        <v>0</v>
      </c>
      <c r="EM68" s="15" t="n">
        <f aca="false">IF(EL68=0,EJ68,EJ68/EK68)</f>
        <v>1</v>
      </c>
      <c r="EN68" s="15" t="n">
        <v>67</v>
      </c>
      <c r="EO68" s="15" t="n">
        <f aca="false">IF(EM68/EN68=INT(EM68/EN68),1,0)</f>
        <v>0</v>
      </c>
      <c r="EP68" s="15" t="n">
        <f aca="false">IF(EO68=0,EM68,EM68/EN68)</f>
        <v>1</v>
      </c>
      <c r="EQ68" s="15" t="n">
        <v>71</v>
      </c>
      <c r="ER68" s="15" t="n">
        <f aca="false">IF(EP68/EQ68=INT(EP68/EQ68),1,0)</f>
        <v>0</v>
      </c>
      <c r="ES68" s="15" t="n">
        <f aca="false">IF(ER68=0,EP68,EP68/EQ68)</f>
        <v>1</v>
      </c>
      <c r="ET68" s="15" t="n">
        <v>73</v>
      </c>
      <c r="EU68" s="15" t="n">
        <f aca="false">IF(ES68/ET68=INT(ES68/ET68),1,0)</f>
        <v>0</v>
      </c>
      <c r="EV68" s="15" t="n">
        <f aca="false">IF(EU68=0,ES68,ES68/ET68)</f>
        <v>1</v>
      </c>
      <c r="EW68" s="15" t="n">
        <v>79</v>
      </c>
      <c r="EX68" s="15" t="n">
        <f aca="false">IF(EV68/EW68=INT(EV68/EW68),1,0)</f>
        <v>0</v>
      </c>
      <c r="EY68" s="15" t="n">
        <f aca="false">IF(EX68=0,EV68,EV68/EW68)</f>
        <v>1</v>
      </c>
      <c r="EZ68" s="15" t="n">
        <v>83</v>
      </c>
      <c r="FA68" s="15" t="n">
        <f aca="false">IF(EY68/EZ68=INT(EY68/EZ68),1,0)</f>
        <v>0</v>
      </c>
      <c r="FB68" s="15" t="n">
        <f aca="false">IF(FA68=0,EY68,EY68/EZ68)</f>
        <v>1</v>
      </c>
      <c r="FC68" s="15" t="n">
        <v>89</v>
      </c>
      <c r="FD68" s="15" t="n">
        <f aca="false">IF(FB68/FC68=INT(FB68/FC68),1,0)</f>
        <v>0</v>
      </c>
      <c r="FE68" s="15" t="n">
        <f aca="false">IF(FD68=0,FB68,FB68/FC68)</f>
        <v>1</v>
      </c>
      <c r="FF68" s="15" t="n">
        <v>97</v>
      </c>
      <c r="FG68" s="15" t="n">
        <f aca="false">IF(FE68/FF68=INT(FE68/FF68),1,0)</f>
        <v>0</v>
      </c>
      <c r="FH68" s="15" t="n">
        <f aca="false">IF(FG68=0,FE68,FE68/FF68)</f>
        <v>1</v>
      </c>
      <c r="FI68" s="15" t="n">
        <v>101</v>
      </c>
      <c r="FJ68" s="15" t="n">
        <f aca="false">IF(FH68/FI68=INT(FH68/FI68),1,0)</f>
        <v>0</v>
      </c>
      <c r="FK68" s="15" t="n">
        <f aca="false">IF(FJ68=0,FH68,FH68/FI68)</f>
        <v>1</v>
      </c>
      <c r="FL68" s="15" t="n">
        <v>103</v>
      </c>
      <c r="FM68" s="15" t="n">
        <f aca="false">IF(FK68/FL68=INT(FK68/FL68),1,0)</f>
        <v>0</v>
      </c>
      <c r="FN68" s="15" t="n">
        <f aca="false">IF(FM68=0,FK68,FK68/FL68)</f>
        <v>1</v>
      </c>
      <c r="FO68" s="15" t="n">
        <v>107</v>
      </c>
      <c r="FP68" s="15" t="n">
        <f aca="false">IF(FN68/FO68=INT(FN68/FO68),1,0)</f>
        <v>0</v>
      </c>
      <c r="FQ68" s="15" t="n">
        <f aca="false">IF(FP68=0,FN68,FN68/FO68)</f>
        <v>1</v>
      </c>
      <c r="FR68" s="15" t="n">
        <v>109</v>
      </c>
      <c r="FS68" s="15" t="n">
        <f aca="false">IF(FQ68/FR68=INT(FQ68/FR68),1,0)</f>
        <v>0</v>
      </c>
      <c r="FT68" s="15" t="n">
        <f aca="false">IF(FS68=0,FQ68,FQ68/FR68)</f>
        <v>1</v>
      </c>
      <c r="FU68" s="15" t="n">
        <v>113</v>
      </c>
      <c r="FV68" s="15" t="n">
        <f aca="false">IF(FT68/FU68=INT(FT68/FU68),1,0)</f>
        <v>0</v>
      </c>
      <c r="FW68" s="15" t="n">
        <f aca="false">IF(FV68=0,FT68,FT68/FU68)</f>
        <v>1</v>
      </c>
      <c r="FX68" s="15" t="n">
        <v>127</v>
      </c>
      <c r="FY68" s="15" t="n">
        <f aca="false">IF(FW68/FX68=INT(FW68/FX68),1,0)</f>
        <v>0</v>
      </c>
      <c r="FZ68" s="15" t="n">
        <f aca="false">IF(FY68=0,FW68,FW68/FX68)</f>
        <v>1</v>
      </c>
      <c r="GA68" s="15" t="n">
        <v>131</v>
      </c>
      <c r="GB68" s="15" t="n">
        <f aca="false">IF(FZ68/GA68=INT(FZ68/GA68),1,0)</f>
        <v>0</v>
      </c>
      <c r="GC68" s="15" t="n">
        <f aca="false">IF(GB68=0,FZ68,FZ68/GA68)</f>
        <v>1</v>
      </c>
      <c r="GD68" s="15" t="n">
        <v>137</v>
      </c>
      <c r="GE68" s="15" t="n">
        <f aca="false">IF(GC68/GD68=INT(GC68/GD68),1,0)</f>
        <v>0</v>
      </c>
      <c r="GF68" s="15" t="n">
        <f aca="false">IF(GE68=0,GC68,GC68/GD68)</f>
        <v>1</v>
      </c>
      <c r="GG68" s="15" t="n">
        <v>139</v>
      </c>
      <c r="GH68" s="15" t="n">
        <f aca="false">IF(GF68/GG68=INT(GF68/GG68),1,0)</f>
        <v>0</v>
      </c>
      <c r="GI68" s="15" t="n">
        <f aca="false">IF(GH68=0,GF68,GF68/GG68)</f>
        <v>1</v>
      </c>
      <c r="GJ68" s="15" t="n">
        <v>149</v>
      </c>
      <c r="GK68" s="15" t="n">
        <f aca="false">IF(GI68/GJ68=INT(GI68/GJ68),1,0)</f>
        <v>0</v>
      </c>
      <c r="GL68" s="15" t="n">
        <f aca="false">IF(GK68=0,GI68,GI68/GJ68)</f>
        <v>1</v>
      </c>
      <c r="GM68" s="15"/>
      <c r="GN68" s="15" t="n">
        <f aca="false">8*AW68+4*AZ68+2*BC68+BF68</f>
        <v>2</v>
      </c>
      <c r="GO68" s="15" t="n">
        <f aca="false">4*BI68+2*BL68+BO68</f>
        <v>0</v>
      </c>
      <c r="GP68" s="15" t="n">
        <f aca="false">2*BR68+BU68</f>
        <v>0</v>
      </c>
      <c r="GQ68" s="15" t="n">
        <f aca="false">2*BX68+CA68</f>
        <v>0</v>
      </c>
      <c r="GR68" s="15" t="n">
        <f aca="false">2*CD68+CG68</f>
        <v>0</v>
      </c>
      <c r="GS68" s="15" t="n">
        <f aca="false">2*CJ68+CM68</f>
        <v>0</v>
      </c>
      <c r="GT68" s="15" t="n">
        <f aca="false">CS68</f>
        <v>0</v>
      </c>
      <c r="GU68" s="15" t="n">
        <f aca="false">CY68</f>
        <v>0</v>
      </c>
      <c r="GV68" s="15" t="n">
        <f aca="false">DE68</f>
        <v>0</v>
      </c>
      <c r="GW68" s="15" t="n">
        <f aca="false">DK68</f>
        <v>0</v>
      </c>
      <c r="GX68" s="15" t="n">
        <f aca="false">DQ68</f>
        <v>0</v>
      </c>
      <c r="GY68" s="0" t="n">
        <f aca="false">DT68</f>
        <v>0</v>
      </c>
      <c r="GZ68" s="0" t="n">
        <f aca="false">DW68</f>
        <v>0</v>
      </c>
      <c r="HA68" s="0" t="n">
        <f aca="false">DZ68</f>
        <v>0</v>
      </c>
      <c r="HB68" s="0" t="n">
        <f aca="false">EC68</f>
        <v>0</v>
      </c>
      <c r="HC68" s="0" t="n">
        <f aca="false">EF68</f>
        <v>0</v>
      </c>
      <c r="HD68" s="0" t="n">
        <f aca="false">EI68</f>
        <v>0</v>
      </c>
      <c r="HE68" s="0" t="n">
        <f aca="false">EL68</f>
        <v>0</v>
      </c>
      <c r="HF68" s="0" t="n">
        <f aca="false">EO68</f>
        <v>0</v>
      </c>
      <c r="HG68" s="0" t="n">
        <f aca="false">ER68</f>
        <v>0</v>
      </c>
      <c r="HH68" s="0" t="n">
        <f aca="false">EU68</f>
        <v>0</v>
      </c>
      <c r="HI68" s="0" t="n">
        <f aca="false">EX68</f>
        <v>0</v>
      </c>
      <c r="HJ68" s="0" t="n">
        <f aca="false">FA68</f>
        <v>0</v>
      </c>
      <c r="HK68" s="0" t="n">
        <f aca="false">FD68</f>
        <v>0</v>
      </c>
      <c r="HL68" s="0" t="n">
        <f aca="false">FG68</f>
        <v>0</v>
      </c>
      <c r="HM68" s="0" t="n">
        <f aca="false">FJ68</f>
        <v>0</v>
      </c>
      <c r="HN68" s="0" t="n">
        <f aca="false">FM68</f>
        <v>0</v>
      </c>
      <c r="HO68" s="0" t="n">
        <f aca="false">FP68</f>
        <v>0</v>
      </c>
      <c r="HP68" s="0" t="n">
        <f aca="false">FS68</f>
        <v>0</v>
      </c>
      <c r="HQ68" s="0" t="n">
        <f aca="false">FV68</f>
        <v>0</v>
      </c>
      <c r="HR68" s="0" t="n">
        <f aca="false">FY68</f>
        <v>0</v>
      </c>
      <c r="HS68" s="0" t="n">
        <f aca="false">GB68</f>
        <v>0</v>
      </c>
      <c r="HT68" s="0" t="n">
        <f aca="false">GE68</f>
        <v>0</v>
      </c>
      <c r="HU68" s="0" t="n">
        <f aca="false">GH68</f>
        <v>0</v>
      </c>
      <c r="HV68" s="0" t="n">
        <f aca="false">GK68</f>
        <v>0</v>
      </c>
      <c r="HW68" s="0" t="n">
        <f aca="false">AU68</f>
        <v>4</v>
      </c>
      <c r="HX68" s="0" t="n">
        <f aca="false">HW68/HV71</f>
        <v>2</v>
      </c>
    </row>
    <row r="69" customFormat="false" ht="18" hidden="true" customHeight="true" outlineLevel="0" collapsed="false">
      <c r="A69" s="1"/>
      <c r="B69" s="10"/>
      <c r="C69" s="10"/>
      <c r="D69" s="10"/>
      <c r="E69" s="10"/>
      <c r="F69" s="13"/>
      <c r="G69" s="13"/>
      <c r="H69" s="74"/>
      <c r="I69" s="10"/>
      <c r="J69" s="10"/>
      <c r="K69" s="1"/>
      <c r="M69" s="1"/>
      <c r="AK69" s="1"/>
      <c r="AL69" s="1"/>
      <c r="AM69" s="1"/>
      <c r="AN69" s="1"/>
      <c r="AO69" s="1"/>
      <c r="AP69" s="1"/>
      <c r="AQ69" s="1"/>
      <c r="AS69" s="0" t="n">
        <f aca="false">AS68+INT(AT68/AT69)</f>
        <v>9</v>
      </c>
      <c r="AT69" s="15" t="n">
        <f aca="true">IF(AP64&gt;AT68,INT((RAND()*(AQ64-AP64+1)+AP64)),INT((RAND()*(AQ64-AT68)+AT68+1)))</f>
        <v>6</v>
      </c>
      <c r="AU69" s="0" t="n">
        <f aca="false">AT69</f>
        <v>6</v>
      </c>
      <c r="AV69" s="0" t="n">
        <v>256</v>
      </c>
      <c r="AW69" s="15" t="n">
        <f aca="false">IF(AU69/AV69=INT(AU69/AV69),1,0)</f>
        <v>0</v>
      </c>
      <c r="AX69" s="15" t="n">
        <f aca="false">IF(AW69=0,AU69,AU69/AV69)</f>
        <v>6</v>
      </c>
      <c r="AY69" s="15" t="n">
        <v>16</v>
      </c>
      <c r="AZ69" s="15" t="n">
        <f aca="false">IF(AX69/AY69=INT(AX69/AY69),1,0)</f>
        <v>0</v>
      </c>
      <c r="BA69" s="15" t="n">
        <f aca="false">IF(AZ69=0,AX69,AX69/AY69)</f>
        <v>6</v>
      </c>
      <c r="BB69" s="15" t="n">
        <v>4</v>
      </c>
      <c r="BC69" s="15" t="n">
        <f aca="false">IF(BA69/BB69=INT(BA69/BB69),1,0)</f>
        <v>0</v>
      </c>
      <c r="BD69" s="15" t="n">
        <f aca="false">IF(BC69=0,BA69,BA69/BB69)</f>
        <v>6</v>
      </c>
      <c r="BE69" s="15" t="n">
        <v>2</v>
      </c>
      <c r="BF69" s="15" t="n">
        <f aca="false">IF(BD69/BE69=INT(BD69/BE69),1,0)</f>
        <v>1</v>
      </c>
      <c r="BG69" s="15" t="n">
        <f aca="false">IF(BF69=0,BD69,BD69/BE69)</f>
        <v>3</v>
      </c>
      <c r="BH69" s="15" t="n">
        <v>81</v>
      </c>
      <c r="BI69" s="15" t="n">
        <f aca="false">IF(BG69/BH69=INT(BG69/BH69),1,0)</f>
        <v>0</v>
      </c>
      <c r="BJ69" s="15" t="n">
        <f aca="false">IF(BI69=0,BG69,BG69/BH69)</f>
        <v>3</v>
      </c>
      <c r="BK69" s="15" t="n">
        <v>9</v>
      </c>
      <c r="BL69" s="15" t="n">
        <f aca="false">IF(BJ69/BK69=INT(BJ69/BK69),1,0)</f>
        <v>0</v>
      </c>
      <c r="BM69" s="15" t="n">
        <f aca="false">IF(BL69=0,BJ69,BJ69/BK69)</f>
        <v>3</v>
      </c>
      <c r="BN69" s="15" t="n">
        <v>3</v>
      </c>
      <c r="BO69" s="15" t="n">
        <f aca="false">IF(BM69/BN69=INT(BM69/BN69),1,0)</f>
        <v>1</v>
      </c>
      <c r="BP69" s="15" t="n">
        <f aca="false">IF(BO69=0,BM69,BM69/BN69)</f>
        <v>1</v>
      </c>
      <c r="BQ69" s="15" t="n">
        <v>25</v>
      </c>
      <c r="BR69" s="15" t="n">
        <f aca="false">IF(BP69/BQ69=INT(BP69/BQ69),1,0)</f>
        <v>0</v>
      </c>
      <c r="BS69" s="15" t="n">
        <f aca="false">IF(BR69=0,BP69,BP69/BQ69)</f>
        <v>1</v>
      </c>
      <c r="BT69" s="15" t="n">
        <v>5</v>
      </c>
      <c r="BU69" s="15" t="n">
        <f aca="false">IF(BS69/BT69=INT(BS69/BT69),1,0)</f>
        <v>0</v>
      </c>
      <c r="BV69" s="15" t="n">
        <f aca="false">IF(BU69=0,BS69,BS69/BT69)</f>
        <v>1</v>
      </c>
      <c r="BW69" s="15" t="n">
        <v>49</v>
      </c>
      <c r="BX69" s="15" t="n">
        <f aca="false">IF(BV69/BW69=INT(BV69/BW69),1,0)</f>
        <v>0</v>
      </c>
      <c r="BY69" s="15" t="n">
        <f aca="false">IF(BX69=0,BV69,BV69/BW69)</f>
        <v>1</v>
      </c>
      <c r="BZ69" s="15" t="n">
        <v>7</v>
      </c>
      <c r="CA69" s="15" t="n">
        <f aca="false">IF(BY69/BZ69=INT(BY69/BZ69),1,0)</f>
        <v>0</v>
      </c>
      <c r="CB69" s="15" t="n">
        <f aca="false">IF(CA69=0,BY69,BY69/BZ69)</f>
        <v>1</v>
      </c>
      <c r="CC69" s="15" t="n">
        <v>121</v>
      </c>
      <c r="CD69" s="15" t="n">
        <f aca="false">IF(CB69/CC69=INT(CB69/CC69),1,0)</f>
        <v>0</v>
      </c>
      <c r="CE69" s="15" t="n">
        <f aca="false">IF(CD69=0,CB69,CB69/CC69)</f>
        <v>1</v>
      </c>
      <c r="CF69" s="15" t="n">
        <v>11</v>
      </c>
      <c r="CG69" s="15" t="n">
        <f aca="false">IF(CE69/CF69=INT(CE69/CF69),1,0)</f>
        <v>0</v>
      </c>
      <c r="CH69" s="15" t="n">
        <f aca="false">IF(CG69=0,CE69,CE69/CF69)</f>
        <v>1</v>
      </c>
      <c r="CI69" s="15" t="n">
        <v>169</v>
      </c>
      <c r="CJ69" s="15" t="n">
        <f aca="false">IF(CH69/CI69=INT(CH69/CI69),1,0)</f>
        <v>0</v>
      </c>
      <c r="CK69" s="15" t="n">
        <f aca="false">IF(CJ69=0,CH69,CH69/CI69)</f>
        <v>1</v>
      </c>
      <c r="CL69" s="15" t="n">
        <v>13</v>
      </c>
      <c r="CM69" s="15" t="n">
        <f aca="false">IF(CK69/CL69=INT(CK69/CL69),1,0)</f>
        <v>0</v>
      </c>
      <c r="CN69" s="15" t="n">
        <f aca="false">IF(CM69=0,CK69,CK69/CL69)</f>
        <v>1</v>
      </c>
      <c r="CO69" s="15" t="n">
        <f aca="false">CO65</f>
        <v>289</v>
      </c>
      <c r="CP69" s="15" t="n">
        <f aca="false">IF(CN69/CO69=INT(CN69/CO69),1,0)</f>
        <v>0</v>
      </c>
      <c r="CQ69" s="15" t="n">
        <f aca="false">IF(CP69=0,CN69,CN69/CO69)</f>
        <v>1</v>
      </c>
      <c r="CR69" s="15" t="n">
        <v>17</v>
      </c>
      <c r="CS69" s="15" t="n">
        <f aca="false">IF(CQ69/CR69=INT(CQ69/CR69),1,0)</f>
        <v>0</v>
      </c>
      <c r="CT69" s="15" t="n">
        <f aca="false">IF(CS69=0,CQ69,CQ69/CR69)</f>
        <v>1</v>
      </c>
      <c r="CU69" s="15" t="n">
        <f aca="false">CU65</f>
        <v>361</v>
      </c>
      <c r="CV69" s="15" t="n">
        <f aca="false">IF(CT69/CU69=INT(CT69/CU69),1,0)</f>
        <v>0</v>
      </c>
      <c r="CW69" s="15" t="n">
        <f aca="false">IF(CV69=0,CT69,CT69/CU69)</f>
        <v>1</v>
      </c>
      <c r="CX69" s="15" t="n">
        <v>19</v>
      </c>
      <c r="CY69" s="15" t="n">
        <f aca="false">IF(CW69/CX69=INT(CW69/CX69),1,0)</f>
        <v>0</v>
      </c>
      <c r="CZ69" s="15" t="n">
        <f aca="false">IF(CY69=0,CW69,CW69/CX69)</f>
        <v>1</v>
      </c>
      <c r="DA69" s="15" t="n">
        <f aca="false">DA65</f>
        <v>529</v>
      </c>
      <c r="DB69" s="15" t="n">
        <f aca="false">IF(CZ69/DA69=INT(CZ69/DA69),1,0)</f>
        <v>0</v>
      </c>
      <c r="DC69" s="15" t="n">
        <f aca="false">IF(DB69=0,CZ69,CZ69/DA69)</f>
        <v>1</v>
      </c>
      <c r="DD69" s="15" t="n">
        <v>23</v>
      </c>
      <c r="DE69" s="15" t="n">
        <f aca="false">IF(DC69/DD69=INT(DC69/DD69),1,0)</f>
        <v>0</v>
      </c>
      <c r="DF69" s="15" t="n">
        <f aca="false">IF(DE69=0,DC69,DC69/DD69)</f>
        <v>1</v>
      </c>
      <c r="DG69" s="15" t="n">
        <f aca="false">DG65</f>
        <v>841</v>
      </c>
      <c r="DH69" s="15" t="n">
        <f aca="false">IF(DF69/DG69=INT(DF69/DG69),1,0)</f>
        <v>0</v>
      </c>
      <c r="DI69" s="15" t="n">
        <f aca="false">IF(DH69=0,DF69,DF69/DG69)</f>
        <v>1</v>
      </c>
      <c r="DJ69" s="15" t="n">
        <v>29</v>
      </c>
      <c r="DK69" s="15" t="n">
        <f aca="false">IF(DI69/DJ69=INT(DI69/DJ69),1,0)</f>
        <v>0</v>
      </c>
      <c r="DL69" s="15" t="n">
        <f aca="false">IF(DK69=0,DI69,DI69/DJ69)</f>
        <v>1</v>
      </c>
      <c r="DM69" s="15" t="n">
        <f aca="false">DM65</f>
        <v>961</v>
      </c>
      <c r="DN69" s="15" t="n">
        <f aca="false">IF(DL69/DM69=INT(DL69/DM69),1,0)</f>
        <v>0</v>
      </c>
      <c r="DO69" s="15" t="n">
        <f aca="false">IF(DN69=0,DL69,DL69/DM69)</f>
        <v>1</v>
      </c>
      <c r="DP69" s="15" t="n">
        <v>31</v>
      </c>
      <c r="DQ69" s="15" t="n">
        <f aca="false">IF(DO69/DP69=INT(DO69/DP69),1,0)</f>
        <v>0</v>
      </c>
      <c r="DR69" s="15" t="n">
        <f aca="false">IF(DQ69=0,DO69,DO69/DP69)</f>
        <v>1</v>
      </c>
      <c r="DS69" s="15" t="n">
        <v>37</v>
      </c>
      <c r="DT69" s="15" t="n">
        <f aca="false">IF(DR69/DS69=INT(DR69/DS69),1,0)</f>
        <v>0</v>
      </c>
      <c r="DU69" s="15" t="n">
        <f aca="false">IF(DT69=0,DR69,DR69/DS69)</f>
        <v>1</v>
      </c>
      <c r="DV69" s="15" t="n">
        <v>41</v>
      </c>
      <c r="DW69" s="15" t="n">
        <f aca="false">IF(DU69/DV69=INT(DU69/DV69),1,0)</f>
        <v>0</v>
      </c>
      <c r="DX69" s="15" t="n">
        <f aca="false">IF(DW69=0,DU69,DU69/DV69)</f>
        <v>1</v>
      </c>
      <c r="DY69" s="15" t="n">
        <v>43</v>
      </c>
      <c r="DZ69" s="15" t="n">
        <f aca="false">IF(DX69/DY69=INT(DX69/DY69),1,0)</f>
        <v>0</v>
      </c>
      <c r="EA69" s="15" t="n">
        <f aca="false">IF(DZ69=0,DX69,DX69/DY69)</f>
        <v>1</v>
      </c>
      <c r="EB69" s="15" t="n">
        <v>47</v>
      </c>
      <c r="EC69" s="15" t="n">
        <f aca="false">IF(EA69/EB69=INT(EA69/EB69),1,0)</f>
        <v>0</v>
      </c>
      <c r="ED69" s="15" t="n">
        <f aca="false">IF(EC69=0,EA69,EA69/EB69)</f>
        <v>1</v>
      </c>
      <c r="EE69" s="15" t="n">
        <v>53</v>
      </c>
      <c r="EF69" s="15" t="n">
        <f aca="false">IF(ED69/EE69=INT(ED69/EE69),1,0)</f>
        <v>0</v>
      </c>
      <c r="EG69" s="15" t="n">
        <f aca="false">IF(EF69=0,ED69,ED69/EE69)</f>
        <v>1</v>
      </c>
      <c r="EH69" s="15" t="n">
        <v>59</v>
      </c>
      <c r="EI69" s="15" t="n">
        <f aca="false">IF(EG69/EH69=INT(EG69/EH69),1,0)</f>
        <v>0</v>
      </c>
      <c r="EJ69" s="15" t="n">
        <f aca="false">IF(EI69=0,EG69,EG69/EH69)</f>
        <v>1</v>
      </c>
      <c r="EK69" s="15" t="n">
        <v>61</v>
      </c>
      <c r="EL69" s="15" t="n">
        <f aca="false">IF(EJ69/EK69=INT(EJ69/EK69),1,0)</f>
        <v>0</v>
      </c>
      <c r="EM69" s="15" t="n">
        <f aca="false">IF(EL69=0,EJ69,EJ69/EK69)</f>
        <v>1</v>
      </c>
      <c r="EN69" s="15" t="n">
        <v>67</v>
      </c>
      <c r="EO69" s="15" t="n">
        <f aca="false">IF(EM69/EN69=INT(EM69/EN69),1,0)</f>
        <v>0</v>
      </c>
      <c r="EP69" s="15" t="n">
        <f aca="false">IF(EO69=0,EM69,EM69/EN69)</f>
        <v>1</v>
      </c>
      <c r="EQ69" s="15" t="n">
        <v>71</v>
      </c>
      <c r="ER69" s="15" t="n">
        <f aca="false">IF(EP69/EQ69=INT(EP69/EQ69),1,0)</f>
        <v>0</v>
      </c>
      <c r="ES69" s="15" t="n">
        <f aca="false">IF(ER69=0,EP69,EP69/EQ69)</f>
        <v>1</v>
      </c>
      <c r="ET69" s="15" t="n">
        <v>73</v>
      </c>
      <c r="EU69" s="15" t="n">
        <f aca="false">IF(ES69/ET69=INT(ES69/ET69),1,0)</f>
        <v>0</v>
      </c>
      <c r="EV69" s="15" t="n">
        <f aca="false">IF(EU69=0,ES69,ES69/ET69)</f>
        <v>1</v>
      </c>
      <c r="EW69" s="15" t="n">
        <v>79</v>
      </c>
      <c r="EX69" s="15" t="n">
        <f aca="false">IF(EV69/EW69=INT(EV69/EW69),1,0)</f>
        <v>0</v>
      </c>
      <c r="EY69" s="15" t="n">
        <f aca="false">IF(EX69=0,EV69,EV69/EW69)</f>
        <v>1</v>
      </c>
      <c r="EZ69" s="15" t="n">
        <v>83</v>
      </c>
      <c r="FA69" s="15" t="n">
        <f aca="false">IF(EY69/EZ69=INT(EY69/EZ69),1,0)</f>
        <v>0</v>
      </c>
      <c r="FB69" s="15" t="n">
        <f aca="false">IF(FA69=0,EY69,EY69/EZ69)</f>
        <v>1</v>
      </c>
      <c r="FC69" s="15" t="n">
        <v>89</v>
      </c>
      <c r="FD69" s="15" t="n">
        <f aca="false">IF(FB69/FC69=INT(FB69/FC69),1,0)</f>
        <v>0</v>
      </c>
      <c r="FE69" s="15" t="n">
        <f aca="false">IF(FD69=0,FB69,FB69/FC69)</f>
        <v>1</v>
      </c>
      <c r="FF69" s="15" t="n">
        <v>97</v>
      </c>
      <c r="FG69" s="15" t="n">
        <f aca="false">IF(FE69/FF69=INT(FE69/FF69),1,0)</f>
        <v>0</v>
      </c>
      <c r="FH69" s="15" t="n">
        <f aca="false">IF(FG69=0,FE69,FE69/FF69)</f>
        <v>1</v>
      </c>
      <c r="FI69" s="15" t="n">
        <v>101</v>
      </c>
      <c r="FJ69" s="15" t="n">
        <f aca="false">IF(FH69/FI69=INT(FH69/FI69),1,0)</f>
        <v>0</v>
      </c>
      <c r="FK69" s="15" t="n">
        <f aca="false">IF(FJ69=0,FH69,FH69/FI69)</f>
        <v>1</v>
      </c>
      <c r="FL69" s="15" t="n">
        <v>103</v>
      </c>
      <c r="FM69" s="15" t="n">
        <f aca="false">IF(FK69/FL69=INT(FK69/FL69),1,0)</f>
        <v>0</v>
      </c>
      <c r="FN69" s="15" t="n">
        <f aca="false">IF(FM69=0,FK69,FK69/FL69)</f>
        <v>1</v>
      </c>
      <c r="FO69" s="15" t="n">
        <v>107</v>
      </c>
      <c r="FP69" s="15" t="n">
        <f aca="false">IF(FN69/FO69=INT(FN69/FO69),1,0)</f>
        <v>0</v>
      </c>
      <c r="FQ69" s="15" t="n">
        <f aca="false">IF(FP69=0,FN69,FN69/FO69)</f>
        <v>1</v>
      </c>
      <c r="FR69" s="15" t="n">
        <v>109</v>
      </c>
      <c r="FS69" s="15" t="n">
        <f aca="false">IF(FQ69/FR69=INT(FQ69/FR69),1,0)</f>
        <v>0</v>
      </c>
      <c r="FT69" s="15" t="n">
        <f aca="false">IF(FS69=0,FQ69,FQ69/FR69)</f>
        <v>1</v>
      </c>
      <c r="FU69" s="15" t="n">
        <v>113</v>
      </c>
      <c r="FV69" s="15" t="n">
        <f aca="false">IF(FT69/FU69=INT(FT69/FU69),1,0)</f>
        <v>0</v>
      </c>
      <c r="FW69" s="15" t="n">
        <f aca="false">IF(FV69=0,FT69,FT69/FU69)</f>
        <v>1</v>
      </c>
      <c r="FX69" s="15" t="n">
        <v>127</v>
      </c>
      <c r="FY69" s="15" t="n">
        <f aca="false">IF(FW69/FX69=INT(FW69/FX69),1,0)</f>
        <v>0</v>
      </c>
      <c r="FZ69" s="15" t="n">
        <f aca="false">IF(FY69=0,FW69,FW69/FX69)</f>
        <v>1</v>
      </c>
      <c r="GA69" s="15" t="n">
        <v>131</v>
      </c>
      <c r="GB69" s="15" t="n">
        <f aca="false">IF(FZ69/GA69=INT(FZ69/GA69),1,0)</f>
        <v>0</v>
      </c>
      <c r="GC69" s="15" t="n">
        <f aca="false">IF(GB69=0,FZ69,FZ69/GA69)</f>
        <v>1</v>
      </c>
      <c r="GD69" s="15" t="n">
        <v>137</v>
      </c>
      <c r="GE69" s="15" t="n">
        <f aca="false">IF(GC69/GD69=INT(GC69/GD69),1,0)</f>
        <v>0</v>
      </c>
      <c r="GF69" s="15" t="n">
        <f aca="false">IF(GE69=0,GC69,GC69/GD69)</f>
        <v>1</v>
      </c>
      <c r="GG69" s="15" t="n">
        <v>139</v>
      </c>
      <c r="GH69" s="15" t="n">
        <f aca="false">IF(GF69/GG69=INT(GF69/GG69),1,0)</f>
        <v>0</v>
      </c>
      <c r="GI69" s="15" t="n">
        <f aca="false">IF(GH69=0,GF69,GF69/GG69)</f>
        <v>1</v>
      </c>
      <c r="GJ69" s="15" t="n">
        <v>149</v>
      </c>
      <c r="GK69" s="15" t="n">
        <f aca="false">IF(GI69/GJ69=INT(GI69/GJ69),1,0)</f>
        <v>0</v>
      </c>
      <c r="GL69" s="15" t="n">
        <f aca="false">IF(GK69=0,GI69,GI69/GJ69)</f>
        <v>1</v>
      </c>
      <c r="GM69" s="15"/>
      <c r="GN69" s="15" t="n">
        <f aca="false">8*AW69+4*AZ69+2*BC69+BF69</f>
        <v>1</v>
      </c>
      <c r="GO69" s="15" t="n">
        <f aca="false">4*BI69+2*BL69+BO69</f>
        <v>1</v>
      </c>
      <c r="GP69" s="15" t="n">
        <f aca="false">2*BR69+BU69</f>
        <v>0</v>
      </c>
      <c r="GQ69" s="15" t="n">
        <f aca="false">2*BX69+CA69</f>
        <v>0</v>
      </c>
      <c r="GR69" s="15" t="n">
        <f aca="false">2*CD69+CG69</f>
        <v>0</v>
      </c>
      <c r="GS69" s="15" t="n">
        <f aca="false">2*CJ69+CM69</f>
        <v>0</v>
      </c>
      <c r="GT69" s="15" t="n">
        <f aca="false">CS69</f>
        <v>0</v>
      </c>
      <c r="GU69" s="15" t="n">
        <f aca="false">CY69</f>
        <v>0</v>
      </c>
      <c r="GV69" s="15" t="n">
        <f aca="false">DE69</f>
        <v>0</v>
      </c>
      <c r="GW69" s="15" t="n">
        <f aca="false">DK69</f>
        <v>0</v>
      </c>
      <c r="GX69" s="15" t="n">
        <f aca="false">DQ69</f>
        <v>0</v>
      </c>
      <c r="GY69" s="0" t="n">
        <f aca="false">DT69</f>
        <v>0</v>
      </c>
      <c r="GZ69" s="0" t="n">
        <f aca="false">DW69</f>
        <v>0</v>
      </c>
      <c r="HA69" s="0" t="n">
        <f aca="false">DZ69</f>
        <v>0</v>
      </c>
      <c r="HB69" s="0" t="n">
        <f aca="false">EC69</f>
        <v>0</v>
      </c>
      <c r="HC69" s="0" t="n">
        <f aca="false">EF69</f>
        <v>0</v>
      </c>
      <c r="HD69" s="0" t="n">
        <f aca="false">EI69</f>
        <v>0</v>
      </c>
      <c r="HE69" s="0" t="n">
        <f aca="false">EL69</f>
        <v>0</v>
      </c>
      <c r="HF69" s="0" t="n">
        <f aca="false">EO69</f>
        <v>0</v>
      </c>
      <c r="HG69" s="0" t="n">
        <f aca="false">ER69</f>
        <v>0</v>
      </c>
      <c r="HH69" s="0" t="n">
        <f aca="false">EU69</f>
        <v>0</v>
      </c>
      <c r="HI69" s="0" t="n">
        <f aca="false">EX69</f>
        <v>0</v>
      </c>
      <c r="HJ69" s="0" t="n">
        <f aca="false">FA69</f>
        <v>0</v>
      </c>
      <c r="HK69" s="0" t="n">
        <f aca="false">FD69</f>
        <v>0</v>
      </c>
      <c r="HL69" s="0" t="n">
        <f aca="false">FG69</f>
        <v>0</v>
      </c>
      <c r="HM69" s="0" t="n">
        <f aca="false">FJ69</f>
        <v>0</v>
      </c>
      <c r="HN69" s="0" t="n">
        <f aca="false">FM69</f>
        <v>0</v>
      </c>
      <c r="HO69" s="0" t="n">
        <f aca="false">FP69</f>
        <v>0</v>
      </c>
      <c r="HP69" s="0" t="n">
        <f aca="false">FS69</f>
        <v>0</v>
      </c>
      <c r="HQ69" s="0" t="n">
        <f aca="false">FV69</f>
        <v>0</v>
      </c>
      <c r="HR69" s="0" t="n">
        <f aca="false">FY69</f>
        <v>0</v>
      </c>
      <c r="HS69" s="0" t="n">
        <f aca="false">GB69</f>
        <v>0</v>
      </c>
      <c r="HT69" s="0" t="n">
        <f aca="false">GE69</f>
        <v>0</v>
      </c>
      <c r="HU69" s="0" t="n">
        <f aca="false">GH69</f>
        <v>0</v>
      </c>
      <c r="HV69" s="0" t="n">
        <f aca="false">GK69</f>
        <v>0</v>
      </c>
      <c r="HW69" s="0" t="n">
        <f aca="false">AU69</f>
        <v>6</v>
      </c>
      <c r="HX69" s="0" t="n">
        <f aca="false">HW69/HV71</f>
        <v>3</v>
      </c>
    </row>
    <row r="70" customFormat="false" ht="18" hidden="true" customHeight="true" outlineLevel="0" collapsed="false">
      <c r="A70" s="1"/>
      <c r="B70" s="10"/>
      <c r="C70" s="10"/>
      <c r="D70" s="10"/>
      <c r="E70" s="10"/>
      <c r="F70" s="13"/>
      <c r="G70" s="13"/>
      <c r="H70" s="74"/>
      <c r="I70" s="10"/>
      <c r="J70" s="10"/>
      <c r="K70" s="1"/>
      <c r="M70" s="1"/>
      <c r="AK70" s="1"/>
      <c r="AL70" s="1"/>
      <c r="AM70" s="1"/>
      <c r="AN70" s="1"/>
      <c r="AO70" s="1"/>
      <c r="AP70" s="1"/>
      <c r="AQ70" s="1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 t="n">
        <f aca="false">IF(GN68&lt;GN69,GN68,GN69)</f>
        <v>1</v>
      </c>
      <c r="GO70" s="15" t="n">
        <f aca="false">IF(GO68&lt;GO69,GO68,GO69)</f>
        <v>0</v>
      </c>
      <c r="GP70" s="15" t="n">
        <f aca="false">IF(GP68&lt;GP69,GP68,GP69)</f>
        <v>0</v>
      </c>
      <c r="GQ70" s="15" t="n">
        <f aca="false">IF(GQ68&lt;GQ69,GQ68,GQ69)</f>
        <v>0</v>
      </c>
      <c r="GR70" s="15" t="n">
        <f aca="false">IF(GR68&lt;GR69,GR68,GR69)</f>
        <v>0</v>
      </c>
      <c r="GS70" s="15" t="n">
        <f aca="false">IF(GS68&lt;GS69,GS68,GS69)</f>
        <v>0</v>
      </c>
      <c r="GT70" s="15" t="n">
        <f aca="false">IF(GT68&lt;GT69,GT68,GT69)</f>
        <v>0</v>
      </c>
      <c r="GU70" s="15" t="n">
        <f aca="false">IF(GU68&lt;GU69,GU68,GU69)</f>
        <v>0</v>
      </c>
      <c r="GV70" s="15" t="n">
        <f aca="false">IF(GV68&lt;GV69,GV68,GV69)</f>
        <v>0</v>
      </c>
      <c r="GW70" s="15" t="n">
        <f aca="false">IF(GW68&lt;GW69,GW68,GW69)</f>
        <v>0</v>
      </c>
      <c r="GX70" s="15" t="n">
        <f aca="false">IF(GX68&lt;GX69,GX68,GX69)</f>
        <v>0</v>
      </c>
      <c r="GY70" s="15" t="n">
        <f aca="false">IF(GY68&lt;GY69,GY68,GY69)</f>
        <v>0</v>
      </c>
      <c r="GZ70" s="15" t="n">
        <f aca="false">IF(GZ68&lt;GZ69,GZ68,GZ69)</f>
        <v>0</v>
      </c>
      <c r="HA70" s="15" t="n">
        <f aca="false">IF(HA68&lt;HA69,HA68,HA69)</f>
        <v>0</v>
      </c>
      <c r="HB70" s="15" t="n">
        <f aca="false">IF(HB68&lt;HB69,HB68,HB69)</f>
        <v>0</v>
      </c>
      <c r="HC70" s="15" t="n">
        <f aca="false">IF(HC68&lt;HC69,HC68,HC69)</f>
        <v>0</v>
      </c>
      <c r="HD70" s="15" t="n">
        <f aca="false">IF(HD68&lt;HD69,HD68,HD69)</f>
        <v>0</v>
      </c>
      <c r="HE70" s="15" t="n">
        <f aca="false">IF(HE68&lt;HE69,HE68,HE69)</f>
        <v>0</v>
      </c>
      <c r="HF70" s="15" t="n">
        <f aca="false">IF(HF68&lt;HF69,HF68,HF69)</f>
        <v>0</v>
      </c>
      <c r="HG70" s="15" t="n">
        <f aca="false">IF(HG68&lt;HG69,HG68,HG69)</f>
        <v>0</v>
      </c>
      <c r="HH70" s="15" t="n">
        <f aca="false">IF(HH68&lt;HH69,HH68,HH69)</f>
        <v>0</v>
      </c>
      <c r="HI70" s="15" t="n">
        <f aca="false">IF(HI68&lt;HI69,HI68,HI69)</f>
        <v>0</v>
      </c>
      <c r="HJ70" s="15" t="n">
        <f aca="false">IF(HJ68&lt;HJ69,HJ68,HJ69)</f>
        <v>0</v>
      </c>
      <c r="HK70" s="15" t="n">
        <f aca="false">IF(HK68&lt;HK69,HK68,HK69)</f>
        <v>0</v>
      </c>
      <c r="HL70" s="15" t="n">
        <f aca="false">IF(HL68&lt;HL69,HL68,HL69)</f>
        <v>0</v>
      </c>
      <c r="HM70" s="15" t="n">
        <f aca="false">IF(HM68&lt;HM69,HM68,HM69)</f>
        <v>0</v>
      </c>
      <c r="HN70" s="15" t="n">
        <f aca="false">IF(HN68&lt;HN69,HN68,HN69)</f>
        <v>0</v>
      </c>
      <c r="HO70" s="15" t="n">
        <f aca="false">IF(HO68&lt;HO69,HO68,HO69)</f>
        <v>0</v>
      </c>
      <c r="HP70" s="15" t="n">
        <f aca="false">IF(HP68&lt;HP69,HP68,HP69)</f>
        <v>0</v>
      </c>
      <c r="HQ70" s="15" t="n">
        <f aca="false">IF(HQ68&lt;HQ69,HQ68,HQ69)</f>
        <v>0</v>
      </c>
      <c r="HR70" s="15" t="n">
        <f aca="false">IF(HR68&lt;HR69,HR68,HR69)</f>
        <v>0</v>
      </c>
      <c r="HS70" s="15" t="n">
        <f aca="false">IF(HS68&lt;HS69,HS68,HS69)</f>
        <v>0</v>
      </c>
      <c r="HT70" s="15" t="n">
        <f aca="false">IF(HT68&lt;HT69,HT68,HT69)</f>
        <v>0</v>
      </c>
      <c r="HU70" s="15" t="n">
        <f aca="false">IF(HU68&lt;HU69,HU68,HU69)</f>
        <v>0</v>
      </c>
      <c r="HV70" s="15" t="n">
        <f aca="false">IF(HV68&lt;HV69,HV68,HV69)</f>
        <v>0</v>
      </c>
    </row>
    <row r="71" customFormat="false" ht="18" hidden="true" customHeight="true" outlineLevel="0" collapsed="false">
      <c r="A71" s="1"/>
      <c r="B71" s="10"/>
      <c r="C71" s="10"/>
      <c r="D71" s="10"/>
      <c r="E71" s="10"/>
      <c r="F71" s="13"/>
      <c r="G71" s="13"/>
      <c r="H71" s="74"/>
      <c r="I71" s="10"/>
      <c r="J71" s="10"/>
      <c r="K71" s="1"/>
      <c r="M71" s="1"/>
      <c r="AK71" s="1"/>
      <c r="AL71" s="1"/>
      <c r="AM71" s="1"/>
      <c r="AN71" s="1"/>
      <c r="AO71" s="1"/>
      <c r="AP71" s="1"/>
      <c r="AQ71" s="1"/>
      <c r="AT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0" t="n">
        <f aca="false">FY$4^GN70</f>
        <v>2</v>
      </c>
      <c r="GO71" s="0" t="n">
        <f aca="false">FZ$4^GO70*GN71</f>
        <v>2</v>
      </c>
      <c r="GP71" s="0" t="n">
        <f aca="false">GA$4^GP70*GO71</f>
        <v>2</v>
      </c>
      <c r="GQ71" s="0" t="n">
        <f aca="false">GB$4^GQ70*GP71</f>
        <v>2</v>
      </c>
      <c r="GR71" s="0" t="n">
        <f aca="false">GC$4^GR70*GQ71</f>
        <v>2</v>
      </c>
      <c r="GS71" s="0" t="n">
        <f aca="false">GD$4^GS70*GR71</f>
        <v>2</v>
      </c>
      <c r="GT71" s="0" t="n">
        <f aca="false">GE$4^GT70*GS71</f>
        <v>2</v>
      </c>
      <c r="GU71" s="0" t="n">
        <f aca="false">GF$4^GU70*GT71</f>
        <v>2</v>
      </c>
      <c r="GV71" s="0" t="n">
        <f aca="false">GG$4^GV70*GU71</f>
        <v>2</v>
      </c>
      <c r="GW71" s="0" t="n">
        <f aca="false">GH$4^GW70*GV71</f>
        <v>2</v>
      </c>
      <c r="GX71" s="0" t="n">
        <f aca="false">GI$4^GX70*GW71</f>
        <v>2</v>
      </c>
      <c r="GY71" s="0" t="n">
        <f aca="false">GJ$4^GY70*GX71</f>
        <v>2</v>
      </c>
      <c r="GZ71" s="0" t="n">
        <f aca="false">GK$4^GZ70*GY71</f>
        <v>2</v>
      </c>
      <c r="HA71" s="0" t="n">
        <f aca="false">GL$4^HA70*GZ71</f>
        <v>2</v>
      </c>
      <c r="HB71" s="0" t="n">
        <f aca="false">GM$4^HB70*HA71</f>
        <v>2</v>
      </c>
      <c r="HC71" s="0" t="n">
        <f aca="false">GN$4^HC70*HB71</f>
        <v>2</v>
      </c>
      <c r="HD71" s="0" t="n">
        <f aca="false">GO$4^HD70*HC71</f>
        <v>2</v>
      </c>
      <c r="HE71" s="0" t="n">
        <f aca="false">GP$4^HE70*HD71</f>
        <v>2</v>
      </c>
      <c r="HF71" s="0" t="n">
        <f aca="false">GQ$4^HF70*HE71</f>
        <v>2</v>
      </c>
      <c r="HG71" s="0" t="n">
        <f aca="false">GR$4^HG70*HF71</f>
        <v>2</v>
      </c>
      <c r="HH71" s="0" t="n">
        <f aca="false">GS$4^HH70*HG71</f>
        <v>2</v>
      </c>
      <c r="HI71" s="0" t="n">
        <f aca="false">GT$4^HI70*HH71</f>
        <v>2</v>
      </c>
      <c r="HJ71" s="0" t="n">
        <f aca="false">GU$4^HJ70*HI71</f>
        <v>2</v>
      </c>
      <c r="HK71" s="0" t="n">
        <f aca="false">GV$4^HK70*HJ71</f>
        <v>2</v>
      </c>
      <c r="HL71" s="0" t="n">
        <f aca="false">GW$4^HL70*HK71</f>
        <v>2</v>
      </c>
      <c r="HM71" s="0" t="n">
        <f aca="false">GX$4^HM70*HL71</f>
        <v>2</v>
      </c>
      <c r="HN71" s="0" t="n">
        <f aca="false">GY$4^HN70*HM71</f>
        <v>2</v>
      </c>
      <c r="HO71" s="0" t="n">
        <f aca="false">GZ$4^HO70*HN71</f>
        <v>2</v>
      </c>
      <c r="HP71" s="0" t="n">
        <f aca="false">HA$4^HP70*HO71</f>
        <v>2</v>
      </c>
      <c r="HQ71" s="0" t="n">
        <f aca="false">HB$4^HQ70*HP71</f>
        <v>2</v>
      </c>
      <c r="HR71" s="0" t="n">
        <f aca="false">HC$4^HR70*HQ71</f>
        <v>2</v>
      </c>
      <c r="HS71" s="0" t="n">
        <f aca="false">HD$4^HS70*HR71</f>
        <v>2</v>
      </c>
      <c r="HT71" s="0" t="n">
        <f aca="false">HE$4^HT70*HS71</f>
        <v>2</v>
      </c>
      <c r="HU71" s="0" t="n">
        <f aca="false">HF$4^HU70*HT71</f>
        <v>2</v>
      </c>
      <c r="HV71" s="0" t="n">
        <f aca="false">HG$4^HV70*HU71</f>
        <v>2</v>
      </c>
    </row>
    <row r="72" customFormat="false" ht="18" hidden="true" customHeight="true" outlineLevel="0" collapsed="false">
      <c r="A72" s="1"/>
      <c r="B72" s="10"/>
      <c r="C72" s="10"/>
      <c r="D72" s="10"/>
      <c r="E72" s="10"/>
      <c r="F72" s="13"/>
      <c r="G72" s="13"/>
      <c r="H72" s="74"/>
      <c r="I72" s="10"/>
      <c r="J72" s="10"/>
      <c r="K72" s="1"/>
      <c r="M72" s="1"/>
      <c r="AK72" s="1"/>
      <c r="AL72" s="1"/>
      <c r="AM72" s="1"/>
      <c r="AN72" s="1"/>
      <c r="AO72" s="1"/>
      <c r="AP72" s="1"/>
      <c r="AQ72" s="1"/>
      <c r="AR72" s="0" t="s">
        <v>107</v>
      </c>
      <c r="AS72" s="15" t="n">
        <f aca="true">IF(U64=3,INT((RAND()*(AM64-AL64+1)+AL64)),0)</f>
        <v>0</v>
      </c>
      <c r="AT72" s="15" t="n">
        <f aca="true">IF(U64=3,INT((RAND()*(AO64-AN64+1)+AN64)),0)</f>
        <v>0</v>
      </c>
      <c r="AU72" s="0" t="n">
        <f aca="false">AT72-AT73*(AS73-AS72)</f>
        <v>0</v>
      </c>
      <c r="AV72" s="0" t="n">
        <v>256</v>
      </c>
      <c r="AW72" s="15" t="n">
        <f aca="false">IF(AU72/AV72=INT(AU72/AV72),1,0)</f>
        <v>1</v>
      </c>
      <c r="AX72" s="15" t="n">
        <f aca="false">IF(AW72=0,AU72,AU72/AV72)</f>
        <v>0</v>
      </c>
      <c r="AY72" s="15" t="n">
        <v>16</v>
      </c>
      <c r="AZ72" s="15" t="n">
        <f aca="false">IF(AX72/AY72=INT(AX72/AY72),1,0)</f>
        <v>1</v>
      </c>
      <c r="BA72" s="15" t="n">
        <f aca="false">IF(AZ72=0,AX72,AX72/AY72)</f>
        <v>0</v>
      </c>
      <c r="BB72" s="15" t="n">
        <v>4</v>
      </c>
      <c r="BC72" s="15" t="n">
        <f aca="false">IF(BA72/BB72=INT(BA72/BB72),1,0)</f>
        <v>1</v>
      </c>
      <c r="BD72" s="15" t="n">
        <f aca="false">IF(BC72=0,BA72,BA72/BB72)</f>
        <v>0</v>
      </c>
      <c r="BE72" s="15" t="n">
        <v>2</v>
      </c>
      <c r="BF72" s="15" t="n">
        <f aca="false">IF(BD72/BE72=INT(BD72/BE72),1,0)</f>
        <v>1</v>
      </c>
      <c r="BG72" s="15" t="n">
        <f aca="false">IF(BF72=0,BD72,BD72/BE72)</f>
        <v>0</v>
      </c>
      <c r="BH72" s="15" t="n">
        <v>81</v>
      </c>
      <c r="BI72" s="15" t="n">
        <f aca="false">IF(BG72/BH72=INT(BG72/BH72),1,0)</f>
        <v>1</v>
      </c>
      <c r="BJ72" s="15" t="n">
        <f aca="false">IF(BI72=0,BG72,BG72/BH72)</f>
        <v>0</v>
      </c>
      <c r="BK72" s="15" t="n">
        <v>9</v>
      </c>
      <c r="BL72" s="15" t="n">
        <f aca="false">IF(BJ72/BK72=INT(BJ72/BK72),1,0)</f>
        <v>1</v>
      </c>
      <c r="BM72" s="15" t="n">
        <f aca="false">IF(BL72=0,BJ72,BJ72/BK72)</f>
        <v>0</v>
      </c>
      <c r="BN72" s="15" t="n">
        <v>3</v>
      </c>
      <c r="BO72" s="15" t="n">
        <f aca="false">IF(BM72/BN72=INT(BM72/BN72),1,0)</f>
        <v>1</v>
      </c>
      <c r="BP72" s="15" t="n">
        <f aca="false">IF(BO72=0,BM72,BM72/BN72)</f>
        <v>0</v>
      </c>
      <c r="BQ72" s="15" t="n">
        <v>25</v>
      </c>
      <c r="BR72" s="15" t="n">
        <f aca="false">IF(BP72/BQ72=INT(BP72/BQ72),1,0)</f>
        <v>1</v>
      </c>
      <c r="BS72" s="15" t="n">
        <f aca="false">IF(BR72=0,BP72,BP72/BQ72)</f>
        <v>0</v>
      </c>
      <c r="BT72" s="15" t="n">
        <v>5</v>
      </c>
      <c r="BU72" s="15" t="n">
        <f aca="false">IF(BS72/BT72=INT(BS72/BT72),1,0)</f>
        <v>1</v>
      </c>
      <c r="BV72" s="15" t="n">
        <f aca="false">IF(BU72=0,BS72,BS72/BT72)</f>
        <v>0</v>
      </c>
      <c r="BW72" s="15" t="n">
        <v>49</v>
      </c>
      <c r="BX72" s="15" t="n">
        <f aca="false">IF(BV72/BW72=INT(BV72/BW72),1,0)</f>
        <v>1</v>
      </c>
      <c r="BY72" s="15" t="n">
        <f aca="false">IF(BX72=0,BV72,BV72/BW72)</f>
        <v>0</v>
      </c>
      <c r="BZ72" s="15" t="n">
        <v>7</v>
      </c>
      <c r="CA72" s="15" t="n">
        <f aca="false">IF(BY72/BZ72=INT(BY72/BZ72),1,0)</f>
        <v>1</v>
      </c>
      <c r="CB72" s="15" t="n">
        <f aca="false">IF(CA72=0,BY72,BY72/BZ72)</f>
        <v>0</v>
      </c>
      <c r="CC72" s="15" t="n">
        <v>121</v>
      </c>
      <c r="CD72" s="15" t="n">
        <f aca="false">IF(CB72/CC72=INT(CB72/CC72),1,0)</f>
        <v>1</v>
      </c>
      <c r="CE72" s="15" t="n">
        <f aca="false">IF(CD72=0,CB72,CB72/CC72)</f>
        <v>0</v>
      </c>
      <c r="CF72" s="15" t="n">
        <v>11</v>
      </c>
      <c r="CG72" s="15" t="n">
        <f aca="false">IF(CE72/CF72=INT(CE72/CF72),1,0)</f>
        <v>1</v>
      </c>
      <c r="CH72" s="15" t="n">
        <f aca="false">IF(CG72=0,CE72,CE72/CF72)</f>
        <v>0</v>
      </c>
      <c r="CI72" s="15" t="n">
        <v>169</v>
      </c>
      <c r="CJ72" s="15" t="n">
        <f aca="false">IF(CH72/CI72=INT(CH72/CI72),1,0)</f>
        <v>1</v>
      </c>
      <c r="CK72" s="15" t="n">
        <f aca="false">IF(CJ72=0,CH72,CH72/CI72)</f>
        <v>0</v>
      </c>
      <c r="CL72" s="15" t="n">
        <v>13</v>
      </c>
      <c r="CM72" s="15" t="n">
        <f aca="false">IF(CK72/CL72=INT(CK72/CL72),1,0)</f>
        <v>1</v>
      </c>
      <c r="CN72" s="15" t="n">
        <f aca="false">IF(CM72=0,CK72,CK72/CL72)</f>
        <v>0</v>
      </c>
      <c r="CO72" s="15" t="n">
        <f aca="false">CO68</f>
        <v>289</v>
      </c>
      <c r="CP72" s="15" t="n">
        <f aca="false">IF(CN72/CO72=INT(CN72/CO72),1,0)</f>
        <v>1</v>
      </c>
      <c r="CQ72" s="15" t="n">
        <f aca="false">IF(CP72=0,CN72,CN72/CO72)</f>
        <v>0</v>
      </c>
      <c r="CR72" s="15" t="n">
        <v>17</v>
      </c>
      <c r="CS72" s="15" t="n">
        <f aca="false">IF(CQ72/CR72=INT(CQ72/CR72),1,0)</f>
        <v>1</v>
      </c>
      <c r="CT72" s="15" t="n">
        <f aca="false">IF(CS72=0,CQ72,CQ72/CR72)</f>
        <v>0</v>
      </c>
      <c r="CU72" s="15" t="n">
        <f aca="false">CU68</f>
        <v>361</v>
      </c>
      <c r="CV72" s="15" t="n">
        <f aca="false">IF(CT72/CU72=INT(CT72/CU72),1,0)</f>
        <v>1</v>
      </c>
      <c r="CW72" s="15" t="n">
        <f aca="false">IF(CV72=0,CT72,CT72/CU72)</f>
        <v>0</v>
      </c>
      <c r="CX72" s="15" t="n">
        <v>19</v>
      </c>
      <c r="CY72" s="15" t="n">
        <f aca="false">IF(CW72/CX72=INT(CW72/CX72),1,0)</f>
        <v>1</v>
      </c>
      <c r="CZ72" s="15" t="n">
        <f aca="false">IF(CY72=0,CW72,CW72/CX72)</f>
        <v>0</v>
      </c>
      <c r="DA72" s="15" t="n">
        <f aca="false">DA68</f>
        <v>529</v>
      </c>
      <c r="DB72" s="15" t="n">
        <f aca="false">IF(CZ72/DA72=INT(CZ72/DA72),1,0)</f>
        <v>1</v>
      </c>
      <c r="DC72" s="15" t="n">
        <f aca="false">IF(DB72=0,CZ72,CZ72/DA72)</f>
        <v>0</v>
      </c>
      <c r="DD72" s="15" t="n">
        <v>23</v>
      </c>
      <c r="DE72" s="15" t="n">
        <f aca="false">IF(DC72/DD72=INT(DC72/DD72),1,0)</f>
        <v>1</v>
      </c>
      <c r="DF72" s="15" t="n">
        <f aca="false">IF(DE72=0,DC72,DC72/DD72)</f>
        <v>0</v>
      </c>
      <c r="DG72" s="15" t="n">
        <f aca="false">DG68</f>
        <v>841</v>
      </c>
      <c r="DH72" s="15" t="n">
        <f aca="false">IF(DF72/DG72=INT(DF72/DG72),1,0)</f>
        <v>1</v>
      </c>
      <c r="DI72" s="15" t="n">
        <f aca="false">IF(DH72=0,DF72,DF72/DG72)</f>
        <v>0</v>
      </c>
      <c r="DJ72" s="15" t="n">
        <v>29</v>
      </c>
      <c r="DK72" s="15" t="n">
        <f aca="false">IF(DI72/DJ72=INT(DI72/DJ72),1,0)</f>
        <v>1</v>
      </c>
      <c r="DL72" s="15" t="n">
        <f aca="false">IF(DK72=0,DI72,DI72/DJ72)</f>
        <v>0</v>
      </c>
      <c r="DM72" s="15" t="n">
        <f aca="false">DM68</f>
        <v>961</v>
      </c>
      <c r="DN72" s="15" t="n">
        <f aca="false">IF(DL72/DM72=INT(DL72/DM72),1,0)</f>
        <v>1</v>
      </c>
      <c r="DO72" s="15" t="n">
        <f aca="false">IF(DN72=0,DL72,DL72/DM72)</f>
        <v>0</v>
      </c>
      <c r="DP72" s="15" t="n">
        <v>31</v>
      </c>
      <c r="DQ72" s="15" t="n">
        <f aca="false">IF(DO72/DP72=INT(DO72/DP72),1,0)</f>
        <v>1</v>
      </c>
      <c r="DR72" s="15" t="n">
        <f aca="false">IF(DQ72=0,DO72,DO72/DP72)</f>
        <v>0</v>
      </c>
      <c r="DS72" s="15" t="n">
        <v>37</v>
      </c>
      <c r="DT72" s="15" t="n">
        <f aca="false">IF(DR72/DS72=INT(DR72/DS72),1,0)</f>
        <v>1</v>
      </c>
      <c r="DU72" s="15" t="n">
        <f aca="false">IF(DT72=0,DR72,DR72/DS72)</f>
        <v>0</v>
      </c>
      <c r="DV72" s="15" t="n">
        <v>41</v>
      </c>
      <c r="DW72" s="15" t="n">
        <f aca="false">IF(DU72/DV72=INT(DU72/DV72),1,0)</f>
        <v>1</v>
      </c>
      <c r="DX72" s="15" t="n">
        <f aca="false">IF(DW72=0,DU72,DU72/DV72)</f>
        <v>0</v>
      </c>
      <c r="DY72" s="15" t="n">
        <v>43</v>
      </c>
      <c r="DZ72" s="15" t="n">
        <f aca="false">IF(DX72/DY72=INT(DX72/DY72),1,0)</f>
        <v>1</v>
      </c>
      <c r="EA72" s="15" t="n">
        <f aca="false">IF(DZ72=0,DX72,DX72/DY72)</f>
        <v>0</v>
      </c>
      <c r="EB72" s="15" t="n">
        <v>47</v>
      </c>
      <c r="EC72" s="15" t="n">
        <f aca="false">IF(EA72/EB72=INT(EA72/EB72),1,0)</f>
        <v>1</v>
      </c>
      <c r="ED72" s="15" t="n">
        <f aca="false">IF(EC72=0,EA72,EA72/EB72)</f>
        <v>0</v>
      </c>
      <c r="EE72" s="15" t="n">
        <v>53</v>
      </c>
      <c r="EF72" s="15" t="n">
        <f aca="false">IF(ED72/EE72=INT(ED72/EE72),1,0)</f>
        <v>1</v>
      </c>
      <c r="EG72" s="15" t="n">
        <f aca="false">IF(EF72=0,ED72,ED72/EE72)</f>
        <v>0</v>
      </c>
      <c r="EH72" s="15" t="n">
        <v>59</v>
      </c>
      <c r="EI72" s="15" t="n">
        <f aca="false">IF(EG72/EH72=INT(EG72/EH72),1,0)</f>
        <v>1</v>
      </c>
      <c r="EJ72" s="15" t="n">
        <f aca="false">IF(EI72=0,EG72,EG72/EH72)</f>
        <v>0</v>
      </c>
      <c r="EK72" s="15" t="n">
        <v>61</v>
      </c>
      <c r="EL72" s="15" t="n">
        <f aca="false">IF(EJ72/EK72=INT(EJ72/EK72),1,0)</f>
        <v>1</v>
      </c>
      <c r="EM72" s="15" t="n">
        <f aca="false">IF(EL72=0,EJ72,EJ72/EK72)</f>
        <v>0</v>
      </c>
      <c r="EN72" s="15" t="n">
        <v>67</v>
      </c>
      <c r="EO72" s="15" t="n">
        <f aca="false">IF(EM72/EN72=INT(EM72/EN72),1,0)</f>
        <v>1</v>
      </c>
      <c r="EP72" s="15" t="n">
        <f aca="false">IF(EO72=0,EM72,EM72/EN72)</f>
        <v>0</v>
      </c>
      <c r="EQ72" s="15" t="n">
        <v>71</v>
      </c>
      <c r="ER72" s="15" t="n">
        <f aca="false">IF(EP72/EQ72=INT(EP72/EQ72),1,0)</f>
        <v>1</v>
      </c>
      <c r="ES72" s="15" t="n">
        <f aca="false">IF(ER72=0,EP72,EP72/EQ72)</f>
        <v>0</v>
      </c>
      <c r="ET72" s="15" t="n">
        <v>73</v>
      </c>
      <c r="EU72" s="15" t="n">
        <f aca="false">IF(ES72/ET72=INT(ES72/ET72),1,0)</f>
        <v>1</v>
      </c>
      <c r="EV72" s="15" t="n">
        <f aca="false">IF(EU72=0,ES72,ES72/ET72)</f>
        <v>0</v>
      </c>
      <c r="EW72" s="15" t="n">
        <v>79</v>
      </c>
      <c r="EX72" s="15" t="n">
        <f aca="false">IF(EV72/EW72=INT(EV72/EW72),1,0)</f>
        <v>1</v>
      </c>
      <c r="EY72" s="15" t="n">
        <f aca="false">IF(EX72=0,EV72,EV72/EW72)</f>
        <v>0</v>
      </c>
      <c r="EZ72" s="15" t="n">
        <v>83</v>
      </c>
      <c r="FA72" s="15" t="n">
        <f aca="false">IF(EY72/EZ72=INT(EY72/EZ72),1,0)</f>
        <v>1</v>
      </c>
      <c r="FB72" s="15" t="n">
        <f aca="false">IF(FA72=0,EY72,EY72/EZ72)</f>
        <v>0</v>
      </c>
      <c r="FC72" s="15" t="n">
        <v>89</v>
      </c>
      <c r="FD72" s="15" t="n">
        <f aca="false">IF(FB72/FC72=INT(FB72/FC72),1,0)</f>
        <v>1</v>
      </c>
      <c r="FE72" s="15" t="n">
        <f aca="false">IF(FD72=0,FB72,FB72/FC72)</f>
        <v>0</v>
      </c>
      <c r="FF72" s="15" t="n">
        <v>97</v>
      </c>
      <c r="FG72" s="15" t="n">
        <f aca="false">IF(FE72/FF72=INT(FE72/FF72),1,0)</f>
        <v>1</v>
      </c>
      <c r="FH72" s="15" t="n">
        <f aca="false">IF(FG72=0,FE72,FE72/FF72)</f>
        <v>0</v>
      </c>
      <c r="FI72" s="15" t="n">
        <v>101</v>
      </c>
      <c r="FJ72" s="15" t="n">
        <f aca="false">IF(FH72/FI72=INT(FH72/FI72),1,0)</f>
        <v>1</v>
      </c>
      <c r="FK72" s="15" t="n">
        <f aca="false">IF(FJ72=0,FH72,FH72/FI72)</f>
        <v>0</v>
      </c>
      <c r="FL72" s="15" t="n">
        <v>103</v>
      </c>
      <c r="FM72" s="15" t="n">
        <f aca="false">IF(FK72/FL72=INT(FK72/FL72),1,0)</f>
        <v>1</v>
      </c>
      <c r="FN72" s="15" t="n">
        <f aca="false">IF(FM72=0,FK72,FK72/FL72)</f>
        <v>0</v>
      </c>
      <c r="FO72" s="15" t="n">
        <v>107</v>
      </c>
      <c r="FP72" s="15" t="n">
        <f aca="false">IF(FN72/FO72=INT(FN72/FO72),1,0)</f>
        <v>1</v>
      </c>
      <c r="FQ72" s="15" t="n">
        <f aca="false">IF(FP72=0,FN72,FN72/FO72)</f>
        <v>0</v>
      </c>
      <c r="FR72" s="15" t="n">
        <v>109</v>
      </c>
      <c r="FS72" s="15" t="n">
        <f aca="false">IF(FQ72/FR72=INT(FQ72/FR72),1,0)</f>
        <v>1</v>
      </c>
      <c r="FT72" s="15" t="n">
        <f aca="false">IF(FS72=0,FQ72,FQ72/FR72)</f>
        <v>0</v>
      </c>
      <c r="FU72" s="15" t="n">
        <v>113</v>
      </c>
      <c r="FV72" s="15" t="n">
        <f aca="false">IF(FT72/FU72=INT(FT72/FU72),1,0)</f>
        <v>1</v>
      </c>
      <c r="FW72" s="15" t="n">
        <f aca="false">IF(FV72=0,FT72,FT72/FU72)</f>
        <v>0</v>
      </c>
      <c r="FX72" s="15" t="n">
        <v>127</v>
      </c>
      <c r="FY72" s="15" t="n">
        <f aca="false">IF(FW72/FX72=INT(FW72/FX72),1,0)</f>
        <v>1</v>
      </c>
      <c r="FZ72" s="15" t="n">
        <f aca="false">IF(FY72=0,FW72,FW72/FX72)</f>
        <v>0</v>
      </c>
      <c r="GA72" s="15" t="n">
        <v>131</v>
      </c>
      <c r="GB72" s="15" t="n">
        <f aca="false">IF(FZ72/GA72=INT(FZ72/GA72),1,0)</f>
        <v>1</v>
      </c>
      <c r="GC72" s="15" t="n">
        <f aca="false">IF(GB72=0,FZ72,FZ72/GA72)</f>
        <v>0</v>
      </c>
      <c r="GD72" s="15" t="n">
        <v>137</v>
      </c>
      <c r="GE72" s="15" t="n">
        <f aca="false">IF(GC72/GD72=INT(GC72/GD72),1,0)</f>
        <v>1</v>
      </c>
      <c r="GF72" s="15" t="n">
        <f aca="false">IF(GE72=0,GC72,GC72/GD72)</f>
        <v>0</v>
      </c>
      <c r="GG72" s="15" t="n">
        <v>139</v>
      </c>
      <c r="GH72" s="15" t="n">
        <f aca="false">IF(GF72/GG72=INT(GF72/GG72),1,0)</f>
        <v>1</v>
      </c>
      <c r="GI72" s="15" t="n">
        <f aca="false">IF(GH72=0,GF72,GF72/GG72)</f>
        <v>0</v>
      </c>
      <c r="GJ72" s="15" t="n">
        <v>149</v>
      </c>
      <c r="GK72" s="15" t="n">
        <f aca="false">IF(GI72/GJ72=INT(GI72/GJ72),1,0)</f>
        <v>1</v>
      </c>
      <c r="GL72" s="15" t="n">
        <f aca="false">IF(GK72=0,GI72,GI72/GJ72)</f>
        <v>0</v>
      </c>
      <c r="GM72" s="15"/>
      <c r="GN72" s="15" t="n">
        <f aca="false">8*AW72+4*AZ72+2*BC72+BF72</f>
        <v>15</v>
      </c>
      <c r="GO72" s="15" t="n">
        <f aca="false">4*BI72+2*BL72+BO72</f>
        <v>7</v>
      </c>
      <c r="GP72" s="15" t="n">
        <f aca="false">2*BR72+BU72</f>
        <v>3</v>
      </c>
      <c r="GQ72" s="15" t="n">
        <f aca="false">2*BX72+CA72</f>
        <v>3</v>
      </c>
      <c r="GR72" s="15" t="n">
        <f aca="false">2*CD72+CG72</f>
        <v>3</v>
      </c>
      <c r="GS72" s="15" t="n">
        <f aca="false">2*CJ72+CM72</f>
        <v>3</v>
      </c>
      <c r="GT72" s="15" t="n">
        <f aca="false">CS72</f>
        <v>1</v>
      </c>
      <c r="GU72" s="15" t="n">
        <f aca="false">CY72</f>
        <v>1</v>
      </c>
      <c r="GV72" s="15" t="n">
        <f aca="false">DE72</f>
        <v>1</v>
      </c>
      <c r="GW72" s="15" t="n">
        <f aca="false">DK72</f>
        <v>1</v>
      </c>
      <c r="GX72" s="15" t="n">
        <f aca="false">DQ72</f>
        <v>1</v>
      </c>
      <c r="GY72" s="0" t="n">
        <f aca="false">DT72</f>
        <v>1</v>
      </c>
      <c r="GZ72" s="0" t="n">
        <f aca="false">DW72</f>
        <v>1</v>
      </c>
      <c r="HA72" s="0" t="n">
        <f aca="false">DZ72</f>
        <v>1</v>
      </c>
      <c r="HB72" s="0" t="n">
        <f aca="false">EC72</f>
        <v>1</v>
      </c>
      <c r="HC72" s="0" t="n">
        <f aca="false">EF72</f>
        <v>1</v>
      </c>
      <c r="HD72" s="0" t="n">
        <f aca="false">EI72</f>
        <v>1</v>
      </c>
      <c r="HE72" s="0" t="n">
        <f aca="false">EL72</f>
        <v>1</v>
      </c>
      <c r="HF72" s="0" t="n">
        <f aca="false">EO72</f>
        <v>1</v>
      </c>
      <c r="HG72" s="0" t="n">
        <f aca="false">ER72</f>
        <v>1</v>
      </c>
      <c r="HH72" s="0" t="n">
        <f aca="false">EU72</f>
        <v>1</v>
      </c>
      <c r="HI72" s="0" t="n">
        <f aca="false">EX72</f>
        <v>1</v>
      </c>
      <c r="HJ72" s="0" t="n">
        <f aca="false">FA72</f>
        <v>1</v>
      </c>
      <c r="HK72" s="0" t="n">
        <f aca="false">FD72</f>
        <v>1</v>
      </c>
      <c r="HL72" s="0" t="n">
        <f aca="false">FG72</f>
        <v>1</v>
      </c>
      <c r="HM72" s="0" t="n">
        <f aca="false">FJ72</f>
        <v>1</v>
      </c>
      <c r="HN72" s="0" t="n">
        <f aca="false">FM72</f>
        <v>1</v>
      </c>
      <c r="HO72" s="0" t="n">
        <f aca="false">FP72</f>
        <v>1</v>
      </c>
      <c r="HP72" s="0" t="n">
        <f aca="false">FS72</f>
        <v>1</v>
      </c>
      <c r="HQ72" s="0" t="n">
        <f aca="false">FV72</f>
        <v>1</v>
      </c>
      <c r="HR72" s="0" t="n">
        <f aca="false">FY72</f>
        <v>1</v>
      </c>
      <c r="HS72" s="0" t="n">
        <f aca="false">GB72</f>
        <v>1</v>
      </c>
      <c r="HT72" s="0" t="n">
        <f aca="false">GE72</f>
        <v>1</v>
      </c>
      <c r="HU72" s="0" t="n">
        <f aca="false">GH72</f>
        <v>1</v>
      </c>
      <c r="HV72" s="0" t="n">
        <f aca="false">GK72</f>
        <v>1</v>
      </c>
      <c r="HW72" s="0" t="n">
        <f aca="false">AU72</f>
        <v>0</v>
      </c>
      <c r="HX72" s="0" t="n">
        <f aca="false">HW72/HV75</f>
        <v>0</v>
      </c>
    </row>
    <row r="73" customFormat="false" ht="18" hidden="true" customHeight="true" outlineLevel="0" collapsed="false">
      <c r="A73" s="1"/>
      <c r="B73" s="10"/>
      <c r="C73" s="10"/>
      <c r="D73" s="10"/>
      <c r="E73" s="10"/>
      <c r="F73" s="13"/>
      <c r="G73" s="13"/>
      <c r="H73" s="74"/>
      <c r="I73" s="10"/>
      <c r="J73" s="10"/>
      <c r="K73" s="1"/>
      <c r="M73" s="1"/>
      <c r="AK73" s="1"/>
      <c r="AL73" s="1"/>
      <c r="AM73" s="1"/>
      <c r="AN73" s="1"/>
      <c r="AO73" s="1"/>
      <c r="AP73" s="1"/>
      <c r="AQ73" s="1"/>
      <c r="AS73" s="0" t="n">
        <f aca="false">AS72+INT(AT72/AT73)</f>
        <v>0</v>
      </c>
      <c r="AT73" s="15" t="n">
        <f aca="true">IF(AP64&gt;AT72,INT((RAND()*(AQ64-AP64+1)+AP64)),INT((RAND()*(AQ64-AT72)+AT72+1)))</f>
        <v>8</v>
      </c>
      <c r="AU73" s="0" t="n">
        <f aca="false">AT73</f>
        <v>8</v>
      </c>
      <c r="AV73" s="0" t="n">
        <v>256</v>
      </c>
      <c r="AW73" s="15" t="n">
        <f aca="false">IF(AU73/AV73=INT(AU73/AV73),1,0)</f>
        <v>0</v>
      </c>
      <c r="AX73" s="15" t="n">
        <f aca="false">IF(AW73=0,AU73,AU73/AV73)</f>
        <v>8</v>
      </c>
      <c r="AY73" s="15" t="n">
        <v>16</v>
      </c>
      <c r="AZ73" s="15" t="n">
        <f aca="false">IF(AX73/AY73=INT(AX73/AY73),1,0)</f>
        <v>0</v>
      </c>
      <c r="BA73" s="15" t="n">
        <f aca="false">IF(AZ73=0,AX73,AX73/AY73)</f>
        <v>8</v>
      </c>
      <c r="BB73" s="15" t="n">
        <v>4</v>
      </c>
      <c r="BC73" s="15" t="n">
        <f aca="false">IF(BA73/BB73=INT(BA73/BB73),1,0)</f>
        <v>1</v>
      </c>
      <c r="BD73" s="15" t="n">
        <f aca="false">IF(BC73=0,BA73,BA73/BB73)</f>
        <v>2</v>
      </c>
      <c r="BE73" s="15" t="n">
        <v>2</v>
      </c>
      <c r="BF73" s="15" t="n">
        <f aca="false">IF(BD73/BE73=INT(BD73/BE73),1,0)</f>
        <v>1</v>
      </c>
      <c r="BG73" s="15" t="n">
        <f aca="false">IF(BF73=0,BD73,BD73/BE73)</f>
        <v>1</v>
      </c>
      <c r="BH73" s="15" t="n">
        <v>81</v>
      </c>
      <c r="BI73" s="15" t="n">
        <f aca="false">IF(BG73/BH73=INT(BG73/BH73),1,0)</f>
        <v>0</v>
      </c>
      <c r="BJ73" s="15" t="n">
        <f aca="false">IF(BI73=0,BG73,BG73/BH73)</f>
        <v>1</v>
      </c>
      <c r="BK73" s="15" t="n">
        <v>9</v>
      </c>
      <c r="BL73" s="15" t="n">
        <f aca="false">IF(BJ73/BK73=INT(BJ73/BK73),1,0)</f>
        <v>0</v>
      </c>
      <c r="BM73" s="15" t="n">
        <f aca="false">IF(BL73=0,BJ73,BJ73/BK73)</f>
        <v>1</v>
      </c>
      <c r="BN73" s="15" t="n">
        <v>3</v>
      </c>
      <c r="BO73" s="15" t="n">
        <f aca="false">IF(BM73/BN73=INT(BM73/BN73),1,0)</f>
        <v>0</v>
      </c>
      <c r="BP73" s="15" t="n">
        <f aca="false">IF(BO73=0,BM73,BM73/BN73)</f>
        <v>1</v>
      </c>
      <c r="BQ73" s="15" t="n">
        <v>25</v>
      </c>
      <c r="BR73" s="15" t="n">
        <f aca="false">IF(BP73/BQ73=INT(BP73/BQ73),1,0)</f>
        <v>0</v>
      </c>
      <c r="BS73" s="15" t="n">
        <f aca="false">IF(BR73=0,BP73,BP73/BQ73)</f>
        <v>1</v>
      </c>
      <c r="BT73" s="15" t="n">
        <v>5</v>
      </c>
      <c r="BU73" s="15" t="n">
        <f aca="false">IF(BS73/BT73=INT(BS73/BT73),1,0)</f>
        <v>0</v>
      </c>
      <c r="BV73" s="15" t="n">
        <f aca="false">IF(BU73=0,BS73,BS73/BT73)</f>
        <v>1</v>
      </c>
      <c r="BW73" s="15" t="n">
        <v>49</v>
      </c>
      <c r="BX73" s="15" t="n">
        <f aca="false">IF(BV73/BW73=INT(BV73/BW73),1,0)</f>
        <v>0</v>
      </c>
      <c r="BY73" s="15" t="n">
        <f aca="false">IF(BX73=0,BV73,BV73/BW73)</f>
        <v>1</v>
      </c>
      <c r="BZ73" s="15" t="n">
        <v>7</v>
      </c>
      <c r="CA73" s="15" t="n">
        <f aca="false">IF(BY73/BZ73=INT(BY73/BZ73),1,0)</f>
        <v>0</v>
      </c>
      <c r="CB73" s="15" t="n">
        <f aca="false">IF(CA73=0,BY73,BY73/BZ73)</f>
        <v>1</v>
      </c>
      <c r="CC73" s="15" t="n">
        <v>121</v>
      </c>
      <c r="CD73" s="15" t="n">
        <f aca="false">IF(CB73/CC73=INT(CB73/CC73),1,0)</f>
        <v>0</v>
      </c>
      <c r="CE73" s="15" t="n">
        <f aca="false">IF(CD73=0,CB73,CB73/CC73)</f>
        <v>1</v>
      </c>
      <c r="CF73" s="15" t="n">
        <v>11</v>
      </c>
      <c r="CG73" s="15" t="n">
        <f aca="false">IF(CE73/CF73=INT(CE73/CF73),1,0)</f>
        <v>0</v>
      </c>
      <c r="CH73" s="15" t="n">
        <f aca="false">IF(CG73=0,CE73,CE73/CF73)</f>
        <v>1</v>
      </c>
      <c r="CI73" s="15" t="n">
        <v>169</v>
      </c>
      <c r="CJ73" s="15" t="n">
        <f aca="false">IF(CH73/CI73=INT(CH73/CI73),1,0)</f>
        <v>0</v>
      </c>
      <c r="CK73" s="15" t="n">
        <f aca="false">IF(CJ73=0,CH73,CH73/CI73)</f>
        <v>1</v>
      </c>
      <c r="CL73" s="15" t="n">
        <v>13</v>
      </c>
      <c r="CM73" s="15" t="n">
        <f aca="false">IF(CK73/CL73=INT(CK73/CL73),1,0)</f>
        <v>0</v>
      </c>
      <c r="CN73" s="15" t="n">
        <f aca="false">IF(CM73=0,CK73,CK73/CL73)</f>
        <v>1</v>
      </c>
      <c r="CO73" s="15" t="n">
        <f aca="false">CO69</f>
        <v>289</v>
      </c>
      <c r="CP73" s="15" t="n">
        <f aca="false">IF(CN73/CO73=INT(CN73/CO73),1,0)</f>
        <v>0</v>
      </c>
      <c r="CQ73" s="15" t="n">
        <f aca="false">IF(CP73=0,CN73,CN73/CO73)</f>
        <v>1</v>
      </c>
      <c r="CR73" s="15" t="n">
        <v>17</v>
      </c>
      <c r="CS73" s="15" t="n">
        <f aca="false">IF(CQ73/CR73=INT(CQ73/CR73),1,0)</f>
        <v>0</v>
      </c>
      <c r="CT73" s="15" t="n">
        <f aca="false">IF(CS73=0,CQ73,CQ73/CR73)</f>
        <v>1</v>
      </c>
      <c r="CU73" s="15" t="n">
        <f aca="false">CU69</f>
        <v>361</v>
      </c>
      <c r="CV73" s="15" t="n">
        <f aca="false">IF(CT73/CU73=INT(CT73/CU73),1,0)</f>
        <v>0</v>
      </c>
      <c r="CW73" s="15" t="n">
        <f aca="false">IF(CV73=0,CT73,CT73/CU73)</f>
        <v>1</v>
      </c>
      <c r="CX73" s="15" t="n">
        <v>19</v>
      </c>
      <c r="CY73" s="15" t="n">
        <f aca="false">IF(CW73/CX73=INT(CW73/CX73),1,0)</f>
        <v>0</v>
      </c>
      <c r="CZ73" s="15" t="n">
        <f aca="false">IF(CY73=0,CW73,CW73/CX73)</f>
        <v>1</v>
      </c>
      <c r="DA73" s="15" t="n">
        <f aca="false">DA69</f>
        <v>529</v>
      </c>
      <c r="DB73" s="15" t="n">
        <f aca="false">IF(CZ73/DA73=INT(CZ73/DA73),1,0)</f>
        <v>0</v>
      </c>
      <c r="DC73" s="15" t="n">
        <f aca="false">IF(DB73=0,CZ73,CZ73/DA73)</f>
        <v>1</v>
      </c>
      <c r="DD73" s="15" t="n">
        <v>23</v>
      </c>
      <c r="DE73" s="15" t="n">
        <f aca="false">IF(DC73/DD73=INT(DC73/DD73),1,0)</f>
        <v>0</v>
      </c>
      <c r="DF73" s="15" t="n">
        <f aca="false">IF(DE73=0,DC73,DC73/DD73)</f>
        <v>1</v>
      </c>
      <c r="DG73" s="15" t="n">
        <f aca="false">DG69</f>
        <v>841</v>
      </c>
      <c r="DH73" s="15" t="n">
        <f aca="false">IF(DF73/DG73=INT(DF73/DG73),1,0)</f>
        <v>0</v>
      </c>
      <c r="DI73" s="15" t="n">
        <f aca="false">IF(DH73=0,DF73,DF73/DG73)</f>
        <v>1</v>
      </c>
      <c r="DJ73" s="15" t="n">
        <v>29</v>
      </c>
      <c r="DK73" s="15" t="n">
        <f aca="false">IF(DI73/DJ73=INT(DI73/DJ73),1,0)</f>
        <v>0</v>
      </c>
      <c r="DL73" s="15" t="n">
        <f aca="false">IF(DK73=0,DI73,DI73/DJ73)</f>
        <v>1</v>
      </c>
      <c r="DM73" s="15" t="n">
        <f aca="false">DM69</f>
        <v>961</v>
      </c>
      <c r="DN73" s="15" t="n">
        <f aca="false">IF(DL73/DM73=INT(DL73/DM73),1,0)</f>
        <v>0</v>
      </c>
      <c r="DO73" s="15" t="n">
        <f aca="false">IF(DN73=0,DL73,DL73/DM73)</f>
        <v>1</v>
      </c>
      <c r="DP73" s="15" t="n">
        <v>31</v>
      </c>
      <c r="DQ73" s="15" t="n">
        <f aca="false">IF(DO73/DP73=INT(DO73/DP73),1,0)</f>
        <v>0</v>
      </c>
      <c r="DR73" s="15" t="n">
        <f aca="false">IF(DQ73=0,DO73,DO73/DP73)</f>
        <v>1</v>
      </c>
      <c r="DS73" s="15" t="n">
        <v>37</v>
      </c>
      <c r="DT73" s="15" t="n">
        <f aca="false">IF(DR73/DS73=INT(DR73/DS73),1,0)</f>
        <v>0</v>
      </c>
      <c r="DU73" s="15" t="n">
        <f aca="false">IF(DT73=0,DR73,DR73/DS73)</f>
        <v>1</v>
      </c>
      <c r="DV73" s="15" t="n">
        <v>41</v>
      </c>
      <c r="DW73" s="15" t="n">
        <f aca="false">IF(DU73/DV73=INT(DU73/DV73),1,0)</f>
        <v>0</v>
      </c>
      <c r="DX73" s="15" t="n">
        <f aca="false">IF(DW73=0,DU73,DU73/DV73)</f>
        <v>1</v>
      </c>
      <c r="DY73" s="15" t="n">
        <v>43</v>
      </c>
      <c r="DZ73" s="15" t="n">
        <f aca="false">IF(DX73/DY73=INT(DX73/DY73),1,0)</f>
        <v>0</v>
      </c>
      <c r="EA73" s="15" t="n">
        <f aca="false">IF(DZ73=0,DX73,DX73/DY73)</f>
        <v>1</v>
      </c>
      <c r="EB73" s="15" t="n">
        <v>47</v>
      </c>
      <c r="EC73" s="15" t="n">
        <f aca="false">IF(EA73/EB73=INT(EA73/EB73),1,0)</f>
        <v>0</v>
      </c>
      <c r="ED73" s="15" t="n">
        <f aca="false">IF(EC73=0,EA73,EA73/EB73)</f>
        <v>1</v>
      </c>
      <c r="EE73" s="15" t="n">
        <v>53</v>
      </c>
      <c r="EF73" s="15" t="n">
        <f aca="false">IF(ED73/EE73=INT(ED73/EE73),1,0)</f>
        <v>0</v>
      </c>
      <c r="EG73" s="15" t="n">
        <f aca="false">IF(EF73=0,ED73,ED73/EE73)</f>
        <v>1</v>
      </c>
      <c r="EH73" s="15" t="n">
        <v>59</v>
      </c>
      <c r="EI73" s="15" t="n">
        <f aca="false">IF(EG73/EH73=INT(EG73/EH73),1,0)</f>
        <v>0</v>
      </c>
      <c r="EJ73" s="15" t="n">
        <f aca="false">IF(EI73=0,EG73,EG73/EH73)</f>
        <v>1</v>
      </c>
      <c r="EK73" s="15" t="n">
        <v>61</v>
      </c>
      <c r="EL73" s="15" t="n">
        <f aca="false">IF(EJ73/EK73=INT(EJ73/EK73),1,0)</f>
        <v>0</v>
      </c>
      <c r="EM73" s="15" t="n">
        <f aca="false">IF(EL73=0,EJ73,EJ73/EK73)</f>
        <v>1</v>
      </c>
      <c r="EN73" s="15" t="n">
        <v>67</v>
      </c>
      <c r="EO73" s="15" t="n">
        <f aca="false">IF(EM73/EN73=INT(EM73/EN73),1,0)</f>
        <v>0</v>
      </c>
      <c r="EP73" s="15" t="n">
        <f aca="false">IF(EO73=0,EM73,EM73/EN73)</f>
        <v>1</v>
      </c>
      <c r="EQ73" s="15" t="n">
        <v>71</v>
      </c>
      <c r="ER73" s="15" t="n">
        <f aca="false">IF(EP73/EQ73=INT(EP73/EQ73),1,0)</f>
        <v>0</v>
      </c>
      <c r="ES73" s="15" t="n">
        <f aca="false">IF(ER73=0,EP73,EP73/EQ73)</f>
        <v>1</v>
      </c>
      <c r="ET73" s="15" t="n">
        <v>73</v>
      </c>
      <c r="EU73" s="15" t="n">
        <f aca="false">IF(ES73/ET73=INT(ES73/ET73),1,0)</f>
        <v>0</v>
      </c>
      <c r="EV73" s="15" t="n">
        <f aca="false">IF(EU73=0,ES73,ES73/ET73)</f>
        <v>1</v>
      </c>
      <c r="EW73" s="15" t="n">
        <v>79</v>
      </c>
      <c r="EX73" s="15" t="n">
        <f aca="false">IF(EV73/EW73=INT(EV73/EW73),1,0)</f>
        <v>0</v>
      </c>
      <c r="EY73" s="15" t="n">
        <f aca="false">IF(EX73=0,EV73,EV73/EW73)</f>
        <v>1</v>
      </c>
      <c r="EZ73" s="15" t="n">
        <v>83</v>
      </c>
      <c r="FA73" s="15" t="n">
        <f aca="false">IF(EY73/EZ73=INT(EY73/EZ73),1,0)</f>
        <v>0</v>
      </c>
      <c r="FB73" s="15" t="n">
        <f aca="false">IF(FA73=0,EY73,EY73/EZ73)</f>
        <v>1</v>
      </c>
      <c r="FC73" s="15" t="n">
        <v>89</v>
      </c>
      <c r="FD73" s="15" t="n">
        <f aca="false">IF(FB73/FC73=INT(FB73/FC73),1,0)</f>
        <v>0</v>
      </c>
      <c r="FE73" s="15" t="n">
        <f aca="false">IF(FD73=0,FB73,FB73/FC73)</f>
        <v>1</v>
      </c>
      <c r="FF73" s="15" t="n">
        <v>97</v>
      </c>
      <c r="FG73" s="15" t="n">
        <f aca="false">IF(FE73/FF73=INT(FE73/FF73),1,0)</f>
        <v>0</v>
      </c>
      <c r="FH73" s="15" t="n">
        <f aca="false">IF(FG73=0,FE73,FE73/FF73)</f>
        <v>1</v>
      </c>
      <c r="FI73" s="15" t="n">
        <v>101</v>
      </c>
      <c r="FJ73" s="15" t="n">
        <f aca="false">IF(FH73/FI73=INT(FH73/FI73),1,0)</f>
        <v>0</v>
      </c>
      <c r="FK73" s="15" t="n">
        <f aca="false">IF(FJ73=0,FH73,FH73/FI73)</f>
        <v>1</v>
      </c>
      <c r="FL73" s="15" t="n">
        <v>103</v>
      </c>
      <c r="FM73" s="15" t="n">
        <f aca="false">IF(FK73/FL73=INT(FK73/FL73),1,0)</f>
        <v>0</v>
      </c>
      <c r="FN73" s="15" t="n">
        <f aca="false">IF(FM73=0,FK73,FK73/FL73)</f>
        <v>1</v>
      </c>
      <c r="FO73" s="15" t="n">
        <v>107</v>
      </c>
      <c r="FP73" s="15" t="n">
        <f aca="false">IF(FN73/FO73=INT(FN73/FO73),1,0)</f>
        <v>0</v>
      </c>
      <c r="FQ73" s="15" t="n">
        <f aca="false">IF(FP73=0,FN73,FN73/FO73)</f>
        <v>1</v>
      </c>
      <c r="FR73" s="15" t="n">
        <v>109</v>
      </c>
      <c r="FS73" s="15" t="n">
        <f aca="false">IF(FQ73/FR73=INT(FQ73/FR73),1,0)</f>
        <v>0</v>
      </c>
      <c r="FT73" s="15" t="n">
        <f aca="false">IF(FS73=0,FQ73,FQ73/FR73)</f>
        <v>1</v>
      </c>
      <c r="FU73" s="15" t="n">
        <v>113</v>
      </c>
      <c r="FV73" s="15" t="n">
        <f aca="false">IF(FT73/FU73=INT(FT73/FU73),1,0)</f>
        <v>0</v>
      </c>
      <c r="FW73" s="15" t="n">
        <f aca="false">IF(FV73=0,FT73,FT73/FU73)</f>
        <v>1</v>
      </c>
      <c r="FX73" s="15" t="n">
        <v>127</v>
      </c>
      <c r="FY73" s="15" t="n">
        <f aca="false">IF(FW73/FX73=INT(FW73/FX73),1,0)</f>
        <v>0</v>
      </c>
      <c r="FZ73" s="15" t="n">
        <f aca="false">IF(FY73=0,FW73,FW73/FX73)</f>
        <v>1</v>
      </c>
      <c r="GA73" s="15" t="n">
        <v>131</v>
      </c>
      <c r="GB73" s="15" t="n">
        <f aca="false">IF(FZ73/GA73=INT(FZ73/GA73),1,0)</f>
        <v>0</v>
      </c>
      <c r="GC73" s="15" t="n">
        <f aca="false">IF(GB73=0,FZ73,FZ73/GA73)</f>
        <v>1</v>
      </c>
      <c r="GD73" s="15" t="n">
        <v>137</v>
      </c>
      <c r="GE73" s="15" t="n">
        <f aca="false">IF(GC73/GD73=INT(GC73/GD73),1,0)</f>
        <v>0</v>
      </c>
      <c r="GF73" s="15" t="n">
        <f aca="false">IF(GE73=0,GC73,GC73/GD73)</f>
        <v>1</v>
      </c>
      <c r="GG73" s="15" t="n">
        <v>139</v>
      </c>
      <c r="GH73" s="15" t="n">
        <f aca="false">IF(GF73/GG73=INT(GF73/GG73),1,0)</f>
        <v>0</v>
      </c>
      <c r="GI73" s="15" t="n">
        <f aca="false">IF(GH73=0,GF73,GF73/GG73)</f>
        <v>1</v>
      </c>
      <c r="GJ73" s="15" t="n">
        <v>149</v>
      </c>
      <c r="GK73" s="15" t="n">
        <f aca="false">IF(GI73/GJ73=INT(GI73/GJ73),1,0)</f>
        <v>0</v>
      </c>
      <c r="GL73" s="15" t="n">
        <f aca="false">IF(GK73=0,GI73,GI73/GJ73)</f>
        <v>1</v>
      </c>
      <c r="GM73" s="15"/>
      <c r="GN73" s="15" t="n">
        <f aca="false">8*AW73+4*AZ73+2*BC73+BF73</f>
        <v>3</v>
      </c>
      <c r="GO73" s="15" t="n">
        <f aca="false">4*BI73+2*BL73+BO73</f>
        <v>0</v>
      </c>
      <c r="GP73" s="15" t="n">
        <f aca="false">2*BR73+BU73</f>
        <v>0</v>
      </c>
      <c r="GQ73" s="15" t="n">
        <f aca="false">2*BX73+CA73</f>
        <v>0</v>
      </c>
      <c r="GR73" s="15" t="n">
        <f aca="false">2*CD73+CG73</f>
        <v>0</v>
      </c>
      <c r="GS73" s="15" t="n">
        <f aca="false">2*CJ73+CM73</f>
        <v>0</v>
      </c>
      <c r="GT73" s="15" t="n">
        <f aca="false">CS73</f>
        <v>0</v>
      </c>
      <c r="GU73" s="15" t="n">
        <f aca="false">CY73</f>
        <v>0</v>
      </c>
      <c r="GV73" s="15" t="n">
        <f aca="false">DE73</f>
        <v>0</v>
      </c>
      <c r="GW73" s="15" t="n">
        <f aca="false">DK73</f>
        <v>0</v>
      </c>
      <c r="GX73" s="15" t="n">
        <f aca="false">DQ73</f>
        <v>0</v>
      </c>
      <c r="GY73" s="0" t="n">
        <f aca="false">DT73</f>
        <v>0</v>
      </c>
      <c r="GZ73" s="0" t="n">
        <f aca="false">DW73</f>
        <v>0</v>
      </c>
      <c r="HA73" s="0" t="n">
        <f aca="false">DZ73</f>
        <v>0</v>
      </c>
      <c r="HB73" s="0" t="n">
        <f aca="false">EC73</f>
        <v>0</v>
      </c>
      <c r="HC73" s="0" t="n">
        <f aca="false">EF73</f>
        <v>0</v>
      </c>
      <c r="HD73" s="0" t="n">
        <f aca="false">EI73</f>
        <v>0</v>
      </c>
      <c r="HE73" s="0" t="n">
        <f aca="false">EL73</f>
        <v>0</v>
      </c>
      <c r="HF73" s="0" t="n">
        <f aca="false">EO73</f>
        <v>0</v>
      </c>
      <c r="HG73" s="0" t="n">
        <f aca="false">ER73</f>
        <v>0</v>
      </c>
      <c r="HH73" s="0" t="n">
        <f aca="false">EU73</f>
        <v>0</v>
      </c>
      <c r="HI73" s="0" t="n">
        <f aca="false">EX73</f>
        <v>0</v>
      </c>
      <c r="HJ73" s="0" t="n">
        <f aca="false">FA73</f>
        <v>0</v>
      </c>
      <c r="HK73" s="0" t="n">
        <f aca="false">FD73</f>
        <v>0</v>
      </c>
      <c r="HL73" s="0" t="n">
        <f aca="false">FG73</f>
        <v>0</v>
      </c>
      <c r="HM73" s="0" t="n">
        <f aca="false">FJ73</f>
        <v>0</v>
      </c>
      <c r="HN73" s="0" t="n">
        <f aca="false">FM73</f>
        <v>0</v>
      </c>
      <c r="HO73" s="0" t="n">
        <f aca="false">FP73</f>
        <v>0</v>
      </c>
      <c r="HP73" s="0" t="n">
        <f aca="false">FS73</f>
        <v>0</v>
      </c>
      <c r="HQ73" s="0" t="n">
        <f aca="false">FV73</f>
        <v>0</v>
      </c>
      <c r="HR73" s="0" t="n">
        <f aca="false">FY73</f>
        <v>0</v>
      </c>
      <c r="HS73" s="0" t="n">
        <f aca="false">GB73</f>
        <v>0</v>
      </c>
      <c r="HT73" s="0" t="n">
        <f aca="false">GE73</f>
        <v>0</v>
      </c>
      <c r="HU73" s="0" t="n">
        <f aca="false">GH73</f>
        <v>0</v>
      </c>
      <c r="HV73" s="0" t="n">
        <f aca="false">GK73</f>
        <v>0</v>
      </c>
      <c r="HW73" s="0" t="n">
        <f aca="false">AU73</f>
        <v>8</v>
      </c>
      <c r="HX73" s="0" t="n">
        <f aca="false">HW73/HV75</f>
        <v>1</v>
      </c>
    </row>
    <row r="74" customFormat="false" ht="18" hidden="true" customHeight="true" outlineLevel="0" collapsed="false">
      <c r="A74" s="1"/>
      <c r="B74" s="10"/>
      <c r="C74" s="10"/>
      <c r="D74" s="10"/>
      <c r="E74" s="10"/>
      <c r="F74" s="13"/>
      <c r="G74" s="13"/>
      <c r="H74" s="74"/>
      <c r="I74" s="10"/>
      <c r="J74" s="10"/>
      <c r="K74" s="1"/>
      <c r="M74" s="1"/>
      <c r="AK74" s="1"/>
      <c r="AL74" s="1"/>
      <c r="AM74" s="1"/>
      <c r="AN74" s="1"/>
      <c r="AO74" s="1"/>
      <c r="AP74" s="1"/>
      <c r="AQ74" s="1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 t="n">
        <f aca="false">IF(GN72&lt;GN73,GN72,GN73)</f>
        <v>3</v>
      </c>
      <c r="GO74" s="15" t="n">
        <f aca="false">IF(GO72&lt;GO73,GO72,GO73)</f>
        <v>0</v>
      </c>
      <c r="GP74" s="15" t="n">
        <f aca="false">IF(GP72&lt;GP73,GP72,GP73)</f>
        <v>0</v>
      </c>
      <c r="GQ74" s="15" t="n">
        <f aca="false">IF(GQ72&lt;GQ73,GQ72,GQ73)</f>
        <v>0</v>
      </c>
      <c r="GR74" s="15" t="n">
        <f aca="false">IF(GR72&lt;GR73,GR72,GR73)</f>
        <v>0</v>
      </c>
      <c r="GS74" s="15" t="n">
        <f aca="false">IF(GS72&lt;GS73,GS72,GS73)</f>
        <v>0</v>
      </c>
      <c r="GT74" s="15" t="n">
        <f aca="false">IF(GT72&lt;GT73,GT72,GT73)</f>
        <v>0</v>
      </c>
      <c r="GU74" s="15" t="n">
        <f aca="false">IF(GU72&lt;GU73,GU72,GU73)</f>
        <v>0</v>
      </c>
      <c r="GV74" s="15" t="n">
        <f aca="false">IF(GV72&lt;GV73,GV72,GV73)</f>
        <v>0</v>
      </c>
      <c r="GW74" s="15" t="n">
        <f aca="false">IF(GW72&lt;GW73,GW72,GW73)</f>
        <v>0</v>
      </c>
      <c r="GX74" s="15" t="n">
        <f aca="false">IF(GX72&lt;GX73,GX72,GX73)</f>
        <v>0</v>
      </c>
      <c r="GY74" s="15" t="n">
        <f aca="false">IF(GY72&lt;GY73,GY72,GY73)</f>
        <v>0</v>
      </c>
      <c r="GZ74" s="15" t="n">
        <f aca="false">IF(GZ72&lt;GZ73,GZ72,GZ73)</f>
        <v>0</v>
      </c>
      <c r="HA74" s="15" t="n">
        <f aca="false">IF(HA72&lt;HA73,HA72,HA73)</f>
        <v>0</v>
      </c>
      <c r="HB74" s="15" t="n">
        <f aca="false">IF(HB72&lt;HB73,HB72,HB73)</f>
        <v>0</v>
      </c>
      <c r="HC74" s="15" t="n">
        <f aca="false">IF(HC72&lt;HC73,HC72,HC73)</f>
        <v>0</v>
      </c>
      <c r="HD74" s="15" t="n">
        <f aca="false">IF(HD72&lt;HD73,HD72,HD73)</f>
        <v>0</v>
      </c>
      <c r="HE74" s="15" t="n">
        <f aca="false">IF(HE72&lt;HE73,HE72,HE73)</f>
        <v>0</v>
      </c>
      <c r="HF74" s="15" t="n">
        <f aca="false">IF(HF72&lt;HF73,HF72,HF73)</f>
        <v>0</v>
      </c>
      <c r="HG74" s="15" t="n">
        <f aca="false">IF(HG72&lt;HG73,HG72,HG73)</f>
        <v>0</v>
      </c>
      <c r="HH74" s="15" t="n">
        <f aca="false">IF(HH72&lt;HH73,HH72,HH73)</f>
        <v>0</v>
      </c>
      <c r="HI74" s="15" t="n">
        <f aca="false">IF(HI72&lt;HI73,HI72,HI73)</f>
        <v>0</v>
      </c>
      <c r="HJ74" s="15" t="n">
        <f aca="false">IF(HJ72&lt;HJ73,HJ72,HJ73)</f>
        <v>0</v>
      </c>
      <c r="HK74" s="15" t="n">
        <f aca="false">IF(HK72&lt;HK73,HK72,HK73)</f>
        <v>0</v>
      </c>
      <c r="HL74" s="15" t="n">
        <f aca="false">IF(HL72&lt;HL73,HL72,HL73)</f>
        <v>0</v>
      </c>
      <c r="HM74" s="15" t="n">
        <f aca="false">IF(HM72&lt;HM73,HM72,HM73)</f>
        <v>0</v>
      </c>
      <c r="HN74" s="15" t="n">
        <f aca="false">IF(HN72&lt;HN73,HN72,HN73)</f>
        <v>0</v>
      </c>
      <c r="HO74" s="15" t="n">
        <f aca="false">IF(HO72&lt;HO73,HO72,HO73)</f>
        <v>0</v>
      </c>
      <c r="HP74" s="15" t="n">
        <f aca="false">IF(HP72&lt;HP73,HP72,HP73)</f>
        <v>0</v>
      </c>
      <c r="HQ74" s="15" t="n">
        <f aca="false">IF(HQ72&lt;HQ73,HQ72,HQ73)</f>
        <v>0</v>
      </c>
      <c r="HR74" s="15" t="n">
        <f aca="false">IF(HR72&lt;HR73,HR72,HR73)</f>
        <v>0</v>
      </c>
      <c r="HS74" s="15" t="n">
        <f aca="false">IF(HS72&lt;HS73,HS72,HS73)</f>
        <v>0</v>
      </c>
      <c r="HT74" s="15" t="n">
        <f aca="false">IF(HT72&lt;HT73,HT72,HT73)</f>
        <v>0</v>
      </c>
      <c r="HU74" s="15" t="n">
        <f aca="false">IF(HU72&lt;HU73,HU72,HU73)</f>
        <v>0</v>
      </c>
      <c r="HV74" s="15" t="n">
        <f aca="false">IF(HV72&lt;HV73,HV72,HV73)</f>
        <v>0</v>
      </c>
    </row>
    <row r="75" customFormat="false" ht="18" hidden="true" customHeight="true" outlineLevel="0" collapsed="false">
      <c r="A75" s="1"/>
      <c r="B75" s="10"/>
      <c r="C75" s="10"/>
      <c r="D75" s="10"/>
      <c r="E75" s="10"/>
      <c r="F75" s="13"/>
      <c r="G75" s="13"/>
      <c r="H75" s="74"/>
      <c r="I75" s="10"/>
      <c r="J75" s="10"/>
      <c r="K75" s="1"/>
      <c r="M75" s="1"/>
      <c r="AK75" s="1"/>
      <c r="AL75" s="1"/>
      <c r="AM75" s="1"/>
      <c r="AN75" s="1"/>
      <c r="AO75" s="1"/>
      <c r="AP75" s="1"/>
      <c r="AQ75" s="1"/>
      <c r="AT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0" t="n">
        <f aca="false">FY$4^GN74</f>
        <v>8</v>
      </c>
      <c r="GO75" s="0" t="n">
        <f aca="false">FZ$4^GO74*GN75</f>
        <v>8</v>
      </c>
      <c r="GP75" s="0" t="n">
        <f aca="false">GA$4^GP74*GO75</f>
        <v>8</v>
      </c>
      <c r="GQ75" s="0" t="n">
        <f aca="false">GB$4^GQ74*GP75</f>
        <v>8</v>
      </c>
      <c r="GR75" s="0" t="n">
        <f aca="false">GC$4^GR74*GQ75</f>
        <v>8</v>
      </c>
      <c r="GS75" s="0" t="n">
        <f aca="false">GD$4^GS74*GR75</f>
        <v>8</v>
      </c>
      <c r="GT75" s="0" t="n">
        <f aca="false">GE$4^GT74*GS75</f>
        <v>8</v>
      </c>
      <c r="GU75" s="0" t="n">
        <f aca="false">GF$4^GU74*GT75</f>
        <v>8</v>
      </c>
      <c r="GV75" s="0" t="n">
        <f aca="false">GG$4^GV74*GU75</f>
        <v>8</v>
      </c>
      <c r="GW75" s="0" t="n">
        <f aca="false">GH$4^GW74*GV75</f>
        <v>8</v>
      </c>
      <c r="GX75" s="0" t="n">
        <f aca="false">GI$4^GX74*GW75</f>
        <v>8</v>
      </c>
      <c r="GY75" s="0" t="n">
        <f aca="false">GJ$4^GY74*GX75</f>
        <v>8</v>
      </c>
      <c r="GZ75" s="0" t="n">
        <f aca="false">GK$4^GZ74*GY75</f>
        <v>8</v>
      </c>
      <c r="HA75" s="0" t="n">
        <f aca="false">GL$4^HA74*GZ75</f>
        <v>8</v>
      </c>
      <c r="HB75" s="0" t="n">
        <f aca="false">GM$4^HB74*HA75</f>
        <v>8</v>
      </c>
      <c r="HC75" s="0" t="n">
        <f aca="false">GN$4^HC74*HB75</f>
        <v>8</v>
      </c>
      <c r="HD75" s="0" t="n">
        <f aca="false">GO$4^HD74*HC75</f>
        <v>8</v>
      </c>
      <c r="HE75" s="0" t="n">
        <f aca="false">GP$4^HE74*HD75</f>
        <v>8</v>
      </c>
      <c r="HF75" s="0" t="n">
        <f aca="false">GQ$4^HF74*HE75</f>
        <v>8</v>
      </c>
      <c r="HG75" s="0" t="n">
        <f aca="false">GR$4^HG74*HF75</f>
        <v>8</v>
      </c>
      <c r="HH75" s="0" t="n">
        <f aca="false">GS$4^HH74*HG75</f>
        <v>8</v>
      </c>
      <c r="HI75" s="0" t="n">
        <f aca="false">GT$4^HI74*HH75</f>
        <v>8</v>
      </c>
      <c r="HJ75" s="0" t="n">
        <f aca="false">GU$4^HJ74*HI75</f>
        <v>8</v>
      </c>
      <c r="HK75" s="0" t="n">
        <f aca="false">GV$4^HK74*HJ75</f>
        <v>8</v>
      </c>
      <c r="HL75" s="0" t="n">
        <f aca="false">GW$4^HL74*HK75</f>
        <v>8</v>
      </c>
      <c r="HM75" s="0" t="n">
        <f aca="false">GX$4^HM74*HL75</f>
        <v>8</v>
      </c>
      <c r="HN75" s="0" t="n">
        <f aca="false">GY$4^HN74*HM75</f>
        <v>8</v>
      </c>
      <c r="HO75" s="0" t="n">
        <f aca="false">GZ$4^HO74*HN75</f>
        <v>8</v>
      </c>
      <c r="HP75" s="0" t="n">
        <f aca="false">HA$4^HP74*HO75</f>
        <v>8</v>
      </c>
      <c r="HQ75" s="0" t="n">
        <f aca="false">HB$4^HQ74*HP75</f>
        <v>8</v>
      </c>
      <c r="HR75" s="0" t="n">
        <f aca="false">HC$4^HR74*HQ75</f>
        <v>8</v>
      </c>
      <c r="HS75" s="0" t="n">
        <f aca="false">HD$4^HS74*HR75</f>
        <v>8</v>
      </c>
      <c r="HT75" s="0" t="n">
        <f aca="false">HE$4^HT74*HS75</f>
        <v>8</v>
      </c>
      <c r="HU75" s="0" t="n">
        <f aca="false">HF$4^HU74*HT75</f>
        <v>8</v>
      </c>
      <c r="HV75" s="0" t="n">
        <f aca="false">HG$4^HV74*HU75</f>
        <v>8</v>
      </c>
    </row>
    <row r="76" customFormat="false" ht="18" hidden="true" customHeight="true" outlineLevel="0" collapsed="false">
      <c r="A76" s="1"/>
      <c r="B76" s="10"/>
      <c r="C76" s="10"/>
      <c r="D76" s="10"/>
      <c r="E76" s="10"/>
      <c r="F76" s="13"/>
      <c r="G76" s="13"/>
      <c r="H76" s="74"/>
      <c r="I76" s="10"/>
      <c r="J76" s="10"/>
      <c r="K76" s="1"/>
      <c r="M76" s="1"/>
      <c r="AK76" s="1"/>
      <c r="AL76" s="1"/>
      <c r="AM76" s="1"/>
      <c r="AN76" s="1"/>
      <c r="AO76" s="1"/>
      <c r="AP76" s="1"/>
      <c r="AQ76" s="1"/>
      <c r="AR76" s="0" t="s">
        <v>65</v>
      </c>
      <c r="AS76" s="0" t="n">
        <f aca="false">AS65+AS69+AS73</f>
        <v>18</v>
      </c>
      <c r="AT76" s="0" t="n">
        <f aca="false">HX64*HX69*HX73+HX65*HX68*HX73+HX65*HX69*HX72</f>
        <v>29</v>
      </c>
      <c r="AU76" s="0" t="n">
        <f aca="false">AT76-AU77*(AS77-AS76)</f>
        <v>8</v>
      </c>
      <c r="AV76" s="0" t="n">
        <v>256</v>
      </c>
      <c r="AW76" s="15" t="n">
        <f aca="false">IF(AU76/AV76=INT(AU76/AV76),1,0)</f>
        <v>0</v>
      </c>
      <c r="AX76" s="15" t="n">
        <f aca="false">IF(AW76=0,AU76,AU76/AV76)</f>
        <v>8</v>
      </c>
      <c r="AY76" s="15" t="n">
        <v>16</v>
      </c>
      <c r="AZ76" s="15" t="n">
        <f aca="false">IF(AX76/AY76=INT(AX76/AY76),1,0)</f>
        <v>0</v>
      </c>
      <c r="BA76" s="15" t="n">
        <f aca="false">IF(AZ76=0,AX76,AX76/AY76)</f>
        <v>8</v>
      </c>
      <c r="BB76" s="15" t="n">
        <v>4</v>
      </c>
      <c r="BC76" s="15" t="n">
        <f aca="false">IF(BA76/BB76=INT(BA76/BB76),1,0)</f>
        <v>1</v>
      </c>
      <c r="BD76" s="15" t="n">
        <f aca="false">IF(BC76=0,BA76,BA76/BB76)</f>
        <v>2</v>
      </c>
      <c r="BE76" s="15" t="n">
        <v>2</v>
      </c>
      <c r="BF76" s="15" t="n">
        <f aca="false">IF(BD76/BE76=INT(BD76/BE76),1,0)</f>
        <v>1</v>
      </c>
      <c r="BG76" s="15" t="n">
        <f aca="false">IF(BF76=0,BD76,BD76/BE76)</f>
        <v>1</v>
      </c>
      <c r="BH76" s="15" t="n">
        <v>81</v>
      </c>
      <c r="BI76" s="15" t="n">
        <f aca="false">IF(BG76/BH76=INT(BG76/BH76),1,0)</f>
        <v>0</v>
      </c>
      <c r="BJ76" s="15" t="n">
        <f aca="false">IF(BI76=0,BG76,BG76/BH76)</f>
        <v>1</v>
      </c>
      <c r="BK76" s="15" t="n">
        <v>9</v>
      </c>
      <c r="BL76" s="15" t="n">
        <f aca="false">IF(BJ76/BK76=INT(BJ76/BK76),1,0)</f>
        <v>0</v>
      </c>
      <c r="BM76" s="15" t="n">
        <f aca="false">IF(BL76=0,BJ76,BJ76/BK76)</f>
        <v>1</v>
      </c>
      <c r="BN76" s="15" t="n">
        <v>3</v>
      </c>
      <c r="BO76" s="15" t="n">
        <f aca="false">IF(BM76/BN76=INT(BM76/BN76),1,0)</f>
        <v>0</v>
      </c>
      <c r="BP76" s="15" t="n">
        <f aca="false">IF(BO76=0,BM76,BM76/BN76)</f>
        <v>1</v>
      </c>
      <c r="BQ76" s="15" t="n">
        <v>25</v>
      </c>
      <c r="BR76" s="15" t="n">
        <f aca="false">IF(BP76/BQ76=INT(BP76/BQ76),1,0)</f>
        <v>0</v>
      </c>
      <c r="BS76" s="15" t="n">
        <f aca="false">IF(BR76=0,BP76,BP76/BQ76)</f>
        <v>1</v>
      </c>
      <c r="BT76" s="15" t="n">
        <v>5</v>
      </c>
      <c r="BU76" s="15" t="n">
        <f aca="false">IF(BS76/BT76=INT(BS76/BT76),1,0)</f>
        <v>0</v>
      </c>
      <c r="BV76" s="15" t="n">
        <f aca="false">IF(BU76=0,BS76,BS76/BT76)</f>
        <v>1</v>
      </c>
      <c r="BW76" s="15" t="n">
        <v>49</v>
      </c>
      <c r="BX76" s="15" t="n">
        <f aca="false">IF(BV76/BW76=INT(BV76/BW76),1,0)</f>
        <v>0</v>
      </c>
      <c r="BY76" s="15" t="n">
        <f aca="false">IF(BX76=0,BV76,BV76/BW76)</f>
        <v>1</v>
      </c>
      <c r="BZ76" s="15" t="n">
        <v>7</v>
      </c>
      <c r="CA76" s="15" t="n">
        <f aca="false">IF(BY76/BZ76=INT(BY76/BZ76),1,0)</f>
        <v>0</v>
      </c>
      <c r="CB76" s="15" t="n">
        <f aca="false">IF(CA76=0,BY76,BY76/BZ76)</f>
        <v>1</v>
      </c>
      <c r="CC76" s="15" t="n">
        <v>121</v>
      </c>
      <c r="CD76" s="15" t="n">
        <f aca="false">IF(CB76/CC76=INT(CB76/CC76),1,0)</f>
        <v>0</v>
      </c>
      <c r="CE76" s="15" t="n">
        <f aca="false">IF(CD76=0,CB76,CB76/CC76)</f>
        <v>1</v>
      </c>
      <c r="CF76" s="15" t="n">
        <v>11</v>
      </c>
      <c r="CG76" s="15" t="n">
        <f aca="false">IF(CE76/CF76=INT(CE76/CF76),1,0)</f>
        <v>0</v>
      </c>
      <c r="CH76" s="15" t="n">
        <f aca="false">IF(CG76=0,CE76,CE76/CF76)</f>
        <v>1</v>
      </c>
      <c r="CI76" s="15" t="n">
        <v>169</v>
      </c>
      <c r="CJ76" s="15" t="n">
        <f aca="false">IF(CH76/CI76=INT(CH76/CI76),1,0)</f>
        <v>0</v>
      </c>
      <c r="CK76" s="15" t="n">
        <f aca="false">IF(CJ76=0,CH76,CH76/CI76)</f>
        <v>1</v>
      </c>
      <c r="CL76" s="15" t="n">
        <v>13</v>
      </c>
      <c r="CM76" s="15" t="n">
        <f aca="false">IF(CK76/CL76=INT(CK76/CL76),1,0)</f>
        <v>0</v>
      </c>
      <c r="CN76" s="15" t="n">
        <f aca="false">IF(CM76=0,CK76,CK76/CL76)</f>
        <v>1</v>
      </c>
      <c r="CO76" s="15" t="n">
        <f aca="false">CO72</f>
        <v>289</v>
      </c>
      <c r="CP76" s="15" t="n">
        <f aca="false">IF(CN76/CO76=INT(CN76/CO76),1,0)</f>
        <v>0</v>
      </c>
      <c r="CQ76" s="15" t="n">
        <f aca="false">IF(CP76=0,CN76,CN76/CO76)</f>
        <v>1</v>
      </c>
      <c r="CR76" s="15" t="n">
        <v>17</v>
      </c>
      <c r="CS76" s="15" t="n">
        <f aca="false">IF(CQ76/CR76=INT(CQ76/CR76),1,0)</f>
        <v>0</v>
      </c>
      <c r="CT76" s="15" t="n">
        <f aca="false">IF(CS76=0,CQ76,CQ76/CR76)</f>
        <v>1</v>
      </c>
      <c r="CU76" s="15" t="n">
        <f aca="false">CU72</f>
        <v>361</v>
      </c>
      <c r="CV76" s="15" t="n">
        <f aca="false">IF(CT76/CU76=INT(CT76/CU76),1,0)</f>
        <v>0</v>
      </c>
      <c r="CW76" s="15" t="n">
        <f aca="false">IF(CV76=0,CT76,CT76/CU76)</f>
        <v>1</v>
      </c>
      <c r="CX76" s="15" t="n">
        <v>19</v>
      </c>
      <c r="CY76" s="15" t="n">
        <f aca="false">IF(CW76/CX76=INT(CW76/CX76),1,0)</f>
        <v>0</v>
      </c>
      <c r="CZ76" s="15" t="n">
        <f aca="false">IF(CY76=0,CW76,CW76/CX76)</f>
        <v>1</v>
      </c>
      <c r="DA76" s="15" t="n">
        <f aca="false">DA72</f>
        <v>529</v>
      </c>
      <c r="DB76" s="15" t="n">
        <f aca="false">IF(CZ76/DA76=INT(CZ76/DA76),1,0)</f>
        <v>0</v>
      </c>
      <c r="DC76" s="15" t="n">
        <f aca="false">IF(DB76=0,CZ76,CZ76/DA76)</f>
        <v>1</v>
      </c>
      <c r="DD76" s="15" t="n">
        <v>23</v>
      </c>
      <c r="DE76" s="15" t="n">
        <f aca="false">IF(DC76/DD76=INT(DC76/DD76),1,0)</f>
        <v>0</v>
      </c>
      <c r="DF76" s="15" t="n">
        <f aca="false">IF(DE76=0,DC76,DC76/DD76)</f>
        <v>1</v>
      </c>
      <c r="DG76" s="15" t="n">
        <f aca="false">DG72</f>
        <v>841</v>
      </c>
      <c r="DH76" s="15" t="n">
        <f aca="false">IF(DF76/DG76=INT(DF76/DG76),1,0)</f>
        <v>0</v>
      </c>
      <c r="DI76" s="15" t="n">
        <f aca="false">IF(DH76=0,DF76,DF76/DG76)</f>
        <v>1</v>
      </c>
      <c r="DJ76" s="15" t="n">
        <v>29</v>
      </c>
      <c r="DK76" s="15" t="n">
        <f aca="false">IF(DI76/DJ76=INT(DI76/DJ76),1,0)</f>
        <v>0</v>
      </c>
      <c r="DL76" s="15" t="n">
        <f aca="false">IF(DK76=0,DI76,DI76/DJ76)</f>
        <v>1</v>
      </c>
      <c r="DM76" s="15" t="n">
        <f aca="false">DM72</f>
        <v>961</v>
      </c>
      <c r="DN76" s="15" t="n">
        <f aca="false">IF(DL76/DM76=INT(DL76/DM76),1,0)</f>
        <v>0</v>
      </c>
      <c r="DO76" s="15" t="n">
        <f aca="false">IF(DN76=0,DL76,DL76/DM76)</f>
        <v>1</v>
      </c>
      <c r="DP76" s="15" t="n">
        <v>31</v>
      </c>
      <c r="DQ76" s="15" t="n">
        <f aca="false">IF(DO76/DP76=INT(DO76/DP76),1,0)</f>
        <v>0</v>
      </c>
      <c r="DR76" s="15" t="n">
        <f aca="false">IF(DQ76=0,DO76,DO76/DP76)</f>
        <v>1</v>
      </c>
      <c r="DS76" s="15" t="n">
        <v>37</v>
      </c>
      <c r="DT76" s="15" t="n">
        <f aca="false">IF(DR76/DS76=INT(DR76/DS76),1,0)</f>
        <v>0</v>
      </c>
      <c r="DU76" s="15" t="n">
        <f aca="false">IF(DT76=0,DR76,DR76/DS76)</f>
        <v>1</v>
      </c>
      <c r="DV76" s="15" t="n">
        <v>41</v>
      </c>
      <c r="DW76" s="15" t="n">
        <f aca="false">IF(DU76/DV76=INT(DU76/DV76),1,0)</f>
        <v>0</v>
      </c>
      <c r="DX76" s="15" t="n">
        <f aca="false">IF(DW76=0,DU76,DU76/DV76)</f>
        <v>1</v>
      </c>
      <c r="DY76" s="15" t="n">
        <v>43</v>
      </c>
      <c r="DZ76" s="15" t="n">
        <f aca="false">IF(DX76/DY76=INT(DX76/DY76),1,0)</f>
        <v>0</v>
      </c>
      <c r="EA76" s="15" t="n">
        <f aca="false">IF(DZ76=0,DX76,DX76/DY76)</f>
        <v>1</v>
      </c>
      <c r="EB76" s="15" t="n">
        <v>47</v>
      </c>
      <c r="EC76" s="15" t="n">
        <f aca="false">IF(EA76/EB76=INT(EA76/EB76),1,0)</f>
        <v>0</v>
      </c>
      <c r="ED76" s="15" t="n">
        <f aca="false">IF(EC76=0,EA76,EA76/EB76)</f>
        <v>1</v>
      </c>
      <c r="EE76" s="15" t="n">
        <v>53</v>
      </c>
      <c r="EF76" s="15" t="n">
        <f aca="false">IF(ED76/EE76=INT(ED76/EE76),1,0)</f>
        <v>0</v>
      </c>
      <c r="EG76" s="15" t="n">
        <f aca="false">IF(EF76=0,ED76,ED76/EE76)</f>
        <v>1</v>
      </c>
      <c r="EH76" s="15" t="n">
        <v>59</v>
      </c>
      <c r="EI76" s="15" t="n">
        <f aca="false">IF(EG76/EH76=INT(EG76/EH76),1,0)</f>
        <v>0</v>
      </c>
      <c r="EJ76" s="15" t="n">
        <f aca="false">IF(EI76=0,EG76,EG76/EH76)</f>
        <v>1</v>
      </c>
      <c r="EK76" s="15" t="n">
        <v>61</v>
      </c>
      <c r="EL76" s="15" t="n">
        <f aca="false">IF(EJ76/EK76=INT(EJ76/EK76),1,0)</f>
        <v>0</v>
      </c>
      <c r="EM76" s="15" t="n">
        <f aca="false">IF(EL76=0,EJ76,EJ76/EK76)</f>
        <v>1</v>
      </c>
      <c r="EN76" s="15" t="n">
        <v>67</v>
      </c>
      <c r="EO76" s="15" t="n">
        <f aca="false">IF(EM76/EN76=INT(EM76/EN76),1,0)</f>
        <v>0</v>
      </c>
      <c r="EP76" s="15" t="n">
        <f aca="false">IF(EO76=0,EM76,EM76/EN76)</f>
        <v>1</v>
      </c>
      <c r="EQ76" s="15" t="n">
        <v>71</v>
      </c>
      <c r="ER76" s="15" t="n">
        <f aca="false">IF(EP76/EQ76=INT(EP76/EQ76),1,0)</f>
        <v>0</v>
      </c>
      <c r="ES76" s="15" t="n">
        <f aca="false">IF(ER76=0,EP76,EP76/EQ76)</f>
        <v>1</v>
      </c>
      <c r="ET76" s="15" t="n">
        <v>73</v>
      </c>
      <c r="EU76" s="15" t="n">
        <f aca="false">IF(ES76/ET76=INT(ES76/ET76),1,0)</f>
        <v>0</v>
      </c>
      <c r="EV76" s="15" t="n">
        <f aca="false">IF(EU76=0,ES76,ES76/ET76)</f>
        <v>1</v>
      </c>
      <c r="EW76" s="15" t="n">
        <v>79</v>
      </c>
      <c r="EX76" s="15" t="n">
        <f aca="false">IF(EV76/EW76=INT(EV76/EW76),1,0)</f>
        <v>0</v>
      </c>
      <c r="EY76" s="15" t="n">
        <f aca="false">IF(EX76=0,EV76,EV76/EW76)</f>
        <v>1</v>
      </c>
      <c r="EZ76" s="15" t="n">
        <v>83</v>
      </c>
      <c r="FA76" s="15" t="n">
        <f aca="false">IF(EY76/EZ76=INT(EY76/EZ76),1,0)</f>
        <v>0</v>
      </c>
      <c r="FB76" s="15" t="n">
        <f aca="false">IF(FA76=0,EY76,EY76/EZ76)</f>
        <v>1</v>
      </c>
      <c r="FC76" s="15" t="n">
        <v>89</v>
      </c>
      <c r="FD76" s="15" t="n">
        <f aca="false">IF(FB76/FC76=INT(FB76/FC76),1,0)</f>
        <v>0</v>
      </c>
      <c r="FE76" s="15" t="n">
        <f aca="false">IF(FD76=0,FB76,FB76/FC76)</f>
        <v>1</v>
      </c>
      <c r="FF76" s="15" t="n">
        <v>97</v>
      </c>
      <c r="FG76" s="15" t="n">
        <f aca="false">IF(FE76/FF76=INT(FE76/FF76),1,0)</f>
        <v>0</v>
      </c>
      <c r="FH76" s="15" t="n">
        <f aca="false">IF(FG76=0,FE76,FE76/FF76)</f>
        <v>1</v>
      </c>
      <c r="FI76" s="15" t="n">
        <v>101</v>
      </c>
      <c r="FJ76" s="15" t="n">
        <f aca="false">IF(FH76/FI76=INT(FH76/FI76),1,0)</f>
        <v>0</v>
      </c>
      <c r="FK76" s="15" t="n">
        <f aca="false">IF(FJ76=0,FH76,FH76/FI76)</f>
        <v>1</v>
      </c>
      <c r="FL76" s="15" t="n">
        <v>103</v>
      </c>
      <c r="FM76" s="15" t="n">
        <f aca="false">IF(FK76/FL76=INT(FK76/FL76),1,0)</f>
        <v>0</v>
      </c>
      <c r="FN76" s="15" t="n">
        <f aca="false">IF(FM76=0,FK76,FK76/FL76)</f>
        <v>1</v>
      </c>
      <c r="FO76" s="15" t="n">
        <v>107</v>
      </c>
      <c r="FP76" s="15" t="n">
        <f aca="false">IF(FN76/FO76=INT(FN76/FO76),1,0)</f>
        <v>0</v>
      </c>
      <c r="FQ76" s="15" t="n">
        <f aca="false">IF(FP76=0,FN76,FN76/FO76)</f>
        <v>1</v>
      </c>
      <c r="FR76" s="15" t="n">
        <v>109</v>
      </c>
      <c r="FS76" s="15" t="n">
        <f aca="false">IF(FQ76/FR76=INT(FQ76/FR76),1,0)</f>
        <v>0</v>
      </c>
      <c r="FT76" s="15" t="n">
        <f aca="false">IF(FS76=0,FQ76,FQ76/FR76)</f>
        <v>1</v>
      </c>
      <c r="FU76" s="15" t="n">
        <v>113</v>
      </c>
      <c r="FV76" s="15" t="n">
        <f aca="false">IF(FT76/FU76=INT(FT76/FU76),1,0)</f>
        <v>0</v>
      </c>
      <c r="FW76" s="15" t="n">
        <f aca="false">IF(FV76=0,FT76,FT76/FU76)</f>
        <v>1</v>
      </c>
      <c r="FX76" s="15" t="n">
        <v>127</v>
      </c>
      <c r="FY76" s="15" t="n">
        <f aca="false">IF(FW76/FX76=INT(FW76/FX76),1,0)</f>
        <v>0</v>
      </c>
      <c r="FZ76" s="15" t="n">
        <f aca="false">IF(FY76=0,FW76,FW76/FX76)</f>
        <v>1</v>
      </c>
      <c r="GA76" s="15" t="n">
        <v>131</v>
      </c>
      <c r="GB76" s="15" t="n">
        <f aca="false">IF(FZ76/GA76=INT(FZ76/GA76),1,0)</f>
        <v>0</v>
      </c>
      <c r="GC76" s="15" t="n">
        <f aca="false">IF(GB76=0,FZ76,FZ76/GA76)</f>
        <v>1</v>
      </c>
      <c r="GD76" s="15" t="n">
        <v>137</v>
      </c>
      <c r="GE76" s="15" t="n">
        <f aca="false">IF(GC76/GD76=INT(GC76/GD76),1,0)</f>
        <v>0</v>
      </c>
      <c r="GF76" s="15" t="n">
        <f aca="false">IF(GE76=0,GC76,GC76/GD76)</f>
        <v>1</v>
      </c>
      <c r="GG76" s="15" t="n">
        <v>139</v>
      </c>
      <c r="GH76" s="15" t="n">
        <f aca="false">IF(GF76/GG76=INT(GF76/GG76),1,0)</f>
        <v>0</v>
      </c>
      <c r="GI76" s="15" t="n">
        <f aca="false">IF(GH76=0,GF76,GF76/GG76)</f>
        <v>1</v>
      </c>
      <c r="GJ76" s="15" t="n">
        <v>149</v>
      </c>
      <c r="GK76" s="15" t="n">
        <f aca="false">IF(GI76/GJ76=INT(GI76/GJ76),1,0)</f>
        <v>0</v>
      </c>
      <c r="GL76" s="15" t="n">
        <f aca="false">IF(GK76=0,GI76,GI76/GJ76)</f>
        <v>1</v>
      </c>
      <c r="GM76" s="15"/>
      <c r="GN76" s="15" t="n">
        <f aca="false">8*AW76+4*AZ76+2*BC76+BF76</f>
        <v>3</v>
      </c>
      <c r="GO76" s="15" t="n">
        <f aca="false">4*BI76+2*BL76+BO76</f>
        <v>0</v>
      </c>
      <c r="GP76" s="15" t="n">
        <f aca="false">2*BR76+BU76</f>
        <v>0</v>
      </c>
      <c r="GQ76" s="15" t="n">
        <f aca="false">2*BX76+CA76</f>
        <v>0</v>
      </c>
      <c r="GR76" s="15" t="n">
        <f aca="false">2*CD76+CG76</f>
        <v>0</v>
      </c>
      <c r="GS76" s="15" t="n">
        <f aca="false">2*CJ76+CM76</f>
        <v>0</v>
      </c>
      <c r="GT76" s="15" t="n">
        <f aca="false">CS76</f>
        <v>0</v>
      </c>
      <c r="GU76" s="15" t="n">
        <f aca="false">CY76</f>
        <v>0</v>
      </c>
      <c r="GV76" s="15" t="n">
        <f aca="false">DE76</f>
        <v>0</v>
      </c>
      <c r="GW76" s="15" t="n">
        <f aca="false">DK76</f>
        <v>0</v>
      </c>
      <c r="GX76" s="15" t="n">
        <f aca="false">DQ76</f>
        <v>0</v>
      </c>
      <c r="GY76" s="0" t="n">
        <f aca="false">DT76</f>
        <v>0</v>
      </c>
      <c r="GZ76" s="0" t="n">
        <f aca="false">DW76</f>
        <v>0</v>
      </c>
      <c r="HA76" s="0" t="n">
        <f aca="false">DZ76</f>
        <v>0</v>
      </c>
      <c r="HB76" s="0" t="n">
        <f aca="false">EC76</f>
        <v>0</v>
      </c>
      <c r="HC76" s="0" t="n">
        <f aca="false">EF76</f>
        <v>0</v>
      </c>
      <c r="HD76" s="0" t="n">
        <f aca="false">EI76</f>
        <v>0</v>
      </c>
      <c r="HE76" s="0" t="n">
        <f aca="false">EL76</f>
        <v>0</v>
      </c>
      <c r="HF76" s="0" t="n">
        <f aca="false">EO76</f>
        <v>0</v>
      </c>
      <c r="HG76" s="0" t="n">
        <f aca="false">ER76</f>
        <v>0</v>
      </c>
      <c r="HH76" s="0" t="n">
        <f aca="false">EU76</f>
        <v>0</v>
      </c>
      <c r="HI76" s="0" t="n">
        <f aca="false">EX76</f>
        <v>0</v>
      </c>
      <c r="HJ76" s="0" t="n">
        <f aca="false">FA76</f>
        <v>0</v>
      </c>
      <c r="HK76" s="0" t="n">
        <f aca="false">FD76</f>
        <v>0</v>
      </c>
      <c r="HL76" s="0" t="n">
        <f aca="false">FG76</f>
        <v>0</v>
      </c>
      <c r="HM76" s="0" t="n">
        <f aca="false">FJ76</f>
        <v>0</v>
      </c>
      <c r="HN76" s="0" t="n">
        <f aca="false">FM76</f>
        <v>0</v>
      </c>
      <c r="HO76" s="0" t="n">
        <f aca="false">FP76</f>
        <v>0</v>
      </c>
      <c r="HP76" s="0" t="n">
        <f aca="false">FS76</f>
        <v>0</v>
      </c>
      <c r="HQ76" s="0" t="n">
        <f aca="false">FV76</f>
        <v>0</v>
      </c>
      <c r="HR76" s="0" t="n">
        <f aca="false">FY76</f>
        <v>0</v>
      </c>
      <c r="HS76" s="0" t="n">
        <f aca="false">GB76</f>
        <v>0</v>
      </c>
      <c r="HT76" s="0" t="n">
        <f aca="false">GE76</f>
        <v>0</v>
      </c>
      <c r="HU76" s="0" t="n">
        <f aca="false">GH76</f>
        <v>0</v>
      </c>
      <c r="HV76" s="0" t="n">
        <f aca="false">GK76</f>
        <v>0</v>
      </c>
      <c r="HW76" s="0" t="n">
        <f aca="false">AU76</f>
        <v>8</v>
      </c>
      <c r="HX76" s="0" t="n">
        <f aca="false">HW76/HV79</f>
        <v>8</v>
      </c>
    </row>
    <row r="77" customFormat="false" ht="18" hidden="true" customHeight="true" outlineLevel="0" collapsed="false">
      <c r="A77" s="1"/>
      <c r="B77" s="10"/>
      <c r="C77" s="10"/>
      <c r="D77" s="10"/>
      <c r="E77" s="10"/>
      <c r="F77" s="13"/>
      <c r="G77" s="13"/>
      <c r="H77" s="74"/>
      <c r="I77" s="10"/>
      <c r="J77" s="10"/>
      <c r="K77" s="1"/>
      <c r="M77" s="1"/>
      <c r="AK77" s="1"/>
      <c r="AL77" s="1"/>
      <c r="AM77" s="1"/>
      <c r="AN77" s="1"/>
      <c r="AO77" s="1"/>
      <c r="AP77" s="1"/>
      <c r="AQ77" s="1"/>
      <c r="AS77" s="0" t="n">
        <f aca="false">AS76+INT(AT76/AT77)</f>
        <v>19</v>
      </c>
      <c r="AT77" s="0" t="n">
        <f aca="false">HX65*HX69*HX73</f>
        <v>21</v>
      </c>
      <c r="AU77" s="0" t="n">
        <f aca="false">AT77</f>
        <v>21</v>
      </c>
      <c r="AV77" s="0" t="n">
        <v>256</v>
      </c>
      <c r="AW77" s="15" t="n">
        <f aca="false">IF(AU77/AV77=INT(AU77/AV77),1,0)</f>
        <v>0</v>
      </c>
      <c r="AX77" s="15" t="n">
        <f aca="false">IF(AW77=0,AU77,AU77/AV77)</f>
        <v>21</v>
      </c>
      <c r="AY77" s="15" t="n">
        <v>16</v>
      </c>
      <c r="AZ77" s="15" t="n">
        <f aca="false">IF(AX77/AY77=INT(AX77/AY77),1,0)</f>
        <v>0</v>
      </c>
      <c r="BA77" s="15" t="n">
        <f aca="false">IF(AZ77=0,AX77,AX77/AY77)</f>
        <v>21</v>
      </c>
      <c r="BB77" s="15" t="n">
        <v>4</v>
      </c>
      <c r="BC77" s="15" t="n">
        <f aca="false">IF(BA77/BB77=INT(BA77/BB77),1,0)</f>
        <v>0</v>
      </c>
      <c r="BD77" s="15" t="n">
        <f aca="false">IF(BC77=0,BA77,BA77/BB77)</f>
        <v>21</v>
      </c>
      <c r="BE77" s="15" t="n">
        <v>2</v>
      </c>
      <c r="BF77" s="15" t="n">
        <f aca="false">IF(BD77/BE77=INT(BD77/BE77),1,0)</f>
        <v>0</v>
      </c>
      <c r="BG77" s="15" t="n">
        <f aca="false">IF(BF77=0,BD77,BD77/BE77)</f>
        <v>21</v>
      </c>
      <c r="BH77" s="15" t="n">
        <v>81</v>
      </c>
      <c r="BI77" s="15" t="n">
        <f aca="false">IF(BG77/BH77=INT(BG77/BH77),1,0)</f>
        <v>0</v>
      </c>
      <c r="BJ77" s="15" t="n">
        <f aca="false">IF(BI77=0,BG77,BG77/BH77)</f>
        <v>21</v>
      </c>
      <c r="BK77" s="15" t="n">
        <v>9</v>
      </c>
      <c r="BL77" s="15" t="n">
        <f aca="false">IF(BJ77/BK77=INT(BJ77/BK77),1,0)</f>
        <v>0</v>
      </c>
      <c r="BM77" s="15" t="n">
        <f aca="false">IF(BL77=0,BJ77,BJ77/BK77)</f>
        <v>21</v>
      </c>
      <c r="BN77" s="15" t="n">
        <v>3</v>
      </c>
      <c r="BO77" s="15" t="n">
        <f aca="false">IF(BM77/BN77=INT(BM77/BN77),1,0)</f>
        <v>1</v>
      </c>
      <c r="BP77" s="15" t="n">
        <f aca="false">IF(BO77=0,BM77,BM77/BN77)</f>
        <v>7</v>
      </c>
      <c r="BQ77" s="15" t="n">
        <v>25</v>
      </c>
      <c r="BR77" s="15" t="n">
        <f aca="false">IF(BP77/BQ77=INT(BP77/BQ77),1,0)</f>
        <v>0</v>
      </c>
      <c r="BS77" s="15" t="n">
        <f aca="false">IF(BR77=0,BP77,BP77/BQ77)</f>
        <v>7</v>
      </c>
      <c r="BT77" s="15" t="n">
        <v>5</v>
      </c>
      <c r="BU77" s="15" t="n">
        <f aca="false">IF(BS77/BT77=INT(BS77/BT77),1,0)</f>
        <v>0</v>
      </c>
      <c r="BV77" s="15" t="n">
        <f aca="false">IF(BU77=0,BS77,BS77/BT77)</f>
        <v>7</v>
      </c>
      <c r="BW77" s="15" t="n">
        <v>49</v>
      </c>
      <c r="BX77" s="15" t="n">
        <f aca="false">IF(BV77/BW77=INT(BV77/BW77),1,0)</f>
        <v>0</v>
      </c>
      <c r="BY77" s="15" t="n">
        <f aca="false">IF(BX77=0,BV77,BV77/BW77)</f>
        <v>7</v>
      </c>
      <c r="BZ77" s="15" t="n">
        <v>7</v>
      </c>
      <c r="CA77" s="15" t="n">
        <f aca="false">IF(BY77/BZ77=INT(BY77/BZ77),1,0)</f>
        <v>1</v>
      </c>
      <c r="CB77" s="15" t="n">
        <f aca="false">IF(CA77=0,BY77,BY77/BZ77)</f>
        <v>1</v>
      </c>
      <c r="CC77" s="15" t="n">
        <v>121</v>
      </c>
      <c r="CD77" s="15" t="n">
        <f aca="false">IF(CB77/CC77=INT(CB77/CC77),1,0)</f>
        <v>0</v>
      </c>
      <c r="CE77" s="15" t="n">
        <f aca="false">IF(CD77=0,CB77,CB77/CC77)</f>
        <v>1</v>
      </c>
      <c r="CF77" s="15" t="n">
        <v>11</v>
      </c>
      <c r="CG77" s="15" t="n">
        <f aca="false">IF(CE77/CF77=INT(CE77/CF77),1,0)</f>
        <v>0</v>
      </c>
      <c r="CH77" s="15" t="n">
        <f aca="false">IF(CG77=0,CE77,CE77/CF77)</f>
        <v>1</v>
      </c>
      <c r="CI77" s="15" t="n">
        <v>169</v>
      </c>
      <c r="CJ77" s="15" t="n">
        <f aca="false">IF(CH77/CI77=INT(CH77/CI77),1,0)</f>
        <v>0</v>
      </c>
      <c r="CK77" s="15" t="n">
        <f aca="false">IF(CJ77=0,CH77,CH77/CI77)</f>
        <v>1</v>
      </c>
      <c r="CL77" s="15" t="n">
        <v>13</v>
      </c>
      <c r="CM77" s="15" t="n">
        <f aca="false">IF(CK77/CL77=INT(CK77/CL77),1,0)</f>
        <v>0</v>
      </c>
      <c r="CN77" s="15" t="n">
        <f aca="false">IF(CM77=0,CK77,CK77/CL77)</f>
        <v>1</v>
      </c>
      <c r="CO77" s="15" t="n">
        <f aca="false">CO73</f>
        <v>289</v>
      </c>
      <c r="CP77" s="15" t="n">
        <f aca="false">IF(CN77/CO77=INT(CN77/CO77),1,0)</f>
        <v>0</v>
      </c>
      <c r="CQ77" s="15" t="n">
        <f aca="false">IF(CP77=0,CN77,CN77/CO77)</f>
        <v>1</v>
      </c>
      <c r="CR77" s="15" t="n">
        <v>17</v>
      </c>
      <c r="CS77" s="15" t="n">
        <f aca="false">IF(CQ77/CR77=INT(CQ77/CR77),1,0)</f>
        <v>0</v>
      </c>
      <c r="CT77" s="15" t="n">
        <f aca="false">IF(CS77=0,CQ77,CQ77/CR77)</f>
        <v>1</v>
      </c>
      <c r="CU77" s="15" t="n">
        <f aca="false">CU73</f>
        <v>361</v>
      </c>
      <c r="CV77" s="15" t="n">
        <f aca="false">IF(CT77/CU77=INT(CT77/CU77),1,0)</f>
        <v>0</v>
      </c>
      <c r="CW77" s="15" t="n">
        <f aca="false">IF(CV77=0,CT77,CT77/CU77)</f>
        <v>1</v>
      </c>
      <c r="CX77" s="15" t="n">
        <v>19</v>
      </c>
      <c r="CY77" s="15" t="n">
        <f aca="false">IF(CW77/CX77=INT(CW77/CX77),1,0)</f>
        <v>0</v>
      </c>
      <c r="CZ77" s="15" t="n">
        <f aca="false">IF(CY77=0,CW77,CW77/CX77)</f>
        <v>1</v>
      </c>
      <c r="DA77" s="15" t="n">
        <f aca="false">DA73</f>
        <v>529</v>
      </c>
      <c r="DB77" s="15" t="n">
        <f aca="false">IF(CZ77/DA77=INT(CZ77/DA77),1,0)</f>
        <v>0</v>
      </c>
      <c r="DC77" s="15" t="n">
        <f aca="false">IF(DB77=0,CZ77,CZ77/DA77)</f>
        <v>1</v>
      </c>
      <c r="DD77" s="15" t="n">
        <v>23</v>
      </c>
      <c r="DE77" s="15" t="n">
        <f aca="false">IF(DC77/DD77=INT(DC77/DD77),1,0)</f>
        <v>0</v>
      </c>
      <c r="DF77" s="15" t="n">
        <f aca="false">IF(DE77=0,DC77,DC77/DD77)</f>
        <v>1</v>
      </c>
      <c r="DG77" s="15" t="n">
        <f aca="false">DG73</f>
        <v>841</v>
      </c>
      <c r="DH77" s="15" t="n">
        <f aca="false">IF(DF77/DG77=INT(DF77/DG77),1,0)</f>
        <v>0</v>
      </c>
      <c r="DI77" s="15" t="n">
        <f aca="false">IF(DH77=0,DF77,DF77/DG77)</f>
        <v>1</v>
      </c>
      <c r="DJ77" s="15" t="n">
        <v>29</v>
      </c>
      <c r="DK77" s="15" t="n">
        <f aca="false">IF(DI77/DJ77=INT(DI77/DJ77),1,0)</f>
        <v>0</v>
      </c>
      <c r="DL77" s="15" t="n">
        <f aca="false">IF(DK77=0,DI77,DI77/DJ77)</f>
        <v>1</v>
      </c>
      <c r="DM77" s="15" t="n">
        <f aca="false">DM73</f>
        <v>961</v>
      </c>
      <c r="DN77" s="15" t="n">
        <f aca="false">IF(DL77/DM77=INT(DL77/DM77),1,0)</f>
        <v>0</v>
      </c>
      <c r="DO77" s="15" t="n">
        <f aca="false">IF(DN77=0,DL77,DL77/DM77)</f>
        <v>1</v>
      </c>
      <c r="DP77" s="15" t="n">
        <v>31</v>
      </c>
      <c r="DQ77" s="15" t="n">
        <f aca="false">IF(DO77/DP77=INT(DO77/DP77),1,0)</f>
        <v>0</v>
      </c>
      <c r="DR77" s="15" t="n">
        <f aca="false">IF(DQ77=0,DO77,DO77/DP77)</f>
        <v>1</v>
      </c>
      <c r="DS77" s="15" t="n">
        <v>37</v>
      </c>
      <c r="DT77" s="15" t="n">
        <f aca="false">IF(DR77/DS77=INT(DR77/DS77),1,0)</f>
        <v>0</v>
      </c>
      <c r="DU77" s="15" t="n">
        <f aca="false">IF(DT77=0,DR77,DR77/DS77)</f>
        <v>1</v>
      </c>
      <c r="DV77" s="15" t="n">
        <v>41</v>
      </c>
      <c r="DW77" s="15" t="n">
        <f aca="false">IF(DU77/DV77=INT(DU77/DV77),1,0)</f>
        <v>0</v>
      </c>
      <c r="DX77" s="15" t="n">
        <f aca="false">IF(DW77=0,DU77,DU77/DV77)</f>
        <v>1</v>
      </c>
      <c r="DY77" s="15" t="n">
        <v>43</v>
      </c>
      <c r="DZ77" s="15" t="n">
        <f aca="false">IF(DX77/DY77=INT(DX77/DY77),1,0)</f>
        <v>0</v>
      </c>
      <c r="EA77" s="15" t="n">
        <f aca="false">IF(DZ77=0,DX77,DX77/DY77)</f>
        <v>1</v>
      </c>
      <c r="EB77" s="15" t="n">
        <v>47</v>
      </c>
      <c r="EC77" s="15" t="n">
        <f aca="false">IF(EA77/EB77=INT(EA77/EB77),1,0)</f>
        <v>0</v>
      </c>
      <c r="ED77" s="15" t="n">
        <f aca="false">IF(EC77=0,EA77,EA77/EB77)</f>
        <v>1</v>
      </c>
      <c r="EE77" s="15" t="n">
        <v>53</v>
      </c>
      <c r="EF77" s="15" t="n">
        <f aca="false">IF(ED77/EE77=INT(ED77/EE77),1,0)</f>
        <v>0</v>
      </c>
      <c r="EG77" s="15" t="n">
        <f aca="false">IF(EF77=0,ED77,ED77/EE77)</f>
        <v>1</v>
      </c>
      <c r="EH77" s="15" t="n">
        <v>59</v>
      </c>
      <c r="EI77" s="15" t="n">
        <f aca="false">IF(EG77/EH77=INT(EG77/EH77),1,0)</f>
        <v>0</v>
      </c>
      <c r="EJ77" s="15" t="n">
        <f aca="false">IF(EI77=0,EG77,EG77/EH77)</f>
        <v>1</v>
      </c>
      <c r="EK77" s="15" t="n">
        <v>61</v>
      </c>
      <c r="EL77" s="15" t="n">
        <f aca="false">IF(EJ77/EK77=INT(EJ77/EK77),1,0)</f>
        <v>0</v>
      </c>
      <c r="EM77" s="15" t="n">
        <f aca="false">IF(EL77=0,EJ77,EJ77/EK77)</f>
        <v>1</v>
      </c>
      <c r="EN77" s="15" t="n">
        <v>67</v>
      </c>
      <c r="EO77" s="15" t="n">
        <f aca="false">IF(EM77/EN77=INT(EM77/EN77),1,0)</f>
        <v>0</v>
      </c>
      <c r="EP77" s="15" t="n">
        <f aca="false">IF(EO77=0,EM77,EM77/EN77)</f>
        <v>1</v>
      </c>
      <c r="EQ77" s="15" t="n">
        <v>71</v>
      </c>
      <c r="ER77" s="15" t="n">
        <f aca="false">IF(EP77/EQ77=INT(EP77/EQ77),1,0)</f>
        <v>0</v>
      </c>
      <c r="ES77" s="15" t="n">
        <f aca="false">IF(ER77=0,EP77,EP77/EQ77)</f>
        <v>1</v>
      </c>
      <c r="ET77" s="15" t="n">
        <v>73</v>
      </c>
      <c r="EU77" s="15" t="n">
        <f aca="false">IF(ES77/ET77=INT(ES77/ET77),1,0)</f>
        <v>0</v>
      </c>
      <c r="EV77" s="15" t="n">
        <f aca="false">IF(EU77=0,ES77,ES77/ET77)</f>
        <v>1</v>
      </c>
      <c r="EW77" s="15" t="n">
        <v>79</v>
      </c>
      <c r="EX77" s="15" t="n">
        <f aca="false">IF(EV77/EW77=INT(EV77/EW77),1,0)</f>
        <v>0</v>
      </c>
      <c r="EY77" s="15" t="n">
        <f aca="false">IF(EX77=0,EV77,EV77/EW77)</f>
        <v>1</v>
      </c>
      <c r="EZ77" s="15" t="n">
        <v>83</v>
      </c>
      <c r="FA77" s="15" t="n">
        <f aca="false">IF(EY77/EZ77=INT(EY77/EZ77),1,0)</f>
        <v>0</v>
      </c>
      <c r="FB77" s="15" t="n">
        <f aca="false">IF(FA77=0,EY77,EY77/EZ77)</f>
        <v>1</v>
      </c>
      <c r="FC77" s="15" t="n">
        <v>89</v>
      </c>
      <c r="FD77" s="15" t="n">
        <f aca="false">IF(FB77/FC77=INT(FB77/FC77),1,0)</f>
        <v>0</v>
      </c>
      <c r="FE77" s="15" t="n">
        <f aca="false">IF(FD77=0,FB77,FB77/FC77)</f>
        <v>1</v>
      </c>
      <c r="FF77" s="15" t="n">
        <v>97</v>
      </c>
      <c r="FG77" s="15" t="n">
        <f aca="false">IF(FE77/FF77=INT(FE77/FF77),1,0)</f>
        <v>0</v>
      </c>
      <c r="FH77" s="15" t="n">
        <f aca="false">IF(FG77=0,FE77,FE77/FF77)</f>
        <v>1</v>
      </c>
      <c r="FI77" s="15" t="n">
        <v>101</v>
      </c>
      <c r="FJ77" s="15" t="n">
        <f aca="false">IF(FH77/FI77=INT(FH77/FI77),1,0)</f>
        <v>0</v>
      </c>
      <c r="FK77" s="15" t="n">
        <f aca="false">IF(FJ77=0,FH77,FH77/FI77)</f>
        <v>1</v>
      </c>
      <c r="FL77" s="15" t="n">
        <v>103</v>
      </c>
      <c r="FM77" s="15" t="n">
        <f aca="false">IF(FK77/FL77=INT(FK77/FL77),1,0)</f>
        <v>0</v>
      </c>
      <c r="FN77" s="15" t="n">
        <f aca="false">IF(FM77=0,FK77,FK77/FL77)</f>
        <v>1</v>
      </c>
      <c r="FO77" s="15" t="n">
        <v>107</v>
      </c>
      <c r="FP77" s="15" t="n">
        <f aca="false">IF(FN77/FO77=INT(FN77/FO77),1,0)</f>
        <v>0</v>
      </c>
      <c r="FQ77" s="15" t="n">
        <f aca="false">IF(FP77=0,FN77,FN77/FO77)</f>
        <v>1</v>
      </c>
      <c r="FR77" s="15" t="n">
        <v>109</v>
      </c>
      <c r="FS77" s="15" t="n">
        <f aca="false">IF(FQ77/FR77=INT(FQ77/FR77),1,0)</f>
        <v>0</v>
      </c>
      <c r="FT77" s="15" t="n">
        <f aca="false">IF(FS77=0,FQ77,FQ77/FR77)</f>
        <v>1</v>
      </c>
      <c r="FU77" s="15" t="n">
        <v>113</v>
      </c>
      <c r="FV77" s="15" t="n">
        <f aca="false">IF(FT77/FU77=INT(FT77/FU77),1,0)</f>
        <v>0</v>
      </c>
      <c r="FW77" s="15" t="n">
        <f aca="false">IF(FV77=0,FT77,FT77/FU77)</f>
        <v>1</v>
      </c>
      <c r="FX77" s="15" t="n">
        <v>127</v>
      </c>
      <c r="FY77" s="15" t="n">
        <f aca="false">IF(FW77/FX77=INT(FW77/FX77),1,0)</f>
        <v>0</v>
      </c>
      <c r="FZ77" s="15" t="n">
        <f aca="false">IF(FY77=0,FW77,FW77/FX77)</f>
        <v>1</v>
      </c>
      <c r="GA77" s="15" t="n">
        <v>131</v>
      </c>
      <c r="GB77" s="15" t="n">
        <f aca="false">IF(FZ77/GA77=INT(FZ77/GA77),1,0)</f>
        <v>0</v>
      </c>
      <c r="GC77" s="15" t="n">
        <f aca="false">IF(GB77=0,FZ77,FZ77/GA77)</f>
        <v>1</v>
      </c>
      <c r="GD77" s="15" t="n">
        <v>137</v>
      </c>
      <c r="GE77" s="15" t="n">
        <f aca="false">IF(GC77/GD77=INT(GC77/GD77),1,0)</f>
        <v>0</v>
      </c>
      <c r="GF77" s="15" t="n">
        <f aca="false">IF(GE77=0,GC77,GC77/GD77)</f>
        <v>1</v>
      </c>
      <c r="GG77" s="15" t="n">
        <v>139</v>
      </c>
      <c r="GH77" s="15" t="n">
        <f aca="false">IF(GF77/GG77=INT(GF77/GG77),1,0)</f>
        <v>0</v>
      </c>
      <c r="GI77" s="15" t="n">
        <f aca="false">IF(GH77=0,GF77,GF77/GG77)</f>
        <v>1</v>
      </c>
      <c r="GJ77" s="15" t="n">
        <v>149</v>
      </c>
      <c r="GK77" s="15" t="n">
        <f aca="false">IF(GI77/GJ77=INT(GI77/GJ77),1,0)</f>
        <v>0</v>
      </c>
      <c r="GL77" s="15" t="n">
        <f aca="false">IF(GK77=0,GI77,GI77/GJ77)</f>
        <v>1</v>
      </c>
      <c r="GM77" s="15"/>
      <c r="GN77" s="15" t="n">
        <f aca="false">8*AW77+4*AZ77+2*BC77+BF77</f>
        <v>0</v>
      </c>
      <c r="GO77" s="15" t="n">
        <f aca="false">4*BI77+2*BL77+BO77</f>
        <v>1</v>
      </c>
      <c r="GP77" s="15" t="n">
        <f aca="false">2*BR77+BU77</f>
        <v>0</v>
      </c>
      <c r="GQ77" s="15" t="n">
        <f aca="false">2*BX77+CA77</f>
        <v>1</v>
      </c>
      <c r="GR77" s="15" t="n">
        <f aca="false">2*CD77+CG77</f>
        <v>0</v>
      </c>
      <c r="GS77" s="15" t="n">
        <f aca="false">2*CJ77+CM77</f>
        <v>0</v>
      </c>
      <c r="GT77" s="15" t="n">
        <f aca="false">CS77</f>
        <v>0</v>
      </c>
      <c r="GU77" s="15" t="n">
        <f aca="false">CY77</f>
        <v>0</v>
      </c>
      <c r="GV77" s="15" t="n">
        <f aca="false">DE77</f>
        <v>0</v>
      </c>
      <c r="GW77" s="15" t="n">
        <f aca="false">DK77</f>
        <v>0</v>
      </c>
      <c r="GX77" s="15" t="n">
        <f aca="false">DQ77</f>
        <v>0</v>
      </c>
      <c r="GY77" s="0" t="n">
        <f aca="false">DT77</f>
        <v>0</v>
      </c>
      <c r="GZ77" s="0" t="n">
        <f aca="false">DW77</f>
        <v>0</v>
      </c>
      <c r="HA77" s="0" t="n">
        <f aca="false">DZ77</f>
        <v>0</v>
      </c>
      <c r="HB77" s="0" t="n">
        <f aca="false">EC77</f>
        <v>0</v>
      </c>
      <c r="HC77" s="0" t="n">
        <f aca="false">EF77</f>
        <v>0</v>
      </c>
      <c r="HD77" s="0" t="n">
        <f aca="false">EI77</f>
        <v>0</v>
      </c>
      <c r="HE77" s="0" t="n">
        <f aca="false">EL77</f>
        <v>0</v>
      </c>
      <c r="HF77" s="0" t="n">
        <f aca="false">EO77</f>
        <v>0</v>
      </c>
      <c r="HG77" s="0" t="n">
        <f aca="false">ER77</f>
        <v>0</v>
      </c>
      <c r="HH77" s="0" t="n">
        <f aca="false">EU77</f>
        <v>0</v>
      </c>
      <c r="HI77" s="0" t="n">
        <f aca="false">EX77</f>
        <v>0</v>
      </c>
      <c r="HJ77" s="0" t="n">
        <f aca="false">FA77</f>
        <v>0</v>
      </c>
      <c r="HK77" s="0" t="n">
        <f aca="false">FD77</f>
        <v>0</v>
      </c>
      <c r="HL77" s="0" t="n">
        <f aca="false">FG77</f>
        <v>0</v>
      </c>
      <c r="HM77" s="0" t="n">
        <f aca="false">FJ77</f>
        <v>0</v>
      </c>
      <c r="HN77" s="0" t="n">
        <f aca="false">FM77</f>
        <v>0</v>
      </c>
      <c r="HO77" s="0" t="n">
        <f aca="false">FP77</f>
        <v>0</v>
      </c>
      <c r="HP77" s="0" t="n">
        <f aca="false">FS77</f>
        <v>0</v>
      </c>
      <c r="HQ77" s="0" t="n">
        <f aca="false">FV77</f>
        <v>0</v>
      </c>
      <c r="HR77" s="0" t="n">
        <f aca="false">FY77</f>
        <v>0</v>
      </c>
      <c r="HS77" s="0" t="n">
        <f aca="false">GB77</f>
        <v>0</v>
      </c>
      <c r="HT77" s="0" t="n">
        <f aca="false">GE77</f>
        <v>0</v>
      </c>
      <c r="HU77" s="0" t="n">
        <f aca="false">GH77</f>
        <v>0</v>
      </c>
      <c r="HV77" s="0" t="n">
        <f aca="false">GK77</f>
        <v>0</v>
      </c>
      <c r="HW77" s="0" t="n">
        <f aca="false">AU77</f>
        <v>21</v>
      </c>
      <c r="HX77" s="0" t="n">
        <f aca="false">HW77/HV79</f>
        <v>21</v>
      </c>
    </row>
    <row r="78" customFormat="false" ht="18" hidden="true" customHeight="true" outlineLevel="0" collapsed="false">
      <c r="A78" s="1"/>
      <c r="B78" s="10"/>
      <c r="C78" s="10"/>
      <c r="D78" s="10"/>
      <c r="E78" s="10"/>
      <c r="F78" s="13"/>
      <c r="G78" s="13"/>
      <c r="H78" s="74"/>
      <c r="I78" s="10"/>
      <c r="J78" s="10"/>
      <c r="K78" s="1"/>
      <c r="M78" s="1"/>
      <c r="AK78" s="1"/>
      <c r="AL78" s="1"/>
      <c r="AM78" s="1"/>
      <c r="AN78" s="1"/>
      <c r="AO78" s="1"/>
      <c r="AP78" s="1"/>
      <c r="AQ78" s="1"/>
      <c r="AT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R78" s="15"/>
      <c r="CS78" s="15"/>
      <c r="CT78" s="15"/>
      <c r="CX78" s="15"/>
      <c r="CY78" s="15"/>
      <c r="CZ78" s="15"/>
      <c r="DD78" s="15"/>
      <c r="DE78" s="15"/>
      <c r="DF78" s="15"/>
      <c r="DJ78" s="15"/>
      <c r="DK78" s="15"/>
      <c r="DL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 t="n">
        <f aca="false">IF(GN76&lt;GN77,GN76,GN77)</f>
        <v>0</v>
      </c>
      <c r="GO78" s="15" t="n">
        <f aca="false">IF(GO76&lt;GO77,GO76,GO77)</f>
        <v>0</v>
      </c>
      <c r="GP78" s="15" t="n">
        <f aca="false">IF(GP76&lt;GP77,GP76,GP77)</f>
        <v>0</v>
      </c>
      <c r="GQ78" s="15" t="n">
        <f aca="false">IF(GQ76&lt;GQ77,GQ76,GQ77)</f>
        <v>0</v>
      </c>
      <c r="GR78" s="15" t="n">
        <f aca="false">IF(GR76&lt;GR77,GR76,GR77)</f>
        <v>0</v>
      </c>
      <c r="GS78" s="15" t="n">
        <f aca="false">IF(GS76&lt;GS77,GS76,GS77)</f>
        <v>0</v>
      </c>
      <c r="GT78" s="15" t="n">
        <f aca="false">IF(GT76&lt;GT77,GT76,GT77)</f>
        <v>0</v>
      </c>
      <c r="GU78" s="15" t="n">
        <f aca="false">IF(GU76&lt;GU77,GU76,GU77)</f>
        <v>0</v>
      </c>
      <c r="GV78" s="15" t="n">
        <f aca="false">IF(GV76&lt;GV77,GV76,GV77)</f>
        <v>0</v>
      </c>
      <c r="GW78" s="15" t="n">
        <f aca="false">IF(GW76&lt;GW77,GW76,GW77)</f>
        <v>0</v>
      </c>
      <c r="GX78" s="15" t="n">
        <f aca="false">IF(GX76&lt;GX77,GX76,GX77)</f>
        <v>0</v>
      </c>
      <c r="GY78" s="15" t="n">
        <f aca="false">IF(GY76&lt;GY77,GY76,GY77)</f>
        <v>0</v>
      </c>
      <c r="GZ78" s="15" t="n">
        <f aca="false">IF(GZ76&lt;GZ77,GZ76,GZ77)</f>
        <v>0</v>
      </c>
      <c r="HA78" s="15" t="n">
        <f aca="false">IF(HA76&lt;HA77,HA76,HA77)</f>
        <v>0</v>
      </c>
      <c r="HB78" s="15" t="n">
        <f aca="false">IF(HB76&lt;HB77,HB76,HB77)</f>
        <v>0</v>
      </c>
      <c r="HC78" s="15" t="n">
        <f aca="false">IF(HC76&lt;HC77,HC76,HC77)</f>
        <v>0</v>
      </c>
      <c r="HD78" s="15" t="n">
        <f aca="false">IF(HD76&lt;HD77,HD76,HD77)</f>
        <v>0</v>
      </c>
      <c r="HE78" s="15" t="n">
        <f aca="false">IF(HE76&lt;HE77,HE76,HE77)</f>
        <v>0</v>
      </c>
      <c r="HF78" s="15" t="n">
        <f aca="false">IF(HF76&lt;HF77,HF76,HF77)</f>
        <v>0</v>
      </c>
      <c r="HG78" s="15" t="n">
        <f aca="false">IF(HG76&lt;HG77,HG76,HG77)</f>
        <v>0</v>
      </c>
      <c r="HH78" s="15" t="n">
        <f aca="false">IF(HH76&lt;HH77,HH76,HH77)</f>
        <v>0</v>
      </c>
      <c r="HI78" s="15" t="n">
        <f aca="false">IF(HI76&lt;HI77,HI76,HI77)</f>
        <v>0</v>
      </c>
      <c r="HJ78" s="15" t="n">
        <f aca="false">IF(HJ76&lt;HJ77,HJ76,HJ77)</f>
        <v>0</v>
      </c>
      <c r="HK78" s="15" t="n">
        <f aca="false">IF(HK76&lt;HK77,HK76,HK77)</f>
        <v>0</v>
      </c>
      <c r="HL78" s="15" t="n">
        <f aca="false">IF(HL76&lt;HL77,HL76,HL77)</f>
        <v>0</v>
      </c>
      <c r="HM78" s="15" t="n">
        <f aca="false">IF(HM76&lt;HM77,HM76,HM77)</f>
        <v>0</v>
      </c>
      <c r="HN78" s="15" t="n">
        <f aca="false">IF(HN76&lt;HN77,HN76,HN77)</f>
        <v>0</v>
      </c>
      <c r="HO78" s="15" t="n">
        <f aca="false">IF(HO76&lt;HO77,HO76,HO77)</f>
        <v>0</v>
      </c>
      <c r="HP78" s="15" t="n">
        <f aca="false">IF(HP76&lt;HP77,HP76,HP77)</f>
        <v>0</v>
      </c>
      <c r="HQ78" s="15" t="n">
        <f aca="false">IF(HQ76&lt;HQ77,HQ76,HQ77)</f>
        <v>0</v>
      </c>
      <c r="HR78" s="15" t="n">
        <f aca="false">IF(HR76&lt;HR77,HR76,HR77)</f>
        <v>0</v>
      </c>
      <c r="HS78" s="15" t="n">
        <f aca="false">IF(HS76&lt;HS77,HS76,HS77)</f>
        <v>0</v>
      </c>
      <c r="HT78" s="15" t="n">
        <f aca="false">IF(HT76&lt;HT77,HT76,HT77)</f>
        <v>0</v>
      </c>
      <c r="HU78" s="15" t="n">
        <f aca="false">IF(HU76&lt;HU77,HU76,HU77)</f>
        <v>0</v>
      </c>
      <c r="HV78" s="15" t="n">
        <f aca="false">IF(HV76&lt;HV77,HV76,HV77)</f>
        <v>0</v>
      </c>
    </row>
    <row r="79" customFormat="false" ht="18" hidden="true" customHeight="true" outlineLevel="0" collapsed="false">
      <c r="A79" s="1"/>
      <c r="B79" s="10"/>
      <c r="C79" s="10"/>
      <c r="D79" s="10"/>
      <c r="E79" s="10"/>
      <c r="F79" s="13"/>
      <c r="G79" s="13"/>
      <c r="H79" s="74"/>
      <c r="I79" s="10"/>
      <c r="J79" s="10"/>
      <c r="K79" s="1"/>
      <c r="M79" s="1"/>
      <c r="AK79" s="1"/>
      <c r="AL79" s="1"/>
      <c r="AM79" s="1"/>
      <c r="AN79" s="1"/>
      <c r="AO79" s="1"/>
      <c r="AP79" s="1"/>
      <c r="AQ79" s="1"/>
      <c r="AT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R79" s="15"/>
      <c r="CS79" s="15"/>
      <c r="CT79" s="15"/>
      <c r="CX79" s="15"/>
      <c r="CY79" s="15"/>
      <c r="CZ79" s="15"/>
      <c r="DD79" s="15"/>
      <c r="DE79" s="15"/>
      <c r="DF79" s="15"/>
      <c r="DJ79" s="15"/>
      <c r="DK79" s="15"/>
      <c r="DL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0" t="n">
        <f aca="false">FY$4^GN78</f>
        <v>1</v>
      </c>
      <c r="GO79" s="0" t="n">
        <f aca="false">FZ$4^GO78*GN79</f>
        <v>1</v>
      </c>
      <c r="GP79" s="0" t="n">
        <f aca="false">GA$4^GP78*GO79</f>
        <v>1</v>
      </c>
      <c r="GQ79" s="0" t="n">
        <f aca="false">GB$4^GQ78*GP79</f>
        <v>1</v>
      </c>
      <c r="GR79" s="0" t="n">
        <f aca="false">GC$4^GR78*GQ79</f>
        <v>1</v>
      </c>
      <c r="GS79" s="0" t="n">
        <f aca="false">GD$4^GS78*GR79</f>
        <v>1</v>
      </c>
      <c r="GT79" s="0" t="n">
        <f aca="false">GE$4^GT78*GS79</f>
        <v>1</v>
      </c>
      <c r="GU79" s="0" t="n">
        <f aca="false">GF$4^GU78*GT79</f>
        <v>1</v>
      </c>
      <c r="GV79" s="0" t="n">
        <f aca="false">GG$4^GV78*GU79</f>
        <v>1</v>
      </c>
      <c r="GW79" s="0" t="n">
        <f aca="false">GH$4^GW78*GV79</f>
        <v>1</v>
      </c>
      <c r="GX79" s="0" t="n">
        <f aca="false">GI$4^GX78*GW79</f>
        <v>1</v>
      </c>
      <c r="GY79" s="0" t="n">
        <f aca="false">GJ$4^GY78*GX79</f>
        <v>1</v>
      </c>
      <c r="GZ79" s="0" t="n">
        <f aca="false">GK$4^GZ78*GY79</f>
        <v>1</v>
      </c>
      <c r="HA79" s="0" t="n">
        <f aca="false">GL$4^HA78*GZ79</f>
        <v>1</v>
      </c>
      <c r="HB79" s="0" t="n">
        <f aca="false">GM$4^HB78*HA79</f>
        <v>1</v>
      </c>
      <c r="HC79" s="0" t="n">
        <f aca="false">GN$4^HC78*HB79</f>
        <v>1</v>
      </c>
      <c r="HD79" s="0" t="n">
        <f aca="false">GO$4^HD78*HC79</f>
        <v>1</v>
      </c>
      <c r="HE79" s="0" t="n">
        <f aca="false">GP$4^HE78*HD79</f>
        <v>1</v>
      </c>
      <c r="HF79" s="0" t="n">
        <f aca="false">GQ$4^HF78*HE79</f>
        <v>1</v>
      </c>
      <c r="HG79" s="0" t="n">
        <f aca="false">GR$4^HG78*HF79</f>
        <v>1</v>
      </c>
      <c r="HH79" s="0" t="n">
        <f aca="false">GS$4^HH78*HG79</f>
        <v>1</v>
      </c>
      <c r="HI79" s="0" t="n">
        <f aca="false">GT$4^HI78*HH79</f>
        <v>1</v>
      </c>
      <c r="HJ79" s="0" t="n">
        <f aca="false">GU$4^HJ78*HI79</f>
        <v>1</v>
      </c>
      <c r="HK79" s="0" t="n">
        <f aca="false">GV$4^HK78*HJ79</f>
        <v>1</v>
      </c>
      <c r="HL79" s="0" t="n">
        <f aca="false">GW$4^HL78*HK79</f>
        <v>1</v>
      </c>
      <c r="HM79" s="0" t="n">
        <f aca="false">GX$4^HM78*HL79</f>
        <v>1</v>
      </c>
      <c r="HN79" s="0" t="n">
        <f aca="false">GY$4^HN78*HM79</f>
        <v>1</v>
      </c>
      <c r="HO79" s="0" t="n">
        <f aca="false">GZ$4^HO78*HN79</f>
        <v>1</v>
      </c>
      <c r="HP79" s="0" t="n">
        <f aca="false">HA$4^HP78*HO79</f>
        <v>1</v>
      </c>
      <c r="HQ79" s="0" t="n">
        <f aca="false">HB$4^HQ78*HP79</f>
        <v>1</v>
      </c>
      <c r="HR79" s="0" t="n">
        <f aca="false">HC$4^HR78*HQ79</f>
        <v>1</v>
      </c>
      <c r="HS79" s="0" t="n">
        <f aca="false">HD$4^HS78*HR79</f>
        <v>1</v>
      </c>
      <c r="HT79" s="0" t="n">
        <f aca="false">HE$4^HT78*HS79</f>
        <v>1</v>
      </c>
      <c r="HU79" s="0" t="n">
        <f aca="false">HF$4^HU78*HT79</f>
        <v>1</v>
      </c>
      <c r="HV79" s="0" t="n">
        <f aca="false">HG$4^HV78*HU79</f>
        <v>1</v>
      </c>
    </row>
    <row r="80" customFormat="false" ht="12" hidden="false" customHeight="true" outlineLevel="0" collapsed="false">
      <c r="A80" s="1"/>
      <c r="B80" s="10"/>
      <c r="C80" s="10"/>
      <c r="D80" s="10"/>
      <c r="E80" s="11"/>
      <c r="F80" s="13"/>
      <c r="G80" s="75"/>
      <c r="H80" s="74"/>
      <c r="I80" s="10"/>
      <c r="J80" s="10"/>
      <c r="K80" s="1"/>
      <c r="M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R80" s="15"/>
      <c r="CS80" s="15"/>
      <c r="CT80" s="15"/>
      <c r="CX80" s="15"/>
      <c r="CY80" s="15"/>
      <c r="CZ80" s="15"/>
      <c r="DD80" s="15"/>
      <c r="DE80" s="15"/>
      <c r="DF80" s="15"/>
      <c r="DJ80" s="15"/>
      <c r="DK80" s="15"/>
      <c r="DL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HZ80" s="0" t="str">
        <f aca="false">IF64&amp;IM64&amp;IU64</f>
        <v>9  5/7  +  9  2/3</v>
      </c>
      <c r="IC80" s="0" t="n">
        <f aca="false">AS77</f>
        <v>19</v>
      </c>
      <c r="ID80" s="0" t="n">
        <f aca="false">HX76</f>
        <v>8</v>
      </c>
      <c r="IE80" s="0" t="n">
        <f aca="false">HX77</f>
        <v>21</v>
      </c>
      <c r="IF80" s="0" t="str">
        <f aca="false">IC80&amp;"  "&amp;ID80&amp;"/"&amp;IE80</f>
        <v>19  8/21</v>
      </c>
      <c r="IG80" s="0" t="str">
        <f aca="false">"  "&amp;ID80&amp;"/"&amp;IE80</f>
        <v>  8/21</v>
      </c>
      <c r="IH80" s="0" t="str">
        <f aca="false">IC80&amp;"   "</f>
        <v>19   </v>
      </c>
      <c r="II80" s="0" t="str">
        <f aca="false">IF(IC80=0,IG80,IF(ID80=0,IH80,IF80))</f>
        <v>19  8/21</v>
      </c>
    </row>
    <row r="81" customFormat="false" ht="18" hidden="false" customHeight="true" outlineLevel="0" collapsed="false">
      <c r="A81" s="1"/>
      <c r="B81" s="10" t="str">
        <f aca="false">HZ97</f>
        <v>13  2/7  +  7  2/3</v>
      </c>
      <c r="C81" s="10"/>
      <c r="D81" s="10"/>
      <c r="E81" s="11" t="s">
        <v>16</v>
      </c>
      <c r="F81" s="66" t="str">
        <f aca="false">II97</f>
        <v>20  20/21</v>
      </c>
      <c r="G81" s="72"/>
      <c r="H81" s="73"/>
      <c r="I81" s="10"/>
      <c r="J81" s="10" t="n">
        <f aca="false">AK81+L81</f>
        <v>4</v>
      </c>
      <c r="K81" s="1"/>
      <c r="L81" s="4" t="n">
        <v>0</v>
      </c>
      <c r="M81" s="1"/>
      <c r="R81" s="4" t="n">
        <f aca="false">R64+1</f>
        <v>5</v>
      </c>
      <c r="S81" s="4" t="n">
        <f aca="false">INT(0.5+(S$2/17*(R81-1)))+P$2</f>
        <v>4</v>
      </c>
      <c r="T81" s="4" t="n">
        <f aca="true">INT(RAND()*2+2)</f>
        <v>2</v>
      </c>
      <c r="U81" s="4" t="n">
        <v>2</v>
      </c>
      <c r="W81" s="0" t="n">
        <f aca="false">IF(S81=1,1,IF(S81=2,2,IF(S81=3,3,IF(S81=4,5,IF(S81=5,7,10)))))</f>
        <v>5</v>
      </c>
      <c r="X81" s="0" t="n">
        <f aca="false">IF(S81=1,3,IF(S81=2,5,IF(S81=3,8,IF(S81=4,13,IF(S81=5,20,35)))))</f>
        <v>13</v>
      </c>
      <c r="Y81" s="0" t="n">
        <f aca="false">IF(S81=1,1,IF(S81=2,1,IF(S81=3,2,IF(S81=4,2,IF(S81=5,3,4)))))</f>
        <v>2</v>
      </c>
      <c r="Z81" s="0" t="n">
        <f aca="false">IF(S81=1,2,IF(S81=2,4,IF(S81=3,5,IF(S81=4,7,IF(S81=5,11,19)))))</f>
        <v>7</v>
      </c>
      <c r="AA81" s="0" t="n">
        <f aca="false">IF(S81=1,2,IF(S81=2,2,IF(S81=3,3,IF(S81=4,3,IF(S81=5,4,5)))))</f>
        <v>3</v>
      </c>
      <c r="AB81" s="0" t="n">
        <f aca="false">IF(S81=1,3,IF(S81=2,5,IF(S81=3,6,IF(S81=4,8,IF(S81=5,12,20)))))</f>
        <v>8</v>
      </c>
      <c r="AD81" s="0" t="n">
        <f aca="false">IF(S81=4,2,IF(S81=5,5,IF(S81=6,7,IF(S81=7,10,IF(S81=8,15,IF(S81=9,20,25))))))</f>
        <v>2</v>
      </c>
      <c r="AE81" s="0" t="n">
        <f aca="false">IF(S81=4,6,IF(S81=5,14,IF(S81=6,25,IF(S81=7,35,IF(S81=8,45,IF(S81=9,60,99))))))</f>
        <v>6</v>
      </c>
      <c r="AF81" s="0" t="n">
        <f aca="false">IF(S81=4,1,IF(S81=5,3,IF(S81=6,5,IF(S81=7,7,IF(S81=8,9,IF(S81=9,14,24))))))</f>
        <v>1</v>
      </c>
      <c r="AG81" s="0" t="n">
        <f aca="false">IF(S81=4,5,IF(S81=5,8,IF(S81=6,13,IF(S81=7,23,IF(S81=8,34,IF(S81=9,49,98))))))</f>
        <v>5</v>
      </c>
      <c r="AH81" s="0" t="n">
        <f aca="false">IF(S81=4,2,IF(S81=5,4,IF(S81=6,6,IF(S81=7,8,IF(S81=8,10,IF(S81=9,15,25))))))</f>
        <v>2</v>
      </c>
      <c r="AI81" s="0" t="n">
        <f aca="false">IF(S81=4,6,IF(S81=5,9,IF(S81=6,14,IF(S81=7,24,IF(S81=8,35,IF(S81=9,50,99))))))</f>
        <v>6</v>
      </c>
      <c r="AK81" s="1" t="n">
        <f aca="false">S81</f>
        <v>4</v>
      </c>
      <c r="AL81" s="1" t="n">
        <f aca="false">IF($U81=2,W81,AD81)</f>
        <v>5</v>
      </c>
      <c r="AM81" s="1" t="n">
        <f aca="false">IF($U81=2,X81,AE81)</f>
        <v>13</v>
      </c>
      <c r="AN81" s="1" t="n">
        <f aca="false">IF($U81=2,Y81,AF81)</f>
        <v>2</v>
      </c>
      <c r="AO81" s="1" t="n">
        <f aca="false">IF($U81=2,Z81,AG81)</f>
        <v>7</v>
      </c>
      <c r="AP81" s="1" t="n">
        <f aca="false">IF($U81=2,AA81,AH81)</f>
        <v>3</v>
      </c>
      <c r="AQ81" s="1" t="n">
        <f aca="false">IF($U81=2,AB81,AI81)</f>
        <v>8</v>
      </c>
      <c r="AR81" s="0" t="s">
        <v>105</v>
      </c>
      <c r="AS81" s="15" t="n">
        <f aca="true">INT((RAND()*(AM81-AL81+1)+AL81))</f>
        <v>13</v>
      </c>
      <c r="AT81" s="15" t="n">
        <f aca="true">INT((RAND()*(AO81-AN81+1)+AN81))</f>
        <v>2</v>
      </c>
      <c r="AU81" s="0" t="n">
        <f aca="false">AT81-AT82*(AS82-AS81)</f>
        <v>2</v>
      </c>
      <c r="AV81" s="0" t="n">
        <v>256</v>
      </c>
      <c r="AW81" s="15" t="n">
        <f aca="false">IF(AU81/AV81=INT(AU81/AV81),1,0)</f>
        <v>0</v>
      </c>
      <c r="AX81" s="15" t="n">
        <f aca="false">IF(AW81=0,AU81,AU81/AV81)</f>
        <v>2</v>
      </c>
      <c r="AY81" s="15" t="n">
        <v>16</v>
      </c>
      <c r="AZ81" s="15" t="n">
        <f aca="false">IF(AX81/AY81=INT(AX81/AY81),1,0)</f>
        <v>0</v>
      </c>
      <c r="BA81" s="15" t="n">
        <f aca="false">IF(AZ81=0,AX81,AX81/AY81)</f>
        <v>2</v>
      </c>
      <c r="BB81" s="15" t="n">
        <v>4</v>
      </c>
      <c r="BC81" s="15" t="n">
        <f aca="false">IF(BA81/BB81=INT(BA81/BB81),1,0)</f>
        <v>0</v>
      </c>
      <c r="BD81" s="15" t="n">
        <f aca="false">IF(BC81=0,BA81,BA81/BB81)</f>
        <v>2</v>
      </c>
      <c r="BE81" s="15" t="n">
        <v>2</v>
      </c>
      <c r="BF81" s="15" t="n">
        <f aca="false">IF(BD81/BE81=INT(BD81/BE81),1,0)</f>
        <v>1</v>
      </c>
      <c r="BG81" s="15" t="n">
        <f aca="false">IF(BF81=0,BD81,BD81/BE81)</f>
        <v>1</v>
      </c>
      <c r="BH81" s="15" t="n">
        <v>81</v>
      </c>
      <c r="BI81" s="15" t="n">
        <f aca="false">IF(BG81/BH81=INT(BG81/BH81),1,0)</f>
        <v>0</v>
      </c>
      <c r="BJ81" s="15" t="n">
        <f aca="false">IF(BI81=0,BG81,BG81/BH81)</f>
        <v>1</v>
      </c>
      <c r="BK81" s="15" t="n">
        <v>9</v>
      </c>
      <c r="BL81" s="15" t="n">
        <f aca="false">IF(BJ81/BK81=INT(BJ81/BK81),1,0)</f>
        <v>0</v>
      </c>
      <c r="BM81" s="15" t="n">
        <f aca="false">IF(BL81=0,BJ81,BJ81/BK81)</f>
        <v>1</v>
      </c>
      <c r="BN81" s="15" t="n">
        <v>3</v>
      </c>
      <c r="BO81" s="15" t="n">
        <f aca="false">IF(BM81/BN81=INT(BM81/BN81),1,0)</f>
        <v>0</v>
      </c>
      <c r="BP81" s="15" t="n">
        <f aca="false">IF(BO81=0,BM81,BM81/BN81)</f>
        <v>1</v>
      </c>
      <c r="BQ81" s="15" t="n">
        <v>25</v>
      </c>
      <c r="BR81" s="15" t="n">
        <f aca="false">IF(BP81/BQ81=INT(BP81/BQ81),1,0)</f>
        <v>0</v>
      </c>
      <c r="BS81" s="15" t="n">
        <f aca="false">IF(BR81=0,BP81,BP81/BQ81)</f>
        <v>1</v>
      </c>
      <c r="BT81" s="15" t="n">
        <v>5</v>
      </c>
      <c r="BU81" s="15" t="n">
        <f aca="false">IF(BS81/BT81=INT(BS81/BT81),1,0)</f>
        <v>0</v>
      </c>
      <c r="BV81" s="15" t="n">
        <f aca="false">IF(BU81=0,BS81,BS81/BT81)</f>
        <v>1</v>
      </c>
      <c r="BW81" s="15" t="n">
        <v>49</v>
      </c>
      <c r="BX81" s="15" t="n">
        <f aca="false">IF(BV81/BW81=INT(BV81/BW81),1,0)</f>
        <v>0</v>
      </c>
      <c r="BY81" s="15" t="n">
        <f aca="false">IF(BX81=0,BV81,BV81/BW81)</f>
        <v>1</v>
      </c>
      <c r="BZ81" s="15" t="n">
        <v>7</v>
      </c>
      <c r="CA81" s="15" t="n">
        <f aca="false">IF(BY81/BZ81=INT(BY81/BZ81),1,0)</f>
        <v>0</v>
      </c>
      <c r="CB81" s="15" t="n">
        <f aca="false">IF(CA81=0,BY81,BY81/BZ81)</f>
        <v>1</v>
      </c>
      <c r="CC81" s="15" t="n">
        <v>121</v>
      </c>
      <c r="CD81" s="15" t="n">
        <f aca="false">IF(CB81/CC81=INT(CB81/CC81),1,0)</f>
        <v>0</v>
      </c>
      <c r="CE81" s="15" t="n">
        <f aca="false">IF(CD81=0,CB81,CB81/CC81)</f>
        <v>1</v>
      </c>
      <c r="CF81" s="15" t="n">
        <v>11</v>
      </c>
      <c r="CG81" s="15" t="n">
        <f aca="false">IF(CE81/CF81=INT(CE81/CF81),1,0)</f>
        <v>0</v>
      </c>
      <c r="CH81" s="15" t="n">
        <f aca="false">IF(CG81=0,CE81,CE81/CF81)</f>
        <v>1</v>
      </c>
      <c r="CI81" s="15" t="n">
        <v>169</v>
      </c>
      <c r="CJ81" s="15" t="n">
        <f aca="false">IF(CH81/CI81=INT(CH81/CI81),1,0)</f>
        <v>0</v>
      </c>
      <c r="CK81" s="15" t="n">
        <f aca="false">IF(CJ81=0,CH81,CH81/CI81)</f>
        <v>1</v>
      </c>
      <c r="CL81" s="15" t="n">
        <v>13</v>
      </c>
      <c r="CM81" s="15" t="n">
        <f aca="false">IF(CK81/CL81=INT(CK81/CL81),1,0)</f>
        <v>0</v>
      </c>
      <c r="CN81" s="15" t="n">
        <f aca="false">IF(CM81=0,CK81,CK81/CL81)</f>
        <v>1</v>
      </c>
      <c r="CO81" s="15" t="n">
        <v>289</v>
      </c>
      <c r="CP81" s="15" t="n">
        <f aca="false">IF(CN81/CO81=INT(CN81/CO81),1,0)</f>
        <v>0</v>
      </c>
      <c r="CQ81" s="15" t="n">
        <f aca="false">IF(CP81=0,CN81,CN81/CO81)</f>
        <v>1</v>
      </c>
      <c r="CR81" s="15" t="n">
        <v>17</v>
      </c>
      <c r="CS81" s="15" t="n">
        <f aca="false">IF(CQ81/CR81=INT(CQ81/CR81),1,0)</f>
        <v>0</v>
      </c>
      <c r="CT81" s="15" t="n">
        <f aca="false">IF(CS81=0,CQ81,CQ81/CR81)</f>
        <v>1</v>
      </c>
      <c r="CU81" s="15" t="n">
        <v>361</v>
      </c>
      <c r="CV81" s="15" t="n">
        <f aca="false">IF(CT81/CU81=INT(CT81/CU81),1,0)</f>
        <v>0</v>
      </c>
      <c r="CW81" s="15" t="n">
        <f aca="false">IF(CV81=0,CT81,CT81/CU81)</f>
        <v>1</v>
      </c>
      <c r="CX81" s="15" t="n">
        <v>19</v>
      </c>
      <c r="CY81" s="15" t="n">
        <f aca="false">IF(CW81/CX81=INT(CW81/CX81),1,0)</f>
        <v>0</v>
      </c>
      <c r="CZ81" s="15" t="n">
        <f aca="false">IF(CY81=0,CW81,CW81/CX81)</f>
        <v>1</v>
      </c>
      <c r="DA81" s="15" t="n">
        <v>529</v>
      </c>
      <c r="DB81" s="15" t="n">
        <f aca="false">IF(CZ81/DA81=INT(CZ81/DA81),1,0)</f>
        <v>0</v>
      </c>
      <c r="DC81" s="15" t="n">
        <f aca="false">IF(DB81=0,CZ81,CZ81/DA81)</f>
        <v>1</v>
      </c>
      <c r="DD81" s="15" t="n">
        <v>23</v>
      </c>
      <c r="DE81" s="15" t="n">
        <f aca="false">IF(DC81/DD81=INT(DC81/DD81),1,0)</f>
        <v>0</v>
      </c>
      <c r="DF81" s="15" t="n">
        <f aca="false">IF(DE81=0,DC81,DC81/DD81)</f>
        <v>1</v>
      </c>
      <c r="DG81" s="15" t="n">
        <v>841</v>
      </c>
      <c r="DH81" s="15" t="n">
        <f aca="false">IF(DF81/DG81=INT(DF81/DG81),1,0)</f>
        <v>0</v>
      </c>
      <c r="DI81" s="15" t="n">
        <f aca="false">IF(DH81=0,DF81,DF81/DG81)</f>
        <v>1</v>
      </c>
      <c r="DJ81" s="15" t="n">
        <v>29</v>
      </c>
      <c r="DK81" s="15" t="n">
        <f aca="false">IF(DI81/DJ81=INT(DI81/DJ81),1,0)</f>
        <v>0</v>
      </c>
      <c r="DL81" s="15" t="n">
        <f aca="false">IF(DK81=0,DI81,DI81/DJ81)</f>
        <v>1</v>
      </c>
      <c r="DM81" s="15" t="n">
        <v>961</v>
      </c>
      <c r="DN81" s="15" t="n">
        <f aca="false">IF(DL81/DM81=INT(DL81/DM81),1,0)</f>
        <v>0</v>
      </c>
      <c r="DO81" s="15" t="n">
        <f aca="false">IF(DN81=0,DL81,DL81/DM81)</f>
        <v>1</v>
      </c>
      <c r="DP81" s="15" t="n">
        <v>31</v>
      </c>
      <c r="DQ81" s="15" t="n">
        <f aca="false">IF(DO81/DP81=INT(DO81/DP81),1,0)</f>
        <v>0</v>
      </c>
      <c r="DR81" s="15" t="n">
        <f aca="false">IF(DQ81=0,DO81,DO81/DP81)</f>
        <v>1</v>
      </c>
      <c r="DS81" s="15" t="n">
        <v>37</v>
      </c>
      <c r="DT81" s="15" t="n">
        <f aca="false">IF(DR81/DS81=INT(DR81/DS81),1,0)</f>
        <v>0</v>
      </c>
      <c r="DU81" s="15" t="n">
        <f aca="false">IF(DT81=0,DR81,DR81/DS81)</f>
        <v>1</v>
      </c>
      <c r="DV81" s="15" t="n">
        <v>41</v>
      </c>
      <c r="DW81" s="15" t="n">
        <f aca="false">IF(DU81/DV81=INT(DU81/DV81),1,0)</f>
        <v>0</v>
      </c>
      <c r="DX81" s="15" t="n">
        <f aca="false">IF(DW81=0,DU81,DU81/DV81)</f>
        <v>1</v>
      </c>
      <c r="DY81" s="15" t="n">
        <v>43</v>
      </c>
      <c r="DZ81" s="15" t="n">
        <f aca="false">IF(DX81/DY81=INT(DX81/DY81),1,0)</f>
        <v>0</v>
      </c>
      <c r="EA81" s="15" t="n">
        <f aca="false">IF(DZ81=0,DX81,DX81/DY81)</f>
        <v>1</v>
      </c>
      <c r="EB81" s="15" t="n">
        <v>47</v>
      </c>
      <c r="EC81" s="15" t="n">
        <f aca="false">IF(EA81/EB81=INT(EA81/EB81),1,0)</f>
        <v>0</v>
      </c>
      <c r="ED81" s="15" t="n">
        <f aca="false">IF(EC81=0,EA81,EA81/EB81)</f>
        <v>1</v>
      </c>
      <c r="EE81" s="15" t="n">
        <v>53</v>
      </c>
      <c r="EF81" s="15" t="n">
        <f aca="false">IF(ED81/EE81=INT(ED81/EE81),1,0)</f>
        <v>0</v>
      </c>
      <c r="EG81" s="15" t="n">
        <f aca="false">IF(EF81=0,ED81,ED81/EE81)</f>
        <v>1</v>
      </c>
      <c r="EH81" s="15" t="n">
        <v>59</v>
      </c>
      <c r="EI81" s="15" t="n">
        <f aca="false">IF(EG81/EH81=INT(EG81/EH81),1,0)</f>
        <v>0</v>
      </c>
      <c r="EJ81" s="15" t="n">
        <f aca="false">IF(EI81=0,EG81,EG81/EH81)</f>
        <v>1</v>
      </c>
      <c r="EK81" s="15" t="n">
        <v>61</v>
      </c>
      <c r="EL81" s="15" t="n">
        <f aca="false">IF(EJ81/EK81=INT(EJ81/EK81),1,0)</f>
        <v>0</v>
      </c>
      <c r="EM81" s="15" t="n">
        <f aca="false">IF(EL81=0,EJ81,EJ81/EK81)</f>
        <v>1</v>
      </c>
      <c r="EN81" s="15" t="n">
        <v>67</v>
      </c>
      <c r="EO81" s="15" t="n">
        <f aca="false">IF(EM81/EN81=INT(EM81/EN81),1,0)</f>
        <v>0</v>
      </c>
      <c r="EP81" s="15" t="n">
        <f aca="false">IF(EO81=0,EM81,EM81/EN81)</f>
        <v>1</v>
      </c>
      <c r="EQ81" s="15" t="n">
        <v>71</v>
      </c>
      <c r="ER81" s="15" t="n">
        <f aca="false">IF(EP81/EQ81=INT(EP81/EQ81),1,0)</f>
        <v>0</v>
      </c>
      <c r="ES81" s="15" t="n">
        <f aca="false">IF(ER81=0,EP81,EP81/EQ81)</f>
        <v>1</v>
      </c>
      <c r="ET81" s="15" t="n">
        <v>73</v>
      </c>
      <c r="EU81" s="15" t="n">
        <f aca="false">IF(ES81/ET81=INT(ES81/ET81),1,0)</f>
        <v>0</v>
      </c>
      <c r="EV81" s="15" t="n">
        <f aca="false">IF(EU81=0,ES81,ES81/ET81)</f>
        <v>1</v>
      </c>
      <c r="EW81" s="15" t="n">
        <v>79</v>
      </c>
      <c r="EX81" s="15" t="n">
        <f aca="false">IF(EV81/EW81=INT(EV81/EW81),1,0)</f>
        <v>0</v>
      </c>
      <c r="EY81" s="15" t="n">
        <f aca="false">IF(EX81=0,EV81,EV81/EW81)</f>
        <v>1</v>
      </c>
      <c r="EZ81" s="15" t="n">
        <v>83</v>
      </c>
      <c r="FA81" s="15" t="n">
        <f aca="false">IF(EY81/EZ81=INT(EY81/EZ81),1,0)</f>
        <v>0</v>
      </c>
      <c r="FB81" s="15" t="n">
        <f aca="false">IF(FA81=0,EY81,EY81/EZ81)</f>
        <v>1</v>
      </c>
      <c r="FC81" s="15" t="n">
        <v>89</v>
      </c>
      <c r="FD81" s="15" t="n">
        <f aca="false">IF(FB81/FC81=INT(FB81/FC81),1,0)</f>
        <v>0</v>
      </c>
      <c r="FE81" s="15" t="n">
        <f aca="false">IF(FD81=0,FB81,FB81/FC81)</f>
        <v>1</v>
      </c>
      <c r="FF81" s="15" t="n">
        <v>97</v>
      </c>
      <c r="FG81" s="15" t="n">
        <f aca="false">IF(FE81/FF81=INT(FE81/FF81),1,0)</f>
        <v>0</v>
      </c>
      <c r="FH81" s="15" t="n">
        <f aca="false">IF(FG81=0,FE81,FE81/FF81)</f>
        <v>1</v>
      </c>
      <c r="FI81" s="15" t="n">
        <v>101</v>
      </c>
      <c r="FJ81" s="15" t="n">
        <f aca="false">IF(FH81/FI81=INT(FH81/FI81),1,0)</f>
        <v>0</v>
      </c>
      <c r="FK81" s="15" t="n">
        <f aca="false">IF(FJ81=0,FH81,FH81/FI81)</f>
        <v>1</v>
      </c>
      <c r="FL81" s="15" t="n">
        <v>103</v>
      </c>
      <c r="FM81" s="15" t="n">
        <f aca="false">IF(FK81/FL81=INT(FK81/FL81),1,0)</f>
        <v>0</v>
      </c>
      <c r="FN81" s="15" t="n">
        <f aca="false">IF(FM81=0,FK81,FK81/FL81)</f>
        <v>1</v>
      </c>
      <c r="FO81" s="15" t="n">
        <v>107</v>
      </c>
      <c r="FP81" s="15" t="n">
        <f aca="false">IF(FN81/FO81=INT(FN81/FO81),1,0)</f>
        <v>0</v>
      </c>
      <c r="FQ81" s="15" t="n">
        <f aca="false">IF(FP81=0,FN81,FN81/FO81)</f>
        <v>1</v>
      </c>
      <c r="FR81" s="15" t="n">
        <v>109</v>
      </c>
      <c r="FS81" s="15" t="n">
        <f aca="false">IF(FQ81/FR81=INT(FQ81/FR81),1,0)</f>
        <v>0</v>
      </c>
      <c r="FT81" s="15" t="n">
        <f aca="false">IF(FS81=0,FQ81,FQ81/FR81)</f>
        <v>1</v>
      </c>
      <c r="FU81" s="15" t="n">
        <v>113</v>
      </c>
      <c r="FV81" s="15" t="n">
        <f aca="false">IF(FT81/FU81=INT(FT81/FU81),1,0)</f>
        <v>0</v>
      </c>
      <c r="FW81" s="15" t="n">
        <f aca="false">IF(FV81=0,FT81,FT81/FU81)</f>
        <v>1</v>
      </c>
      <c r="FX81" s="15" t="n">
        <v>127</v>
      </c>
      <c r="FY81" s="15" t="n">
        <f aca="false">IF(FW81/FX81=INT(FW81/FX81),1,0)</f>
        <v>0</v>
      </c>
      <c r="FZ81" s="15" t="n">
        <f aca="false">IF(FY81=0,FW81,FW81/FX81)</f>
        <v>1</v>
      </c>
      <c r="GA81" s="15" t="n">
        <v>131</v>
      </c>
      <c r="GB81" s="15" t="n">
        <f aca="false">IF(FZ81/GA81=INT(FZ81/GA81),1,0)</f>
        <v>0</v>
      </c>
      <c r="GC81" s="15" t="n">
        <f aca="false">IF(GB81=0,FZ81,FZ81/GA81)</f>
        <v>1</v>
      </c>
      <c r="GD81" s="15" t="n">
        <v>137</v>
      </c>
      <c r="GE81" s="15" t="n">
        <f aca="false">IF(GC81/GD81=INT(GC81/GD81),1,0)</f>
        <v>0</v>
      </c>
      <c r="GF81" s="15" t="n">
        <f aca="false">IF(GE81=0,GC81,GC81/GD81)</f>
        <v>1</v>
      </c>
      <c r="GG81" s="15" t="n">
        <v>139</v>
      </c>
      <c r="GH81" s="15" t="n">
        <f aca="false">IF(GF81/GG81=INT(GF81/GG81),1,0)</f>
        <v>0</v>
      </c>
      <c r="GI81" s="15" t="n">
        <f aca="false">IF(GH81=0,GF81,GF81/GG81)</f>
        <v>1</v>
      </c>
      <c r="GJ81" s="15" t="n">
        <v>149</v>
      </c>
      <c r="GK81" s="15" t="n">
        <f aca="false">IF(GI81/GJ81=INT(GI81/GJ81),1,0)</f>
        <v>0</v>
      </c>
      <c r="GL81" s="15" t="n">
        <f aca="false">IF(GK81=0,GI81,GI81/GJ81)</f>
        <v>1</v>
      </c>
      <c r="GM81" s="15"/>
      <c r="GN81" s="15" t="n">
        <f aca="false">8*AW81+4*AZ81+2*BC81+BF81</f>
        <v>1</v>
      </c>
      <c r="GO81" s="15" t="n">
        <f aca="false">4*BI81+2*BL81+BO81</f>
        <v>0</v>
      </c>
      <c r="GP81" s="15" t="n">
        <f aca="false">2*BR81+BU81</f>
        <v>0</v>
      </c>
      <c r="GQ81" s="15" t="n">
        <f aca="false">2*BX81+CA81</f>
        <v>0</v>
      </c>
      <c r="GR81" s="15" t="n">
        <f aca="false">2*CD81+CG81</f>
        <v>0</v>
      </c>
      <c r="GS81" s="15" t="n">
        <f aca="false">2*CJ81+CM81</f>
        <v>0</v>
      </c>
      <c r="GT81" s="15" t="n">
        <f aca="false">CS81</f>
        <v>0</v>
      </c>
      <c r="GU81" s="15" t="n">
        <f aca="false">CY81</f>
        <v>0</v>
      </c>
      <c r="GV81" s="15" t="n">
        <f aca="false">DE81</f>
        <v>0</v>
      </c>
      <c r="GW81" s="15" t="n">
        <f aca="false">DK81</f>
        <v>0</v>
      </c>
      <c r="GX81" s="15" t="n">
        <f aca="false">DQ81</f>
        <v>0</v>
      </c>
      <c r="GY81" s="0" t="n">
        <f aca="false">DT81</f>
        <v>0</v>
      </c>
      <c r="GZ81" s="0" t="n">
        <f aca="false">DW81</f>
        <v>0</v>
      </c>
      <c r="HA81" s="0" t="n">
        <f aca="false">DZ81</f>
        <v>0</v>
      </c>
      <c r="HB81" s="0" t="n">
        <f aca="false">EC81</f>
        <v>0</v>
      </c>
      <c r="HC81" s="0" t="n">
        <f aca="false">EF81</f>
        <v>0</v>
      </c>
      <c r="HD81" s="0" t="n">
        <f aca="false">EI81</f>
        <v>0</v>
      </c>
      <c r="HE81" s="0" t="n">
        <f aca="false">EL81</f>
        <v>0</v>
      </c>
      <c r="HF81" s="0" t="n">
        <f aca="false">EO81</f>
        <v>0</v>
      </c>
      <c r="HG81" s="0" t="n">
        <f aca="false">ER81</f>
        <v>0</v>
      </c>
      <c r="HH81" s="0" t="n">
        <f aca="false">EU81</f>
        <v>0</v>
      </c>
      <c r="HI81" s="0" t="n">
        <f aca="false">EX81</f>
        <v>0</v>
      </c>
      <c r="HJ81" s="0" t="n">
        <f aca="false">FA81</f>
        <v>0</v>
      </c>
      <c r="HK81" s="0" t="n">
        <f aca="false">FD81</f>
        <v>0</v>
      </c>
      <c r="HL81" s="0" t="n">
        <f aca="false">FG81</f>
        <v>0</v>
      </c>
      <c r="HM81" s="0" t="n">
        <f aca="false">FJ81</f>
        <v>0</v>
      </c>
      <c r="HN81" s="0" t="n">
        <f aca="false">FM81</f>
        <v>0</v>
      </c>
      <c r="HO81" s="0" t="n">
        <f aca="false">FP81</f>
        <v>0</v>
      </c>
      <c r="HP81" s="0" t="n">
        <f aca="false">FS81</f>
        <v>0</v>
      </c>
      <c r="HQ81" s="0" t="n">
        <f aca="false">FV81</f>
        <v>0</v>
      </c>
      <c r="HR81" s="0" t="n">
        <f aca="false">FY81</f>
        <v>0</v>
      </c>
      <c r="HS81" s="0" t="n">
        <f aca="false">GB81</f>
        <v>0</v>
      </c>
      <c r="HT81" s="0" t="n">
        <f aca="false">GE81</f>
        <v>0</v>
      </c>
      <c r="HU81" s="0" t="n">
        <f aca="false">GH81</f>
        <v>0</v>
      </c>
      <c r="HV81" s="0" t="n">
        <f aca="false">GK81</f>
        <v>0</v>
      </c>
      <c r="HW81" s="0" t="n">
        <f aca="false">AU81</f>
        <v>2</v>
      </c>
      <c r="HX81" s="0" t="n">
        <f aca="false">HW81/HV84</f>
        <v>2</v>
      </c>
      <c r="HZ81" s="0" t="n">
        <f aca="false">AS82</f>
        <v>13</v>
      </c>
      <c r="IA81" s="0" t="n">
        <f aca="false">HX81</f>
        <v>2</v>
      </c>
      <c r="IB81" s="0" t="n">
        <f aca="false">HX82</f>
        <v>7</v>
      </c>
      <c r="IC81" s="0" t="str">
        <f aca="false">HZ81&amp;"  "&amp;IA81&amp;"/"&amp;IB81</f>
        <v>13  2/7</v>
      </c>
      <c r="ID81" s="0" t="str">
        <f aca="false">"  "&amp;IA81&amp;"/"&amp;IB81</f>
        <v>  2/7</v>
      </c>
      <c r="IE81" s="0" t="str">
        <f aca="false">HZ81&amp;"   "</f>
        <v>13   </v>
      </c>
      <c r="IF81" s="0" t="str">
        <f aca="false">IF(HZ81=0,ID81,IF(IA81=0,IE81,IC81))</f>
        <v>13  2/7</v>
      </c>
      <c r="IG81" s="0" t="n">
        <f aca="false">AS86</f>
        <v>7</v>
      </c>
      <c r="IH81" s="0" t="n">
        <f aca="false">HX85</f>
        <v>2</v>
      </c>
      <c r="II81" s="0" t="n">
        <f aca="false">HX86</f>
        <v>3</v>
      </c>
      <c r="IJ81" s="0" t="str">
        <f aca="false">"  +  "&amp;IG81&amp;"  "&amp;IH81&amp;"/"&amp;II81</f>
        <v>  +  7  2/3</v>
      </c>
      <c r="IK81" s="0" t="str">
        <f aca="false">"  +  "&amp;IH81&amp;"/"&amp;II81</f>
        <v>  +  2/3</v>
      </c>
      <c r="IL81" s="0" t="str">
        <f aca="false">"  +  "&amp;IG81</f>
        <v>  +  7</v>
      </c>
      <c r="IM81" s="0" t="str">
        <f aca="false">IF(IG81=0,IK81,IF(IH81=0,IL81,IJ81))</f>
        <v>  +  7  2/3</v>
      </c>
      <c r="IN81" s="0" t="n">
        <f aca="false">AS90</f>
        <v>0</v>
      </c>
      <c r="IO81" s="0" t="n">
        <f aca="false">HX89</f>
        <v>0</v>
      </c>
      <c r="IP81" s="0" t="n">
        <f aca="false">HX90</f>
        <v>1</v>
      </c>
      <c r="IQ81" s="0" t="str">
        <f aca="false">"  +  "&amp;IN81&amp;"  "&amp;IO81&amp;"/"&amp;IP81</f>
        <v>  +  0  0/1</v>
      </c>
      <c r="IR81" s="0" t="str">
        <f aca="false">"  +  "&amp;IO81&amp;"/"&amp;IP81</f>
        <v>  +  0/1</v>
      </c>
      <c r="IS81" s="0" t="str">
        <f aca="false">"  +  "&amp;IN81&amp;"   "</f>
        <v>  +  0   </v>
      </c>
      <c r="IT81" s="0" t="str">
        <f aca="false">IF(IN81=0,IR81,IF(IO81=0,IS81,IQ81))</f>
        <v>  +  0/1</v>
      </c>
      <c r="IU81" s="0" t="str">
        <f aca="false">IF(IN81&gt;0,IT81,IF(IO81&gt;0,IT81,""))</f>
        <v/>
      </c>
    </row>
    <row r="82" customFormat="false" ht="18" hidden="true" customHeight="true" outlineLevel="0" collapsed="false">
      <c r="A82" s="1"/>
      <c r="B82" s="13"/>
      <c r="C82" s="10"/>
      <c r="D82" s="13"/>
      <c r="E82" s="10"/>
      <c r="F82" s="13"/>
      <c r="G82" s="13"/>
      <c r="H82" s="74"/>
      <c r="I82" s="10"/>
      <c r="J82" s="10"/>
      <c r="K82" s="1"/>
      <c r="M82" s="1"/>
      <c r="AK82" s="1"/>
      <c r="AL82" s="1"/>
      <c r="AM82" s="1"/>
      <c r="AN82" s="1"/>
      <c r="AO82" s="1"/>
      <c r="AP82" s="1"/>
      <c r="AQ82" s="1"/>
      <c r="AS82" s="0" t="n">
        <f aca="false">AS81+INT(AT81/AT82)</f>
        <v>13</v>
      </c>
      <c r="AT82" s="15" t="n">
        <f aca="true">IF(AP81&gt;AT81,INT((RAND()*(AQ81-AP81+1)+AP81)),INT((RAND()*(AQ81-AT81)+AT81+1)))</f>
        <v>7</v>
      </c>
      <c r="AU82" s="0" t="n">
        <f aca="false">AT82</f>
        <v>7</v>
      </c>
      <c r="AV82" s="0" t="n">
        <v>256</v>
      </c>
      <c r="AW82" s="15" t="n">
        <f aca="false">IF(AU82/AV82=INT(AU82/AV82),1,0)</f>
        <v>0</v>
      </c>
      <c r="AX82" s="15" t="n">
        <f aca="false">IF(AW82=0,AU82,AU82/AV82)</f>
        <v>7</v>
      </c>
      <c r="AY82" s="15" t="n">
        <v>16</v>
      </c>
      <c r="AZ82" s="15" t="n">
        <f aca="false">IF(AX82/AY82=INT(AX82/AY82),1,0)</f>
        <v>0</v>
      </c>
      <c r="BA82" s="15" t="n">
        <f aca="false">IF(AZ82=0,AX82,AX82/AY82)</f>
        <v>7</v>
      </c>
      <c r="BB82" s="15" t="n">
        <v>4</v>
      </c>
      <c r="BC82" s="15" t="n">
        <f aca="false">IF(BA82/BB82=INT(BA82/BB82),1,0)</f>
        <v>0</v>
      </c>
      <c r="BD82" s="15" t="n">
        <f aca="false">IF(BC82=0,BA82,BA82/BB82)</f>
        <v>7</v>
      </c>
      <c r="BE82" s="15" t="n">
        <v>2</v>
      </c>
      <c r="BF82" s="15" t="n">
        <f aca="false">IF(BD82/BE82=INT(BD82/BE82),1,0)</f>
        <v>0</v>
      </c>
      <c r="BG82" s="15" t="n">
        <f aca="false">IF(BF82=0,BD82,BD82/BE82)</f>
        <v>7</v>
      </c>
      <c r="BH82" s="15" t="n">
        <v>81</v>
      </c>
      <c r="BI82" s="15" t="n">
        <f aca="false">IF(BG82/BH82=INT(BG82/BH82),1,0)</f>
        <v>0</v>
      </c>
      <c r="BJ82" s="15" t="n">
        <f aca="false">IF(BI82=0,BG82,BG82/BH82)</f>
        <v>7</v>
      </c>
      <c r="BK82" s="15" t="n">
        <v>9</v>
      </c>
      <c r="BL82" s="15" t="n">
        <f aca="false">IF(BJ82/BK82=INT(BJ82/BK82),1,0)</f>
        <v>0</v>
      </c>
      <c r="BM82" s="15" t="n">
        <f aca="false">IF(BL82=0,BJ82,BJ82/BK82)</f>
        <v>7</v>
      </c>
      <c r="BN82" s="15" t="n">
        <v>3</v>
      </c>
      <c r="BO82" s="15" t="n">
        <f aca="false">IF(BM82/BN82=INT(BM82/BN82),1,0)</f>
        <v>0</v>
      </c>
      <c r="BP82" s="15" t="n">
        <f aca="false">IF(BO82=0,BM82,BM82/BN82)</f>
        <v>7</v>
      </c>
      <c r="BQ82" s="15" t="n">
        <v>25</v>
      </c>
      <c r="BR82" s="15" t="n">
        <f aca="false">IF(BP82/BQ82=INT(BP82/BQ82),1,0)</f>
        <v>0</v>
      </c>
      <c r="BS82" s="15" t="n">
        <f aca="false">IF(BR82=0,BP82,BP82/BQ82)</f>
        <v>7</v>
      </c>
      <c r="BT82" s="15" t="n">
        <v>5</v>
      </c>
      <c r="BU82" s="15" t="n">
        <f aca="false">IF(BS82/BT82=INT(BS82/BT82),1,0)</f>
        <v>0</v>
      </c>
      <c r="BV82" s="15" t="n">
        <f aca="false">IF(BU82=0,BS82,BS82/BT82)</f>
        <v>7</v>
      </c>
      <c r="BW82" s="15" t="n">
        <v>49</v>
      </c>
      <c r="BX82" s="15" t="n">
        <f aca="false">IF(BV82/BW82=INT(BV82/BW82),1,0)</f>
        <v>0</v>
      </c>
      <c r="BY82" s="15" t="n">
        <f aca="false">IF(BX82=0,BV82,BV82/BW82)</f>
        <v>7</v>
      </c>
      <c r="BZ82" s="15" t="n">
        <v>7</v>
      </c>
      <c r="CA82" s="15" t="n">
        <f aca="false">IF(BY82/BZ82=INT(BY82/BZ82),1,0)</f>
        <v>1</v>
      </c>
      <c r="CB82" s="15" t="n">
        <f aca="false">IF(CA82=0,BY82,BY82/BZ82)</f>
        <v>1</v>
      </c>
      <c r="CC82" s="15" t="n">
        <v>121</v>
      </c>
      <c r="CD82" s="15" t="n">
        <f aca="false">IF(CB82/CC82=INT(CB82/CC82),1,0)</f>
        <v>0</v>
      </c>
      <c r="CE82" s="15" t="n">
        <f aca="false">IF(CD82=0,CB82,CB82/CC82)</f>
        <v>1</v>
      </c>
      <c r="CF82" s="15" t="n">
        <v>11</v>
      </c>
      <c r="CG82" s="15" t="n">
        <f aca="false">IF(CE82/CF82=INT(CE82/CF82),1,0)</f>
        <v>0</v>
      </c>
      <c r="CH82" s="15" t="n">
        <f aca="false">IF(CG82=0,CE82,CE82/CF82)</f>
        <v>1</v>
      </c>
      <c r="CI82" s="15" t="n">
        <v>169</v>
      </c>
      <c r="CJ82" s="15" t="n">
        <f aca="false">IF(CH82/CI82=INT(CH82/CI82),1,0)</f>
        <v>0</v>
      </c>
      <c r="CK82" s="15" t="n">
        <f aca="false">IF(CJ82=0,CH82,CH82/CI82)</f>
        <v>1</v>
      </c>
      <c r="CL82" s="15" t="n">
        <v>13</v>
      </c>
      <c r="CM82" s="15" t="n">
        <f aca="false">IF(CK82/CL82=INT(CK82/CL82),1,0)</f>
        <v>0</v>
      </c>
      <c r="CN82" s="15" t="n">
        <f aca="false">IF(CM82=0,CK82,CK82/CL82)</f>
        <v>1</v>
      </c>
      <c r="CO82" s="15" t="n">
        <f aca="false">CO81</f>
        <v>289</v>
      </c>
      <c r="CP82" s="15" t="n">
        <f aca="false">IF(CN82/CO82=INT(CN82/CO82),1,0)</f>
        <v>0</v>
      </c>
      <c r="CQ82" s="15" t="n">
        <f aca="false">IF(CP82=0,CN82,CN82/CO82)</f>
        <v>1</v>
      </c>
      <c r="CR82" s="15" t="n">
        <v>17</v>
      </c>
      <c r="CS82" s="15" t="n">
        <f aca="false">IF(CQ82/CR82=INT(CQ82/CR82),1,0)</f>
        <v>0</v>
      </c>
      <c r="CT82" s="15" t="n">
        <f aca="false">IF(CS82=0,CQ82,CQ82/CR82)</f>
        <v>1</v>
      </c>
      <c r="CU82" s="15" t="n">
        <f aca="false">CU81</f>
        <v>361</v>
      </c>
      <c r="CV82" s="15" t="n">
        <f aca="false">IF(CT82/CU82=INT(CT82/CU82),1,0)</f>
        <v>0</v>
      </c>
      <c r="CW82" s="15" t="n">
        <f aca="false">IF(CV82=0,CT82,CT82/CU82)</f>
        <v>1</v>
      </c>
      <c r="CX82" s="15" t="n">
        <v>19</v>
      </c>
      <c r="CY82" s="15" t="n">
        <f aca="false">IF(CW82/CX82=INT(CW82/CX82),1,0)</f>
        <v>0</v>
      </c>
      <c r="CZ82" s="15" t="n">
        <f aca="false">IF(CY82=0,CW82,CW82/CX82)</f>
        <v>1</v>
      </c>
      <c r="DA82" s="15" t="n">
        <f aca="false">DA81</f>
        <v>529</v>
      </c>
      <c r="DB82" s="15" t="n">
        <f aca="false">IF(CZ82/DA82=INT(CZ82/DA82),1,0)</f>
        <v>0</v>
      </c>
      <c r="DC82" s="15" t="n">
        <f aca="false">IF(DB82=0,CZ82,CZ82/DA82)</f>
        <v>1</v>
      </c>
      <c r="DD82" s="15" t="n">
        <v>23</v>
      </c>
      <c r="DE82" s="15" t="n">
        <f aca="false">IF(DC82/DD82=INT(DC82/DD82),1,0)</f>
        <v>0</v>
      </c>
      <c r="DF82" s="15" t="n">
        <f aca="false">IF(DE82=0,DC82,DC82/DD82)</f>
        <v>1</v>
      </c>
      <c r="DG82" s="15" t="n">
        <f aca="false">DG81</f>
        <v>841</v>
      </c>
      <c r="DH82" s="15" t="n">
        <f aca="false">IF(DF82/DG82=INT(DF82/DG82),1,0)</f>
        <v>0</v>
      </c>
      <c r="DI82" s="15" t="n">
        <f aca="false">IF(DH82=0,DF82,DF82/DG82)</f>
        <v>1</v>
      </c>
      <c r="DJ82" s="15" t="n">
        <v>29</v>
      </c>
      <c r="DK82" s="15" t="n">
        <f aca="false">IF(DI82/DJ82=INT(DI82/DJ82),1,0)</f>
        <v>0</v>
      </c>
      <c r="DL82" s="15" t="n">
        <f aca="false">IF(DK82=0,DI82,DI82/DJ82)</f>
        <v>1</v>
      </c>
      <c r="DM82" s="15" t="n">
        <f aca="false">DM81</f>
        <v>961</v>
      </c>
      <c r="DN82" s="15" t="n">
        <f aca="false">IF(DL82/DM82=INT(DL82/DM82),1,0)</f>
        <v>0</v>
      </c>
      <c r="DO82" s="15" t="n">
        <f aca="false">IF(DN82=0,DL82,DL82/DM82)</f>
        <v>1</v>
      </c>
      <c r="DP82" s="15" t="n">
        <v>31</v>
      </c>
      <c r="DQ82" s="15" t="n">
        <f aca="false">IF(DO82/DP82=INT(DO82/DP82),1,0)</f>
        <v>0</v>
      </c>
      <c r="DR82" s="15" t="n">
        <f aca="false">IF(DQ82=0,DO82,DO82/DP82)</f>
        <v>1</v>
      </c>
      <c r="DS82" s="15" t="n">
        <v>37</v>
      </c>
      <c r="DT82" s="15" t="n">
        <f aca="false">IF(DR82/DS82=INT(DR82/DS82),1,0)</f>
        <v>0</v>
      </c>
      <c r="DU82" s="15" t="n">
        <f aca="false">IF(DT82=0,DR82,DR82/DS82)</f>
        <v>1</v>
      </c>
      <c r="DV82" s="15" t="n">
        <v>41</v>
      </c>
      <c r="DW82" s="15" t="n">
        <f aca="false">IF(DU82/DV82=INT(DU82/DV82),1,0)</f>
        <v>0</v>
      </c>
      <c r="DX82" s="15" t="n">
        <f aca="false">IF(DW82=0,DU82,DU82/DV82)</f>
        <v>1</v>
      </c>
      <c r="DY82" s="15" t="n">
        <v>43</v>
      </c>
      <c r="DZ82" s="15" t="n">
        <f aca="false">IF(DX82/DY82=INT(DX82/DY82),1,0)</f>
        <v>0</v>
      </c>
      <c r="EA82" s="15" t="n">
        <f aca="false">IF(DZ82=0,DX82,DX82/DY82)</f>
        <v>1</v>
      </c>
      <c r="EB82" s="15" t="n">
        <v>47</v>
      </c>
      <c r="EC82" s="15" t="n">
        <f aca="false">IF(EA82/EB82=INT(EA82/EB82),1,0)</f>
        <v>0</v>
      </c>
      <c r="ED82" s="15" t="n">
        <f aca="false">IF(EC82=0,EA82,EA82/EB82)</f>
        <v>1</v>
      </c>
      <c r="EE82" s="15" t="n">
        <v>53</v>
      </c>
      <c r="EF82" s="15" t="n">
        <f aca="false">IF(ED82/EE82=INT(ED82/EE82),1,0)</f>
        <v>0</v>
      </c>
      <c r="EG82" s="15" t="n">
        <f aca="false">IF(EF82=0,ED82,ED82/EE82)</f>
        <v>1</v>
      </c>
      <c r="EH82" s="15" t="n">
        <v>59</v>
      </c>
      <c r="EI82" s="15" t="n">
        <f aca="false">IF(EG82/EH82=INT(EG82/EH82),1,0)</f>
        <v>0</v>
      </c>
      <c r="EJ82" s="15" t="n">
        <f aca="false">IF(EI82=0,EG82,EG82/EH82)</f>
        <v>1</v>
      </c>
      <c r="EK82" s="15" t="n">
        <v>61</v>
      </c>
      <c r="EL82" s="15" t="n">
        <f aca="false">IF(EJ82/EK82=INT(EJ82/EK82),1,0)</f>
        <v>0</v>
      </c>
      <c r="EM82" s="15" t="n">
        <f aca="false">IF(EL82=0,EJ82,EJ82/EK82)</f>
        <v>1</v>
      </c>
      <c r="EN82" s="15" t="n">
        <v>67</v>
      </c>
      <c r="EO82" s="15" t="n">
        <f aca="false">IF(EM82/EN82=INT(EM82/EN82),1,0)</f>
        <v>0</v>
      </c>
      <c r="EP82" s="15" t="n">
        <f aca="false">IF(EO82=0,EM82,EM82/EN82)</f>
        <v>1</v>
      </c>
      <c r="EQ82" s="15" t="n">
        <v>71</v>
      </c>
      <c r="ER82" s="15" t="n">
        <f aca="false">IF(EP82/EQ82=INT(EP82/EQ82),1,0)</f>
        <v>0</v>
      </c>
      <c r="ES82" s="15" t="n">
        <f aca="false">IF(ER82=0,EP82,EP82/EQ82)</f>
        <v>1</v>
      </c>
      <c r="ET82" s="15" t="n">
        <v>73</v>
      </c>
      <c r="EU82" s="15" t="n">
        <f aca="false">IF(ES82/ET82=INT(ES82/ET82),1,0)</f>
        <v>0</v>
      </c>
      <c r="EV82" s="15" t="n">
        <f aca="false">IF(EU82=0,ES82,ES82/ET82)</f>
        <v>1</v>
      </c>
      <c r="EW82" s="15" t="n">
        <v>79</v>
      </c>
      <c r="EX82" s="15" t="n">
        <f aca="false">IF(EV82/EW82=INT(EV82/EW82),1,0)</f>
        <v>0</v>
      </c>
      <c r="EY82" s="15" t="n">
        <f aca="false">IF(EX82=0,EV82,EV82/EW82)</f>
        <v>1</v>
      </c>
      <c r="EZ82" s="15" t="n">
        <v>83</v>
      </c>
      <c r="FA82" s="15" t="n">
        <f aca="false">IF(EY82/EZ82=INT(EY82/EZ82),1,0)</f>
        <v>0</v>
      </c>
      <c r="FB82" s="15" t="n">
        <f aca="false">IF(FA82=0,EY82,EY82/EZ82)</f>
        <v>1</v>
      </c>
      <c r="FC82" s="15" t="n">
        <v>89</v>
      </c>
      <c r="FD82" s="15" t="n">
        <f aca="false">IF(FB82/FC82=INT(FB82/FC82),1,0)</f>
        <v>0</v>
      </c>
      <c r="FE82" s="15" t="n">
        <f aca="false">IF(FD82=0,FB82,FB82/FC82)</f>
        <v>1</v>
      </c>
      <c r="FF82" s="15" t="n">
        <v>97</v>
      </c>
      <c r="FG82" s="15" t="n">
        <f aca="false">IF(FE82/FF82=INT(FE82/FF82),1,0)</f>
        <v>0</v>
      </c>
      <c r="FH82" s="15" t="n">
        <f aca="false">IF(FG82=0,FE82,FE82/FF82)</f>
        <v>1</v>
      </c>
      <c r="FI82" s="15" t="n">
        <v>101</v>
      </c>
      <c r="FJ82" s="15" t="n">
        <f aca="false">IF(FH82/FI82=INT(FH82/FI82),1,0)</f>
        <v>0</v>
      </c>
      <c r="FK82" s="15" t="n">
        <f aca="false">IF(FJ82=0,FH82,FH82/FI82)</f>
        <v>1</v>
      </c>
      <c r="FL82" s="15" t="n">
        <v>103</v>
      </c>
      <c r="FM82" s="15" t="n">
        <f aca="false">IF(FK82/FL82=INT(FK82/FL82),1,0)</f>
        <v>0</v>
      </c>
      <c r="FN82" s="15" t="n">
        <f aca="false">IF(FM82=0,FK82,FK82/FL82)</f>
        <v>1</v>
      </c>
      <c r="FO82" s="15" t="n">
        <v>107</v>
      </c>
      <c r="FP82" s="15" t="n">
        <f aca="false">IF(FN82/FO82=INT(FN82/FO82),1,0)</f>
        <v>0</v>
      </c>
      <c r="FQ82" s="15" t="n">
        <f aca="false">IF(FP82=0,FN82,FN82/FO82)</f>
        <v>1</v>
      </c>
      <c r="FR82" s="15" t="n">
        <v>109</v>
      </c>
      <c r="FS82" s="15" t="n">
        <f aca="false">IF(FQ82/FR82=INT(FQ82/FR82),1,0)</f>
        <v>0</v>
      </c>
      <c r="FT82" s="15" t="n">
        <f aca="false">IF(FS82=0,FQ82,FQ82/FR82)</f>
        <v>1</v>
      </c>
      <c r="FU82" s="15" t="n">
        <v>113</v>
      </c>
      <c r="FV82" s="15" t="n">
        <f aca="false">IF(FT82/FU82=INT(FT82/FU82),1,0)</f>
        <v>0</v>
      </c>
      <c r="FW82" s="15" t="n">
        <f aca="false">IF(FV82=0,FT82,FT82/FU82)</f>
        <v>1</v>
      </c>
      <c r="FX82" s="15" t="n">
        <v>127</v>
      </c>
      <c r="FY82" s="15" t="n">
        <f aca="false">IF(FW82/FX82=INT(FW82/FX82),1,0)</f>
        <v>0</v>
      </c>
      <c r="FZ82" s="15" t="n">
        <f aca="false">IF(FY82=0,FW82,FW82/FX82)</f>
        <v>1</v>
      </c>
      <c r="GA82" s="15" t="n">
        <v>131</v>
      </c>
      <c r="GB82" s="15" t="n">
        <f aca="false">IF(FZ82/GA82=INT(FZ82/GA82),1,0)</f>
        <v>0</v>
      </c>
      <c r="GC82" s="15" t="n">
        <f aca="false">IF(GB82=0,FZ82,FZ82/GA82)</f>
        <v>1</v>
      </c>
      <c r="GD82" s="15" t="n">
        <v>137</v>
      </c>
      <c r="GE82" s="15" t="n">
        <f aca="false">IF(GC82/GD82=INT(GC82/GD82),1,0)</f>
        <v>0</v>
      </c>
      <c r="GF82" s="15" t="n">
        <f aca="false">IF(GE82=0,GC82,GC82/GD82)</f>
        <v>1</v>
      </c>
      <c r="GG82" s="15" t="n">
        <v>139</v>
      </c>
      <c r="GH82" s="15" t="n">
        <f aca="false">IF(GF82/GG82=INT(GF82/GG82),1,0)</f>
        <v>0</v>
      </c>
      <c r="GI82" s="15" t="n">
        <f aca="false">IF(GH82=0,GF82,GF82/GG82)</f>
        <v>1</v>
      </c>
      <c r="GJ82" s="15" t="n">
        <v>149</v>
      </c>
      <c r="GK82" s="15" t="n">
        <f aca="false">IF(GI82/GJ82=INT(GI82/GJ82),1,0)</f>
        <v>0</v>
      </c>
      <c r="GL82" s="15" t="n">
        <f aca="false">IF(GK82=0,GI82,GI82/GJ82)</f>
        <v>1</v>
      </c>
      <c r="GM82" s="15"/>
      <c r="GN82" s="15" t="n">
        <f aca="false">8*AW82+4*AZ82+2*BC82+BF82</f>
        <v>0</v>
      </c>
      <c r="GO82" s="15" t="n">
        <f aca="false">4*BI82+2*BL82+BO82</f>
        <v>0</v>
      </c>
      <c r="GP82" s="15" t="n">
        <f aca="false">2*BR82+BU82</f>
        <v>0</v>
      </c>
      <c r="GQ82" s="15" t="n">
        <f aca="false">2*BX82+CA82</f>
        <v>1</v>
      </c>
      <c r="GR82" s="15" t="n">
        <f aca="false">2*CD82+CG82</f>
        <v>0</v>
      </c>
      <c r="GS82" s="15" t="n">
        <f aca="false">2*CJ82+CM82</f>
        <v>0</v>
      </c>
      <c r="GT82" s="15" t="n">
        <f aca="false">CS82</f>
        <v>0</v>
      </c>
      <c r="GU82" s="15" t="n">
        <f aca="false">CY82</f>
        <v>0</v>
      </c>
      <c r="GV82" s="15" t="n">
        <f aca="false">DE82</f>
        <v>0</v>
      </c>
      <c r="GW82" s="15" t="n">
        <f aca="false">DK82</f>
        <v>0</v>
      </c>
      <c r="GX82" s="15" t="n">
        <f aca="false">DQ82</f>
        <v>0</v>
      </c>
      <c r="GY82" s="0" t="n">
        <f aca="false">DT82</f>
        <v>0</v>
      </c>
      <c r="GZ82" s="0" t="n">
        <f aca="false">DW82</f>
        <v>0</v>
      </c>
      <c r="HA82" s="0" t="n">
        <f aca="false">DZ82</f>
        <v>0</v>
      </c>
      <c r="HB82" s="0" t="n">
        <f aca="false">EC82</f>
        <v>0</v>
      </c>
      <c r="HC82" s="0" t="n">
        <f aca="false">EF82</f>
        <v>0</v>
      </c>
      <c r="HD82" s="0" t="n">
        <f aca="false">EI82</f>
        <v>0</v>
      </c>
      <c r="HE82" s="0" t="n">
        <f aca="false">EL82</f>
        <v>0</v>
      </c>
      <c r="HF82" s="0" t="n">
        <f aca="false">EO82</f>
        <v>0</v>
      </c>
      <c r="HG82" s="0" t="n">
        <f aca="false">ER82</f>
        <v>0</v>
      </c>
      <c r="HH82" s="0" t="n">
        <f aca="false">EU82</f>
        <v>0</v>
      </c>
      <c r="HI82" s="0" t="n">
        <f aca="false">EX82</f>
        <v>0</v>
      </c>
      <c r="HJ82" s="0" t="n">
        <f aca="false">FA82</f>
        <v>0</v>
      </c>
      <c r="HK82" s="0" t="n">
        <f aca="false">FD82</f>
        <v>0</v>
      </c>
      <c r="HL82" s="0" t="n">
        <f aca="false">FG82</f>
        <v>0</v>
      </c>
      <c r="HM82" s="0" t="n">
        <f aca="false">FJ82</f>
        <v>0</v>
      </c>
      <c r="HN82" s="0" t="n">
        <f aca="false">FM82</f>
        <v>0</v>
      </c>
      <c r="HO82" s="0" t="n">
        <f aca="false">FP82</f>
        <v>0</v>
      </c>
      <c r="HP82" s="0" t="n">
        <f aca="false">FS82</f>
        <v>0</v>
      </c>
      <c r="HQ82" s="0" t="n">
        <f aca="false">FV82</f>
        <v>0</v>
      </c>
      <c r="HR82" s="0" t="n">
        <f aca="false">FY82</f>
        <v>0</v>
      </c>
      <c r="HS82" s="0" t="n">
        <f aca="false">GB82</f>
        <v>0</v>
      </c>
      <c r="HT82" s="0" t="n">
        <f aca="false">GE82</f>
        <v>0</v>
      </c>
      <c r="HU82" s="0" t="n">
        <f aca="false">GH82</f>
        <v>0</v>
      </c>
      <c r="HV82" s="0" t="n">
        <f aca="false">GK82</f>
        <v>0</v>
      </c>
      <c r="HW82" s="0" t="n">
        <f aca="false">AU82</f>
        <v>7</v>
      </c>
      <c r="HX82" s="0" t="n">
        <f aca="false">HW82/HV84</f>
        <v>7</v>
      </c>
    </row>
    <row r="83" customFormat="false" ht="18" hidden="true" customHeight="true" outlineLevel="0" collapsed="false">
      <c r="A83" s="1"/>
      <c r="B83" s="13"/>
      <c r="C83" s="10"/>
      <c r="D83" s="13"/>
      <c r="E83" s="10"/>
      <c r="F83" s="13"/>
      <c r="G83" s="13"/>
      <c r="H83" s="74"/>
      <c r="I83" s="10"/>
      <c r="J83" s="10"/>
      <c r="K83" s="1"/>
      <c r="M83" s="1"/>
      <c r="AK83" s="1"/>
      <c r="AL83" s="1"/>
      <c r="AM83" s="1"/>
      <c r="AN83" s="1"/>
      <c r="AO83" s="1"/>
      <c r="AP83" s="1"/>
      <c r="AQ83" s="1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 t="n">
        <f aca="false">IF(GN81&lt;GN82,GN81,GN82)</f>
        <v>0</v>
      </c>
      <c r="GO83" s="15" t="n">
        <f aca="false">IF(GO81&lt;GO82,GO81,GO82)</f>
        <v>0</v>
      </c>
      <c r="GP83" s="15" t="n">
        <f aca="false">IF(GP81&lt;GP82,GP81,GP82)</f>
        <v>0</v>
      </c>
      <c r="GQ83" s="15" t="n">
        <f aca="false">IF(GQ81&lt;GQ82,GQ81,GQ82)</f>
        <v>0</v>
      </c>
      <c r="GR83" s="15" t="n">
        <f aca="false">IF(GR81&lt;GR82,GR81,GR82)</f>
        <v>0</v>
      </c>
      <c r="GS83" s="15" t="n">
        <f aca="false">IF(GS81&lt;GS82,GS81,GS82)</f>
        <v>0</v>
      </c>
      <c r="GT83" s="15" t="n">
        <f aca="false">IF(GT81&lt;GT82,GT81,GT82)</f>
        <v>0</v>
      </c>
      <c r="GU83" s="15" t="n">
        <f aca="false">IF(GU81&lt;GU82,GU81,GU82)</f>
        <v>0</v>
      </c>
      <c r="GV83" s="15" t="n">
        <f aca="false">IF(GV81&lt;GV82,GV81,GV82)</f>
        <v>0</v>
      </c>
      <c r="GW83" s="15" t="n">
        <f aca="false">IF(GW81&lt;GW82,GW81,GW82)</f>
        <v>0</v>
      </c>
      <c r="GX83" s="15" t="n">
        <f aca="false">IF(GX81&lt;GX82,GX81,GX82)</f>
        <v>0</v>
      </c>
      <c r="GY83" s="15" t="n">
        <f aca="false">IF(GY81&lt;GY82,GY81,GY82)</f>
        <v>0</v>
      </c>
      <c r="GZ83" s="15" t="n">
        <f aca="false">IF(GZ81&lt;GZ82,GZ81,GZ82)</f>
        <v>0</v>
      </c>
      <c r="HA83" s="15" t="n">
        <f aca="false">IF(HA81&lt;HA82,HA81,HA82)</f>
        <v>0</v>
      </c>
      <c r="HB83" s="15" t="n">
        <f aca="false">IF(HB81&lt;HB82,HB81,HB82)</f>
        <v>0</v>
      </c>
      <c r="HC83" s="15" t="n">
        <f aca="false">IF(HC81&lt;HC82,HC81,HC82)</f>
        <v>0</v>
      </c>
      <c r="HD83" s="15" t="n">
        <f aca="false">IF(HD81&lt;HD82,HD81,HD82)</f>
        <v>0</v>
      </c>
      <c r="HE83" s="15" t="n">
        <f aca="false">IF(HE81&lt;HE82,HE81,HE82)</f>
        <v>0</v>
      </c>
      <c r="HF83" s="15" t="n">
        <f aca="false">IF(HF81&lt;HF82,HF81,HF82)</f>
        <v>0</v>
      </c>
      <c r="HG83" s="15" t="n">
        <f aca="false">IF(HG81&lt;HG82,HG81,HG82)</f>
        <v>0</v>
      </c>
      <c r="HH83" s="15" t="n">
        <f aca="false">IF(HH81&lt;HH82,HH81,HH82)</f>
        <v>0</v>
      </c>
      <c r="HI83" s="15" t="n">
        <f aca="false">IF(HI81&lt;HI82,HI81,HI82)</f>
        <v>0</v>
      </c>
      <c r="HJ83" s="15" t="n">
        <f aca="false">IF(HJ81&lt;HJ82,HJ81,HJ82)</f>
        <v>0</v>
      </c>
      <c r="HK83" s="15" t="n">
        <f aca="false">IF(HK81&lt;HK82,HK81,HK82)</f>
        <v>0</v>
      </c>
      <c r="HL83" s="15" t="n">
        <f aca="false">IF(HL81&lt;HL82,HL81,HL82)</f>
        <v>0</v>
      </c>
      <c r="HM83" s="15" t="n">
        <f aca="false">IF(HM81&lt;HM82,HM81,HM82)</f>
        <v>0</v>
      </c>
      <c r="HN83" s="15" t="n">
        <f aca="false">IF(HN81&lt;HN82,HN81,HN82)</f>
        <v>0</v>
      </c>
      <c r="HO83" s="15" t="n">
        <f aca="false">IF(HO81&lt;HO82,HO81,HO82)</f>
        <v>0</v>
      </c>
      <c r="HP83" s="15" t="n">
        <f aca="false">IF(HP81&lt;HP82,HP81,HP82)</f>
        <v>0</v>
      </c>
      <c r="HQ83" s="15" t="n">
        <f aca="false">IF(HQ81&lt;HQ82,HQ81,HQ82)</f>
        <v>0</v>
      </c>
      <c r="HR83" s="15" t="n">
        <f aca="false">IF(HR81&lt;HR82,HR81,HR82)</f>
        <v>0</v>
      </c>
      <c r="HS83" s="15" t="n">
        <f aca="false">IF(HS81&lt;HS82,HS81,HS82)</f>
        <v>0</v>
      </c>
      <c r="HT83" s="15" t="n">
        <f aca="false">IF(HT81&lt;HT82,HT81,HT82)</f>
        <v>0</v>
      </c>
      <c r="HU83" s="15" t="n">
        <f aca="false">IF(HU81&lt;HU82,HU81,HU82)</f>
        <v>0</v>
      </c>
      <c r="HV83" s="15" t="n">
        <f aca="false">IF(HV81&lt;HV82,HV81,HV82)</f>
        <v>0</v>
      </c>
    </row>
    <row r="84" customFormat="false" ht="18" hidden="true" customHeight="true" outlineLevel="0" collapsed="false">
      <c r="A84" s="1"/>
      <c r="B84" s="10"/>
      <c r="C84" s="10"/>
      <c r="D84" s="10"/>
      <c r="E84" s="10"/>
      <c r="F84" s="13"/>
      <c r="G84" s="13"/>
      <c r="H84" s="74"/>
      <c r="I84" s="10"/>
      <c r="J84" s="10"/>
      <c r="K84" s="1"/>
      <c r="M84" s="1"/>
      <c r="AK84" s="1"/>
      <c r="AL84" s="1"/>
      <c r="AM84" s="1"/>
      <c r="AN84" s="1"/>
      <c r="AO84" s="1"/>
      <c r="AP84" s="1"/>
      <c r="AQ84" s="1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0" t="n">
        <f aca="false">FY$4^GN83</f>
        <v>1</v>
      </c>
      <c r="GO84" s="0" t="n">
        <f aca="false">FZ$4^GO83*GN84</f>
        <v>1</v>
      </c>
      <c r="GP84" s="0" t="n">
        <f aca="false">GA$4^GP83*GO84</f>
        <v>1</v>
      </c>
      <c r="GQ84" s="0" t="n">
        <f aca="false">GB$4^GQ83*GP84</f>
        <v>1</v>
      </c>
      <c r="GR84" s="0" t="n">
        <f aca="false">GC$4^GR83*GQ84</f>
        <v>1</v>
      </c>
      <c r="GS84" s="0" t="n">
        <f aca="false">GD$4^GS83*GR84</f>
        <v>1</v>
      </c>
      <c r="GT84" s="0" t="n">
        <f aca="false">GE$4^GT83*GS84</f>
        <v>1</v>
      </c>
      <c r="GU84" s="0" t="n">
        <f aca="false">GF$4^GU83*GT84</f>
        <v>1</v>
      </c>
      <c r="GV84" s="0" t="n">
        <f aca="false">GG$4^GV83*GU84</f>
        <v>1</v>
      </c>
      <c r="GW84" s="0" t="n">
        <f aca="false">GH$4^GW83*GV84</f>
        <v>1</v>
      </c>
      <c r="GX84" s="0" t="n">
        <f aca="false">GI$4^GX83*GW84</f>
        <v>1</v>
      </c>
      <c r="GY84" s="0" t="n">
        <f aca="false">GJ$4^GY83*GX84</f>
        <v>1</v>
      </c>
      <c r="GZ84" s="0" t="n">
        <f aca="false">GK$4^GZ83*GY84</f>
        <v>1</v>
      </c>
      <c r="HA84" s="0" t="n">
        <f aca="false">GL$4^HA83*GZ84</f>
        <v>1</v>
      </c>
      <c r="HB84" s="0" t="n">
        <f aca="false">GM$4^HB83*HA84</f>
        <v>1</v>
      </c>
      <c r="HC84" s="0" t="n">
        <f aca="false">GN$4^HC83*HB84</f>
        <v>1</v>
      </c>
      <c r="HD84" s="0" t="n">
        <f aca="false">GO$4^HD83*HC84</f>
        <v>1</v>
      </c>
      <c r="HE84" s="0" t="n">
        <f aca="false">GP$4^HE83*HD84</f>
        <v>1</v>
      </c>
      <c r="HF84" s="0" t="n">
        <f aca="false">GQ$4^HF83*HE84</f>
        <v>1</v>
      </c>
      <c r="HG84" s="0" t="n">
        <f aca="false">GR$4^HG83*HF84</f>
        <v>1</v>
      </c>
      <c r="HH84" s="0" t="n">
        <f aca="false">GS$4^HH83*HG84</f>
        <v>1</v>
      </c>
      <c r="HI84" s="0" t="n">
        <f aca="false">GT$4^HI83*HH84</f>
        <v>1</v>
      </c>
      <c r="HJ84" s="0" t="n">
        <f aca="false">GU$4^HJ83*HI84</f>
        <v>1</v>
      </c>
      <c r="HK84" s="0" t="n">
        <f aca="false">GV$4^HK83*HJ84</f>
        <v>1</v>
      </c>
      <c r="HL84" s="0" t="n">
        <f aca="false">GW$4^HL83*HK84</f>
        <v>1</v>
      </c>
      <c r="HM84" s="0" t="n">
        <f aca="false">GX$4^HM83*HL84</f>
        <v>1</v>
      </c>
      <c r="HN84" s="0" t="n">
        <f aca="false">GY$4^HN83*HM84</f>
        <v>1</v>
      </c>
      <c r="HO84" s="0" t="n">
        <f aca="false">GZ$4^HO83*HN84</f>
        <v>1</v>
      </c>
      <c r="HP84" s="0" t="n">
        <f aca="false">HA$4^HP83*HO84</f>
        <v>1</v>
      </c>
      <c r="HQ84" s="0" t="n">
        <f aca="false">HB$4^HQ83*HP84</f>
        <v>1</v>
      </c>
      <c r="HR84" s="0" t="n">
        <f aca="false">HC$4^HR83*HQ84</f>
        <v>1</v>
      </c>
      <c r="HS84" s="0" t="n">
        <f aca="false">HD$4^HS83*HR84</f>
        <v>1</v>
      </c>
      <c r="HT84" s="0" t="n">
        <f aca="false">HE$4^HT83*HS84</f>
        <v>1</v>
      </c>
      <c r="HU84" s="0" t="n">
        <f aca="false">HF$4^HU83*HT84</f>
        <v>1</v>
      </c>
      <c r="HV84" s="0" t="n">
        <f aca="false">HG$4^HV83*HU84</f>
        <v>1</v>
      </c>
    </row>
    <row r="85" customFormat="false" ht="18" hidden="true" customHeight="true" outlineLevel="0" collapsed="false">
      <c r="A85" s="1"/>
      <c r="B85" s="10"/>
      <c r="C85" s="10"/>
      <c r="D85" s="10"/>
      <c r="E85" s="10"/>
      <c r="F85" s="13"/>
      <c r="G85" s="13"/>
      <c r="H85" s="74"/>
      <c r="I85" s="10"/>
      <c r="J85" s="10"/>
      <c r="K85" s="1"/>
      <c r="M85" s="1"/>
      <c r="AK85" s="1"/>
      <c r="AL85" s="1"/>
      <c r="AM85" s="1"/>
      <c r="AN85" s="1"/>
      <c r="AO85" s="1"/>
      <c r="AP85" s="1"/>
      <c r="AQ85" s="1"/>
      <c r="AR85" s="0" t="s">
        <v>106</v>
      </c>
      <c r="AS85" s="15" t="n">
        <f aca="true">INT((RAND()*(AM81-AL81+1)+AL81))</f>
        <v>7</v>
      </c>
      <c r="AT85" s="15" t="n">
        <f aca="true">INT((RAND()*(AO81-AN81+1)+AN81))</f>
        <v>4</v>
      </c>
      <c r="AU85" s="0" t="n">
        <f aca="false">AT85-AT86*(AS86-AS85)</f>
        <v>4</v>
      </c>
      <c r="AV85" s="0" t="n">
        <v>256</v>
      </c>
      <c r="AW85" s="15" t="n">
        <f aca="false">IF(AU85/AV85=INT(AU85/AV85),1,0)</f>
        <v>0</v>
      </c>
      <c r="AX85" s="15" t="n">
        <f aca="false">IF(AW85=0,AU85,AU85/AV85)</f>
        <v>4</v>
      </c>
      <c r="AY85" s="15" t="n">
        <v>16</v>
      </c>
      <c r="AZ85" s="15" t="n">
        <f aca="false">IF(AX85/AY85=INT(AX85/AY85),1,0)</f>
        <v>0</v>
      </c>
      <c r="BA85" s="15" t="n">
        <f aca="false">IF(AZ85=0,AX85,AX85/AY85)</f>
        <v>4</v>
      </c>
      <c r="BB85" s="15" t="n">
        <v>4</v>
      </c>
      <c r="BC85" s="15" t="n">
        <f aca="false">IF(BA85/BB85=INT(BA85/BB85),1,0)</f>
        <v>1</v>
      </c>
      <c r="BD85" s="15" t="n">
        <f aca="false">IF(BC85=0,BA85,BA85/BB85)</f>
        <v>1</v>
      </c>
      <c r="BE85" s="15" t="n">
        <v>2</v>
      </c>
      <c r="BF85" s="15" t="n">
        <f aca="false">IF(BD85/BE85=INT(BD85/BE85),1,0)</f>
        <v>0</v>
      </c>
      <c r="BG85" s="15" t="n">
        <f aca="false">IF(BF85=0,BD85,BD85/BE85)</f>
        <v>1</v>
      </c>
      <c r="BH85" s="15" t="n">
        <v>81</v>
      </c>
      <c r="BI85" s="15" t="n">
        <f aca="false">IF(BG85/BH85=INT(BG85/BH85),1,0)</f>
        <v>0</v>
      </c>
      <c r="BJ85" s="15" t="n">
        <f aca="false">IF(BI85=0,BG85,BG85/BH85)</f>
        <v>1</v>
      </c>
      <c r="BK85" s="15" t="n">
        <v>9</v>
      </c>
      <c r="BL85" s="15" t="n">
        <f aca="false">IF(BJ85/BK85=INT(BJ85/BK85),1,0)</f>
        <v>0</v>
      </c>
      <c r="BM85" s="15" t="n">
        <f aca="false">IF(BL85=0,BJ85,BJ85/BK85)</f>
        <v>1</v>
      </c>
      <c r="BN85" s="15" t="n">
        <v>3</v>
      </c>
      <c r="BO85" s="15" t="n">
        <f aca="false">IF(BM85/BN85=INT(BM85/BN85),1,0)</f>
        <v>0</v>
      </c>
      <c r="BP85" s="15" t="n">
        <f aca="false">IF(BO85=0,BM85,BM85/BN85)</f>
        <v>1</v>
      </c>
      <c r="BQ85" s="15" t="n">
        <v>25</v>
      </c>
      <c r="BR85" s="15" t="n">
        <f aca="false">IF(BP85/BQ85=INT(BP85/BQ85),1,0)</f>
        <v>0</v>
      </c>
      <c r="BS85" s="15" t="n">
        <f aca="false">IF(BR85=0,BP85,BP85/BQ85)</f>
        <v>1</v>
      </c>
      <c r="BT85" s="15" t="n">
        <v>5</v>
      </c>
      <c r="BU85" s="15" t="n">
        <f aca="false">IF(BS85/BT85=INT(BS85/BT85),1,0)</f>
        <v>0</v>
      </c>
      <c r="BV85" s="15" t="n">
        <f aca="false">IF(BU85=0,BS85,BS85/BT85)</f>
        <v>1</v>
      </c>
      <c r="BW85" s="15" t="n">
        <v>49</v>
      </c>
      <c r="BX85" s="15" t="n">
        <f aca="false">IF(BV85/BW85=INT(BV85/BW85),1,0)</f>
        <v>0</v>
      </c>
      <c r="BY85" s="15" t="n">
        <f aca="false">IF(BX85=0,BV85,BV85/BW85)</f>
        <v>1</v>
      </c>
      <c r="BZ85" s="15" t="n">
        <v>7</v>
      </c>
      <c r="CA85" s="15" t="n">
        <f aca="false">IF(BY85/BZ85=INT(BY85/BZ85),1,0)</f>
        <v>0</v>
      </c>
      <c r="CB85" s="15" t="n">
        <f aca="false">IF(CA85=0,BY85,BY85/BZ85)</f>
        <v>1</v>
      </c>
      <c r="CC85" s="15" t="n">
        <v>121</v>
      </c>
      <c r="CD85" s="15" t="n">
        <f aca="false">IF(CB85/CC85=INT(CB85/CC85),1,0)</f>
        <v>0</v>
      </c>
      <c r="CE85" s="15" t="n">
        <f aca="false">IF(CD85=0,CB85,CB85/CC85)</f>
        <v>1</v>
      </c>
      <c r="CF85" s="15" t="n">
        <v>11</v>
      </c>
      <c r="CG85" s="15" t="n">
        <f aca="false">IF(CE85/CF85=INT(CE85/CF85),1,0)</f>
        <v>0</v>
      </c>
      <c r="CH85" s="15" t="n">
        <f aca="false">IF(CG85=0,CE85,CE85/CF85)</f>
        <v>1</v>
      </c>
      <c r="CI85" s="15" t="n">
        <v>169</v>
      </c>
      <c r="CJ85" s="15" t="n">
        <f aca="false">IF(CH85/CI85=INT(CH85/CI85),1,0)</f>
        <v>0</v>
      </c>
      <c r="CK85" s="15" t="n">
        <f aca="false">IF(CJ85=0,CH85,CH85/CI85)</f>
        <v>1</v>
      </c>
      <c r="CL85" s="15" t="n">
        <v>13</v>
      </c>
      <c r="CM85" s="15" t="n">
        <f aca="false">IF(CK85/CL85=INT(CK85/CL85),1,0)</f>
        <v>0</v>
      </c>
      <c r="CN85" s="15" t="n">
        <f aca="false">IF(CM85=0,CK85,CK85/CL85)</f>
        <v>1</v>
      </c>
      <c r="CO85" s="15" t="n">
        <f aca="false">CO81</f>
        <v>289</v>
      </c>
      <c r="CP85" s="15" t="n">
        <f aca="false">IF(CN85/CO85=INT(CN85/CO85),1,0)</f>
        <v>0</v>
      </c>
      <c r="CQ85" s="15" t="n">
        <f aca="false">IF(CP85=0,CN85,CN85/CO85)</f>
        <v>1</v>
      </c>
      <c r="CR85" s="15" t="n">
        <v>17</v>
      </c>
      <c r="CS85" s="15" t="n">
        <f aca="false">IF(CQ85/CR85=INT(CQ85/CR85),1,0)</f>
        <v>0</v>
      </c>
      <c r="CT85" s="15" t="n">
        <f aca="false">IF(CS85=0,CQ85,CQ85/CR85)</f>
        <v>1</v>
      </c>
      <c r="CU85" s="15" t="n">
        <f aca="false">CU81</f>
        <v>361</v>
      </c>
      <c r="CV85" s="15" t="n">
        <f aca="false">IF(CT85/CU85=INT(CT85/CU85),1,0)</f>
        <v>0</v>
      </c>
      <c r="CW85" s="15" t="n">
        <f aca="false">IF(CV85=0,CT85,CT85/CU85)</f>
        <v>1</v>
      </c>
      <c r="CX85" s="15" t="n">
        <v>19</v>
      </c>
      <c r="CY85" s="15" t="n">
        <f aca="false">IF(CW85/CX85=INT(CW85/CX85),1,0)</f>
        <v>0</v>
      </c>
      <c r="CZ85" s="15" t="n">
        <f aca="false">IF(CY85=0,CW85,CW85/CX85)</f>
        <v>1</v>
      </c>
      <c r="DA85" s="15" t="n">
        <f aca="false">DA81</f>
        <v>529</v>
      </c>
      <c r="DB85" s="15" t="n">
        <f aca="false">IF(CZ85/DA85=INT(CZ85/DA85),1,0)</f>
        <v>0</v>
      </c>
      <c r="DC85" s="15" t="n">
        <f aca="false">IF(DB85=0,CZ85,CZ85/DA85)</f>
        <v>1</v>
      </c>
      <c r="DD85" s="15" t="n">
        <v>23</v>
      </c>
      <c r="DE85" s="15" t="n">
        <f aca="false">IF(DC85/DD85=INT(DC85/DD85),1,0)</f>
        <v>0</v>
      </c>
      <c r="DF85" s="15" t="n">
        <f aca="false">IF(DE85=0,DC85,DC85/DD85)</f>
        <v>1</v>
      </c>
      <c r="DG85" s="15" t="n">
        <f aca="false">DG81</f>
        <v>841</v>
      </c>
      <c r="DH85" s="15" t="n">
        <f aca="false">IF(DF85/DG85=INT(DF85/DG85),1,0)</f>
        <v>0</v>
      </c>
      <c r="DI85" s="15" t="n">
        <f aca="false">IF(DH85=0,DF85,DF85/DG85)</f>
        <v>1</v>
      </c>
      <c r="DJ85" s="15" t="n">
        <v>29</v>
      </c>
      <c r="DK85" s="15" t="n">
        <f aca="false">IF(DI85/DJ85=INT(DI85/DJ85),1,0)</f>
        <v>0</v>
      </c>
      <c r="DL85" s="15" t="n">
        <f aca="false">IF(DK85=0,DI85,DI85/DJ85)</f>
        <v>1</v>
      </c>
      <c r="DM85" s="15" t="n">
        <f aca="false">DM81</f>
        <v>961</v>
      </c>
      <c r="DN85" s="15" t="n">
        <f aca="false">IF(DL85/DM85=INT(DL85/DM85),1,0)</f>
        <v>0</v>
      </c>
      <c r="DO85" s="15" t="n">
        <f aca="false">IF(DN85=0,DL85,DL85/DM85)</f>
        <v>1</v>
      </c>
      <c r="DP85" s="15" t="n">
        <v>31</v>
      </c>
      <c r="DQ85" s="15" t="n">
        <f aca="false">IF(DO85/DP85=INT(DO85/DP85),1,0)</f>
        <v>0</v>
      </c>
      <c r="DR85" s="15" t="n">
        <f aca="false">IF(DQ85=0,DO85,DO85/DP85)</f>
        <v>1</v>
      </c>
      <c r="DS85" s="15" t="n">
        <v>37</v>
      </c>
      <c r="DT85" s="15" t="n">
        <f aca="false">IF(DR85/DS85=INT(DR85/DS85),1,0)</f>
        <v>0</v>
      </c>
      <c r="DU85" s="15" t="n">
        <f aca="false">IF(DT85=0,DR85,DR85/DS85)</f>
        <v>1</v>
      </c>
      <c r="DV85" s="15" t="n">
        <v>41</v>
      </c>
      <c r="DW85" s="15" t="n">
        <f aca="false">IF(DU85/DV85=INT(DU85/DV85),1,0)</f>
        <v>0</v>
      </c>
      <c r="DX85" s="15" t="n">
        <f aca="false">IF(DW85=0,DU85,DU85/DV85)</f>
        <v>1</v>
      </c>
      <c r="DY85" s="15" t="n">
        <v>43</v>
      </c>
      <c r="DZ85" s="15" t="n">
        <f aca="false">IF(DX85/DY85=INT(DX85/DY85),1,0)</f>
        <v>0</v>
      </c>
      <c r="EA85" s="15" t="n">
        <f aca="false">IF(DZ85=0,DX85,DX85/DY85)</f>
        <v>1</v>
      </c>
      <c r="EB85" s="15" t="n">
        <v>47</v>
      </c>
      <c r="EC85" s="15" t="n">
        <f aca="false">IF(EA85/EB85=INT(EA85/EB85),1,0)</f>
        <v>0</v>
      </c>
      <c r="ED85" s="15" t="n">
        <f aca="false">IF(EC85=0,EA85,EA85/EB85)</f>
        <v>1</v>
      </c>
      <c r="EE85" s="15" t="n">
        <v>53</v>
      </c>
      <c r="EF85" s="15" t="n">
        <f aca="false">IF(ED85/EE85=INT(ED85/EE85),1,0)</f>
        <v>0</v>
      </c>
      <c r="EG85" s="15" t="n">
        <f aca="false">IF(EF85=0,ED85,ED85/EE85)</f>
        <v>1</v>
      </c>
      <c r="EH85" s="15" t="n">
        <v>59</v>
      </c>
      <c r="EI85" s="15" t="n">
        <f aca="false">IF(EG85/EH85=INT(EG85/EH85),1,0)</f>
        <v>0</v>
      </c>
      <c r="EJ85" s="15" t="n">
        <f aca="false">IF(EI85=0,EG85,EG85/EH85)</f>
        <v>1</v>
      </c>
      <c r="EK85" s="15" t="n">
        <v>61</v>
      </c>
      <c r="EL85" s="15" t="n">
        <f aca="false">IF(EJ85/EK85=INT(EJ85/EK85),1,0)</f>
        <v>0</v>
      </c>
      <c r="EM85" s="15" t="n">
        <f aca="false">IF(EL85=0,EJ85,EJ85/EK85)</f>
        <v>1</v>
      </c>
      <c r="EN85" s="15" t="n">
        <v>67</v>
      </c>
      <c r="EO85" s="15" t="n">
        <f aca="false">IF(EM85/EN85=INT(EM85/EN85),1,0)</f>
        <v>0</v>
      </c>
      <c r="EP85" s="15" t="n">
        <f aca="false">IF(EO85=0,EM85,EM85/EN85)</f>
        <v>1</v>
      </c>
      <c r="EQ85" s="15" t="n">
        <v>71</v>
      </c>
      <c r="ER85" s="15" t="n">
        <f aca="false">IF(EP85/EQ85=INT(EP85/EQ85),1,0)</f>
        <v>0</v>
      </c>
      <c r="ES85" s="15" t="n">
        <f aca="false">IF(ER85=0,EP85,EP85/EQ85)</f>
        <v>1</v>
      </c>
      <c r="ET85" s="15" t="n">
        <v>73</v>
      </c>
      <c r="EU85" s="15" t="n">
        <f aca="false">IF(ES85/ET85=INT(ES85/ET85),1,0)</f>
        <v>0</v>
      </c>
      <c r="EV85" s="15" t="n">
        <f aca="false">IF(EU85=0,ES85,ES85/ET85)</f>
        <v>1</v>
      </c>
      <c r="EW85" s="15" t="n">
        <v>79</v>
      </c>
      <c r="EX85" s="15" t="n">
        <f aca="false">IF(EV85/EW85=INT(EV85/EW85),1,0)</f>
        <v>0</v>
      </c>
      <c r="EY85" s="15" t="n">
        <f aca="false">IF(EX85=0,EV85,EV85/EW85)</f>
        <v>1</v>
      </c>
      <c r="EZ85" s="15" t="n">
        <v>83</v>
      </c>
      <c r="FA85" s="15" t="n">
        <f aca="false">IF(EY85/EZ85=INT(EY85/EZ85),1,0)</f>
        <v>0</v>
      </c>
      <c r="FB85" s="15" t="n">
        <f aca="false">IF(FA85=0,EY85,EY85/EZ85)</f>
        <v>1</v>
      </c>
      <c r="FC85" s="15" t="n">
        <v>89</v>
      </c>
      <c r="FD85" s="15" t="n">
        <f aca="false">IF(FB85/FC85=INT(FB85/FC85),1,0)</f>
        <v>0</v>
      </c>
      <c r="FE85" s="15" t="n">
        <f aca="false">IF(FD85=0,FB85,FB85/FC85)</f>
        <v>1</v>
      </c>
      <c r="FF85" s="15" t="n">
        <v>97</v>
      </c>
      <c r="FG85" s="15" t="n">
        <f aca="false">IF(FE85/FF85=INT(FE85/FF85),1,0)</f>
        <v>0</v>
      </c>
      <c r="FH85" s="15" t="n">
        <f aca="false">IF(FG85=0,FE85,FE85/FF85)</f>
        <v>1</v>
      </c>
      <c r="FI85" s="15" t="n">
        <v>101</v>
      </c>
      <c r="FJ85" s="15" t="n">
        <f aca="false">IF(FH85/FI85=INT(FH85/FI85),1,0)</f>
        <v>0</v>
      </c>
      <c r="FK85" s="15" t="n">
        <f aca="false">IF(FJ85=0,FH85,FH85/FI85)</f>
        <v>1</v>
      </c>
      <c r="FL85" s="15" t="n">
        <v>103</v>
      </c>
      <c r="FM85" s="15" t="n">
        <f aca="false">IF(FK85/FL85=INT(FK85/FL85),1,0)</f>
        <v>0</v>
      </c>
      <c r="FN85" s="15" t="n">
        <f aca="false">IF(FM85=0,FK85,FK85/FL85)</f>
        <v>1</v>
      </c>
      <c r="FO85" s="15" t="n">
        <v>107</v>
      </c>
      <c r="FP85" s="15" t="n">
        <f aca="false">IF(FN85/FO85=INT(FN85/FO85),1,0)</f>
        <v>0</v>
      </c>
      <c r="FQ85" s="15" t="n">
        <f aca="false">IF(FP85=0,FN85,FN85/FO85)</f>
        <v>1</v>
      </c>
      <c r="FR85" s="15" t="n">
        <v>109</v>
      </c>
      <c r="FS85" s="15" t="n">
        <f aca="false">IF(FQ85/FR85=INT(FQ85/FR85),1,0)</f>
        <v>0</v>
      </c>
      <c r="FT85" s="15" t="n">
        <f aca="false">IF(FS85=0,FQ85,FQ85/FR85)</f>
        <v>1</v>
      </c>
      <c r="FU85" s="15" t="n">
        <v>113</v>
      </c>
      <c r="FV85" s="15" t="n">
        <f aca="false">IF(FT85/FU85=INT(FT85/FU85),1,0)</f>
        <v>0</v>
      </c>
      <c r="FW85" s="15" t="n">
        <f aca="false">IF(FV85=0,FT85,FT85/FU85)</f>
        <v>1</v>
      </c>
      <c r="FX85" s="15" t="n">
        <v>127</v>
      </c>
      <c r="FY85" s="15" t="n">
        <f aca="false">IF(FW85/FX85=INT(FW85/FX85),1,0)</f>
        <v>0</v>
      </c>
      <c r="FZ85" s="15" t="n">
        <f aca="false">IF(FY85=0,FW85,FW85/FX85)</f>
        <v>1</v>
      </c>
      <c r="GA85" s="15" t="n">
        <v>131</v>
      </c>
      <c r="GB85" s="15" t="n">
        <f aca="false">IF(FZ85/GA85=INT(FZ85/GA85),1,0)</f>
        <v>0</v>
      </c>
      <c r="GC85" s="15" t="n">
        <f aca="false">IF(GB85=0,FZ85,FZ85/GA85)</f>
        <v>1</v>
      </c>
      <c r="GD85" s="15" t="n">
        <v>137</v>
      </c>
      <c r="GE85" s="15" t="n">
        <f aca="false">IF(GC85/GD85=INT(GC85/GD85),1,0)</f>
        <v>0</v>
      </c>
      <c r="GF85" s="15" t="n">
        <f aca="false">IF(GE85=0,GC85,GC85/GD85)</f>
        <v>1</v>
      </c>
      <c r="GG85" s="15" t="n">
        <v>139</v>
      </c>
      <c r="GH85" s="15" t="n">
        <f aca="false">IF(GF85/GG85=INT(GF85/GG85),1,0)</f>
        <v>0</v>
      </c>
      <c r="GI85" s="15" t="n">
        <f aca="false">IF(GH85=0,GF85,GF85/GG85)</f>
        <v>1</v>
      </c>
      <c r="GJ85" s="15" t="n">
        <v>149</v>
      </c>
      <c r="GK85" s="15" t="n">
        <f aca="false">IF(GI85/GJ85=INT(GI85/GJ85),1,0)</f>
        <v>0</v>
      </c>
      <c r="GL85" s="15" t="n">
        <f aca="false">IF(GK85=0,GI85,GI85/GJ85)</f>
        <v>1</v>
      </c>
      <c r="GM85" s="15"/>
      <c r="GN85" s="15" t="n">
        <f aca="false">8*AW85+4*AZ85+2*BC85+BF85</f>
        <v>2</v>
      </c>
      <c r="GO85" s="15" t="n">
        <f aca="false">4*BI85+2*BL85+BO85</f>
        <v>0</v>
      </c>
      <c r="GP85" s="15" t="n">
        <f aca="false">2*BR85+BU85</f>
        <v>0</v>
      </c>
      <c r="GQ85" s="15" t="n">
        <f aca="false">2*BX85+CA85</f>
        <v>0</v>
      </c>
      <c r="GR85" s="15" t="n">
        <f aca="false">2*CD85+CG85</f>
        <v>0</v>
      </c>
      <c r="GS85" s="15" t="n">
        <f aca="false">2*CJ85+CM85</f>
        <v>0</v>
      </c>
      <c r="GT85" s="15" t="n">
        <f aca="false">CS85</f>
        <v>0</v>
      </c>
      <c r="GU85" s="15" t="n">
        <f aca="false">CY85</f>
        <v>0</v>
      </c>
      <c r="GV85" s="15" t="n">
        <f aca="false">DE85</f>
        <v>0</v>
      </c>
      <c r="GW85" s="15" t="n">
        <f aca="false">DK85</f>
        <v>0</v>
      </c>
      <c r="GX85" s="15" t="n">
        <f aca="false">DQ85</f>
        <v>0</v>
      </c>
      <c r="GY85" s="0" t="n">
        <f aca="false">DT85</f>
        <v>0</v>
      </c>
      <c r="GZ85" s="0" t="n">
        <f aca="false">DW85</f>
        <v>0</v>
      </c>
      <c r="HA85" s="0" t="n">
        <f aca="false">DZ85</f>
        <v>0</v>
      </c>
      <c r="HB85" s="0" t="n">
        <f aca="false">EC85</f>
        <v>0</v>
      </c>
      <c r="HC85" s="0" t="n">
        <f aca="false">EF85</f>
        <v>0</v>
      </c>
      <c r="HD85" s="0" t="n">
        <f aca="false">EI85</f>
        <v>0</v>
      </c>
      <c r="HE85" s="0" t="n">
        <f aca="false">EL85</f>
        <v>0</v>
      </c>
      <c r="HF85" s="0" t="n">
        <f aca="false">EO85</f>
        <v>0</v>
      </c>
      <c r="HG85" s="0" t="n">
        <f aca="false">ER85</f>
        <v>0</v>
      </c>
      <c r="HH85" s="0" t="n">
        <f aca="false">EU85</f>
        <v>0</v>
      </c>
      <c r="HI85" s="0" t="n">
        <f aca="false">EX85</f>
        <v>0</v>
      </c>
      <c r="HJ85" s="0" t="n">
        <f aca="false">FA85</f>
        <v>0</v>
      </c>
      <c r="HK85" s="0" t="n">
        <f aca="false">FD85</f>
        <v>0</v>
      </c>
      <c r="HL85" s="0" t="n">
        <f aca="false">FG85</f>
        <v>0</v>
      </c>
      <c r="HM85" s="0" t="n">
        <f aca="false">FJ85</f>
        <v>0</v>
      </c>
      <c r="HN85" s="0" t="n">
        <f aca="false">FM85</f>
        <v>0</v>
      </c>
      <c r="HO85" s="0" t="n">
        <f aca="false">FP85</f>
        <v>0</v>
      </c>
      <c r="HP85" s="0" t="n">
        <f aca="false">FS85</f>
        <v>0</v>
      </c>
      <c r="HQ85" s="0" t="n">
        <f aca="false">FV85</f>
        <v>0</v>
      </c>
      <c r="HR85" s="0" t="n">
        <f aca="false">FY85</f>
        <v>0</v>
      </c>
      <c r="HS85" s="0" t="n">
        <f aca="false">GB85</f>
        <v>0</v>
      </c>
      <c r="HT85" s="0" t="n">
        <f aca="false">GE85</f>
        <v>0</v>
      </c>
      <c r="HU85" s="0" t="n">
        <f aca="false">GH85</f>
        <v>0</v>
      </c>
      <c r="HV85" s="0" t="n">
        <f aca="false">GK85</f>
        <v>0</v>
      </c>
      <c r="HW85" s="0" t="n">
        <f aca="false">AU85</f>
        <v>4</v>
      </c>
      <c r="HX85" s="0" t="n">
        <f aca="false">HW85/HV88</f>
        <v>2</v>
      </c>
    </row>
    <row r="86" customFormat="false" ht="18" hidden="true" customHeight="true" outlineLevel="0" collapsed="false">
      <c r="A86" s="1"/>
      <c r="B86" s="10"/>
      <c r="C86" s="10"/>
      <c r="D86" s="10"/>
      <c r="E86" s="10"/>
      <c r="F86" s="13"/>
      <c r="G86" s="13"/>
      <c r="H86" s="74"/>
      <c r="I86" s="10"/>
      <c r="J86" s="10"/>
      <c r="K86" s="1"/>
      <c r="M86" s="1"/>
      <c r="AK86" s="1"/>
      <c r="AL86" s="1"/>
      <c r="AM86" s="1"/>
      <c r="AN86" s="1"/>
      <c r="AO86" s="1"/>
      <c r="AP86" s="1"/>
      <c r="AQ86" s="1"/>
      <c r="AS86" s="0" t="n">
        <f aca="false">AS85+INT(AT85/AT86)</f>
        <v>7</v>
      </c>
      <c r="AT86" s="15" t="n">
        <f aca="true">IF(AP81&gt;AT85,INT((RAND()*(AQ81-AP81+1)+AP81)),INT((RAND()*(AQ81-AT85)+AT85+1)))</f>
        <v>6</v>
      </c>
      <c r="AU86" s="0" t="n">
        <f aca="false">AT86</f>
        <v>6</v>
      </c>
      <c r="AV86" s="0" t="n">
        <v>256</v>
      </c>
      <c r="AW86" s="15" t="n">
        <f aca="false">IF(AU86/AV86=INT(AU86/AV86),1,0)</f>
        <v>0</v>
      </c>
      <c r="AX86" s="15" t="n">
        <f aca="false">IF(AW86=0,AU86,AU86/AV86)</f>
        <v>6</v>
      </c>
      <c r="AY86" s="15" t="n">
        <v>16</v>
      </c>
      <c r="AZ86" s="15" t="n">
        <f aca="false">IF(AX86/AY86=INT(AX86/AY86),1,0)</f>
        <v>0</v>
      </c>
      <c r="BA86" s="15" t="n">
        <f aca="false">IF(AZ86=0,AX86,AX86/AY86)</f>
        <v>6</v>
      </c>
      <c r="BB86" s="15" t="n">
        <v>4</v>
      </c>
      <c r="BC86" s="15" t="n">
        <f aca="false">IF(BA86/BB86=INT(BA86/BB86),1,0)</f>
        <v>0</v>
      </c>
      <c r="BD86" s="15" t="n">
        <f aca="false">IF(BC86=0,BA86,BA86/BB86)</f>
        <v>6</v>
      </c>
      <c r="BE86" s="15" t="n">
        <v>2</v>
      </c>
      <c r="BF86" s="15" t="n">
        <f aca="false">IF(BD86/BE86=INT(BD86/BE86),1,0)</f>
        <v>1</v>
      </c>
      <c r="BG86" s="15" t="n">
        <f aca="false">IF(BF86=0,BD86,BD86/BE86)</f>
        <v>3</v>
      </c>
      <c r="BH86" s="15" t="n">
        <v>81</v>
      </c>
      <c r="BI86" s="15" t="n">
        <f aca="false">IF(BG86/BH86=INT(BG86/BH86),1,0)</f>
        <v>0</v>
      </c>
      <c r="BJ86" s="15" t="n">
        <f aca="false">IF(BI86=0,BG86,BG86/BH86)</f>
        <v>3</v>
      </c>
      <c r="BK86" s="15" t="n">
        <v>9</v>
      </c>
      <c r="BL86" s="15" t="n">
        <f aca="false">IF(BJ86/BK86=INT(BJ86/BK86),1,0)</f>
        <v>0</v>
      </c>
      <c r="BM86" s="15" t="n">
        <f aca="false">IF(BL86=0,BJ86,BJ86/BK86)</f>
        <v>3</v>
      </c>
      <c r="BN86" s="15" t="n">
        <v>3</v>
      </c>
      <c r="BO86" s="15" t="n">
        <f aca="false">IF(BM86/BN86=INT(BM86/BN86),1,0)</f>
        <v>1</v>
      </c>
      <c r="BP86" s="15" t="n">
        <f aca="false">IF(BO86=0,BM86,BM86/BN86)</f>
        <v>1</v>
      </c>
      <c r="BQ86" s="15" t="n">
        <v>25</v>
      </c>
      <c r="BR86" s="15" t="n">
        <f aca="false">IF(BP86/BQ86=INT(BP86/BQ86),1,0)</f>
        <v>0</v>
      </c>
      <c r="BS86" s="15" t="n">
        <f aca="false">IF(BR86=0,BP86,BP86/BQ86)</f>
        <v>1</v>
      </c>
      <c r="BT86" s="15" t="n">
        <v>5</v>
      </c>
      <c r="BU86" s="15" t="n">
        <f aca="false">IF(BS86/BT86=INT(BS86/BT86),1,0)</f>
        <v>0</v>
      </c>
      <c r="BV86" s="15" t="n">
        <f aca="false">IF(BU86=0,BS86,BS86/BT86)</f>
        <v>1</v>
      </c>
      <c r="BW86" s="15" t="n">
        <v>49</v>
      </c>
      <c r="BX86" s="15" t="n">
        <f aca="false">IF(BV86/BW86=INT(BV86/BW86),1,0)</f>
        <v>0</v>
      </c>
      <c r="BY86" s="15" t="n">
        <f aca="false">IF(BX86=0,BV86,BV86/BW86)</f>
        <v>1</v>
      </c>
      <c r="BZ86" s="15" t="n">
        <v>7</v>
      </c>
      <c r="CA86" s="15" t="n">
        <f aca="false">IF(BY86/BZ86=INT(BY86/BZ86),1,0)</f>
        <v>0</v>
      </c>
      <c r="CB86" s="15" t="n">
        <f aca="false">IF(CA86=0,BY86,BY86/BZ86)</f>
        <v>1</v>
      </c>
      <c r="CC86" s="15" t="n">
        <v>121</v>
      </c>
      <c r="CD86" s="15" t="n">
        <f aca="false">IF(CB86/CC86=INT(CB86/CC86),1,0)</f>
        <v>0</v>
      </c>
      <c r="CE86" s="15" t="n">
        <f aca="false">IF(CD86=0,CB86,CB86/CC86)</f>
        <v>1</v>
      </c>
      <c r="CF86" s="15" t="n">
        <v>11</v>
      </c>
      <c r="CG86" s="15" t="n">
        <f aca="false">IF(CE86/CF86=INT(CE86/CF86),1,0)</f>
        <v>0</v>
      </c>
      <c r="CH86" s="15" t="n">
        <f aca="false">IF(CG86=0,CE86,CE86/CF86)</f>
        <v>1</v>
      </c>
      <c r="CI86" s="15" t="n">
        <v>169</v>
      </c>
      <c r="CJ86" s="15" t="n">
        <f aca="false">IF(CH86/CI86=INT(CH86/CI86),1,0)</f>
        <v>0</v>
      </c>
      <c r="CK86" s="15" t="n">
        <f aca="false">IF(CJ86=0,CH86,CH86/CI86)</f>
        <v>1</v>
      </c>
      <c r="CL86" s="15" t="n">
        <v>13</v>
      </c>
      <c r="CM86" s="15" t="n">
        <f aca="false">IF(CK86/CL86=INT(CK86/CL86),1,0)</f>
        <v>0</v>
      </c>
      <c r="CN86" s="15" t="n">
        <f aca="false">IF(CM86=0,CK86,CK86/CL86)</f>
        <v>1</v>
      </c>
      <c r="CO86" s="15" t="n">
        <f aca="false">CO82</f>
        <v>289</v>
      </c>
      <c r="CP86" s="15" t="n">
        <f aca="false">IF(CN86/CO86=INT(CN86/CO86),1,0)</f>
        <v>0</v>
      </c>
      <c r="CQ86" s="15" t="n">
        <f aca="false">IF(CP86=0,CN86,CN86/CO86)</f>
        <v>1</v>
      </c>
      <c r="CR86" s="15" t="n">
        <v>17</v>
      </c>
      <c r="CS86" s="15" t="n">
        <f aca="false">IF(CQ86/CR86=INT(CQ86/CR86),1,0)</f>
        <v>0</v>
      </c>
      <c r="CT86" s="15" t="n">
        <f aca="false">IF(CS86=0,CQ86,CQ86/CR86)</f>
        <v>1</v>
      </c>
      <c r="CU86" s="15" t="n">
        <f aca="false">CU82</f>
        <v>361</v>
      </c>
      <c r="CV86" s="15" t="n">
        <f aca="false">IF(CT86/CU86=INT(CT86/CU86),1,0)</f>
        <v>0</v>
      </c>
      <c r="CW86" s="15" t="n">
        <f aca="false">IF(CV86=0,CT86,CT86/CU86)</f>
        <v>1</v>
      </c>
      <c r="CX86" s="15" t="n">
        <v>19</v>
      </c>
      <c r="CY86" s="15" t="n">
        <f aca="false">IF(CW86/CX86=INT(CW86/CX86),1,0)</f>
        <v>0</v>
      </c>
      <c r="CZ86" s="15" t="n">
        <f aca="false">IF(CY86=0,CW86,CW86/CX86)</f>
        <v>1</v>
      </c>
      <c r="DA86" s="15" t="n">
        <f aca="false">DA82</f>
        <v>529</v>
      </c>
      <c r="DB86" s="15" t="n">
        <f aca="false">IF(CZ86/DA86=INT(CZ86/DA86),1,0)</f>
        <v>0</v>
      </c>
      <c r="DC86" s="15" t="n">
        <f aca="false">IF(DB86=0,CZ86,CZ86/DA86)</f>
        <v>1</v>
      </c>
      <c r="DD86" s="15" t="n">
        <v>23</v>
      </c>
      <c r="DE86" s="15" t="n">
        <f aca="false">IF(DC86/DD86=INT(DC86/DD86),1,0)</f>
        <v>0</v>
      </c>
      <c r="DF86" s="15" t="n">
        <f aca="false">IF(DE86=0,DC86,DC86/DD86)</f>
        <v>1</v>
      </c>
      <c r="DG86" s="15" t="n">
        <f aca="false">DG82</f>
        <v>841</v>
      </c>
      <c r="DH86" s="15" t="n">
        <f aca="false">IF(DF86/DG86=INT(DF86/DG86),1,0)</f>
        <v>0</v>
      </c>
      <c r="DI86" s="15" t="n">
        <f aca="false">IF(DH86=0,DF86,DF86/DG86)</f>
        <v>1</v>
      </c>
      <c r="DJ86" s="15" t="n">
        <v>29</v>
      </c>
      <c r="DK86" s="15" t="n">
        <f aca="false">IF(DI86/DJ86=INT(DI86/DJ86),1,0)</f>
        <v>0</v>
      </c>
      <c r="DL86" s="15" t="n">
        <f aca="false">IF(DK86=0,DI86,DI86/DJ86)</f>
        <v>1</v>
      </c>
      <c r="DM86" s="15" t="n">
        <f aca="false">DM82</f>
        <v>961</v>
      </c>
      <c r="DN86" s="15" t="n">
        <f aca="false">IF(DL86/DM86=INT(DL86/DM86),1,0)</f>
        <v>0</v>
      </c>
      <c r="DO86" s="15" t="n">
        <f aca="false">IF(DN86=0,DL86,DL86/DM86)</f>
        <v>1</v>
      </c>
      <c r="DP86" s="15" t="n">
        <v>31</v>
      </c>
      <c r="DQ86" s="15" t="n">
        <f aca="false">IF(DO86/DP86=INT(DO86/DP86),1,0)</f>
        <v>0</v>
      </c>
      <c r="DR86" s="15" t="n">
        <f aca="false">IF(DQ86=0,DO86,DO86/DP86)</f>
        <v>1</v>
      </c>
      <c r="DS86" s="15" t="n">
        <v>37</v>
      </c>
      <c r="DT86" s="15" t="n">
        <f aca="false">IF(DR86/DS86=INT(DR86/DS86),1,0)</f>
        <v>0</v>
      </c>
      <c r="DU86" s="15" t="n">
        <f aca="false">IF(DT86=0,DR86,DR86/DS86)</f>
        <v>1</v>
      </c>
      <c r="DV86" s="15" t="n">
        <v>41</v>
      </c>
      <c r="DW86" s="15" t="n">
        <f aca="false">IF(DU86/DV86=INT(DU86/DV86),1,0)</f>
        <v>0</v>
      </c>
      <c r="DX86" s="15" t="n">
        <f aca="false">IF(DW86=0,DU86,DU86/DV86)</f>
        <v>1</v>
      </c>
      <c r="DY86" s="15" t="n">
        <v>43</v>
      </c>
      <c r="DZ86" s="15" t="n">
        <f aca="false">IF(DX86/DY86=INT(DX86/DY86),1,0)</f>
        <v>0</v>
      </c>
      <c r="EA86" s="15" t="n">
        <f aca="false">IF(DZ86=0,DX86,DX86/DY86)</f>
        <v>1</v>
      </c>
      <c r="EB86" s="15" t="n">
        <v>47</v>
      </c>
      <c r="EC86" s="15" t="n">
        <f aca="false">IF(EA86/EB86=INT(EA86/EB86),1,0)</f>
        <v>0</v>
      </c>
      <c r="ED86" s="15" t="n">
        <f aca="false">IF(EC86=0,EA86,EA86/EB86)</f>
        <v>1</v>
      </c>
      <c r="EE86" s="15" t="n">
        <v>53</v>
      </c>
      <c r="EF86" s="15" t="n">
        <f aca="false">IF(ED86/EE86=INT(ED86/EE86),1,0)</f>
        <v>0</v>
      </c>
      <c r="EG86" s="15" t="n">
        <f aca="false">IF(EF86=0,ED86,ED86/EE86)</f>
        <v>1</v>
      </c>
      <c r="EH86" s="15" t="n">
        <v>59</v>
      </c>
      <c r="EI86" s="15" t="n">
        <f aca="false">IF(EG86/EH86=INT(EG86/EH86),1,0)</f>
        <v>0</v>
      </c>
      <c r="EJ86" s="15" t="n">
        <f aca="false">IF(EI86=0,EG86,EG86/EH86)</f>
        <v>1</v>
      </c>
      <c r="EK86" s="15" t="n">
        <v>61</v>
      </c>
      <c r="EL86" s="15" t="n">
        <f aca="false">IF(EJ86/EK86=INT(EJ86/EK86),1,0)</f>
        <v>0</v>
      </c>
      <c r="EM86" s="15" t="n">
        <f aca="false">IF(EL86=0,EJ86,EJ86/EK86)</f>
        <v>1</v>
      </c>
      <c r="EN86" s="15" t="n">
        <v>67</v>
      </c>
      <c r="EO86" s="15" t="n">
        <f aca="false">IF(EM86/EN86=INT(EM86/EN86),1,0)</f>
        <v>0</v>
      </c>
      <c r="EP86" s="15" t="n">
        <f aca="false">IF(EO86=0,EM86,EM86/EN86)</f>
        <v>1</v>
      </c>
      <c r="EQ86" s="15" t="n">
        <v>71</v>
      </c>
      <c r="ER86" s="15" t="n">
        <f aca="false">IF(EP86/EQ86=INT(EP86/EQ86),1,0)</f>
        <v>0</v>
      </c>
      <c r="ES86" s="15" t="n">
        <f aca="false">IF(ER86=0,EP86,EP86/EQ86)</f>
        <v>1</v>
      </c>
      <c r="ET86" s="15" t="n">
        <v>73</v>
      </c>
      <c r="EU86" s="15" t="n">
        <f aca="false">IF(ES86/ET86=INT(ES86/ET86),1,0)</f>
        <v>0</v>
      </c>
      <c r="EV86" s="15" t="n">
        <f aca="false">IF(EU86=0,ES86,ES86/ET86)</f>
        <v>1</v>
      </c>
      <c r="EW86" s="15" t="n">
        <v>79</v>
      </c>
      <c r="EX86" s="15" t="n">
        <f aca="false">IF(EV86/EW86=INT(EV86/EW86),1,0)</f>
        <v>0</v>
      </c>
      <c r="EY86" s="15" t="n">
        <f aca="false">IF(EX86=0,EV86,EV86/EW86)</f>
        <v>1</v>
      </c>
      <c r="EZ86" s="15" t="n">
        <v>83</v>
      </c>
      <c r="FA86" s="15" t="n">
        <f aca="false">IF(EY86/EZ86=INT(EY86/EZ86),1,0)</f>
        <v>0</v>
      </c>
      <c r="FB86" s="15" t="n">
        <f aca="false">IF(FA86=0,EY86,EY86/EZ86)</f>
        <v>1</v>
      </c>
      <c r="FC86" s="15" t="n">
        <v>89</v>
      </c>
      <c r="FD86" s="15" t="n">
        <f aca="false">IF(FB86/FC86=INT(FB86/FC86),1,0)</f>
        <v>0</v>
      </c>
      <c r="FE86" s="15" t="n">
        <f aca="false">IF(FD86=0,FB86,FB86/FC86)</f>
        <v>1</v>
      </c>
      <c r="FF86" s="15" t="n">
        <v>97</v>
      </c>
      <c r="FG86" s="15" t="n">
        <f aca="false">IF(FE86/FF86=INT(FE86/FF86),1,0)</f>
        <v>0</v>
      </c>
      <c r="FH86" s="15" t="n">
        <f aca="false">IF(FG86=0,FE86,FE86/FF86)</f>
        <v>1</v>
      </c>
      <c r="FI86" s="15" t="n">
        <v>101</v>
      </c>
      <c r="FJ86" s="15" t="n">
        <f aca="false">IF(FH86/FI86=INT(FH86/FI86),1,0)</f>
        <v>0</v>
      </c>
      <c r="FK86" s="15" t="n">
        <f aca="false">IF(FJ86=0,FH86,FH86/FI86)</f>
        <v>1</v>
      </c>
      <c r="FL86" s="15" t="n">
        <v>103</v>
      </c>
      <c r="FM86" s="15" t="n">
        <f aca="false">IF(FK86/FL86=INT(FK86/FL86),1,0)</f>
        <v>0</v>
      </c>
      <c r="FN86" s="15" t="n">
        <f aca="false">IF(FM86=0,FK86,FK86/FL86)</f>
        <v>1</v>
      </c>
      <c r="FO86" s="15" t="n">
        <v>107</v>
      </c>
      <c r="FP86" s="15" t="n">
        <f aca="false">IF(FN86/FO86=INT(FN86/FO86),1,0)</f>
        <v>0</v>
      </c>
      <c r="FQ86" s="15" t="n">
        <f aca="false">IF(FP86=0,FN86,FN86/FO86)</f>
        <v>1</v>
      </c>
      <c r="FR86" s="15" t="n">
        <v>109</v>
      </c>
      <c r="FS86" s="15" t="n">
        <f aca="false">IF(FQ86/FR86=INT(FQ86/FR86),1,0)</f>
        <v>0</v>
      </c>
      <c r="FT86" s="15" t="n">
        <f aca="false">IF(FS86=0,FQ86,FQ86/FR86)</f>
        <v>1</v>
      </c>
      <c r="FU86" s="15" t="n">
        <v>113</v>
      </c>
      <c r="FV86" s="15" t="n">
        <f aca="false">IF(FT86/FU86=INT(FT86/FU86),1,0)</f>
        <v>0</v>
      </c>
      <c r="FW86" s="15" t="n">
        <f aca="false">IF(FV86=0,FT86,FT86/FU86)</f>
        <v>1</v>
      </c>
      <c r="FX86" s="15" t="n">
        <v>127</v>
      </c>
      <c r="FY86" s="15" t="n">
        <f aca="false">IF(FW86/FX86=INT(FW86/FX86),1,0)</f>
        <v>0</v>
      </c>
      <c r="FZ86" s="15" t="n">
        <f aca="false">IF(FY86=0,FW86,FW86/FX86)</f>
        <v>1</v>
      </c>
      <c r="GA86" s="15" t="n">
        <v>131</v>
      </c>
      <c r="GB86" s="15" t="n">
        <f aca="false">IF(FZ86/GA86=INT(FZ86/GA86),1,0)</f>
        <v>0</v>
      </c>
      <c r="GC86" s="15" t="n">
        <f aca="false">IF(GB86=0,FZ86,FZ86/GA86)</f>
        <v>1</v>
      </c>
      <c r="GD86" s="15" t="n">
        <v>137</v>
      </c>
      <c r="GE86" s="15" t="n">
        <f aca="false">IF(GC86/GD86=INT(GC86/GD86),1,0)</f>
        <v>0</v>
      </c>
      <c r="GF86" s="15" t="n">
        <f aca="false">IF(GE86=0,GC86,GC86/GD86)</f>
        <v>1</v>
      </c>
      <c r="GG86" s="15" t="n">
        <v>139</v>
      </c>
      <c r="GH86" s="15" t="n">
        <f aca="false">IF(GF86/GG86=INT(GF86/GG86),1,0)</f>
        <v>0</v>
      </c>
      <c r="GI86" s="15" t="n">
        <f aca="false">IF(GH86=0,GF86,GF86/GG86)</f>
        <v>1</v>
      </c>
      <c r="GJ86" s="15" t="n">
        <v>149</v>
      </c>
      <c r="GK86" s="15" t="n">
        <f aca="false">IF(GI86/GJ86=INT(GI86/GJ86),1,0)</f>
        <v>0</v>
      </c>
      <c r="GL86" s="15" t="n">
        <f aca="false">IF(GK86=0,GI86,GI86/GJ86)</f>
        <v>1</v>
      </c>
      <c r="GM86" s="15"/>
      <c r="GN86" s="15" t="n">
        <f aca="false">8*AW86+4*AZ86+2*BC86+BF86</f>
        <v>1</v>
      </c>
      <c r="GO86" s="15" t="n">
        <f aca="false">4*BI86+2*BL86+BO86</f>
        <v>1</v>
      </c>
      <c r="GP86" s="15" t="n">
        <f aca="false">2*BR86+BU86</f>
        <v>0</v>
      </c>
      <c r="GQ86" s="15" t="n">
        <f aca="false">2*BX86+CA86</f>
        <v>0</v>
      </c>
      <c r="GR86" s="15" t="n">
        <f aca="false">2*CD86+CG86</f>
        <v>0</v>
      </c>
      <c r="GS86" s="15" t="n">
        <f aca="false">2*CJ86+CM86</f>
        <v>0</v>
      </c>
      <c r="GT86" s="15" t="n">
        <f aca="false">CS86</f>
        <v>0</v>
      </c>
      <c r="GU86" s="15" t="n">
        <f aca="false">CY86</f>
        <v>0</v>
      </c>
      <c r="GV86" s="15" t="n">
        <f aca="false">DE86</f>
        <v>0</v>
      </c>
      <c r="GW86" s="15" t="n">
        <f aca="false">DK86</f>
        <v>0</v>
      </c>
      <c r="GX86" s="15" t="n">
        <f aca="false">DQ86</f>
        <v>0</v>
      </c>
      <c r="GY86" s="0" t="n">
        <f aca="false">DT86</f>
        <v>0</v>
      </c>
      <c r="GZ86" s="0" t="n">
        <f aca="false">DW86</f>
        <v>0</v>
      </c>
      <c r="HA86" s="0" t="n">
        <f aca="false">DZ86</f>
        <v>0</v>
      </c>
      <c r="HB86" s="0" t="n">
        <f aca="false">EC86</f>
        <v>0</v>
      </c>
      <c r="HC86" s="0" t="n">
        <f aca="false">EF86</f>
        <v>0</v>
      </c>
      <c r="HD86" s="0" t="n">
        <f aca="false">EI86</f>
        <v>0</v>
      </c>
      <c r="HE86" s="0" t="n">
        <f aca="false">EL86</f>
        <v>0</v>
      </c>
      <c r="HF86" s="0" t="n">
        <f aca="false">EO86</f>
        <v>0</v>
      </c>
      <c r="HG86" s="0" t="n">
        <f aca="false">ER86</f>
        <v>0</v>
      </c>
      <c r="HH86" s="0" t="n">
        <f aca="false">EU86</f>
        <v>0</v>
      </c>
      <c r="HI86" s="0" t="n">
        <f aca="false">EX86</f>
        <v>0</v>
      </c>
      <c r="HJ86" s="0" t="n">
        <f aca="false">FA86</f>
        <v>0</v>
      </c>
      <c r="HK86" s="0" t="n">
        <f aca="false">FD86</f>
        <v>0</v>
      </c>
      <c r="HL86" s="0" t="n">
        <f aca="false">FG86</f>
        <v>0</v>
      </c>
      <c r="HM86" s="0" t="n">
        <f aca="false">FJ86</f>
        <v>0</v>
      </c>
      <c r="HN86" s="0" t="n">
        <f aca="false">FM86</f>
        <v>0</v>
      </c>
      <c r="HO86" s="0" t="n">
        <f aca="false">FP86</f>
        <v>0</v>
      </c>
      <c r="HP86" s="0" t="n">
        <f aca="false">FS86</f>
        <v>0</v>
      </c>
      <c r="HQ86" s="0" t="n">
        <f aca="false">FV86</f>
        <v>0</v>
      </c>
      <c r="HR86" s="0" t="n">
        <f aca="false">FY86</f>
        <v>0</v>
      </c>
      <c r="HS86" s="0" t="n">
        <f aca="false">GB86</f>
        <v>0</v>
      </c>
      <c r="HT86" s="0" t="n">
        <f aca="false">GE86</f>
        <v>0</v>
      </c>
      <c r="HU86" s="0" t="n">
        <f aca="false">GH86</f>
        <v>0</v>
      </c>
      <c r="HV86" s="0" t="n">
        <f aca="false">GK86</f>
        <v>0</v>
      </c>
      <c r="HW86" s="0" t="n">
        <f aca="false">AU86</f>
        <v>6</v>
      </c>
      <c r="HX86" s="0" t="n">
        <f aca="false">HW86/HV88</f>
        <v>3</v>
      </c>
    </row>
    <row r="87" customFormat="false" ht="18" hidden="true" customHeight="true" outlineLevel="0" collapsed="false">
      <c r="A87" s="1"/>
      <c r="B87" s="10"/>
      <c r="C87" s="10"/>
      <c r="D87" s="10"/>
      <c r="E87" s="10"/>
      <c r="F87" s="13"/>
      <c r="G87" s="13"/>
      <c r="H87" s="74"/>
      <c r="I87" s="10"/>
      <c r="J87" s="10"/>
      <c r="K87" s="1"/>
      <c r="M87" s="1"/>
      <c r="AK87" s="1"/>
      <c r="AL87" s="1"/>
      <c r="AM87" s="1"/>
      <c r="AN87" s="1"/>
      <c r="AO87" s="1"/>
      <c r="AP87" s="1"/>
      <c r="AQ87" s="1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 t="n">
        <f aca="false">IF(GN85&lt;GN86,GN85,GN86)</f>
        <v>1</v>
      </c>
      <c r="GO87" s="15" t="n">
        <f aca="false">IF(GO85&lt;GO86,GO85,GO86)</f>
        <v>0</v>
      </c>
      <c r="GP87" s="15" t="n">
        <f aca="false">IF(GP85&lt;GP86,GP85,GP86)</f>
        <v>0</v>
      </c>
      <c r="GQ87" s="15" t="n">
        <f aca="false">IF(GQ85&lt;GQ86,GQ85,GQ86)</f>
        <v>0</v>
      </c>
      <c r="GR87" s="15" t="n">
        <f aca="false">IF(GR85&lt;GR86,GR85,GR86)</f>
        <v>0</v>
      </c>
      <c r="GS87" s="15" t="n">
        <f aca="false">IF(GS85&lt;GS86,GS85,GS86)</f>
        <v>0</v>
      </c>
      <c r="GT87" s="15" t="n">
        <f aca="false">IF(GT85&lt;GT86,GT85,GT86)</f>
        <v>0</v>
      </c>
      <c r="GU87" s="15" t="n">
        <f aca="false">IF(GU85&lt;GU86,GU85,GU86)</f>
        <v>0</v>
      </c>
      <c r="GV87" s="15" t="n">
        <f aca="false">IF(GV85&lt;GV86,GV85,GV86)</f>
        <v>0</v>
      </c>
      <c r="GW87" s="15" t="n">
        <f aca="false">IF(GW85&lt;GW86,GW85,GW86)</f>
        <v>0</v>
      </c>
      <c r="GX87" s="15" t="n">
        <f aca="false">IF(GX85&lt;GX86,GX85,GX86)</f>
        <v>0</v>
      </c>
      <c r="GY87" s="15" t="n">
        <f aca="false">IF(GY85&lt;GY86,GY85,GY86)</f>
        <v>0</v>
      </c>
      <c r="GZ87" s="15" t="n">
        <f aca="false">IF(GZ85&lt;GZ86,GZ85,GZ86)</f>
        <v>0</v>
      </c>
      <c r="HA87" s="15" t="n">
        <f aca="false">IF(HA85&lt;HA86,HA85,HA86)</f>
        <v>0</v>
      </c>
      <c r="HB87" s="15" t="n">
        <f aca="false">IF(HB85&lt;HB86,HB85,HB86)</f>
        <v>0</v>
      </c>
      <c r="HC87" s="15" t="n">
        <f aca="false">IF(HC85&lt;HC86,HC85,HC86)</f>
        <v>0</v>
      </c>
      <c r="HD87" s="15" t="n">
        <f aca="false">IF(HD85&lt;HD86,HD85,HD86)</f>
        <v>0</v>
      </c>
      <c r="HE87" s="15" t="n">
        <f aca="false">IF(HE85&lt;HE86,HE85,HE86)</f>
        <v>0</v>
      </c>
      <c r="HF87" s="15" t="n">
        <f aca="false">IF(HF85&lt;HF86,HF85,HF86)</f>
        <v>0</v>
      </c>
      <c r="HG87" s="15" t="n">
        <f aca="false">IF(HG85&lt;HG86,HG85,HG86)</f>
        <v>0</v>
      </c>
      <c r="HH87" s="15" t="n">
        <f aca="false">IF(HH85&lt;HH86,HH85,HH86)</f>
        <v>0</v>
      </c>
      <c r="HI87" s="15" t="n">
        <f aca="false">IF(HI85&lt;HI86,HI85,HI86)</f>
        <v>0</v>
      </c>
      <c r="HJ87" s="15" t="n">
        <f aca="false">IF(HJ85&lt;HJ86,HJ85,HJ86)</f>
        <v>0</v>
      </c>
      <c r="HK87" s="15" t="n">
        <f aca="false">IF(HK85&lt;HK86,HK85,HK86)</f>
        <v>0</v>
      </c>
      <c r="HL87" s="15" t="n">
        <f aca="false">IF(HL85&lt;HL86,HL85,HL86)</f>
        <v>0</v>
      </c>
      <c r="HM87" s="15" t="n">
        <f aca="false">IF(HM85&lt;HM86,HM85,HM86)</f>
        <v>0</v>
      </c>
      <c r="HN87" s="15" t="n">
        <f aca="false">IF(HN85&lt;HN86,HN85,HN86)</f>
        <v>0</v>
      </c>
      <c r="HO87" s="15" t="n">
        <f aca="false">IF(HO85&lt;HO86,HO85,HO86)</f>
        <v>0</v>
      </c>
      <c r="HP87" s="15" t="n">
        <f aca="false">IF(HP85&lt;HP86,HP85,HP86)</f>
        <v>0</v>
      </c>
      <c r="HQ87" s="15" t="n">
        <f aca="false">IF(HQ85&lt;HQ86,HQ85,HQ86)</f>
        <v>0</v>
      </c>
      <c r="HR87" s="15" t="n">
        <f aca="false">IF(HR85&lt;HR86,HR85,HR86)</f>
        <v>0</v>
      </c>
      <c r="HS87" s="15" t="n">
        <f aca="false">IF(HS85&lt;HS86,HS85,HS86)</f>
        <v>0</v>
      </c>
      <c r="HT87" s="15" t="n">
        <f aca="false">IF(HT85&lt;HT86,HT85,HT86)</f>
        <v>0</v>
      </c>
      <c r="HU87" s="15" t="n">
        <f aca="false">IF(HU85&lt;HU86,HU85,HU86)</f>
        <v>0</v>
      </c>
      <c r="HV87" s="15" t="n">
        <f aca="false">IF(HV85&lt;HV86,HV85,HV86)</f>
        <v>0</v>
      </c>
    </row>
    <row r="88" customFormat="false" ht="18" hidden="true" customHeight="true" outlineLevel="0" collapsed="false">
      <c r="A88" s="1"/>
      <c r="B88" s="10"/>
      <c r="C88" s="10"/>
      <c r="D88" s="10"/>
      <c r="E88" s="10"/>
      <c r="F88" s="13"/>
      <c r="G88" s="13"/>
      <c r="H88" s="74"/>
      <c r="I88" s="10"/>
      <c r="J88" s="10"/>
      <c r="K88" s="1"/>
      <c r="M88" s="1"/>
      <c r="AK88" s="1"/>
      <c r="AL88" s="1"/>
      <c r="AM88" s="1"/>
      <c r="AN88" s="1"/>
      <c r="AO88" s="1"/>
      <c r="AP88" s="1"/>
      <c r="AQ88" s="1"/>
      <c r="AT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0" t="n">
        <f aca="false">FY$4^GN87</f>
        <v>2</v>
      </c>
      <c r="GO88" s="0" t="n">
        <f aca="false">FZ$4^GO87*GN88</f>
        <v>2</v>
      </c>
      <c r="GP88" s="0" t="n">
        <f aca="false">GA$4^GP87*GO88</f>
        <v>2</v>
      </c>
      <c r="GQ88" s="0" t="n">
        <f aca="false">GB$4^GQ87*GP88</f>
        <v>2</v>
      </c>
      <c r="GR88" s="0" t="n">
        <f aca="false">GC$4^GR87*GQ88</f>
        <v>2</v>
      </c>
      <c r="GS88" s="0" t="n">
        <f aca="false">GD$4^GS87*GR88</f>
        <v>2</v>
      </c>
      <c r="GT88" s="0" t="n">
        <f aca="false">GE$4^GT87*GS88</f>
        <v>2</v>
      </c>
      <c r="GU88" s="0" t="n">
        <f aca="false">GF$4^GU87*GT88</f>
        <v>2</v>
      </c>
      <c r="GV88" s="0" t="n">
        <f aca="false">GG$4^GV87*GU88</f>
        <v>2</v>
      </c>
      <c r="GW88" s="0" t="n">
        <f aca="false">GH$4^GW87*GV88</f>
        <v>2</v>
      </c>
      <c r="GX88" s="0" t="n">
        <f aca="false">GI$4^GX87*GW88</f>
        <v>2</v>
      </c>
      <c r="GY88" s="0" t="n">
        <f aca="false">GJ$4^GY87*GX88</f>
        <v>2</v>
      </c>
      <c r="GZ88" s="0" t="n">
        <f aca="false">GK$4^GZ87*GY88</f>
        <v>2</v>
      </c>
      <c r="HA88" s="0" t="n">
        <f aca="false">GL$4^HA87*GZ88</f>
        <v>2</v>
      </c>
      <c r="HB88" s="0" t="n">
        <f aca="false">GM$4^HB87*HA88</f>
        <v>2</v>
      </c>
      <c r="HC88" s="0" t="n">
        <f aca="false">GN$4^HC87*HB88</f>
        <v>2</v>
      </c>
      <c r="HD88" s="0" t="n">
        <f aca="false">GO$4^HD87*HC88</f>
        <v>2</v>
      </c>
      <c r="HE88" s="0" t="n">
        <f aca="false">GP$4^HE87*HD88</f>
        <v>2</v>
      </c>
      <c r="HF88" s="0" t="n">
        <f aca="false">GQ$4^HF87*HE88</f>
        <v>2</v>
      </c>
      <c r="HG88" s="0" t="n">
        <f aca="false">GR$4^HG87*HF88</f>
        <v>2</v>
      </c>
      <c r="HH88" s="0" t="n">
        <f aca="false">GS$4^HH87*HG88</f>
        <v>2</v>
      </c>
      <c r="HI88" s="0" t="n">
        <f aca="false">GT$4^HI87*HH88</f>
        <v>2</v>
      </c>
      <c r="HJ88" s="0" t="n">
        <f aca="false">GU$4^HJ87*HI88</f>
        <v>2</v>
      </c>
      <c r="HK88" s="0" t="n">
        <f aca="false">GV$4^HK87*HJ88</f>
        <v>2</v>
      </c>
      <c r="HL88" s="0" t="n">
        <f aca="false">GW$4^HL87*HK88</f>
        <v>2</v>
      </c>
      <c r="HM88" s="0" t="n">
        <f aca="false">GX$4^HM87*HL88</f>
        <v>2</v>
      </c>
      <c r="HN88" s="0" t="n">
        <f aca="false">GY$4^HN87*HM88</f>
        <v>2</v>
      </c>
      <c r="HO88" s="0" t="n">
        <f aca="false">GZ$4^HO87*HN88</f>
        <v>2</v>
      </c>
      <c r="HP88" s="0" t="n">
        <f aca="false">HA$4^HP87*HO88</f>
        <v>2</v>
      </c>
      <c r="HQ88" s="0" t="n">
        <f aca="false">HB$4^HQ87*HP88</f>
        <v>2</v>
      </c>
      <c r="HR88" s="0" t="n">
        <f aca="false">HC$4^HR87*HQ88</f>
        <v>2</v>
      </c>
      <c r="HS88" s="0" t="n">
        <f aca="false">HD$4^HS87*HR88</f>
        <v>2</v>
      </c>
      <c r="HT88" s="0" t="n">
        <f aca="false">HE$4^HT87*HS88</f>
        <v>2</v>
      </c>
      <c r="HU88" s="0" t="n">
        <f aca="false">HF$4^HU87*HT88</f>
        <v>2</v>
      </c>
      <c r="HV88" s="0" t="n">
        <f aca="false">HG$4^HV87*HU88</f>
        <v>2</v>
      </c>
    </row>
    <row r="89" customFormat="false" ht="18" hidden="true" customHeight="true" outlineLevel="0" collapsed="false">
      <c r="A89" s="1"/>
      <c r="B89" s="10"/>
      <c r="C89" s="10"/>
      <c r="D89" s="10"/>
      <c r="E89" s="10"/>
      <c r="F89" s="13"/>
      <c r="G89" s="13"/>
      <c r="H89" s="74"/>
      <c r="I89" s="10"/>
      <c r="J89" s="10"/>
      <c r="K89" s="1"/>
      <c r="M89" s="1"/>
      <c r="AK89" s="1"/>
      <c r="AL89" s="1"/>
      <c r="AM89" s="1"/>
      <c r="AN89" s="1"/>
      <c r="AO89" s="1"/>
      <c r="AP89" s="1"/>
      <c r="AQ89" s="1"/>
      <c r="AR89" s="0" t="s">
        <v>107</v>
      </c>
      <c r="AS89" s="15" t="n">
        <f aca="true">IF(U81=3,INT((RAND()*(AM81-AL81+1)+AL81)),0)</f>
        <v>0</v>
      </c>
      <c r="AT89" s="15" t="n">
        <f aca="true">IF(U81=3,INT((RAND()*(AO81-AN81+1)+AN81)),0)</f>
        <v>0</v>
      </c>
      <c r="AU89" s="0" t="n">
        <f aca="false">AT89-AT90*(AS90-AS89)</f>
        <v>0</v>
      </c>
      <c r="AV89" s="0" t="n">
        <v>256</v>
      </c>
      <c r="AW89" s="15" t="n">
        <f aca="false">IF(AU89/AV89=INT(AU89/AV89),1,0)</f>
        <v>1</v>
      </c>
      <c r="AX89" s="15" t="n">
        <f aca="false">IF(AW89=0,AU89,AU89/AV89)</f>
        <v>0</v>
      </c>
      <c r="AY89" s="15" t="n">
        <v>16</v>
      </c>
      <c r="AZ89" s="15" t="n">
        <f aca="false">IF(AX89/AY89=INT(AX89/AY89),1,0)</f>
        <v>1</v>
      </c>
      <c r="BA89" s="15" t="n">
        <f aca="false">IF(AZ89=0,AX89,AX89/AY89)</f>
        <v>0</v>
      </c>
      <c r="BB89" s="15" t="n">
        <v>4</v>
      </c>
      <c r="BC89" s="15" t="n">
        <f aca="false">IF(BA89/BB89=INT(BA89/BB89),1,0)</f>
        <v>1</v>
      </c>
      <c r="BD89" s="15" t="n">
        <f aca="false">IF(BC89=0,BA89,BA89/BB89)</f>
        <v>0</v>
      </c>
      <c r="BE89" s="15" t="n">
        <v>2</v>
      </c>
      <c r="BF89" s="15" t="n">
        <f aca="false">IF(BD89/BE89=INT(BD89/BE89),1,0)</f>
        <v>1</v>
      </c>
      <c r="BG89" s="15" t="n">
        <f aca="false">IF(BF89=0,BD89,BD89/BE89)</f>
        <v>0</v>
      </c>
      <c r="BH89" s="15" t="n">
        <v>81</v>
      </c>
      <c r="BI89" s="15" t="n">
        <f aca="false">IF(BG89/BH89=INT(BG89/BH89),1,0)</f>
        <v>1</v>
      </c>
      <c r="BJ89" s="15" t="n">
        <f aca="false">IF(BI89=0,BG89,BG89/BH89)</f>
        <v>0</v>
      </c>
      <c r="BK89" s="15" t="n">
        <v>9</v>
      </c>
      <c r="BL89" s="15" t="n">
        <f aca="false">IF(BJ89/BK89=INT(BJ89/BK89),1,0)</f>
        <v>1</v>
      </c>
      <c r="BM89" s="15" t="n">
        <f aca="false">IF(BL89=0,BJ89,BJ89/BK89)</f>
        <v>0</v>
      </c>
      <c r="BN89" s="15" t="n">
        <v>3</v>
      </c>
      <c r="BO89" s="15" t="n">
        <f aca="false">IF(BM89/BN89=INT(BM89/BN89),1,0)</f>
        <v>1</v>
      </c>
      <c r="BP89" s="15" t="n">
        <f aca="false">IF(BO89=0,BM89,BM89/BN89)</f>
        <v>0</v>
      </c>
      <c r="BQ89" s="15" t="n">
        <v>25</v>
      </c>
      <c r="BR89" s="15" t="n">
        <f aca="false">IF(BP89/BQ89=INT(BP89/BQ89),1,0)</f>
        <v>1</v>
      </c>
      <c r="BS89" s="15" t="n">
        <f aca="false">IF(BR89=0,BP89,BP89/BQ89)</f>
        <v>0</v>
      </c>
      <c r="BT89" s="15" t="n">
        <v>5</v>
      </c>
      <c r="BU89" s="15" t="n">
        <f aca="false">IF(BS89/BT89=INT(BS89/BT89),1,0)</f>
        <v>1</v>
      </c>
      <c r="BV89" s="15" t="n">
        <f aca="false">IF(BU89=0,BS89,BS89/BT89)</f>
        <v>0</v>
      </c>
      <c r="BW89" s="15" t="n">
        <v>49</v>
      </c>
      <c r="BX89" s="15" t="n">
        <f aca="false">IF(BV89/BW89=INT(BV89/BW89),1,0)</f>
        <v>1</v>
      </c>
      <c r="BY89" s="15" t="n">
        <f aca="false">IF(BX89=0,BV89,BV89/BW89)</f>
        <v>0</v>
      </c>
      <c r="BZ89" s="15" t="n">
        <v>7</v>
      </c>
      <c r="CA89" s="15" t="n">
        <f aca="false">IF(BY89/BZ89=INT(BY89/BZ89),1,0)</f>
        <v>1</v>
      </c>
      <c r="CB89" s="15" t="n">
        <f aca="false">IF(CA89=0,BY89,BY89/BZ89)</f>
        <v>0</v>
      </c>
      <c r="CC89" s="15" t="n">
        <v>121</v>
      </c>
      <c r="CD89" s="15" t="n">
        <f aca="false">IF(CB89/CC89=INT(CB89/CC89),1,0)</f>
        <v>1</v>
      </c>
      <c r="CE89" s="15" t="n">
        <f aca="false">IF(CD89=0,CB89,CB89/CC89)</f>
        <v>0</v>
      </c>
      <c r="CF89" s="15" t="n">
        <v>11</v>
      </c>
      <c r="CG89" s="15" t="n">
        <f aca="false">IF(CE89/CF89=INT(CE89/CF89),1,0)</f>
        <v>1</v>
      </c>
      <c r="CH89" s="15" t="n">
        <f aca="false">IF(CG89=0,CE89,CE89/CF89)</f>
        <v>0</v>
      </c>
      <c r="CI89" s="15" t="n">
        <v>169</v>
      </c>
      <c r="CJ89" s="15" t="n">
        <f aca="false">IF(CH89/CI89=INT(CH89/CI89),1,0)</f>
        <v>1</v>
      </c>
      <c r="CK89" s="15" t="n">
        <f aca="false">IF(CJ89=0,CH89,CH89/CI89)</f>
        <v>0</v>
      </c>
      <c r="CL89" s="15" t="n">
        <v>13</v>
      </c>
      <c r="CM89" s="15" t="n">
        <f aca="false">IF(CK89/CL89=INT(CK89/CL89),1,0)</f>
        <v>1</v>
      </c>
      <c r="CN89" s="15" t="n">
        <f aca="false">IF(CM89=0,CK89,CK89/CL89)</f>
        <v>0</v>
      </c>
      <c r="CO89" s="15" t="n">
        <f aca="false">CO85</f>
        <v>289</v>
      </c>
      <c r="CP89" s="15" t="n">
        <f aca="false">IF(CN89/CO89=INT(CN89/CO89),1,0)</f>
        <v>1</v>
      </c>
      <c r="CQ89" s="15" t="n">
        <f aca="false">IF(CP89=0,CN89,CN89/CO89)</f>
        <v>0</v>
      </c>
      <c r="CR89" s="15" t="n">
        <v>17</v>
      </c>
      <c r="CS89" s="15" t="n">
        <f aca="false">IF(CQ89/CR89=INT(CQ89/CR89),1,0)</f>
        <v>1</v>
      </c>
      <c r="CT89" s="15" t="n">
        <f aca="false">IF(CS89=0,CQ89,CQ89/CR89)</f>
        <v>0</v>
      </c>
      <c r="CU89" s="15" t="n">
        <f aca="false">CU85</f>
        <v>361</v>
      </c>
      <c r="CV89" s="15" t="n">
        <f aca="false">IF(CT89/CU89=INT(CT89/CU89),1,0)</f>
        <v>1</v>
      </c>
      <c r="CW89" s="15" t="n">
        <f aca="false">IF(CV89=0,CT89,CT89/CU89)</f>
        <v>0</v>
      </c>
      <c r="CX89" s="15" t="n">
        <v>19</v>
      </c>
      <c r="CY89" s="15" t="n">
        <f aca="false">IF(CW89/CX89=INT(CW89/CX89),1,0)</f>
        <v>1</v>
      </c>
      <c r="CZ89" s="15" t="n">
        <f aca="false">IF(CY89=0,CW89,CW89/CX89)</f>
        <v>0</v>
      </c>
      <c r="DA89" s="15" t="n">
        <f aca="false">DA85</f>
        <v>529</v>
      </c>
      <c r="DB89" s="15" t="n">
        <f aca="false">IF(CZ89/DA89=INT(CZ89/DA89),1,0)</f>
        <v>1</v>
      </c>
      <c r="DC89" s="15" t="n">
        <f aca="false">IF(DB89=0,CZ89,CZ89/DA89)</f>
        <v>0</v>
      </c>
      <c r="DD89" s="15" t="n">
        <v>23</v>
      </c>
      <c r="DE89" s="15" t="n">
        <f aca="false">IF(DC89/DD89=INT(DC89/DD89),1,0)</f>
        <v>1</v>
      </c>
      <c r="DF89" s="15" t="n">
        <f aca="false">IF(DE89=0,DC89,DC89/DD89)</f>
        <v>0</v>
      </c>
      <c r="DG89" s="15" t="n">
        <f aca="false">DG85</f>
        <v>841</v>
      </c>
      <c r="DH89" s="15" t="n">
        <f aca="false">IF(DF89/DG89=INT(DF89/DG89),1,0)</f>
        <v>1</v>
      </c>
      <c r="DI89" s="15" t="n">
        <f aca="false">IF(DH89=0,DF89,DF89/DG89)</f>
        <v>0</v>
      </c>
      <c r="DJ89" s="15" t="n">
        <v>29</v>
      </c>
      <c r="DK89" s="15" t="n">
        <f aca="false">IF(DI89/DJ89=INT(DI89/DJ89),1,0)</f>
        <v>1</v>
      </c>
      <c r="DL89" s="15" t="n">
        <f aca="false">IF(DK89=0,DI89,DI89/DJ89)</f>
        <v>0</v>
      </c>
      <c r="DM89" s="15" t="n">
        <f aca="false">DM85</f>
        <v>961</v>
      </c>
      <c r="DN89" s="15" t="n">
        <f aca="false">IF(DL89/DM89=INT(DL89/DM89),1,0)</f>
        <v>1</v>
      </c>
      <c r="DO89" s="15" t="n">
        <f aca="false">IF(DN89=0,DL89,DL89/DM89)</f>
        <v>0</v>
      </c>
      <c r="DP89" s="15" t="n">
        <v>31</v>
      </c>
      <c r="DQ89" s="15" t="n">
        <f aca="false">IF(DO89/DP89=INT(DO89/DP89),1,0)</f>
        <v>1</v>
      </c>
      <c r="DR89" s="15" t="n">
        <f aca="false">IF(DQ89=0,DO89,DO89/DP89)</f>
        <v>0</v>
      </c>
      <c r="DS89" s="15" t="n">
        <v>37</v>
      </c>
      <c r="DT89" s="15" t="n">
        <f aca="false">IF(DR89/DS89=INT(DR89/DS89),1,0)</f>
        <v>1</v>
      </c>
      <c r="DU89" s="15" t="n">
        <f aca="false">IF(DT89=0,DR89,DR89/DS89)</f>
        <v>0</v>
      </c>
      <c r="DV89" s="15" t="n">
        <v>41</v>
      </c>
      <c r="DW89" s="15" t="n">
        <f aca="false">IF(DU89/DV89=INT(DU89/DV89),1,0)</f>
        <v>1</v>
      </c>
      <c r="DX89" s="15" t="n">
        <f aca="false">IF(DW89=0,DU89,DU89/DV89)</f>
        <v>0</v>
      </c>
      <c r="DY89" s="15" t="n">
        <v>43</v>
      </c>
      <c r="DZ89" s="15" t="n">
        <f aca="false">IF(DX89/DY89=INT(DX89/DY89),1,0)</f>
        <v>1</v>
      </c>
      <c r="EA89" s="15" t="n">
        <f aca="false">IF(DZ89=0,DX89,DX89/DY89)</f>
        <v>0</v>
      </c>
      <c r="EB89" s="15" t="n">
        <v>47</v>
      </c>
      <c r="EC89" s="15" t="n">
        <f aca="false">IF(EA89/EB89=INT(EA89/EB89),1,0)</f>
        <v>1</v>
      </c>
      <c r="ED89" s="15" t="n">
        <f aca="false">IF(EC89=0,EA89,EA89/EB89)</f>
        <v>0</v>
      </c>
      <c r="EE89" s="15" t="n">
        <v>53</v>
      </c>
      <c r="EF89" s="15" t="n">
        <f aca="false">IF(ED89/EE89=INT(ED89/EE89),1,0)</f>
        <v>1</v>
      </c>
      <c r="EG89" s="15" t="n">
        <f aca="false">IF(EF89=0,ED89,ED89/EE89)</f>
        <v>0</v>
      </c>
      <c r="EH89" s="15" t="n">
        <v>59</v>
      </c>
      <c r="EI89" s="15" t="n">
        <f aca="false">IF(EG89/EH89=INT(EG89/EH89),1,0)</f>
        <v>1</v>
      </c>
      <c r="EJ89" s="15" t="n">
        <f aca="false">IF(EI89=0,EG89,EG89/EH89)</f>
        <v>0</v>
      </c>
      <c r="EK89" s="15" t="n">
        <v>61</v>
      </c>
      <c r="EL89" s="15" t="n">
        <f aca="false">IF(EJ89/EK89=INT(EJ89/EK89),1,0)</f>
        <v>1</v>
      </c>
      <c r="EM89" s="15" t="n">
        <f aca="false">IF(EL89=0,EJ89,EJ89/EK89)</f>
        <v>0</v>
      </c>
      <c r="EN89" s="15" t="n">
        <v>67</v>
      </c>
      <c r="EO89" s="15" t="n">
        <f aca="false">IF(EM89/EN89=INT(EM89/EN89),1,0)</f>
        <v>1</v>
      </c>
      <c r="EP89" s="15" t="n">
        <f aca="false">IF(EO89=0,EM89,EM89/EN89)</f>
        <v>0</v>
      </c>
      <c r="EQ89" s="15" t="n">
        <v>71</v>
      </c>
      <c r="ER89" s="15" t="n">
        <f aca="false">IF(EP89/EQ89=INT(EP89/EQ89),1,0)</f>
        <v>1</v>
      </c>
      <c r="ES89" s="15" t="n">
        <f aca="false">IF(ER89=0,EP89,EP89/EQ89)</f>
        <v>0</v>
      </c>
      <c r="ET89" s="15" t="n">
        <v>73</v>
      </c>
      <c r="EU89" s="15" t="n">
        <f aca="false">IF(ES89/ET89=INT(ES89/ET89),1,0)</f>
        <v>1</v>
      </c>
      <c r="EV89" s="15" t="n">
        <f aca="false">IF(EU89=0,ES89,ES89/ET89)</f>
        <v>0</v>
      </c>
      <c r="EW89" s="15" t="n">
        <v>79</v>
      </c>
      <c r="EX89" s="15" t="n">
        <f aca="false">IF(EV89/EW89=INT(EV89/EW89),1,0)</f>
        <v>1</v>
      </c>
      <c r="EY89" s="15" t="n">
        <f aca="false">IF(EX89=0,EV89,EV89/EW89)</f>
        <v>0</v>
      </c>
      <c r="EZ89" s="15" t="n">
        <v>83</v>
      </c>
      <c r="FA89" s="15" t="n">
        <f aca="false">IF(EY89/EZ89=INT(EY89/EZ89),1,0)</f>
        <v>1</v>
      </c>
      <c r="FB89" s="15" t="n">
        <f aca="false">IF(FA89=0,EY89,EY89/EZ89)</f>
        <v>0</v>
      </c>
      <c r="FC89" s="15" t="n">
        <v>89</v>
      </c>
      <c r="FD89" s="15" t="n">
        <f aca="false">IF(FB89/FC89=INT(FB89/FC89),1,0)</f>
        <v>1</v>
      </c>
      <c r="FE89" s="15" t="n">
        <f aca="false">IF(FD89=0,FB89,FB89/FC89)</f>
        <v>0</v>
      </c>
      <c r="FF89" s="15" t="n">
        <v>97</v>
      </c>
      <c r="FG89" s="15" t="n">
        <f aca="false">IF(FE89/FF89=INT(FE89/FF89),1,0)</f>
        <v>1</v>
      </c>
      <c r="FH89" s="15" t="n">
        <f aca="false">IF(FG89=0,FE89,FE89/FF89)</f>
        <v>0</v>
      </c>
      <c r="FI89" s="15" t="n">
        <v>101</v>
      </c>
      <c r="FJ89" s="15" t="n">
        <f aca="false">IF(FH89/FI89=INT(FH89/FI89),1,0)</f>
        <v>1</v>
      </c>
      <c r="FK89" s="15" t="n">
        <f aca="false">IF(FJ89=0,FH89,FH89/FI89)</f>
        <v>0</v>
      </c>
      <c r="FL89" s="15" t="n">
        <v>103</v>
      </c>
      <c r="FM89" s="15" t="n">
        <f aca="false">IF(FK89/FL89=INT(FK89/FL89),1,0)</f>
        <v>1</v>
      </c>
      <c r="FN89" s="15" t="n">
        <f aca="false">IF(FM89=0,FK89,FK89/FL89)</f>
        <v>0</v>
      </c>
      <c r="FO89" s="15" t="n">
        <v>107</v>
      </c>
      <c r="FP89" s="15" t="n">
        <f aca="false">IF(FN89/FO89=INT(FN89/FO89),1,0)</f>
        <v>1</v>
      </c>
      <c r="FQ89" s="15" t="n">
        <f aca="false">IF(FP89=0,FN89,FN89/FO89)</f>
        <v>0</v>
      </c>
      <c r="FR89" s="15" t="n">
        <v>109</v>
      </c>
      <c r="FS89" s="15" t="n">
        <f aca="false">IF(FQ89/FR89=INT(FQ89/FR89),1,0)</f>
        <v>1</v>
      </c>
      <c r="FT89" s="15" t="n">
        <f aca="false">IF(FS89=0,FQ89,FQ89/FR89)</f>
        <v>0</v>
      </c>
      <c r="FU89" s="15" t="n">
        <v>113</v>
      </c>
      <c r="FV89" s="15" t="n">
        <f aca="false">IF(FT89/FU89=INT(FT89/FU89),1,0)</f>
        <v>1</v>
      </c>
      <c r="FW89" s="15" t="n">
        <f aca="false">IF(FV89=0,FT89,FT89/FU89)</f>
        <v>0</v>
      </c>
      <c r="FX89" s="15" t="n">
        <v>127</v>
      </c>
      <c r="FY89" s="15" t="n">
        <f aca="false">IF(FW89/FX89=INT(FW89/FX89),1,0)</f>
        <v>1</v>
      </c>
      <c r="FZ89" s="15" t="n">
        <f aca="false">IF(FY89=0,FW89,FW89/FX89)</f>
        <v>0</v>
      </c>
      <c r="GA89" s="15" t="n">
        <v>131</v>
      </c>
      <c r="GB89" s="15" t="n">
        <f aca="false">IF(FZ89/GA89=INT(FZ89/GA89),1,0)</f>
        <v>1</v>
      </c>
      <c r="GC89" s="15" t="n">
        <f aca="false">IF(GB89=0,FZ89,FZ89/GA89)</f>
        <v>0</v>
      </c>
      <c r="GD89" s="15" t="n">
        <v>137</v>
      </c>
      <c r="GE89" s="15" t="n">
        <f aca="false">IF(GC89/GD89=INT(GC89/GD89),1,0)</f>
        <v>1</v>
      </c>
      <c r="GF89" s="15" t="n">
        <f aca="false">IF(GE89=0,GC89,GC89/GD89)</f>
        <v>0</v>
      </c>
      <c r="GG89" s="15" t="n">
        <v>139</v>
      </c>
      <c r="GH89" s="15" t="n">
        <f aca="false">IF(GF89/GG89=INT(GF89/GG89),1,0)</f>
        <v>1</v>
      </c>
      <c r="GI89" s="15" t="n">
        <f aca="false">IF(GH89=0,GF89,GF89/GG89)</f>
        <v>0</v>
      </c>
      <c r="GJ89" s="15" t="n">
        <v>149</v>
      </c>
      <c r="GK89" s="15" t="n">
        <f aca="false">IF(GI89/GJ89=INT(GI89/GJ89),1,0)</f>
        <v>1</v>
      </c>
      <c r="GL89" s="15" t="n">
        <f aca="false">IF(GK89=0,GI89,GI89/GJ89)</f>
        <v>0</v>
      </c>
      <c r="GM89" s="15"/>
      <c r="GN89" s="15" t="n">
        <f aca="false">8*AW89+4*AZ89+2*BC89+BF89</f>
        <v>15</v>
      </c>
      <c r="GO89" s="15" t="n">
        <f aca="false">4*BI89+2*BL89+BO89</f>
        <v>7</v>
      </c>
      <c r="GP89" s="15" t="n">
        <f aca="false">2*BR89+BU89</f>
        <v>3</v>
      </c>
      <c r="GQ89" s="15" t="n">
        <f aca="false">2*BX89+CA89</f>
        <v>3</v>
      </c>
      <c r="GR89" s="15" t="n">
        <f aca="false">2*CD89+CG89</f>
        <v>3</v>
      </c>
      <c r="GS89" s="15" t="n">
        <f aca="false">2*CJ89+CM89</f>
        <v>3</v>
      </c>
      <c r="GT89" s="15" t="n">
        <f aca="false">CS89</f>
        <v>1</v>
      </c>
      <c r="GU89" s="15" t="n">
        <f aca="false">CY89</f>
        <v>1</v>
      </c>
      <c r="GV89" s="15" t="n">
        <f aca="false">DE89</f>
        <v>1</v>
      </c>
      <c r="GW89" s="15" t="n">
        <f aca="false">DK89</f>
        <v>1</v>
      </c>
      <c r="GX89" s="15" t="n">
        <f aca="false">DQ89</f>
        <v>1</v>
      </c>
      <c r="GY89" s="0" t="n">
        <f aca="false">DT89</f>
        <v>1</v>
      </c>
      <c r="GZ89" s="0" t="n">
        <f aca="false">DW89</f>
        <v>1</v>
      </c>
      <c r="HA89" s="0" t="n">
        <f aca="false">DZ89</f>
        <v>1</v>
      </c>
      <c r="HB89" s="0" t="n">
        <f aca="false">EC89</f>
        <v>1</v>
      </c>
      <c r="HC89" s="0" t="n">
        <f aca="false">EF89</f>
        <v>1</v>
      </c>
      <c r="HD89" s="0" t="n">
        <f aca="false">EI89</f>
        <v>1</v>
      </c>
      <c r="HE89" s="0" t="n">
        <f aca="false">EL89</f>
        <v>1</v>
      </c>
      <c r="HF89" s="0" t="n">
        <f aca="false">EO89</f>
        <v>1</v>
      </c>
      <c r="HG89" s="0" t="n">
        <f aca="false">ER89</f>
        <v>1</v>
      </c>
      <c r="HH89" s="0" t="n">
        <f aca="false">EU89</f>
        <v>1</v>
      </c>
      <c r="HI89" s="0" t="n">
        <f aca="false">EX89</f>
        <v>1</v>
      </c>
      <c r="HJ89" s="0" t="n">
        <f aca="false">FA89</f>
        <v>1</v>
      </c>
      <c r="HK89" s="0" t="n">
        <f aca="false">FD89</f>
        <v>1</v>
      </c>
      <c r="HL89" s="0" t="n">
        <f aca="false">FG89</f>
        <v>1</v>
      </c>
      <c r="HM89" s="0" t="n">
        <f aca="false">FJ89</f>
        <v>1</v>
      </c>
      <c r="HN89" s="0" t="n">
        <f aca="false">FM89</f>
        <v>1</v>
      </c>
      <c r="HO89" s="0" t="n">
        <f aca="false">FP89</f>
        <v>1</v>
      </c>
      <c r="HP89" s="0" t="n">
        <f aca="false">FS89</f>
        <v>1</v>
      </c>
      <c r="HQ89" s="0" t="n">
        <f aca="false">FV89</f>
        <v>1</v>
      </c>
      <c r="HR89" s="0" t="n">
        <f aca="false">FY89</f>
        <v>1</v>
      </c>
      <c r="HS89" s="0" t="n">
        <f aca="false">GB89</f>
        <v>1</v>
      </c>
      <c r="HT89" s="0" t="n">
        <f aca="false">GE89</f>
        <v>1</v>
      </c>
      <c r="HU89" s="0" t="n">
        <f aca="false">GH89</f>
        <v>1</v>
      </c>
      <c r="HV89" s="0" t="n">
        <f aca="false">GK89</f>
        <v>1</v>
      </c>
      <c r="HW89" s="0" t="n">
        <f aca="false">AU89</f>
        <v>0</v>
      </c>
      <c r="HX89" s="0" t="n">
        <f aca="false">HW89/HV92</f>
        <v>0</v>
      </c>
    </row>
    <row r="90" customFormat="false" ht="18" hidden="true" customHeight="true" outlineLevel="0" collapsed="false">
      <c r="A90" s="1"/>
      <c r="B90" s="10"/>
      <c r="C90" s="10"/>
      <c r="D90" s="10"/>
      <c r="E90" s="10"/>
      <c r="F90" s="13"/>
      <c r="G90" s="13"/>
      <c r="H90" s="74"/>
      <c r="I90" s="10"/>
      <c r="J90" s="10"/>
      <c r="K90" s="1"/>
      <c r="M90" s="1"/>
      <c r="AK90" s="1"/>
      <c r="AL90" s="1"/>
      <c r="AM90" s="1"/>
      <c r="AN90" s="1"/>
      <c r="AO90" s="1"/>
      <c r="AP90" s="1"/>
      <c r="AQ90" s="1"/>
      <c r="AS90" s="0" t="n">
        <f aca="false">AS89+INT(AT89/AT90)</f>
        <v>0</v>
      </c>
      <c r="AT90" s="15" t="n">
        <f aca="true">IF(AP81&gt;AT89,INT((RAND()*(AQ81-AP81+1)+AP81)),INT((RAND()*(AQ81-AT89)+AT89+1)))</f>
        <v>3</v>
      </c>
      <c r="AU90" s="0" t="n">
        <f aca="false">AT90</f>
        <v>3</v>
      </c>
      <c r="AV90" s="0" t="n">
        <v>256</v>
      </c>
      <c r="AW90" s="15" t="n">
        <f aca="false">IF(AU90/AV90=INT(AU90/AV90),1,0)</f>
        <v>0</v>
      </c>
      <c r="AX90" s="15" t="n">
        <f aca="false">IF(AW90=0,AU90,AU90/AV90)</f>
        <v>3</v>
      </c>
      <c r="AY90" s="15" t="n">
        <v>16</v>
      </c>
      <c r="AZ90" s="15" t="n">
        <f aca="false">IF(AX90/AY90=INT(AX90/AY90),1,0)</f>
        <v>0</v>
      </c>
      <c r="BA90" s="15" t="n">
        <f aca="false">IF(AZ90=0,AX90,AX90/AY90)</f>
        <v>3</v>
      </c>
      <c r="BB90" s="15" t="n">
        <v>4</v>
      </c>
      <c r="BC90" s="15" t="n">
        <f aca="false">IF(BA90/BB90=INT(BA90/BB90),1,0)</f>
        <v>0</v>
      </c>
      <c r="BD90" s="15" t="n">
        <f aca="false">IF(BC90=0,BA90,BA90/BB90)</f>
        <v>3</v>
      </c>
      <c r="BE90" s="15" t="n">
        <v>2</v>
      </c>
      <c r="BF90" s="15" t="n">
        <f aca="false">IF(BD90/BE90=INT(BD90/BE90),1,0)</f>
        <v>0</v>
      </c>
      <c r="BG90" s="15" t="n">
        <f aca="false">IF(BF90=0,BD90,BD90/BE90)</f>
        <v>3</v>
      </c>
      <c r="BH90" s="15" t="n">
        <v>81</v>
      </c>
      <c r="BI90" s="15" t="n">
        <f aca="false">IF(BG90/BH90=INT(BG90/BH90),1,0)</f>
        <v>0</v>
      </c>
      <c r="BJ90" s="15" t="n">
        <f aca="false">IF(BI90=0,BG90,BG90/BH90)</f>
        <v>3</v>
      </c>
      <c r="BK90" s="15" t="n">
        <v>9</v>
      </c>
      <c r="BL90" s="15" t="n">
        <f aca="false">IF(BJ90/BK90=INT(BJ90/BK90),1,0)</f>
        <v>0</v>
      </c>
      <c r="BM90" s="15" t="n">
        <f aca="false">IF(BL90=0,BJ90,BJ90/BK90)</f>
        <v>3</v>
      </c>
      <c r="BN90" s="15" t="n">
        <v>3</v>
      </c>
      <c r="BO90" s="15" t="n">
        <f aca="false">IF(BM90/BN90=INT(BM90/BN90),1,0)</f>
        <v>1</v>
      </c>
      <c r="BP90" s="15" t="n">
        <f aca="false">IF(BO90=0,BM90,BM90/BN90)</f>
        <v>1</v>
      </c>
      <c r="BQ90" s="15" t="n">
        <v>25</v>
      </c>
      <c r="BR90" s="15" t="n">
        <f aca="false">IF(BP90/BQ90=INT(BP90/BQ90),1,0)</f>
        <v>0</v>
      </c>
      <c r="BS90" s="15" t="n">
        <f aca="false">IF(BR90=0,BP90,BP90/BQ90)</f>
        <v>1</v>
      </c>
      <c r="BT90" s="15" t="n">
        <v>5</v>
      </c>
      <c r="BU90" s="15" t="n">
        <f aca="false">IF(BS90/BT90=INT(BS90/BT90),1,0)</f>
        <v>0</v>
      </c>
      <c r="BV90" s="15" t="n">
        <f aca="false">IF(BU90=0,BS90,BS90/BT90)</f>
        <v>1</v>
      </c>
      <c r="BW90" s="15" t="n">
        <v>49</v>
      </c>
      <c r="BX90" s="15" t="n">
        <f aca="false">IF(BV90/BW90=INT(BV90/BW90),1,0)</f>
        <v>0</v>
      </c>
      <c r="BY90" s="15" t="n">
        <f aca="false">IF(BX90=0,BV90,BV90/BW90)</f>
        <v>1</v>
      </c>
      <c r="BZ90" s="15" t="n">
        <v>7</v>
      </c>
      <c r="CA90" s="15" t="n">
        <f aca="false">IF(BY90/BZ90=INT(BY90/BZ90),1,0)</f>
        <v>0</v>
      </c>
      <c r="CB90" s="15" t="n">
        <f aca="false">IF(CA90=0,BY90,BY90/BZ90)</f>
        <v>1</v>
      </c>
      <c r="CC90" s="15" t="n">
        <v>121</v>
      </c>
      <c r="CD90" s="15" t="n">
        <f aca="false">IF(CB90/CC90=INT(CB90/CC90),1,0)</f>
        <v>0</v>
      </c>
      <c r="CE90" s="15" t="n">
        <f aca="false">IF(CD90=0,CB90,CB90/CC90)</f>
        <v>1</v>
      </c>
      <c r="CF90" s="15" t="n">
        <v>11</v>
      </c>
      <c r="CG90" s="15" t="n">
        <f aca="false">IF(CE90/CF90=INT(CE90/CF90),1,0)</f>
        <v>0</v>
      </c>
      <c r="CH90" s="15" t="n">
        <f aca="false">IF(CG90=0,CE90,CE90/CF90)</f>
        <v>1</v>
      </c>
      <c r="CI90" s="15" t="n">
        <v>169</v>
      </c>
      <c r="CJ90" s="15" t="n">
        <f aca="false">IF(CH90/CI90=INT(CH90/CI90),1,0)</f>
        <v>0</v>
      </c>
      <c r="CK90" s="15" t="n">
        <f aca="false">IF(CJ90=0,CH90,CH90/CI90)</f>
        <v>1</v>
      </c>
      <c r="CL90" s="15" t="n">
        <v>13</v>
      </c>
      <c r="CM90" s="15" t="n">
        <f aca="false">IF(CK90/CL90=INT(CK90/CL90),1,0)</f>
        <v>0</v>
      </c>
      <c r="CN90" s="15" t="n">
        <f aca="false">IF(CM90=0,CK90,CK90/CL90)</f>
        <v>1</v>
      </c>
      <c r="CO90" s="15" t="n">
        <f aca="false">CO86</f>
        <v>289</v>
      </c>
      <c r="CP90" s="15" t="n">
        <f aca="false">IF(CN90/CO90=INT(CN90/CO90),1,0)</f>
        <v>0</v>
      </c>
      <c r="CQ90" s="15" t="n">
        <f aca="false">IF(CP90=0,CN90,CN90/CO90)</f>
        <v>1</v>
      </c>
      <c r="CR90" s="15" t="n">
        <v>17</v>
      </c>
      <c r="CS90" s="15" t="n">
        <f aca="false">IF(CQ90/CR90=INT(CQ90/CR90),1,0)</f>
        <v>0</v>
      </c>
      <c r="CT90" s="15" t="n">
        <f aca="false">IF(CS90=0,CQ90,CQ90/CR90)</f>
        <v>1</v>
      </c>
      <c r="CU90" s="15" t="n">
        <f aca="false">CU86</f>
        <v>361</v>
      </c>
      <c r="CV90" s="15" t="n">
        <f aca="false">IF(CT90/CU90=INT(CT90/CU90),1,0)</f>
        <v>0</v>
      </c>
      <c r="CW90" s="15" t="n">
        <f aca="false">IF(CV90=0,CT90,CT90/CU90)</f>
        <v>1</v>
      </c>
      <c r="CX90" s="15" t="n">
        <v>19</v>
      </c>
      <c r="CY90" s="15" t="n">
        <f aca="false">IF(CW90/CX90=INT(CW90/CX90),1,0)</f>
        <v>0</v>
      </c>
      <c r="CZ90" s="15" t="n">
        <f aca="false">IF(CY90=0,CW90,CW90/CX90)</f>
        <v>1</v>
      </c>
      <c r="DA90" s="15" t="n">
        <f aca="false">DA86</f>
        <v>529</v>
      </c>
      <c r="DB90" s="15" t="n">
        <f aca="false">IF(CZ90/DA90=INT(CZ90/DA90),1,0)</f>
        <v>0</v>
      </c>
      <c r="DC90" s="15" t="n">
        <f aca="false">IF(DB90=0,CZ90,CZ90/DA90)</f>
        <v>1</v>
      </c>
      <c r="DD90" s="15" t="n">
        <v>23</v>
      </c>
      <c r="DE90" s="15" t="n">
        <f aca="false">IF(DC90/DD90=INT(DC90/DD90),1,0)</f>
        <v>0</v>
      </c>
      <c r="DF90" s="15" t="n">
        <f aca="false">IF(DE90=0,DC90,DC90/DD90)</f>
        <v>1</v>
      </c>
      <c r="DG90" s="15" t="n">
        <f aca="false">DG86</f>
        <v>841</v>
      </c>
      <c r="DH90" s="15" t="n">
        <f aca="false">IF(DF90/DG90=INT(DF90/DG90),1,0)</f>
        <v>0</v>
      </c>
      <c r="DI90" s="15" t="n">
        <f aca="false">IF(DH90=0,DF90,DF90/DG90)</f>
        <v>1</v>
      </c>
      <c r="DJ90" s="15" t="n">
        <v>29</v>
      </c>
      <c r="DK90" s="15" t="n">
        <f aca="false">IF(DI90/DJ90=INT(DI90/DJ90),1,0)</f>
        <v>0</v>
      </c>
      <c r="DL90" s="15" t="n">
        <f aca="false">IF(DK90=0,DI90,DI90/DJ90)</f>
        <v>1</v>
      </c>
      <c r="DM90" s="15" t="n">
        <f aca="false">DM86</f>
        <v>961</v>
      </c>
      <c r="DN90" s="15" t="n">
        <f aca="false">IF(DL90/DM90=INT(DL90/DM90),1,0)</f>
        <v>0</v>
      </c>
      <c r="DO90" s="15" t="n">
        <f aca="false">IF(DN90=0,DL90,DL90/DM90)</f>
        <v>1</v>
      </c>
      <c r="DP90" s="15" t="n">
        <v>31</v>
      </c>
      <c r="DQ90" s="15" t="n">
        <f aca="false">IF(DO90/DP90=INT(DO90/DP90),1,0)</f>
        <v>0</v>
      </c>
      <c r="DR90" s="15" t="n">
        <f aca="false">IF(DQ90=0,DO90,DO90/DP90)</f>
        <v>1</v>
      </c>
      <c r="DS90" s="15" t="n">
        <v>37</v>
      </c>
      <c r="DT90" s="15" t="n">
        <f aca="false">IF(DR90/DS90=INT(DR90/DS90),1,0)</f>
        <v>0</v>
      </c>
      <c r="DU90" s="15" t="n">
        <f aca="false">IF(DT90=0,DR90,DR90/DS90)</f>
        <v>1</v>
      </c>
      <c r="DV90" s="15" t="n">
        <v>41</v>
      </c>
      <c r="DW90" s="15" t="n">
        <f aca="false">IF(DU90/DV90=INT(DU90/DV90),1,0)</f>
        <v>0</v>
      </c>
      <c r="DX90" s="15" t="n">
        <f aca="false">IF(DW90=0,DU90,DU90/DV90)</f>
        <v>1</v>
      </c>
      <c r="DY90" s="15" t="n">
        <v>43</v>
      </c>
      <c r="DZ90" s="15" t="n">
        <f aca="false">IF(DX90/DY90=INT(DX90/DY90),1,0)</f>
        <v>0</v>
      </c>
      <c r="EA90" s="15" t="n">
        <f aca="false">IF(DZ90=0,DX90,DX90/DY90)</f>
        <v>1</v>
      </c>
      <c r="EB90" s="15" t="n">
        <v>47</v>
      </c>
      <c r="EC90" s="15" t="n">
        <f aca="false">IF(EA90/EB90=INT(EA90/EB90),1,0)</f>
        <v>0</v>
      </c>
      <c r="ED90" s="15" t="n">
        <f aca="false">IF(EC90=0,EA90,EA90/EB90)</f>
        <v>1</v>
      </c>
      <c r="EE90" s="15" t="n">
        <v>53</v>
      </c>
      <c r="EF90" s="15" t="n">
        <f aca="false">IF(ED90/EE90=INT(ED90/EE90),1,0)</f>
        <v>0</v>
      </c>
      <c r="EG90" s="15" t="n">
        <f aca="false">IF(EF90=0,ED90,ED90/EE90)</f>
        <v>1</v>
      </c>
      <c r="EH90" s="15" t="n">
        <v>59</v>
      </c>
      <c r="EI90" s="15" t="n">
        <f aca="false">IF(EG90/EH90=INT(EG90/EH90),1,0)</f>
        <v>0</v>
      </c>
      <c r="EJ90" s="15" t="n">
        <f aca="false">IF(EI90=0,EG90,EG90/EH90)</f>
        <v>1</v>
      </c>
      <c r="EK90" s="15" t="n">
        <v>61</v>
      </c>
      <c r="EL90" s="15" t="n">
        <f aca="false">IF(EJ90/EK90=INT(EJ90/EK90),1,0)</f>
        <v>0</v>
      </c>
      <c r="EM90" s="15" t="n">
        <f aca="false">IF(EL90=0,EJ90,EJ90/EK90)</f>
        <v>1</v>
      </c>
      <c r="EN90" s="15" t="n">
        <v>67</v>
      </c>
      <c r="EO90" s="15" t="n">
        <f aca="false">IF(EM90/EN90=INT(EM90/EN90),1,0)</f>
        <v>0</v>
      </c>
      <c r="EP90" s="15" t="n">
        <f aca="false">IF(EO90=0,EM90,EM90/EN90)</f>
        <v>1</v>
      </c>
      <c r="EQ90" s="15" t="n">
        <v>71</v>
      </c>
      <c r="ER90" s="15" t="n">
        <f aca="false">IF(EP90/EQ90=INT(EP90/EQ90),1,0)</f>
        <v>0</v>
      </c>
      <c r="ES90" s="15" t="n">
        <f aca="false">IF(ER90=0,EP90,EP90/EQ90)</f>
        <v>1</v>
      </c>
      <c r="ET90" s="15" t="n">
        <v>73</v>
      </c>
      <c r="EU90" s="15" t="n">
        <f aca="false">IF(ES90/ET90=INT(ES90/ET90),1,0)</f>
        <v>0</v>
      </c>
      <c r="EV90" s="15" t="n">
        <f aca="false">IF(EU90=0,ES90,ES90/ET90)</f>
        <v>1</v>
      </c>
      <c r="EW90" s="15" t="n">
        <v>79</v>
      </c>
      <c r="EX90" s="15" t="n">
        <f aca="false">IF(EV90/EW90=INT(EV90/EW90),1,0)</f>
        <v>0</v>
      </c>
      <c r="EY90" s="15" t="n">
        <f aca="false">IF(EX90=0,EV90,EV90/EW90)</f>
        <v>1</v>
      </c>
      <c r="EZ90" s="15" t="n">
        <v>83</v>
      </c>
      <c r="FA90" s="15" t="n">
        <f aca="false">IF(EY90/EZ90=INT(EY90/EZ90),1,0)</f>
        <v>0</v>
      </c>
      <c r="FB90" s="15" t="n">
        <f aca="false">IF(FA90=0,EY90,EY90/EZ90)</f>
        <v>1</v>
      </c>
      <c r="FC90" s="15" t="n">
        <v>89</v>
      </c>
      <c r="FD90" s="15" t="n">
        <f aca="false">IF(FB90/FC90=INT(FB90/FC90),1,0)</f>
        <v>0</v>
      </c>
      <c r="FE90" s="15" t="n">
        <f aca="false">IF(FD90=0,FB90,FB90/FC90)</f>
        <v>1</v>
      </c>
      <c r="FF90" s="15" t="n">
        <v>97</v>
      </c>
      <c r="FG90" s="15" t="n">
        <f aca="false">IF(FE90/FF90=INT(FE90/FF90),1,0)</f>
        <v>0</v>
      </c>
      <c r="FH90" s="15" t="n">
        <f aca="false">IF(FG90=0,FE90,FE90/FF90)</f>
        <v>1</v>
      </c>
      <c r="FI90" s="15" t="n">
        <v>101</v>
      </c>
      <c r="FJ90" s="15" t="n">
        <f aca="false">IF(FH90/FI90=INT(FH90/FI90),1,0)</f>
        <v>0</v>
      </c>
      <c r="FK90" s="15" t="n">
        <f aca="false">IF(FJ90=0,FH90,FH90/FI90)</f>
        <v>1</v>
      </c>
      <c r="FL90" s="15" t="n">
        <v>103</v>
      </c>
      <c r="FM90" s="15" t="n">
        <f aca="false">IF(FK90/FL90=INT(FK90/FL90),1,0)</f>
        <v>0</v>
      </c>
      <c r="FN90" s="15" t="n">
        <f aca="false">IF(FM90=0,FK90,FK90/FL90)</f>
        <v>1</v>
      </c>
      <c r="FO90" s="15" t="n">
        <v>107</v>
      </c>
      <c r="FP90" s="15" t="n">
        <f aca="false">IF(FN90/FO90=INT(FN90/FO90),1,0)</f>
        <v>0</v>
      </c>
      <c r="FQ90" s="15" t="n">
        <f aca="false">IF(FP90=0,FN90,FN90/FO90)</f>
        <v>1</v>
      </c>
      <c r="FR90" s="15" t="n">
        <v>109</v>
      </c>
      <c r="FS90" s="15" t="n">
        <f aca="false">IF(FQ90/FR90=INT(FQ90/FR90),1,0)</f>
        <v>0</v>
      </c>
      <c r="FT90" s="15" t="n">
        <f aca="false">IF(FS90=0,FQ90,FQ90/FR90)</f>
        <v>1</v>
      </c>
      <c r="FU90" s="15" t="n">
        <v>113</v>
      </c>
      <c r="FV90" s="15" t="n">
        <f aca="false">IF(FT90/FU90=INT(FT90/FU90),1,0)</f>
        <v>0</v>
      </c>
      <c r="FW90" s="15" t="n">
        <f aca="false">IF(FV90=0,FT90,FT90/FU90)</f>
        <v>1</v>
      </c>
      <c r="FX90" s="15" t="n">
        <v>127</v>
      </c>
      <c r="FY90" s="15" t="n">
        <f aca="false">IF(FW90/FX90=INT(FW90/FX90),1,0)</f>
        <v>0</v>
      </c>
      <c r="FZ90" s="15" t="n">
        <f aca="false">IF(FY90=0,FW90,FW90/FX90)</f>
        <v>1</v>
      </c>
      <c r="GA90" s="15" t="n">
        <v>131</v>
      </c>
      <c r="GB90" s="15" t="n">
        <f aca="false">IF(FZ90/GA90=INT(FZ90/GA90),1,0)</f>
        <v>0</v>
      </c>
      <c r="GC90" s="15" t="n">
        <f aca="false">IF(GB90=0,FZ90,FZ90/GA90)</f>
        <v>1</v>
      </c>
      <c r="GD90" s="15" t="n">
        <v>137</v>
      </c>
      <c r="GE90" s="15" t="n">
        <f aca="false">IF(GC90/GD90=INT(GC90/GD90),1,0)</f>
        <v>0</v>
      </c>
      <c r="GF90" s="15" t="n">
        <f aca="false">IF(GE90=0,GC90,GC90/GD90)</f>
        <v>1</v>
      </c>
      <c r="GG90" s="15" t="n">
        <v>139</v>
      </c>
      <c r="GH90" s="15" t="n">
        <f aca="false">IF(GF90/GG90=INT(GF90/GG90),1,0)</f>
        <v>0</v>
      </c>
      <c r="GI90" s="15" t="n">
        <f aca="false">IF(GH90=0,GF90,GF90/GG90)</f>
        <v>1</v>
      </c>
      <c r="GJ90" s="15" t="n">
        <v>149</v>
      </c>
      <c r="GK90" s="15" t="n">
        <f aca="false">IF(GI90/GJ90=INT(GI90/GJ90),1,0)</f>
        <v>0</v>
      </c>
      <c r="GL90" s="15" t="n">
        <f aca="false">IF(GK90=0,GI90,GI90/GJ90)</f>
        <v>1</v>
      </c>
      <c r="GM90" s="15"/>
      <c r="GN90" s="15" t="n">
        <f aca="false">8*AW90+4*AZ90+2*BC90+BF90</f>
        <v>0</v>
      </c>
      <c r="GO90" s="15" t="n">
        <f aca="false">4*BI90+2*BL90+BO90</f>
        <v>1</v>
      </c>
      <c r="GP90" s="15" t="n">
        <f aca="false">2*BR90+BU90</f>
        <v>0</v>
      </c>
      <c r="GQ90" s="15" t="n">
        <f aca="false">2*BX90+CA90</f>
        <v>0</v>
      </c>
      <c r="GR90" s="15" t="n">
        <f aca="false">2*CD90+CG90</f>
        <v>0</v>
      </c>
      <c r="GS90" s="15" t="n">
        <f aca="false">2*CJ90+CM90</f>
        <v>0</v>
      </c>
      <c r="GT90" s="15" t="n">
        <f aca="false">CS90</f>
        <v>0</v>
      </c>
      <c r="GU90" s="15" t="n">
        <f aca="false">CY90</f>
        <v>0</v>
      </c>
      <c r="GV90" s="15" t="n">
        <f aca="false">DE90</f>
        <v>0</v>
      </c>
      <c r="GW90" s="15" t="n">
        <f aca="false">DK90</f>
        <v>0</v>
      </c>
      <c r="GX90" s="15" t="n">
        <f aca="false">DQ90</f>
        <v>0</v>
      </c>
      <c r="GY90" s="0" t="n">
        <f aca="false">DT90</f>
        <v>0</v>
      </c>
      <c r="GZ90" s="0" t="n">
        <f aca="false">DW90</f>
        <v>0</v>
      </c>
      <c r="HA90" s="0" t="n">
        <f aca="false">DZ90</f>
        <v>0</v>
      </c>
      <c r="HB90" s="0" t="n">
        <f aca="false">EC90</f>
        <v>0</v>
      </c>
      <c r="HC90" s="0" t="n">
        <f aca="false">EF90</f>
        <v>0</v>
      </c>
      <c r="HD90" s="0" t="n">
        <f aca="false">EI90</f>
        <v>0</v>
      </c>
      <c r="HE90" s="0" t="n">
        <f aca="false">EL90</f>
        <v>0</v>
      </c>
      <c r="HF90" s="0" t="n">
        <f aca="false">EO90</f>
        <v>0</v>
      </c>
      <c r="HG90" s="0" t="n">
        <f aca="false">ER90</f>
        <v>0</v>
      </c>
      <c r="HH90" s="0" t="n">
        <f aca="false">EU90</f>
        <v>0</v>
      </c>
      <c r="HI90" s="0" t="n">
        <f aca="false">EX90</f>
        <v>0</v>
      </c>
      <c r="HJ90" s="0" t="n">
        <f aca="false">FA90</f>
        <v>0</v>
      </c>
      <c r="HK90" s="0" t="n">
        <f aca="false">FD90</f>
        <v>0</v>
      </c>
      <c r="HL90" s="0" t="n">
        <f aca="false">FG90</f>
        <v>0</v>
      </c>
      <c r="HM90" s="0" t="n">
        <f aca="false">FJ90</f>
        <v>0</v>
      </c>
      <c r="HN90" s="0" t="n">
        <f aca="false">FM90</f>
        <v>0</v>
      </c>
      <c r="HO90" s="0" t="n">
        <f aca="false">FP90</f>
        <v>0</v>
      </c>
      <c r="HP90" s="0" t="n">
        <f aca="false">FS90</f>
        <v>0</v>
      </c>
      <c r="HQ90" s="0" t="n">
        <f aca="false">FV90</f>
        <v>0</v>
      </c>
      <c r="HR90" s="0" t="n">
        <f aca="false">FY90</f>
        <v>0</v>
      </c>
      <c r="HS90" s="0" t="n">
        <f aca="false">GB90</f>
        <v>0</v>
      </c>
      <c r="HT90" s="0" t="n">
        <f aca="false">GE90</f>
        <v>0</v>
      </c>
      <c r="HU90" s="0" t="n">
        <f aca="false">GH90</f>
        <v>0</v>
      </c>
      <c r="HV90" s="0" t="n">
        <f aca="false">GK90</f>
        <v>0</v>
      </c>
      <c r="HW90" s="0" t="n">
        <f aca="false">AU90</f>
        <v>3</v>
      </c>
      <c r="HX90" s="0" t="n">
        <f aca="false">HW90/HV92</f>
        <v>1</v>
      </c>
    </row>
    <row r="91" customFormat="false" ht="18" hidden="true" customHeight="true" outlineLevel="0" collapsed="false">
      <c r="A91" s="1"/>
      <c r="B91" s="10"/>
      <c r="C91" s="10"/>
      <c r="D91" s="10"/>
      <c r="E91" s="10"/>
      <c r="F91" s="13"/>
      <c r="G91" s="13"/>
      <c r="H91" s="74"/>
      <c r="I91" s="10"/>
      <c r="J91" s="10"/>
      <c r="K91" s="1"/>
      <c r="M91" s="1"/>
      <c r="AK91" s="1"/>
      <c r="AL91" s="1"/>
      <c r="AM91" s="1"/>
      <c r="AN91" s="1"/>
      <c r="AO91" s="1"/>
      <c r="AP91" s="1"/>
      <c r="AQ91" s="1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 t="n">
        <f aca="false">IF(GN89&lt;GN90,GN89,GN90)</f>
        <v>0</v>
      </c>
      <c r="GO91" s="15" t="n">
        <f aca="false">IF(GO89&lt;GO90,GO89,GO90)</f>
        <v>1</v>
      </c>
      <c r="GP91" s="15" t="n">
        <f aca="false">IF(GP89&lt;GP90,GP89,GP90)</f>
        <v>0</v>
      </c>
      <c r="GQ91" s="15" t="n">
        <f aca="false">IF(GQ89&lt;GQ90,GQ89,GQ90)</f>
        <v>0</v>
      </c>
      <c r="GR91" s="15" t="n">
        <f aca="false">IF(GR89&lt;GR90,GR89,GR90)</f>
        <v>0</v>
      </c>
      <c r="GS91" s="15" t="n">
        <f aca="false">IF(GS89&lt;GS90,GS89,GS90)</f>
        <v>0</v>
      </c>
      <c r="GT91" s="15" t="n">
        <f aca="false">IF(GT89&lt;GT90,GT89,GT90)</f>
        <v>0</v>
      </c>
      <c r="GU91" s="15" t="n">
        <f aca="false">IF(GU89&lt;GU90,GU89,GU90)</f>
        <v>0</v>
      </c>
      <c r="GV91" s="15" t="n">
        <f aca="false">IF(GV89&lt;GV90,GV89,GV90)</f>
        <v>0</v>
      </c>
      <c r="GW91" s="15" t="n">
        <f aca="false">IF(GW89&lt;GW90,GW89,GW90)</f>
        <v>0</v>
      </c>
      <c r="GX91" s="15" t="n">
        <f aca="false">IF(GX89&lt;GX90,GX89,GX90)</f>
        <v>0</v>
      </c>
      <c r="GY91" s="15" t="n">
        <f aca="false">IF(GY89&lt;GY90,GY89,GY90)</f>
        <v>0</v>
      </c>
      <c r="GZ91" s="15" t="n">
        <f aca="false">IF(GZ89&lt;GZ90,GZ89,GZ90)</f>
        <v>0</v>
      </c>
      <c r="HA91" s="15" t="n">
        <f aca="false">IF(HA89&lt;HA90,HA89,HA90)</f>
        <v>0</v>
      </c>
      <c r="HB91" s="15" t="n">
        <f aca="false">IF(HB89&lt;HB90,HB89,HB90)</f>
        <v>0</v>
      </c>
      <c r="HC91" s="15" t="n">
        <f aca="false">IF(HC89&lt;HC90,HC89,HC90)</f>
        <v>0</v>
      </c>
      <c r="HD91" s="15" t="n">
        <f aca="false">IF(HD89&lt;HD90,HD89,HD90)</f>
        <v>0</v>
      </c>
      <c r="HE91" s="15" t="n">
        <f aca="false">IF(HE89&lt;HE90,HE89,HE90)</f>
        <v>0</v>
      </c>
      <c r="HF91" s="15" t="n">
        <f aca="false">IF(HF89&lt;HF90,HF89,HF90)</f>
        <v>0</v>
      </c>
      <c r="HG91" s="15" t="n">
        <f aca="false">IF(HG89&lt;HG90,HG89,HG90)</f>
        <v>0</v>
      </c>
      <c r="HH91" s="15" t="n">
        <f aca="false">IF(HH89&lt;HH90,HH89,HH90)</f>
        <v>0</v>
      </c>
      <c r="HI91" s="15" t="n">
        <f aca="false">IF(HI89&lt;HI90,HI89,HI90)</f>
        <v>0</v>
      </c>
      <c r="HJ91" s="15" t="n">
        <f aca="false">IF(HJ89&lt;HJ90,HJ89,HJ90)</f>
        <v>0</v>
      </c>
      <c r="HK91" s="15" t="n">
        <f aca="false">IF(HK89&lt;HK90,HK89,HK90)</f>
        <v>0</v>
      </c>
      <c r="HL91" s="15" t="n">
        <f aca="false">IF(HL89&lt;HL90,HL89,HL90)</f>
        <v>0</v>
      </c>
      <c r="HM91" s="15" t="n">
        <f aca="false">IF(HM89&lt;HM90,HM89,HM90)</f>
        <v>0</v>
      </c>
      <c r="HN91" s="15" t="n">
        <f aca="false">IF(HN89&lt;HN90,HN89,HN90)</f>
        <v>0</v>
      </c>
      <c r="HO91" s="15" t="n">
        <f aca="false">IF(HO89&lt;HO90,HO89,HO90)</f>
        <v>0</v>
      </c>
      <c r="HP91" s="15" t="n">
        <f aca="false">IF(HP89&lt;HP90,HP89,HP90)</f>
        <v>0</v>
      </c>
      <c r="HQ91" s="15" t="n">
        <f aca="false">IF(HQ89&lt;HQ90,HQ89,HQ90)</f>
        <v>0</v>
      </c>
      <c r="HR91" s="15" t="n">
        <f aca="false">IF(HR89&lt;HR90,HR89,HR90)</f>
        <v>0</v>
      </c>
      <c r="HS91" s="15" t="n">
        <f aca="false">IF(HS89&lt;HS90,HS89,HS90)</f>
        <v>0</v>
      </c>
      <c r="HT91" s="15" t="n">
        <f aca="false">IF(HT89&lt;HT90,HT89,HT90)</f>
        <v>0</v>
      </c>
      <c r="HU91" s="15" t="n">
        <f aca="false">IF(HU89&lt;HU90,HU89,HU90)</f>
        <v>0</v>
      </c>
      <c r="HV91" s="15" t="n">
        <f aca="false">IF(HV89&lt;HV90,HV89,HV90)</f>
        <v>0</v>
      </c>
    </row>
    <row r="92" customFormat="false" ht="18" hidden="true" customHeight="true" outlineLevel="0" collapsed="false">
      <c r="A92" s="1"/>
      <c r="B92" s="10"/>
      <c r="C92" s="10"/>
      <c r="D92" s="10"/>
      <c r="E92" s="10"/>
      <c r="F92" s="13"/>
      <c r="G92" s="13"/>
      <c r="H92" s="74"/>
      <c r="I92" s="10"/>
      <c r="J92" s="10"/>
      <c r="K92" s="1"/>
      <c r="M92" s="1"/>
      <c r="AK92" s="1"/>
      <c r="AL92" s="1"/>
      <c r="AM92" s="1"/>
      <c r="AN92" s="1"/>
      <c r="AO92" s="1"/>
      <c r="AP92" s="1"/>
      <c r="AQ92" s="1"/>
      <c r="AT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0" t="n">
        <f aca="false">FY$4^GN91</f>
        <v>1</v>
      </c>
      <c r="GO92" s="0" t="n">
        <f aca="false">FZ$4^GO91*GN92</f>
        <v>3</v>
      </c>
      <c r="GP92" s="0" t="n">
        <f aca="false">GA$4^GP91*GO92</f>
        <v>3</v>
      </c>
      <c r="GQ92" s="0" t="n">
        <f aca="false">GB$4^GQ91*GP92</f>
        <v>3</v>
      </c>
      <c r="GR92" s="0" t="n">
        <f aca="false">GC$4^GR91*GQ92</f>
        <v>3</v>
      </c>
      <c r="GS92" s="0" t="n">
        <f aca="false">GD$4^GS91*GR92</f>
        <v>3</v>
      </c>
      <c r="GT92" s="0" t="n">
        <f aca="false">GE$4^GT91*GS92</f>
        <v>3</v>
      </c>
      <c r="GU92" s="0" t="n">
        <f aca="false">GF$4^GU91*GT92</f>
        <v>3</v>
      </c>
      <c r="GV92" s="0" t="n">
        <f aca="false">GG$4^GV91*GU92</f>
        <v>3</v>
      </c>
      <c r="GW92" s="0" t="n">
        <f aca="false">GH$4^GW91*GV92</f>
        <v>3</v>
      </c>
      <c r="GX92" s="0" t="n">
        <f aca="false">GI$4^GX91*GW92</f>
        <v>3</v>
      </c>
      <c r="GY92" s="0" t="n">
        <f aca="false">GJ$4^GY91*GX92</f>
        <v>3</v>
      </c>
      <c r="GZ92" s="0" t="n">
        <f aca="false">GK$4^GZ91*GY92</f>
        <v>3</v>
      </c>
      <c r="HA92" s="0" t="n">
        <f aca="false">GL$4^HA91*GZ92</f>
        <v>3</v>
      </c>
      <c r="HB92" s="0" t="n">
        <f aca="false">GM$4^HB91*HA92</f>
        <v>3</v>
      </c>
      <c r="HC92" s="0" t="n">
        <f aca="false">GN$4^HC91*HB92</f>
        <v>3</v>
      </c>
      <c r="HD92" s="0" t="n">
        <f aca="false">GO$4^HD91*HC92</f>
        <v>3</v>
      </c>
      <c r="HE92" s="0" t="n">
        <f aca="false">GP$4^HE91*HD92</f>
        <v>3</v>
      </c>
      <c r="HF92" s="0" t="n">
        <f aca="false">GQ$4^HF91*HE92</f>
        <v>3</v>
      </c>
      <c r="HG92" s="0" t="n">
        <f aca="false">GR$4^HG91*HF92</f>
        <v>3</v>
      </c>
      <c r="HH92" s="0" t="n">
        <f aca="false">GS$4^HH91*HG92</f>
        <v>3</v>
      </c>
      <c r="HI92" s="0" t="n">
        <f aca="false">GT$4^HI91*HH92</f>
        <v>3</v>
      </c>
      <c r="HJ92" s="0" t="n">
        <f aca="false">GU$4^HJ91*HI92</f>
        <v>3</v>
      </c>
      <c r="HK92" s="0" t="n">
        <f aca="false">GV$4^HK91*HJ92</f>
        <v>3</v>
      </c>
      <c r="HL92" s="0" t="n">
        <f aca="false">GW$4^HL91*HK92</f>
        <v>3</v>
      </c>
      <c r="HM92" s="0" t="n">
        <f aca="false">GX$4^HM91*HL92</f>
        <v>3</v>
      </c>
      <c r="HN92" s="0" t="n">
        <f aca="false">GY$4^HN91*HM92</f>
        <v>3</v>
      </c>
      <c r="HO92" s="0" t="n">
        <f aca="false">GZ$4^HO91*HN92</f>
        <v>3</v>
      </c>
      <c r="HP92" s="0" t="n">
        <f aca="false">HA$4^HP91*HO92</f>
        <v>3</v>
      </c>
      <c r="HQ92" s="0" t="n">
        <f aca="false">HB$4^HQ91*HP92</f>
        <v>3</v>
      </c>
      <c r="HR92" s="0" t="n">
        <f aca="false">HC$4^HR91*HQ92</f>
        <v>3</v>
      </c>
      <c r="HS92" s="0" t="n">
        <f aca="false">HD$4^HS91*HR92</f>
        <v>3</v>
      </c>
      <c r="HT92" s="0" t="n">
        <f aca="false">HE$4^HT91*HS92</f>
        <v>3</v>
      </c>
      <c r="HU92" s="0" t="n">
        <f aca="false">HF$4^HU91*HT92</f>
        <v>3</v>
      </c>
      <c r="HV92" s="0" t="n">
        <f aca="false">HG$4^HV91*HU92</f>
        <v>3</v>
      </c>
    </row>
    <row r="93" customFormat="false" ht="18" hidden="true" customHeight="true" outlineLevel="0" collapsed="false">
      <c r="A93" s="1"/>
      <c r="B93" s="10"/>
      <c r="C93" s="10"/>
      <c r="D93" s="10"/>
      <c r="E93" s="10"/>
      <c r="F93" s="13"/>
      <c r="G93" s="13"/>
      <c r="H93" s="74"/>
      <c r="I93" s="10"/>
      <c r="J93" s="10"/>
      <c r="K93" s="1"/>
      <c r="M93" s="1"/>
      <c r="AK93" s="1"/>
      <c r="AL93" s="1"/>
      <c r="AM93" s="1"/>
      <c r="AN93" s="1"/>
      <c r="AO93" s="1"/>
      <c r="AP93" s="1"/>
      <c r="AQ93" s="1"/>
      <c r="AR93" s="0" t="s">
        <v>65</v>
      </c>
      <c r="AS93" s="0" t="n">
        <f aca="false">AS82+AS86+AS90</f>
        <v>20</v>
      </c>
      <c r="AT93" s="0" t="n">
        <f aca="false">HX81*HX86*HX90+HX82*HX85*HX90+HX82*HX86*HX89</f>
        <v>20</v>
      </c>
      <c r="AU93" s="0" t="n">
        <f aca="false">AT93-AU94*(AS94-AS93)</f>
        <v>20</v>
      </c>
      <c r="AV93" s="0" t="n">
        <v>256</v>
      </c>
      <c r="AW93" s="15" t="n">
        <f aca="false">IF(AU93/AV93=INT(AU93/AV93),1,0)</f>
        <v>0</v>
      </c>
      <c r="AX93" s="15" t="n">
        <f aca="false">IF(AW93=0,AU93,AU93/AV93)</f>
        <v>20</v>
      </c>
      <c r="AY93" s="15" t="n">
        <v>16</v>
      </c>
      <c r="AZ93" s="15" t="n">
        <f aca="false">IF(AX93/AY93=INT(AX93/AY93),1,0)</f>
        <v>0</v>
      </c>
      <c r="BA93" s="15" t="n">
        <f aca="false">IF(AZ93=0,AX93,AX93/AY93)</f>
        <v>20</v>
      </c>
      <c r="BB93" s="15" t="n">
        <v>4</v>
      </c>
      <c r="BC93" s="15" t="n">
        <f aca="false">IF(BA93/BB93=INT(BA93/BB93),1,0)</f>
        <v>1</v>
      </c>
      <c r="BD93" s="15" t="n">
        <f aca="false">IF(BC93=0,BA93,BA93/BB93)</f>
        <v>5</v>
      </c>
      <c r="BE93" s="15" t="n">
        <v>2</v>
      </c>
      <c r="BF93" s="15" t="n">
        <f aca="false">IF(BD93/BE93=INT(BD93/BE93),1,0)</f>
        <v>0</v>
      </c>
      <c r="BG93" s="15" t="n">
        <f aca="false">IF(BF93=0,BD93,BD93/BE93)</f>
        <v>5</v>
      </c>
      <c r="BH93" s="15" t="n">
        <v>81</v>
      </c>
      <c r="BI93" s="15" t="n">
        <f aca="false">IF(BG93/BH93=INT(BG93/BH93),1,0)</f>
        <v>0</v>
      </c>
      <c r="BJ93" s="15" t="n">
        <f aca="false">IF(BI93=0,BG93,BG93/BH93)</f>
        <v>5</v>
      </c>
      <c r="BK93" s="15" t="n">
        <v>9</v>
      </c>
      <c r="BL93" s="15" t="n">
        <f aca="false">IF(BJ93/BK93=INT(BJ93/BK93),1,0)</f>
        <v>0</v>
      </c>
      <c r="BM93" s="15" t="n">
        <f aca="false">IF(BL93=0,BJ93,BJ93/BK93)</f>
        <v>5</v>
      </c>
      <c r="BN93" s="15" t="n">
        <v>3</v>
      </c>
      <c r="BO93" s="15" t="n">
        <f aca="false">IF(BM93/BN93=INT(BM93/BN93),1,0)</f>
        <v>0</v>
      </c>
      <c r="BP93" s="15" t="n">
        <f aca="false">IF(BO93=0,BM93,BM93/BN93)</f>
        <v>5</v>
      </c>
      <c r="BQ93" s="15" t="n">
        <v>25</v>
      </c>
      <c r="BR93" s="15" t="n">
        <f aca="false">IF(BP93/BQ93=INT(BP93/BQ93),1,0)</f>
        <v>0</v>
      </c>
      <c r="BS93" s="15" t="n">
        <f aca="false">IF(BR93=0,BP93,BP93/BQ93)</f>
        <v>5</v>
      </c>
      <c r="BT93" s="15" t="n">
        <v>5</v>
      </c>
      <c r="BU93" s="15" t="n">
        <f aca="false">IF(BS93/BT93=INT(BS93/BT93),1,0)</f>
        <v>1</v>
      </c>
      <c r="BV93" s="15" t="n">
        <f aca="false">IF(BU93=0,BS93,BS93/BT93)</f>
        <v>1</v>
      </c>
      <c r="BW93" s="15" t="n">
        <v>49</v>
      </c>
      <c r="BX93" s="15" t="n">
        <f aca="false">IF(BV93/BW93=INT(BV93/BW93),1,0)</f>
        <v>0</v>
      </c>
      <c r="BY93" s="15" t="n">
        <f aca="false">IF(BX93=0,BV93,BV93/BW93)</f>
        <v>1</v>
      </c>
      <c r="BZ93" s="15" t="n">
        <v>7</v>
      </c>
      <c r="CA93" s="15" t="n">
        <f aca="false">IF(BY93/BZ93=INT(BY93/BZ93),1,0)</f>
        <v>0</v>
      </c>
      <c r="CB93" s="15" t="n">
        <f aca="false">IF(CA93=0,BY93,BY93/BZ93)</f>
        <v>1</v>
      </c>
      <c r="CC93" s="15" t="n">
        <v>121</v>
      </c>
      <c r="CD93" s="15" t="n">
        <f aca="false">IF(CB93/CC93=INT(CB93/CC93),1,0)</f>
        <v>0</v>
      </c>
      <c r="CE93" s="15" t="n">
        <f aca="false">IF(CD93=0,CB93,CB93/CC93)</f>
        <v>1</v>
      </c>
      <c r="CF93" s="15" t="n">
        <v>11</v>
      </c>
      <c r="CG93" s="15" t="n">
        <f aca="false">IF(CE93/CF93=INT(CE93/CF93),1,0)</f>
        <v>0</v>
      </c>
      <c r="CH93" s="15" t="n">
        <f aca="false">IF(CG93=0,CE93,CE93/CF93)</f>
        <v>1</v>
      </c>
      <c r="CI93" s="15" t="n">
        <v>169</v>
      </c>
      <c r="CJ93" s="15" t="n">
        <f aca="false">IF(CH93/CI93=INT(CH93/CI93),1,0)</f>
        <v>0</v>
      </c>
      <c r="CK93" s="15" t="n">
        <f aca="false">IF(CJ93=0,CH93,CH93/CI93)</f>
        <v>1</v>
      </c>
      <c r="CL93" s="15" t="n">
        <v>13</v>
      </c>
      <c r="CM93" s="15" t="n">
        <f aca="false">IF(CK93/CL93=INT(CK93/CL93),1,0)</f>
        <v>0</v>
      </c>
      <c r="CN93" s="15" t="n">
        <f aca="false">IF(CM93=0,CK93,CK93/CL93)</f>
        <v>1</v>
      </c>
      <c r="CO93" s="15" t="n">
        <f aca="false">CO89</f>
        <v>289</v>
      </c>
      <c r="CP93" s="15" t="n">
        <f aca="false">IF(CN93/CO93=INT(CN93/CO93),1,0)</f>
        <v>0</v>
      </c>
      <c r="CQ93" s="15" t="n">
        <f aca="false">IF(CP93=0,CN93,CN93/CO93)</f>
        <v>1</v>
      </c>
      <c r="CR93" s="15" t="n">
        <v>17</v>
      </c>
      <c r="CS93" s="15" t="n">
        <f aca="false">IF(CQ93/CR93=INT(CQ93/CR93),1,0)</f>
        <v>0</v>
      </c>
      <c r="CT93" s="15" t="n">
        <f aca="false">IF(CS93=0,CQ93,CQ93/CR93)</f>
        <v>1</v>
      </c>
      <c r="CU93" s="15" t="n">
        <f aca="false">CU89</f>
        <v>361</v>
      </c>
      <c r="CV93" s="15" t="n">
        <f aca="false">IF(CT93/CU93=INT(CT93/CU93),1,0)</f>
        <v>0</v>
      </c>
      <c r="CW93" s="15" t="n">
        <f aca="false">IF(CV93=0,CT93,CT93/CU93)</f>
        <v>1</v>
      </c>
      <c r="CX93" s="15" t="n">
        <v>19</v>
      </c>
      <c r="CY93" s="15" t="n">
        <f aca="false">IF(CW93/CX93=INT(CW93/CX93),1,0)</f>
        <v>0</v>
      </c>
      <c r="CZ93" s="15" t="n">
        <f aca="false">IF(CY93=0,CW93,CW93/CX93)</f>
        <v>1</v>
      </c>
      <c r="DA93" s="15" t="n">
        <f aca="false">DA89</f>
        <v>529</v>
      </c>
      <c r="DB93" s="15" t="n">
        <f aca="false">IF(CZ93/DA93=INT(CZ93/DA93),1,0)</f>
        <v>0</v>
      </c>
      <c r="DC93" s="15" t="n">
        <f aca="false">IF(DB93=0,CZ93,CZ93/DA93)</f>
        <v>1</v>
      </c>
      <c r="DD93" s="15" t="n">
        <v>23</v>
      </c>
      <c r="DE93" s="15" t="n">
        <f aca="false">IF(DC93/DD93=INT(DC93/DD93),1,0)</f>
        <v>0</v>
      </c>
      <c r="DF93" s="15" t="n">
        <f aca="false">IF(DE93=0,DC93,DC93/DD93)</f>
        <v>1</v>
      </c>
      <c r="DG93" s="15" t="n">
        <f aca="false">DG89</f>
        <v>841</v>
      </c>
      <c r="DH93" s="15" t="n">
        <f aca="false">IF(DF93/DG93=INT(DF93/DG93),1,0)</f>
        <v>0</v>
      </c>
      <c r="DI93" s="15" t="n">
        <f aca="false">IF(DH93=0,DF93,DF93/DG93)</f>
        <v>1</v>
      </c>
      <c r="DJ93" s="15" t="n">
        <v>29</v>
      </c>
      <c r="DK93" s="15" t="n">
        <f aca="false">IF(DI93/DJ93=INT(DI93/DJ93),1,0)</f>
        <v>0</v>
      </c>
      <c r="DL93" s="15" t="n">
        <f aca="false">IF(DK93=0,DI93,DI93/DJ93)</f>
        <v>1</v>
      </c>
      <c r="DM93" s="15" t="n">
        <f aca="false">DM89</f>
        <v>961</v>
      </c>
      <c r="DN93" s="15" t="n">
        <f aca="false">IF(DL93/DM93=INT(DL93/DM93),1,0)</f>
        <v>0</v>
      </c>
      <c r="DO93" s="15" t="n">
        <f aca="false">IF(DN93=0,DL93,DL93/DM93)</f>
        <v>1</v>
      </c>
      <c r="DP93" s="15" t="n">
        <v>31</v>
      </c>
      <c r="DQ93" s="15" t="n">
        <f aca="false">IF(DO93/DP93=INT(DO93/DP93),1,0)</f>
        <v>0</v>
      </c>
      <c r="DR93" s="15" t="n">
        <f aca="false">IF(DQ93=0,DO93,DO93/DP93)</f>
        <v>1</v>
      </c>
      <c r="DS93" s="15" t="n">
        <v>37</v>
      </c>
      <c r="DT93" s="15" t="n">
        <f aca="false">IF(DR93/DS93=INT(DR93/DS93),1,0)</f>
        <v>0</v>
      </c>
      <c r="DU93" s="15" t="n">
        <f aca="false">IF(DT93=0,DR93,DR93/DS93)</f>
        <v>1</v>
      </c>
      <c r="DV93" s="15" t="n">
        <v>41</v>
      </c>
      <c r="DW93" s="15" t="n">
        <f aca="false">IF(DU93/DV93=INT(DU93/DV93),1,0)</f>
        <v>0</v>
      </c>
      <c r="DX93" s="15" t="n">
        <f aca="false">IF(DW93=0,DU93,DU93/DV93)</f>
        <v>1</v>
      </c>
      <c r="DY93" s="15" t="n">
        <v>43</v>
      </c>
      <c r="DZ93" s="15" t="n">
        <f aca="false">IF(DX93/DY93=INT(DX93/DY93),1,0)</f>
        <v>0</v>
      </c>
      <c r="EA93" s="15" t="n">
        <f aca="false">IF(DZ93=0,DX93,DX93/DY93)</f>
        <v>1</v>
      </c>
      <c r="EB93" s="15" t="n">
        <v>47</v>
      </c>
      <c r="EC93" s="15" t="n">
        <f aca="false">IF(EA93/EB93=INT(EA93/EB93),1,0)</f>
        <v>0</v>
      </c>
      <c r="ED93" s="15" t="n">
        <f aca="false">IF(EC93=0,EA93,EA93/EB93)</f>
        <v>1</v>
      </c>
      <c r="EE93" s="15" t="n">
        <v>53</v>
      </c>
      <c r="EF93" s="15" t="n">
        <f aca="false">IF(ED93/EE93=INT(ED93/EE93),1,0)</f>
        <v>0</v>
      </c>
      <c r="EG93" s="15" t="n">
        <f aca="false">IF(EF93=0,ED93,ED93/EE93)</f>
        <v>1</v>
      </c>
      <c r="EH93" s="15" t="n">
        <v>59</v>
      </c>
      <c r="EI93" s="15" t="n">
        <f aca="false">IF(EG93/EH93=INT(EG93/EH93),1,0)</f>
        <v>0</v>
      </c>
      <c r="EJ93" s="15" t="n">
        <f aca="false">IF(EI93=0,EG93,EG93/EH93)</f>
        <v>1</v>
      </c>
      <c r="EK93" s="15" t="n">
        <v>61</v>
      </c>
      <c r="EL93" s="15" t="n">
        <f aca="false">IF(EJ93/EK93=INT(EJ93/EK93),1,0)</f>
        <v>0</v>
      </c>
      <c r="EM93" s="15" t="n">
        <f aca="false">IF(EL93=0,EJ93,EJ93/EK93)</f>
        <v>1</v>
      </c>
      <c r="EN93" s="15" t="n">
        <v>67</v>
      </c>
      <c r="EO93" s="15" t="n">
        <f aca="false">IF(EM93/EN93=INT(EM93/EN93),1,0)</f>
        <v>0</v>
      </c>
      <c r="EP93" s="15" t="n">
        <f aca="false">IF(EO93=0,EM93,EM93/EN93)</f>
        <v>1</v>
      </c>
      <c r="EQ93" s="15" t="n">
        <v>71</v>
      </c>
      <c r="ER93" s="15" t="n">
        <f aca="false">IF(EP93/EQ93=INT(EP93/EQ93),1,0)</f>
        <v>0</v>
      </c>
      <c r="ES93" s="15" t="n">
        <f aca="false">IF(ER93=0,EP93,EP93/EQ93)</f>
        <v>1</v>
      </c>
      <c r="ET93" s="15" t="n">
        <v>73</v>
      </c>
      <c r="EU93" s="15" t="n">
        <f aca="false">IF(ES93/ET93=INT(ES93/ET93),1,0)</f>
        <v>0</v>
      </c>
      <c r="EV93" s="15" t="n">
        <f aca="false">IF(EU93=0,ES93,ES93/ET93)</f>
        <v>1</v>
      </c>
      <c r="EW93" s="15" t="n">
        <v>79</v>
      </c>
      <c r="EX93" s="15" t="n">
        <f aca="false">IF(EV93/EW93=INT(EV93/EW93),1,0)</f>
        <v>0</v>
      </c>
      <c r="EY93" s="15" t="n">
        <f aca="false">IF(EX93=0,EV93,EV93/EW93)</f>
        <v>1</v>
      </c>
      <c r="EZ93" s="15" t="n">
        <v>83</v>
      </c>
      <c r="FA93" s="15" t="n">
        <f aca="false">IF(EY93/EZ93=INT(EY93/EZ93),1,0)</f>
        <v>0</v>
      </c>
      <c r="FB93" s="15" t="n">
        <f aca="false">IF(FA93=0,EY93,EY93/EZ93)</f>
        <v>1</v>
      </c>
      <c r="FC93" s="15" t="n">
        <v>89</v>
      </c>
      <c r="FD93" s="15" t="n">
        <f aca="false">IF(FB93/FC93=INT(FB93/FC93),1,0)</f>
        <v>0</v>
      </c>
      <c r="FE93" s="15" t="n">
        <f aca="false">IF(FD93=0,FB93,FB93/FC93)</f>
        <v>1</v>
      </c>
      <c r="FF93" s="15" t="n">
        <v>97</v>
      </c>
      <c r="FG93" s="15" t="n">
        <f aca="false">IF(FE93/FF93=INT(FE93/FF93),1,0)</f>
        <v>0</v>
      </c>
      <c r="FH93" s="15" t="n">
        <f aca="false">IF(FG93=0,FE93,FE93/FF93)</f>
        <v>1</v>
      </c>
      <c r="FI93" s="15" t="n">
        <v>101</v>
      </c>
      <c r="FJ93" s="15" t="n">
        <f aca="false">IF(FH93/FI93=INT(FH93/FI93),1,0)</f>
        <v>0</v>
      </c>
      <c r="FK93" s="15" t="n">
        <f aca="false">IF(FJ93=0,FH93,FH93/FI93)</f>
        <v>1</v>
      </c>
      <c r="FL93" s="15" t="n">
        <v>103</v>
      </c>
      <c r="FM93" s="15" t="n">
        <f aca="false">IF(FK93/FL93=INT(FK93/FL93),1,0)</f>
        <v>0</v>
      </c>
      <c r="FN93" s="15" t="n">
        <f aca="false">IF(FM93=0,FK93,FK93/FL93)</f>
        <v>1</v>
      </c>
      <c r="FO93" s="15" t="n">
        <v>107</v>
      </c>
      <c r="FP93" s="15" t="n">
        <f aca="false">IF(FN93/FO93=INT(FN93/FO93),1,0)</f>
        <v>0</v>
      </c>
      <c r="FQ93" s="15" t="n">
        <f aca="false">IF(FP93=0,FN93,FN93/FO93)</f>
        <v>1</v>
      </c>
      <c r="FR93" s="15" t="n">
        <v>109</v>
      </c>
      <c r="FS93" s="15" t="n">
        <f aca="false">IF(FQ93/FR93=INT(FQ93/FR93),1,0)</f>
        <v>0</v>
      </c>
      <c r="FT93" s="15" t="n">
        <f aca="false">IF(FS93=0,FQ93,FQ93/FR93)</f>
        <v>1</v>
      </c>
      <c r="FU93" s="15" t="n">
        <v>113</v>
      </c>
      <c r="FV93" s="15" t="n">
        <f aca="false">IF(FT93/FU93=INT(FT93/FU93),1,0)</f>
        <v>0</v>
      </c>
      <c r="FW93" s="15" t="n">
        <f aca="false">IF(FV93=0,FT93,FT93/FU93)</f>
        <v>1</v>
      </c>
      <c r="FX93" s="15" t="n">
        <v>127</v>
      </c>
      <c r="FY93" s="15" t="n">
        <f aca="false">IF(FW93/FX93=INT(FW93/FX93),1,0)</f>
        <v>0</v>
      </c>
      <c r="FZ93" s="15" t="n">
        <f aca="false">IF(FY93=0,FW93,FW93/FX93)</f>
        <v>1</v>
      </c>
      <c r="GA93" s="15" t="n">
        <v>131</v>
      </c>
      <c r="GB93" s="15" t="n">
        <f aca="false">IF(FZ93/GA93=INT(FZ93/GA93),1,0)</f>
        <v>0</v>
      </c>
      <c r="GC93" s="15" t="n">
        <f aca="false">IF(GB93=0,FZ93,FZ93/GA93)</f>
        <v>1</v>
      </c>
      <c r="GD93" s="15" t="n">
        <v>137</v>
      </c>
      <c r="GE93" s="15" t="n">
        <f aca="false">IF(GC93/GD93=INT(GC93/GD93),1,0)</f>
        <v>0</v>
      </c>
      <c r="GF93" s="15" t="n">
        <f aca="false">IF(GE93=0,GC93,GC93/GD93)</f>
        <v>1</v>
      </c>
      <c r="GG93" s="15" t="n">
        <v>139</v>
      </c>
      <c r="GH93" s="15" t="n">
        <f aca="false">IF(GF93/GG93=INT(GF93/GG93),1,0)</f>
        <v>0</v>
      </c>
      <c r="GI93" s="15" t="n">
        <f aca="false">IF(GH93=0,GF93,GF93/GG93)</f>
        <v>1</v>
      </c>
      <c r="GJ93" s="15" t="n">
        <v>149</v>
      </c>
      <c r="GK93" s="15" t="n">
        <f aca="false">IF(GI93/GJ93=INT(GI93/GJ93),1,0)</f>
        <v>0</v>
      </c>
      <c r="GL93" s="15" t="n">
        <f aca="false">IF(GK93=0,GI93,GI93/GJ93)</f>
        <v>1</v>
      </c>
      <c r="GM93" s="15"/>
      <c r="GN93" s="15" t="n">
        <f aca="false">8*AW93+4*AZ93+2*BC93+BF93</f>
        <v>2</v>
      </c>
      <c r="GO93" s="15" t="n">
        <f aca="false">4*BI93+2*BL93+BO93</f>
        <v>0</v>
      </c>
      <c r="GP93" s="15" t="n">
        <f aca="false">2*BR93+BU93</f>
        <v>1</v>
      </c>
      <c r="GQ93" s="15" t="n">
        <f aca="false">2*BX93+CA93</f>
        <v>0</v>
      </c>
      <c r="GR93" s="15" t="n">
        <f aca="false">2*CD93+CG93</f>
        <v>0</v>
      </c>
      <c r="GS93" s="15" t="n">
        <f aca="false">2*CJ93+CM93</f>
        <v>0</v>
      </c>
      <c r="GT93" s="15" t="n">
        <f aca="false">CS93</f>
        <v>0</v>
      </c>
      <c r="GU93" s="15" t="n">
        <f aca="false">CY93</f>
        <v>0</v>
      </c>
      <c r="GV93" s="15" t="n">
        <f aca="false">DE93</f>
        <v>0</v>
      </c>
      <c r="GW93" s="15" t="n">
        <f aca="false">DK93</f>
        <v>0</v>
      </c>
      <c r="GX93" s="15" t="n">
        <f aca="false">DQ93</f>
        <v>0</v>
      </c>
      <c r="GY93" s="0" t="n">
        <f aca="false">DT93</f>
        <v>0</v>
      </c>
      <c r="GZ93" s="0" t="n">
        <f aca="false">DW93</f>
        <v>0</v>
      </c>
      <c r="HA93" s="0" t="n">
        <f aca="false">DZ93</f>
        <v>0</v>
      </c>
      <c r="HB93" s="0" t="n">
        <f aca="false">EC93</f>
        <v>0</v>
      </c>
      <c r="HC93" s="0" t="n">
        <f aca="false">EF93</f>
        <v>0</v>
      </c>
      <c r="HD93" s="0" t="n">
        <f aca="false">EI93</f>
        <v>0</v>
      </c>
      <c r="HE93" s="0" t="n">
        <f aca="false">EL93</f>
        <v>0</v>
      </c>
      <c r="HF93" s="0" t="n">
        <f aca="false">EO93</f>
        <v>0</v>
      </c>
      <c r="HG93" s="0" t="n">
        <f aca="false">ER93</f>
        <v>0</v>
      </c>
      <c r="HH93" s="0" t="n">
        <f aca="false">EU93</f>
        <v>0</v>
      </c>
      <c r="HI93" s="0" t="n">
        <f aca="false">EX93</f>
        <v>0</v>
      </c>
      <c r="HJ93" s="0" t="n">
        <f aca="false">FA93</f>
        <v>0</v>
      </c>
      <c r="HK93" s="0" t="n">
        <f aca="false">FD93</f>
        <v>0</v>
      </c>
      <c r="HL93" s="0" t="n">
        <f aca="false">FG93</f>
        <v>0</v>
      </c>
      <c r="HM93" s="0" t="n">
        <f aca="false">FJ93</f>
        <v>0</v>
      </c>
      <c r="HN93" s="0" t="n">
        <f aca="false">FM93</f>
        <v>0</v>
      </c>
      <c r="HO93" s="0" t="n">
        <f aca="false">FP93</f>
        <v>0</v>
      </c>
      <c r="HP93" s="0" t="n">
        <f aca="false">FS93</f>
        <v>0</v>
      </c>
      <c r="HQ93" s="0" t="n">
        <f aca="false">FV93</f>
        <v>0</v>
      </c>
      <c r="HR93" s="0" t="n">
        <f aca="false">FY93</f>
        <v>0</v>
      </c>
      <c r="HS93" s="0" t="n">
        <f aca="false">GB93</f>
        <v>0</v>
      </c>
      <c r="HT93" s="0" t="n">
        <f aca="false">GE93</f>
        <v>0</v>
      </c>
      <c r="HU93" s="0" t="n">
        <f aca="false">GH93</f>
        <v>0</v>
      </c>
      <c r="HV93" s="0" t="n">
        <f aca="false">GK93</f>
        <v>0</v>
      </c>
      <c r="HW93" s="0" t="n">
        <f aca="false">AU93</f>
        <v>20</v>
      </c>
      <c r="HX93" s="0" t="n">
        <f aca="false">HW93/HV96</f>
        <v>20</v>
      </c>
    </row>
    <row r="94" customFormat="false" ht="18" hidden="true" customHeight="true" outlineLevel="0" collapsed="false">
      <c r="A94" s="1"/>
      <c r="B94" s="10"/>
      <c r="C94" s="10"/>
      <c r="D94" s="10"/>
      <c r="E94" s="10"/>
      <c r="F94" s="13"/>
      <c r="G94" s="13"/>
      <c r="H94" s="74"/>
      <c r="I94" s="10"/>
      <c r="J94" s="10"/>
      <c r="K94" s="1"/>
      <c r="M94" s="1"/>
      <c r="AK94" s="1"/>
      <c r="AL94" s="1"/>
      <c r="AM94" s="1"/>
      <c r="AN94" s="1"/>
      <c r="AO94" s="1"/>
      <c r="AP94" s="1"/>
      <c r="AQ94" s="1"/>
      <c r="AS94" s="0" t="n">
        <f aca="false">AS93+INT(AT93/AT94)</f>
        <v>20</v>
      </c>
      <c r="AT94" s="0" t="n">
        <f aca="false">HX82*HX86*HX90</f>
        <v>21</v>
      </c>
      <c r="AU94" s="0" t="n">
        <f aca="false">AT94</f>
        <v>21</v>
      </c>
      <c r="AV94" s="0" t="n">
        <v>256</v>
      </c>
      <c r="AW94" s="15" t="n">
        <f aca="false">IF(AU94/AV94=INT(AU94/AV94),1,0)</f>
        <v>0</v>
      </c>
      <c r="AX94" s="15" t="n">
        <f aca="false">IF(AW94=0,AU94,AU94/AV94)</f>
        <v>21</v>
      </c>
      <c r="AY94" s="15" t="n">
        <v>16</v>
      </c>
      <c r="AZ94" s="15" t="n">
        <f aca="false">IF(AX94/AY94=INT(AX94/AY94),1,0)</f>
        <v>0</v>
      </c>
      <c r="BA94" s="15" t="n">
        <f aca="false">IF(AZ94=0,AX94,AX94/AY94)</f>
        <v>21</v>
      </c>
      <c r="BB94" s="15" t="n">
        <v>4</v>
      </c>
      <c r="BC94" s="15" t="n">
        <f aca="false">IF(BA94/BB94=INT(BA94/BB94),1,0)</f>
        <v>0</v>
      </c>
      <c r="BD94" s="15" t="n">
        <f aca="false">IF(BC94=0,BA94,BA94/BB94)</f>
        <v>21</v>
      </c>
      <c r="BE94" s="15" t="n">
        <v>2</v>
      </c>
      <c r="BF94" s="15" t="n">
        <f aca="false">IF(BD94/BE94=INT(BD94/BE94),1,0)</f>
        <v>0</v>
      </c>
      <c r="BG94" s="15" t="n">
        <f aca="false">IF(BF94=0,BD94,BD94/BE94)</f>
        <v>21</v>
      </c>
      <c r="BH94" s="15" t="n">
        <v>81</v>
      </c>
      <c r="BI94" s="15" t="n">
        <f aca="false">IF(BG94/BH94=INT(BG94/BH94),1,0)</f>
        <v>0</v>
      </c>
      <c r="BJ94" s="15" t="n">
        <f aca="false">IF(BI94=0,BG94,BG94/BH94)</f>
        <v>21</v>
      </c>
      <c r="BK94" s="15" t="n">
        <v>9</v>
      </c>
      <c r="BL94" s="15" t="n">
        <f aca="false">IF(BJ94/BK94=INT(BJ94/BK94),1,0)</f>
        <v>0</v>
      </c>
      <c r="BM94" s="15" t="n">
        <f aca="false">IF(BL94=0,BJ94,BJ94/BK94)</f>
        <v>21</v>
      </c>
      <c r="BN94" s="15" t="n">
        <v>3</v>
      </c>
      <c r="BO94" s="15" t="n">
        <f aca="false">IF(BM94/BN94=INT(BM94/BN94),1,0)</f>
        <v>1</v>
      </c>
      <c r="BP94" s="15" t="n">
        <f aca="false">IF(BO94=0,BM94,BM94/BN94)</f>
        <v>7</v>
      </c>
      <c r="BQ94" s="15" t="n">
        <v>25</v>
      </c>
      <c r="BR94" s="15" t="n">
        <f aca="false">IF(BP94/BQ94=INT(BP94/BQ94),1,0)</f>
        <v>0</v>
      </c>
      <c r="BS94" s="15" t="n">
        <f aca="false">IF(BR94=0,BP94,BP94/BQ94)</f>
        <v>7</v>
      </c>
      <c r="BT94" s="15" t="n">
        <v>5</v>
      </c>
      <c r="BU94" s="15" t="n">
        <f aca="false">IF(BS94/BT94=INT(BS94/BT94),1,0)</f>
        <v>0</v>
      </c>
      <c r="BV94" s="15" t="n">
        <f aca="false">IF(BU94=0,BS94,BS94/BT94)</f>
        <v>7</v>
      </c>
      <c r="BW94" s="15" t="n">
        <v>49</v>
      </c>
      <c r="BX94" s="15" t="n">
        <f aca="false">IF(BV94/BW94=INT(BV94/BW94),1,0)</f>
        <v>0</v>
      </c>
      <c r="BY94" s="15" t="n">
        <f aca="false">IF(BX94=0,BV94,BV94/BW94)</f>
        <v>7</v>
      </c>
      <c r="BZ94" s="15" t="n">
        <v>7</v>
      </c>
      <c r="CA94" s="15" t="n">
        <f aca="false">IF(BY94/BZ94=INT(BY94/BZ94),1,0)</f>
        <v>1</v>
      </c>
      <c r="CB94" s="15" t="n">
        <f aca="false">IF(CA94=0,BY94,BY94/BZ94)</f>
        <v>1</v>
      </c>
      <c r="CC94" s="15" t="n">
        <v>121</v>
      </c>
      <c r="CD94" s="15" t="n">
        <f aca="false">IF(CB94/CC94=INT(CB94/CC94),1,0)</f>
        <v>0</v>
      </c>
      <c r="CE94" s="15" t="n">
        <f aca="false">IF(CD94=0,CB94,CB94/CC94)</f>
        <v>1</v>
      </c>
      <c r="CF94" s="15" t="n">
        <v>11</v>
      </c>
      <c r="CG94" s="15" t="n">
        <f aca="false">IF(CE94/CF94=INT(CE94/CF94),1,0)</f>
        <v>0</v>
      </c>
      <c r="CH94" s="15" t="n">
        <f aca="false">IF(CG94=0,CE94,CE94/CF94)</f>
        <v>1</v>
      </c>
      <c r="CI94" s="15" t="n">
        <v>169</v>
      </c>
      <c r="CJ94" s="15" t="n">
        <f aca="false">IF(CH94/CI94=INT(CH94/CI94),1,0)</f>
        <v>0</v>
      </c>
      <c r="CK94" s="15" t="n">
        <f aca="false">IF(CJ94=0,CH94,CH94/CI94)</f>
        <v>1</v>
      </c>
      <c r="CL94" s="15" t="n">
        <v>13</v>
      </c>
      <c r="CM94" s="15" t="n">
        <f aca="false">IF(CK94/CL94=INT(CK94/CL94),1,0)</f>
        <v>0</v>
      </c>
      <c r="CN94" s="15" t="n">
        <f aca="false">IF(CM94=0,CK94,CK94/CL94)</f>
        <v>1</v>
      </c>
      <c r="CO94" s="15" t="n">
        <f aca="false">CO90</f>
        <v>289</v>
      </c>
      <c r="CP94" s="15" t="n">
        <f aca="false">IF(CN94/CO94=INT(CN94/CO94),1,0)</f>
        <v>0</v>
      </c>
      <c r="CQ94" s="15" t="n">
        <f aca="false">IF(CP94=0,CN94,CN94/CO94)</f>
        <v>1</v>
      </c>
      <c r="CR94" s="15" t="n">
        <v>17</v>
      </c>
      <c r="CS94" s="15" t="n">
        <f aca="false">IF(CQ94/CR94=INT(CQ94/CR94),1,0)</f>
        <v>0</v>
      </c>
      <c r="CT94" s="15" t="n">
        <f aca="false">IF(CS94=0,CQ94,CQ94/CR94)</f>
        <v>1</v>
      </c>
      <c r="CU94" s="15" t="n">
        <f aca="false">CU90</f>
        <v>361</v>
      </c>
      <c r="CV94" s="15" t="n">
        <f aca="false">IF(CT94/CU94=INT(CT94/CU94),1,0)</f>
        <v>0</v>
      </c>
      <c r="CW94" s="15" t="n">
        <f aca="false">IF(CV94=0,CT94,CT94/CU94)</f>
        <v>1</v>
      </c>
      <c r="CX94" s="15" t="n">
        <v>19</v>
      </c>
      <c r="CY94" s="15" t="n">
        <f aca="false">IF(CW94/CX94=INT(CW94/CX94),1,0)</f>
        <v>0</v>
      </c>
      <c r="CZ94" s="15" t="n">
        <f aca="false">IF(CY94=0,CW94,CW94/CX94)</f>
        <v>1</v>
      </c>
      <c r="DA94" s="15" t="n">
        <f aca="false">DA90</f>
        <v>529</v>
      </c>
      <c r="DB94" s="15" t="n">
        <f aca="false">IF(CZ94/DA94=INT(CZ94/DA94),1,0)</f>
        <v>0</v>
      </c>
      <c r="DC94" s="15" t="n">
        <f aca="false">IF(DB94=0,CZ94,CZ94/DA94)</f>
        <v>1</v>
      </c>
      <c r="DD94" s="15" t="n">
        <v>23</v>
      </c>
      <c r="DE94" s="15" t="n">
        <f aca="false">IF(DC94/DD94=INT(DC94/DD94),1,0)</f>
        <v>0</v>
      </c>
      <c r="DF94" s="15" t="n">
        <f aca="false">IF(DE94=0,DC94,DC94/DD94)</f>
        <v>1</v>
      </c>
      <c r="DG94" s="15" t="n">
        <f aca="false">DG90</f>
        <v>841</v>
      </c>
      <c r="DH94" s="15" t="n">
        <f aca="false">IF(DF94/DG94=INT(DF94/DG94),1,0)</f>
        <v>0</v>
      </c>
      <c r="DI94" s="15" t="n">
        <f aca="false">IF(DH94=0,DF94,DF94/DG94)</f>
        <v>1</v>
      </c>
      <c r="DJ94" s="15" t="n">
        <v>29</v>
      </c>
      <c r="DK94" s="15" t="n">
        <f aca="false">IF(DI94/DJ94=INT(DI94/DJ94),1,0)</f>
        <v>0</v>
      </c>
      <c r="DL94" s="15" t="n">
        <f aca="false">IF(DK94=0,DI94,DI94/DJ94)</f>
        <v>1</v>
      </c>
      <c r="DM94" s="15" t="n">
        <f aca="false">DM90</f>
        <v>961</v>
      </c>
      <c r="DN94" s="15" t="n">
        <f aca="false">IF(DL94/DM94=INT(DL94/DM94),1,0)</f>
        <v>0</v>
      </c>
      <c r="DO94" s="15" t="n">
        <f aca="false">IF(DN94=0,DL94,DL94/DM94)</f>
        <v>1</v>
      </c>
      <c r="DP94" s="15" t="n">
        <v>31</v>
      </c>
      <c r="DQ94" s="15" t="n">
        <f aca="false">IF(DO94/DP94=INT(DO94/DP94),1,0)</f>
        <v>0</v>
      </c>
      <c r="DR94" s="15" t="n">
        <f aca="false">IF(DQ94=0,DO94,DO94/DP94)</f>
        <v>1</v>
      </c>
      <c r="DS94" s="15" t="n">
        <v>37</v>
      </c>
      <c r="DT94" s="15" t="n">
        <f aca="false">IF(DR94/DS94=INT(DR94/DS94),1,0)</f>
        <v>0</v>
      </c>
      <c r="DU94" s="15" t="n">
        <f aca="false">IF(DT94=0,DR94,DR94/DS94)</f>
        <v>1</v>
      </c>
      <c r="DV94" s="15" t="n">
        <v>41</v>
      </c>
      <c r="DW94" s="15" t="n">
        <f aca="false">IF(DU94/DV94=INT(DU94/DV94),1,0)</f>
        <v>0</v>
      </c>
      <c r="DX94" s="15" t="n">
        <f aca="false">IF(DW94=0,DU94,DU94/DV94)</f>
        <v>1</v>
      </c>
      <c r="DY94" s="15" t="n">
        <v>43</v>
      </c>
      <c r="DZ94" s="15" t="n">
        <f aca="false">IF(DX94/DY94=INT(DX94/DY94),1,0)</f>
        <v>0</v>
      </c>
      <c r="EA94" s="15" t="n">
        <f aca="false">IF(DZ94=0,DX94,DX94/DY94)</f>
        <v>1</v>
      </c>
      <c r="EB94" s="15" t="n">
        <v>47</v>
      </c>
      <c r="EC94" s="15" t="n">
        <f aca="false">IF(EA94/EB94=INT(EA94/EB94),1,0)</f>
        <v>0</v>
      </c>
      <c r="ED94" s="15" t="n">
        <f aca="false">IF(EC94=0,EA94,EA94/EB94)</f>
        <v>1</v>
      </c>
      <c r="EE94" s="15" t="n">
        <v>53</v>
      </c>
      <c r="EF94" s="15" t="n">
        <f aca="false">IF(ED94/EE94=INT(ED94/EE94),1,0)</f>
        <v>0</v>
      </c>
      <c r="EG94" s="15" t="n">
        <f aca="false">IF(EF94=0,ED94,ED94/EE94)</f>
        <v>1</v>
      </c>
      <c r="EH94" s="15" t="n">
        <v>59</v>
      </c>
      <c r="EI94" s="15" t="n">
        <f aca="false">IF(EG94/EH94=INT(EG94/EH94),1,0)</f>
        <v>0</v>
      </c>
      <c r="EJ94" s="15" t="n">
        <f aca="false">IF(EI94=0,EG94,EG94/EH94)</f>
        <v>1</v>
      </c>
      <c r="EK94" s="15" t="n">
        <v>61</v>
      </c>
      <c r="EL94" s="15" t="n">
        <f aca="false">IF(EJ94/EK94=INT(EJ94/EK94),1,0)</f>
        <v>0</v>
      </c>
      <c r="EM94" s="15" t="n">
        <f aca="false">IF(EL94=0,EJ94,EJ94/EK94)</f>
        <v>1</v>
      </c>
      <c r="EN94" s="15" t="n">
        <v>67</v>
      </c>
      <c r="EO94" s="15" t="n">
        <f aca="false">IF(EM94/EN94=INT(EM94/EN94),1,0)</f>
        <v>0</v>
      </c>
      <c r="EP94" s="15" t="n">
        <f aca="false">IF(EO94=0,EM94,EM94/EN94)</f>
        <v>1</v>
      </c>
      <c r="EQ94" s="15" t="n">
        <v>71</v>
      </c>
      <c r="ER94" s="15" t="n">
        <f aca="false">IF(EP94/EQ94=INT(EP94/EQ94),1,0)</f>
        <v>0</v>
      </c>
      <c r="ES94" s="15" t="n">
        <f aca="false">IF(ER94=0,EP94,EP94/EQ94)</f>
        <v>1</v>
      </c>
      <c r="ET94" s="15" t="n">
        <v>73</v>
      </c>
      <c r="EU94" s="15" t="n">
        <f aca="false">IF(ES94/ET94=INT(ES94/ET94),1,0)</f>
        <v>0</v>
      </c>
      <c r="EV94" s="15" t="n">
        <f aca="false">IF(EU94=0,ES94,ES94/ET94)</f>
        <v>1</v>
      </c>
      <c r="EW94" s="15" t="n">
        <v>79</v>
      </c>
      <c r="EX94" s="15" t="n">
        <f aca="false">IF(EV94/EW94=INT(EV94/EW94),1,0)</f>
        <v>0</v>
      </c>
      <c r="EY94" s="15" t="n">
        <f aca="false">IF(EX94=0,EV94,EV94/EW94)</f>
        <v>1</v>
      </c>
      <c r="EZ94" s="15" t="n">
        <v>83</v>
      </c>
      <c r="FA94" s="15" t="n">
        <f aca="false">IF(EY94/EZ94=INT(EY94/EZ94),1,0)</f>
        <v>0</v>
      </c>
      <c r="FB94" s="15" t="n">
        <f aca="false">IF(FA94=0,EY94,EY94/EZ94)</f>
        <v>1</v>
      </c>
      <c r="FC94" s="15" t="n">
        <v>89</v>
      </c>
      <c r="FD94" s="15" t="n">
        <f aca="false">IF(FB94/FC94=INT(FB94/FC94),1,0)</f>
        <v>0</v>
      </c>
      <c r="FE94" s="15" t="n">
        <f aca="false">IF(FD94=0,FB94,FB94/FC94)</f>
        <v>1</v>
      </c>
      <c r="FF94" s="15" t="n">
        <v>97</v>
      </c>
      <c r="FG94" s="15" t="n">
        <f aca="false">IF(FE94/FF94=INT(FE94/FF94),1,0)</f>
        <v>0</v>
      </c>
      <c r="FH94" s="15" t="n">
        <f aca="false">IF(FG94=0,FE94,FE94/FF94)</f>
        <v>1</v>
      </c>
      <c r="FI94" s="15" t="n">
        <v>101</v>
      </c>
      <c r="FJ94" s="15" t="n">
        <f aca="false">IF(FH94/FI94=INT(FH94/FI94),1,0)</f>
        <v>0</v>
      </c>
      <c r="FK94" s="15" t="n">
        <f aca="false">IF(FJ94=0,FH94,FH94/FI94)</f>
        <v>1</v>
      </c>
      <c r="FL94" s="15" t="n">
        <v>103</v>
      </c>
      <c r="FM94" s="15" t="n">
        <f aca="false">IF(FK94/FL94=INT(FK94/FL94),1,0)</f>
        <v>0</v>
      </c>
      <c r="FN94" s="15" t="n">
        <f aca="false">IF(FM94=0,FK94,FK94/FL94)</f>
        <v>1</v>
      </c>
      <c r="FO94" s="15" t="n">
        <v>107</v>
      </c>
      <c r="FP94" s="15" t="n">
        <f aca="false">IF(FN94/FO94=INT(FN94/FO94),1,0)</f>
        <v>0</v>
      </c>
      <c r="FQ94" s="15" t="n">
        <f aca="false">IF(FP94=0,FN94,FN94/FO94)</f>
        <v>1</v>
      </c>
      <c r="FR94" s="15" t="n">
        <v>109</v>
      </c>
      <c r="FS94" s="15" t="n">
        <f aca="false">IF(FQ94/FR94=INT(FQ94/FR94),1,0)</f>
        <v>0</v>
      </c>
      <c r="FT94" s="15" t="n">
        <f aca="false">IF(FS94=0,FQ94,FQ94/FR94)</f>
        <v>1</v>
      </c>
      <c r="FU94" s="15" t="n">
        <v>113</v>
      </c>
      <c r="FV94" s="15" t="n">
        <f aca="false">IF(FT94/FU94=INT(FT94/FU94),1,0)</f>
        <v>0</v>
      </c>
      <c r="FW94" s="15" t="n">
        <f aca="false">IF(FV94=0,FT94,FT94/FU94)</f>
        <v>1</v>
      </c>
      <c r="FX94" s="15" t="n">
        <v>127</v>
      </c>
      <c r="FY94" s="15" t="n">
        <f aca="false">IF(FW94/FX94=INT(FW94/FX94),1,0)</f>
        <v>0</v>
      </c>
      <c r="FZ94" s="15" t="n">
        <f aca="false">IF(FY94=0,FW94,FW94/FX94)</f>
        <v>1</v>
      </c>
      <c r="GA94" s="15" t="n">
        <v>131</v>
      </c>
      <c r="GB94" s="15" t="n">
        <f aca="false">IF(FZ94/GA94=INT(FZ94/GA94),1,0)</f>
        <v>0</v>
      </c>
      <c r="GC94" s="15" t="n">
        <f aca="false">IF(GB94=0,FZ94,FZ94/GA94)</f>
        <v>1</v>
      </c>
      <c r="GD94" s="15" t="n">
        <v>137</v>
      </c>
      <c r="GE94" s="15" t="n">
        <f aca="false">IF(GC94/GD94=INT(GC94/GD94),1,0)</f>
        <v>0</v>
      </c>
      <c r="GF94" s="15" t="n">
        <f aca="false">IF(GE94=0,GC94,GC94/GD94)</f>
        <v>1</v>
      </c>
      <c r="GG94" s="15" t="n">
        <v>139</v>
      </c>
      <c r="GH94" s="15" t="n">
        <f aca="false">IF(GF94/GG94=INT(GF94/GG94),1,0)</f>
        <v>0</v>
      </c>
      <c r="GI94" s="15" t="n">
        <f aca="false">IF(GH94=0,GF94,GF94/GG94)</f>
        <v>1</v>
      </c>
      <c r="GJ94" s="15" t="n">
        <v>149</v>
      </c>
      <c r="GK94" s="15" t="n">
        <f aca="false">IF(GI94/GJ94=INT(GI94/GJ94),1,0)</f>
        <v>0</v>
      </c>
      <c r="GL94" s="15" t="n">
        <f aca="false">IF(GK94=0,GI94,GI94/GJ94)</f>
        <v>1</v>
      </c>
      <c r="GM94" s="15"/>
      <c r="GN94" s="15" t="n">
        <f aca="false">8*AW94+4*AZ94+2*BC94+BF94</f>
        <v>0</v>
      </c>
      <c r="GO94" s="15" t="n">
        <f aca="false">4*BI94+2*BL94+BO94</f>
        <v>1</v>
      </c>
      <c r="GP94" s="15" t="n">
        <f aca="false">2*BR94+BU94</f>
        <v>0</v>
      </c>
      <c r="GQ94" s="15" t="n">
        <f aca="false">2*BX94+CA94</f>
        <v>1</v>
      </c>
      <c r="GR94" s="15" t="n">
        <f aca="false">2*CD94+CG94</f>
        <v>0</v>
      </c>
      <c r="GS94" s="15" t="n">
        <f aca="false">2*CJ94+CM94</f>
        <v>0</v>
      </c>
      <c r="GT94" s="15" t="n">
        <f aca="false">CS94</f>
        <v>0</v>
      </c>
      <c r="GU94" s="15" t="n">
        <f aca="false">CY94</f>
        <v>0</v>
      </c>
      <c r="GV94" s="15" t="n">
        <f aca="false">DE94</f>
        <v>0</v>
      </c>
      <c r="GW94" s="15" t="n">
        <f aca="false">DK94</f>
        <v>0</v>
      </c>
      <c r="GX94" s="15" t="n">
        <f aca="false">DQ94</f>
        <v>0</v>
      </c>
      <c r="GY94" s="0" t="n">
        <f aca="false">DT94</f>
        <v>0</v>
      </c>
      <c r="GZ94" s="0" t="n">
        <f aca="false">DW94</f>
        <v>0</v>
      </c>
      <c r="HA94" s="0" t="n">
        <f aca="false">DZ94</f>
        <v>0</v>
      </c>
      <c r="HB94" s="0" t="n">
        <f aca="false">EC94</f>
        <v>0</v>
      </c>
      <c r="HC94" s="0" t="n">
        <f aca="false">EF94</f>
        <v>0</v>
      </c>
      <c r="HD94" s="0" t="n">
        <f aca="false">EI94</f>
        <v>0</v>
      </c>
      <c r="HE94" s="0" t="n">
        <f aca="false">EL94</f>
        <v>0</v>
      </c>
      <c r="HF94" s="0" t="n">
        <f aca="false">EO94</f>
        <v>0</v>
      </c>
      <c r="HG94" s="0" t="n">
        <f aca="false">ER94</f>
        <v>0</v>
      </c>
      <c r="HH94" s="0" t="n">
        <f aca="false">EU94</f>
        <v>0</v>
      </c>
      <c r="HI94" s="0" t="n">
        <f aca="false">EX94</f>
        <v>0</v>
      </c>
      <c r="HJ94" s="0" t="n">
        <f aca="false">FA94</f>
        <v>0</v>
      </c>
      <c r="HK94" s="0" t="n">
        <f aca="false">FD94</f>
        <v>0</v>
      </c>
      <c r="HL94" s="0" t="n">
        <f aca="false">FG94</f>
        <v>0</v>
      </c>
      <c r="HM94" s="0" t="n">
        <f aca="false">FJ94</f>
        <v>0</v>
      </c>
      <c r="HN94" s="0" t="n">
        <f aca="false">FM94</f>
        <v>0</v>
      </c>
      <c r="HO94" s="0" t="n">
        <f aca="false">FP94</f>
        <v>0</v>
      </c>
      <c r="HP94" s="0" t="n">
        <f aca="false">FS94</f>
        <v>0</v>
      </c>
      <c r="HQ94" s="0" t="n">
        <f aca="false">FV94</f>
        <v>0</v>
      </c>
      <c r="HR94" s="0" t="n">
        <f aca="false">FY94</f>
        <v>0</v>
      </c>
      <c r="HS94" s="0" t="n">
        <f aca="false">GB94</f>
        <v>0</v>
      </c>
      <c r="HT94" s="0" t="n">
        <f aca="false">GE94</f>
        <v>0</v>
      </c>
      <c r="HU94" s="0" t="n">
        <f aca="false">GH94</f>
        <v>0</v>
      </c>
      <c r="HV94" s="0" t="n">
        <f aca="false">GK94</f>
        <v>0</v>
      </c>
      <c r="HW94" s="0" t="n">
        <f aca="false">AU94</f>
        <v>21</v>
      </c>
      <c r="HX94" s="0" t="n">
        <f aca="false">HW94/HV96</f>
        <v>21</v>
      </c>
    </row>
    <row r="95" customFormat="false" ht="18" hidden="true" customHeight="true" outlineLevel="0" collapsed="false">
      <c r="A95" s="1"/>
      <c r="B95" s="10"/>
      <c r="C95" s="10"/>
      <c r="D95" s="10"/>
      <c r="E95" s="10"/>
      <c r="F95" s="13"/>
      <c r="G95" s="13"/>
      <c r="H95" s="74"/>
      <c r="I95" s="10"/>
      <c r="J95" s="10"/>
      <c r="K95" s="1"/>
      <c r="M95" s="1"/>
      <c r="AK95" s="1"/>
      <c r="AL95" s="1"/>
      <c r="AM95" s="1"/>
      <c r="AN95" s="1"/>
      <c r="AO95" s="1"/>
      <c r="AP95" s="1"/>
      <c r="AQ95" s="1"/>
      <c r="AT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R95" s="15"/>
      <c r="CS95" s="15"/>
      <c r="CT95" s="15"/>
      <c r="CX95" s="15"/>
      <c r="CY95" s="15"/>
      <c r="CZ95" s="15"/>
      <c r="DD95" s="15"/>
      <c r="DE95" s="15"/>
      <c r="DF95" s="15"/>
      <c r="DJ95" s="15"/>
      <c r="DK95" s="15"/>
      <c r="DL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 t="n">
        <f aca="false">IF(GN93&lt;GN94,GN93,GN94)</f>
        <v>0</v>
      </c>
      <c r="GO95" s="15" t="n">
        <f aca="false">IF(GO93&lt;GO94,GO93,GO94)</f>
        <v>0</v>
      </c>
      <c r="GP95" s="15" t="n">
        <f aca="false">IF(GP93&lt;GP94,GP93,GP94)</f>
        <v>0</v>
      </c>
      <c r="GQ95" s="15" t="n">
        <f aca="false">IF(GQ93&lt;GQ94,GQ93,GQ94)</f>
        <v>0</v>
      </c>
      <c r="GR95" s="15" t="n">
        <f aca="false">IF(GR93&lt;GR94,GR93,GR94)</f>
        <v>0</v>
      </c>
      <c r="GS95" s="15" t="n">
        <f aca="false">IF(GS93&lt;GS94,GS93,GS94)</f>
        <v>0</v>
      </c>
      <c r="GT95" s="15" t="n">
        <f aca="false">IF(GT93&lt;GT94,GT93,GT94)</f>
        <v>0</v>
      </c>
      <c r="GU95" s="15" t="n">
        <f aca="false">IF(GU93&lt;GU94,GU93,GU94)</f>
        <v>0</v>
      </c>
      <c r="GV95" s="15" t="n">
        <f aca="false">IF(GV93&lt;GV94,GV93,GV94)</f>
        <v>0</v>
      </c>
      <c r="GW95" s="15" t="n">
        <f aca="false">IF(GW93&lt;GW94,GW93,GW94)</f>
        <v>0</v>
      </c>
      <c r="GX95" s="15" t="n">
        <f aca="false">IF(GX93&lt;GX94,GX93,GX94)</f>
        <v>0</v>
      </c>
      <c r="GY95" s="15" t="n">
        <f aca="false">IF(GY93&lt;GY94,GY93,GY94)</f>
        <v>0</v>
      </c>
      <c r="GZ95" s="15" t="n">
        <f aca="false">IF(GZ93&lt;GZ94,GZ93,GZ94)</f>
        <v>0</v>
      </c>
      <c r="HA95" s="15" t="n">
        <f aca="false">IF(HA93&lt;HA94,HA93,HA94)</f>
        <v>0</v>
      </c>
      <c r="HB95" s="15" t="n">
        <f aca="false">IF(HB93&lt;HB94,HB93,HB94)</f>
        <v>0</v>
      </c>
      <c r="HC95" s="15" t="n">
        <f aca="false">IF(HC93&lt;HC94,HC93,HC94)</f>
        <v>0</v>
      </c>
      <c r="HD95" s="15" t="n">
        <f aca="false">IF(HD93&lt;HD94,HD93,HD94)</f>
        <v>0</v>
      </c>
      <c r="HE95" s="15" t="n">
        <f aca="false">IF(HE93&lt;HE94,HE93,HE94)</f>
        <v>0</v>
      </c>
      <c r="HF95" s="15" t="n">
        <f aca="false">IF(HF93&lt;HF94,HF93,HF94)</f>
        <v>0</v>
      </c>
      <c r="HG95" s="15" t="n">
        <f aca="false">IF(HG93&lt;HG94,HG93,HG94)</f>
        <v>0</v>
      </c>
      <c r="HH95" s="15" t="n">
        <f aca="false">IF(HH93&lt;HH94,HH93,HH94)</f>
        <v>0</v>
      </c>
      <c r="HI95" s="15" t="n">
        <f aca="false">IF(HI93&lt;HI94,HI93,HI94)</f>
        <v>0</v>
      </c>
      <c r="HJ95" s="15" t="n">
        <f aca="false">IF(HJ93&lt;HJ94,HJ93,HJ94)</f>
        <v>0</v>
      </c>
      <c r="HK95" s="15" t="n">
        <f aca="false">IF(HK93&lt;HK94,HK93,HK94)</f>
        <v>0</v>
      </c>
      <c r="HL95" s="15" t="n">
        <f aca="false">IF(HL93&lt;HL94,HL93,HL94)</f>
        <v>0</v>
      </c>
      <c r="HM95" s="15" t="n">
        <f aca="false">IF(HM93&lt;HM94,HM93,HM94)</f>
        <v>0</v>
      </c>
      <c r="HN95" s="15" t="n">
        <f aca="false">IF(HN93&lt;HN94,HN93,HN94)</f>
        <v>0</v>
      </c>
      <c r="HO95" s="15" t="n">
        <f aca="false">IF(HO93&lt;HO94,HO93,HO94)</f>
        <v>0</v>
      </c>
      <c r="HP95" s="15" t="n">
        <f aca="false">IF(HP93&lt;HP94,HP93,HP94)</f>
        <v>0</v>
      </c>
      <c r="HQ95" s="15" t="n">
        <f aca="false">IF(HQ93&lt;HQ94,HQ93,HQ94)</f>
        <v>0</v>
      </c>
      <c r="HR95" s="15" t="n">
        <f aca="false">IF(HR93&lt;HR94,HR93,HR94)</f>
        <v>0</v>
      </c>
      <c r="HS95" s="15" t="n">
        <f aca="false">IF(HS93&lt;HS94,HS93,HS94)</f>
        <v>0</v>
      </c>
      <c r="HT95" s="15" t="n">
        <f aca="false">IF(HT93&lt;HT94,HT93,HT94)</f>
        <v>0</v>
      </c>
      <c r="HU95" s="15" t="n">
        <f aca="false">IF(HU93&lt;HU94,HU93,HU94)</f>
        <v>0</v>
      </c>
      <c r="HV95" s="15" t="n">
        <f aca="false">IF(HV93&lt;HV94,HV93,HV94)</f>
        <v>0</v>
      </c>
    </row>
    <row r="96" customFormat="false" ht="18" hidden="true" customHeight="true" outlineLevel="0" collapsed="false">
      <c r="A96" s="1"/>
      <c r="B96" s="10"/>
      <c r="C96" s="10"/>
      <c r="D96" s="10"/>
      <c r="E96" s="10"/>
      <c r="F96" s="13"/>
      <c r="G96" s="13"/>
      <c r="H96" s="74"/>
      <c r="I96" s="10"/>
      <c r="J96" s="10"/>
      <c r="K96" s="1"/>
      <c r="M96" s="1"/>
      <c r="AK96" s="1"/>
      <c r="AL96" s="1"/>
      <c r="AM96" s="1"/>
      <c r="AN96" s="1"/>
      <c r="AO96" s="1"/>
      <c r="AP96" s="1"/>
      <c r="AQ96" s="1"/>
      <c r="AT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R96" s="15"/>
      <c r="CS96" s="15"/>
      <c r="CT96" s="15"/>
      <c r="CX96" s="15"/>
      <c r="CY96" s="15"/>
      <c r="CZ96" s="15"/>
      <c r="DD96" s="15"/>
      <c r="DE96" s="15"/>
      <c r="DF96" s="15"/>
      <c r="DJ96" s="15"/>
      <c r="DK96" s="15"/>
      <c r="DL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0" t="n">
        <f aca="false">FY$4^GN95</f>
        <v>1</v>
      </c>
      <c r="GO96" s="0" t="n">
        <f aca="false">FZ$4^GO95*GN96</f>
        <v>1</v>
      </c>
      <c r="GP96" s="0" t="n">
        <f aca="false">GA$4^GP95*GO96</f>
        <v>1</v>
      </c>
      <c r="GQ96" s="0" t="n">
        <f aca="false">GB$4^GQ95*GP96</f>
        <v>1</v>
      </c>
      <c r="GR96" s="0" t="n">
        <f aca="false">GC$4^GR95*GQ96</f>
        <v>1</v>
      </c>
      <c r="GS96" s="0" t="n">
        <f aca="false">GD$4^GS95*GR96</f>
        <v>1</v>
      </c>
      <c r="GT96" s="0" t="n">
        <f aca="false">GE$4^GT95*GS96</f>
        <v>1</v>
      </c>
      <c r="GU96" s="0" t="n">
        <f aca="false">GF$4^GU95*GT96</f>
        <v>1</v>
      </c>
      <c r="GV96" s="0" t="n">
        <f aca="false">GG$4^GV95*GU96</f>
        <v>1</v>
      </c>
      <c r="GW96" s="0" t="n">
        <f aca="false">GH$4^GW95*GV96</f>
        <v>1</v>
      </c>
      <c r="GX96" s="0" t="n">
        <f aca="false">GI$4^GX95*GW96</f>
        <v>1</v>
      </c>
      <c r="GY96" s="0" t="n">
        <f aca="false">GJ$4^GY95*GX96</f>
        <v>1</v>
      </c>
      <c r="GZ96" s="0" t="n">
        <f aca="false">GK$4^GZ95*GY96</f>
        <v>1</v>
      </c>
      <c r="HA96" s="0" t="n">
        <f aca="false">GL$4^HA95*GZ96</f>
        <v>1</v>
      </c>
      <c r="HB96" s="0" t="n">
        <f aca="false">GM$4^HB95*HA96</f>
        <v>1</v>
      </c>
      <c r="HC96" s="0" t="n">
        <f aca="false">GN$4^HC95*HB96</f>
        <v>1</v>
      </c>
      <c r="HD96" s="0" t="n">
        <f aca="false">GO$4^HD95*HC96</f>
        <v>1</v>
      </c>
      <c r="HE96" s="0" t="n">
        <f aca="false">GP$4^HE95*HD96</f>
        <v>1</v>
      </c>
      <c r="HF96" s="0" t="n">
        <f aca="false">GQ$4^HF95*HE96</f>
        <v>1</v>
      </c>
      <c r="HG96" s="0" t="n">
        <f aca="false">GR$4^HG95*HF96</f>
        <v>1</v>
      </c>
      <c r="HH96" s="0" t="n">
        <f aca="false">GS$4^HH95*HG96</f>
        <v>1</v>
      </c>
      <c r="HI96" s="0" t="n">
        <f aca="false">GT$4^HI95*HH96</f>
        <v>1</v>
      </c>
      <c r="HJ96" s="0" t="n">
        <f aca="false">GU$4^HJ95*HI96</f>
        <v>1</v>
      </c>
      <c r="HK96" s="0" t="n">
        <f aca="false">GV$4^HK95*HJ96</f>
        <v>1</v>
      </c>
      <c r="HL96" s="0" t="n">
        <f aca="false">GW$4^HL95*HK96</f>
        <v>1</v>
      </c>
      <c r="HM96" s="0" t="n">
        <f aca="false">GX$4^HM95*HL96</f>
        <v>1</v>
      </c>
      <c r="HN96" s="0" t="n">
        <f aca="false">GY$4^HN95*HM96</f>
        <v>1</v>
      </c>
      <c r="HO96" s="0" t="n">
        <f aca="false">GZ$4^HO95*HN96</f>
        <v>1</v>
      </c>
      <c r="HP96" s="0" t="n">
        <f aca="false">HA$4^HP95*HO96</f>
        <v>1</v>
      </c>
      <c r="HQ96" s="0" t="n">
        <f aca="false">HB$4^HQ95*HP96</f>
        <v>1</v>
      </c>
      <c r="HR96" s="0" t="n">
        <f aca="false">HC$4^HR95*HQ96</f>
        <v>1</v>
      </c>
      <c r="HS96" s="0" t="n">
        <f aca="false">HD$4^HS95*HR96</f>
        <v>1</v>
      </c>
      <c r="HT96" s="0" t="n">
        <f aca="false">HE$4^HT95*HS96</f>
        <v>1</v>
      </c>
      <c r="HU96" s="0" t="n">
        <f aca="false">HF$4^HU95*HT96</f>
        <v>1</v>
      </c>
      <c r="HV96" s="0" t="n">
        <f aca="false">HG$4^HV95*HU96</f>
        <v>1</v>
      </c>
    </row>
    <row r="97" customFormat="false" ht="12" hidden="false" customHeight="true" outlineLevel="0" collapsed="false">
      <c r="A97" s="1"/>
      <c r="B97" s="10"/>
      <c r="C97" s="10"/>
      <c r="D97" s="10"/>
      <c r="E97" s="11"/>
      <c r="F97" s="13"/>
      <c r="G97" s="75"/>
      <c r="H97" s="74"/>
      <c r="I97" s="10"/>
      <c r="J97" s="10"/>
      <c r="K97" s="1"/>
      <c r="M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R97" s="15"/>
      <c r="CS97" s="15"/>
      <c r="CT97" s="15"/>
      <c r="CX97" s="15"/>
      <c r="CY97" s="15"/>
      <c r="CZ97" s="15"/>
      <c r="DD97" s="15"/>
      <c r="DE97" s="15"/>
      <c r="DF97" s="15"/>
      <c r="DJ97" s="15"/>
      <c r="DK97" s="15"/>
      <c r="DL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HZ97" s="0" t="str">
        <f aca="false">IF81&amp;IM81&amp;IU81</f>
        <v>13  2/7  +  7  2/3</v>
      </c>
      <c r="IC97" s="0" t="n">
        <f aca="false">AS94</f>
        <v>20</v>
      </c>
      <c r="ID97" s="0" t="n">
        <f aca="false">HX93</f>
        <v>20</v>
      </c>
      <c r="IE97" s="0" t="n">
        <f aca="false">HX94</f>
        <v>21</v>
      </c>
      <c r="IF97" s="0" t="str">
        <f aca="false">IC97&amp;"  "&amp;ID97&amp;"/"&amp;IE97</f>
        <v>20  20/21</v>
      </c>
      <c r="IG97" s="0" t="str">
        <f aca="false">"  "&amp;ID97&amp;"/"&amp;IE97</f>
        <v>  20/21</v>
      </c>
      <c r="IH97" s="0" t="str">
        <f aca="false">IC97&amp;"   "</f>
        <v>20   </v>
      </c>
      <c r="II97" s="0" t="str">
        <f aca="false">IF(IC97=0,IG97,IF(ID97=0,IH97,IF97))</f>
        <v>20  20/21</v>
      </c>
    </row>
    <row r="98" customFormat="false" ht="18" hidden="false" customHeight="true" outlineLevel="0" collapsed="false">
      <c r="A98" s="1"/>
      <c r="B98" s="10" t="str">
        <f aca="false">HZ114</f>
        <v>9  5/6  +  5  5/8</v>
      </c>
      <c r="C98" s="10"/>
      <c r="D98" s="10"/>
      <c r="E98" s="11" t="s">
        <v>16</v>
      </c>
      <c r="F98" s="66" t="str">
        <f aca="false">II114</f>
        <v>15  11/24</v>
      </c>
      <c r="G98" s="72"/>
      <c r="H98" s="73"/>
      <c r="I98" s="10"/>
      <c r="J98" s="10" t="n">
        <f aca="false">AK98+L98</f>
        <v>4</v>
      </c>
      <c r="K98" s="1"/>
      <c r="L98" s="4" t="n">
        <v>0</v>
      </c>
      <c r="M98" s="1"/>
      <c r="R98" s="4" t="n">
        <f aca="false">R81+1</f>
        <v>6</v>
      </c>
      <c r="S98" s="4" t="n">
        <f aca="false">INT(0.5+(S$2/17*(R98-1)))+P$2</f>
        <v>4</v>
      </c>
      <c r="T98" s="4" t="n">
        <f aca="true">INT(RAND()*2+2)</f>
        <v>2</v>
      </c>
      <c r="U98" s="4" t="n">
        <v>2</v>
      </c>
      <c r="W98" s="0" t="n">
        <f aca="false">IF(S98=1,1,IF(S98=2,2,IF(S98=3,3,IF(S98=4,5,IF(S98=5,7,10)))))</f>
        <v>5</v>
      </c>
      <c r="X98" s="0" t="n">
        <f aca="false">IF(S98=1,3,IF(S98=2,5,IF(S98=3,8,IF(S98=4,13,IF(S98=5,20,35)))))</f>
        <v>13</v>
      </c>
      <c r="Y98" s="0" t="n">
        <f aca="false">IF(S98=1,1,IF(S98=2,1,IF(S98=3,2,IF(S98=4,2,IF(S98=5,3,4)))))</f>
        <v>2</v>
      </c>
      <c r="Z98" s="0" t="n">
        <f aca="false">IF(S98=1,2,IF(S98=2,4,IF(S98=3,5,IF(S98=4,7,IF(S98=5,11,19)))))</f>
        <v>7</v>
      </c>
      <c r="AA98" s="0" t="n">
        <f aca="false">IF(S98=1,2,IF(S98=2,2,IF(S98=3,3,IF(S98=4,3,IF(S98=5,4,5)))))</f>
        <v>3</v>
      </c>
      <c r="AB98" s="0" t="n">
        <f aca="false">IF(S98=1,3,IF(S98=2,5,IF(S98=3,6,IF(S98=4,8,IF(S98=5,12,20)))))</f>
        <v>8</v>
      </c>
      <c r="AD98" s="0" t="n">
        <f aca="false">IF(S98=4,2,IF(S98=5,5,IF(S98=6,7,IF(S98=7,10,IF(S98=8,15,IF(S98=9,20,25))))))</f>
        <v>2</v>
      </c>
      <c r="AE98" s="0" t="n">
        <f aca="false">IF(S98=4,6,IF(S98=5,14,IF(S98=6,25,IF(S98=7,35,IF(S98=8,45,IF(S98=9,60,99))))))</f>
        <v>6</v>
      </c>
      <c r="AF98" s="0" t="n">
        <f aca="false">IF(S98=4,1,IF(S98=5,3,IF(S98=6,5,IF(S98=7,7,IF(S98=8,9,IF(S98=9,14,24))))))</f>
        <v>1</v>
      </c>
      <c r="AG98" s="0" t="n">
        <f aca="false">IF(S98=4,5,IF(S98=5,8,IF(S98=6,13,IF(S98=7,23,IF(S98=8,34,IF(S98=9,49,98))))))</f>
        <v>5</v>
      </c>
      <c r="AH98" s="0" t="n">
        <f aca="false">IF(S98=4,2,IF(S98=5,4,IF(S98=6,6,IF(S98=7,8,IF(S98=8,10,IF(S98=9,15,25))))))</f>
        <v>2</v>
      </c>
      <c r="AI98" s="0" t="n">
        <f aca="false">IF(S98=4,6,IF(S98=5,9,IF(S98=6,14,IF(S98=7,24,IF(S98=8,35,IF(S98=9,50,99))))))</f>
        <v>6</v>
      </c>
      <c r="AK98" s="1" t="n">
        <f aca="false">S98</f>
        <v>4</v>
      </c>
      <c r="AL98" s="1" t="n">
        <f aca="false">IF($U98=2,W98,AD98)</f>
        <v>5</v>
      </c>
      <c r="AM98" s="1" t="n">
        <f aca="false">IF($U98=2,X98,AE98)</f>
        <v>13</v>
      </c>
      <c r="AN98" s="1" t="n">
        <f aca="false">IF($U98=2,Y98,AF98)</f>
        <v>2</v>
      </c>
      <c r="AO98" s="1" t="n">
        <f aca="false">IF($U98=2,Z98,AG98)</f>
        <v>7</v>
      </c>
      <c r="AP98" s="1" t="n">
        <f aca="false">IF($U98=2,AA98,AH98)</f>
        <v>3</v>
      </c>
      <c r="AQ98" s="1" t="n">
        <f aca="false">IF($U98=2,AB98,AI98)</f>
        <v>8</v>
      </c>
      <c r="AR98" s="0" t="s">
        <v>105</v>
      </c>
      <c r="AS98" s="15" t="n">
        <f aca="true">INT((RAND()*(AM98-AL98+1)+AL98))</f>
        <v>9</v>
      </c>
      <c r="AT98" s="15" t="n">
        <f aca="true">INT((RAND()*(AO98-AN98+1)+AN98))</f>
        <v>5</v>
      </c>
      <c r="AU98" s="0" t="n">
        <f aca="false">AT98-AT99*(AS99-AS98)</f>
        <v>5</v>
      </c>
      <c r="AV98" s="0" t="n">
        <v>256</v>
      </c>
      <c r="AW98" s="15" t="n">
        <f aca="false">IF(AU98/AV98=INT(AU98/AV98),1,0)</f>
        <v>0</v>
      </c>
      <c r="AX98" s="15" t="n">
        <f aca="false">IF(AW98=0,AU98,AU98/AV98)</f>
        <v>5</v>
      </c>
      <c r="AY98" s="15" t="n">
        <v>16</v>
      </c>
      <c r="AZ98" s="15" t="n">
        <f aca="false">IF(AX98/AY98=INT(AX98/AY98),1,0)</f>
        <v>0</v>
      </c>
      <c r="BA98" s="15" t="n">
        <f aca="false">IF(AZ98=0,AX98,AX98/AY98)</f>
        <v>5</v>
      </c>
      <c r="BB98" s="15" t="n">
        <v>4</v>
      </c>
      <c r="BC98" s="15" t="n">
        <f aca="false">IF(BA98/BB98=INT(BA98/BB98),1,0)</f>
        <v>0</v>
      </c>
      <c r="BD98" s="15" t="n">
        <f aca="false">IF(BC98=0,BA98,BA98/BB98)</f>
        <v>5</v>
      </c>
      <c r="BE98" s="15" t="n">
        <v>2</v>
      </c>
      <c r="BF98" s="15" t="n">
        <f aca="false">IF(BD98/BE98=INT(BD98/BE98),1,0)</f>
        <v>0</v>
      </c>
      <c r="BG98" s="15" t="n">
        <f aca="false">IF(BF98=0,BD98,BD98/BE98)</f>
        <v>5</v>
      </c>
      <c r="BH98" s="15" t="n">
        <v>81</v>
      </c>
      <c r="BI98" s="15" t="n">
        <f aca="false">IF(BG98/BH98=INT(BG98/BH98),1,0)</f>
        <v>0</v>
      </c>
      <c r="BJ98" s="15" t="n">
        <f aca="false">IF(BI98=0,BG98,BG98/BH98)</f>
        <v>5</v>
      </c>
      <c r="BK98" s="15" t="n">
        <v>9</v>
      </c>
      <c r="BL98" s="15" t="n">
        <f aca="false">IF(BJ98/BK98=INT(BJ98/BK98),1,0)</f>
        <v>0</v>
      </c>
      <c r="BM98" s="15" t="n">
        <f aca="false">IF(BL98=0,BJ98,BJ98/BK98)</f>
        <v>5</v>
      </c>
      <c r="BN98" s="15" t="n">
        <v>3</v>
      </c>
      <c r="BO98" s="15" t="n">
        <f aca="false">IF(BM98/BN98=INT(BM98/BN98),1,0)</f>
        <v>0</v>
      </c>
      <c r="BP98" s="15" t="n">
        <f aca="false">IF(BO98=0,BM98,BM98/BN98)</f>
        <v>5</v>
      </c>
      <c r="BQ98" s="15" t="n">
        <v>25</v>
      </c>
      <c r="BR98" s="15" t="n">
        <f aca="false">IF(BP98/BQ98=INT(BP98/BQ98),1,0)</f>
        <v>0</v>
      </c>
      <c r="BS98" s="15" t="n">
        <f aca="false">IF(BR98=0,BP98,BP98/BQ98)</f>
        <v>5</v>
      </c>
      <c r="BT98" s="15" t="n">
        <v>5</v>
      </c>
      <c r="BU98" s="15" t="n">
        <f aca="false">IF(BS98/BT98=INT(BS98/BT98),1,0)</f>
        <v>1</v>
      </c>
      <c r="BV98" s="15" t="n">
        <f aca="false">IF(BU98=0,BS98,BS98/BT98)</f>
        <v>1</v>
      </c>
      <c r="BW98" s="15" t="n">
        <v>49</v>
      </c>
      <c r="BX98" s="15" t="n">
        <f aca="false">IF(BV98/BW98=INT(BV98/BW98),1,0)</f>
        <v>0</v>
      </c>
      <c r="BY98" s="15" t="n">
        <f aca="false">IF(BX98=0,BV98,BV98/BW98)</f>
        <v>1</v>
      </c>
      <c r="BZ98" s="15" t="n">
        <v>7</v>
      </c>
      <c r="CA98" s="15" t="n">
        <f aca="false">IF(BY98/BZ98=INT(BY98/BZ98),1,0)</f>
        <v>0</v>
      </c>
      <c r="CB98" s="15" t="n">
        <f aca="false">IF(CA98=0,BY98,BY98/BZ98)</f>
        <v>1</v>
      </c>
      <c r="CC98" s="15" t="n">
        <v>121</v>
      </c>
      <c r="CD98" s="15" t="n">
        <f aca="false">IF(CB98/CC98=INT(CB98/CC98),1,0)</f>
        <v>0</v>
      </c>
      <c r="CE98" s="15" t="n">
        <f aca="false">IF(CD98=0,CB98,CB98/CC98)</f>
        <v>1</v>
      </c>
      <c r="CF98" s="15" t="n">
        <v>11</v>
      </c>
      <c r="CG98" s="15" t="n">
        <f aca="false">IF(CE98/CF98=INT(CE98/CF98),1,0)</f>
        <v>0</v>
      </c>
      <c r="CH98" s="15" t="n">
        <f aca="false">IF(CG98=0,CE98,CE98/CF98)</f>
        <v>1</v>
      </c>
      <c r="CI98" s="15" t="n">
        <v>169</v>
      </c>
      <c r="CJ98" s="15" t="n">
        <f aca="false">IF(CH98/CI98=INT(CH98/CI98),1,0)</f>
        <v>0</v>
      </c>
      <c r="CK98" s="15" t="n">
        <f aca="false">IF(CJ98=0,CH98,CH98/CI98)</f>
        <v>1</v>
      </c>
      <c r="CL98" s="15" t="n">
        <v>13</v>
      </c>
      <c r="CM98" s="15" t="n">
        <f aca="false">IF(CK98/CL98=INT(CK98/CL98),1,0)</f>
        <v>0</v>
      </c>
      <c r="CN98" s="15" t="n">
        <f aca="false">IF(CM98=0,CK98,CK98/CL98)</f>
        <v>1</v>
      </c>
      <c r="CO98" s="15" t="n">
        <v>289</v>
      </c>
      <c r="CP98" s="15" t="n">
        <f aca="false">IF(CN98/CO98=INT(CN98/CO98),1,0)</f>
        <v>0</v>
      </c>
      <c r="CQ98" s="15" t="n">
        <f aca="false">IF(CP98=0,CN98,CN98/CO98)</f>
        <v>1</v>
      </c>
      <c r="CR98" s="15" t="n">
        <v>17</v>
      </c>
      <c r="CS98" s="15" t="n">
        <f aca="false">IF(CQ98/CR98=INT(CQ98/CR98),1,0)</f>
        <v>0</v>
      </c>
      <c r="CT98" s="15" t="n">
        <f aca="false">IF(CS98=0,CQ98,CQ98/CR98)</f>
        <v>1</v>
      </c>
      <c r="CU98" s="15" t="n">
        <v>361</v>
      </c>
      <c r="CV98" s="15" t="n">
        <f aca="false">IF(CT98/CU98=INT(CT98/CU98),1,0)</f>
        <v>0</v>
      </c>
      <c r="CW98" s="15" t="n">
        <f aca="false">IF(CV98=0,CT98,CT98/CU98)</f>
        <v>1</v>
      </c>
      <c r="CX98" s="15" t="n">
        <v>19</v>
      </c>
      <c r="CY98" s="15" t="n">
        <f aca="false">IF(CW98/CX98=INT(CW98/CX98),1,0)</f>
        <v>0</v>
      </c>
      <c r="CZ98" s="15" t="n">
        <f aca="false">IF(CY98=0,CW98,CW98/CX98)</f>
        <v>1</v>
      </c>
      <c r="DA98" s="15" t="n">
        <v>529</v>
      </c>
      <c r="DB98" s="15" t="n">
        <f aca="false">IF(CZ98/DA98=INT(CZ98/DA98),1,0)</f>
        <v>0</v>
      </c>
      <c r="DC98" s="15" t="n">
        <f aca="false">IF(DB98=0,CZ98,CZ98/DA98)</f>
        <v>1</v>
      </c>
      <c r="DD98" s="15" t="n">
        <v>23</v>
      </c>
      <c r="DE98" s="15" t="n">
        <f aca="false">IF(DC98/DD98=INT(DC98/DD98),1,0)</f>
        <v>0</v>
      </c>
      <c r="DF98" s="15" t="n">
        <f aca="false">IF(DE98=0,DC98,DC98/DD98)</f>
        <v>1</v>
      </c>
      <c r="DG98" s="15" t="n">
        <v>841</v>
      </c>
      <c r="DH98" s="15" t="n">
        <f aca="false">IF(DF98/DG98=INT(DF98/DG98),1,0)</f>
        <v>0</v>
      </c>
      <c r="DI98" s="15" t="n">
        <f aca="false">IF(DH98=0,DF98,DF98/DG98)</f>
        <v>1</v>
      </c>
      <c r="DJ98" s="15" t="n">
        <v>29</v>
      </c>
      <c r="DK98" s="15" t="n">
        <f aca="false">IF(DI98/DJ98=INT(DI98/DJ98),1,0)</f>
        <v>0</v>
      </c>
      <c r="DL98" s="15" t="n">
        <f aca="false">IF(DK98=0,DI98,DI98/DJ98)</f>
        <v>1</v>
      </c>
      <c r="DM98" s="15" t="n">
        <v>961</v>
      </c>
      <c r="DN98" s="15" t="n">
        <f aca="false">IF(DL98/DM98=INT(DL98/DM98),1,0)</f>
        <v>0</v>
      </c>
      <c r="DO98" s="15" t="n">
        <f aca="false">IF(DN98=0,DL98,DL98/DM98)</f>
        <v>1</v>
      </c>
      <c r="DP98" s="15" t="n">
        <v>31</v>
      </c>
      <c r="DQ98" s="15" t="n">
        <f aca="false">IF(DO98/DP98=INT(DO98/DP98),1,0)</f>
        <v>0</v>
      </c>
      <c r="DR98" s="15" t="n">
        <f aca="false">IF(DQ98=0,DO98,DO98/DP98)</f>
        <v>1</v>
      </c>
      <c r="DS98" s="15" t="n">
        <v>37</v>
      </c>
      <c r="DT98" s="15" t="n">
        <f aca="false">IF(DR98/DS98=INT(DR98/DS98),1,0)</f>
        <v>0</v>
      </c>
      <c r="DU98" s="15" t="n">
        <f aca="false">IF(DT98=0,DR98,DR98/DS98)</f>
        <v>1</v>
      </c>
      <c r="DV98" s="15" t="n">
        <v>41</v>
      </c>
      <c r="DW98" s="15" t="n">
        <f aca="false">IF(DU98/DV98=INT(DU98/DV98),1,0)</f>
        <v>0</v>
      </c>
      <c r="DX98" s="15" t="n">
        <f aca="false">IF(DW98=0,DU98,DU98/DV98)</f>
        <v>1</v>
      </c>
      <c r="DY98" s="15" t="n">
        <v>43</v>
      </c>
      <c r="DZ98" s="15" t="n">
        <f aca="false">IF(DX98/DY98=INT(DX98/DY98),1,0)</f>
        <v>0</v>
      </c>
      <c r="EA98" s="15" t="n">
        <f aca="false">IF(DZ98=0,DX98,DX98/DY98)</f>
        <v>1</v>
      </c>
      <c r="EB98" s="15" t="n">
        <v>47</v>
      </c>
      <c r="EC98" s="15" t="n">
        <f aca="false">IF(EA98/EB98=INT(EA98/EB98),1,0)</f>
        <v>0</v>
      </c>
      <c r="ED98" s="15" t="n">
        <f aca="false">IF(EC98=0,EA98,EA98/EB98)</f>
        <v>1</v>
      </c>
      <c r="EE98" s="15" t="n">
        <v>53</v>
      </c>
      <c r="EF98" s="15" t="n">
        <f aca="false">IF(ED98/EE98=INT(ED98/EE98),1,0)</f>
        <v>0</v>
      </c>
      <c r="EG98" s="15" t="n">
        <f aca="false">IF(EF98=0,ED98,ED98/EE98)</f>
        <v>1</v>
      </c>
      <c r="EH98" s="15" t="n">
        <v>59</v>
      </c>
      <c r="EI98" s="15" t="n">
        <f aca="false">IF(EG98/EH98=INT(EG98/EH98),1,0)</f>
        <v>0</v>
      </c>
      <c r="EJ98" s="15" t="n">
        <f aca="false">IF(EI98=0,EG98,EG98/EH98)</f>
        <v>1</v>
      </c>
      <c r="EK98" s="15" t="n">
        <v>61</v>
      </c>
      <c r="EL98" s="15" t="n">
        <f aca="false">IF(EJ98/EK98=INT(EJ98/EK98),1,0)</f>
        <v>0</v>
      </c>
      <c r="EM98" s="15" t="n">
        <f aca="false">IF(EL98=0,EJ98,EJ98/EK98)</f>
        <v>1</v>
      </c>
      <c r="EN98" s="15" t="n">
        <v>67</v>
      </c>
      <c r="EO98" s="15" t="n">
        <f aca="false">IF(EM98/EN98=INT(EM98/EN98),1,0)</f>
        <v>0</v>
      </c>
      <c r="EP98" s="15" t="n">
        <f aca="false">IF(EO98=0,EM98,EM98/EN98)</f>
        <v>1</v>
      </c>
      <c r="EQ98" s="15" t="n">
        <v>71</v>
      </c>
      <c r="ER98" s="15" t="n">
        <f aca="false">IF(EP98/EQ98=INT(EP98/EQ98),1,0)</f>
        <v>0</v>
      </c>
      <c r="ES98" s="15" t="n">
        <f aca="false">IF(ER98=0,EP98,EP98/EQ98)</f>
        <v>1</v>
      </c>
      <c r="ET98" s="15" t="n">
        <v>73</v>
      </c>
      <c r="EU98" s="15" t="n">
        <f aca="false">IF(ES98/ET98=INT(ES98/ET98),1,0)</f>
        <v>0</v>
      </c>
      <c r="EV98" s="15" t="n">
        <f aca="false">IF(EU98=0,ES98,ES98/ET98)</f>
        <v>1</v>
      </c>
      <c r="EW98" s="15" t="n">
        <v>79</v>
      </c>
      <c r="EX98" s="15" t="n">
        <f aca="false">IF(EV98/EW98=INT(EV98/EW98),1,0)</f>
        <v>0</v>
      </c>
      <c r="EY98" s="15" t="n">
        <f aca="false">IF(EX98=0,EV98,EV98/EW98)</f>
        <v>1</v>
      </c>
      <c r="EZ98" s="15" t="n">
        <v>83</v>
      </c>
      <c r="FA98" s="15" t="n">
        <f aca="false">IF(EY98/EZ98=INT(EY98/EZ98),1,0)</f>
        <v>0</v>
      </c>
      <c r="FB98" s="15" t="n">
        <f aca="false">IF(FA98=0,EY98,EY98/EZ98)</f>
        <v>1</v>
      </c>
      <c r="FC98" s="15" t="n">
        <v>89</v>
      </c>
      <c r="FD98" s="15" t="n">
        <f aca="false">IF(FB98/FC98=INT(FB98/FC98),1,0)</f>
        <v>0</v>
      </c>
      <c r="FE98" s="15" t="n">
        <f aca="false">IF(FD98=0,FB98,FB98/FC98)</f>
        <v>1</v>
      </c>
      <c r="FF98" s="15" t="n">
        <v>97</v>
      </c>
      <c r="FG98" s="15" t="n">
        <f aca="false">IF(FE98/FF98=INT(FE98/FF98),1,0)</f>
        <v>0</v>
      </c>
      <c r="FH98" s="15" t="n">
        <f aca="false">IF(FG98=0,FE98,FE98/FF98)</f>
        <v>1</v>
      </c>
      <c r="FI98" s="15" t="n">
        <v>101</v>
      </c>
      <c r="FJ98" s="15" t="n">
        <f aca="false">IF(FH98/FI98=INT(FH98/FI98),1,0)</f>
        <v>0</v>
      </c>
      <c r="FK98" s="15" t="n">
        <f aca="false">IF(FJ98=0,FH98,FH98/FI98)</f>
        <v>1</v>
      </c>
      <c r="FL98" s="15" t="n">
        <v>103</v>
      </c>
      <c r="FM98" s="15" t="n">
        <f aca="false">IF(FK98/FL98=INT(FK98/FL98),1,0)</f>
        <v>0</v>
      </c>
      <c r="FN98" s="15" t="n">
        <f aca="false">IF(FM98=0,FK98,FK98/FL98)</f>
        <v>1</v>
      </c>
      <c r="FO98" s="15" t="n">
        <v>107</v>
      </c>
      <c r="FP98" s="15" t="n">
        <f aca="false">IF(FN98/FO98=INT(FN98/FO98),1,0)</f>
        <v>0</v>
      </c>
      <c r="FQ98" s="15" t="n">
        <f aca="false">IF(FP98=0,FN98,FN98/FO98)</f>
        <v>1</v>
      </c>
      <c r="FR98" s="15" t="n">
        <v>109</v>
      </c>
      <c r="FS98" s="15" t="n">
        <f aca="false">IF(FQ98/FR98=INT(FQ98/FR98),1,0)</f>
        <v>0</v>
      </c>
      <c r="FT98" s="15" t="n">
        <f aca="false">IF(FS98=0,FQ98,FQ98/FR98)</f>
        <v>1</v>
      </c>
      <c r="FU98" s="15" t="n">
        <v>113</v>
      </c>
      <c r="FV98" s="15" t="n">
        <f aca="false">IF(FT98/FU98=INT(FT98/FU98),1,0)</f>
        <v>0</v>
      </c>
      <c r="FW98" s="15" t="n">
        <f aca="false">IF(FV98=0,FT98,FT98/FU98)</f>
        <v>1</v>
      </c>
      <c r="FX98" s="15" t="n">
        <v>127</v>
      </c>
      <c r="FY98" s="15" t="n">
        <f aca="false">IF(FW98/FX98=INT(FW98/FX98),1,0)</f>
        <v>0</v>
      </c>
      <c r="FZ98" s="15" t="n">
        <f aca="false">IF(FY98=0,FW98,FW98/FX98)</f>
        <v>1</v>
      </c>
      <c r="GA98" s="15" t="n">
        <v>131</v>
      </c>
      <c r="GB98" s="15" t="n">
        <f aca="false">IF(FZ98/GA98=INT(FZ98/GA98),1,0)</f>
        <v>0</v>
      </c>
      <c r="GC98" s="15" t="n">
        <f aca="false">IF(GB98=0,FZ98,FZ98/GA98)</f>
        <v>1</v>
      </c>
      <c r="GD98" s="15" t="n">
        <v>137</v>
      </c>
      <c r="GE98" s="15" t="n">
        <f aca="false">IF(GC98/GD98=INT(GC98/GD98),1,0)</f>
        <v>0</v>
      </c>
      <c r="GF98" s="15" t="n">
        <f aca="false">IF(GE98=0,GC98,GC98/GD98)</f>
        <v>1</v>
      </c>
      <c r="GG98" s="15" t="n">
        <v>139</v>
      </c>
      <c r="GH98" s="15" t="n">
        <f aca="false">IF(GF98/GG98=INT(GF98/GG98),1,0)</f>
        <v>0</v>
      </c>
      <c r="GI98" s="15" t="n">
        <f aca="false">IF(GH98=0,GF98,GF98/GG98)</f>
        <v>1</v>
      </c>
      <c r="GJ98" s="15" t="n">
        <v>149</v>
      </c>
      <c r="GK98" s="15" t="n">
        <f aca="false">IF(GI98/GJ98=INT(GI98/GJ98),1,0)</f>
        <v>0</v>
      </c>
      <c r="GL98" s="15" t="n">
        <f aca="false">IF(GK98=0,GI98,GI98/GJ98)</f>
        <v>1</v>
      </c>
      <c r="GM98" s="15"/>
      <c r="GN98" s="15" t="n">
        <f aca="false">8*AW98+4*AZ98+2*BC98+BF98</f>
        <v>0</v>
      </c>
      <c r="GO98" s="15" t="n">
        <f aca="false">4*BI98+2*BL98+BO98</f>
        <v>0</v>
      </c>
      <c r="GP98" s="15" t="n">
        <f aca="false">2*BR98+BU98</f>
        <v>1</v>
      </c>
      <c r="GQ98" s="15" t="n">
        <f aca="false">2*BX98+CA98</f>
        <v>0</v>
      </c>
      <c r="GR98" s="15" t="n">
        <f aca="false">2*CD98+CG98</f>
        <v>0</v>
      </c>
      <c r="GS98" s="15" t="n">
        <f aca="false">2*CJ98+CM98</f>
        <v>0</v>
      </c>
      <c r="GT98" s="15" t="n">
        <f aca="false">CS98</f>
        <v>0</v>
      </c>
      <c r="GU98" s="15" t="n">
        <f aca="false">CY98</f>
        <v>0</v>
      </c>
      <c r="GV98" s="15" t="n">
        <f aca="false">DE98</f>
        <v>0</v>
      </c>
      <c r="GW98" s="15" t="n">
        <f aca="false">DK98</f>
        <v>0</v>
      </c>
      <c r="GX98" s="15" t="n">
        <f aca="false">DQ98</f>
        <v>0</v>
      </c>
      <c r="GY98" s="0" t="n">
        <f aca="false">DT98</f>
        <v>0</v>
      </c>
      <c r="GZ98" s="0" t="n">
        <f aca="false">DW98</f>
        <v>0</v>
      </c>
      <c r="HA98" s="0" t="n">
        <f aca="false">DZ98</f>
        <v>0</v>
      </c>
      <c r="HB98" s="0" t="n">
        <f aca="false">EC98</f>
        <v>0</v>
      </c>
      <c r="HC98" s="0" t="n">
        <f aca="false">EF98</f>
        <v>0</v>
      </c>
      <c r="HD98" s="0" t="n">
        <f aca="false">EI98</f>
        <v>0</v>
      </c>
      <c r="HE98" s="0" t="n">
        <f aca="false">EL98</f>
        <v>0</v>
      </c>
      <c r="HF98" s="0" t="n">
        <f aca="false">EO98</f>
        <v>0</v>
      </c>
      <c r="HG98" s="0" t="n">
        <f aca="false">ER98</f>
        <v>0</v>
      </c>
      <c r="HH98" s="0" t="n">
        <f aca="false">EU98</f>
        <v>0</v>
      </c>
      <c r="HI98" s="0" t="n">
        <f aca="false">EX98</f>
        <v>0</v>
      </c>
      <c r="HJ98" s="0" t="n">
        <f aca="false">FA98</f>
        <v>0</v>
      </c>
      <c r="HK98" s="0" t="n">
        <f aca="false">FD98</f>
        <v>0</v>
      </c>
      <c r="HL98" s="0" t="n">
        <f aca="false">FG98</f>
        <v>0</v>
      </c>
      <c r="HM98" s="0" t="n">
        <f aca="false">FJ98</f>
        <v>0</v>
      </c>
      <c r="HN98" s="0" t="n">
        <f aca="false">FM98</f>
        <v>0</v>
      </c>
      <c r="HO98" s="0" t="n">
        <f aca="false">FP98</f>
        <v>0</v>
      </c>
      <c r="HP98" s="0" t="n">
        <f aca="false">FS98</f>
        <v>0</v>
      </c>
      <c r="HQ98" s="0" t="n">
        <f aca="false">FV98</f>
        <v>0</v>
      </c>
      <c r="HR98" s="0" t="n">
        <f aca="false">FY98</f>
        <v>0</v>
      </c>
      <c r="HS98" s="0" t="n">
        <f aca="false">GB98</f>
        <v>0</v>
      </c>
      <c r="HT98" s="0" t="n">
        <f aca="false">GE98</f>
        <v>0</v>
      </c>
      <c r="HU98" s="0" t="n">
        <f aca="false">GH98</f>
        <v>0</v>
      </c>
      <c r="HV98" s="0" t="n">
        <f aca="false">GK98</f>
        <v>0</v>
      </c>
      <c r="HW98" s="0" t="n">
        <f aca="false">AU98</f>
        <v>5</v>
      </c>
      <c r="HX98" s="0" t="n">
        <f aca="false">HW98/HV101</f>
        <v>5</v>
      </c>
      <c r="HZ98" s="0" t="n">
        <f aca="false">AS99</f>
        <v>9</v>
      </c>
      <c r="IA98" s="0" t="n">
        <f aca="false">HX98</f>
        <v>5</v>
      </c>
      <c r="IB98" s="0" t="n">
        <f aca="false">HX99</f>
        <v>6</v>
      </c>
      <c r="IC98" s="0" t="str">
        <f aca="false">HZ98&amp;"  "&amp;IA98&amp;"/"&amp;IB98</f>
        <v>9  5/6</v>
      </c>
      <c r="ID98" s="0" t="str">
        <f aca="false">"  "&amp;IA98&amp;"/"&amp;IB98</f>
        <v>  5/6</v>
      </c>
      <c r="IE98" s="0" t="str">
        <f aca="false">HZ98&amp;"   "</f>
        <v>9   </v>
      </c>
      <c r="IF98" s="0" t="str">
        <f aca="false">IF(HZ98=0,ID98,IF(IA98=0,IE98,IC98))</f>
        <v>9  5/6</v>
      </c>
      <c r="IG98" s="0" t="n">
        <f aca="false">AS103</f>
        <v>5</v>
      </c>
      <c r="IH98" s="0" t="n">
        <f aca="false">HX102</f>
        <v>5</v>
      </c>
      <c r="II98" s="0" t="n">
        <f aca="false">HX103</f>
        <v>8</v>
      </c>
      <c r="IJ98" s="0" t="str">
        <f aca="false">"  +  "&amp;IG98&amp;"  "&amp;IH98&amp;"/"&amp;II98</f>
        <v>  +  5  5/8</v>
      </c>
      <c r="IK98" s="0" t="str">
        <f aca="false">"  +  "&amp;IH98&amp;"/"&amp;II98</f>
        <v>  +  5/8</v>
      </c>
      <c r="IL98" s="0" t="str">
        <f aca="false">"  +  "&amp;IG98</f>
        <v>  +  5</v>
      </c>
      <c r="IM98" s="0" t="str">
        <f aca="false">IF(IG98=0,IK98,IF(IH98=0,IL98,IJ98))</f>
        <v>  +  5  5/8</v>
      </c>
      <c r="IN98" s="0" t="n">
        <f aca="false">AS107</f>
        <v>0</v>
      </c>
      <c r="IO98" s="0" t="n">
        <f aca="false">HX106</f>
        <v>0</v>
      </c>
      <c r="IP98" s="0" t="n">
        <f aca="false">HX107</f>
        <v>1</v>
      </c>
      <c r="IQ98" s="0" t="str">
        <f aca="false">"  +  "&amp;IN98&amp;"  "&amp;IO98&amp;"/"&amp;IP98</f>
        <v>  +  0  0/1</v>
      </c>
      <c r="IR98" s="0" t="str">
        <f aca="false">"  +  "&amp;IO98&amp;"/"&amp;IP98</f>
        <v>  +  0/1</v>
      </c>
      <c r="IS98" s="0" t="str">
        <f aca="false">"  +  "&amp;IN98&amp;"   "</f>
        <v>  +  0   </v>
      </c>
      <c r="IT98" s="0" t="str">
        <f aca="false">IF(IN98=0,IR98,IF(IO98=0,IS98,IQ98))</f>
        <v>  +  0/1</v>
      </c>
      <c r="IU98" s="0" t="str">
        <f aca="false">IF(IN98&gt;0,IT98,IF(IO98&gt;0,IT98,""))</f>
        <v/>
      </c>
    </row>
    <row r="99" customFormat="false" ht="18" hidden="true" customHeight="true" outlineLevel="0" collapsed="false">
      <c r="A99" s="1"/>
      <c r="B99" s="13"/>
      <c r="C99" s="10"/>
      <c r="D99" s="13"/>
      <c r="E99" s="10"/>
      <c r="F99" s="13"/>
      <c r="G99" s="13"/>
      <c r="H99" s="74"/>
      <c r="I99" s="10"/>
      <c r="J99" s="10"/>
      <c r="K99" s="1"/>
      <c r="M99" s="1"/>
      <c r="AK99" s="1"/>
      <c r="AL99" s="1"/>
      <c r="AM99" s="1"/>
      <c r="AN99" s="1"/>
      <c r="AO99" s="1"/>
      <c r="AP99" s="1"/>
      <c r="AQ99" s="1"/>
      <c r="AS99" s="0" t="n">
        <f aca="false">AS98+INT(AT98/AT99)</f>
        <v>9</v>
      </c>
      <c r="AT99" s="15" t="n">
        <f aca="true">IF(AP98&gt;AT98,INT((RAND()*(AQ98-AP98+1)+AP98)),INT((RAND()*(AQ98-AT98)+AT98+1)))</f>
        <v>6</v>
      </c>
      <c r="AU99" s="0" t="n">
        <f aca="false">AT99</f>
        <v>6</v>
      </c>
      <c r="AV99" s="0" t="n">
        <v>256</v>
      </c>
      <c r="AW99" s="15" t="n">
        <f aca="false">IF(AU99/AV99=INT(AU99/AV99),1,0)</f>
        <v>0</v>
      </c>
      <c r="AX99" s="15" t="n">
        <f aca="false">IF(AW99=0,AU99,AU99/AV99)</f>
        <v>6</v>
      </c>
      <c r="AY99" s="15" t="n">
        <v>16</v>
      </c>
      <c r="AZ99" s="15" t="n">
        <f aca="false">IF(AX99/AY99=INT(AX99/AY99),1,0)</f>
        <v>0</v>
      </c>
      <c r="BA99" s="15" t="n">
        <f aca="false">IF(AZ99=0,AX99,AX99/AY99)</f>
        <v>6</v>
      </c>
      <c r="BB99" s="15" t="n">
        <v>4</v>
      </c>
      <c r="BC99" s="15" t="n">
        <f aca="false">IF(BA99/BB99=INT(BA99/BB99),1,0)</f>
        <v>0</v>
      </c>
      <c r="BD99" s="15" t="n">
        <f aca="false">IF(BC99=0,BA99,BA99/BB99)</f>
        <v>6</v>
      </c>
      <c r="BE99" s="15" t="n">
        <v>2</v>
      </c>
      <c r="BF99" s="15" t="n">
        <f aca="false">IF(BD99/BE99=INT(BD99/BE99),1,0)</f>
        <v>1</v>
      </c>
      <c r="BG99" s="15" t="n">
        <f aca="false">IF(BF99=0,BD99,BD99/BE99)</f>
        <v>3</v>
      </c>
      <c r="BH99" s="15" t="n">
        <v>81</v>
      </c>
      <c r="BI99" s="15" t="n">
        <f aca="false">IF(BG99/BH99=INT(BG99/BH99),1,0)</f>
        <v>0</v>
      </c>
      <c r="BJ99" s="15" t="n">
        <f aca="false">IF(BI99=0,BG99,BG99/BH99)</f>
        <v>3</v>
      </c>
      <c r="BK99" s="15" t="n">
        <v>9</v>
      </c>
      <c r="BL99" s="15" t="n">
        <f aca="false">IF(BJ99/BK99=INT(BJ99/BK99),1,0)</f>
        <v>0</v>
      </c>
      <c r="BM99" s="15" t="n">
        <f aca="false">IF(BL99=0,BJ99,BJ99/BK99)</f>
        <v>3</v>
      </c>
      <c r="BN99" s="15" t="n">
        <v>3</v>
      </c>
      <c r="BO99" s="15" t="n">
        <f aca="false">IF(BM99/BN99=INT(BM99/BN99),1,0)</f>
        <v>1</v>
      </c>
      <c r="BP99" s="15" t="n">
        <f aca="false">IF(BO99=0,BM99,BM99/BN99)</f>
        <v>1</v>
      </c>
      <c r="BQ99" s="15" t="n">
        <v>25</v>
      </c>
      <c r="BR99" s="15" t="n">
        <f aca="false">IF(BP99/BQ99=INT(BP99/BQ99),1,0)</f>
        <v>0</v>
      </c>
      <c r="BS99" s="15" t="n">
        <f aca="false">IF(BR99=0,BP99,BP99/BQ99)</f>
        <v>1</v>
      </c>
      <c r="BT99" s="15" t="n">
        <v>5</v>
      </c>
      <c r="BU99" s="15" t="n">
        <f aca="false">IF(BS99/BT99=INT(BS99/BT99),1,0)</f>
        <v>0</v>
      </c>
      <c r="BV99" s="15" t="n">
        <f aca="false">IF(BU99=0,BS99,BS99/BT99)</f>
        <v>1</v>
      </c>
      <c r="BW99" s="15" t="n">
        <v>49</v>
      </c>
      <c r="BX99" s="15" t="n">
        <f aca="false">IF(BV99/BW99=INT(BV99/BW99),1,0)</f>
        <v>0</v>
      </c>
      <c r="BY99" s="15" t="n">
        <f aca="false">IF(BX99=0,BV99,BV99/BW99)</f>
        <v>1</v>
      </c>
      <c r="BZ99" s="15" t="n">
        <v>7</v>
      </c>
      <c r="CA99" s="15" t="n">
        <f aca="false">IF(BY99/BZ99=INT(BY99/BZ99),1,0)</f>
        <v>0</v>
      </c>
      <c r="CB99" s="15" t="n">
        <f aca="false">IF(CA99=0,BY99,BY99/BZ99)</f>
        <v>1</v>
      </c>
      <c r="CC99" s="15" t="n">
        <v>121</v>
      </c>
      <c r="CD99" s="15" t="n">
        <f aca="false">IF(CB99/CC99=INT(CB99/CC99),1,0)</f>
        <v>0</v>
      </c>
      <c r="CE99" s="15" t="n">
        <f aca="false">IF(CD99=0,CB99,CB99/CC99)</f>
        <v>1</v>
      </c>
      <c r="CF99" s="15" t="n">
        <v>11</v>
      </c>
      <c r="CG99" s="15" t="n">
        <f aca="false">IF(CE99/CF99=INT(CE99/CF99),1,0)</f>
        <v>0</v>
      </c>
      <c r="CH99" s="15" t="n">
        <f aca="false">IF(CG99=0,CE99,CE99/CF99)</f>
        <v>1</v>
      </c>
      <c r="CI99" s="15" t="n">
        <v>169</v>
      </c>
      <c r="CJ99" s="15" t="n">
        <f aca="false">IF(CH99/CI99=INT(CH99/CI99),1,0)</f>
        <v>0</v>
      </c>
      <c r="CK99" s="15" t="n">
        <f aca="false">IF(CJ99=0,CH99,CH99/CI99)</f>
        <v>1</v>
      </c>
      <c r="CL99" s="15" t="n">
        <v>13</v>
      </c>
      <c r="CM99" s="15" t="n">
        <f aca="false">IF(CK99/CL99=INT(CK99/CL99),1,0)</f>
        <v>0</v>
      </c>
      <c r="CN99" s="15" t="n">
        <f aca="false">IF(CM99=0,CK99,CK99/CL99)</f>
        <v>1</v>
      </c>
      <c r="CO99" s="15" t="n">
        <f aca="false">CO98</f>
        <v>289</v>
      </c>
      <c r="CP99" s="15" t="n">
        <f aca="false">IF(CN99/CO99=INT(CN99/CO99),1,0)</f>
        <v>0</v>
      </c>
      <c r="CQ99" s="15" t="n">
        <f aca="false">IF(CP99=0,CN99,CN99/CO99)</f>
        <v>1</v>
      </c>
      <c r="CR99" s="15" t="n">
        <v>17</v>
      </c>
      <c r="CS99" s="15" t="n">
        <f aca="false">IF(CQ99/CR99=INT(CQ99/CR99),1,0)</f>
        <v>0</v>
      </c>
      <c r="CT99" s="15" t="n">
        <f aca="false">IF(CS99=0,CQ99,CQ99/CR99)</f>
        <v>1</v>
      </c>
      <c r="CU99" s="15" t="n">
        <f aca="false">CU98</f>
        <v>361</v>
      </c>
      <c r="CV99" s="15" t="n">
        <f aca="false">IF(CT99/CU99=INT(CT99/CU99),1,0)</f>
        <v>0</v>
      </c>
      <c r="CW99" s="15" t="n">
        <f aca="false">IF(CV99=0,CT99,CT99/CU99)</f>
        <v>1</v>
      </c>
      <c r="CX99" s="15" t="n">
        <v>19</v>
      </c>
      <c r="CY99" s="15" t="n">
        <f aca="false">IF(CW99/CX99=INT(CW99/CX99),1,0)</f>
        <v>0</v>
      </c>
      <c r="CZ99" s="15" t="n">
        <f aca="false">IF(CY99=0,CW99,CW99/CX99)</f>
        <v>1</v>
      </c>
      <c r="DA99" s="15" t="n">
        <f aca="false">DA98</f>
        <v>529</v>
      </c>
      <c r="DB99" s="15" t="n">
        <f aca="false">IF(CZ99/DA99=INT(CZ99/DA99),1,0)</f>
        <v>0</v>
      </c>
      <c r="DC99" s="15" t="n">
        <f aca="false">IF(DB99=0,CZ99,CZ99/DA99)</f>
        <v>1</v>
      </c>
      <c r="DD99" s="15" t="n">
        <v>23</v>
      </c>
      <c r="DE99" s="15" t="n">
        <f aca="false">IF(DC99/DD99=INT(DC99/DD99),1,0)</f>
        <v>0</v>
      </c>
      <c r="DF99" s="15" t="n">
        <f aca="false">IF(DE99=0,DC99,DC99/DD99)</f>
        <v>1</v>
      </c>
      <c r="DG99" s="15" t="n">
        <f aca="false">DG98</f>
        <v>841</v>
      </c>
      <c r="DH99" s="15" t="n">
        <f aca="false">IF(DF99/DG99=INT(DF99/DG99),1,0)</f>
        <v>0</v>
      </c>
      <c r="DI99" s="15" t="n">
        <f aca="false">IF(DH99=0,DF99,DF99/DG99)</f>
        <v>1</v>
      </c>
      <c r="DJ99" s="15" t="n">
        <v>29</v>
      </c>
      <c r="DK99" s="15" t="n">
        <f aca="false">IF(DI99/DJ99=INT(DI99/DJ99),1,0)</f>
        <v>0</v>
      </c>
      <c r="DL99" s="15" t="n">
        <f aca="false">IF(DK99=0,DI99,DI99/DJ99)</f>
        <v>1</v>
      </c>
      <c r="DM99" s="15" t="n">
        <f aca="false">DM98</f>
        <v>961</v>
      </c>
      <c r="DN99" s="15" t="n">
        <f aca="false">IF(DL99/DM99=INT(DL99/DM99),1,0)</f>
        <v>0</v>
      </c>
      <c r="DO99" s="15" t="n">
        <f aca="false">IF(DN99=0,DL99,DL99/DM99)</f>
        <v>1</v>
      </c>
      <c r="DP99" s="15" t="n">
        <v>31</v>
      </c>
      <c r="DQ99" s="15" t="n">
        <f aca="false">IF(DO99/DP99=INT(DO99/DP99),1,0)</f>
        <v>0</v>
      </c>
      <c r="DR99" s="15" t="n">
        <f aca="false">IF(DQ99=0,DO99,DO99/DP99)</f>
        <v>1</v>
      </c>
      <c r="DS99" s="15" t="n">
        <v>37</v>
      </c>
      <c r="DT99" s="15" t="n">
        <f aca="false">IF(DR99/DS99=INT(DR99/DS99),1,0)</f>
        <v>0</v>
      </c>
      <c r="DU99" s="15" t="n">
        <f aca="false">IF(DT99=0,DR99,DR99/DS99)</f>
        <v>1</v>
      </c>
      <c r="DV99" s="15" t="n">
        <v>41</v>
      </c>
      <c r="DW99" s="15" t="n">
        <f aca="false">IF(DU99/DV99=INT(DU99/DV99),1,0)</f>
        <v>0</v>
      </c>
      <c r="DX99" s="15" t="n">
        <f aca="false">IF(DW99=0,DU99,DU99/DV99)</f>
        <v>1</v>
      </c>
      <c r="DY99" s="15" t="n">
        <v>43</v>
      </c>
      <c r="DZ99" s="15" t="n">
        <f aca="false">IF(DX99/DY99=INT(DX99/DY99),1,0)</f>
        <v>0</v>
      </c>
      <c r="EA99" s="15" t="n">
        <f aca="false">IF(DZ99=0,DX99,DX99/DY99)</f>
        <v>1</v>
      </c>
      <c r="EB99" s="15" t="n">
        <v>47</v>
      </c>
      <c r="EC99" s="15" t="n">
        <f aca="false">IF(EA99/EB99=INT(EA99/EB99),1,0)</f>
        <v>0</v>
      </c>
      <c r="ED99" s="15" t="n">
        <f aca="false">IF(EC99=0,EA99,EA99/EB99)</f>
        <v>1</v>
      </c>
      <c r="EE99" s="15" t="n">
        <v>53</v>
      </c>
      <c r="EF99" s="15" t="n">
        <f aca="false">IF(ED99/EE99=INT(ED99/EE99),1,0)</f>
        <v>0</v>
      </c>
      <c r="EG99" s="15" t="n">
        <f aca="false">IF(EF99=0,ED99,ED99/EE99)</f>
        <v>1</v>
      </c>
      <c r="EH99" s="15" t="n">
        <v>59</v>
      </c>
      <c r="EI99" s="15" t="n">
        <f aca="false">IF(EG99/EH99=INT(EG99/EH99),1,0)</f>
        <v>0</v>
      </c>
      <c r="EJ99" s="15" t="n">
        <f aca="false">IF(EI99=0,EG99,EG99/EH99)</f>
        <v>1</v>
      </c>
      <c r="EK99" s="15" t="n">
        <v>61</v>
      </c>
      <c r="EL99" s="15" t="n">
        <f aca="false">IF(EJ99/EK99=INT(EJ99/EK99),1,0)</f>
        <v>0</v>
      </c>
      <c r="EM99" s="15" t="n">
        <f aca="false">IF(EL99=0,EJ99,EJ99/EK99)</f>
        <v>1</v>
      </c>
      <c r="EN99" s="15" t="n">
        <v>67</v>
      </c>
      <c r="EO99" s="15" t="n">
        <f aca="false">IF(EM99/EN99=INT(EM99/EN99),1,0)</f>
        <v>0</v>
      </c>
      <c r="EP99" s="15" t="n">
        <f aca="false">IF(EO99=0,EM99,EM99/EN99)</f>
        <v>1</v>
      </c>
      <c r="EQ99" s="15" t="n">
        <v>71</v>
      </c>
      <c r="ER99" s="15" t="n">
        <f aca="false">IF(EP99/EQ99=INT(EP99/EQ99),1,0)</f>
        <v>0</v>
      </c>
      <c r="ES99" s="15" t="n">
        <f aca="false">IF(ER99=0,EP99,EP99/EQ99)</f>
        <v>1</v>
      </c>
      <c r="ET99" s="15" t="n">
        <v>73</v>
      </c>
      <c r="EU99" s="15" t="n">
        <f aca="false">IF(ES99/ET99=INT(ES99/ET99),1,0)</f>
        <v>0</v>
      </c>
      <c r="EV99" s="15" t="n">
        <f aca="false">IF(EU99=0,ES99,ES99/ET99)</f>
        <v>1</v>
      </c>
      <c r="EW99" s="15" t="n">
        <v>79</v>
      </c>
      <c r="EX99" s="15" t="n">
        <f aca="false">IF(EV99/EW99=INT(EV99/EW99),1,0)</f>
        <v>0</v>
      </c>
      <c r="EY99" s="15" t="n">
        <f aca="false">IF(EX99=0,EV99,EV99/EW99)</f>
        <v>1</v>
      </c>
      <c r="EZ99" s="15" t="n">
        <v>83</v>
      </c>
      <c r="FA99" s="15" t="n">
        <f aca="false">IF(EY99/EZ99=INT(EY99/EZ99),1,0)</f>
        <v>0</v>
      </c>
      <c r="FB99" s="15" t="n">
        <f aca="false">IF(FA99=0,EY99,EY99/EZ99)</f>
        <v>1</v>
      </c>
      <c r="FC99" s="15" t="n">
        <v>89</v>
      </c>
      <c r="FD99" s="15" t="n">
        <f aca="false">IF(FB99/FC99=INT(FB99/FC99),1,0)</f>
        <v>0</v>
      </c>
      <c r="FE99" s="15" t="n">
        <f aca="false">IF(FD99=0,FB99,FB99/FC99)</f>
        <v>1</v>
      </c>
      <c r="FF99" s="15" t="n">
        <v>97</v>
      </c>
      <c r="FG99" s="15" t="n">
        <f aca="false">IF(FE99/FF99=INT(FE99/FF99),1,0)</f>
        <v>0</v>
      </c>
      <c r="FH99" s="15" t="n">
        <f aca="false">IF(FG99=0,FE99,FE99/FF99)</f>
        <v>1</v>
      </c>
      <c r="FI99" s="15" t="n">
        <v>101</v>
      </c>
      <c r="FJ99" s="15" t="n">
        <f aca="false">IF(FH99/FI99=INT(FH99/FI99),1,0)</f>
        <v>0</v>
      </c>
      <c r="FK99" s="15" t="n">
        <f aca="false">IF(FJ99=0,FH99,FH99/FI99)</f>
        <v>1</v>
      </c>
      <c r="FL99" s="15" t="n">
        <v>103</v>
      </c>
      <c r="FM99" s="15" t="n">
        <f aca="false">IF(FK99/FL99=INT(FK99/FL99),1,0)</f>
        <v>0</v>
      </c>
      <c r="FN99" s="15" t="n">
        <f aca="false">IF(FM99=0,FK99,FK99/FL99)</f>
        <v>1</v>
      </c>
      <c r="FO99" s="15" t="n">
        <v>107</v>
      </c>
      <c r="FP99" s="15" t="n">
        <f aca="false">IF(FN99/FO99=INT(FN99/FO99),1,0)</f>
        <v>0</v>
      </c>
      <c r="FQ99" s="15" t="n">
        <f aca="false">IF(FP99=0,FN99,FN99/FO99)</f>
        <v>1</v>
      </c>
      <c r="FR99" s="15" t="n">
        <v>109</v>
      </c>
      <c r="FS99" s="15" t="n">
        <f aca="false">IF(FQ99/FR99=INT(FQ99/FR99),1,0)</f>
        <v>0</v>
      </c>
      <c r="FT99" s="15" t="n">
        <f aca="false">IF(FS99=0,FQ99,FQ99/FR99)</f>
        <v>1</v>
      </c>
      <c r="FU99" s="15" t="n">
        <v>113</v>
      </c>
      <c r="FV99" s="15" t="n">
        <f aca="false">IF(FT99/FU99=INT(FT99/FU99),1,0)</f>
        <v>0</v>
      </c>
      <c r="FW99" s="15" t="n">
        <f aca="false">IF(FV99=0,FT99,FT99/FU99)</f>
        <v>1</v>
      </c>
      <c r="FX99" s="15" t="n">
        <v>127</v>
      </c>
      <c r="FY99" s="15" t="n">
        <f aca="false">IF(FW99/FX99=INT(FW99/FX99),1,0)</f>
        <v>0</v>
      </c>
      <c r="FZ99" s="15" t="n">
        <f aca="false">IF(FY99=0,FW99,FW99/FX99)</f>
        <v>1</v>
      </c>
      <c r="GA99" s="15" t="n">
        <v>131</v>
      </c>
      <c r="GB99" s="15" t="n">
        <f aca="false">IF(FZ99/GA99=INT(FZ99/GA99),1,0)</f>
        <v>0</v>
      </c>
      <c r="GC99" s="15" t="n">
        <f aca="false">IF(GB99=0,FZ99,FZ99/GA99)</f>
        <v>1</v>
      </c>
      <c r="GD99" s="15" t="n">
        <v>137</v>
      </c>
      <c r="GE99" s="15" t="n">
        <f aca="false">IF(GC99/GD99=INT(GC99/GD99),1,0)</f>
        <v>0</v>
      </c>
      <c r="GF99" s="15" t="n">
        <f aca="false">IF(GE99=0,GC99,GC99/GD99)</f>
        <v>1</v>
      </c>
      <c r="GG99" s="15" t="n">
        <v>139</v>
      </c>
      <c r="GH99" s="15" t="n">
        <f aca="false">IF(GF99/GG99=INT(GF99/GG99),1,0)</f>
        <v>0</v>
      </c>
      <c r="GI99" s="15" t="n">
        <f aca="false">IF(GH99=0,GF99,GF99/GG99)</f>
        <v>1</v>
      </c>
      <c r="GJ99" s="15" t="n">
        <v>149</v>
      </c>
      <c r="GK99" s="15" t="n">
        <f aca="false">IF(GI99/GJ99=INT(GI99/GJ99),1,0)</f>
        <v>0</v>
      </c>
      <c r="GL99" s="15" t="n">
        <f aca="false">IF(GK99=0,GI99,GI99/GJ99)</f>
        <v>1</v>
      </c>
      <c r="GM99" s="15"/>
      <c r="GN99" s="15" t="n">
        <f aca="false">8*AW99+4*AZ99+2*BC99+BF99</f>
        <v>1</v>
      </c>
      <c r="GO99" s="15" t="n">
        <f aca="false">4*BI99+2*BL99+BO99</f>
        <v>1</v>
      </c>
      <c r="GP99" s="15" t="n">
        <f aca="false">2*BR99+BU99</f>
        <v>0</v>
      </c>
      <c r="GQ99" s="15" t="n">
        <f aca="false">2*BX99+CA99</f>
        <v>0</v>
      </c>
      <c r="GR99" s="15" t="n">
        <f aca="false">2*CD99+CG99</f>
        <v>0</v>
      </c>
      <c r="GS99" s="15" t="n">
        <f aca="false">2*CJ99+CM99</f>
        <v>0</v>
      </c>
      <c r="GT99" s="15" t="n">
        <f aca="false">CS99</f>
        <v>0</v>
      </c>
      <c r="GU99" s="15" t="n">
        <f aca="false">CY99</f>
        <v>0</v>
      </c>
      <c r="GV99" s="15" t="n">
        <f aca="false">DE99</f>
        <v>0</v>
      </c>
      <c r="GW99" s="15" t="n">
        <f aca="false">DK99</f>
        <v>0</v>
      </c>
      <c r="GX99" s="15" t="n">
        <f aca="false">DQ99</f>
        <v>0</v>
      </c>
      <c r="GY99" s="0" t="n">
        <f aca="false">DT99</f>
        <v>0</v>
      </c>
      <c r="GZ99" s="0" t="n">
        <f aca="false">DW99</f>
        <v>0</v>
      </c>
      <c r="HA99" s="0" t="n">
        <f aca="false">DZ99</f>
        <v>0</v>
      </c>
      <c r="HB99" s="0" t="n">
        <f aca="false">EC99</f>
        <v>0</v>
      </c>
      <c r="HC99" s="0" t="n">
        <f aca="false">EF99</f>
        <v>0</v>
      </c>
      <c r="HD99" s="0" t="n">
        <f aca="false">EI99</f>
        <v>0</v>
      </c>
      <c r="HE99" s="0" t="n">
        <f aca="false">EL99</f>
        <v>0</v>
      </c>
      <c r="HF99" s="0" t="n">
        <f aca="false">EO99</f>
        <v>0</v>
      </c>
      <c r="HG99" s="0" t="n">
        <f aca="false">ER99</f>
        <v>0</v>
      </c>
      <c r="HH99" s="0" t="n">
        <f aca="false">EU99</f>
        <v>0</v>
      </c>
      <c r="HI99" s="0" t="n">
        <f aca="false">EX99</f>
        <v>0</v>
      </c>
      <c r="HJ99" s="0" t="n">
        <f aca="false">FA99</f>
        <v>0</v>
      </c>
      <c r="HK99" s="0" t="n">
        <f aca="false">FD99</f>
        <v>0</v>
      </c>
      <c r="HL99" s="0" t="n">
        <f aca="false">FG99</f>
        <v>0</v>
      </c>
      <c r="HM99" s="0" t="n">
        <f aca="false">FJ99</f>
        <v>0</v>
      </c>
      <c r="HN99" s="0" t="n">
        <f aca="false">FM99</f>
        <v>0</v>
      </c>
      <c r="HO99" s="0" t="n">
        <f aca="false">FP99</f>
        <v>0</v>
      </c>
      <c r="HP99" s="0" t="n">
        <f aca="false">FS99</f>
        <v>0</v>
      </c>
      <c r="HQ99" s="0" t="n">
        <f aca="false">FV99</f>
        <v>0</v>
      </c>
      <c r="HR99" s="0" t="n">
        <f aca="false">FY99</f>
        <v>0</v>
      </c>
      <c r="HS99" s="0" t="n">
        <f aca="false">GB99</f>
        <v>0</v>
      </c>
      <c r="HT99" s="0" t="n">
        <f aca="false">GE99</f>
        <v>0</v>
      </c>
      <c r="HU99" s="0" t="n">
        <f aca="false">GH99</f>
        <v>0</v>
      </c>
      <c r="HV99" s="0" t="n">
        <f aca="false">GK99</f>
        <v>0</v>
      </c>
      <c r="HW99" s="0" t="n">
        <f aca="false">AU99</f>
        <v>6</v>
      </c>
      <c r="HX99" s="0" t="n">
        <f aca="false">HW99/HV101</f>
        <v>6</v>
      </c>
    </row>
    <row r="100" customFormat="false" ht="18" hidden="true" customHeight="true" outlineLevel="0" collapsed="false">
      <c r="A100" s="1"/>
      <c r="B100" s="13"/>
      <c r="C100" s="10"/>
      <c r="D100" s="13"/>
      <c r="E100" s="10"/>
      <c r="F100" s="13"/>
      <c r="G100" s="13"/>
      <c r="H100" s="74"/>
      <c r="I100" s="10"/>
      <c r="J100" s="10"/>
      <c r="K100" s="1"/>
      <c r="M100" s="1"/>
      <c r="AK100" s="1"/>
      <c r="AL100" s="1"/>
      <c r="AM100" s="1"/>
      <c r="AN100" s="1"/>
      <c r="AO100" s="1"/>
      <c r="AP100" s="1"/>
      <c r="AQ100" s="1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 t="n">
        <f aca="false">IF(GN98&lt;GN99,GN98,GN99)</f>
        <v>0</v>
      </c>
      <c r="GO100" s="15" t="n">
        <f aca="false">IF(GO98&lt;GO99,GO98,GO99)</f>
        <v>0</v>
      </c>
      <c r="GP100" s="15" t="n">
        <f aca="false">IF(GP98&lt;GP99,GP98,GP99)</f>
        <v>0</v>
      </c>
      <c r="GQ100" s="15" t="n">
        <f aca="false">IF(GQ98&lt;GQ99,GQ98,GQ99)</f>
        <v>0</v>
      </c>
      <c r="GR100" s="15" t="n">
        <f aca="false">IF(GR98&lt;GR99,GR98,GR99)</f>
        <v>0</v>
      </c>
      <c r="GS100" s="15" t="n">
        <f aca="false">IF(GS98&lt;GS99,GS98,GS99)</f>
        <v>0</v>
      </c>
      <c r="GT100" s="15" t="n">
        <f aca="false">IF(GT98&lt;GT99,GT98,GT99)</f>
        <v>0</v>
      </c>
      <c r="GU100" s="15" t="n">
        <f aca="false">IF(GU98&lt;GU99,GU98,GU99)</f>
        <v>0</v>
      </c>
      <c r="GV100" s="15" t="n">
        <f aca="false">IF(GV98&lt;GV99,GV98,GV99)</f>
        <v>0</v>
      </c>
      <c r="GW100" s="15" t="n">
        <f aca="false">IF(GW98&lt;GW99,GW98,GW99)</f>
        <v>0</v>
      </c>
      <c r="GX100" s="15" t="n">
        <f aca="false">IF(GX98&lt;GX99,GX98,GX99)</f>
        <v>0</v>
      </c>
      <c r="GY100" s="15" t="n">
        <f aca="false">IF(GY98&lt;GY99,GY98,GY99)</f>
        <v>0</v>
      </c>
      <c r="GZ100" s="15" t="n">
        <f aca="false">IF(GZ98&lt;GZ99,GZ98,GZ99)</f>
        <v>0</v>
      </c>
      <c r="HA100" s="15" t="n">
        <f aca="false">IF(HA98&lt;HA99,HA98,HA99)</f>
        <v>0</v>
      </c>
      <c r="HB100" s="15" t="n">
        <f aca="false">IF(HB98&lt;HB99,HB98,HB99)</f>
        <v>0</v>
      </c>
      <c r="HC100" s="15" t="n">
        <f aca="false">IF(HC98&lt;HC99,HC98,HC99)</f>
        <v>0</v>
      </c>
      <c r="HD100" s="15" t="n">
        <f aca="false">IF(HD98&lt;HD99,HD98,HD99)</f>
        <v>0</v>
      </c>
      <c r="HE100" s="15" t="n">
        <f aca="false">IF(HE98&lt;HE99,HE98,HE99)</f>
        <v>0</v>
      </c>
      <c r="HF100" s="15" t="n">
        <f aca="false">IF(HF98&lt;HF99,HF98,HF99)</f>
        <v>0</v>
      </c>
      <c r="HG100" s="15" t="n">
        <f aca="false">IF(HG98&lt;HG99,HG98,HG99)</f>
        <v>0</v>
      </c>
      <c r="HH100" s="15" t="n">
        <f aca="false">IF(HH98&lt;HH99,HH98,HH99)</f>
        <v>0</v>
      </c>
      <c r="HI100" s="15" t="n">
        <f aca="false">IF(HI98&lt;HI99,HI98,HI99)</f>
        <v>0</v>
      </c>
      <c r="HJ100" s="15" t="n">
        <f aca="false">IF(HJ98&lt;HJ99,HJ98,HJ99)</f>
        <v>0</v>
      </c>
      <c r="HK100" s="15" t="n">
        <f aca="false">IF(HK98&lt;HK99,HK98,HK99)</f>
        <v>0</v>
      </c>
      <c r="HL100" s="15" t="n">
        <f aca="false">IF(HL98&lt;HL99,HL98,HL99)</f>
        <v>0</v>
      </c>
      <c r="HM100" s="15" t="n">
        <f aca="false">IF(HM98&lt;HM99,HM98,HM99)</f>
        <v>0</v>
      </c>
      <c r="HN100" s="15" t="n">
        <f aca="false">IF(HN98&lt;HN99,HN98,HN99)</f>
        <v>0</v>
      </c>
      <c r="HO100" s="15" t="n">
        <f aca="false">IF(HO98&lt;HO99,HO98,HO99)</f>
        <v>0</v>
      </c>
      <c r="HP100" s="15" t="n">
        <f aca="false">IF(HP98&lt;HP99,HP98,HP99)</f>
        <v>0</v>
      </c>
      <c r="HQ100" s="15" t="n">
        <f aca="false">IF(HQ98&lt;HQ99,HQ98,HQ99)</f>
        <v>0</v>
      </c>
      <c r="HR100" s="15" t="n">
        <f aca="false">IF(HR98&lt;HR99,HR98,HR99)</f>
        <v>0</v>
      </c>
      <c r="HS100" s="15" t="n">
        <f aca="false">IF(HS98&lt;HS99,HS98,HS99)</f>
        <v>0</v>
      </c>
      <c r="HT100" s="15" t="n">
        <f aca="false">IF(HT98&lt;HT99,HT98,HT99)</f>
        <v>0</v>
      </c>
      <c r="HU100" s="15" t="n">
        <f aca="false">IF(HU98&lt;HU99,HU98,HU99)</f>
        <v>0</v>
      </c>
      <c r="HV100" s="15" t="n">
        <f aca="false">IF(HV98&lt;HV99,HV98,HV99)</f>
        <v>0</v>
      </c>
    </row>
    <row r="101" customFormat="false" ht="18" hidden="true" customHeight="true" outlineLevel="0" collapsed="false">
      <c r="A101" s="1"/>
      <c r="B101" s="10"/>
      <c r="C101" s="10"/>
      <c r="D101" s="10"/>
      <c r="E101" s="10"/>
      <c r="F101" s="13"/>
      <c r="G101" s="13"/>
      <c r="H101" s="74"/>
      <c r="I101" s="10"/>
      <c r="J101" s="10"/>
      <c r="K101" s="1"/>
      <c r="M101" s="1"/>
      <c r="AK101" s="1"/>
      <c r="AL101" s="1"/>
      <c r="AM101" s="1"/>
      <c r="AN101" s="1"/>
      <c r="AO101" s="1"/>
      <c r="AP101" s="1"/>
      <c r="AQ101" s="1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0" t="n">
        <f aca="false">FY$4^GN100</f>
        <v>1</v>
      </c>
      <c r="GO101" s="0" t="n">
        <f aca="false">FZ$4^GO100*GN101</f>
        <v>1</v>
      </c>
      <c r="GP101" s="0" t="n">
        <f aca="false">GA$4^GP100*GO101</f>
        <v>1</v>
      </c>
      <c r="GQ101" s="0" t="n">
        <f aca="false">GB$4^GQ100*GP101</f>
        <v>1</v>
      </c>
      <c r="GR101" s="0" t="n">
        <f aca="false">GC$4^GR100*GQ101</f>
        <v>1</v>
      </c>
      <c r="GS101" s="0" t="n">
        <f aca="false">GD$4^GS100*GR101</f>
        <v>1</v>
      </c>
      <c r="GT101" s="0" t="n">
        <f aca="false">GE$4^GT100*GS101</f>
        <v>1</v>
      </c>
      <c r="GU101" s="0" t="n">
        <f aca="false">GF$4^GU100*GT101</f>
        <v>1</v>
      </c>
      <c r="GV101" s="0" t="n">
        <f aca="false">GG$4^GV100*GU101</f>
        <v>1</v>
      </c>
      <c r="GW101" s="0" t="n">
        <f aca="false">GH$4^GW100*GV101</f>
        <v>1</v>
      </c>
      <c r="GX101" s="0" t="n">
        <f aca="false">GI$4^GX100*GW101</f>
        <v>1</v>
      </c>
      <c r="GY101" s="0" t="n">
        <f aca="false">GJ$4^GY100*GX101</f>
        <v>1</v>
      </c>
      <c r="GZ101" s="0" t="n">
        <f aca="false">GK$4^GZ100*GY101</f>
        <v>1</v>
      </c>
      <c r="HA101" s="0" t="n">
        <f aca="false">GL$4^HA100*GZ101</f>
        <v>1</v>
      </c>
      <c r="HB101" s="0" t="n">
        <f aca="false">GM$4^HB100*HA101</f>
        <v>1</v>
      </c>
      <c r="HC101" s="0" t="n">
        <f aca="false">GN$4^HC100*HB101</f>
        <v>1</v>
      </c>
      <c r="HD101" s="0" t="n">
        <f aca="false">GO$4^HD100*HC101</f>
        <v>1</v>
      </c>
      <c r="HE101" s="0" t="n">
        <f aca="false">GP$4^HE100*HD101</f>
        <v>1</v>
      </c>
      <c r="HF101" s="0" t="n">
        <f aca="false">GQ$4^HF100*HE101</f>
        <v>1</v>
      </c>
      <c r="HG101" s="0" t="n">
        <f aca="false">GR$4^HG100*HF101</f>
        <v>1</v>
      </c>
      <c r="HH101" s="0" t="n">
        <f aca="false">GS$4^HH100*HG101</f>
        <v>1</v>
      </c>
      <c r="HI101" s="0" t="n">
        <f aca="false">GT$4^HI100*HH101</f>
        <v>1</v>
      </c>
      <c r="HJ101" s="0" t="n">
        <f aca="false">GU$4^HJ100*HI101</f>
        <v>1</v>
      </c>
      <c r="HK101" s="0" t="n">
        <f aca="false">GV$4^HK100*HJ101</f>
        <v>1</v>
      </c>
      <c r="HL101" s="0" t="n">
        <f aca="false">GW$4^HL100*HK101</f>
        <v>1</v>
      </c>
      <c r="HM101" s="0" t="n">
        <f aca="false">GX$4^HM100*HL101</f>
        <v>1</v>
      </c>
      <c r="HN101" s="0" t="n">
        <f aca="false">GY$4^HN100*HM101</f>
        <v>1</v>
      </c>
      <c r="HO101" s="0" t="n">
        <f aca="false">GZ$4^HO100*HN101</f>
        <v>1</v>
      </c>
      <c r="HP101" s="0" t="n">
        <f aca="false">HA$4^HP100*HO101</f>
        <v>1</v>
      </c>
      <c r="HQ101" s="0" t="n">
        <f aca="false">HB$4^HQ100*HP101</f>
        <v>1</v>
      </c>
      <c r="HR101" s="0" t="n">
        <f aca="false">HC$4^HR100*HQ101</f>
        <v>1</v>
      </c>
      <c r="HS101" s="0" t="n">
        <f aca="false">HD$4^HS100*HR101</f>
        <v>1</v>
      </c>
      <c r="HT101" s="0" t="n">
        <f aca="false">HE$4^HT100*HS101</f>
        <v>1</v>
      </c>
      <c r="HU101" s="0" t="n">
        <f aca="false">HF$4^HU100*HT101</f>
        <v>1</v>
      </c>
      <c r="HV101" s="0" t="n">
        <f aca="false">HG$4^HV100*HU101</f>
        <v>1</v>
      </c>
    </row>
    <row r="102" customFormat="false" ht="18" hidden="true" customHeight="true" outlineLevel="0" collapsed="false">
      <c r="A102" s="1"/>
      <c r="B102" s="10"/>
      <c r="C102" s="10"/>
      <c r="D102" s="10"/>
      <c r="E102" s="10"/>
      <c r="F102" s="13"/>
      <c r="G102" s="13"/>
      <c r="H102" s="74"/>
      <c r="I102" s="10"/>
      <c r="J102" s="10"/>
      <c r="K102" s="1"/>
      <c r="M102" s="1"/>
      <c r="AK102" s="1"/>
      <c r="AL102" s="1"/>
      <c r="AM102" s="1"/>
      <c r="AN102" s="1"/>
      <c r="AO102" s="1"/>
      <c r="AP102" s="1"/>
      <c r="AQ102" s="1"/>
      <c r="AR102" s="0" t="s">
        <v>106</v>
      </c>
      <c r="AS102" s="15" t="n">
        <f aca="true">INT((RAND()*(AM98-AL98+1)+AL98))</f>
        <v>5</v>
      </c>
      <c r="AT102" s="15" t="n">
        <f aca="true">INT((RAND()*(AO98-AN98+1)+AN98))</f>
        <v>5</v>
      </c>
      <c r="AU102" s="0" t="n">
        <f aca="false">AT102-AT103*(AS103-AS102)</f>
        <v>5</v>
      </c>
      <c r="AV102" s="0" t="n">
        <v>256</v>
      </c>
      <c r="AW102" s="15" t="n">
        <f aca="false">IF(AU102/AV102=INT(AU102/AV102),1,0)</f>
        <v>0</v>
      </c>
      <c r="AX102" s="15" t="n">
        <f aca="false">IF(AW102=0,AU102,AU102/AV102)</f>
        <v>5</v>
      </c>
      <c r="AY102" s="15" t="n">
        <v>16</v>
      </c>
      <c r="AZ102" s="15" t="n">
        <f aca="false">IF(AX102/AY102=INT(AX102/AY102),1,0)</f>
        <v>0</v>
      </c>
      <c r="BA102" s="15" t="n">
        <f aca="false">IF(AZ102=0,AX102,AX102/AY102)</f>
        <v>5</v>
      </c>
      <c r="BB102" s="15" t="n">
        <v>4</v>
      </c>
      <c r="BC102" s="15" t="n">
        <f aca="false">IF(BA102/BB102=INT(BA102/BB102),1,0)</f>
        <v>0</v>
      </c>
      <c r="BD102" s="15" t="n">
        <f aca="false">IF(BC102=0,BA102,BA102/BB102)</f>
        <v>5</v>
      </c>
      <c r="BE102" s="15" t="n">
        <v>2</v>
      </c>
      <c r="BF102" s="15" t="n">
        <f aca="false">IF(BD102/BE102=INT(BD102/BE102),1,0)</f>
        <v>0</v>
      </c>
      <c r="BG102" s="15" t="n">
        <f aca="false">IF(BF102=0,BD102,BD102/BE102)</f>
        <v>5</v>
      </c>
      <c r="BH102" s="15" t="n">
        <v>81</v>
      </c>
      <c r="BI102" s="15" t="n">
        <f aca="false">IF(BG102/BH102=INT(BG102/BH102),1,0)</f>
        <v>0</v>
      </c>
      <c r="BJ102" s="15" t="n">
        <f aca="false">IF(BI102=0,BG102,BG102/BH102)</f>
        <v>5</v>
      </c>
      <c r="BK102" s="15" t="n">
        <v>9</v>
      </c>
      <c r="BL102" s="15" t="n">
        <f aca="false">IF(BJ102/BK102=INT(BJ102/BK102),1,0)</f>
        <v>0</v>
      </c>
      <c r="BM102" s="15" t="n">
        <f aca="false">IF(BL102=0,BJ102,BJ102/BK102)</f>
        <v>5</v>
      </c>
      <c r="BN102" s="15" t="n">
        <v>3</v>
      </c>
      <c r="BO102" s="15" t="n">
        <f aca="false">IF(BM102/BN102=INT(BM102/BN102),1,0)</f>
        <v>0</v>
      </c>
      <c r="BP102" s="15" t="n">
        <f aca="false">IF(BO102=0,BM102,BM102/BN102)</f>
        <v>5</v>
      </c>
      <c r="BQ102" s="15" t="n">
        <v>25</v>
      </c>
      <c r="BR102" s="15" t="n">
        <f aca="false">IF(BP102/BQ102=INT(BP102/BQ102),1,0)</f>
        <v>0</v>
      </c>
      <c r="BS102" s="15" t="n">
        <f aca="false">IF(BR102=0,BP102,BP102/BQ102)</f>
        <v>5</v>
      </c>
      <c r="BT102" s="15" t="n">
        <v>5</v>
      </c>
      <c r="BU102" s="15" t="n">
        <f aca="false">IF(BS102/BT102=INT(BS102/BT102),1,0)</f>
        <v>1</v>
      </c>
      <c r="BV102" s="15" t="n">
        <f aca="false">IF(BU102=0,BS102,BS102/BT102)</f>
        <v>1</v>
      </c>
      <c r="BW102" s="15" t="n">
        <v>49</v>
      </c>
      <c r="BX102" s="15" t="n">
        <f aca="false">IF(BV102/BW102=INT(BV102/BW102),1,0)</f>
        <v>0</v>
      </c>
      <c r="BY102" s="15" t="n">
        <f aca="false">IF(BX102=0,BV102,BV102/BW102)</f>
        <v>1</v>
      </c>
      <c r="BZ102" s="15" t="n">
        <v>7</v>
      </c>
      <c r="CA102" s="15" t="n">
        <f aca="false">IF(BY102/BZ102=INT(BY102/BZ102),1,0)</f>
        <v>0</v>
      </c>
      <c r="CB102" s="15" t="n">
        <f aca="false">IF(CA102=0,BY102,BY102/BZ102)</f>
        <v>1</v>
      </c>
      <c r="CC102" s="15" t="n">
        <v>121</v>
      </c>
      <c r="CD102" s="15" t="n">
        <f aca="false">IF(CB102/CC102=INT(CB102/CC102),1,0)</f>
        <v>0</v>
      </c>
      <c r="CE102" s="15" t="n">
        <f aca="false">IF(CD102=0,CB102,CB102/CC102)</f>
        <v>1</v>
      </c>
      <c r="CF102" s="15" t="n">
        <v>11</v>
      </c>
      <c r="CG102" s="15" t="n">
        <f aca="false">IF(CE102/CF102=INT(CE102/CF102),1,0)</f>
        <v>0</v>
      </c>
      <c r="CH102" s="15" t="n">
        <f aca="false">IF(CG102=0,CE102,CE102/CF102)</f>
        <v>1</v>
      </c>
      <c r="CI102" s="15" t="n">
        <v>169</v>
      </c>
      <c r="CJ102" s="15" t="n">
        <f aca="false">IF(CH102/CI102=INT(CH102/CI102),1,0)</f>
        <v>0</v>
      </c>
      <c r="CK102" s="15" t="n">
        <f aca="false">IF(CJ102=0,CH102,CH102/CI102)</f>
        <v>1</v>
      </c>
      <c r="CL102" s="15" t="n">
        <v>13</v>
      </c>
      <c r="CM102" s="15" t="n">
        <f aca="false">IF(CK102/CL102=INT(CK102/CL102),1,0)</f>
        <v>0</v>
      </c>
      <c r="CN102" s="15" t="n">
        <f aca="false">IF(CM102=0,CK102,CK102/CL102)</f>
        <v>1</v>
      </c>
      <c r="CO102" s="15" t="n">
        <f aca="false">CO98</f>
        <v>289</v>
      </c>
      <c r="CP102" s="15" t="n">
        <f aca="false">IF(CN102/CO102=INT(CN102/CO102),1,0)</f>
        <v>0</v>
      </c>
      <c r="CQ102" s="15" t="n">
        <f aca="false">IF(CP102=0,CN102,CN102/CO102)</f>
        <v>1</v>
      </c>
      <c r="CR102" s="15" t="n">
        <v>17</v>
      </c>
      <c r="CS102" s="15" t="n">
        <f aca="false">IF(CQ102/CR102=INT(CQ102/CR102),1,0)</f>
        <v>0</v>
      </c>
      <c r="CT102" s="15" t="n">
        <f aca="false">IF(CS102=0,CQ102,CQ102/CR102)</f>
        <v>1</v>
      </c>
      <c r="CU102" s="15" t="n">
        <f aca="false">CU98</f>
        <v>361</v>
      </c>
      <c r="CV102" s="15" t="n">
        <f aca="false">IF(CT102/CU102=INT(CT102/CU102),1,0)</f>
        <v>0</v>
      </c>
      <c r="CW102" s="15" t="n">
        <f aca="false">IF(CV102=0,CT102,CT102/CU102)</f>
        <v>1</v>
      </c>
      <c r="CX102" s="15" t="n">
        <v>19</v>
      </c>
      <c r="CY102" s="15" t="n">
        <f aca="false">IF(CW102/CX102=INT(CW102/CX102),1,0)</f>
        <v>0</v>
      </c>
      <c r="CZ102" s="15" t="n">
        <f aca="false">IF(CY102=0,CW102,CW102/CX102)</f>
        <v>1</v>
      </c>
      <c r="DA102" s="15" t="n">
        <f aca="false">DA98</f>
        <v>529</v>
      </c>
      <c r="DB102" s="15" t="n">
        <f aca="false">IF(CZ102/DA102=INT(CZ102/DA102),1,0)</f>
        <v>0</v>
      </c>
      <c r="DC102" s="15" t="n">
        <f aca="false">IF(DB102=0,CZ102,CZ102/DA102)</f>
        <v>1</v>
      </c>
      <c r="DD102" s="15" t="n">
        <v>23</v>
      </c>
      <c r="DE102" s="15" t="n">
        <f aca="false">IF(DC102/DD102=INT(DC102/DD102),1,0)</f>
        <v>0</v>
      </c>
      <c r="DF102" s="15" t="n">
        <f aca="false">IF(DE102=0,DC102,DC102/DD102)</f>
        <v>1</v>
      </c>
      <c r="DG102" s="15" t="n">
        <f aca="false">DG98</f>
        <v>841</v>
      </c>
      <c r="DH102" s="15" t="n">
        <f aca="false">IF(DF102/DG102=INT(DF102/DG102),1,0)</f>
        <v>0</v>
      </c>
      <c r="DI102" s="15" t="n">
        <f aca="false">IF(DH102=0,DF102,DF102/DG102)</f>
        <v>1</v>
      </c>
      <c r="DJ102" s="15" t="n">
        <v>29</v>
      </c>
      <c r="DK102" s="15" t="n">
        <f aca="false">IF(DI102/DJ102=INT(DI102/DJ102),1,0)</f>
        <v>0</v>
      </c>
      <c r="DL102" s="15" t="n">
        <f aca="false">IF(DK102=0,DI102,DI102/DJ102)</f>
        <v>1</v>
      </c>
      <c r="DM102" s="15" t="n">
        <f aca="false">DM98</f>
        <v>961</v>
      </c>
      <c r="DN102" s="15" t="n">
        <f aca="false">IF(DL102/DM102=INT(DL102/DM102),1,0)</f>
        <v>0</v>
      </c>
      <c r="DO102" s="15" t="n">
        <f aca="false">IF(DN102=0,DL102,DL102/DM102)</f>
        <v>1</v>
      </c>
      <c r="DP102" s="15" t="n">
        <v>31</v>
      </c>
      <c r="DQ102" s="15" t="n">
        <f aca="false">IF(DO102/DP102=INT(DO102/DP102),1,0)</f>
        <v>0</v>
      </c>
      <c r="DR102" s="15" t="n">
        <f aca="false">IF(DQ102=0,DO102,DO102/DP102)</f>
        <v>1</v>
      </c>
      <c r="DS102" s="15" t="n">
        <v>37</v>
      </c>
      <c r="DT102" s="15" t="n">
        <f aca="false">IF(DR102/DS102=INT(DR102/DS102),1,0)</f>
        <v>0</v>
      </c>
      <c r="DU102" s="15" t="n">
        <f aca="false">IF(DT102=0,DR102,DR102/DS102)</f>
        <v>1</v>
      </c>
      <c r="DV102" s="15" t="n">
        <v>41</v>
      </c>
      <c r="DW102" s="15" t="n">
        <f aca="false">IF(DU102/DV102=INT(DU102/DV102),1,0)</f>
        <v>0</v>
      </c>
      <c r="DX102" s="15" t="n">
        <f aca="false">IF(DW102=0,DU102,DU102/DV102)</f>
        <v>1</v>
      </c>
      <c r="DY102" s="15" t="n">
        <v>43</v>
      </c>
      <c r="DZ102" s="15" t="n">
        <f aca="false">IF(DX102/DY102=INT(DX102/DY102),1,0)</f>
        <v>0</v>
      </c>
      <c r="EA102" s="15" t="n">
        <f aca="false">IF(DZ102=0,DX102,DX102/DY102)</f>
        <v>1</v>
      </c>
      <c r="EB102" s="15" t="n">
        <v>47</v>
      </c>
      <c r="EC102" s="15" t="n">
        <f aca="false">IF(EA102/EB102=INT(EA102/EB102),1,0)</f>
        <v>0</v>
      </c>
      <c r="ED102" s="15" t="n">
        <f aca="false">IF(EC102=0,EA102,EA102/EB102)</f>
        <v>1</v>
      </c>
      <c r="EE102" s="15" t="n">
        <v>53</v>
      </c>
      <c r="EF102" s="15" t="n">
        <f aca="false">IF(ED102/EE102=INT(ED102/EE102),1,0)</f>
        <v>0</v>
      </c>
      <c r="EG102" s="15" t="n">
        <f aca="false">IF(EF102=0,ED102,ED102/EE102)</f>
        <v>1</v>
      </c>
      <c r="EH102" s="15" t="n">
        <v>59</v>
      </c>
      <c r="EI102" s="15" t="n">
        <f aca="false">IF(EG102/EH102=INT(EG102/EH102),1,0)</f>
        <v>0</v>
      </c>
      <c r="EJ102" s="15" t="n">
        <f aca="false">IF(EI102=0,EG102,EG102/EH102)</f>
        <v>1</v>
      </c>
      <c r="EK102" s="15" t="n">
        <v>61</v>
      </c>
      <c r="EL102" s="15" t="n">
        <f aca="false">IF(EJ102/EK102=INT(EJ102/EK102),1,0)</f>
        <v>0</v>
      </c>
      <c r="EM102" s="15" t="n">
        <f aca="false">IF(EL102=0,EJ102,EJ102/EK102)</f>
        <v>1</v>
      </c>
      <c r="EN102" s="15" t="n">
        <v>67</v>
      </c>
      <c r="EO102" s="15" t="n">
        <f aca="false">IF(EM102/EN102=INT(EM102/EN102),1,0)</f>
        <v>0</v>
      </c>
      <c r="EP102" s="15" t="n">
        <f aca="false">IF(EO102=0,EM102,EM102/EN102)</f>
        <v>1</v>
      </c>
      <c r="EQ102" s="15" t="n">
        <v>71</v>
      </c>
      <c r="ER102" s="15" t="n">
        <f aca="false">IF(EP102/EQ102=INT(EP102/EQ102),1,0)</f>
        <v>0</v>
      </c>
      <c r="ES102" s="15" t="n">
        <f aca="false">IF(ER102=0,EP102,EP102/EQ102)</f>
        <v>1</v>
      </c>
      <c r="ET102" s="15" t="n">
        <v>73</v>
      </c>
      <c r="EU102" s="15" t="n">
        <f aca="false">IF(ES102/ET102=INT(ES102/ET102),1,0)</f>
        <v>0</v>
      </c>
      <c r="EV102" s="15" t="n">
        <f aca="false">IF(EU102=0,ES102,ES102/ET102)</f>
        <v>1</v>
      </c>
      <c r="EW102" s="15" t="n">
        <v>79</v>
      </c>
      <c r="EX102" s="15" t="n">
        <f aca="false">IF(EV102/EW102=INT(EV102/EW102),1,0)</f>
        <v>0</v>
      </c>
      <c r="EY102" s="15" t="n">
        <f aca="false">IF(EX102=0,EV102,EV102/EW102)</f>
        <v>1</v>
      </c>
      <c r="EZ102" s="15" t="n">
        <v>83</v>
      </c>
      <c r="FA102" s="15" t="n">
        <f aca="false">IF(EY102/EZ102=INT(EY102/EZ102),1,0)</f>
        <v>0</v>
      </c>
      <c r="FB102" s="15" t="n">
        <f aca="false">IF(FA102=0,EY102,EY102/EZ102)</f>
        <v>1</v>
      </c>
      <c r="FC102" s="15" t="n">
        <v>89</v>
      </c>
      <c r="FD102" s="15" t="n">
        <f aca="false">IF(FB102/FC102=INT(FB102/FC102),1,0)</f>
        <v>0</v>
      </c>
      <c r="FE102" s="15" t="n">
        <f aca="false">IF(FD102=0,FB102,FB102/FC102)</f>
        <v>1</v>
      </c>
      <c r="FF102" s="15" t="n">
        <v>97</v>
      </c>
      <c r="FG102" s="15" t="n">
        <f aca="false">IF(FE102/FF102=INT(FE102/FF102),1,0)</f>
        <v>0</v>
      </c>
      <c r="FH102" s="15" t="n">
        <f aca="false">IF(FG102=0,FE102,FE102/FF102)</f>
        <v>1</v>
      </c>
      <c r="FI102" s="15" t="n">
        <v>101</v>
      </c>
      <c r="FJ102" s="15" t="n">
        <f aca="false">IF(FH102/FI102=INT(FH102/FI102),1,0)</f>
        <v>0</v>
      </c>
      <c r="FK102" s="15" t="n">
        <f aca="false">IF(FJ102=0,FH102,FH102/FI102)</f>
        <v>1</v>
      </c>
      <c r="FL102" s="15" t="n">
        <v>103</v>
      </c>
      <c r="FM102" s="15" t="n">
        <f aca="false">IF(FK102/FL102=INT(FK102/FL102),1,0)</f>
        <v>0</v>
      </c>
      <c r="FN102" s="15" t="n">
        <f aca="false">IF(FM102=0,FK102,FK102/FL102)</f>
        <v>1</v>
      </c>
      <c r="FO102" s="15" t="n">
        <v>107</v>
      </c>
      <c r="FP102" s="15" t="n">
        <f aca="false">IF(FN102/FO102=INT(FN102/FO102),1,0)</f>
        <v>0</v>
      </c>
      <c r="FQ102" s="15" t="n">
        <f aca="false">IF(FP102=0,FN102,FN102/FO102)</f>
        <v>1</v>
      </c>
      <c r="FR102" s="15" t="n">
        <v>109</v>
      </c>
      <c r="FS102" s="15" t="n">
        <f aca="false">IF(FQ102/FR102=INT(FQ102/FR102),1,0)</f>
        <v>0</v>
      </c>
      <c r="FT102" s="15" t="n">
        <f aca="false">IF(FS102=0,FQ102,FQ102/FR102)</f>
        <v>1</v>
      </c>
      <c r="FU102" s="15" t="n">
        <v>113</v>
      </c>
      <c r="FV102" s="15" t="n">
        <f aca="false">IF(FT102/FU102=INT(FT102/FU102),1,0)</f>
        <v>0</v>
      </c>
      <c r="FW102" s="15" t="n">
        <f aca="false">IF(FV102=0,FT102,FT102/FU102)</f>
        <v>1</v>
      </c>
      <c r="FX102" s="15" t="n">
        <v>127</v>
      </c>
      <c r="FY102" s="15" t="n">
        <f aca="false">IF(FW102/FX102=INT(FW102/FX102),1,0)</f>
        <v>0</v>
      </c>
      <c r="FZ102" s="15" t="n">
        <f aca="false">IF(FY102=0,FW102,FW102/FX102)</f>
        <v>1</v>
      </c>
      <c r="GA102" s="15" t="n">
        <v>131</v>
      </c>
      <c r="GB102" s="15" t="n">
        <f aca="false">IF(FZ102/GA102=INT(FZ102/GA102),1,0)</f>
        <v>0</v>
      </c>
      <c r="GC102" s="15" t="n">
        <f aca="false">IF(GB102=0,FZ102,FZ102/GA102)</f>
        <v>1</v>
      </c>
      <c r="GD102" s="15" t="n">
        <v>137</v>
      </c>
      <c r="GE102" s="15" t="n">
        <f aca="false">IF(GC102/GD102=INT(GC102/GD102),1,0)</f>
        <v>0</v>
      </c>
      <c r="GF102" s="15" t="n">
        <f aca="false">IF(GE102=0,GC102,GC102/GD102)</f>
        <v>1</v>
      </c>
      <c r="GG102" s="15" t="n">
        <v>139</v>
      </c>
      <c r="GH102" s="15" t="n">
        <f aca="false">IF(GF102/GG102=INT(GF102/GG102),1,0)</f>
        <v>0</v>
      </c>
      <c r="GI102" s="15" t="n">
        <f aca="false">IF(GH102=0,GF102,GF102/GG102)</f>
        <v>1</v>
      </c>
      <c r="GJ102" s="15" t="n">
        <v>149</v>
      </c>
      <c r="GK102" s="15" t="n">
        <f aca="false">IF(GI102/GJ102=INT(GI102/GJ102),1,0)</f>
        <v>0</v>
      </c>
      <c r="GL102" s="15" t="n">
        <f aca="false">IF(GK102=0,GI102,GI102/GJ102)</f>
        <v>1</v>
      </c>
      <c r="GM102" s="15"/>
      <c r="GN102" s="15" t="n">
        <f aca="false">8*AW102+4*AZ102+2*BC102+BF102</f>
        <v>0</v>
      </c>
      <c r="GO102" s="15" t="n">
        <f aca="false">4*BI102+2*BL102+BO102</f>
        <v>0</v>
      </c>
      <c r="GP102" s="15" t="n">
        <f aca="false">2*BR102+BU102</f>
        <v>1</v>
      </c>
      <c r="GQ102" s="15" t="n">
        <f aca="false">2*BX102+CA102</f>
        <v>0</v>
      </c>
      <c r="GR102" s="15" t="n">
        <f aca="false">2*CD102+CG102</f>
        <v>0</v>
      </c>
      <c r="GS102" s="15" t="n">
        <f aca="false">2*CJ102+CM102</f>
        <v>0</v>
      </c>
      <c r="GT102" s="15" t="n">
        <f aca="false">CS102</f>
        <v>0</v>
      </c>
      <c r="GU102" s="15" t="n">
        <f aca="false">CY102</f>
        <v>0</v>
      </c>
      <c r="GV102" s="15" t="n">
        <f aca="false">DE102</f>
        <v>0</v>
      </c>
      <c r="GW102" s="15" t="n">
        <f aca="false">DK102</f>
        <v>0</v>
      </c>
      <c r="GX102" s="15" t="n">
        <f aca="false">DQ102</f>
        <v>0</v>
      </c>
      <c r="GY102" s="0" t="n">
        <f aca="false">DT102</f>
        <v>0</v>
      </c>
      <c r="GZ102" s="0" t="n">
        <f aca="false">DW102</f>
        <v>0</v>
      </c>
      <c r="HA102" s="0" t="n">
        <f aca="false">DZ102</f>
        <v>0</v>
      </c>
      <c r="HB102" s="0" t="n">
        <f aca="false">EC102</f>
        <v>0</v>
      </c>
      <c r="HC102" s="0" t="n">
        <f aca="false">EF102</f>
        <v>0</v>
      </c>
      <c r="HD102" s="0" t="n">
        <f aca="false">EI102</f>
        <v>0</v>
      </c>
      <c r="HE102" s="0" t="n">
        <f aca="false">EL102</f>
        <v>0</v>
      </c>
      <c r="HF102" s="0" t="n">
        <f aca="false">EO102</f>
        <v>0</v>
      </c>
      <c r="HG102" s="0" t="n">
        <f aca="false">ER102</f>
        <v>0</v>
      </c>
      <c r="HH102" s="0" t="n">
        <f aca="false">EU102</f>
        <v>0</v>
      </c>
      <c r="HI102" s="0" t="n">
        <f aca="false">EX102</f>
        <v>0</v>
      </c>
      <c r="HJ102" s="0" t="n">
        <f aca="false">FA102</f>
        <v>0</v>
      </c>
      <c r="HK102" s="0" t="n">
        <f aca="false">FD102</f>
        <v>0</v>
      </c>
      <c r="HL102" s="0" t="n">
        <f aca="false">FG102</f>
        <v>0</v>
      </c>
      <c r="HM102" s="0" t="n">
        <f aca="false">FJ102</f>
        <v>0</v>
      </c>
      <c r="HN102" s="0" t="n">
        <f aca="false">FM102</f>
        <v>0</v>
      </c>
      <c r="HO102" s="0" t="n">
        <f aca="false">FP102</f>
        <v>0</v>
      </c>
      <c r="HP102" s="0" t="n">
        <f aca="false">FS102</f>
        <v>0</v>
      </c>
      <c r="HQ102" s="0" t="n">
        <f aca="false">FV102</f>
        <v>0</v>
      </c>
      <c r="HR102" s="0" t="n">
        <f aca="false">FY102</f>
        <v>0</v>
      </c>
      <c r="HS102" s="0" t="n">
        <f aca="false">GB102</f>
        <v>0</v>
      </c>
      <c r="HT102" s="0" t="n">
        <f aca="false">GE102</f>
        <v>0</v>
      </c>
      <c r="HU102" s="0" t="n">
        <f aca="false">GH102</f>
        <v>0</v>
      </c>
      <c r="HV102" s="0" t="n">
        <f aca="false">GK102</f>
        <v>0</v>
      </c>
      <c r="HW102" s="0" t="n">
        <f aca="false">AU102</f>
        <v>5</v>
      </c>
      <c r="HX102" s="0" t="n">
        <f aca="false">HW102/HV105</f>
        <v>5</v>
      </c>
    </row>
    <row r="103" customFormat="false" ht="18" hidden="true" customHeight="true" outlineLevel="0" collapsed="false">
      <c r="A103" s="1"/>
      <c r="B103" s="10"/>
      <c r="C103" s="10"/>
      <c r="D103" s="10"/>
      <c r="E103" s="10"/>
      <c r="F103" s="13"/>
      <c r="G103" s="13"/>
      <c r="H103" s="74"/>
      <c r="I103" s="10"/>
      <c r="J103" s="10"/>
      <c r="K103" s="1"/>
      <c r="M103" s="1"/>
      <c r="AK103" s="1"/>
      <c r="AL103" s="1"/>
      <c r="AM103" s="1"/>
      <c r="AN103" s="1"/>
      <c r="AO103" s="1"/>
      <c r="AP103" s="1"/>
      <c r="AQ103" s="1"/>
      <c r="AS103" s="0" t="n">
        <f aca="false">AS102+INT(AT102/AT103)</f>
        <v>5</v>
      </c>
      <c r="AT103" s="15" t="n">
        <f aca="true">IF(AP98&gt;AT102,INT((RAND()*(AQ98-AP98+1)+AP98)),INT((RAND()*(AQ98-AT102)+AT102+1)))</f>
        <v>8</v>
      </c>
      <c r="AU103" s="0" t="n">
        <f aca="false">AT103</f>
        <v>8</v>
      </c>
      <c r="AV103" s="0" t="n">
        <v>256</v>
      </c>
      <c r="AW103" s="15" t="n">
        <f aca="false">IF(AU103/AV103=INT(AU103/AV103),1,0)</f>
        <v>0</v>
      </c>
      <c r="AX103" s="15" t="n">
        <f aca="false">IF(AW103=0,AU103,AU103/AV103)</f>
        <v>8</v>
      </c>
      <c r="AY103" s="15" t="n">
        <v>16</v>
      </c>
      <c r="AZ103" s="15" t="n">
        <f aca="false">IF(AX103/AY103=INT(AX103/AY103),1,0)</f>
        <v>0</v>
      </c>
      <c r="BA103" s="15" t="n">
        <f aca="false">IF(AZ103=0,AX103,AX103/AY103)</f>
        <v>8</v>
      </c>
      <c r="BB103" s="15" t="n">
        <v>4</v>
      </c>
      <c r="BC103" s="15" t="n">
        <f aca="false">IF(BA103/BB103=INT(BA103/BB103),1,0)</f>
        <v>1</v>
      </c>
      <c r="BD103" s="15" t="n">
        <f aca="false">IF(BC103=0,BA103,BA103/BB103)</f>
        <v>2</v>
      </c>
      <c r="BE103" s="15" t="n">
        <v>2</v>
      </c>
      <c r="BF103" s="15" t="n">
        <f aca="false">IF(BD103/BE103=INT(BD103/BE103),1,0)</f>
        <v>1</v>
      </c>
      <c r="BG103" s="15" t="n">
        <f aca="false">IF(BF103=0,BD103,BD103/BE103)</f>
        <v>1</v>
      </c>
      <c r="BH103" s="15" t="n">
        <v>81</v>
      </c>
      <c r="BI103" s="15" t="n">
        <f aca="false">IF(BG103/BH103=INT(BG103/BH103),1,0)</f>
        <v>0</v>
      </c>
      <c r="BJ103" s="15" t="n">
        <f aca="false">IF(BI103=0,BG103,BG103/BH103)</f>
        <v>1</v>
      </c>
      <c r="BK103" s="15" t="n">
        <v>9</v>
      </c>
      <c r="BL103" s="15" t="n">
        <f aca="false">IF(BJ103/BK103=INT(BJ103/BK103),1,0)</f>
        <v>0</v>
      </c>
      <c r="BM103" s="15" t="n">
        <f aca="false">IF(BL103=0,BJ103,BJ103/BK103)</f>
        <v>1</v>
      </c>
      <c r="BN103" s="15" t="n">
        <v>3</v>
      </c>
      <c r="BO103" s="15" t="n">
        <f aca="false">IF(BM103/BN103=INT(BM103/BN103),1,0)</f>
        <v>0</v>
      </c>
      <c r="BP103" s="15" t="n">
        <f aca="false">IF(BO103=0,BM103,BM103/BN103)</f>
        <v>1</v>
      </c>
      <c r="BQ103" s="15" t="n">
        <v>25</v>
      </c>
      <c r="BR103" s="15" t="n">
        <f aca="false">IF(BP103/BQ103=INT(BP103/BQ103),1,0)</f>
        <v>0</v>
      </c>
      <c r="BS103" s="15" t="n">
        <f aca="false">IF(BR103=0,BP103,BP103/BQ103)</f>
        <v>1</v>
      </c>
      <c r="BT103" s="15" t="n">
        <v>5</v>
      </c>
      <c r="BU103" s="15" t="n">
        <f aca="false">IF(BS103/BT103=INT(BS103/BT103),1,0)</f>
        <v>0</v>
      </c>
      <c r="BV103" s="15" t="n">
        <f aca="false">IF(BU103=0,BS103,BS103/BT103)</f>
        <v>1</v>
      </c>
      <c r="BW103" s="15" t="n">
        <v>49</v>
      </c>
      <c r="BX103" s="15" t="n">
        <f aca="false">IF(BV103/BW103=INT(BV103/BW103),1,0)</f>
        <v>0</v>
      </c>
      <c r="BY103" s="15" t="n">
        <f aca="false">IF(BX103=0,BV103,BV103/BW103)</f>
        <v>1</v>
      </c>
      <c r="BZ103" s="15" t="n">
        <v>7</v>
      </c>
      <c r="CA103" s="15" t="n">
        <f aca="false">IF(BY103/BZ103=INT(BY103/BZ103),1,0)</f>
        <v>0</v>
      </c>
      <c r="CB103" s="15" t="n">
        <f aca="false">IF(CA103=0,BY103,BY103/BZ103)</f>
        <v>1</v>
      </c>
      <c r="CC103" s="15" t="n">
        <v>121</v>
      </c>
      <c r="CD103" s="15" t="n">
        <f aca="false">IF(CB103/CC103=INT(CB103/CC103),1,0)</f>
        <v>0</v>
      </c>
      <c r="CE103" s="15" t="n">
        <f aca="false">IF(CD103=0,CB103,CB103/CC103)</f>
        <v>1</v>
      </c>
      <c r="CF103" s="15" t="n">
        <v>11</v>
      </c>
      <c r="CG103" s="15" t="n">
        <f aca="false">IF(CE103/CF103=INT(CE103/CF103),1,0)</f>
        <v>0</v>
      </c>
      <c r="CH103" s="15" t="n">
        <f aca="false">IF(CG103=0,CE103,CE103/CF103)</f>
        <v>1</v>
      </c>
      <c r="CI103" s="15" t="n">
        <v>169</v>
      </c>
      <c r="CJ103" s="15" t="n">
        <f aca="false">IF(CH103/CI103=INT(CH103/CI103),1,0)</f>
        <v>0</v>
      </c>
      <c r="CK103" s="15" t="n">
        <f aca="false">IF(CJ103=0,CH103,CH103/CI103)</f>
        <v>1</v>
      </c>
      <c r="CL103" s="15" t="n">
        <v>13</v>
      </c>
      <c r="CM103" s="15" t="n">
        <f aca="false">IF(CK103/CL103=INT(CK103/CL103),1,0)</f>
        <v>0</v>
      </c>
      <c r="CN103" s="15" t="n">
        <f aca="false">IF(CM103=0,CK103,CK103/CL103)</f>
        <v>1</v>
      </c>
      <c r="CO103" s="15" t="n">
        <f aca="false">CO99</f>
        <v>289</v>
      </c>
      <c r="CP103" s="15" t="n">
        <f aca="false">IF(CN103/CO103=INT(CN103/CO103),1,0)</f>
        <v>0</v>
      </c>
      <c r="CQ103" s="15" t="n">
        <f aca="false">IF(CP103=0,CN103,CN103/CO103)</f>
        <v>1</v>
      </c>
      <c r="CR103" s="15" t="n">
        <v>17</v>
      </c>
      <c r="CS103" s="15" t="n">
        <f aca="false">IF(CQ103/CR103=INT(CQ103/CR103),1,0)</f>
        <v>0</v>
      </c>
      <c r="CT103" s="15" t="n">
        <f aca="false">IF(CS103=0,CQ103,CQ103/CR103)</f>
        <v>1</v>
      </c>
      <c r="CU103" s="15" t="n">
        <f aca="false">CU99</f>
        <v>361</v>
      </c>
      <c r="CV103" s="15" t="n">
        <f aca="false">IF(CT103/CU103=INT(CT103/CU103),1,0)</f>
        <v>0</v>
      </c>
      <c r="CW103" s="15" t="n">
        <f aca="false">IF(CV103=0,CT103,CT103/CU103)</f>
        <v>1</v>
      </c>
      <c r="CX103" s="15" t="n">
        <v>19</v>
      </c>
      <c r="CY103" s="15" t="n">
        <f aca="false">IF(CW103/CX103=INT(CW103/CX103),1,0)</f>
        <v>0</v>
      </c>
      <c r="CZ103" s="15" t="n">
        <f aca="false">IF(CY103=0,CW103,CW103/CX103)</f>
        <v>1</v>
      </c>
      <c r="DA103" s="15" t="n">
        <f aca="false">DA99</f>
        <v>529</v>
      </c>
      <c r="DB103" s="15" t="n">
        <f aca="false">IF(CZ103/DA103=INT(CZ103/DA103),1,0)</f>
        <v>0</v>
      </c>
      <c r="DC103" s="15" t="n">
        <f aca="false">IF(DB103=0,CZ103,CZ103/DA103)</f>
        <v>1</v>
      </c>
      <c r="DD103" s="15" t="n">
        <v>23</v>
      </c>
      <c r="DE103" s="15" t="n">
        <f aca="false">IF(DC103/DD103=INT(DC103/DD103),1,0)</f>
        <v>0</v>
      </c>
      <c r="DF103" s="15" t="n">
        <f aca="false">IF(DE103=0,DC103,DC103/DD103)</f>
        <v>1</v>
      </c>
      <c r="DG103" s="15" t="n">
        <f aca="false">DG99</f>
        <v>841</v>
      </c>
      <c r="DH103" s="15" t="n">
        <f aca="false">IF(DF103/DG103=INT(DF103/DG103),1,0)</f>
        <v>0</v>
      </c>
      <c r="DI103" s="15" t="n">
        <f aca="false">IF(DH103=0,DF103,DF103/DG103)</f>
        <v>1</v>
      </c>
      <c r="DJ103" s="15" t="n">
        <v>29</v>
      </c>
      <c r="DK103" s="15" t="n">
        <f aca="false">IF(DI103/DJ103=INT(DI103/DJ103),1,0)</f>
        <v>0</v>
      </c>
      <c r="DL103" s="15" t="n">
        <f aca="false">IF(DK103=0,DI103,DI103/DJ103)</f>
        <v>1</v>
      </c>
      <c r="DM103" s="15" t="n">
        <f aca="false">DM99</f>
        <v>961</v>
      </c>
      <c r="DN103" s="15" t="n">
        <f aca="false">IF(DL103/DM103=INT(DL103/DM103),1,0)</f>
        <v>0</v>
      </c>
      <c r="DO103" s="15" t="n">
        <f aca="false">IF(DN103=0,DL103,DL103/DM103)</f>
        <v>1</v>
      </c>
      <c r="DP103" s="15" t="n">
        <v>31</v>
      </c>
      <c r="DQ103" s="15" t="n">
        <f aca="false">IF(DO103/DP103=INT(DO103/DP103),1,0)</f>
        <v>0</v>
      </c>
      <c r="DR103" s="15" t="n">
        <f aca="false">IF(DQ103=0,DO103,DO103/DP103)</f>
        <v>1</v>
      </c>
      <c r="DS103" s="15" t="n">
        <v>37</v>
      </c>
      <c r="DT103" s="15" t="n">
        <f aca="false">IF(DR103/DS103=INT(DR103/DS103),1,0)</f>
        <v>0</v>
      </c>
      <c r="DU103" s="15" t="n">
        <f aca="false">IF(DT103=0,DR103,DR103/DS103)</f>
        <v>1</v>
      </c>
      <c r="DV103" s="15" t="n">
        <v>41</v>
      </c>
      <c r="DW103" s="15" t="n">
        <f aca="false">IF(DU103/DV103=INT(DU103/DV103),1,0)</f>
        <v>0</v>
      </c>
      <c r="DX103" s="15" t="n">
        <f aca="false">IF(DW103=0,DU103,DU103/DV103)</f>
        <v>1</v>
      </c>
      <c r="DY103" s="15" t="n">
        <v>43</v>
      </c>
      <c r="DZ103" s="15" t="n">
        <f aca="false">IF(DX103/DY103=INT(DX103/DY103),1,0)</f>
        <v>0</v>
      </c>
      <c r="EA103" s="15" t="n">
        <f aca="false">IF(DZ103=0,DX103,DX103/DY103)</f>
        <v>1</v>
      </c>
      <c r="EB103" s="15" t="n">
        <v>47</v>
      </c>
      <c r="EC103" s="15" t="n">
        <f aca="false">IF(EA103/EB103=INT(EA103/EB103),1,0)</f>
        <v>0</v>
      </c>
      <c r="ED103" s="15" t="n">
        <f aca="false">IF(EC103=0,EA103,EA103/EB103)</f>
        <v>1</v>
      </c>
      <c r="EE103" s="15" t="n">
        <v>53</v>
      </c>
      <c r="EF103" s="15" t="n">
        <f aca="false">IF(ED103/EE103=INT(ED103/EE103),1,0)</f>
        <v>0</v>
      </c>
      <c r="EG103" s="15" t="n">
        <f aca="false">IF(EF103=0,ED103,ED103/EE103)</f>
        <v>1</v>
      </c>
      <c r="EH103" s="15" t="n">
        <v>59</v>
      </c>
      <c r="EI103" s="15" t="n">
        <f aca="false">IF(EG103/EH103=INT(EG103/EH103),1,0)</f>
        <v>0</v>
      </c>
      <c r="EJ103" s="15" t="n">
        <f aca="false">IF(EI103=0,EG103,EG103/EH103)</f>
        <v>1</v>
      </c>
      <c r="EK103" s="15" t="n">
        <v>61</v>
      </c>
      <c r="EL103" s="15" t="n">
        <f aca="false">IF(EJ103/EK103=INT(EJ103/EK103),1,0)</f>
        <v>0</v>
      </c>
      <c r="EM103" s="15" t="n">
        <f aca="false">IF(EL103=0,EJ103,EJ103/EK103)</f>
        <v>1</v>
      </c>
      <c r="EN103" s="15" t="n">
        <v>67</v>
      </c>
      <c r="EO103" s="15" t="n">
        <f aca="false">IF(EM103/EN103=INT(EM103/EN103),1,0)</f>
        <v>0</v>
      </c>
      <c r="EP103" s="15" t="n">
        <f aca="false">IF(EO103=0,EM103,EM103/EN103)</f>
        <v>1</v>
      </c>
      <c r="EQ103" s="15" t="n">
        <v>71</v>
      </c>
      <c r="ER103" s="15" t="n">
        <f aca="false">IF(EP103/EQ103=INT(EP103/EQ103),1,0)</f>
        <v>0</v>
      </c>
      <c r="ES103" s="15" t="n">
        <f aca="false">IF(ER103=0,EP103,EP103/EQ103)</f>
        <v>1</v>
      </c>
      <c r="ET103" s="15" t="n">
        <v>73</v>
      </c>
      <c r="EU103" s="15" t="n">
        <f aca="false">IF(ES103/ET103=INT(ES103/ET103),1,0)</f>
        <v>0</v>
      </c>
      <c r="EV103" s="15" t="n">
        <f aca="false">IF(EU103=0,ES103,ES103/ET103)</f>
        <v>1</v>
      </c>
      <c r="EW103" s="15" t="n">
        <v>79</v>
      </c>
      <c r="EX103" s="15" t="n">
        <f aca="false">IF(EV103/EW103=INT(EV103/EW103),1,0)</f>
        <v>0</v>
      </c>
      <c r="EY103" s="15" t="n">
        <f aca="false">IF(EX103=0,EV103,EV103/EW103)</f>
        <v>1</v>
      </c>
      <c r="EZ103" s="15" t="n">
        <v>83</v>
      </c>
      <c r="FA103" s="15" t="n">
        <f aca="false">IF(EY103/EZ103=INT(EY103/EZ103),1,0)</f>
        <v>0</v>
      </c>
      <c r="FB103" s="15" t="n">
        <f aca="false">IF(FA103=0,EY103,EY103/EZ103)</f>
        <v>1</v>
      </c>
      <c r="FC103" s="15" t="n">
        <v>89</v>
      </c>
      <c r="FD103" s="15" t="n">
        <f aca="false">IF(FB103/FC103=INT(FB103/FC103),1,0)</f>
        <v>0</v>
      </c>
      <c r="FE103" s="15" t="n">
        <f aca="false">IF(FD103=0,FB103,FB103/FC103)</f>
        <v>1</v>
      </c>
      <c r="FF103" s="15" t="n">
        <v>97</v>
      </c>
      <c r="FG103" s="15" t="n">
        <f aca="false">IF(FE103/FF103=INT(FE103/FF103),1,0)</f>
        <v>0</v>
      </c>
      <c r="FH103" s="15" t="n">
        <f aca="false">IF(FG103=0,FE103,FE103/FF103)</f>
        <v>1</v>
      </c>
      <c r="FI103" s="15" t="n">
        <v>101</v>
      </c>
      <c r="FJ103" s="15" t="n">
        <f aca="false">IF(FH103/FI103=INT(FH103/FI103),1,0)</f>
        <v>0</v>
      </c>
      <c r="FK103" s="15" t="n">
        <f aca="false">IF(FJ103=0,FH103,FH103/FI103)</f>
        <v>1</v>
      </c>
      <c r="FL103" s="15" t="n">
        <v>103</v>
      </c>
      <c r="FM103" s="15" t="n">
        <f aca="false">IF(FK103/FL103=INT(FK103/FL103),1,0)</f>
        <v>0</v>
      </c>
      <c r="FN103" s="15" t="n">
        <f aca="false">IF(FM103=0,FK103,FK103/FL103)</f>
        <v>1</v>
      </c>
      <c r="FO103" s="15" t="n">
        <v>107</v>
      </c>
      <c r="FP103" s="15" t="n">
        <f aca="false">IF(FN103/FO103=INT(FN103/FO103),1,0)</f>
        <v>0</v>
      </c>
      <c r="FQ103" s="15" t="n">
        <f aca="false">IF(FP103=0,FN103,FN103/FO103)</f>
        <v>1</v>
      </c>
      <c r="FR103" s="15" t="n">
        <v>109</v>
      </c>
      <c r="FS103" s="15" t="n">
        <f aca="false">IF(FQ103/FR103=INT(FQ103/FR103),1,0)</f>
        <v>0</v>
      </c>
      <c r="FT103" s="15" t="n">
        <f aca="false">IF(FS103=0,FQ103,FQ103/FR103)</f>
        <v>1</v>
      </c>
      <c r="FU103" s="15" t="n">
        <v>113</v>
      </c>
      <c r="FV103" s="15" t="n">
        <f aca="false">IF(FT103/FU103=INT(FT103/FU103),1,0)</f>
        <v>0</v>
      </c>
      <c r="FW103" s="15" t="n">
        <f aca="false">IF(FV103=0,FT103,FT103/FU103)</f>
        <v>1</v>
      </c>
      <c r="FX103" s="15" t="n">
        <v>127</v>
      </c>
      <c r="FY103" s="15" t="n">
        <f aca="false">IF(FW103/FX103=INT(FW103/FX103),1,0)</f>
        <v>0</v>
      </c>
      <c r="FZ103" s="15" t="n">
        <f aca="false">IF(FY103=0,FW103,FW103/FX103)</f>
        <v>1</v>
      </c>
      <c r="GA103" s="15" t="n">
        <v>131</v>
      </c>
      <c r="GB103" s="15" t="n">
        <f aca="false">IF(FZ103/GA103=INT(FZ103/GA103),1,0)</f>
        <v>0</v>
      </c>
      <c r="GC103" s="15" t="n">
        <f aca="false">IF(GB103=0,FZ103,FZ103/GA103)</f>
        <v>1</v>
      </c>
      <c r="GD103" s="15" t="n">
        <v>137</v>
      </c>
      <c r="GE103" s="15" t="n">
        <f aca="false">IF(GC103/GD103=INT(GC103/GD103),1,0)</f>
        <v>0</v>
      </c>
      <c r="GF103" s="15" t="n">
        <f aca="false">IF(GE103=0,GC103,GC103/GD103)</f>
        <v>1</v>
      </c>
      <c r="GG103" s="15" t="n">
        <v>139</v>
      </c>
      <c r="GH103" s="15" t="n">
        <f aca="false">IF(GF103/GG103=INT(GF103/GG103),1,0)</f>
        <v>0</v>
      </c>
      <c r="GI103" s="15" t="n">
        <f aca="false">IF(GH103=0,GF103,GF103/GG103)</f>
        <v>1</v>
      </c>
      <c r="GJ103" s="15" t="n">
        <v>149</v>
      </c>
      <c r="GK103" s="15" t="n">
        <f aca="false">IF(GI103/GJ103=INT(GI103/GJ103),1,0)</f>
        <v>0</v>
      </c>
      <c r="GL103" s="15" t="n">
        <f aca="false">IF(GK103=0,GI103,GI103/GJ103)</f>
        <v>1</v>
      </c>
      <c r="GM103" s="15"/>
      <c r="GN103" s="15" t="n">
        <f aca="false">8*AW103+4*AZ103+2*BC103+BF103</f>
        <v>3</v>
      </c>
      <c r="GO103" s="15" t="n">
        <f aca="false">4*BI103+2*BL103+BO103</f>
        <v>0</v>
      </c>
      <c r="GP103" s="15" t="n">
        <f aca="false">2*BR103+BU103</f>
        <v>0</v>
      </c>
      <c r="GQ103" s="15" t="n">
        <f aca="false">2*BX103+CA103</f>
        <v>0</v>
      </c>
      <c r="GR103" s="15" t="n">
        <f aca="false">2*CD103+CG103</f>
        <v>0</v>
      </c>
      <c r="GS103" s="15" t="n">
        <f aca="false">2*CJ103+CM103</f>
        <v>0</v>
      </c>
      <c r="GT103" s="15" t="n">
        <f aca="false">CS103</f>
        <v>0</v>
      </c>
      <c r="GU103" s="15" t="n">
        <f aca="false">CY103</f>
        <v>0</v>
      </c>
      <c r="GV103" s="15" t="n">
        <f aca="false">DE103</f>
        <v>0</v>
      </c>
      <c r="GW103" s="15" t="n">
        <f aca="false">DK103</f>
        <v>0</v>
      </c>
      <c r="GX103" s="15" t="n">
        <f aca="false">DQ103</f>
        <v>0</v>
      </c>
      <c r="GY103" s="0" t="n">
        <f aca="false">DT103</f>
        <v>0</v>
      </c>
      <c r="GZ103" s="0" t="n">
        <f aca="false">DW103</f>
        <v>0</v>
      </c>
      <c r="HA103" s="0" t="n">
        <f aca="false">DZ103</f>
        <v>0</v>
      </c>
      <c r="HB103" s="0" t="n">
        <f aca="false">EC103</f>
        <v>0</v>
      </c>
      <c r="HC103" s="0" t="n">
        <f aca="false">EF103</f>
        <v>0</v>
      </c>
      <c r="HD103" s="0" t="n">
        <f aca="false">EI103</f>
        <v>0</v>
      </c>
      <c r="HE103" s="0" t="n">
        <f aca="false">EL103</f>
        <v>0</v>
      </c>
      <c r="HF103" s="0" t="n">
        <f aca="false">EO103</f>
        <v>0</v>
      </c>
      <c r="HG103" s="0" t="n">
        <f aca="false">ER103</f>
        <v>0</v>
      </c>
      <c r="HH103" s="0" t="n">
        <f aca="false">EU103</f>
        <v>0</v>
      </c>
      <c r="HI103" s="0" t="n">
        <f aca="false">EX103</f>
        <v>0</v>
      </c>
      <c r="HJ103" s="0" t="n">
        <f aca="false">FA103</f>
        <v>0</v>
      </c>
      <c r="HK103" s="0" t="n">
        <f aca="false">FD103</f>
        <v>0</v>
      </c>
      <c r="HL103" s="0" t="n">
        <f aca="false">FG103</f>
        <v>0</v>
      </c>
      <c r="HM103" s="0" t="n">
        <f aca="false">FJ103</f>
        <v>0</v>
      </c>
      <c r="HN103" s="0" t="n">
        <f aca="false">FM103</f>
        <v>0</v>
      </c>
      <c r="HO103" s="0" t="n">
        <f aca="false">FP103</f>
        <v>0</v>
      </c>
      <c r="HP103" s="0" t="n">
        <f aca="false">FS103</f>
        <v>0</v>
      </c>
      <c r="HQ103" s="0" t="n">
        <f aca="false">FV103</f>
        <v>0</v>
      </c>
      <c r="HR103" s="0" t="n">
        <f aca="false">FY103</f>
        <v>0</v>
      </c>
      <c r="HS103" s="0" t="n">
        <f aca="false">GB103</f>
        <v>0</v>
      </c>
      <c r="HT103" s="0" t="n">
        <f aca="false">GE103</f>
        <v>0</v>
      </c>
      <c r="HU103" s="0" t="n">
        <f aca="false">GH103</f>
        <v>0</v>
      </c>
      <c r="HV103" s="0" t="n">
        <f aca="false">GK103</f>
        <v>0</v>
      </c>
      <c r="HW103" s="0" t="n">
        <f aca="false">AU103</f>
        <v>8</v>
      </c>
      <c r="HX103" s="0" t="n">
        <f aca="false">HW103/HV105</f>
        <v>8</v>
      </c>
    </row>
    <row r="104" customFormat="false" ht="18" hidden="true" customHeight="true" outlineLevel="0" collapsed="false">
      <c r="A104" s="1"/>
      <c r="B104" s="10"/>
      <c r="C104" s="10"/>
      <c r="D104" s="10"/>
      <c r="E104" s="10"/>
      <c r="F104" s="13"/>
      <c r="G104" s="13"/>
      <c r="H104" s="74"/>
      <c r="I104" s="10"/>
      <c r="J104" s="10"/>
      <c r="K104" s="1"/>
      <c r="M104" s="1"/>
      <c r="AK104" s="1"/>
      <c r="AL104" s="1"/>
      <c r="AM104" s="1"/>
      <c r="AN104" s="1"/>
      <c r="AO104" s="1"/>
      <c r="AP104" s="1"/>
      <c r="AQ104" s="1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 t="n">
        <f aca="false">IF(GN102&lt;GN103,GN102,GN103)</f>
        <v>0</v>
      </c>
      <c r="GO104" s="15" t="n">
        <f aca="false">IF(GO102&lt;GO103,GO102,GO103)</f>
        <v>0</v>
      </c>
      <c r="GP104" s="15" t="n">
        <f aca="false">IF(GP102&lt;GP103,GP102,GP103)</f>
        <v>0</v>
      </c>
      <c r="GQ104" s="15" t="n">
        <f aca="false">IF(GQ102&lt;GQ103,GQ102,GQ103)</f>
        <v>0</v>
      </c>
      <c r="GR104" s="15" t="n">
        <f aca="false">IF(GR102&lt;GR103,GR102,GR103)</f>
        <v>0</v>
      </c>
      <c r="GS104" s="15" t="n">
        <f aca="false">IF(GS102&lt;GS103,GS102,GS103)</f>
        <v>0</v>
      </c>
      <c r="GT104" s="15" t="n">
        <f aca="false">IF(GT102&lt;GT103,GT102,GT103)</f>
        <v>0</v>
      </c>
      <c r="GU104" s="15" t="n">
        <f aca="false">IF(GU102&lt;GU103,GU102,GU103)</f>
        <v>0</v>
      </c>
      <c r="GV104" s="15" t="n">
        <f aca="false">IF(GV102&lt;GV103,GV102,GV103)</f>
        <v>0</v>
      </c>
      <c r="GW104" s="15" t="n">
        <f aca="false">IF(GW102&lt;GW103,GW102,GW103)</f>
        <v>0</v>
      </c>
      <c r="GX104" s="15" t="n">
        <f aca="false">IF(GX102&lt;GX103,GX102,GX103)</f>
        <v>0</v>
      </c>
      <c r="GY104" s="15" t="n">
        <f aca="false">IF(GY102&lt;GY103,GY102,GY103)</f>
        <v>0</v>
      </c>
      <c r="GZ104" s="15" t="n">
        <f aca="false">IF(GZ102&lt;GZ103,GZ102,GZ103)</f>
        <v>0</v>
      </c>
      <c r="HA104" s="15" t="n">
        <f aca="false">IF(HA102&lt;HA103,HA102,HA103)</f>
        <v>0</v>
      </c>
      <c r="HB104" s="15" t="n">
        <f aca="false">IF(HB102&lt;HB103,HB102,HB103)</f>
        <v>0</v>
      </c>
      <c r="HC104" s="15" t="n">
        <f aca="false">IF(HC102&lt;HC103,HC102,HC103)</f>
        <v>0</v>
      </c>
      <c r="HD104" s="15" t="n">
        <f aca="false">IF(HD102&lt;HD103,HD102,HD103)</f>
        <v>0</v>
      </c>
      <c r="HE104" s="15" t="n">
        <f aca="false">IF(HE102&lt;HE103,HE102,HE103)</f>
        <v>0</v>
      </c>
      <c r="HF104" s="15" t="n">
        <f aca="false">IF(HF102&lt;HF103,HF102,HF103)</f>
        <v>0</v>
      </c>
      <c r="HG104" s="15" t="n">
        <f aca="false">IF(HG102&lt;HG103,HG102,HG103)</f>
        <v>0</v>
      </c>
      <c r="HH104" s="15" t="n">
        <f aca="false">IF(HH102&lt;HH103,HH102,HH103)</f>
        <v>0</v>
      </c>
      <c r="HI104" s="15" t="n">
        <f aca="false">IF(HI102&lt;HI103,HI102,HI103)</f>
        <v>0</v>
      </c>
      <c r="HJ104" s="15" t="n">
        <f aca="false">IF(HJ102&lt;HJ103,HJ102,HJ103)</f>
        <v>0</v>
      </c>
      <c r="HK104" s="15" t="n">
        <f aca="false">IF(HK102&lt;HK103,HK102,HK103)</f>
        <v>0</v>
      </c>
      <c r="HL104" s="15" t="n">
        <f aca="false">IF(HL102&lt;HL103,HL102,HL103)</f>
        <v>0</v>
      </c>
      <c r="HM104" s="15" t="n">
        <f aca="false">IF(HM102&lt;HM103,HM102,HM103)</f>
        <v>0</v>
      </c>
      <c r="HN104" s="15" t="n">
        <f aca="false">IF(HN102&lt;HN103,HN102,HN103)</f>
        <v>0</v>
      </c>
      <c r="HO104" s="15" t="n">
        <f aca="false">IF(HO102&lt;HO103,HO102,HO103)</f>
        <v>0</v>
      </c>
      <c r="HP104" s="15" t="n">
        <f aca="false">IF(HP102&lt;HP103,HP102,HP103)</f>
        <v>0</v>
      </c>
      <c r="HQ104" s="15" t="n">
        <f aca="false">IF(HQ102&lt;HQ103,HQ102,HQ103)</f>
        <v>0</v>
      </c>
      <c r="HR104" s="15" t="n">
        <f aca="false">IF(HR102&lt;HR103,HR102,HR103)</f>
        <v>0</v>
      </c>
      <c r="HS104" s="15" t="n">
        <f aca="false">IF(HS102&lt;HS103,HS102,HS103)</f>
        <v>0</v>
      </c>
      <c r="HT104" s="15" t="n">
        <f aca="false">IF(HT102&lt;HT103,HT102,HT103)</f>
        <v>0</v>
      </c>
      <c r="HU104" s="15" t="n">
        <f aca="false">IF(HU102&lt;HU103,HU102,HU103)</f>
        <v>0</v>
      </c>
      <c r="HV104" s="15" t="n">
        <f aca="false">IF(HV102&lt;HV103,HV102,HV103)</f>
        <v>0</v>
      </c>
    </row>
    <row r="105" customFormat="false" ht="18" hidden="true" customHeight="true" outlineLevel="0" collapsed="false">
      <c r="A105" s="1"/>
      <c r="B105" s="10"/>
      <c r="C105" s="10"/>
      <c r="D105" s="10"/>
      <c r="E105" s="10"/>
      <c r="F105" s="13"/>
      <c r="G105" s="13"/>
      <c r="H105" s="74"/>
      <c r="I105" s="10"/>
      <c r="J105" s="10"/>
      <c r="K105" s="1"/>
      <c r="M105" s="1"/>
      <c r="AK105" s="1"/>
      <c r="AL105" s="1"/>
      <c r="AM105" s="1"/>
      <c r="AN105" s="1"/>
      <c r="AO105" s="1"/>
      <c r="AP105" s="1"/>
      <c r="AQ105" s="1"/>
      <c r="AT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0" t="n">
        <f aca="false">FY$4^GN104</f>
        <v>1</v>
      </c>
      <c r="GO105" s="0" t="n">
        <f aca="false">FZ$4^GO104*GN105</f>
        <v>1</v>
      </c>
      <c r="GP105" s="0" t="n">
        <f aca="false">GA$4^GP104*GO105</f>
        <v>1</v>
      </c>
      <c r="GQ105" s="0" t="n">
        <f aca="false">GB$4^GQ104*GP105</f>
        <v>1</v>
      </c>
      <c r="GR105" s="0" t="n">
        <f aca="false">GC$4^GR104*GQ105</f>
        <v>1</v>
      </c>
      <c r="GS105" s="0" t="n">
        <f aca="false">GD$4^GS104*GR105</f>
        <v>1</v>
      </c>
      <c r="GT105" s="0" t="n">
        <f aca="false">GE$4^GT104*GS105</f>
        <v>1</v>
      </c>
      <c r="GU105" s="0" t="n">
        <f aca="false">GF$4^GU104*GT105</f>
        <v>1</v>
      </c>
      <c r="GV105" s="0" t="n">
        <f aca="false">GG$4^GV104*GU105</f>
        <v>1</v>
      </c>
      <c r="GW105" s="0" t="n">
        <f aca="false">GH$4^GW104*GV105</f>
        <v>1</v>
      </c>
      <c r="GX105" s="0" t="n">
        <f aca="false">GI$4^GX104*GW105</f>
        <v>1</v>
      </c>
      <c r="GY105" s="0" t="n">
        <f aca="false">GJ$4^GY104*GX105</f>
        <v>1</v>
      </c>
      <c r="GZ105" s="0" t="n">
        <f aca="false">GK$4^GZ104*GY105</f>
        <v>1</v>
      </c>
      <c r="HA105" s="0" t="n">
        <f aca="false">GL$4^HA104*GZ105</f>
        <v>1</v>
      </c>
      <c r="HB105" s="0" t="n">
        <f aca="false">GM$4^HB104*HA105</f>
        <v>1</v>
      </c>
      <c r="HC105" s="0" t="n">
        <f aca="false">GN$4^HC104*HB105</f>
        <v>1</v>
      </c>
      <c r="HD105" s="0" t="n">
        <f aca="false">GO$4^HD104*HC105</f>
        <v>1</v>
      </c>
      <c r="HE105" s="0" t="n">
        <f aca="false">GP$4^HE104*HD105</f>
        <v>1</v>
      </c>
      <c r="HF105" s="0" t="n">
        <f aca="false">GQ$4^HF104*HE105</f>
        <v>1</v>
      </c>
      <c r="HG105" s="0" t="n">
        <f aca="false">GR$4^HG104*HF105</f>
        <v>1</v>
      </c>
      <c r="HH105" s="0" t="n">
        <f aca="false">GS$4^HH104*HG105</f>
        <v>1</v>
      </c>
      <c r="HI105" s="0" t="n">
        <f aca="false">GT$4^HI104*HH105</f>
        <v>1</v>
      </c>
      <c r="HJ105" s="0" t="n">
        <f aca="false">GU$4^HJ104*HI105</f>
        <v>1</v>
      </c>
      <c r="HK105" s="0" t="n">
        <f aca="false">GV$4^HK104*HJ105</f>
        <v>1</v>
      </c>
      <c r="HL105" s="0" t="n">
        <f aca="false">GW$4^HL104*HK105</f>
        <v>1</v>
      </c>
      <c r="HM105" s="0" t="n">
        <f aca="false">GX$4^HM104*HL105</f>
        <v>1</v>
      </c>
      <c r="HN105" s="0" t="n">
        <f aca="false">GY$4^HN104*HM105</f>
        <v>1</v>
      </c>
      <c r="HO105" s="0" t="n">
        <f aca="false">GZ$4^HO104*HN105</f>
        <v>1</v>
      </c>
      <c r="HP105" s="0" t="n">
        <f aca="false">HA$4^HP104*HO105</f>
        <v>1</v>
      </c>
      <c r="HQ105" s="0" t="n">
        <f aca="false">HB$4^HQ104*HP105</f>
        <v>1</v>
      </c>
      <c r="HR105" s="0" t="n">
        <f aca="false">HC$4^HR104*HQ105</f>
        <v>1</v>
      </c>
      <c r="HS105" s="0" t="n">
        <f aca="false">HD$4^HS104*HR105</f>
        <v>1</v>
      </c>
      <c r="HT105" s="0" t="n">
        <f aca="false">HE$4^HT104*HS105</f>
        <v>1</v>
      </c>
      <c r="HU105" s="0" t="n">
        <f aca="false">HF$4^HU104*HT105</f>
        <v>1</v>
      </c>
      <c r="HV105" s="0" t="n">
        <f aca="false">HG$4^HV104*HU105</f>
        <v>1</v>
      </c>
    </row>
    <row r="106" customFormat="false" ht="18" hidden="true" customHeight="true" outlineLevel="0" collapsed="false">
      <c r="A106" s="1"/>
      <c r="B106" s="10"/>
      <c r="C106" s="10"/>
      <c r="D106" s="10"/>
      <c r="E106" s="10"/>
      <c r="F106" s="13"/>
      <c r="G106" s="13"/>
      <c r="H106" s="74"/>
      <c r="I106" s="10"/>
      <c r="J106" s="10"/>
      <c r="K106" s="1"/>
      <c r="M106" s="1"/>
      <c r="AK106" s="1"/>
      <c r="AL106" s="1"/>
      <c r="AM106" s="1"/>
      <c r="AN106" s="1"/>
      <c r="AO106" s="1"/>
      <c r="AP106" s="1"/>
      <c r="AQ106" s="1"/>
      <c r="AR106" s="0" t="s">
        <v>107</v>
      </c>
      <c r="AS106" s="15" t="n">
        <f aca="true">IF(U98=3,INT((RAND()*(AM98-AL98+1)+AL98)),0)</f>
        <v>0</v>
      </c>
      <c r="AT106" s="15" t="n">
        <f aca="true">IF(U98=3,INT((RAND()*(AO98-AN98+1)+AN98)),0)</f>
        <v>0</v>
      </c>
      <c r="AU106" s="0" t="n">
        <f aca="false">AT106-AT107*(AS107-AS106)</f>
        <v>0</v>
      </c>
      <c r="AV106" s="0" t="n">
        <v>256</v>
      </c>
      <c r="AW106" s="15" t="n">
        <f aca="false">IF(AU106/AV106=INT(AU106/AV106),1,0)</f>
        <v>1</v>
      </c>
      <c r="AX106" s="15" t="n">
        <f aca="false">IF(AW106=0,AU106,AU106/AV106)</f>
        <v>0</v>
      </c>
      <c r="AY106" s="15" t="n">
        <v>16</v>
      </c>
      <c r="AZ106" s="15" t="n">
        <f aca="false">IF(AX106/AY106=INT(AX106/AY106),1,0)</f>
        <v>1</v>
      </c>
      <c r="BA106" s="15" t="n">
        <f aca="false">IF(AZ106=0,AX106,AX106/AY106)</f>
        <v>0</v>
      </c>
      <c r="BB106" s="15" t="n">
        <v>4</v>
      </c>
      <c r="BC106" s="15" t="n">
        <f aca="false">IF(BA106/BB106=INT(BA106/BB106),1,0)</f>
        <v>1</v>
      </c>
      <c r="BD106" s="15" t="n">
        <f aca="false">IF(BC106=0,BA106,BA106/BB106)</f>
        <v>0</v>
      </c>
      <c r="BE106" s="15" t="n">
        <v>2</v>
      </c>
      <c r="BF106" s="15" t="n">
        <f aca="false">IF(BD106/BE106=INT(BD106/BE106),1,0)</f>
        <v>1</v>
      </c>
      <c r="BG106" s="15" t="n">
        <f aca="false">IF(BF106=0,BD106,BD106/BE106)</f>
        <v>0</v>
      </c>
      <c r="BH106" s="15" t="n">
        <v>81</v>
      </c>
      <c r="BI106" s="15" t="n">
        <f aca="false">IF(BG106/BH106=INT(BG106/BH106),1,0)</f>
        <v>1</v>
      </c>
      <c r="BJ106" s="15" t="n">
        <f aca="false">IF(BI106=0,BG106,BG106/BH106)</f>
        <v>0</v>
      </c>
      <c r="BK106" s="15" t="n">
        <v>9</v>
      </c>
      <c r="BL106" s="15" t="n">
        <f aca="false">IF(BJ106/BK106=INT(BJ106/BK106),1,0)</f>
        <v>1</v>
      </c>
      <c r="BM106" s="15" t="n">
        <f aca="false">IF(BL106=0,BJ106,BJ106/BK106)</f>
        <v>0</v>
      </c>
      <c r="BN106" s="15" t="n">
        <v>3</v>
      </c>
      <c r="BO106" s="15" t="n">
        <f aca="false">IF(BM106/BN106=INT(BM106/BN106),1,0)</f>
        <v>1</v>
      </c>
      <c r="BP106" s="15" t="n">
        <f aca="false">IF(BO106=0,BM106,BM106/BN106)</f>
        <v>0</v>
      </c>
      <c r="BQ106" s="15" t="n">
        <v>25</v>
      </c>
      <c r="BR106" s="15" t="n">
        <f aca="false">IF(BP106/BQ106=INT(BP106/BQ106),1,0)</f>
        <v>1</v>
      </c>
      <c r="BS106" s="15" t="n">
        <f aca="false">IF(BR106=0,BP106,BP106/BQ106)</f>
        <v>0</v>
      </c>
      <c r="BT106" s="15" t="n">
        <v>5</v>
      </c>
      <c r="BU106" s="15" t="n">
        <f aca="false">IF(BS106/BT106=INT(BS106/BT106),1,0)</f>
        <v>1</v>
      </c>
      <c r="BV106" s="15" t="n">
        <f aca="false">IF(BU106=0,BS106,BS106/BT106)</f>
        <v>0</v>
      </c>
      <c r="BW106" s="15" t="n">
        <v>49</v>
      </c>
      <c r="BX106" s="15" t="n">
        <f aca="false">IF(BV106/BW106=INT(BV106/BW106),1,0)</f>
        <v>1</v>
      </c>
      <c r="BY106" s="15" t="n">
        <f aca="false">IF(BX106=0,BV106,BV106/BW106)</f>
        <v>0</v>
      </c>
      <c r="BZ106" s="15" t="n">
        <v>7</v>
      </c>
      <c r="CA106" s="15" t="n">
        <f aca="false">IF(BY106/BZ106=INT(BY106/BZ106),1,0)</f>
        <v>1</v>
      </c>
      <c r="CB106" s="15" t="n">
        <f aca="false">IF(CA106=0,BY106,BY106/BZ106)</f>
        <v>0</v>
      </c>
      <c r="CC106" s="15" t="n">
        <v>121</v>
      </c>
      <c r="CD106" s="15" t="n">
        <f aca="false">IF(CB106/CC106=INT(CB106/CC106),1,0)</f>
        <v>1</v>
      </c>
      <c r="CE106" s="15" t="n">
        <f aca="false">IF(CD106=0,CB106,CB106/CC106)</f>
        <v>0</v>
      </c>
      <c r="CF106" s="15" t="n">
        <v>11</v>
      </c>
      <c r="CG106" s="15" t="n">
        <f aca="false">IF(CE106/CF106=INT(CE106/CF106),1,0)</f>
        <v>1</v>
      </c>
      <c r="CH106" s="15" t="n">
        <f aca="false">IF(CG106=0,CE106,CE106/CF106)</f>
        <v>0</v>
      </c>
      <c r="CI106" s="15" t="n">
        <v>169</v>
      </c>
      <c r="CJ106" s="15" t="n">
        <f aca="false">IF(CH106/CI106=INT(CH106/CI106),1,0)</f>
        <v>1</v>
      </c>
      <c r="CK106" s="15" t="n">
        <f aca="false">IF(CJ106=0,CH106,CH106/CI106)</f>
        <v>0</v>
      </c>
      <c r="CL106" s="15" t="n">
        <v>13</v>
      </c>
      <c r="CM106" s="15" t="n">
        <f aca="false">IF(CK106/CL106=INT(CK106/CL106),1,0)</f>
        <v>1</v>
      </c>
      <c r="CN106" s="15" t="n">
        <f aca="false">IF(CM106=0,CK106,CK106/CL106)</f>
        <v>0</v>
      </c>
      <c r="CO106" s="15" t="n">
        <f aca="false">CO102</f>
        <v>289</v>
      </c>
      <c r="CP106" s="15" t="n">
        <f aca="false">IF(CN106/CO106=INT(CN106/CO106),1,0)</f>
        <v>1</v>
      </c>
      <c r="CQ106" s="15" t="n">
        <f aca="false">IF(CP106=0,CN106,CN106/CO106)</f>
        <v>0</v>
      </c>
      <c r="CR106" s="15" t="n">
        <v>17</v>
      </c>
      <c r="CS106" s="15" t="n">
        <f aca="false">IF(CQ106/CR106=INT(CQ106/CR106),1,0)</f>
        <v>1</v>
      </c>
      <c r="CT106" s="15" t="n">
        <f aca="false">IF(CS106=0,CQ106,CQ106/CR106)</f>
        <v>0</v>
      </c>
      <c r="CU106" s="15" t="n">
        <f aca="false">CU102</f>
        <v>361</v>
      </c>
      <c r="CV106" s="15" t="n">
        <f aca="false">IF(CT106/CU106=INT(CT106/CU106),1,0)</f>
        <v>1</v>
      </c>
      <c r="CW106" s="15" t="n">
        <f aca="false">IF(CV106=0,CT106,CT106/CU106)</f>
        <v>0</v>
      </c>
      <c r="CX106" s="15" t="n">
        <v>19</v>
      </c>
      <c r="CY106" s="15" t="n">
        <f aca="false">IF(CW106/CX106=INT(CW106/CX106),1,0)</f>
        <v>1</v>
      </c>
      <c r="CZ106" s="15" t="n">
        <f aca="false">IF(CY106=0,CW106,CW106/CX106)</f>
        <v>0</v>
      </c>
      <c r="DA106" s="15" t="n">
        <f aca="false">DA102</f>
        <v>529</v>
      </c>
      <c r="DB106" s="15" t="n">
        <f aca="false">IF(CZ106/DA106=INT(CZ106/DA106),1,0)</f>
        <v>1</v>
      </c>
      <c r="DC106" s="15" t="n">
        <f aca="false">IF(DB106=0,CZ106,CZ106/DA106)</f>
        <v>0</v>
      </c>
      <c r="DD106" s="15" t="n">
        <v>23</v>
      </c>
      <c r="DE106" s="15" t="n">
        <f aca="false">IF(DC106/DD106=INT(DC106/DD106),1,0)</f>
        <v>1</v>
      </c>
      <c r="DF106" s="15" t="n">
        <f aca="false">IF(DE106=0,DC106,DC106/DD106)</f>
        <v>0</v>
      </c>
      <c r="DG106" s="15" t="n">
        <f aca="false">DG102</f>
        <v>841</v>
      </c>
      <c r="DH106" s="15" t="n">
        <f aca="false">IF(DF106/DG106=INT(DF106/DG106),1,0)</f>
        <v>1</v>
      </c>
      <c r="DI106" s="15" t="n">
        <f aca="false">IF(DH106=0,DF106,DF106/DG106)</f>
        <v>0</v>
      </c>
      <c r="DJ106" s="15" t="n">
        <v>29</v>
      </c>
      <c r="DK106" s="15" t="n">
        <f aca="false">IF(DI106/DJ106=INT(DI106/DJ106),1,0)</f>
        <v>1</v>
      </c>
      <c r="DL106" s="15" t="n">
        <f aca="false">IF(DK106=0,DI106,DI106/DJ106)</f>
        <v>0</v>
      </c>
      <c r="DM106" s="15" t="n">
        <f aca="false">DM102</f>
        <v>961</v>
      </c>
      <c r="DN106" s="15" t="n">
        <f aca="false">IF(DL106/DM106=INT(DL106/DM106),1,0)</f>
        <v>1</v>
      </c>
      <c r="DO106" s="15" t="n">
        <f aca="false">IF(DN106=0,DL106,DL106/DM106)</f>
        <v>0</v>
      </c>
      <c r="DP106" s="15" t="n">
        <v>31</v>
      </c>
      <c r="DQ106" s="15" t="n">
        <f aca="false">IF(DO106/DP106=INT(DO106/DP106),1,0)</f>
        <v>1</v>
      </c>
      <c r="DR106" s="15" t="n">
        <f aca="false">IF(DQ106=0,DO106,DO106/DP106)</f>
        <v>0</v>
      </c>
      <c r="DS106" s="15" t="n">
        <v>37</v>
      </c>
      <c r="DT106" s="15" t="n">
        <f aca="false">IF(DR106/DS106=INT(DR106/DS106),1,0)</f>
        <v>1</v>
      </c>
      <c r="DU106" s="15" t="n">
        <f aca="false">IF(DT106=0,DR106,DR106/DS106)</f>
        <v>0</v>
      </c>
      <c r="DV106" s="15" t="n">
        <v>41</v>
      </c>
      <c r="DW106" s="15" t="n">
        <f aca="false">IF(DU106/DV106=INT(DU106/DV106),1,0)</f>
        <v>1</v>
      </c>
      <c r="DX106" s="15" t="n">
        <f aca="false">IF(DW106=0,DU106,DU106/DV106)</f>
        <v>0</v>
      </c>
      <c r="DY106" s="15" t="n">
        <v>43</v>
      </c>
      <c r="DZ106" s="15" t="n">
        <f aca="false">IF(DX106/DY106=INT(DX106/DY106),1,0)</f>
        <v>1</v>
      </c>
      <c r="EA106" s="15" t="n">
        <f aca="false">IF(DZ106=0,DX106,DX106/DY106)</f>
        <v>0</v>
      </c>
      <c r="EB106" s="15" t="n">
        <v>47</v>
      </c>
      <c r="EC106" s="15" t="n">
        <f aca="false">IF(EA106/EB106=INT(EA106/EB106),1,0)</f>
        <v>1</v>
      </c>
      <c r="ED106" s="15" t="n">
        <f aca="false">IF(EC106=0,EA106,EA106/EB106)</f>
        <v>0</v>
      </c>
      <c r="EE106" s="15" t="n">
        <v>53</v>
      </c>
      <c r="EF106" s="15" t="n">
        <f aca="false">IF(ED106/EE106=INT(ED106/EE106),1,0)</f>
        <v>1</v>
      </c>
      <c r="EG106" s="15" t="n">
        <f aca="false">IF(EF106=0,ED106,ED106/EE106)</f>
        <v>0</v>
      </c>
      <c r="EH106" s="15" t="n">
        <v>59</v>
      </c>
      <c r="EI106" s="15" t="n">
        <f aca="false">IF(EG106/EH106=INT(EG106/EH106),1,0)</f>
        <v>1</v>
      </c>
      <c r="EJ106" s="15" t="n">
        <f aca="false">IF(EI106=0,EG106,EG106/EH106)</f>
        <v>0</v>
      </c>
      <c r="EK106" s="15" t="n">
        <v>61</v>
      </c>
      <c r="EL106" s="15" t="n">
        <f aca="false">IF(EJ106/EK106=INT(EJ106/EK106),1,0)</f>
        <v>1</v>
      </c>
      <c r="EM106" s="15" t="n">
        <f aca="false">IF(EL106=0,EJ106,EJ106/EK106)</f>
        <v>0</v>
      </c>
      <c r="EN106" s="15" t="n">
        <v>67</v>
      </c>
      <c r="EO106" s="15" t="n">
        <f aca="false">IF(EM106/EN106=INT(EM106/EN106),1,0)</f>
        <v>1</v>
      </c>
      <c r="EP106" s="15" t="n">
        <f aca="false">IF(EO106=0,EM106,EM106/EN106)</f>
        <v>0</v>
      </c>
      <c r="EQ106" s="15" t="n">
        <v>71</v>
      </c>
      <c r="ER106" s="15" t="n">
        <f aca="false">IF(EP106/EQ106=INT(EP106/EQ106),1,0)</f>
        <v>1</v>
      </c>
      <c r="ES106" s="15" t="n">
        <f aca="false">IF(ER106=0,EP106,EP106/EQ106)</f>
        <v>0</v>
      </c>
      <c r="ET106" s="15" t="n">
        <v>73</v>
      </c>
      <c r="EU106" s="15" t="n">
        <f aca="false">IF(ES106/ET106=INT(ES106/ET106),1,0)</f>
        <v>1</v>
      </c>
      <c r="EV106" s="15" t="n">
        <f aca="false">IF(EU106=0,ES106,ES106/ET106)</f>
        <v>0</v>
      </c>
      <c r="EW106" s="15" t="n">
        <v>79</v>
      </c>
      <c r="EX106" s="15" t="n">
        <f aca="false">IF(EV106/EW106=INT(EV106/EW106),1,0)</f>
        <v>1</v>
      </c>
      <c r="EY106" s="15" t="n">
        <f aca="false">IF(EX106=0,EV106,EV106/EW106)</f>
        <v>0</v>
      </c>
      <c r="EZ106" s="15" t="n">
        <v>83</v>
      </c>
      <c r="FA106" s="15" t="n">
        <f aca="false">IF(EY106/EZ106=INT(EY106/EZ106),1,0)</f>
        <v>1</v>
      </c>
      <c r="FB106" s="15" t="n">
        <f aca="false">IF(FA106=0,EY106,EY106/EZ106)</f>
        <v>0</v>
      </c>
      <c r="FC106" s="15" t="n">
        <v>89</v>
      </c>
      <c r="FD106" s="15" t="n">
        <f aca="false">IF(FB106/FC106=INT(FB106/FC106),1,0)</f>
        <v>1</v>
      </c>
      <c r="FE106" s="15" t="n">
        <f aca="false">IF(FD106=0,FB106,FB106/FC106)</f>
        <v>0</v>
      </c>
      <c r="FF106" s="15" t="n">
        <v>97</v>
      </c>
      <c r="FG106" s="15" t="n">
        <f aca="false">IF(FE106/FF106=INT(FE106/FF106),1,0)</f>
        <v>1</v>
      </c>
      <c r="FH106" s="15" t="n">
        <f aca="false">IF(FG106=0,FE106,FE106/FF106)</f>
        <v>0</v>
      </c>
      <c r="FI106" s="15" t="n">
        <v>101</v>
      </c>
      <c r="FJ106" s="15" t="n">
        <f aca="false">IF(FH106/FI106=INT(FH106/FI106),1,0)</f>
        <v>1</v>
      </c>
      <c r="FK106" s="15" t="n">
        <f aca="false">IF(FJ106=0,FH106,FH106/FI106)</f>
        <v>0</v>
      </c>
      <c r="FL106" s="15" t="n">
        <v>103</v>
      </c>
      <c r="FM106" s="15" t="n">
        <f aca="false">IF(FK106/FL106=INT(FK106/FL106),1,0)</f>
        <v>1</v>
      </c>
      <c r="FN106" s="15" t="n">
        <f aca="false">IF(FM106=0,FK106,FK106/FL106)</f>
        <v>0</v>
      </c>
      <c r="FO106" s="15" t="n">
        <v>107</v>
      </c>
      <c r="FP106" s="15" t="n">
        <f aca="false">IF(FN106/FO106=INT(FN106/FO106),1,0)</f>
        <v>1</v>
      </c>
      <c r="FQ106" s="15" t="n">
        <f aca="false">IF(FP106=0,FN106,FN106/FO106)</f>
        <v>0</v>
      </c>
      <c r="FR106" s="15" t="n">
        <v>109</v>
      </c>
      <c r="FS106" s="15" t="n">
        <f aca="false">IF(FQ106/FR106=INT(FQ106/FR106),1,0)</f>
        <v>1</v>
      </c>
      <c r="FT106" s="15" t="n">
        <f aca="false">IF(FS106=0,FQ106,FQ106/FR106)</f>
        <v>0</v>
      </c>
      <c r="FU106" s="15" t="n">
        <v>113</v>
      </c>
      <c r="FV106" s="15" t="n">
        <f aca="false">IF(FT106/FU106=INT(FT106/FU106),1,0)</f>
        <v>1</v>
      </c>
      <c r="FW106" s="15" t="n">
        <f aca="false">IF(FV106=0,FT106,FT106/FU106)</f>
        <v>0</v>
      </c>
      <c r="FX106" s="15" t="n">
        <v>127</v>
      </c>
      <c r="FY106" s="15" t="n">
        <f aca="false">IF(FW106/FX106=INT(FW106/FX106),1,0)</f>
        <v>1</v>
      </c>
      <c r="FZ106" s="15" t="n">
        <f aca="false">IF(FY106=0,FW106,FW106/FX106)</f>
        <v>0</v>
      </c>
      <c r="GA106" s="15" t="n">
        <v>131</v>
      </c>
      <c r="GB106" s="15" t="n">
        <f aca="false">IF(FZ106/GA106=INT(FZ106/GA106),1,0)</f>
        <v>1</v>
      </c>
      <c r="GC106" s="15" t="n">
        <f aca="false">IF(GB106=0,FZ106,FZ106/GA106)</f>
        <v>0</v>
      </c>
      <c r="GD106" s="15" t="n">
        <v>137</v>
      </c>
      <c r="GE106" s="15" t="n">
        <f aca="false">IF(GC106/GD106=INT(GC106/GD106),1,0)</f>
        <v>1</v>
      </c>
      <c r="GF106" s="15" t="n">
        <f aca="false">IF(GE106=0,GC106,GC106/GD106)</f>
        <v>0</v>
      </c>
      <c r="GG106" s="15" t="n">
        <v>139</v>
      </c>
      <c r="GH106" s="15" t="n">
        <f aca="false">IF(GF106/GG106=INT(GF106/GG106),1,0)</f>
        <v>1</v>
      </c>
      <c r="GI106" s="15" t="n">
        <f aca="false">IF(GH106=0,GF106,GF106/GG106)</f>
        <v>0</v>
      </c>
      <c r="GJ106" s="15" t="n">
        <v>149</v>
      </c>
      <c r="GK106" s="15" t="n">
        <f aca="false">IF(GI106/GJ106=INT(GI106/GJ106),1,0)</f>
        <v>1</v>
      </c>
      <c r="GL106" s="15" t="n">
        <f aca="false">IF(GK106=0,GI106,GI106/GJ106)</f>
        <v>0</v>
      </c>
      <c r="GM106" s="15"/>
      <c r="GN106" s="15" t="n">
        <f aca="false">8*AW106+4*AZ106+2*BC106+BF106</f>
        <v>15</v>
      </c>
      <c r="GO106" s="15" t="n">
        <f aca="false">4*BI106+2*BL106+BO106</f>
        <v>7</v>
      </c>
      <c r="GP106" s="15" t="n">
        <f aca="false">2*BR106+BU106</f>
        <v>3</v>
      </c>
      <c r="GQ106" s="15" t="n">
        <f aca="false">2*BX106+CA106</f>
        <v>3</v>
      </c>
      <c r="GR106" s="15" t="n">
        <f aca="false">2*CD106+CG106</f>
        <v>3</v>
      </c>
      <c r="GS106" s="15" t="n">
        <f aca="false">2*CJ106+CM106</f>
        <v>3</v>
      </c>
      <c r="GT106" s="15" t="n">
        <f aca="false">CS106</f>
        <v>1</v>
      </c>
      <c r="GU106" s="15" t="n">
        <f aca="false">CY106</f>
        <v>1</v>
      </c>
      <c r="GV106" s="15" t="n">
        <f aca="false">DE106</f>
        <v>1</v>
      </c>
      <c r="GW106" s="15" t="n">
        <f aca="false">DK106</f>
        <v>1</v>
      </c>
      <c r="GX106" s="15" t="n">
        <f aca="false">DQ106</f>
        <v>1</v>
      </c>
      <c r="GY106" s="0" t="n">
        <f aca="false">DT106</f>
        <v>1</v>
      </c>
      <c r="GZ106" s="0" t="n">
        <f aca="false">DW106</f>
        <v>1</v>
      </c>
      <c r="HA106" s="0" t="n">
        <f aca="false">DZ106</f>
        <v>1</v>
      </c>
      <c r="HB106" s="0" t="n">
        <f aca="false">EC106</f>
        <v>1</v>
      </c>
      <c r="HC106" s="0" t="n">
        <f aca="false">EF106</f>
        <v>1</v>
      </c>
      <c r="HD106" s="0" t="n">
        <f aca="false">EI106</f>
        <v>1</v>
      </c>
      <c r="HE106" s="0" t="n">
        <f aca="false">EL106</f>
        <v>1</v>
      </c>
      <c r="HF106" s="0" t="n">
        <f aca="false">EO106</f>
        <v>1</v>
      </c>
      <c r="HG106" s="0" t="n">
        <f aca="false">ER106</f>
        <v>1</v>
      </c>
      <c r="HH106" s="0" t="n">
        <f aca="false">EU106</f>
        <v>1</v>
      </c>
      <c r="HI106" s="0" t="n">
        <f aca="false">EX106</f>
        <v>1</v>
      </c>
      <c r="HJ106" s="0" t="n">
        <f aca="false">FA106</f>
        <v>1</v>
      </c>
      <c r="HK106" s="0" t="n">
        <f aca="false">FD106</f>
        <v>1</v>
      </c>
      <c r="HL106" s="0" t="n">
        <f aca="false">FG106</f>
        <v>1</v>
      </c>
      <c r="HM106" s="0" t="n">
        <f aca="false">FJ106</f>
        <v>1</v>
      </c>
      <c r="HN106" s="0" t="n">
        <f aca="false">FM106</f>
        <v>1</v>
      </c>
      <c r="HO106" s="0" t="n">
        <f aca="false">FP106</f>
        <v>1</v>
      </c>
      <c r="HP106" s="0" t="n">
        <f aca="false">FS106</f>
        <v>1</v>
      </c>
      <c r="HQ106" s="0" t="n">
        <f aca="false">FV106</f>
        <v>1</v>
      </c>
      <c r="HR106" s="0" t="n">
        <f aca="false">FY106</f>
        <v>1</v>
      </c>
      <c r="HS106" s="0" t="n">
        <f aca="false">GB106</f>
        <v>1</v>
      </c>
      <c r="HT106" s="0" t="n">
        <f aca="false">GE106</f>
        <v>1</v>
      </c>
      <c r="HU106" s="0" t="n">
        <f aca="false">GH106</f>
        <v>1</v>
      </c>
      <c r="HV106" s="0" t="n">
        <f aca="false">GK106</f>
        <v>1</v>
      </c>
      <c r="HW106" s="0" t="n">
        <f aca="false">AU106</f>
        <v>0</v>
      </c>
      <c r="HX106" s="0" t="n">
        <f aca="false">HW106/HV109</f>
        <v>0</v>
      </c>
    </row>
    <row r="107" customFormat="false" ht="18" hidden="true" customHeight="true" outlineLevel="0" collapsed="false">
      <c r="A107" s="1"/>
      <c r="B107" s="10"/>
      <c r="C107" s="10"/>
      <c r="D107" s="10"/>
      <c r="E107" s="10"/>
      <c r="F107" s="13"/>
      <c r="G107" s="13"/>
      <c r="H107" s="74"/>
      <c r="I107" s="10"/>
      <c r="J107" s="10"/>
      <c r="K107" s="1"/>
      <c r="M107" s="1"/>
      <c r="AK107" s="1"/>
      <c r="AL107" s="1"/>
      <c r="AM107" s="1"/>
      <c r="AN107" s="1"/>
      <c r="AO107" s="1"/>
      <c r="AP107" s="1"/>
      <c r="AQ107" s="1"/>
      <c r="AS107" s="0" t="n">
        <f aca="false">AS106+INT(AT106/AT107)</f>
        <v>0</v>
      </c>
      <c r="AT107" s="15" t="n">
        <f aca="true">IF(AP98&gt;AT106,INT((RAND()*(AQ98-AP98+1)+AP98)),INT((RAND()*(AQ98-AT106)+AT106+1)))</f>
        <v>3</v>
      </c>
      <c r="AU107" s="0" t="n">
        <f aca="false">AT107</f>
        <v>3</v>
      </c>
      <c r="AV107" s="0" t="n">
        <v>256</v>
      </c>
      <c r="AW107" s="15" t="n">
        <f aca="false">IF(AU107/AV107=INT(AU107/AV107),1,0)</f>
        <v>0</v>
      </c>
      <c r="AX107" s="15" t="n">
        <f aca="false">IF(AW107=0,AU107,AU107/AV107)</f>
        <v>3</v>
      </c>
      <c r="AY107" s="15" t="n">
        <v>16</v>
      </c>
      <c r="AZ107" s="15" t="n">
        <f aca="false">IF(AX107/AY107=INT(AX107/AY107),1,0)</f>
        <v>0</v>
      </c>
      <c r="BA107" s="15" t="n">
        <f aca="false">IF(AZ107=0,AX107,AX107/AY107)</f>
        <v>3</v>
      </c>
      <c r="BB107" s="15" t="n">
        <v>4</v>
      </c>
      <c r="BC107" s="15" t="n">
        <f aca="false">IF(BA107/BB107=INT(BA107/BB107),1,0)</f>
        <v>0</v>
      </c>
      <c r="BD107" s="15" t="n">
        <f aca="false">IF(BC107=0,BA107,BA107/BB107)</f>
        <v>3</v>
      </c>
      <c r="BE107" s="15" t="n">
        <v>2</v>
      </c>
      <c r="BF107" s="15" t="n">
        <f aca="false">IF(BD107/BE107=INT(BD107/BE107),1,0)</f>
        <v>0</v>
      </c>
      <c r="BG107" s="15" t="n">
        <f aca="false">IF(BF107=0,BD107,BD107/BE107)</f>
        <v>3</v>
      </c>
      <c r="BH107" s="15" t="n">
        <v>81</v>
      </c>
      <c r="BI107" s="15" t="n">
        <f aca="false">IF(BG107/BH107=INT(BG107/BH107),1,0)</f>
        <v>0</v>
      </c>
      <c r="BJ107" s="15" t="n">
        <f aca="false">IF(BI107=0,BG107,BG107/BH107)</f>
        <v>3</v>
      </c>
      <c r="BK107" s="15" t="n">
        <v>9</v>
      </c>
      <c r="BL107" s="15" t="n">
        <f aca="false">IF(BJ107/BK107=INT(BJ107/BK107),1,0)</f>
        <v>0</v>
      </c>
      <c r="BM107" s="15" t="n">
        <f aca="false">IF(BL107=0,BJ107,BJ107/BK107)</f>
        <v>3</v>
      </c>
      <c r="BN107" s="15" t="n">
        <v>3</v>
      </c>
      <c r="BO107" s="15" t="n">
        <f aca="false">IF(BM107/BN107=INT(BM107/BN107),1,0)</f>
        <v>1</v>
      </c>
      <c r="BP107" s="15" t="n">
        <f aca="false">IF(BO107=0,BM107,BM107/BN107)</f>
        <v>1</v>
      </c>
      <c r="BQ107" s="15" t="n">
        <v>25</v>
      </c>
      <c r="BR107" s="15" t="n">
        <f aca="false">IF(BP107/BQ107=INT(BP107/BQ107),1,0)</f>
        <v>0</v>
      </c>
      <c r="BS107" s="15" t="n">
        <f aca="false">IF(BR107=0,BP107,BP107/BQ107)</f>
        <v>1</v>
      </c>
      <c r="BT107" s="15" t="n">
        <v>5</v>
      </c>
      <c r="BU107" s="15" t="n">
        <f aca="false">IF(BS107/BT107=INT(BS107/BT107),1,0)</f>
        <v>0</v>
      </c>
      <c r="BV107" s="15" t="n">
        <f aca="false">IF(BU107=0,BS107,BS107/BT107)</f>
        <v>1</v>
      </c>
      <c r="BW107" s="15" t="n">
        <v>49</v>
      </c>
      <c r="BX107" s="15" t="n">
        <f aca="false">IF(BV107/BW107=INT(BV107/BW107),1,0)</f>
        <v>0</v>
      </c>
      <c r="BY107" s="15" t="n">
        <f aca="false">IF(BX107=0,BV107,BV107/BW107)</f>
        <v>1</v>
      </c>
      <c r="BZ107" s="15" t="n">
        <v>7</v>
      </c>
      <c r="CA107" s="15" t="n">
        <f aca="false">IF(BY107/BZ107=INT(BY107/BZ107),1,0)</f>
        <v>0</v>
      </c>
      <c r="CB107" s="15" t="n">
        <f aca="false">IF(CA107=0,BY107,BY107/BZ107)</f>
        <v>1</v>
      </c>
      <c r="CC107" s="15" t="n">
        <v>121</v>
      </c>
      <c r="CD107" s="15" t="n">
        <f aca="false">IF(CB107/CC107=INT(CB107/CC107),1,0)</f>
        <v>0</v>
      </c>
      <c r="CE107" s="15" t="n">
        <f aca="false">IF(CD107=0,CB107,CB107/CC107)</f>
        <v>1</v>
      </c>
      <c r="CF107" s="15" t="n">
        <v>11</v>
      </c>
      <c r="CG107" s="15" t="n">
        <f aca="false">IF(CE107/CF107=INT(CE107/CF107),1,0)</f>
        <v>0</v>
      </c>
      <c r="CH107" s="15" t="n">
        <f aca="false">IF(CG107=0,CE107,CE107/CF107)</f>
        <v>1</v>
      </c>
      <c r="CI107" s="15" t="n">
        <v>169</v>
      </c>
      <c r="CJ107" s="15" t="n">
        <f aca="false">IF(CH107/CI107=INT(CH107/CI107),1,0)</f>
        <v>0</v>
      </c>
      <c r="CK107" s="15" t="n">
        <f aca="false">IF(CJ107=0,CH107,CH107/CI107)</f>
        <v>1</v>
      </c>
      <c r="CL107" s="15" t="n">
        <v>13</v>
      </c>
      <c r="CM107" s="15" t="n">
        <f aca="false">IF(CK107/CL107=INT(CK107/CL107),1,0)</f>
        <v>0</v>
      </c>
      <c r="CN107" s="15" t="n">
        <f aca="false">IF(CM107=0,CK107,CK107/CL107)</f>
        <v>1</v>
      </c>
      <c r="CO107" s="15" t="n">
        <f aca="false">CO103</f>
        <v>289</v>
      </c>
      <c r="CP107" s="15" t="n">
        <f aca="false">IF(CN107/CO107=INT(CN107/CO107),1,0)</f>
        <v>0</v>
      </c>
      <c r="CQ107" s="15" t="n">
        <f aca="false">IF(CP107=0,CN107,CN107/CO107)</f>
        <v>1</v>
      </c>
      <c r="CR107" s="15" t="n">
        <v>17</v>
      </c>
      <c r="CS107" s="15" t="n">
        <f aca="false">IF(CQ107/CR107=INT(CQ107/CR107),1,0)</f>
        <v>0</v>
      </c>
      <c r="CT107" s="15" t="n">
        <f aca="false">IF(CS107=0,CQ107,CQ107/CR107)</f>
        <v>1</v>
      </c>
      <c r="CU107" s="15" t="n">
        <f aca="false">CU103</f>
        <v>361</v>
      </c>
      <c r="CV107" s="15" t="n">
        <f aca="false">IF(CT107/CU107=INT(CT107/CU107),1,0)</f>
        <v>0</v>
      </c>
      <c r="CW107" s="15" t="n">
        <f aca="false">IF(CV107=0,CT107,CT107/CU107)</f>
        <v>1</v>
      </c>
      <c r="CX107" s="15" t="n">
        <v>19</v>
      </c>
      <c r="CY107" s="15" t="n">
        <f aca="false">IF(CW107/CX107=INT(CW107/CX107),1,0)</f>
        <v>0</v>
      </c>
      <c r="CZ107" s="15" t="n">
        <f aca="false">IF(CY107=0,CW107,CW107/CX107)</f>
        <v>1</v>
      </c>
      <c r="DA107" s="15" t="n">
        <f aca="false">DA103</f>
        <v>529</v>
      </c>
      <c r="DB107" s="15" t="n">
        <f aca="false">IF(CZ107/DA107=INT(CZ107/DA107),1,0)</f>
        <v>0</v>
      </c>
      <c r="DC107" s="15" t="n">
        <f aca="false">IF(DB107=0,CZ107,CZ107/DA107)</f>
        <v>1</v>
      </c>
      <c r="DD107" s="15" t="n">
        <v>23</v>
      </c>
      <c r="DE107" s="15" t="n">
        <f aca="false">IF(DC107/DD107=INT(DC107/DD107),1,0)</f>
        <v>0</v>
      </c>
      <c r="DF107" s="15" t="n">
        <f aca="false">IF(DE107=0,DC107,DC107/DD107)</f>
        <v>1</v>
      </c>
      <c r="DG107" s="15" t="n">
        <f aca="false">DG103</f>
        <v>841</v>
      </c>
      <c r="DH107" s="15" t="n">
        <f aca="false">IF(DF107/DG107=INT(DF107/DG107),1,0)</f>
        <v>0</v>
      </c>
      <c r="DI107" s="15" t="n">
        <f aca="false">IF(DH107=0,DF107,DF107/DG107)</f>
        <v>1</v>
      </c>
      <c r="DJ107" s="15" t="n">
        <v>29</v>
      </c>
      <c r="DK107" s="15" t="n">
        <f aca="false">IF(DI107/DJ107=INT(DI107/DJ107),1,0)</f>
        <v>0</v>
      </c>
      <c r="DL107" s="15" t="n">
        <f aca="false">IF(DK107=0,DI107,DI107/DJ107)</f>
        <v>1</v>
      </c>
      <c r="DM107" s="15" t="n">
        <f aca="false">DM103</f>
        <v>961</v>
      </c>
      <c r="DN107" s="15" t="n">
        <f aca="false">IF(DL107/DM107=INT(DL107/DM107),1,0)</f>
        <v>0</v>
      </c>
      <c r="DO107" s="15" t="n">
        <f aca="false">IF(DN107=0,DL107,DL107/DM107)</f>
        <v>1</v>
      </c>
      <c r="DP107" s="15" t="n">
        <v>31</v>
      </c>
      <c r="DQ107" s="15" t="n">
        <f aca="false">IF(DO107/DP107=INT(DO107/DP107),1,0)</f>
        <v>0</v>
      </c>
      <c r="DR107" s="15" t="n">
        <f aca="false">IF(DQ107=0,DO107,DO107/DP107)</f>
        <v>1</v>
      </c>
      <c r="DS107" s="15" t="n">
        <v>37</v>
      </c>
      <c r="DT107" s="15" t="n">
        <f aca="false">IF(DR107/DS107=INT(DR107/DS107),1,0)</f>
        <v>0</v>
      </c>
      <c r="DU107" s="15" t="n">
        <f aca="false">IF(DT107=0,DR107,DR107/DS107)</f>
        <v>1</v>
      </c>
      <c r="DV107" s="15" t="n">
        <v>41</v>
      </c>
      <c r="DW107" s="15" t="n">
        <f aca="false">IF(DU107/DV107=INT(DU107/DV107),1,0)</f>
        <v>0</v>
      </c>
      <c r="DX107" s="15" t="n">
        <f aca="false">IF(DW107=0,DU107,DU107/DV107)</f>
        <v>1</v>
      </c>
      <c r="DY107" s="15" t="n">
        <v>43</v>
      </c>
      <c r="DZ107" s="15" t="n">
        <f aca="false">IF(DX107/DY107=INT(DX107/DY107),1,0)</f>
        <v>0</v>
      </c>
      <c r="EA107" s="15" t="n">
        <f aca="false">IF(DZ107=0,DX107,DX107/DY107)</f>
        <v>1</v>
      </c>
      <c r="EB107" s="15" t="n">
        <v>47</v>
      </c>
      <c r="EC107" s="15" t="n">
        <f aca="false">IF(EA107/EB107=INT(EA107/EB107),1,0)</f>
        <v>0</v>
      </c>
      <c r="ED107" s="15" t="n">
        <f aca="false">IF(EC107=0,EA107,EA107/EB107)</f>
        <v>1</v>
      </c>
      <c r="EE107" s="15" t="n">
        <v>53</v>
      </c>
      <c r="EF107" s="15" t="n">
        <f aca="false">IF(ED107/EE107=INT(ED107/EE107),1,0)</f>
        <v>0</v>
      </c>
      <c r="EG107" s="15" t="n">
        <f aca="false">IF(EF107=0,ED107,ED107/EE107)</f>
        <v>1</v>
      </c>
      <c r="EH107" s="15" t="n">
        <v>59</v>
      </c>
      <c r="EI107" s="15" t="n">
        <f aca="false">IF(EG107/EH107=INT(EG107/EH107),1,0)</f>
        <v>0</v>
      </c>
      <c r="EJ107" s="15" t="n">
        <f aca="false">IF(EI107=0,EG107,EG107/EH107)</f>
        <v>1</v>
      </c>
      <c r="EK107" s="15" t="n">
        <v>61</v>
      </c>
      <c r="EL107" s="15" t="n">
        <f aca="false">IF(EJ107/EK107=INT(EJ107/EK107),1,0)</f>
        <v>0</v>
      </c>
      <c r="EM107" s="15" t="n">
        <f aca="false">IF(EL107=0,EJ107,EJ107/EK107)</f>
        <v>1</v>
      </c>
      <c r="EN107" s="15" t="n">
        <v>67</v>
      </c>
      <c r="EO107" s="15" t="n">
        <f aca="false">IF(EM107/EN107=INT(EM107/EN107),1,0)</f>
        <v>0</v>
      </c>
      <c r="EP107" s="15" t="n">
        <f aca="false">IF(EO107=0,EM107,EM107/EN107)</f>
        <v>1</v>
      </c>
      <c r="EQ107" s="15" t="n">
        <v>71</v>
      </c>
      <c r="ER107" s="15" t="n">
        <f aca="false">IF(EP107/EQ107=INT(EP107/EQ107),1,0)</f>
        <v>0</v>
      </c>
      <c r="ES107" s="15" t="n">
        <f aca="false">IF(ER107=0,EP107,EP107/EQ107)</f>
        <v>1</v>
      </c>
      <c r="ET107" s="15" t="n">
        <v>73</v>
      </c>
      <c r="EU107" s="15" t="n">
        <f aca="false">IF(ES107/ET107=INT(ES107/ET107),1,0)</f>
        <v>0</v>
      </c>
      <c r="EV107" s="15" t="n">
        <f aca="false">IF(EU107=0,ES107,ES107/ET107)</f>
        <v>1</v>
      </c>
      <c r="EW107" s="15" t="n">
        <v>79</v>
      </c>
      <c r="EX107" s="15" t="n">
        <f aca="false">IF(EV107/EW107=INT(EV107/EW107),1,0)</f>
        <v>0</v>
      </c>
      <c r="EY107" s="15" t="n">
        <f aca="false">IF(EX107=0,EV107,EV107/EW107)</f>
        <v>1</v>
      </c>
      <c r="EZ107" s="15" t="n">
        <v>83</v>
      </c>
      <c r="FA107" s="15" t="n">
        <f aca="false">IF(EY107/EZ107=INT(EY107/EZ107),1,0)</f>
        <v>0</v>
      </c>
      <c r="FB107" s="15" t="n">
        <f aca="false">IF(FA107=0,EY107,EY107/EZ107)</f>
        <v>1</v>
      </c>
      <c r="FC107" s="15" t="n">
        <v>89</v>
      </c>
      <c r="FD107" s="15" t="n">
        <f aca="false">IF(FB107/FC107=INT(FB107/FC107),1,0)</f>
        <v>0</v>
      </c>
      <c r="FE107" s="15" t="n">
        <f aca="false">IF(FD107=0,FB107,FB107/FC107)</f>
        <v>1</v>
      </c>
      <c r="FF107" s="15" t="n">
        <v>97</v>
      </c>
      <c r="FG107" s="15" t="n">
        <f aca="false">IF(FE107/FF107=INT(FE107/FF107),1,0)</f>
        <v>0</v>
      </c>
      <c r="FH107" s="15" t="n">
        <f aca="false">IF(FG107=0,FE107,FE107/FF107)</f>
        <v>1</v>
      </c>
      <c r="FI107" s="15" t="n">
        <v>101</v>
      </c>
      <c r="FJ107" s="15" t="n">
        <f aca="false">IF(FH107/FI107=INT(FH107/FI107),1,0)</f>
        <v>0</v>
      </c>
      <c r="FK107" s="15" t="n">
        <f aca="false">IF(FJ107=0,FH107,FH107/FI107)</f>
        <v>1</v>
      </c>
      <c r="FL107" s="15" t="n">
        <v>103</v>
      </c>
      <c r="FM107" s="15" t="n">
        <f aca="false">IF(FK107/FL107=INT(FK107/FL107),1,0)</f>
        <v>0</v>
      </c>
      <c r="FN107" s="15" t="n">
        <f aca="false">IF(FM107=0,FK107,FK107/FL107)</f>
        <v>1</v>
      </c>
      <c r="FO107" s="15" t="n">
        <v>107</v>
      </c>
      <c r="FP107" s="15" t="n">
        <f aca="false">IF(FN107/FO107=INT(FN107/FO107),1,0)</f>
        <v>0</v>
      </c>
      <c r="FQ107" s="15" t="n">
        <f aca="false">IF(FP107=0,FN107,FN107/FO107)</f>
        <v>1</v>
      </c>
      <c r="FR107" s="15" t="n">
        <v>109</v>
      </c>
      <c r="FS107" s="15" t="n">
        <f aca="false">IF(FQ107/FR107=INT(FQ107/FR107),1,0)</f>
        <v>0</v>
      </c>
      <c r="FT107" s="15" t="n">
        <f aca="false">IF(FS107=0,FQ107,FQ107/FR107)</f>
        <v>1</v>
      </c>
      <c r="FU107" s="15" t="n">
        <v>113</v>
      </c>
      <c r="FV107" s="15" t="n">
        <f aca="false">IF(FT107/FU107=INT(FT107/FU107),1,0)</f>
        <v>0</v>
      </c>
      <c r="FW107" s="15" t="n">
        <f aca="false">IF(FV107=0,FT107,FT107/FU107)</f>
        <v>1</v>
      </c>
      <c r="FX107" s="15" t="n">
        <v>127</v>
      </c>
      <c r="FY107" s="15" t="n">
        <f aca="false">IF(FW107/FX107=INT(FW107/FX107),1,0)</f>
        <v>0</v>
      </c>
      <c r="FZ107" s="15" t="n">
        <f aca="false">IF(FY107=0,FW107,FW107/FX107)</f>
        <v>1</v>
      </c>
      <c r="GA107" s="15" t="n">
        <v>131</v>
      </c>
      <c r="GB107" s="15" t="n">
        <f aca="false">IF(FZ107/GA107=INT(FZ107/GA107),1,0)</f>
        <v>0</v>
      </c>
      <c r="GC107" s="15" t="n">
        <f aca="false">IF(GB107=0,FZ107,FZ107/GA107)</f>
        <v>1</v>
      </c>
      <c r="GD107" s="15" t="n">
        <v>137</v>
      </c>
      <c r="GE107" s="15" t="n">
        <f aca="false">IF(GC107/GD107=INT(GC107/GD107),1,0)</f>
        <v>0</v>
      </c>
      <c r="GF107" s="15" t="n">
        <f aca="false">IF(GE107=0,GC107,GC107/GD107)</f>
        <v>1</v>
      </c>
      <c r="GG107" s="15" t="n">
        <v>139</v>
      </c>
      <c r="GH107" s="15" t="n">
        <f aca="false">IF(GF107/GG107=INT(GF107/GG107),1,0)</f>
        <v>0</v>
      </c>
      <c r="GI107" s="15" t="n">
        <f aca="false">IF(GH107=0,GF107,GF107/GG107)</f>
        <v>1</v>
      </c>
      <c r="GJ107" s="15" t="n">
        <v>149</v>
      </c>
      <c r="GK107" s="15" t="n">
        <f aca="false">IF(GI107/GJ107=INT(GI107/GJ107),1,0)</f>
        <v>0</v>
      </c>
      <c r="GL107" s="15" t="n">
        <f aca="false">IF(GK107=0,GI107,GI107/GJ107)</f>
        <v>1</v>
      </c>
      <c r="GM107" s="15"/>
      <c r="GN107" s="15" t="n">
        <f aca="false">8*AW107+4*AZ107+2*BC107+BF107</f>
        <v>0</v>
      </c>
      <c r="GO107" s="15" t="n">
        <f aca="false">4*BI107+2*BL107+BO107</f>
        <v>1</v>
      </c>
      <c r="GP107" s="15" t="n">
        <f aca="false">2*BR107+BU107</f>
        <v>0</v>
      </c>
      <c r="GQ107" s="15" t="n">
        <f aca="false">2*BX107+CA107</f>
        <v>0</v>
      </c>
      <c r="GR107" s="15" t="n">
        <f aca="false">2*CD107+CG107</f>
        <v>0</v>
      </c>
      <c r="GS107" s="15" t="n">
        <f aca="false">2*CJ107+CM107</f>
        <v>0</v>
      </c>
      <c r="GT107" s="15" t="n">
        <f aca="false">CS107</f>
        <v>0</v>
      </c>
      <c r="GU107" s="15" t="n">
        <f aca="false">CY107</f>
        <v>0</v>
      </c>
      <c r="GV107" s="15" t="n">
        <f aca="false">DE107</f>
        <v>0</v>
      </c>
      <c r="GW107" s="15" t="n">
        <f aca="false">DK107</f>
        <v>0</v>
      </c>
      <c r="GX107" s="15" t="n">
        <f aca="false">DQ107</f>
        <v>0</v>
      </c>
      <c r="GY107" s="0" t="n">
        <f aca="false">DT107</f>
        <v>0</v>
      </c>
      <c r="GZ107" s="0" t="n">
        <f aca="false">DW107</f>
        <v>0</v>
      </c>
      <c r="HA107" s="0" t="n">
        <f aca="false">DZ107</f>
        <v>0</v>
      </c>
      <c r="HB107" s="0" t="n">
        <f aca="false">EC107</f>
        <v>0</v>
      </c>
      <c r="HC107" s="0" t="n">
        <f aca="false">EF107</f>
        <v>0</v>
      </c>
      <c r="HD107" s="0" t="n">
        <f aca="false">EI107</f>
        <v>0</v>
      </c>
      <c r="HE107" s="0" t="n">
        <f aca="false">EL107</f>
        <v>0</v>
      </c>
      <c r="HF107" s="0" t="n">
        <f aca="false">EO107</f>
        <v>0</v>
      </c>
      <c r="HG107" s="0" t="n">
        <f aca="false">ER107</f>
        <v>0</v>
      </c>
      <c r="HH107" s="0" t="n">
        <f aca="false">EU107</f>
        <v>0</v>
      </c>
      <c r="HI107" s="0" t="n">
        <f aca="false">EX107</f>
        <v>0</v>
      </c>
      <c r="HJ107" s="0" t="n">
        <f aca="false">FA107</f>
        <v>0</v>
      </c>
      <c r="HK107" s="0" t="n">
        <f aca="false">FD107</f>
        <v>0</v>
      </c>
      <c r="HL107" s="0" t="n">
        <f aca="false">FG107</f>
        <v>0</v>
      </c>
      <c r="HM107" s="0" t="n">
        <f aca="false">FJ107</f>
        <v>0</v>
      </c>
      <c r="HN107" s="0" t="n">
        <f aca="false">FM107</f>
        <v>0</v>
      </c>
      <c r="HO107" s="0" t="n">
        <f aca="false">FP107</f>
        <v>0</v>
      </c>
      <c r="HP107" s="0" t="n">
        <f aca="false">FS107</f>
        <v>0</v>
      </c>
      <c r="HQ107" s="0" t="n">
        <f aca="false">FV107</f>
        <v>0</v>
      </c>
      <c r="HR107" s="0" t="n">
        <f aca="false">FY107</f>
        <v>0</v>
      </c>
      <c r="HS107" s="0" t="n">
        <f aca="false">GB107</f>
        <v>0</v>
      </c>
      <c r="HT107" s="0" t="n">
        <f aca="false">GE107</f>
        <v>0</v>
      </c>
      <c r="HU107" s="0" t="n">
        <f aca="false">GH107</f>
        <v>0</v>
      </c>
      <c r="HV107" s="0" t="n">
        <f aca="false">GK107</f>
        <v>0</v>
      </c>
      <c r="HW107" s="0" t="n">
        <f aca="false">AU107</f>
        <v>3</v>
      </c>
      <c r="HX107" s="0" t="n">
        <f aca="false">HW107/HV109</f>
        <v>1</v>
      </c>
    </row>
    <row r="108" customFormat="false" ht="18" hidden="true" customHeight="true" outlineLevel="0" collapsed="false">
      <c r="A108" s="1"/>
      <c r="B108" s="10"/>
      <c r="C108" s="10"/>
      <c r="D108" s="10"/>
      <c r="E108" s="10"/>
      <c r="F108" s="13"/>
      <c r="G108" s="13"/>
      <c r="H108" s="74"/>
      <c r="I108" s="10"/>
      <c r="J108" s="10"/>
      <c r="K108" s="1"/>
      <c r="M108" s="1"/>
      <c r="AK108" s="1"/>
      <c r="AL108" s="1"/>
      <c r="AM108" s="1"/>
      <c r="AN108" s="1"/>
      <c r="AO108" s="1"/>
      <c r="AP108" s="1"/>
      <c r="AQ108" s="1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 t="n">
        <f aca="false">IF(GN106&lt;GN107,GN106,GN107)</f>
        <v>0</v>
      </c>
      <c r="GO108" s="15" t="n">
        <f aca="false">IF(GO106&lt;GO107,GO106,GO107)</f>
        <v>1</v>
      </c>
      <c r="GP108" s="15" t="n">
        <f aca="false">IF(GP106&lt;GP107,GP106,GP107)</f>
        <v>0</v>
      </c>
      <c r="GQ108" s="15" t="n">
        <f aca="false">IF(GQ106&lt;GQ107,GQ106,GQ107)</f>
        <v>0</v>
      </c>
      <c r="GR108" s="15" t="n">
        <f aca="false">IF(GR106&lt;GR107,GR106,GR107)</f>
        <v>0</v>
      </c>
      <c r="GS108" s="15" t="n">
        <f aca="false">IF(GS106&lt;GS107,GS106,GS107)</f>
        <v>0</v>
      </c>
      <c r="GT108" s="15" t="n">
        <f aca="false">IF(GT106&lt;GT107,GT106,GT107)</f>
        <v>0</v>
      </c>
      <c r="GU108" s="15" t="n">
        <f aca="false">IF(GU106&lt;GU107,GU106,GU107)</f>
        <v>0</v>
      </c>
      <c r="GV108" s="15" t="n">
        <f aca="false">IF(GV106&lt;GV107,GV106,GV107)</f>
        <v>0</v>
      </c>
      <c r="GW108" s="15" t="n">
        <f aca="false">IF(GW106&lt;GW107,GW106,GW107)</f>
        <v>0</v>
      </c>
      <c r="GX108" s="15" t="n">
        <f aca="false">IF(GX106&lt;GX107,GX106,GX107)</f>
        <v>0</v>
      </c>
      <c r="GY108" s="15" t="n">
        <f aca="false">IF(GY106&lt;GY107,GY106,GY107)</f>
        <v>0</v>
      </c>
      <c r="GZ108" s="15" t="n">
        <f aca="false">IF(GZ106&lt;GZ107,GZ106,GZ107)</f>
        <v>0</v>
      </c>
      <c r="HA108" s="15" t="n">
        <f aca="false">IF(HA106&lt;HA107,HA106,HA107)</f>
        <v>0</v>
      </c>
      <c r="HB108" s="15" t="n">
        <f aca="false">IF(HB106&lt;HB107,HB106,HB107)</f>
        <v>0</v>
      </c>
      <c r="HC108" s="15" t="n">
        <f aca="false">IF(HC106&lt;HC107,HC106,HC107)</f>
        <v>0</v>
      </c>
      <c r="HD108" s="15" t="n">
        <f aca="false">IF(HD106&lt;HD107,HD106,HD107)</f>
        <v>0</v>
      </c>
      <c r="HE108" s="15" t="n">
        <f aca="false">IF(HE106&lt;HE107,HE106,HE107)</f>
        <v>0</v>
      </c>
      <c r="HF108" s="15" t="n">
        <f aca="false">IF(HF106&lt;HF107,HF106,HF107)</f>
        <v>0</v>
      </c>
      <c r="HG108" s="15" t="n">
        <f aca="false">IF(HG106&lt;HG107,HG106,HG107)</f>
        <v>0</v>
      </c>
      <c r="HH108" s="15" t="n">
        <f aca="false">IF(HH106&lt;HH107,HH106,HH107)</f>
        <v>0</v>
      </c>
      <c r="HI108" s="15" t="n">
        <f aca="false">IF(HI106&lt;HI107,HI106,HI107)</f>
        <v>0</v>
      </c>
      <c r="HJ108" s="15" t="n">
        <f aca="false">IF(HJ106&lt;HJ107,HJ106,HJ107)</f>
        <v>0</v>
      </c>
      <c r="HK108" s="15" t="n">
        <f aca="false">IF(HK106&lt;HK107,HK106,HK107)</f>
        <v>0</v>
      </c>
      <c r="HL108" s="15" t="n">
        <f aca="false">IF(HL106&lt;HL107,HL106,HL107)</f>
        <v>0</v>
      </c>
      <c r="HM108" s="15" t="n">
        <f aca="false">IF(HM106&lt;HM107,HM106,HM107)</f>
        <v>0</v>
      </c>
      <c r="HN108" s="15" t="n">
        <f aca="false">IF(HN106&lt;HN107,HN106,HN107)</f>
        <v>0</v>
      </c>
      <c r="HO108" s="15" t="n">
        <f aca="false">IF(HO106&lt;HO107,HO106,HO107)</f>
        <v>0</v>
      </c>
      <c r="HP108" s="15" t="n">
        <f aca="false">IF(HP106&lt;HP107,HP106,HP107)</f>
        <v>0</v>
      </c>
      <c r="HQ108" s="15" t="n">
        <f aca="false">IF(HQ106&lt;HQ107,HQ106,HQ107)</f>
        <v>0</v>
      </c>
      <c r="HR108" s="15" t="n">
        <f aca="false">IF(HR106&lt;HR107,HR106,HR107)</f>
        <v>0</v>
      </c>
      <c r="HS108" s="15" t="n">
        <f aca="false">IF(HS106&lt;HS107,HS106,HS107)</f>
        <v>0</v>
      </c>
      <c r="HT108" s="15" t="n">
        <f aca="false">IF(HT106&lt;HT107,HT106,HT107)</f>
        <v>0</v>
      </c>
      <c r="HU108" s="15" t="n">
        <f aca="false">IF(HU106&lt;HU107,HU106,HU107)</f>
        <v>0</v>
      </c>
      <c r="HV108" s="15" t="n">
        <f aca="false">IF(HV106&lt;HV107,HV106,HV107)</f>
        <v>0</v>
      </c>
    </row>
    <row r="109" customFormat="false" ht="18" hidden="true" customHeight="true" outlineLevel="0" collapsed="false">
      <c r="A109" s="1"/>
      <c r="B109" s="10"/>
      <c r="C109" s="10"/>
      <c r="D109" s="10"/>
      <c r="E109" s="10"/>
      <c r="F109" s="13"/>
      <c r="G109" s="13"/>
      <c r="H109" s="74"/>
      <c r="I109" s="10"/>
      <c r="J109" s="10"/>
      <c r="K109" s="1"/>
      <c r="M109" s="1"/>
      <c r="AK109" s="1"/>
      <c r="AL109" s="1"/>
      <c r="AM109" s="1"/>
      <c r="AN109" s="1"/>
      <c r="AO109" s="1"/>
      <c r="AP109" s="1"/>
      <c r="AQ109" s="1"/>
      <c r="AT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0" t="n">
        <f aca="false">FY$4^GN108</f>
        <v>1</v>
      </c>
      <c r="GO109" s="0" t="n">
        <f aca="false">FZ$4^GO108*GN109</f>
        <v>3</v>
      </c>
      <c r="GP109" s="0" t="n">
        <f aca="false">GA$4^GP108*GO109</f>
        <v>3</v>
      </c>
      <c r="GQ109" s="0" t="n">
        <f aca="false">GB$4^GQ108*GP109</f>
        <v>3</v>
      </c>
      <c r="GR109" s="0" t="n">
        <f aca="false">GC$4^GR108*GQ109</f>
        <v>3</v>
      </c>
      <c r="GS109" s="0" t="n">
        <f aca="false">GD$4^GS108*GR109</f>
        <v>3</v>
      </c>
      <c r="GT109" s="0" t="n">
        <f aca="false">GE$4^GT108*GS109</f>
        <v>3</v>
      </c>
      <c r="GU109" s="0" t="n">
        <f aca="false">GF$4^GU108*GT109</f>
        <v>3</v>
      </c>
      <c r="GV109" s="0" t="n">
        <f aca="false">GG$4^GV108*GU109</f>
        <v>3</v>
      </c>
      <c r="GW109" s="0" t="n">
        <f aca="false">GH$4^GW108*GV109</f>
        <v>3</v>
      </c>
      <c r="GX109" s="0" t="n">
        <f aca="false">GI$4^GX108*GW109</f>
        <v>3</v>
      </c>
      <c r="GY109" s="0" t="n">
        <f aca="false">GJ$4^GY108*GX109</f>
        <v>3</v>
      </c>
      <c r="GZ109" s="0" t="n">
        <f aca="false">GK$4^GZ108*GY109</f>
        <v>3</v>
      </c>
      <c r="HA109" s="0" t="n">
        <f aca="false">GL$4^HA108*GZ109</f>
        <v>3</v>
      </c>
      <c r="HB109" s="0" t="n">
        <f aca="false">GM$4^HB108*HA109</f>
        <v>3</v>
      </c>
      <c r="HC109" s="0" t="n">
        <f aca="false">GN$4^HC108*HB109</f>
        <v>3</v>
      </c>
      <c r="HD109" s="0" t="n">
        <f aca="false">GO$4^HD108*HC109</f>
        <v>3</v>
      </c>
      <c r="HE109" s="0" t="n">
        <f aca="false">GP$4^HE108*HD109</f>
        <v>3</v>
      </c>
      <c r="HF109" s="0" t="n">
        <f aca="false">GQ$4^HF108*HE109</f>
        <v>3</v>
      </c>
      <c r="HG109" s="0" t="n">
        <f aca="false">GR$4^HG108*HF109</f>
        <v>3</v>
      </c>
      <c r="HH109" s="0" t="n">
        <f aca="false">GS$4^HH108*HG109</f>
        <v>3</v>
      </c>
      <c r="HI109" s="0" t="n">
        <f aca="false">GT$4^HI108*HH109</f>
        <v>3</v>
      </c>
      <c r="HJ109" s="0" t="n">
        <f aca="false">GU$4^HJ108*HI109</f>
        <v>3</v>
      </c>
      <c r="HK109" s="0" t="n">
        <f aca="false">GV$4^HK108*HJ109</f>
        <v>3</v>
      </c>
      <c r="HL109" s="0" t="n">
        <f aca="false">GW$4^HL108*HK109</f>
        <v>3</v>
      </c>
      <c r="HM109" s="0" t="n">
        <f aca="false">GX$4^HM108*HL109</f>
        <v>3</v>
      </c>
      <c r="HN109" s="0" t="n">
        <f aca="false">GY$4^HN108*HM109</f>
        <v>3</v>
      </c>
      <c r="HO109" s="0" t="n">
        <f aca="false">GZ$4^HO108*HN109</f>
        <v>3</v>
      </c>
      <c r="HP109" s="0" t="n">
        <f aca="false">HA$4^HP108*HO109</f>
        <v>3</v>
      </c>
      <c r="HQ109" s="0" t="n">
        <f aca="false">HB$4^HQ108*HP109</f>
        <v>3</v>
      </c>
      <c r="HR109" s="0" t="n">
        <f aca="false">HC$4^HR108*HQ109</f>
        <v>3</v>
      </c>
      <c r="HS109" s="0" t="n">
        <f aca="false">HD$4^HS108*HR109</f>
        <v>3</v>
      </c>
      <c r="HT109" s="0" t="n">
        <f aca="false">HE$4^HT108*HS109</f>
        <v>3</v>
      </c>
      <c r="HU109" s="0" t="n">
        <f aca="false">HF$4^HU108*HT109</f>
        <v>3</v>
      </c>
      <c r="HV109" s="0" t="n">
        <f aca="false">HG$4^HV108*HU109</f>
        <v>3</v>
      </c>
    </row>
    <row r="110" customFormat="false" ht="18" hidden="true" customHeight="true" outlineLevel="0" collapsed="false">
      <c r="A110" s="1"/>
      <c r="B110" s="10"/>
      <c r="C110" s="10"/>
      <c r="D110" s="10"/>
      <c r="E110" s="10"/>
      <c r="F110" s="13"/>
      <c r="G110" s="13"/>
      <c r="H110" s="74"/>
      <c r="I110" s="10"/>
      <c r="J110" s="10"/>
      <c r="K110" s="1"/>
      <c r="M110" s="1"/>
      <c r="AK110" s="1"/>
      <c r="AL110" s="1"/>
      <c r="AM110" s="1"/>
      <c r="AN110" s="1"/>
      <c r="AO110" s="1"/>
      <c r="AP110" s="1"/>
      <c r="AQ110" s="1"/>
      <c r="AR110" s="0" t="s">
        <v>65</v>
      </c>
      <c r="AS110" s="0" t="n">
        <f aca="false">AS99+AS103+AS107</f>
        <v>14</v>
      </c>
      <c r="AT110" s="0" t="n">
        <f aca="false">HX98*HX103*HX107+HX99*HX102*HX107+HX99*HX103*HX106</f>
        <v>70</v>
      </c>
      <c r="AU110" s="0" t="n">
        <f aca="false">AT110-AU111*(AS111-AS110)</f>
        <v>22</v>
      </c>
      <c r="AV110" s="0" t="n">
        <v>256</v>
      </c>
      <c r="AW110" s="15" t="n">
        <f aca="false">IF(AU110/AV110=INT(AU110/AV110),1,0)</f>
        <v>0</v>
      </c>
      <c r="AX110" s="15" t="n">
        <f aca="false">IF(AW110=0,AU110,AU110/AV110)</f>
        <v>22</v>
      </c>
      <c r="AY110" s="15" t="n">
        <v>16</v>
      </c>
      <c r="AZ110" s="15" t="n">
        <f aca="false">IF(AX110/AY110=INT(AX110/AY110),1,0)</f>
        <v>0</v>
      </c>
      <c r="BA110" s="15" t="n">
        <f aca="false">IF(AZ110=0,AX110,AX110/AY110)</f>
        <v>22</v>
      </c>
      <c r="BB110" s="15" t="n">
        <v>4</v>
      </c>
      <c r="BC110" s="15" t="n">
        <f aca="false">IF(BA110/BB110=INT(BA110/BB110),1,0)</f>
        <v>0</v>
      </c>
      <c r="BD110" s="15" t="n">
        <f aca="false">IF(BC110=0,BA110,BA110/BB110)</f>
        <v>22</v>
      </c>
      <c r="BE110" s="15" t="n">
        <v>2</v>
      </c>
      <c r="BF110" s="15" t="n">
        <f aca="false">IF(BD110/BE110=INT(BD110/BE110),1,0)</f>
        <v>1</v>
      </c>
      <c r="BG110" s="15" t="n">
        <f aca="false">IF(BF110=0,BD110,BD110/BE110)</f>
        <v>11</v>
      </c>
      <c r="BH110" s="15" t="n">
        <v>81</v>
      </c>
      <c r="BI110" s="15" t="n">
        <f aca="false">IF(BG110/BH110=INT(BG110/BH110),1,0)</f>
        <v>0</v>
      </c>
      <c r="BJ110" s="15" t="n">
        <f aca="false">IF(BI110=0,BG110,BG110/BH110)</f>
        <v>11</v>
      </c>
      <c r="BK110" s="15" t="n">
        <v>9</v>
      </c>
      <c r="BL110" s="15" t="n">
        <f aca="false">IF(BJ110/BK110=INT(BJ110/BK110),1,0)</f>
        <v>0</v>
      </c>
      <c r="BM110" s="15" t="n">
        <f aca="false">IF(BL110=0,BJ110,BJ110/BK110)</f>
        <v>11</v>
      </c>
      <c r="BN110" s="15" t="n">
        <v>3</v>
      </c>
      <c r="BO110" s="15" t="n">
        <f aca="false">IF(BM110/BN110=INT(BM110/BN110),1,0)</f>
        <v>0</v>
      </c>
      <c r="BP110" s="15" t="n">
        <f aca="false">IF(BO110=0,BM110,BM110/BN110)</f>
        <v>11</v>
      </c>
      <c r="BQ110" s="15" t="n">
        <v>25</v>
      </c>
      <c r="BR110" s="15" t="n">
        <f aca="false">IF(BP110/BQ110=INT(BP110/BQ110),1,0)</f>
        <v>0</v>
      </c>
      <c r="BS110" s="15" t="n">
        <f aca="false">IF(BR110=0,BP110,BP110/BQ110)</f>
        <v>11</v>
      </c>
      <c r="BT110" s="15" t="n">
        <v>5</v>
      </c>
      <c r="BU110" s="15" t="n">
        <f aca="false">IF(BS110/BT110=INT(BS110/BT110),1,0)</f>
        <v>0</v>
      </c>
      <c r="BV110" s="15" t="n">
        <f aca="false">IF(BU110=0,BS110,BS110/BT110)</f>
        <v>11</v>
      </c>
      <c r="BW110" s="15" t="n">
        <v>49</v>
      </c>
      <c r="BX110" s="15" t="n">
        <f aca="false">IF(BV110/BW110=INT(BV110/BW110),1,0)</f>
        <v>0</v>
      </c>
      <c r="BY110" s="15" t="n">
        <f aca="false">IF(BX110=0,BV110,BV110/BW110)</f>
        <v>11</v>
      </c>
      <c r="BZ110" s="15" t="n">
        <v>7</v>
      </c>
      <c r="CA110" s="15" t="n">
        <f aca="false">IF(BY110/BZ110=INT(BY110/BZ110),1,0)</f>
        <v>0</v>
      </c>
      <c r="CB110" s="15" t="n">
        <f aca="false">IF(CA110=0,BY110,BY110/BZ110)</f>
        <v>11</v>
      </c>
      <c r="CC110" s="15" t="n">
        <v>121</v>
      </c>
      <c r="CD110" s="15" t="n">
        <f aca="false">IF(CB110/CC110=INT(CB110/CC110),1,0)</f>
        <v>0</v>
      </c>
      <c r="CE110" s="15" t="n">
        <f aca="false">IF(CD110=0,CB110,CB110/CC110)</f>
        <v>11</v>
      </c>
      <c r="CF110" s="15" t="n">
        <v>11</v>
      </c>
      <c r="CG110" s="15" t="n">
        <f aca="false">IF(CE110/CF110=INT(CE110/CF110),1,0)</f>
        <v>1</v>
      </c>
      <c r="CH110" s="15" t="n">
        <f aca="false">IF(CG110=0,CE110,CE110/CF110)</f>
        <v>1</v>
      </c>
      <c r="CI110" s="15" t="n">
        <v>169</v>
      </c>
      <c r="CJ110" s="15" t="n">
        <f aca="false">IF(CH110/CI110=INT(CH110/CI110),1,0)</f>
        <v>0</v>
      </c>
      <c r="CK110" s="15" t="n">
        <f aca="false">IF(CJ110=0,CH110,CH110/CI110)</f>
        <v>1</v>
      </c>
      <c r="CL110" s="15" t="n">
        <v>13</v>
      </c>
      <c r="CM110" s="15" t="n">
        <f aca="false">IF(CK110/CL110=INT(CK110/CL110),1,0)</f>
        <v>0</v>
      </c>
      <c r="CN110" s="15" t="n">
        <f aca="false">IF(CM110=0,CK110,CK110/CL110)</f>
        <v>1</v>
      </c>
      <c r="CO110" s="15" t="n">
        <f aca="false">CO106</f>
        <v>289</v>
      </c>
      <c r="CP110" s="15" t="n">
        <f aca="false">IF(CN110/CO110=INT(CN110/CO110),1,0)</f>
        <v>0</v>
      </c>
      <c r="CQ110" s="15" t="n">
        <f aca="false">IF(CP110=0,CN110,CN110/CO110)</f>
        <v>1</v>
      </c>
      <c r="CR110" s="15" t="n">
        <v>17</v>
      </c>
      <c r="CS110" s="15" t="n">
        <f aca="false">IF(CQ110/CR110=INT(CQ110/CR110),1,0)</f>
        <v>0</v>
      </c>
      <c r="CT110" s="15" t="n">
        <f aca="false">IF(CS110=0,CQ110,CQ110/CR110)</f>
        <v>1</v>
      </c>
      <c r="CU110" s="15" t="n">
        <f aca="false">CU106</f>
        <v>361</v>
      </c>
      <c r="CV110" s="15" t="n">
        <f aca="false">IF(CT110/CU110=INT(CT110/CU110),1,0)</f>
        <v>0</v>
      </c>
      <c r="CW110" s="15" t="n">
        <f aca="false">IF(CV110=0,CT110,CT110/CU110)</f>
        <v>1</v>
      </c>
      <c r="CX110" s="15" t="n">
        <v>19</v>
      </c>
      <c r="CY110" s="15" t="n">
        <f aca="false">IF(CW110/CX110=INT(CW110/CX110),1,0)</f>
        <v>0</v>
      </c>
      <c r="CZ110" s="15" t="n">
        <f aca="false">IF(CY110=0,CW110,CW110/CX110)</f>
        <v>1</v>
      </c>
      <c r="DA110" s="15" t="n">
        <f aca="false">DA106</f>
        <v>529</v>
      </c>
      <c r="DB110" s="15" t="n">
        <f aca="false">IF(CZ110/DA110=INT(CZ110/DA110),1,0)</f>
        <v>0</v>
      </c>
      <c r="DC110" s="15" t="n">
        <f aca="false">IF(DB110=0,CZ110,CZ110/DA110)</f>
        <v>1</v>
      </c>
      <c r="DD110" s="15" t="n">
        <v>23</v>
      </c>
      <c r="DE110" s="15" t="n">
        <f aca="false">IF(DC110/DD110=INT(DC110/DD110),1,0)</f>
        <v>0</v>
      </c>
      <c r="DF110" s="15" t="n">
        <f aca="false">IF(DE110=0,DC110,DC110/DD110)</f>
        <v>1</v>
      </c>
      <c r="DG110" s="15" t="n">
        <f aca="false">DG106</f>
        <v>841</v>
      </c>
      <c r="DH110" s="15" t="n">
        <f aca="false">IF(DF110/DG110=INT(DF110/DG110),1,0)</f>
        <v>0</v>
      </c>
      <c r="DI110" s="15" t="n">
        <f aca="false">IF(DH110=0,DF110,DF110/DG110)</f>
        <v>1</v>
      </c>
      <c r="DJ110" s="15" t="n">
        <v>29</v>
      </c>
      <c r="DK110" s="15" t="n">
        <f aca="false">IF(DI110/DJ110=INT(DI110/DJ110),1,0)</f>
        <v>0</v>
      </c>
      <c r="DL110" s="15" t="n">
        <f aca="false">IF(DK110=0,DI110,DI110/DJ110)</f>
        <v>1</v>
      </c>
      <c r="DM110" s="15" t="n">
        <f aca="false">DM106</f>
        <v>961</v>
      </c>
      <c r="DN110" s="15" t="n">
        <f aca="false">IF(DL110/DM110=INT(DL110/DM110),1,0)</f>
        <v>0</v>
      </c>
      <c r="DO110" s="15" t="n">
        <f aca="false">IF(DN110=0,DL110,DL110/DM110)</f>
        <v>1</v>
      </c>
      <c r="DP110" s="15" t="n">
        <v>31</v>
      </c>
      <c r="DQ110" s="15" t="n">
        <f aca="false">IF(DO110/DP110=INT(DO110/DP110),1,0)</f>
        <v>0</v>
      </c>
      <c r="DR110" s="15" t="n">
        <f aca="false">IF(DQ110=0,DO110,DO110/DP110)</f>
        <v>1</v>
      </c>
      <c r="DS110" s="15" t="n">
        <v>37</v>
      </c>
      <c r="DT110" s="15" t="n">
        <f aca="false">IF(DR110/DS110=INT(DR110/DS110),1,0)</f>
        <v>0</v>
      </c>
      <c r="DU110" s="15" t="n">
        <f aca="false">IF(DT110=0,DR110,DR110/DS110)</f>
        <v>1</v>
      </c>
      <c r="DV110" s="15" t="n">
        <v>41</v>
      </c>
      <c r="DW110" s="15" t="n">
        <f aca="false">IF(DU110/DV110=INT(DU110/DV110),1,0)</f>
        <v>0</v>
      </c>
      <c r="DX110" s="15" t="n">
        <f aca="false">IF(DW110=0,DU110,DU110/DV110)</f>
        <v>1</v>
      </c>
      <c r="DY110" s="15" t="n">
        <v>43</v>
      </c>
      <c r="DZ110" s="15" t="n">
        <f aca="false">IF(DX110/DY110=INT(DX110/DY110),1,0)</f>
        <v>0</v>
      </c>
      <c r="EA110" s="15" t="n">
        <f aca="false">IF(DZ110=0,DX110,DX110/DY110)</f>
        <v>1</v>
      </c>
      <c r="EB110" s="15" t="n">
        <v>47</v>
      </c>
      <c r="EC110" s="15" t="n">
        <f aca="false">IF(EA110/EB110=INT(EA110/EB110),1,0)</f>
        <v>0</v>
      </c>
      <c r="ED110" s="15" t="n">
        <f aca="false">IF(EC110=0,EA110,EA110/EB110)</f>
        <v>1</v>
      </c>
      <c r="EE110" s="15" t="n">
        <v>53</v>
      </c>
      <c r="EF110" s="15" t="n">
        <f aca="false">IF(ED110/EE110=INT(ED110/EE110),1,0)</f>
        <v>0</v>
      </c>
      <c r="EG110" s="15" t="n">
        <f aca="false">IF(EF110=0,ED110,ED110/EE110)</f>
        <v>1</v>
      </c>
      <c r="EH110" s="15" t="n">
        <v>59</v>
      </c>
      <c r="EI110" s="15" t="n">
        <f aca="false">IF(EG110/EH110=INT(EG110/EH110),1,0)</f>
        <v>0</v>
      </c>
      <c r="EJ110" s="15" t="n">
        <f aca="false">IF(EI110=0,EG110,EG110/EH110)</f>
        <v>1</v>
      </c>
      <c r="EK110" s="15" t="n">
        <v>61</v>
      </c>
      <c r="EL110" s="15" t="n">
        <f aca="false">IF(EJ110/EK110=INT(EJ110/EK110),1,0)</f>
        <v>0</v>
      </c>
      <c r="EM110" s="15" t="n">
        <f aca="false">IF(EL110=0,EJ110,EJ110/EK110)</f>
        <v>1</v>
      </c>
      <c r="EN110" s="15" t="n">
        <v>67</v>
      </c>
      <c r="EO110" s="15" t="n">
        <f aca="false">IF(EM110/EN110=INT(EM110/EN110),1,0)</f>
        <v>0</v>
      </c>
      <c r="EP110" s="15" t="n">
        <f aca="false">IF(EO110=0,EM110,EM110/EN110)</f>
        <v>1</v>
      </c>
      <c r="EQ110" s="15" t="n">
        <v>71</v>
      </c>
      <c r="ER110" s="15" t="n">
        <f aca="false">IF(EP110/EQ110=INT(EP110/EQ110),1,0)</f>
        <v>0</v>
      </c>
      <c r="ES110" s="15" t="n">
        <f aca="false">IF(ER110=0,EP110,EP110/EQ110)</f>
        <v>1</v>
      </c>
      <c r="ET110" s="15" t="n">
        <v>73</v>
      </c>
      <c r="EU110" s="15" t="n">
        <f aca="false">IF(ES110/ET110=INT(ES110/ET110),1,0)</f>
        <v>0</v>
      </c>
      <c r="EV110" s="15" t="n">
        <f aca="false">IF(EU110=0,ES110,ES110/ET110)</f>
        <v>1</v>
      </c>
      <c r="EW110" s="15" t="n">
        <v>79</v>
      </c>
      <c r="EX110" s="15" t="n">
        <f aca="false">IF(EV110/EW110=INT(EV110/EW110),1,0)</f>
        <v>0</v>
      </c>
      <c r="EY110" s="15" t="n">
        <f aca="false">IF(EX110=0,EV110,EV110/EW110)</f>
        <v>1</v>
      </c>
      <c r="EZ110" s="15" t="n">
        <v>83</v>
      </c>
      <c r="FA110" s="15" t="n">
        <f aca="false">IF(EY110/EZ110=INT(EY110/EZ110),1,0)</f>
        <v>0</v>
      </c>
      <c r="FB110" s="15" t="n">
        <f aca="false">IF(FA110=0,EY110,EY110/EZ110)</f>
        <v>1</v>
      </c>
      <c r="FC110" s="15" t="n">
        <v>89</v>
      </c>
      <c r="FD110" s="15" t="n">
        <f aca="false">IF(FB110/FC110=INT(FB110/FC110),1,0)</f>
        <v>0</v>
      </c>
      <c r="FE110" s="15" t="n">
        <f aca="false">IF(FD110=0,FB110,FB110/FC110)</f>
        <v>1</v>
      </c>
      <c r="FF110" s="15" t="n">
        <v>97</v>
      </c>
      <c r="FG110" s="15" t="n">
        <f aca="false">IF(FE110/FF110=INT(FE110/FF110),1,0)</f>
        <v>0</v>
      </c>
      <c r="FH110" s="15" t="n">
        <f aca="false">IF(FG110=0,FE110,FE110/FF110)</f>
        <v>1</v>
      </c>
      <c r="FI110" s="15" t="n">
        <v>101</v>
      </c>
      <c r="FJ110" s="15" t="n">
        <f aca="false">IF(FH110/FI110=INT(FH110/FI110),1,0)</f>
        <v>0</v>
      </c>
      <c r="FK110" s="15" t="n">
        <f aca="false">IF(FJ110=0,FH110,FH110/FI110)</f>
        <v>1</v>
      </c>
      <c r="FL110" s="15" t="n">
        <v>103</v>
      </c>
      <c r="FM110" s="15" t="n">
        <f aca="false">IF(FK110/FL110=INT(FK110/FL110),1,0)</f>
        <v>0</v>
      </c>
      <c r="FN110" s="15" t="n">
        <f aca="false">IF(FM110=0,FK110,FK110/FL110)</f>
        <v>1</v>
      </c>
      <c r="FO110" s="15" t="n">
        <v>107</v>
      </c>
      <c r="FP110" s="15" t="n">
        <f aca="false">IF(FN110/FO110=INT(FN110/FO110),1,0)</f>
        <v>0</v>
      </c>
      <c r="FQ110" s="15" t="n">
        <f aca="false">IF(FP110=0,FN110,FN110/FO110)</f>
        <v>1</v>
      </c>
      <c r="FR110" s="15" t="n">
        <v>109</v>
      </c>
      <c r="FS110" s="15" t="n">
        <f aca="false">IF(FQ110/FR110=INT(FQ110/FR110),1,0)</f>
        <v>0</v>
      </c>
      <c r="FT110" s="15" t="n">
        <f aca="false">IF(FS110=0,FQ110,FQ110/FR110)</f>
        <v>1</v>
      </c>
      <c r="FU110" s="15" t="n">
        <v>113</v>
      </c>
      <c r="FV110" s="15" t="n">
        <f aca="false">IF(FT110/FU110=INT(FT110/FU110),1,0)</f>
        <v>0</v>
      </c>
      <c r="FW110" s="15" t="n">
        <f aca="false">IF(FV110=0,FT110,FT110/FU110)</f>
        <v>1</v>
      </c>
      <c r="FX110" s="15" t="n">
        <v>127</v>
      </c>
      <c r="FY110" s="15" t="n">
        <f aca="false">IF(FW110/FX110=INT(FW110/FX110),1,0)</f>
        <v>0</v>
      </c>
      <c r="FZ110" s="15" t="n">
        <f aca="false">IF(FY110=0,FW110,FW110/FX110)</f>
        <v>1</v>
      </c>
      <c r="GA110" s="15" t="n">
        <v>131</v>
      </c>
      <c r="GB110" s="15" t="n">
        <f aca="false">IF(FZ110/GA110=INT(FZ110/GA110),1,0)</f>
        <v>0</v>
      </c>
      <c r="GC110" s="15" t="n">
        <f aca="false">IF(GB110=0,FZ110,FZ110/GA110)</f>
        <v>1</v>
      </c>
      <c r="GD110" s="15" t="n">
        <v>137</v>
      </c>
      <c r="GE110" s="15" t="n">
        <f aca="false">IF(GC110/GD110=INT(GC110/GD110),1,0)</f>
        <v>0</v>
      </c>
      <c r="GF110" s="15" t="n">
        <f aca="false">IF(GE110=0,GC110,GC110/GD110)</f>
        <v>1</v>
      </c>
      <c r="GG110" s="15" t="n">
        <v>139</v>
      </c>
      <c r="GH110" s="15" t="n">
        <f aca="false">IF(GF110/GG110=INT(GF110/GG110),1,0)</f>
        <v>0</v>
      </c>
      <c r="GI110" s="15" t="n">
        <f aca="false">IF(GH110=0,GF110,GF110/GG110)</f>
        <v>1</v>
      </c>
      <c r="GJ110" s="15" t="n">
        <v>149</v>
      </c>
      <c r="GK110" s="15" t="n">
        <f aca="false">IF(GI110/GJ110=INT(GI110/GJ110),1,0)</f>
        <v>0</v>
      </c>
      <c r="GL110" s="15" t="n">
        <f aca="false">IF(GK110=0,GI110,GI110/GJ110)</f>
        <v>1</v>
      </c>
      <c r="GM110" s="15"/>
      <c r="GN110" s="15" t="n">
        <f aca="false">8*AW110+4*AZ110+2*BC110+BF110</f>
        <v>1</v>
      </c>
      <c r="GO110" s="15" t="n">
        <f aca="false">4*BI110+2*BL110+BO110</f>
        <v>0</v>
      </c>
      <c r="GP110" s="15" t="n">
        <f aca="false">2*BR110+BU110</f>
        <v>0</v>
      </c>
      <c r="GQ110" s="15" t="n">
        <f aca="false">2*BX110+CA110</f>
        <v>0</v>
      </c>
      <c r="GR110" s="15" t="n">
        <f aca="false">2*CD110+CG110</f>
        <v>1</v>
      </c>
      <c r="GS110" s="15" t="n">
        <f aca="false">2*CJ110+CM110</f>
        <v>0</v>
      </c>
      <c r="GT110" s="15" t="n">
        <f aca="false">CS110</f>
        <v>0</v>
      </c>
      <c r="GU110" s="15" t="n">
        <f aca="false">CY110</f>
        <v>0</v>
      </c>
      <c r="GV110" s="15" t="n">
        <f aca="false">DE110</f>
        <v>0</v>
      </c>
      <c r="GW110" s="15" t="n">
        <f aca="false">DK110</f>
        <v>0</v>
      </c>
      <c r="GX110" s="15" t="n">
        <f aca="false">DQ110</f>
        <v>0</v>
      </c>
      <c r="GY110" s="0" t="n">
        <f aca="false">DT110</f>
        <v>0</v>
      </c>
      <c r="GZ110" s="0" t="n">
        <f aca="false">DW110</f>
        <v>0</v>
      </c>
      <c r="HA110" s="0" t="n">
        <f aca="false">DZ110</f>
        <v>0</v>
      </c>
      <c r="HB110" s="0" t="n">
        <f aca="false">EC110</f>
        <v>0</v>
      </c>
      <c r="HC110" s="0" t="n">
        <f aca="false">EF110</f>
        <v>0</v>
      </c>
      <c r="HD110" s="0" t="n">
        <f aca="false">EI110</f>
        <v>0</v>
      </c>
      <c r="HE110" s="0" t="n">
        <f aca="false">EL110</f>
        <v>0</v>
      </c>
      <c r="HF110" s="0" t="n">
        <f aca="false">EO110</f>
        <v>0</v>
      </c>
      <c r="HG110" s="0" t="n">
        <f aca="false">ER110</f>
        <v>0</v>
      </c>
      <c r="HH110" s="0" t="n">
        <f aca="false">EU110</f>
        <v>0</v>
      </c>
      <c r="HI110" s="0" t="n">
        <f aca="false">EX110</f>
        <v>0</v>
      </c>
      <c r="HJ110" s="0" t="n">
        <f aca="false">FA110</f>
        <v>0</v>
      </c>
      <c r="HK110" s="0" t="n">
        <f aca="false">FD110</f>
        <v>0</v>
      </c>
      <c r="HL110" s="0" t="n">
        <f aca="false">FG110</f>
        <v>0</v>
      </c>
      <c r="HM110" s="0" t="n">
        <f aca="false">FJ110</f>
        <v>0</v>
      </c>
      <c r="HN110" s="0" t="n">
        <f aca="false">FM110</f>
        <v>0</v>
      </c>
      <c r="HO110" s="0" t="n">
        <f aca="false">FP110</f>
        <v>0</v>
      </c>
      <c r="HP110" s="0" t="n">
        <f aca="false">FS110</f>
        <v>0</v>
      </c>
      <c r="HQ110" s="0" t="n">
        <f aca="false">FV110</f>
        <v>0</v>
      </c>
      <c r="HR110" s="0" t="n">
        <f aca="false">FY110</f>
        <v>0</v>
      </c>
      <c r="HS110" s="0" t="n">
        <f aca="false">GB110</f>
        <v>0</v>
      </c>
      <c r="HT110" s="0" t="n">
        <f aca="false">GE110</f>
        <v>0</v>
      </c>
      <c r="HU110" s="0" t="n">
        <f aca="false">GH110</f>
        <v>0</v>
      </c>
      <c r="HV110" s="0" t="n">
        <f aca="false">GK110</f>
        <v>0</v>
      </c>
      <c r="HW110" s="0" t="n">
        <f aca="false">AU110</f>
        <v>22</v>
      </c>
      <c r="HX110" s="0" t="n">
        <f aca="false">HW110/HV113</f>
        <v>11</v>
      </c>
    </row>
    <row r="111" customFormat="false" ht="18" hidden="true" customHeight="true" outlineLevel="0" collapsed="false">
      <c r="A111" s="1"/>
      <c r="B111" s="10"/>
      <c r="C111" s="10"/>
      <c r="D111" s="10"/>
      <c r="E111" s="10"/>
      <c r="F111" s="13"/>
      <c r="G111" s="13"/>
      <c r="H111" s="74"/>
      <c r="I111" s="10"/>
      <c r="J111" s="10"/>
      <c r="K111" s="1"/>
      <c r="M111" s="1"/>
      <c r="AK111" s="1"/>
      <c r="AL111" s="1"/>
      <c r="AM111" s="1"/>
      <c r="AN111" s="1"/>
      <c r="AO111" s="1"/>
      <c r="AP111" s="1"/>
      <c r="AQ111" s="1"/>
      <c r="AS111" s="0" t="n">
        <f aca="false">AS110+INT(AT110/AT111)</f>
        <v>15</v>
      </c>
      <c r="AT111" s="0" t="n">
        <f aca="false">HX99*HX103*HX107</f>
        <v>48</v>
      </c>
      <c r="AU111" s="0" t="n">
        <f aca="false">AT111</f>
        <v>48</v>
      </c>
      <c r="AV111" s="0" t="n">
        <v>256</v>
      </c>
      <c r="AW111" s="15" t="n">
        <f aca="false">IF(AU111/AV111=INT(AU111/AV111),1,0)</f>
        <v>0</v>
      </c>
      <c r="AX111" s="15" t="n">
        <f aca="false">IF(AW111=0,AU111,AU111/AV111)</f>
        <v>48</v>
      </c>
      <c r="AY111" s="15" t="n">
        <v>16</v>
      </c>
      <c r="AZ111" s="15" t="n">
        <f aca="false">IF(AX111/AY111=INT(AX111/AY111),1,0)</f>
        <v>1</v>
      </c>
      <c r="BA111" s="15" t="n">
        <f aca="false">IF(AZ111=0,AX111,AX111/AY111)</f>
        <v>3</v>
      </c>
      <c r="BB111" s="15" t="n">
        <v>4</v>
      </c>
      <c r="BC111" s="15" t="n">
        <f aca="false">IF(BA111/BB111=INT(BA111/BB111),1,0)</f>
        <v>0</v>
      </c>
      <c r="BD111" s="15" t="n">
        <f aca="false">IF(BC111=0,BA111,BA111/BB111)</f>
        <v>3</v>
      </c>
      <c r="BE111" s="15" t="n">
        <v>2</v>
      </c>
      <c r="BF111" s="15" t="n">
        <f aca="false">IF(BD111/BE111=INT(BD111/BE111),1,0)</f>
        <v>0</v>
      </c>
      <c r="BG111" s="15" t="n">
        <f aca="false">IF(BF111=0,BD111,BD111/BE111)</f>
        <v>3</v>
      </c>
      <c r="BH111" s="15" t="n">
        <v>81</v>
      </c>
      <c r="BI111" s="15" t="n">
        <f aca="false">IF(BG111/BH111=INT(BG111/BH111),1,0)</f>
        <v>0</v>
      </c>
      <c r="BJ111" s="15" t="n">
        <f aca="false">IF(BI111=0,BG111,BG111/BH111)</f>
        <v>3</v>
      </c>
      <c r="BK111" s="15" t="n">
        <v>9</v>
      </c>
      <c r="BL111" s="15" t="n">
        <f aca="false">IF(BJ111/BK111=INT(BJ111/BK111),1,0)</f>
        <v>0</v>
      </c>
      <c r="BM111" s="15" t="n">
        <f aca="false">IF(BL111=0,BJ111,BJ111/BK111)</f>
        <v>3</v>
      </c>
      <c r="BN111" s="15" t="n">
        <v>3</v>
      </c>
      <c r="BO111" s="15" t="n">
        <f aca="false">IF(BM111/BN111=INT(BM111/BN111),1,0)</f>
        <v>1</v>
      </c>
      <c r="BP111" s="15" t="n">
        <f aca="false">IF(BO111=0,BM111,BM111/BN111)</f>
        <v>1</v>
      </c>
      <c r="BQ111" s="15" t="n">
        <v>25</v>
      </c>
      <c r="BR111" s="15" t="n">
        <f aca="false">IF(BP111/BQ111=INT(BP111/BQ111),1,0)</f>
        <v>0</v>
      </c>
      <c r="BS111" s="15" t="n">
        <f aca="false">IF(BR111=0,BP111,BP111/BQ111)</f>
        <v>1</v>
      </c>
      <c r="BT111" s="15" t="n">
        <v>5</v>
      </c>
      <c r="BU111" s="15" t="n">
        <f aca="false">IF(BS111/BT111=INT(BS111/BT111),1,0)</f>
        <v>0</v>
      </c>
      <c r="BV111" s="15" t="n">
        <f aca="false">IF(BU111=0,BS111,BS111/BT111)</f>
        <v>1</v>
      </c>
      <c r="BW111" s="15" t="n">
        <v>49</v>
      </c>
      <c r="BX111" s="15" t="n">
        <f aca="false">IF(BV111/BW111=INT(BV111/BW111),1,0)</f>
        <v>0</v>
      </c>
      <c r="BY111" s="15" t="n">
        <f aca="false">IF(BX111=0,BV111,BV111/BW111)</f>
        <v>1</v>
      </c>
      <c r="BZ111" s="15" t="n">
        <v>7</v>
      </c>
      <c r="CA111" s="15" t="n">
        <f aca="false">IF(BY111/BZ111=INT(BY111/BZ111),1,0)</f>
        <v>0</v>
      </c>
      <c r="CB111" s="15" t="n">
        <f aca="false">IF(CA111=0,BY111,BY111/BZ111)</f>
        <v>1</v>
      </c>
      <c r="CC111" s="15" t="n">
        <v>121</v>
      </c>
      <c r="CD111" s="15" t="n">
        <f aca="false">IF(CB111/CC111=INT(CB111/CC111),1,0)</f>
        <v>0</v>
      </c>
      <c r="CE111" s="15" t="n">
        <f aca="false">IF(CD111=0,CB111,CB111/CC111)</f>
        <v>1</v>
      </c>
      <c r="CF111" s="15" t="n">
        <v>11</v>
      </c>
      <c r="CG111" s="15" t="n">
        <f aca="false">IF(CE111/CF111=INT(CE111/CF111),1,0)</f>
        <v>0</v>
      </c>
      <c r="CH111" s="15" t="n">
        <f aca="false">IF(CG111=0,CE111,CE111/CF111)</f>
        <v>1</v>
      </c>
      <c r="CI111" s="15" t="n">
        <v>169</v>
      </c>
      <c r="CJ111" s="15" t="n">
        <f aca="false">IF(CH111/CI111=INT(CH111/CI111),1,0)</f>
        <v>0</v>
      </c>
      <c r="CK111" s="15" t="n">
        <f aca="false">IF(CJ111=0,CH111,CH111/CI111)</f>
        <v>1</v>
      </c>
      <c r="CL111" s="15" t="n">
        <v>13</v>
      </c>
      <c r="CM111" s="15" t="n">
        <f aca="false">IF(CK111/CL111=INT(CK111/CL111),1,0)</f>
        <v>0</v>
      </c>
      <c r="CN111" s="15" t="n">
        <f aca="false">IF(CM111=0,CK111,CK111/CL111)</f>
        <v>1</v>
      </c>
      <c r="CO111" s="15" t="n">
        <f aca="false">CO107</f>
        <v>289</v>
      </c>
      <c r="CP111" s="15" t="n">
        <f aca="false">IF(CN111/CO111=INT(CN111/CO111),1,0)</f>
        <v>0</v>
      </c>
      <c r="CQ111" s="15" t="n">
        <f aca="false">IF(CP111=0,CN111,CN111/CO111)</f>
        <v>1</v>
      </c>
      <c r="CR111" s="15" t="n">
        <v>17</v>
      </c>
      <c r="CS111" s="15" t="n">
        <f aca="false">IF(CQ111/CR111=INT(CQ111/CR111),1,0)</f>
        <v>0</v>
      </c>
      <c r="CT111" s="15" t="n">
        <f aca="false">IF(CS111=0,CQ111,CQ111/CR111)</f>
        <v>1</v>
      </c>
      <c r="CU111" s="15" t="n">
        <f aca="false">CU107</f>
        <v>361</v>
      </c>
      <c r="CV111" s="15" t="n">
        <f aca="false">IF(CT111/CU111=INT(CT111/CU111),1,0)</f>
        <v>0</v>
      </c>
      <c r="CW111" s="15" t="n">
        <f aca="false">IF(CV111=0,CT111,CT111/CU111)</f>
        <v>1</v>
      </c>
      <c r="CX111" s="15" t="n">
        <v>19</v>
      </c>
      <c r="CY111" s="15" t="n">
        <f aca="false">IF(CW111/CX111=INT(CW111/CX111),1,0)</f>
        <v>0</v>
      </c>
      <c r="CZ111" s="15" t="n">
        <f aca="false">IF(CY111=0,CW111,CW111/CX111)</f>
        <v>1</v>
      </c>
      <c r="DA111" s="15" t="n">
        <f aca="false">DA107</f>
        <v>529</v>
      </c>
      <c r="DB111" s="15" t="n">
        <f aca="false">IF(CZ111/DA111=INT(CZ111/DA111),1,0)</f>
        <v>0</v>
      </c>
      <c r="DC111" s="15" t="n">
        <f aca="false">IF(DB111=0,CZ111,CZ111/DA111)</f>
        <v>1</v>
      </c>
      <c r="DD111" s="15" t="n">
        <v>23</v>
      </c>
      <c r="DE111" s="15" t="n">
        <f aca="false">IF(DC111/DD111=INT(DC111/DD111),1,0)</f>
        <v>0</v>
      </c>
      <c r="DF111" s="15" t="n">
        <f aca="false">IF(DE111=0,DC111,DC111/DD111)</f>
        <v>1</v>
      </c>
      <c r="DG111" s="15" t="n">
        <f aca="false">DG107</f>
        <v>841</v>
      </c>
      <c r="DH111" s="15" t="n">
        <f aca="false">IF(DF111/DG111=INT(DF111/DG111),1,0)</f>
        <v>0</v>
      </c>
      <c r="DI111" s="15" t="n">
        <f aca="false">IF(DH111=0,DF111,DF111/DG111)</f>
        <v>1</v>
      </c>
      <c r="DJ111" s="15" t="n">
        <v>29</v>
      </c>
      <c r="DK111" s="15" t="n">
        <f aca="false">IF(DI111/DJ111=INT(DI111/DJ111),1,0)</f>
        <v>0</v>
      </c>
      <c r="DL111" s="15" t="n">
        <f aca="false">IF(DK111=0,DI111,DI111/DJ111)</f>
        <v>1</v>
      </c>
      <c r="DM111" s="15" t="n">
        <f aca="false">DM107</f>
        <v>961</v>
      </c>
      <c r="DN111" s="15" t="n">
        <f aca="false">IF(DL111/DM111=INT(DL111/DM111),1,0)</f>
        <v>0</v>
      </c>
      <c r="DO111" s="15" t="n">
        <f aca="false">IF(DN111=0,DL111,DL111/DM111)</f>
        <v>1</v>
      </c>
      <c r="DP111" s="15" t="n">
        <v>31</v>
      </c>
      <c r="DQ111" s="15" t="n">
        <f aca="false">IF(DO111/DP111=INT(DO111/DP111),1,0)</f>
        <v>0</v>
      </c>
      <c r="DR111" s="15" t="n">
        <f aca="false">IF(DQ111=0,DO111,DO111/DP111)</f>
        <v>1</v>
      </c>
      <c r="DS111" s="15" t="n">
        <v>37</v>
      </c>
      <c r="DT111" s="15" t="n">
        <f aca="false">IF(DR111/DS111=INT(DR111/DS111),1,0)</f>
        <v>0</v>
      </c>
      <c r="DU111" s="15" t="n">
        <f aca="false">IF(DT111=0,DR111,DR111/DS111)</f>
        <v>1</v>
      </c>
      <c r="DV111" s="15" t="n">
        <v>41</v>
      </c>
      <c r="DW111" s="15" t="n">
        <f aca="false">IF(DU111/DV111=INT(DU111/DV111),1,0)</f>
        <v>0</v>
      </c>
      <c r="DX111" s="15" t="n">
        <f aca="false">IF(DW111=0,DU111,DU111/DV111)</f>
        <v>1</v>
      </c>
      <c r="DY111" s="15" t="n">
        <v>43</v>
      </c>
      <c r="DZ111" s="15" t="n">
        <f aca="false">IF(DX111/DY111=INT(DX111/DY111),1,0)</f>
        <v>0</v>
      </c>
      <c r="EA111" s="15" t="n">
        <f aca="false">IF(DZ111=0,DX111,DX111/DY111)</f>
        <v>1</v>
      </c>
      <c r="EB111" s="15" t="n">
        <v>47</v>
      </c>
      <c r="EC111" s="15" t="n">
        <f aca="false">IF(EA111/EB111=INT(EA111/EB111),1,0)</f>
        <v>0</v>
      </c>
      <c r="ED111" s="15" t="n">
        <f aca="false">IF(EC111=0,EA111,EA111/EB111)</f>
        <v>1</v>
      </c>
      <c r="EE111" s="15" t="n">
        <v>53</v>
      </c>
      <c r="EF111" s="15" t="n">
        <f aca="false">IF(ED111/EE111=INT(ED111/EE111),1,0)</f>
        <v>0</v>
      </c>
      <c r="EG111" s="15" t="n">
        <f aca="false">IF(EF111=0,ED111,ED111/EE111)</f>
        <v>1</v>
      </c>
      <c r="EH111" s="15" t="n">
        <v>59</v>
      </c>
      <c r="EI111" s="15" t="n">
        <f aca="false">IF(EG111/EH111=INT(EG111/EH111),1,0)</f>
        <v>0</v>
      </c>
      <c r="EJ111" s="15" t="n">
        <f aca="false">IF(EI111=0,EG111,EG111/EH111)</f>
        <v>1</v>
      </c>
      <c r="EK111" s="15" t="n">
        <v>61</v>
      </c>
      <c r="EL111" s="15" t="n">
        <f aca="false">IF(EJ111/EK111=INT(EJ111/EK111),1,0)</f>
        <v>0</v>
      </c>
      <c r="EM111" s="15" t="n">
        <f aca="false">IF(EL111=0,EJ111,EJ111/EK111)</f>
        <v>1</v>
      </c>
      <c r="EN111" s="15" t="n">
        <v>67</v>
      </c>
      <c r="EO111" s="15" t="n">
        <f aca="false">IF(EM111/EN111=INT(EM111/EN111),1,0)</f>
        <v>0</v>
      </c>
      <c r="EP111" s="15" t="n">
        <f aca="false">IF(EO111=0,EM111,EM111/EN111)</f>
        <v>1</v>
      </c>
      <c r="EQ111" s="15" t="n">
        <v>71</v>
      </c>
      <c r="ER111" s="15" t="n">
        <f aca="false">IF(EP111/EQ111=INT(EP111/EQ111),1,0)</f>
        <v>0</v>
      </c>
      <c r="ES111" s="15" t="n">
        <f aca="false">IF(ER111=0,EP111,EP111/EQ111)</f>
        <v>1</v>
      </c>
      <c r="ET111" s="15" t="n">
        <v>73</v>
      </c>
      <c r="EU111" s="15" t="n">
        <f aca="false">IF(ES111/ET111=INT(ES111/ET111),1,0)</f>
        <v>0</v>
      </c>
      <c r="EV111" s="15" t="n">
        <f aca="false">IF(EU111=0,ES111,ES111/ET111)</f>
        <v>1</v>
      </c>
      <c r="EW111" s="15" t="n">
        <v>79</v>
      </c>
      <c r="EX111" s="15" t="n">
        <f aca="false">IF(EV111/EW111=INT(EV111/EW111),1,0)</f>
        <v>0</v>
      </c>
      <c r="EY111" s="15" t="n">
        <f aca="false">IF(EX111=0,EV111,EV111/EW111)</f>
        <v>1</v>
      </c>
      <c r="EZ111" s="15" t="n">
        <v>83</v>
      </c>
      <c r="FA111" s="15" t="n">
        <f aca="false">IF(EY111/EZ111=INT(EY111/EZ111),1,0)</f>
        <v>0</v>
      </c>
      <c r="FB111" s="15" t="n">
        <f aca="false">IF(FA111=0,EY111,EY111/EZ111)</f>
        <v>1</v>
      </c>
      <c r="FC111" s="15" t="n">
        <v>89</v>
      </c>
      <c r="FD111" s="15" t="n">
        <f aca="false">IF(FB111/FC111=INT(FB111/FC111),1,0)</f>
        <v>0</v>
      </c>
      <c r="FE111" s="15" t="n">
        <f aca="false">IF(FD111=0,FB111,FB111/FC111)</f>
        <v>1</v>
      </c>
      <c r="FF111" s="15" t="n">
        <v>97</v>
      </c>
      <c r="FG111" s="15" t="n">
        <f aca="false">IF(FE111/FF111=INT(FE111/FF111),1,0)</f>
        <v>0</v>
      </c>
      <c r="FH111" s="15" t="n">
        <f aca="false">IF(FG111=0,FE111,FE111/FF111)</f>
        <v>1</v>
      </c>
      <c r="FI111" s="15" t="n">
        <v>101</v>
      </c>
      <c r="FJ111" s="15" t="n">
        <f aca="false">IF(FH111/FI111=INT(FH111/FI111),1,0)</f>
        <v>0</v>
      </c>
      <c r="FK111" s="15" t="n">
        <f aca="false">IF(FJ111=0,FH111,FH111/FI111)</f>
        <v>1</v>
      </c>
      <c r="FL111" s="15" t="n">
        <v>103</v>
      </c>
      <c r="FM111" s="15" t="n">
        <f aca="false">IF(FK111/FL111=INT(FK111/FL111),1,0)</f>
        <v>0</v>
      </c>
      <c r="FN111" s="15" t="n">
        <f aca="false">IF(FM111=0,FK111,FK111/FL111)</f>
        <v>1</v>
      </c>
      <c r="FO111" s="15" t="n">
        <v>107</v>
      </c>
      <c r="FP111" s="15" t="n">
        <f aca="false">IF(FN111/FO111=INT(FN111/FO111),1,0)</f>
        <v>0</v>
      </c>
      <c r="FQ111" s="15" t="n">
        <f aca="false">IF(FP111=0,FN111,FN111/FO111)</f>
        <v>1</v>
      </c>
      <c r="FR111" s="15" t="n">
        <v>109</v>
      </c>
      <c r="FS111" s="15" t="n">
        <f aca="false">IF(FQ111/FR111=INT(FQ111/FR111),1,0)</f>
        <v>0</v>
      </c>
      <c r="FT111" s="15" t="n">
        <f aca="false">IF(FS111=0,FQ111,FQ111/FR111)</f>
        <v>1</v>
      </c>
      <c r="FU111" s="15" t="n">
        <v>113</v>
      </c>
      <c r="FV111" s="15" t="n">
        <f aca="false">IF(FT111/FU111=INT(FT111/FU111),1,0)</f>
        <v>0</v>
      </c>
      <c r="FW111" s="15" t="n">
        <f aca="false">IF(FV111=0,FT111,FT111/FU111)</f>
        <v>1</v>
      </c>
      <c r="FX111" s="15" t="n">
        <v>127</v>
      </c>
      <c r="FY111" s="15" t="n">
        <f aca="false">IF(FW111/FX111=INT(FW111/FX111),1,0)</f>
        <v>0</v>
      </c>
      <c r="FZ111" s="15" t="n">
        <f aca="false">IF(FY111=0,FW111,FW111/FX111)</f>
        <v>1</v>
      </c>
      <c r="GA111" s="15" t="n">
        <v>131</v>
      </c>
      <c r="GB111" s="15" t="n">
        <f aca="false">IF(FZ111/GA111=INT(FZ111/GA111),1,0)</f>
        <v>0</v>
      </c>
      <c r="GC111" s="15" t="n">
        <f aca="false">IF(GB111=0,FZ111,FZ111/GA111)</f>
        <v>1</v>
      </c>
      <c r="GD111" s="15" t="n">
        <v>137</v>
      </c>
      <c r="GE111" s="15" t="n">
        <f aca="false">IF(GC111/GD111=INT(GC111/GD111),1,0)</f>
        <v>0</v>
      </c>
      <c r="GF111" s="15" t="n">
        <f aca="false">IF(GE111=0,GC111,GC111/GD111)</f>
        <v>1</v>
      </c>
      <c r="GG111" s="15" t="n">
        <v>139</v>
      </c>
      <c r="GH111" s="15" t="n">
        <f aca="false">IF(GF111/GG111=INT(GF111/GG111),1,0)</f>
        <v>0</v>
      </c>
      <c r="GI111" s="15" t="n">
        <f aca="false">IF(GH111=0,GF111,GF111/GG111)</f>
        <v>1</v>
      </c>
      <c r="GJ111" s="15" t="n">
        <v>149</v>
      </c>
      <c r="GK111" s="15" t="n">
        <f aca="false">IF(GI111/GJ111=INT(GI111/GJ111),1,0)</f>
        <v>0</v>
      </c>
      <c r="GL111" s="15" t="n">
        <f aca="false">IF(GK111=0,GI111,GI111/GJ111)</f>
        <v>1</v>
      </c>
      <c r="GM111" s="15"/>
      <c r="GN111" s="15" t="n">
        <f aca="false">8*AW111+4*AZ111+2*BC111+BF111</f>
        <v>4</v>
      </c>
      <c r="GO111" s="15" t="n">
        <f aca="false">4*BI111+2*BL111+BO111</f>
        <v>1</v>
      </c>
      <c r="GP111" s="15" t="n">
        <f aca="false">2*BR111+BU111</f>
        <v>0</v>
      </c>
      <c r="GQ111" s="15" t="n">
        <f aca="false">2*BX111+CA111</f>
        <v>0</v>
      </c>
      <c r="GR111" s="15" t="n">
        <f aca="false">2*CD111+CG111</f>
        <v>0</v>
      </c>
      <c r="GS111" s="15" t="n">
        <f aca="false">2*CJ111+CM111</f>
        <v>0</v>
      </c>
      <c r="GT111" s="15" t="n">
        <f aca="false">CS111</f>
        <v>0</v>
      </c>
      <c r="GU111" s="15" t="n">
        <f aca="false">CY111</f>
        <v>0</v>
      </c>
      <c r="GV111" s="15" t="n">
        <f aca="false">DE111</f>
        <v>0</v>
      </c>
      <c r="GW111" s="15" t="n">
        <f aca="false">DK111</f>
        <v>0</v>
      </c>
      <c r="GX111" s="15" t="n">
        <f aca="false">DQ111</f>
        <v>0</v>
      </c>
      <c r="GY111" s="0" t="n">
        <f aca="false">DT111</f>
        <v>0</v>
      </c>
      <c r="GZ111" s="0" t="n">
        <f aca="false">DW111</f>
        <v>0</v>
      </c>
      <c r="HA111" s="0" t="n">
        <f aca="false">DZ111</f>
        <v>0</v>
      </c>
      <c r="HB111" s="0" t="n">
        <f aca="false">EC111</f>
        <v>0</v>
      </c>
      <c r="HC111" s="0" t="n">
        <f aca="false">EF111</f>
        <v>0</v>
      </c>
      <c r="HD111" s="0" t="n">
        <f aca="false">EI111</f>
        <v>0</v>
      </c>
      <c r="HE111" s="0" t="n">
        <f aca="false">EL111</f>
        <v>0</v>
      </c>
      <c r="HF111" s="0" t="n">
        <f aca="false">EO111</f>
        <v>0</v>
      </c>
      <c r="HG111" s="0" t="n">
        <f aca="false">ER111</f>
        <v>0</v>
      </c>
      <c r="HH111" s="0" t="n">
        <f aca="false">EU111</f>
        <v>0</v>
      </c>
      <c r="HI111" s="0" t="n">
        <f aca="false">EX111</f>
        <v>0</v>
      </c>
      <c r="HJ111" s="0" t="n">
        <f aca="false">FA111</f>
        <v>0</v>
      </c>
      <c r="HK111" s="0" t="n">
        <f aca="false">FD111</f>
        <v>0</v>
      </c>
      <c r="HL111" s="0" t="n">
        <f aca="false">FG111</f>
        <v>0</v>
      </c>
      <c r="HM111" s="0" t="n">
        <f aca="false">FJ111</f>
        <v>0</v>
      </c>
      <c r="HN111" s="0" t="n">
        <f aca="false">FM111</f>
        <v>0</v>
      </c>
      <c r="HO111" s="0" t="n">
        <f aca="false">FP111</f>
        <v>0</v>
      </c>
      <c r="HP111" s="0" t="n">
        <f aca="false">FS111</f>
        <v>0</v>
      </c>
      <c r="HQ111" s="0" t="n">
        <f aca="false">FV111</f>
        <v>0</v>
      </c>
      <c r="HR111" s="0" t="n">
        <f aca="false">FY111</f>
        <v>0</v>
      </c>
      <c r="HS111" s="0" t="n">
        <f aca="false">GB111</f>
        <v>0</v>
      </c>
      <c r="HT111" s="0" t="n">
        <f aca="false">GE111</f>
        <v>0</v>
      </c>
      <c r="HU111" s="0" t="n">
        <f aca="false">GH111</f>
        <v>0</v>
      </c>
      <c r="HV111" s="0" t="n">
        <f aca="false">GK111</f>
        <v>0</v>
      </c>
      <c r="HW111" s="0" t="n">
        <f aca="false">AU111</f>
        <v>48</v>
      </c>
      <c r="HX111" s="0" t="n">
        <f aca="false">HW111/HV113</f>
        <v>24</v>
      </c>
    </row>
    <row r="112" customFormat="false" ht="18" hidden="true" customHeight="true" outlineLevel="0" collapsed="false">
      <c r="A112" s="1"/>
      <c r="B112" s="10"/>
      <c r="C112" s="10"/>
      <c r="D112" s="10"/>
      <c r="E112" s="10"/>
      <c r="F112" s="13"/>
      <c r="G112" s="13"/>
      <c r="H112" s="74"/>
      <c r="I112" s="10"/>
      <c r="J112" s="10"/>
      <c r="K112" s="1"/>
      <c r="M112" s="1"/>
      <c r="AK112" s="1"/>
      <c r="AL112" s="1"/>
      <c r="AM112" s="1"/>
      <c r="AN112" s="1"/>
      <c r="AO112" s="1"/>
      <c r="AP112" s="1"/>
      <c r="AQ112" s="1"/>
      <c r="AT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R112" s="15"/>
      <c r="CS112" s="15"/>
      <c r="CT112" s="15"/>
      <c r="CX112" s="15"/>
      <c r="CY112" s="15"/>
      <c r="CZ112" s="15"/>
      <c r="DD112" s="15"/>
      <c r="DE112" s="15"/>
      <c r="DF112" s="15"/>
      <c r="DJ112" s="15"/>
      <c r="DK112" s="15"/>
      <c r="DL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 t="n">
        <f aca="false">IF(GN110&lt;GN111,GN110,GN111)</f>
        <v>1</v>
      </c>
      <c r="GO112" s="15" t="n">
        <f aca="false">IF(GO110&lt;GO111,GO110,GO111)</f>
        <v>0</v>
      </c>
      <c r="GP112" s="15" t="n">
        <f aca="false">IF(GP110&lt;GP111,GP110,GP111)</f>
        <v>0</v>
      </c>
      <c r="GQ112" s="15" t="n">
        <f aca="false">IF(GQ110&lt;GQ111,GQ110,GQ111)</f>
        <v>0</v>
      </c>
      <c r="GR112" s="15" t="n">
        <f aca="false">IF(GR110&lt;GR111,GR110,GR111)</f>
        <v>0</v>
      </c>
      <c r="GS112" s="15" t="n">
        <f aca="false">IF(GS110&lt;GS111,GS110,GS111)</f>
        <v>0</v>
      </c>
      <c r="GT112" s="15" t="n">
        <f aca="false">IF(GT110&lt;GT111,GT110,GT111)</f>
        <v>0</v>
      </c>
      <c r="GU112" s="15" t="n">
        <f aca="false">IF(GU110&lt;GU111,GU110,GU111)</f>
        <v>0</v>
      </c>
      <c r="GV112" s="15" t="n">
        <f aca="false">IF(GV110&lt;GV111,GV110,GV111)</f>
        <v>0</v>
      </c>
      <c r="GW112" s="15" t="n">
        <f aca="false">IF(GW110&lt;GW111,GW110,GW111)</f>
        <v>0</v>
      </c>
      <c r="GX112" s="15" t="n">
        <f aca="false">IF(GX110&lt;GX111,GX110,GX111)</f>
        <v>0</v>
      </c>
      <c r="GY112" s="15" t="n">
        <f aca="false">IF(GY110&lt;GY111,GY110,GY111)</f>
        <v>0</v>
      </c>
      <c r="GZ112" s="15" t="n">
        <f aca="false">IF(GZ110&lt;GZ111,GZ110,GZ111)</f>
        <v>0</v>
      </c>
      <c r="HA112" s="15" t="n">
        <f aca="false">IF(HA110&lt;HA111,HA110,HA111)</f>
        <v>0</v>
      </c>
      <c r="HB112" s="15" t="n">
        <f aca="false">IF(HB110&lt;HB111,HB110,HB111)</f>
        <v>0</v>
      </c>
      <c r="HC112" s="15" t="n">
        <f aca="false">IF(HC110&lt;HC111,HC110,HC111)</f>
        <v>0</v>
      </c>
      <c r="HD112" s="15" t="n">
        <f aca="false">IF(HD110&lt;HD111,HD110,HD111)</f>
        <v>0</v>
      </c>
      <c r="HE112" s="15" t="n">
        <f aca="false">IF(HE110&lt;HE111,HE110,HE111)</f>
        <v>0</v>
      </c>
      <c r="HF112" s="15" t="n">
        <f aca="false">IF(HF110&lt;HF111,HF110,HF111)</f>
        <v>0</v>
      </c>
      <c r="HG112" s="15" t="n">
        <f aca="false">IF(HG110&lt;HG111,HG110,HG111)</f>
        <v>0</v>
      </c>
      <c r="HH112" s="15" t="n">
        <f aca="false">IF(HH110&lt;HH111,HH110,HH111)</f>
        <v>0</v>
      </c>
      <c r="HI112" s="15" t="n">
        <f aca="false">IF(HI110&lt;HI111,HI110,HI111)</f>
        <v>0</v>
      </c>
      <c r="HJ112" s="15" t="n">
        <f aca="false">IF(HJ110&lt;HJ111,HJ110,HJ111)</f>
        <v>0</v>
      </c>
      <c r="HK112" s="15" t="n">
        <f aca="false">IF(HK110&lt;HK111,HK110,HK111)</f>
        <v>0</v>
      </c>
      <c r="HL112" s="15" t="n">
        <f aca="false">IF(HL110&lt;HL111,HL110,HL111)</f>
        <v>0</v>
      </c>
      <c r="HM112" s="15" t="n">
        <f aca="false">IF(HM110&lt;HM111,HM110,HM111)</f>
        <v>0</v>
      </c>
      <c r="HN112" s="15" t="n">
        <f aca="false">IF(HN110&lt;HN111,HN110,HN111)</f>
        <v>0</v>
      </c>
      <c r="HO112" s="15" t="n">
        <f aca="false">IF(HO110&lt;HO111,HO110,HO111)</f>
        <v>0</v>
      </c>
      <c r="HP112" s="15" t="n">
        <f aca="false">IF(HP110&lt;HP111,HP110,HP111)</f>
        <v>0</v>
      </c>
      <c r="HQ112" s="15" t="n">
        <f aca="false">IF(HQ110&lt;HQ111,HQ110,HQ111)</f>
        <v>0</v>
      </c>
      <c r="HR112" s="15" t="n">
        <f aca="false">IF(HR110&lt;HR111,HR110,HR111)</f>
        <v>0</v>
      </c>
      <c r="HS112" s="15" t="n">
        <f aca="false">IF(HS110&lt;HS111,HS110,HS111)</f>
        <v>0</v>
      </c>
      <c r="HT112" s="15" t="n">
        <f aca="false">IF(HT110&lt;HT111,HT110,HT111)</f>
        <v>0</v>
      </c>
      <c r="HU112" s="15" t="n">
        <f aca="false">IF(HU110&lt;HU111,HU110,HU111)</f>
        <v>0</v>
      </c>
      <c r="HV112" s="15" t="n">
        <f aca="false">IF(HV110&lt;HV111,HV110,HV111)</f>
        <v>0</v>
      </c>
    </row>
    <row r="113" customFormat="false" ht="18" hidden="true" customHeight="true" outlineLevel="0" collapsed="false">
      <c r="A113" s="1"/>
      <c r="B113" s="10"/>
      <c r="C113" s="10"/>
      <c r="D113" s="10"/>
      <c r="E113" s="10"/>
      <c r="F113" s="13"/>
      <c r="G113" s="13"/>
      <c r="H113" s="74"/>
      <c r="I113" s="10"/>
      <c r="J113" s="10"/>
      <c r="K113" s="1"/>
      <c r="M113" s="1"/>
      <c r="AK113" s="1"/>
      <c r="AL113" s="1"/>
      <c r="AM113" s="1"/>
      <c r="AN113" s="1"/>
      <c r="AO113" s="1"/>
      <c r="AP113" s="1"/>
      <c r="AQ113" s="1"/>
      <c r="AT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R113" s="15"/>
      <c r="CS113" s="15"/>
      <c r="CT113" s="15"/>
      <c r="CX113" s="15"/>
      <c r="CY113" s="15"/>
      <c r="CZ113" s="15"/>
      <c r="DD113" s="15"/>
      <c r="DE113" s="15"/>
      <c r="DF113" s="15"/>
      <c r="DJ113" s="15"/>
      <c r="DK113" s="15"/>
      <c r="DL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0" t="n">
        <f aca="false">FY$4^GN112</f>
        <v>2</v>
      </c>
      <c r="GO113" s="0" t="n">
        <f aca="false">FZ$4^GO112*GN113</f>
        <v>2</v>
      </c>
      <c r="GP113" s="0" t="n">
        <f aca="false">GA$4^GP112*GO113</f>
        <v>2</v>
      </c>
      <c r="GQ113" s="0" t="n">
        <f aca="false">GB$4^GQ112*GP113</f>
        <v>2</v>
      </c>
      <c r="GR113" s="0" t="n">
        <f aca="false">GC$4^GR112*GQ113</f>
        <v>2</v>
      </c>
      <c r="GS113" s="0" t="n">
        <f aca="false">GD$4^GS112*GR113</f>
        <v>2</v>
      </c>
      <c r="GT113" s="0" t="n">
        <f aca="false">GE$4^GT112*GS113</f>
        <v>2</v>
      </c>
      <c r="GU113" s="0" t="n">
        <f aca="false">GF$4^GU112*GT113</f>
        <v>2</v>
      </c>
      <c r="GV113" s="0" t="n">
        <f aca="false">GG$4^GV112*GU113</f>
        <v>2</v>
      </c>
      <c r="GW113" s="0" t="n">
        <f aca="false">GH$4^GW112*GV113</f>
        <v>2</v>
      </c>
      <c r="GX113" s="0" t="n">
        <f aca="false">GI$4^GX112*GW113</f>
        <v>2</v>
      </c>
      <c r="GY113" s="0" t="n">
        <f aca="false">GJ$4^GY112*GX113</f>
        <v>2</v>
      </c>
      <c r="GZ113" s="0" t="n">
        <f aca="false">GK$4^GZ112*GY113</f>
        <v>2</v>
      </c>
      <c r="HA113" s="0" t="n">
        <f aca="false">GL$4^HA112*GZ113</f>
        <v>2</v>
      </c>
      <c r="HB113" s="0" t="n">
        <f aca="false">GM$4^HB112*HA113</f>
        <v>2</v>
      </c>
      <c r="HC113" s="0" t="n">
        <f aca="false">GN$4^HC112*HB113</f>
        <v>2</v>
      </c>
      <c r="HD113" s="0" t="n">
        <f aca="false">GO$4^HD112*HC113</f>
        <v>2</v>
      </c>
      <c r="HE113" s="0" t="n">
        <f aca="false">GP$4^HE112*HD113</f>
        <v>2</v>
      </c>
      <c r="HF113" s="0" t="n">
        <f aca="false">GQ$4^HF112*HE113</f>
        <v>2</v>
      </c>
      <c r="HG113" s="0" t="n">
        <f aca="false">GR$4^HG112*HF113</f>
        <v>2</v>
      </c>
      <c r="HH113" s="0" t="n">
        <f aca="false">GS$4^HH112*HG113</f>
        <v>2</v>
      </c>
      <c r="HI113" s="0" t="n">
        <f aca="false">GT$4^HI112*HH113</f>
        <v>2</v>
      </c>
      <c r="HJ113" s="0" t="n">
        <f aca="false">GU$4^HJ112*HI113</f>
        <v>2</v>
      </c>
      <c r="HK113" s="0" t="n">
        <f aca="false">GV$4^HK112*HJ113</f>
        <v>2</v>
      </c>
      <c r="HL113" s="0" t="n">
        <f aca="false">GW$4^HL112*HK113</f>
        <v>2</v>
      </c>
      <c r="HM113" s="0" t="n">
        <f aca="false">GX$4^HM112*HL113</f>
        <v>2</v>
      </c>
      <c r="HN113" s="0" t="n">
        <f aca="false">GY$4^HN112*HM113</f>
        <v>2</v>
      </c>
      <c r="HO113" s="0" t="n">
        <f aca="false">GZ$4^HO112*HN113</f>
        <v>2</v>
      </c>
      <c r="HP113" s="0" t="n">
        <f aca="false">HA$4^HP112*HO113</f>
        <v>2</v>
      </c>
      <c r="HQ113" s="0" t="n">
        <f aca="false">HB$4^HQ112*HP113</f>
        <v>2</v>
      </c>
      <c r="HR113" s="0" t="n">
        <f aca="false">HC$4^HR112*HQ113</f>
        <v>2</v>
      </c>
      <c r="HS113" s="0" t="n">
        <f aca="false">HD$4^HS112*HR113</f>
        <v>2</v>
      </c>
      <c r="HT113" s="0" t="n">
        <f aca="false">HE$4^HT112*HS113</f>
        <v>2</v>
      </c>
      <c r="HU113" s="0" t="n">
        <f aca="false">HF$4^HU112*HT113</f>
        <v>2</v>
      </c>
      <c r="HV113" s="0" t="n">
        <f aca="false">HG$4^HV112*HU113</f>
        <v>2</v>
      </c>
    </row>
    <row r="114" customFormat="false" ht="12" hidden="false" customHeight="true" outlineLevel="0" collapsed="false">
      <c r="A114" s="1"/>
      <c r="B114" s="10"/>
      <c r="C114" s="10"/>
      <c r="D114" s="10"/>
      <c r="E114" s="11"/>
      <c r="F114" s="13"/>
      <c r="G114" s="75"/>
      <c r="H114" s="74"/>
      <c r="I114" s="10"/>
      <c r="J114" s="10"/>
      <c r="K114" s="1"/>
      <c r="M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R114" s="15"/>
      <c r="CS114" s="15"/>
      <c r="CT114" s="15"/>
      <c r="CX114" s="15"/>
      <c r="CY114" s="15"/>
      <c r="CZ114" s="15"/>
      <c r="DD114" s="15"/>
      <c r="DE114" s="15"/>
      <c r="DF114" s="15"/>
      <c r="DJ114" s="15"/>
      <c r="DK114" s="15"/>
      <c r="DL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HZ114" s="0" t="str">
        <f aca="false">IF98&amp;IM98&amp;IU98</f>
        <v>9  5/6  +  5  5/8</v>
      </c>
      <c r="IC114" s="0" t="n">
        <f aca="false">AS111</f>
        <v>15</v>
      </c>
      <c r="ID114" s="0" t="n">
        <f aca="false">HX110</f>
        <v>11</v>
      </c>
      <c r="IE114" s="0" t="n">
        <f aca="false">HX111</f>
        <v>24</v>
      </c>
      <c r="IF114" s="0" t="str">
        <f aca="false">IC114&amp;"  "&amp;ID114&amp;"/"&amp;IE114</f>
        <v>15  11/24</v>
      </c>
      <c r="IG114" s="0" t="str">
        <f aca="false">"  "&amp;ID114&amp;"/"&amp;IE114</f>
        <v>  11/24</v>
      </c>
      <c r="IH114" s="0" t="str">
        <f aca="false">IC114&amp;"   "</f>
        <v>15   </v>
      </c>
      <c r="II114" s="0" t="str">
        <f aca="false">IF(IC114=0,IG114,IF(ID114=0,IH114,IF114))</f>
        <v>15  11/24</v>
      </c>
    </row>
    <row r="115" customFormat="false" ht="18" hidden="false" customHeight="true" outlineLevel="0" collapsed="false">
      <c r="A115" s="1"/>
      <c r="B115" s="10" t="str">
        <f aca="false">HZ131</f>
        <v>5  5/7  +  12  7/8</v>
      </c>
      <c r="C115" s="10"/>
      <c r="D115" s="10"/>
      <c r="E115" s="11" t="s">
        <v>16</v>
      </c>
      <c r="F115" s="66" t="str">
        <f aca="false">II131</f>
        <v>18  33/56</v>
      </c>
      <c r="G115" s="72"/>
      <c r="H115" s="73"/>
      <c r="I115" s="10"/>
      <c r="J115" s="10" t="n">
        <f aca="false">AK115+L115</f>
        <v>4</v>
      </c>
      <c r="K115" s="1"/>
      <c r="L115" s="4" t="n">
        <v>0</v>
      </c>
      <c r="M115" s="1"/>
      <c r="R115" s="4" t="n">
        <f aca="false">R98+1</f>
        <v>7</v>
      </c>
      <c r="S115" s="4" t="n">
        <f aca="false">INT(0.5+(S$2/17*(R115-1)))+P$2</f>
        <v>4</v>
      </c>
      <c r="T115" s="4" t="n">
        <f aca="true">INT(RAND()*2+2)</f>
        <v>3</v>
      </c>
      <c r="U115" s="4" t="n">
        <v>2</v>
      </c>
      <c r="W115" s="0" t="n">
        <f aca="false">IF(S115=1,1,IF(S115=2,2,IF(S115=3,3,IF(S115=4,5,IF(S115=5,7,10)))))</f>
        <v>5</v>
      </c>
      <c r="X115" s="0" t="n">
        <f aca="false">IF(S115=1,3,IF(S115=2,5,IF(S115=3,8,IF(S115=4,13,IF(S115=5,20,35)))))</f>
        <v>13</v>
      </c>
      <c r="Y115" s="0" t="n">
        <f aca="false">IF(S115=1,1,IF(S115=2,1,IF(S115=3,2,IF(S115=4,2,IF(S115=5,3,4)))))</f>
        <v>2</v>
      </c>
      <c r="Z115" s="0" t="n">
        <f aca="false">IF(S115=1,2,IF(S115=2,4,IF(S115=3,5,IF(S115=4,7,IF(S115=5,11,19)))))</f>
        <v>7</v>
      </c>
      <c r="AA115" s="0" t="n">
        <f aca="false">IF(S115=1,2,IF(S115=2,2,IF(S115=3,3,IF(S115=4,3,IF(S115=5,4,5)))))</f>
        <v>3</v>
      </c>
      <c r="AB115" s="0" t="n">
        <f aca="false">IF(S115=1,3,IF(S115=2,5,IF(S115=3,6,IF(S115=4,8,IF(S115=5,12,20)))))</f>
        <v>8</v>
      </c>
      <c r="AD115" s="0" t="n">
        <f aca="false">IF(S115=4,2,IF(S115=5,5,IF(S115=6,7,IF(S115=7,10,IF(S115=8,15,IF(S115=9,20,25))))))</f>
        <v>2</v>
      </c>
      <c r="AE115" s="0" t="n">
        <f aca="false">IF(S115=4,6,IF(S115=5,14,IF(S115=6,25,IF(S115=7,35,IF(S115=8,45,IF(S115=9,60,99))))))</f>
        <v>6</v>
      </c>
      <c r="AF115" s="0" t="n">
        <f aca="false">IF(S115=4,1,IF(S115=5,3,IF(S115=6,5,IF(S115=7,7,IF(S115=8,9,IF(S115=9,14,24))))))</f>
        <v>1</v>
      </c>
      <c r="AG115" s="0" t="n">
        <f aca="false">IF(S115=4,5,IF(S115=5,8,IF(S115=6,13,IF(S115=7,23,IF(S115=8,34,IF(S115=9,49,98))))))</f>
        <v>5</v>
      </c>
      <c r="AH115" s="0" t="n">
        <f aca="false">IF(S115=4,2,IF(S115=5,4,IF(S115=6,6,IF(S115=7,8,IF(S115=8,10,IF(S115=9,15,25))))))</f>
        <v>2</v>
      </c>
      <c r="AI115" s="0" t="n">
        <f aca="false">IF(S115=4,6,IF(S115=5,9,IF(S115=6,14,IF(S115=7,24,IF(S115=8,35,IF(S115=9,50,99))))))</f>
        <v>6</v>
      </c>
      <c r="AK115" s="1" t="n">
        <f aca="false">S115</f>
        <v>4</v>
      </c>
      <c r="AL115" s="1" t="n">
        <f aca="false">IF($U115=2,W115,AD115)</f>
        <v>5</v>
      </c>
      <c r="AM115" s="1" t="n">
        <f aca="false">IF($U115=2,X115,AE115)</f>
        <v>13</v>
      </c>
      <c r="AN115" s="1" t="n">
        <f aca="false">IF($U115=2,Y115,AF115)</f>
        <v>2</v>
      </c>
      <c r="AO115" s="1" t="n">
        <f aca="false">IF($U115=2,Z115,AG115)</f>
        <v>7</v>
      </c>
      <c r="AP115" s="1" t="n">
        <f aca="false">IF($U115=2,AA115,AH115)</f>
        <v>3</v>
      </c>
      <c r="AQ115" s="1" t="n">
        <f aca="false">IF($U115=2,AB115,AI115)</f>
        <v>8</v>
      </c>
      <c r="AR115" s="0" t="s">
        <v>105</v>
      </c>
      <c r="AS115" s="15" t="n">
        <f aca="true">INT((RAND()*(AM115-AL115+1)+AL115))</f>
        <v>5</v>
      </c>
      <c r="AT115" s="15" t="n">
        <f aca="true">INT((RAND()*(AO115-AN115+1)+AN115))</f>
        <v>5</v>
      </c>
      <c r="AU115" s="0" t="n">
        <f aca="false">AT115-AT116*(AS116-AS115)</f>
        <v>5</v>
      </c>
      <c r="AV115" s="0" t="n">
        <v>256</v>
      </c>
      <c r="AW115" s="15" t="n">
        <f aca="false">IF(AU115/AV115=INT(AU115/AV115),1,0)</f>
        <v>0</v>
      </c>
      <c r="AX115" s="15" t="n">
        <f aca="false">IF(AW115=0,AU115,AU115/AV115)</f>
        <v>5</v>
      </c>
      <c r="AY115" s="15" t="n">
        <v>16</v>
      </c>
      <c r="AZ115" s="15" t="n">
        <f aca="false">IF(AX115/AY115=INT(AX115/AY115),1,0)</f>
        <v>0</v>
      </c>
      <c r="BA115" s="15" t="n">
        <f aca="false">IF(AZ115=0,AX115,AX115/AY115)</f>
        <v>5</v>
      </c>
      <c r="BB115" s="15" t="n">
        <v>4</v>
      </c>
      <c r="BC115" s="15" t="n">
        <f aca="false">IF(BA115/BB115=INT(BA115/BB115),1,0)</f>
        <v>0</v>
      </c>
      <c r="BD115" s="15" t="n">
        <f aca="false">IF(BC115=0,BA115,BA115/BB115)</f>
        <v>5</v>
      </c>
      <c r="BE115" s="15" t="n">
        <v>2</v>
      </c>
      <c r="BF115" s="15" t="n">
        <f aca="false">IF(BD115/BE115=INT(BD115/BE115),1,0)</f>
        <v>0</v>
      </c>
      <c r="BG115" s="15" t="n">
        <f aca="false">IF(BF115=0,BD115,BD115/BE115)</f>
        <v>5</v>
      </c>
      <c r="BH115" s="15" t="n">
        <v>81</v>
      </c>
      <c r="BI115" s="15" t="n">
        <f aca="false">IF(BG115/BH115=INT(BG115/BH115),1,0)</f>
        <v>0</v>
      </c>
      <c r="BJ115" s="15" t="n">
        <f aca="false">IF(BI115=0,BG115,BG115/BH115)</f>
        <v>5</v>
      </c>
      <c r="BK115" s="15" t="n">
        <v>9</v>
      </c>
      <c r="BL115" s="15" t="n">
        <f aca="false">IF(BJ115/BK115=INT(BJ115/BK115),1,0)</f>
        <v>0</v>
      </c>
      <c r="BM115" s="15" t="n">
        <f aca="false">IF(BL115=0,BJ115,BJ115/BK115)</f>
        <v>5</v>
      </c>
      <c r="BN115" s="15" t="n">
        <v>3</v>
      </c>
      <c r="BO115" s="15" t="n">
        <f aca="false">IF(BM115/BN115=INT(BM115/BN115),1,0)</f>
        <v>0</v>
      </c>
      <c r="BP115" s="15" t="n">
        <f aca="false">IF(BO115=0,BM115,BM115/BN115)</f>
        <v>5</v>
      </c>
      <c r="BQ115" s="15" t="n">
        <v>25</v>
      </c>
      <c r="BR115" s="15" t="n">
        <f aca="false">IF(BP115/BQ115=INT(BP115/BQ115),1,0)</f>
        <v>0</v>
      </c>
      <c r="BS115" s="15" t="n">
        <f aca="false">IF(BR115=0,BP115,BP115/BQ115)</f>
        <v>5</v>
      </c>
      <c r="BT115" s="15" t="n">
        <v>5</v>
      </c>
      <c r="BU115" s="15" t="n">
        <f aca="false">IF(BS115/BT115=INT(BS115/BT115),1,0)</f>
        <v>1</v>
      </c>
      <c r="BV115" s="15" t="n">
        <f aca="false">IF(BU115=0,BS115,BS115/BT115)</f>
        <v>1</v>
      </c>
      <c r="BW115" s="15" t="n">
        <v>49</v>
      </c>
      <c r="BX115" s="15" t="n">
        <f aca="false">IF(BV115/BW115=INT(BV115/BW115),1,0)</f>
        <v>0</v>
      </c>
      <c r="BY115" s="15" t="n">
        <f aca="false">IF(BX115=0,BV115,BV115/BW115)</f>
        <v>1</v>
      </c>
      <c r="BZ115" s="15" t="n">
        <v>7</v>
      </c>
      <c r="CA115" s="15" t="n">
        <f aca="false">IF(BY115/BZ115=INT(BY115/BZ115),1,0)</f>
        <v>0</v>
      </c>
      <c r="CB115" s="15" t="n">
        <f aca="false">IF(CA115=0,BY115,BY115/BZ115)</f>
        <v>1</v>
      </c>
      <c r="CC115" s="15" t="n">
        <v>121</v>
      </c>
      <c r="CD115" s="15" t="n">
        <f aca="false">IF(CB115/CC115=INT(CB115/CC115),1,0)</f>
        <v>0</v>
      </c>
      <c r="CE115" s="15" t="n">
        <f aca="false">IF(CD115=0,CB115,CB115/CC115)</f>
        <v>1</v>
      </c>
      <c r="CF115" s="15" t="n">
        <v>11</v>
      </c>
      <c r="CG115" s="15" t="n">
        <f aca="false">IF(CE115/CF115=INT(CE115/CF115),1,0)</f>
        <v>0</v>
      </c>
      <c r="CH115" s="15" t="n">
        <f aca="false">IF(CG115=0,CE115,CE115/CF115)</f>
        <v>1</v>
      </c>
      <c r="CI115" s="15" t="n">
        <v>169</v>
      </c>
      <c r="CJ115" s="15" t="n">
        <f aca="false">IF(CH115/CI115=INT(CH115/CI115),1,0)</f>
        <v>0</v>
      </c>
      <c r="CK115" s="15" t="n">
        <f aca="false">IF(CJ115=0,CH115,CH115/CI115)</f>
        <v>1</v>
      </c>
      <c r="CL115" s="15" t="n">
        <v>13</v>
      </c>
      <c r="CM115" s="15" t="n">
        <f aca="false">IF(CK115/CL115=INT(CK115/CL115),1,0)</f>
        <v>0</v>
      </c>
      <c r="CN115" s="15" t="n">
        <f aca="false">IF(CM115=0,CK115,CK115/CL115)</f>
        <v>1</v>
      </c>
      <c r="CO115" s="15" t="n">
        <v>289</v>
      </c>
      <c r="CP115" s="15" t="n">
        <f aca="false">IF(CN115/CO115=INT(CN115/CO115),1,0)</f>
        <v>0</v>
      </c>
      <c r="CQ115" s="15" t="n">
        <f aca="false">IF(CP115=0,CN115,CN115/CO115)</f>
        <v>1</v>
      </c>
      <c r="CR115" s="15" t="n">
        <v>17</v>
      </c>
      <c r="CS115" s="15" t="n">
        <f aca="false">IF(CQ115/CR115=INT(CQ115/CR115),1,0)</f>
        <v>0</v>
      </c>
      <c r="CT115" s="15" t="n">
        <f aca="false">IF(CS115=0,CQ115,CQ115/CR115)</f>
        <v>1</v>
      </c>
      <c r="CU115" s="15" t="n">
        <v>361</v>
      </c>
      <c r="CV115" s="15" t="n">
        <f aca="false">IF(CT115/CU115=INT(CT115/CU115),1,0)</f>
        <v>0</v>
      </c>
      <c r="CW115" s="15" t="n">
        <f aca="false">IF(CV115=0,CT115,CT115/CU115)</f>
        <v>1</v>
      </c>
      <c r="CX115" s="15" t="n">
        <v>19</v>
      </c>
      <c r="CY115" s="15" t="n">
        <f aca="false">IF(CW115/CX115=INT(CW115/CX115),1,0)</f>
        <v>0</v>
      </c>
      <c r="CZ115" s="15" t="n">
        <f aca="false">IF(CY115=0,CW115,CW115/CX115)</f>
        <v>1</v>
      </c>
      <c r="DA115" s="15" t="n">
        <v>529</v>
      </c>
      <c r="DB115" s="15" t="n">
        <f aca="false">IF(CZ115/DA115=INT(CZ115/DA115),1,0)</f>
        <v>0</v>
      </c>
      <c r="DC115" s="15" t="n">
        <f aca="false">IF(DB115=0,CZ115,CZ115/DA115)</f>
        <v>1</v>
      </c>
      <c r="DD115" s="15" t="n">
        <v>23</v>
      </c>
      <c r="DE115" s="15" t="n">
        <f aca="false">IF(DC115/DD115=INT(DC115/DD115),1,0)</f>
        <v>0</v>
      </c>
      <c r="DF115" s="15" t="n">
        <f aca="false">IF(DE115=0,DC115,DC115/DD115)</f>
        <v>1</v>
      </c>
      <c r="DG115" s="15" t="n">
        <v>841</v>
      </c>
      <c r="DH115" s="15" t="n">
        <f aca="false">IF(DF115/DG115=INT(DF115/DG115),1,0)</f>
        <v>0</v>
      </c>
      <c r="DI115" s="15" t="n">
        <f aca="false">IF(DH115=0,DF115,DF115/DG115)</f>
        <v>1</v>
      </c>
      <c r="DJ115" s="15" t="n">
        <v>29</v>
      </c>
      <c r="DK115" s="15" t="n">
        <f aca="false">IF(DI115/DJ115=INT(DI115/DJ115),1,0)</f>
        <v>0</v>
      </c>
      <c r="DL115" s="15" t="n">
        <f aca="false">IF(DK115=0,DI115,DI115/DJ115)</f>
        <v>1</v>
      </c>
      <c r="DM115" s="15" t="n">
        <v>961</v>
      </c>
      <c r="DN115" s="15" t="n">
        <f aca="false">IF(DL115/DM115=INT(DL115/DM115),1,0)</f>
        <v>0</v>
      </c>
      <c r="DO115" s="15" t="n">
        <f aca="false">IF(DN115=0,DL115,DL115/DM115)</f>
        <v>1</v>
      </c>
      <c r="DP115" s="15" t="n">
        <v>31</v>
      </c>
      <c r="DQ115" s="15" t="n">
        <f aca="false">IF(DO115/DP115=INT(DO115/DP115),1,0)</f>
        <v>0</v>
      </c>
      <c r="DR115" s="15" t="n">
        <f aca="false">IF(DQ115=0,DO115,DO115/DP115)</f>
        <v>1</v>
      </c>
      <c r="DS115" s="15" t="n">
        <v>37</v>
      </c>
      <c r="DT115" s="15" t="n">
        <f aca="false">IF(DR115/DS115=INT(DR115/DS115),1,0)</f>
        <v>0</v>
      </c>
      <c r="DU115" s="15" t="n">
        <f aca="false">IF(DT115=0,DR115,DR115/DS115)</f>
        <v>1</v>
      </c>
      <c r="DV115" s="15" t="n">
        <v>41</v>
      </c>
      <c r="DW115" s="15" t="n">
        <f aca="false">IF(DU115/DV115=INT(DU115/DV115),1,0)</f>
        <v>0</v>
      </c>
      <c r="DX115" s="15" t="n">
        <f aca="false">IF(DW115=0,DU115,DU115/DV115)</f>
        <v>1</v>
      </c>
      <c r="DY115" s="15" t="n">
        <v>43</v>
      </c>
      <c r="DZ115" s="15" t="n">
        <f aca="false">IF(DX115/DY115=INT(DX115/DY115),1,0)</f>
        <v>0</v>
      </c>
      <c r="EA115" s="15" t="n">
        <f aca="false">IF(DZ115=0,DX115,DX115/DY115)</f>
        <v>1</v>
      </c>
      <c r="EB115" s="15" t="n">
        <v>47</v>
      </c>
      <c r="EC115" s="15" t="n">
        <f aca="false">IF(EA115/EB115=INT(EA115/EB115),1,0)</f>
        <v>0</v>
      </c>
      <c r="ED115" s="15" t="n">
        <f aca="false">IF(EC115=0,EA115,EA115/EB115)</f>
        <v>1</v>
      </c>
      <c r="EE115" s="15" t="n">
        <v>53</v>
      </c>
      <c r="EF115" s="15" t="n">
        <f aca="false">IF(ED115/EE115=INT(ED115/EE115),1,0)</f>
        <v>0</v>
      </c>
      <c r="EG115" s="15" t="n">
        <f aca="false">IF(EF115=0,ED115,ED115/EE115)</f>
        <v>1</v>
      </c>
      <c r="EH115" s="15" t="n">
        <v>59</v>
      </c>
      <c r="EI115" s="15" t="n">
        <f aca="false">IF(EG115/EH115=INT(EG115/EH115),1,0)</f>
        <v>0</v>
      </c>
      <c r="EJ115" s="15" t="n">
        <f aca="false">IF(EI115=0,EG115,EG115/EH115)</f>
        <v>1</v>
      </c>
      <c r="EK115" s="15" t="n">
        <v>61</v>
      </c>
      <c r="EL115" s="15" t="n">
        <f aca="false">IF(EJ115/EK115=INT(EJ115/EK115),1,0)</f>
        <v>0</v>
      </c>
      <c r="EM115" s="15" t="n">
        <f aca="false">IF(EL115=0,EJ115,EJ115/EK115)</f>
        <v>1</v>
      </c>
      <c r="EN115" s="15" t="n">
        <v>67</v>
      </c>
      <c r="EO115" s="15" t="n">
        <f aca="false">IF(EM115/EN115=INT(EM115/EN115),1,0)</f>
        <v>0</v>
      </c>
      <c r="EP115" s="15" t="n">
        <f aca="false">IF(EO115=0,EM115,EM115/EN115)</f>
        <v>1</v>
      </c>
      <c r="EQ115" s="15" t="n">
        <v>71</v>
      </c>
      <c r="ER115" s="15" t="n">
        <f aca="false">IF(EP115/EQ115=INT(EP115/EQ115),1,0)</f>
        <v>0</v>
      </c>
      <c r="ES115" s="15" t="n">
        <f aca="false">IF(ER115=0,EP115,EP115/EQ115)</f>
        <v>1</v>
      </c>
      <c r="ET115" s="15" t="n">
        <v>73</v>
      </c>
      <c r="EU115" s="15" t="n">
        <f aca="false">IF(ES115/ET115=INT(ES115/ET115),1,0)</f>
        <v>0</v>
      </c>
      <c r="EV115" s="15" t="n">
        <f aca="false">IF(EU115=0,ES115,ES115/ET115)</f>
        <v>1</v>
      </c>
      <c r="EW115" s="15" t="n">
        <v>79</v>
      </c>
      <c r="EX115" s="15" t="n">
        <f aca="false">IF(EV115/EW115=INT(EV115/EW115),1,0)</f>
        <v>0</v>
      </c>
      <c r="EY115" s="15" t="n">
        <f aca="false">IF(EX115=0,EV115,EV115/EW115)</f>
        <v>1</v>
      </c>
      <c r="EZ115" s="15" t="n">
        <v>83</v>
      </c>
      <c r="FA115" s="15" t="n">
        <f aca="false">IF(EY115/EZ115=INT(EY115/EZ115),1,0)</f>
        <v>0</v>
      </c>
      <c r="FB115" s="15" t="n">
        <f aca="false">IF(FA115=0,EY115,EY115/EZ115)</f>
        <v>1</v>
      </c>
      <c r="FC115" s="15" t="n">
        <v>89</v>
      </c>
      <c r="FD115" s="15" t="n">
        <f aca="false">IF(FB115/FC115=INT(FB115/FC115),1,0)</f>
        <v>0</v>
      </c>
      <c r="FE115" s="15" t="n">
        <f aca="false">IF(FD115=0,FB115,FB115/FC115)</f>
        <v>1</v>
      </c>
      <c r="FF115" s="15" t="n">
        <v>97</v>
      </c>
      <c r="FG115" s="15" t="n">
        <f aca="false">IF(FE115/FF115=INT(FE115/FF115),1,0)</f>
        <v>0</v>
      </c>
      <c r="FH115" s="15" t="n">
        <f aca="false">IF(FG115=0,FE115,FE115/FF115)</f>
        <v>1</v>
      </c>
      <c r="FI115" s="15" t="n">
        <v>101</v>
      </c>
      <c r="FJ115" s="15" t="n">
        <f aca="false">IF(FH115/FI115=INT(FH115/FI115),1,0)</f>
        <v>0</v>
      </c>
      <c r="FK115" s="15" t="n">
        <f aca="false">IF(FJ115=0,FH115,FH115/FI115)</f>
        <v>1</v>
      </c>
      <c r="FL115" s="15" t="n">
        <v>103</v>
      </c>
      <c r="FM115" s="15" t="n">
        <f aca="false">IF(FK115/FL115=INT(FK115/FL115),1,0)</f>
        <v>0</v>
      </c>
      <c r="FN115" s="15" t="n">
        <f aca="false">IF(FM115=0,FK115,FK115/FL115)</f>
        <v>1</v>
      </c>
      <c r="FO115" s="15" t="n">
        <v>107</v>
      </c>
      <c r="FP115" s="15" t="n">
        <f aca="false">IF(FN115/FO115=INT(FN115/FO115),1,0)</f>
        <v>0</v>
      </c>
      <c r="FQ115" s="15" t="n">
        <f aca="false">IF(FP115=0,FN115,FN115/FO115)</f>
        <v>1</v>
      </c>
      <c r="FR115" s="15" t="n">
        <v>109</v>
      </c>
      <c r="FS115" s="15" t="n">
        <f aca="false">IF(FQ115/FR115=INT(FQ115/FR115),1,0)</f>
        <v>0</v>
      </c>
      <c r="FT115" s="15" t="n">
        <f aca="false">IF(FS115=0,FQ115,FQ115/FR115)</f>
        <v>1</v>
      </c>
      <c r="FU115" s="15" t="n">
        <v>113</v>
      </c>
      <c r="FV115" s="15" t="n">
        <f aca="false">IF(FT115/FU115=INT(FT115/FU115),1,0)</f>
        <v>0</v>
      </c>
      <c r="FW115" s="15" t="n">
        <f aca="false">IF(FV115=0,FT115,FT115/FU115)</f>
        <v>1</v>
      </c>
      <c r="FX115" s="15" t="n">
        <v>127</v>
      </c>
      <c r="FY115" s="15" t="n">
        <f aca="false">IF(FW115/FX115=INT(FW115/FX115),1,0)</f>
        <v>0</v>
      </c>
      <c r="FZ115" s="15" t="n">
        <f aca="false">IF(FY115=0,FW115,FW115/FX115)</f>
        <v>1</v>
      </c>
      <c r="GA115" s="15" t="n">
        <v>131</v>
      </c>
      <c r="GB115" s="15" t="n">
        <f aca="false">IF(FZ115/GA115=INT(FZ115/GA115),1,0)</f>
        <v>0</v>
      </c>
      <c r="GC115" s="15" t="n">
        <f aca="false">IF(GB115=0,FZ115,FZ115/GA115)</f>
        <v>1</v>
      </c>
      <c r="GD115" s="15" t="n">
        <v>137</v>
      </c>
      <c r="GE115" s="15" t="n">
        <f aca="false">IF(GC115/GD115=INT(GC115/GD115),1,0)</f>
        <v>0</v>
      </c>
      <c r="GF115" s="15" t="n">
        <f aca="false">IF(GE115=0,GC115,GC115/GD115)</f>
        <v>1</v>
      </c>
      <c r="GG115" s="15" t="n">
        <v>139</v>
      </c>
      <c r="GH115" s="15" t="n">
        <f aca="false">IF(GF115/GG115=INT(GF115/GG115),1,0)</f>
        <v>0</v>
      </c>
      <c r="GI115" s="15" t="n">
        <f aca="false">IF(GH115=0,GF115,GF115/GG115)</f>
        <v>1</v>
      </c>
      <c r="GJ115" s="15" t="n">
        <v>149</v>
      </c>
      <c r="GK115" s="15" t="n">
        <f aca="false">IF(GI115/GJ115=INT(GI115/GJ115),1,0)</f>
        <v>0</v>
      </c>
      <c r="GL115" s="15" t="n">
        <f aca="false">IF(GK115=0,GI115,GI115/GJ115)</f>
        <v>1</v>
      </c>
      <c r="GM115" s="15"/>
      <c r="GN115" s="15" t="n">
        <f aca="false">8*AW115+4*AZ115+2*BC115+BF115</f>
        <v>0</v>
      </c>
      <c r="GO115" s="15" t="n">
        <f aca="false">4*BI115+2*BL115+BO115</f>
        <v>0</v>
      </c>
      <c r="GP115" s="15" t="n">
        <f aca="false">2*BR115+BU115</f>
        <v>1</v>
      </c>
      <c r="GQ115" s="15" t="n">
        <f aca="false">2*BX115+CA115</f>
        <v>0</v>
      </c>
      <c r="GR115" s="15" t="n">
        <f aca="false">2*CD115+CG115</f>
        <v>0</v>
      </c>
      <c r="GS115" s="15" t="n">
        <f aca="false">2*CJ115+CM115</f>
        <v>0</v>
      </c>
      <c r="GT115" s="15" t="n">
        <f aca="false">CS115</f>
        <v>0</v>
      </c>
      <c r="GU115" s="15" t="n">
        <f aca="false">CY115</f>
        <v>0</v>
      </c>
      <c r="GV115" s="15" t="n">
        <f aca="false">DE115</f>
        <v>0</v>
      </c>
      <c r="GW115" s="15" t="n">
        <f aca="false">DK115</f>
        <v>0</v>
      </c>
      <c r="GX115" s="15" t="n">
        <f aca="false">DQ115</f>
        <v>0</v>
      </c>
      <c r="GY115" s="0" t="n">
        <f aca="false">DT115</f>
        <v>0</v>
      </c>
      <c r="GZ115" s="0" t="n">
        <f aca="false">DW115</f>
        <v>0</v>
      </c>
      <c r="HA115" s="0" t="n">
        <f aca="false">DZ115</f>
        <v>0</v>
      </c>
      <c r="HB115" s="0" t="n">
        <f aca="false">EC115</f>
        <v>0</v>
      </c>
      <c r="HC115" s="0" t="n">
        <f aca="false">EF115</f>
        <v>0</v>
      </c>
      <c r="HD115" s="0" t="n">
        <f aca="false">EI115</f>
        <v>0</v>
      </c>
      <c r="HE115" s="0" t="n">
        <f aca="false">EL115</f>
        <v>0</v>
      </c>
      <c r="HF115" s="0" t="n">
        <f aca="false">EO115</f>
        <v>0</v>
      </c>
      <c r="HG115" s="0" t="n">
        <f aca="false">ER115</f>
        <v>0</v>
      </c>
      <c r="HH115" s="0" t="n">
        <f aca="false">EU115</f>
        <v>0</v>
      </c>
      <c r="HI115" s="0" t="n">
        <f aca="false">EX115</f>
        <v>0</v>
      </c>
      <c r="HJ115" s="0" t="n">
        <f aca="false">FA115</f>
        <v>0</v>
      </c>
      <c r="HK115" s="0" t="n">
        <f aca="false">FD115</f>
        <v>0</v>
      </c>
      <c r="HL115" s="0" t="n">
        <f aca="false">FG115</f>
        <v>0</v>
      </c>
      <c r="HM115" s="0" t="n">
        <f aca="false">FJ115</f>
        <v>0</v>
      </c>
      <c r="HN115" s="0" t="n">
        <f aca="false">FM115</f>
        <v>0</v>
      </c>
      <c r="HO115" s="0" t="n">
        <f aca="false">FP115</f>
        <v>0</v>
      </c>
      <c r="HP115" s="0" t="n">
        <f aca="false">FS115</f>
        <v>0</v>
      </c>
      <c r="HQ115" s="0" t="n">
        <f aca="false">FV115</f>
        <v>0</v>
      </c>
      <c r="HR115" s="0" t="n">
        <f aca="false">FY115</f>
        <v>0</v>
      </c>
      <c r="HS115" s="0" t="n">
        <f aca="false">GB115</f>
        <v>0</v>
      </c>
      <c r="HT115" s="0" t="n">
        <f aca="false">GE115</f>
        <v>0</v>
      </c>
      <c r="HU115" s="0" t="n">
        <f aca="false">GH115</f>
        <v>0</v>
      </c>
      <c r="HV115" s="0" t="n">
        <f aca="false">GK115</f>
        <v>0</v>
      </c>
      <c r="HW115" s="0" t="n">
        <f aca="false">AU115</f>
        <v>5</v>
      </c>
      <c r="HX115" s="0" t="n">
        <f aca="false">HW115/HV118</f>
        <v>5</v>
      </c>
      <c r="HZ115" s="0" t="n">
        <f aca="false">AS116</f>
        <v>5</v>
      </c>
      <c r="IA115" s="0" t="n">
        <f aca="false">HX115</f>
        <v>5</v>
      </c>
      <c r="IB115" s="0" t="n">
        <f aca="false">HX116</f>
        <v>7</v>
      </c>
      <c r="IC115" s="0" t="str">
        <f aca="false">HZ115&amp;"  "&amp;IA115&amp;"/"&amp;IB115</f>
        <v>5  5/7</v>
      </c>
      <c r="ID115" s="0" t="str">
        <f aca="false">"  "&amp;IA115&amp;"/"&amp;IB115</f>
        <v>  5/7</v>
      </c>
      <c r="IE115" s="0" t="str">
        <f aca="false">HZ115&amp;"   "</f>
        <v>5   </v>
      </c>
      <c r="IF115" s="0" t="str">
        <f aca="false">IF(HZ115=0,ID115,IF(IA115=0,IE115,IC115))</f>
        <v>5  5/7</v>
      </c>
      <c r="IG115" s="0" t="n">
        <f aca="false">AS120</f>
        <v>12</v>
      </c>
      <c r="IH115" s="0" t="n">
        <f aca="false">HX119</f>
        <v>7</v>
      </c>
      <c r="II115" s="0" t="n">
        <f aca="false">HX120</f>
        <v>8</v>
      </c>
      <c r="IJ115" s="0" t="str">
        <f aca="false">"  +  "&amp;IG115&amp;"  "&amp;IH115&amp;"/"&amp;II115</f>
        <v>  +  12  7/8</v>
      </c>
      <c r="IK115" s="0" t="str">
        <f aca="false">"  +  "&amp;IH115&amp;"/"&amp;II115</f>
        <v>  +  7/8</v>
      </c>
      <c r="IL115" s="0" t="str">
        <f aca="false">"  +  "&amp;IG115</f>
        <v>  +  12</v>
      </c>
      <c r="IM115" s="0" t="str">
        <f aca="false">IF(IG115=0,IK115,IF(IH115=0,IL115,IJ115))</f>
        <v>  +  12  7/8</v>
      </c>
      <c r="IN115" s="0" t="n">
        <f aca="false">AS124</f>
        <v>0</v>
      </c>
      <c r="IO115" s="0" t="n">
        <f aca="false">HX123</f>
        <v>0</v>
      </c>
      <c r="IP115" s="0" t="n">
        <f aca="false">HX124</f>
        <v>1</v>
      </c>
      <c r="IQ115" s="0" t="str">
        <f aca="false">"  +  "&amp;IN115&amp;"  "&amp;IO115&amp;"/"&amp;IP115</f>
        <v>  +  0  0/1</v>
      </c>
      <c r="IR115" s="0" t="str">
        <f aca="false">"  +  "&amp;IO115&amp;"/"&amp;IP115</f>
        <v>  +  0/1</v>
      </c>
      <c r="IS115" s="0" t="str">
        <f aca="false">"  +  "&amp;IN115&amp;"   "</f>
        <v>  +  0   </v>
      </c>
      <c r="IT115" s="0" t="str">
        <f aca="false">IF(IN115=0,IR115,IF(IO115=0,IS115,IQ115))</f>
        <v>  +  0/1</v>
      </c>
      <c r="IU115" s="0" t="str">
        <f aca="false">IF(IN115&gt;0,IT115,IF(IO115&gt;0,IT115,""))</f>
        <v/>
      </c>
    </row>
    <row r="116" customFormat="false" ht="18" hidden="true" customHeight="true" outlineLevel="0" collapsed="false">
      <c r="A116" s="1"/>
      <c r="B116" s="13"/>
      <c r="C116" s="10"/>
      <c r="D116" s="13"/>
      <c r="E116" s="10"/>
      <c r="F116" s="13"/>
      <c r="G116" s="13"/>
      <c r="H116" s="74"/>
      <c r="I116" s="10"/>
      <c r="J116" s="10"/>
      <c r="K116" s="1"/>
      <c r="M116" s="1"/>
      <c r="AK116" s="1"/>
      <c r="AL116" s="1"/>
      <c r="AM116" s="1"/>
      <c r="AN116" s="1"/>
      <c r="AO116" s="1"/>
      <c r="AP116" s="1"/>
      <c r="AQ116" s="1"/>
      <c r="AS116" s="0" t="n">
        <f aca="false">AS115+INT(AT115/AT116)</f>
        <v>5</v>
      </c>
      <c r="AT116" s="15" t="n">
        <f aca="true">IF(AP115&gt;AT115,INT((RAND()*(AQ115-AP115+1)+AP115)),INT((RAND()*(AQ115-AT115)+AT115+1)))</f>
        <v>7</v>
      </c>
      <c r="AU116" s="0" t="n">
        <f aca="false">AT116</f>
        <v>7</v>
      </c>
      <c r="AV116" s="0" t="n">
        <v>256</v>
      </c>
      <c r="AW116" s="15" t="n">
        <f aca="false">IF(AU116/AV116=INT(AU116/AV116),1,0)</f>
        <v>0</v>
      </c>
      <c r="AX116" s="15" t="n">
        <f aca="false">IF(AW116=0,AU116,AU116/AV116)</f>
        <v>7</v>
      </c>
      <c r="AY116" s="15" t="n">
        <v>16</v>
      </c>
      <c r="AZ116" s="15" t="n">
        <f aca="false">IF(AX116/AY116=INT(AX116/AY116),1,0)</f>
        <v>0</v>
      </c>
      <c r="BA116" s="15" t="n">
        <f aca="false">IF(AZ116=0,AX116,AX116/AY116)</f>
        <v>7</v>
      </c>
      <c r="BB116" s="15" t="n">
        <v>4</v>
      </c>
      <c r="BC116" s="15" t="n">
        <f aca="false">IF(BA116/BB116=INT(BA116/BB116),1,0)</f>
        <v>0</v>
      </c>
      <c r="BD116" s="15" t="n">
        <f aca="false">IF(BC116=0,BA116,BA116/BB116)</f>
        <v>7</v>
      </c>
      <c r="BE116" s="15" t="n">
        <v>2</v>
      </c>
      <c r="BF116" s="15" t="n">
        <f aca="false">IF(BD116/BE116=INT(BD116/BE116),1,0)</f>
        <v>0</v>
      </c>
      <c r="BG116" s="15" t="n">
        <f aca="false">IF(BF116=0,BD116,BD116/BE116)</f>
        <v>7</v>
      </c>
      <c r="BH116" s="15" t="n">
        <v>81</v>
      </c>
      <c r="BI116" s="15" t="n">
        <f aca="false">IF(BG116/BH116=INT(BG116/BH116),1,0)</f>
        <v>0</v>
      </c>
      <c r="BJ116" s="15" t="n">
        <f aca="false">IF(BI116=0,BG116,BG116/BH116)</f>
        <v>7</v>
      </c>
      <c r="BK116" s="15" t="n">
        <v>9</v>
      </c>
      <c r="BL116" s="15" t="n">
        <f aca="false">IF(BJ116/BK116=INT(BJ116/BK116),1,0)</f>
        <v>0</v>
      </c>
      <c r="BM116" s="15" t="n">
        <f aca="false">IF(BL116=0,BJ116,BJ116/BK116)</f>
        <v>7</v>
      </c>
      <c r="BN116" s="15" t="n">
        <v>3</v>
      </c>
      <c r="BO116" s="15" t="n">
        <f aca="false">IF(BM116/BN116=INT(BM116/BN116),1,0)</f>
        <v>0</v>
      </c>
      <c r="BP116" s="15" t="n">
        <f aca="false">IF(BO116=0,BM116,BM116/BN116)</f>
        <v>7</v>
      </c>
      <c r="BQ116" s="15" t="n">
        <v>25</v>
      </c>
      <c r="BR116" s="15" t="n">
        <f aca="false">IF(BP116/BQ116=INT(BP116/BQ116),1,0)</f>
        <v>0</v>
      </c>
      <c r="BS116" s="15" t="n">
        <f aca="false">IF(BR116=0,BP116,BP116/BQ116)</f>
        <v>7</v>
      </c>
      <c r="BT116" s="15" t="n">
        <v>5</v>
      </c>
      <c r="BU116" s="15" t="n">
        <f aca="false">IF(BS116/BT116=INT(BS116/BT116),1,0)</f>
        <v>0</v>
      </c>
      <c r="BV116" s="15" t="n">
        <f aca="false">IF(BU116=0,BS116,BS116/BT116)</f>
        <v>7</v>
      </c>
      <c r="BW116" s="15" t="n">
        <v>49</v>
      </c>
      <c r="BX116" s="15" t="n">
        <f aca="false">IF(BV116/BW116=INT(BV116/BW116),1,0)</f>
        <v>0</v>
      </c>
      <c r="BY116" s="15" t="n">
        <f aca="false">IF(BX116=0,BV116,BV116/BW116)</f>
        <v>7</v>
      </c>
      <c r="BZ116" s="15" t="n">
        <v>7</v>
      </c>
      <c r="CA116" s="15" t="n">
        <f aca="false">IF(BY116/BZ116=INT(BY116/BZ116),1,0)</f>
        <v>1</v>
      </c>
      <c r="CB116" s="15" t="n">
        <f aca="false">IF(CA116=0,BY116,BY116/BZ116)</f>
        <v>1</v>
      </c>
      <c r="CC116" s="15" t="n">
        <v>121</v>
      </c>
      <c r="CD116" s="15" t="n">
        <f aca="false">IF(CB116/CC116=INT(CB116/CC116),1,0)</f>
        <v>0</v>
      </c>
      <c r="CE116" s="15" t="n">
        <f aca="false">IF(CD116=0,CB116,CB116/CC116)</f>
        <v>1</v>
      </c>
      <c r="CF116" s="15" t="n">
        <v>11</v>
      </c>
      <c r="CG116" s="15" t="n">
        <f aca="false">IF(CE116/CF116=INT(CE116/CF116),1,0)</f>
        <v>0</v>
      </c>
      <c r="CH116" s="15" t="n">
        <f aca="false">IF(CG116=0,CE116,CE116/CF116)</f>
        <v>1</v>
      </c>
      <c r="CI116" s="15" t="n">
        <v>169</v>
      </c>
      <c r="CJ116" s="15" t="n">
        <f aca="false">IF(CH116/CI116=INT(CH116/CI116),1,0)</f>
        <v>0</v>
      </c>
      <c r="CK116" s="15" t="n">
        <f aca="false">IF(CJ116=0,CH116,CH116/CI116)</f>
        <v>1</v>
      </c>
      <c r="CL116" s="15" t="n">
        <v>13</v>
      </c>
      <c r="CM116" s="15" t="n">
        <f aca="false">IF(CK116/CL116=INT(CK116/CL116),1,0)</f>
        <v>0</v>
      </c>
      <c r="CN116" s="15" t="n">
        <f aca="false">IF(CM116=0,CK116,CK116/CL116)</f>
        <v>1</v>
      </c>
      <c r="CO116" s="15" t="n">
        <f aca="false">CO115</f>
        <v>289</v>
      </c>
      <c r="CP116" s="15" t="n">
        <f aca="false">IF(CN116/CO116=INT(CN116/CO116),1,0)</f>
        <v>0</v>
      </c>
      <c r="CQ116" s="15" t="n">
        <f aca="false">IF(CP116=0,CN116,CN116/CO116)</f>
        <v>1</v>
      </c>
      <c r="CR116" s="15" t="n">
        <v>17</v>
      </c>
      <c r="CS116" s="15" t="n">
        <f aca="false">IF(CQ116/CR116=INT(CQ116/CR116),1,0)</f>
        <v>0</v>
      </c>
      <c r="CT116" s="15" t="n">
        <f aca="false">IF(CS116=0,CQ116,CQ116/CR116)</f>
        <v>1</v>
      </c>
      <c r="CU116" s="15" t="n">
        <f aca="false">CU115</f>
        <v>361</v>
      </c>
      <c r="CV116" s="15" t="n">
        <f aca="false">IF(CT116/CU116=INT(CT116/CU116),1,0)</f>
        <v>0</v>
      </c>
      <c r="CW116" s="15" t="n">
        <f aca="false">IF(CV116=0,CT116,CT116/CU116)</f>
        <v>1</v>
      </c>
      <c r="CX116" s="15" t="n">
        <v>19</v>
      </c>
      <c r="CY116" s="15" t="n">
        <f aca="false">IF(CW116/CX116=INT(CW116/CX116),1,0)</f>
        <v>0</v>
      </c>
      <c r="CZ116" s="15" t="n">
        <f aca="false">IF(CY116=0,CW116,CW116/CX116)</f>
        <v>1</v>
      </c>
      <c r="DA116" s="15" t="n">
        <f aca="false">DA115</f>
        <v>529</v>
      </c>
      <c r="DB116" s="15" t="n">
        <f aca="false">IF(CZ116/DA116=INT(CZ116/DA116),1,0)</f>
        <v>0</v>
      </c>
      <c r="DC116" s="15" t="n">
        <f aca="false">IF(DB116=0,CZ116,CZ116/DA116)</f>
        <v>1</v>
      </c>
      <c r="DD116" s="15" t="n">
        <v>23</v>
      </c>
      <c r="DE116" s="15" t="n">
        <f aca="false">IF(DC116/DD116=INT(DC116/DD116),1,0)</f>
        <v>0</v>
      </c>
      <c r="DF116" s="15" t="n">
        <f aca="false">IF(DE116=0,DC116,DC116/DD116)</f>
        <v>1</v>
      </c>
      <c r="DG116" s="15" t="n">
        <f aca="false">DG115</f>
        <v>841</v>
      </c>
      <c r="DH116" s="15" t="n">
        <f aca="false">IF(DF116/DG116=INT(DF116/DG116),1,0)</f>
        <v>0</v>
      </c>
      <c r="DI116" s="15" t="n">
        <f aca="false">IF(DH116=0,DF116,DF116/DG116)</f>
        <v>1</v>
      </c>
      <c r="DJ116" s="15" t="n">
        <v>29</v>
      </c>
      <c r="DK116" s="15" t="n">
        <f aca="false">IF(DI116/DJ116=INT(DI116/DJ116),1,0)</f>
        <v>0</v>
      </c>
      <c r="DL116" s="15" t="n">
        <f aca="false">IF(DK116=0,DI116,DI116/DJ116)</f>
        <v>1</v>
      </c>
      <c r="DM116" s="15" t="n">
        <f aca="false">DM115</f>
        <v>961</v>
      </c>
      <c r="DN116" s="15" t="n">
        <f aca="false">IF(DL116/DM116=INT(DL116/DM116),1,0)</f>
        <v>0</v>
      </c>
      <c r="DO116" s="15" t="n">
        <f aca="false">IF(DN116=0,DL116,DL116/DM116)</f>
        <v>1</v>
      </c>
      <c r="DP116" s="15" t="n">
        <v>31</v>
      </c>
      <c r="DQ116" s="15" t="n">
        <f aca="false">IF(DO116/DP116=INT(DO116/DP116),1,0)</f>
        <v>0</v>
      </c>
      <c r="DR116" s="15" t="n">
        <f aca="false">IF(DQ116=0,DO116,DO116/DP116)</f>
        <v>1</v>
      </c>
      <c r="DS116" s="15" t="n">
        <v>37</v>
      </c>
      <c r="DT116" s="15" t="n">
        <f aca="false">IF(DR116/DS116=INT(DR116/DS116),1,0)</f>
        <v>0</v>
      </c>
      <c r="DU116" s="15" t="n">
        <f aca="false">IF(DT116=0,DR116,DR116/DS116)</f>
        <v>1</v>
      </c>
      <c r="DV116" s="15" t="n">
        <v>41</v>
      </c>
      <c r="DW116" s="15" t="n">
        <f aca="false">IF(DU116/DV116=INT(DU116/DV116),1,0)</f>
        <v>0</v>
      </c>
      <c r="DX116" s="15" t="n">
        <f aca="false">IF(DW116=0,DU116,DU116/DV116)</f>
        <v>1</v>
      </c>
      <c r="DY116" s="15" t="n">
        <v>43</v>
      </c>
      <c r="DZ116" s="15" t="n">
        <f aca="false">IF(DX116/DY116=INT(DX116/DY116),1,0)</f>
        <v>0</v>
      </c>
      <c r="EA116" s="15" t="n">
        <f aca="false">IF(DZ116=0,DX116,DX116/DY116)</f>
        <v>1</v>
      </c>
      <c r="EB116" s="15" t="n">
        <v>47</v>
      </c>
      <c r="EC116" s="15" t="n">
        <f aca="false">IF(EA116/EB116=INT(EA116/EB116),1,0)</f>
        <v>0</v>
      </c>
      <c r="ED116" s="15" t="n">
        <f aca="false">IF(EC116=0,EA116,EA116/EB116)</f>
        <v>1</v>
      </c>
      <c r="EE116" s="15" t="n">
        <v>53</v>
      </c>
      <c r="EF116" s="15" t="n">
        <f aca="false">IF(ED116/EE116=INT(ED116/EE116),1,0)</f>
        <v>0</v>
      </c>
      <c r="EG116" s="15" t="n">
        <f aca="false">IF(EF116=0,ED116,ED116/EE116)</f>
        <v>1</v>
      </c>
      <c r="EH116" s="15" t="n">
        <v>59</v>
      </c>
      <c r="EI116" s="15" t="n">
        <f aca="false">IF(EG116/EH116=INT(EG116/EH116),1,0)</f>
        <v>0</v>
      </c>
      <c r="EJ116" s="15" t="n">
        <f aca="false">IF(EI116=0,EG116,EG116/EH116)</f>
        <v>1</v>
      </c>
      <c r="EK116" s="15" t="n">
        <v>61</v>
      </c>
      <c r="EL116" s="15" t="n">
        <f aca="false">IF(EJ116/EK116=INT(EJ116/EK116),1,0)</f>
        <v>0</v>
      </c>
      <c r="EM116" s="15" t="n">
        <f aca="false">IF(EL116=0,EJ116,EJ116/EK116)</f>
        <v>1</v>
      </c>
      <c r="EN116" s="15" t="n">
        <v>67</v>
      </c>
      <c r="EO116" s="15" t="n">
        <f aca="false">IF(EM116/EN116=INT(EM116/EN116),1,0)</f>
        <v>0</v>
      </c>
      <c r="EP116" s="15" t="n">
        <f aca="false">IF(EO116=0,EM116,EM116/EN116)</f>
        <v>1</v>
      </c>
      <c r="EQ116" s="15" t="n">
        <v>71</v>
      </c>
      <c r="ER116" s="15" t="n">
        <f aca="false">IF(EP116/EQ116=INT(EP116/EQ116),1,0)</f>
        <v>0</v>
      </c>
      <c r="ES116" s="15" t="n">
        <f aca="false">IF(ER116=0,EP116,EP116/EQ116)</f>
        <v>1</v>
      </c>
      <c r="ET116" s="15" t="n">
        <v>73</v>
      </c>
      <c r="EU116" s="15" t="n">
        <f aca="false">IF(ES116/ET116=INT(ES116/ET116),1,0)</f>
        <v>0</v>
      </c>
      <c r="EV116" s="15" t="n">
        <f aca="false">IF(EU116=0,ES116,ES116/ET116)</f>
        <v>1</v>
      </c>
      <c r="EW116" s="15" t="n">
        <v>79</v>
      </c>
      <c r="EX116" s="15" t="n">
        <f aca="false">IF(EV116/EW116=INT(EV116/EW116),1,0)</f>
        <v>0</v>
      </c>
      <c r="EY116" s="15" t="n">
        <f aca="false">IF(EX116=0,EV116,EV116/EW116)</f>
        <v>1</v>
      </c>
      <c r="EZ116" s="15" t="n">
        <v>83</v>
      </c>
      <c r="FA116" s="15" t="n">
        <f aca="false">IF(EY116/EZ116=INT(EY116/EZ116),1,0)</f>
        <v>0</v>
      </c>
      <c r="FB116" s="15" t="n">
        <f aca="false">IF(FA116=0,EY116,EY116/EZ116)</f>
        <v>1</v>
      </c>
      <c r="FC116" s="15" t="n">
        <v>89</v>
      </c>
      <c r="FD116" s="15" t="n">
        <f aca="false">IF(FB116/FC116=INT(FB116/FC116),1,0)</f>
        <v>0</v>
      </c>
      <c r="FE116" s="15" t="n">
        <f aca="false">IF(FD116=0,FB116,FB116/FC116)</f>
        <v>1</v>
      </c>
      <c r="FF116" s="15" t="n">
        <v>97</v>
      </c>
      <c r="FG116" s="15" t="n">
        <f aca="false">IF(FE116/FF116=INT(FE116/FF116),1,0)</f>
        <v>0</v>
      </c>
      <c r="FH116" s="15" t="n">
        <f aca="false">IF(FG116=0,FE116,FE116/FF116)</f>
        <v>1</v>
      </c>
      <c r="FI116" s="15" t="n">
        <v>101</v>
      </c>
      <c r="FJ116" s="15" t="n">
        <f aca="false">IF(FH116/FI116=INT(FH116/FI116),1,0)</f>
        <v>0</v>
      </c>
      <c r="FK116" s="15" t="n">
        <f aca="false">IF(FJ116=0,FH116,FH116/FI116)</f>
        <v>1</v>
      </c>
      <c r="FL116" s="15" t="n">
        <v>103</v>
      </c>
      <c r="FM116" s="15" t="n">
        <f aca="false">IF(FK116/FL116=INT(FK116/FL116),1,0)</f>
        <v>0</v>
      </c>
      <c r="FN116" s="15" t="n">
        <f aca="false">IF(FM116=0,FK116,FK116/FL116)</f>
        <v>1</v>
      </c>
      <c r="FO116" s="15" t="n">
        <v>107</v>
      </c>
      <c r="FP116" s="15" t="n">
        <f aca="false">IF(FN116/FO116=INT(FN116/FO116),1,0)</f>
        <v>0</v>
      </c>
      <c r="FQ116" s="15" t="n">
        <f aca="false">IF(FP116=0,FN116,FN116/FO116)</f>
        <v>1</v>
      </c>
      <c r="FR116" s="15" t="n">
        <v>109</v>
      </c>
      <c r="FS116" s="15" t="n">
        <f aca="false">IF(FQ116/FR116=INT(FQ116/FR116),1,0)</f>
        <v>0</v>
      </c>
      <c r="FT116" s="15" t="n">
        <f aca="false">IF(FS116=0,FQ116,FQ116/FR116)</f>
        <v>1</v>
      </c>
      <c r="FU116" s="15" t="n">
        <v>113</v>
      </c>
      <c r="FV116" s="15" t="n">
        <f aca="false">IF(FT116/FU116=INT(FT116/FU116),1,0)</f>
        <v>0</v>
      </c>
      <c r="FW116" s="15" t="n">
        <f aca="false">IF(FV116=0,FT116,FT116/FU116)</f>
        <v>1</v>
      </c>
      <c r="FX116" s="15" t="n">
        <v>127</v>
      </c>
      <c r="FY116" s="15" t="n">
        <f aca="false">IF(FW116/FX116=INT(FW116/FX116),1,0)</f>
        <v>0</v>
      </c>
      <c r="FZ116" s="15" t="n">
        <f aca="false">IF(FY116=0,FW116,FW116/FX116)</f>
        <v>1</v>
      </c>
      <c r="GA116" s="15" t="n">
        <v>131</v>
      </c>
      <c r="GB116" s="15" t="n">
        <f aca="false">IF(FZ116/GA116=INT(FZ116/GA116),1,0)</f>
        <v>0</v>
      </c>
      <c r="GC116" s="15" t="n">
        <f aca="false">IF(GB116=0,FZ116,FZ116/GA116)</f>
        <v>1</v>
      </c>
      <c r="GD116" s="15" t="n">
        <v>137</v>
      </c>
      <c r="GE116" s="15" t="n">
        <f aca="false">IF(GC116/GD116=INT(GC116/GD116),1,0)</f>
        <v>0</v>
      </c>
      <c r="GF116" s="15" t="n">
        <f aca="false">IF(GE116=0,GC116,GC116/GD116)</f>
        <v>1</v>
      </c>
      <c r="GG116" s="15" t="n">
        <v>139</v>
      </c>
      <c r="GH116" s="15" t="n">
        <f aca="false">IF(GF116/GG116=INT(GF116/GG116),1,0)</f>
        <v>0</v>
      </c>
      <c r="GI116" s="15" t="n">
        <f aca="false">IF(GH116=0,GF116,GF116/GG116)</f>
        <v>1</v>
      </c>
      <c r="GJ116" s="15" t="n">
        <v>149</v>
      </c>
      <c r="GK116" s="15" t="n">
        <f aca="false">IF(GI116/GJ116=INT(GI116/GJ116),1,0)</f>
        <v>0</v>
      </c>
      <c r="GL116" s="15" t="n">
        <f aca="false">IF(GK116=0,GI116,GI116/GJ116)</f>
        <v>1</v>
      </c>
      <c r="GM116" s="15"/>
      <c r="GN116" s="15" t="n">
        <f aca="false">8*AW116+4*AZ116+2*BC116+BF116</f>
        <v>0</v>
      </c>
      <c r="GO116" s="15" t="n">
        <f aca="false">4*BI116+2*BL116+BO116</f>
        <v>0</v>
      </c>
      <c r="GP116" s="15" t="n">
        <f aca="false">2*BR116+BU116</f>
        <v>0</v>
      </c>
      <c r="GQ116" s="15" t="n">
        <f aca="false">2*BX116+CA116</f>
        <v>1</v>
      </c>
      <c r="GR116" s="15" t="n">
        <f aca="false">2*CD116+CG116</f>
        <v>0</v>
      </c>
      <c r="GS116" s="15" t="n">
        <f aca="false">2*CJ116+CM116</f>
        <v>0</v>
      </c>
      <c r="GT116" s="15" t="n">
        <f aca="false">CS116</f>
        <v>0</v>
      </c>
      <c r="GU116" s="15" t="n">
        <f aca="false">CY116</f>
        <v>0</v>
      </c>
      <c r="GV116" s="15" t="n">
        <f aca="false">DE116</f>
        <v>0</v>
      </c>
      <c r="GW116" s="15" t="n">
        <f aca="false">DK116</f>
        <v>0</v>
      </c>
      <c r="GX116" s="15" t="n">
        <f aca="false">DQ116</f>
        <v>0</v>
      </c>
      <c r="GY116" s="0" t="n">
        <f aca="false">DT116</f>
        <v>0</v>
      </c>
      <c r="GZ116" s="0" t="n">
        <f aca="false">DW116</f>
        <v>0</v>
      </c>
      <c r="HA116" s="0" t="n">
        <f aca="false">DZ116</f>
        <v>0</v>
      </c>
      <c r="HB116" s="0" t="n">
        <f aca="false">EC116</f>
        <v>0</v>
      </c>
      <c r="HC116" s="0" t="n">
        <f aca="false">EF116</f>
        <v>0</v>
      </c>
      <c r="HD116" s="0" t="n">
        <f aca="false">EI116</f>
        <v>0</v>
      </c>
      <c r="HE116" s="0" t="n">
        <f aca="false">EL116</f>
        <v>0</v>
      </c>
      <c r="HF116" s="0" t="n">
        <f aca="false">EO116</f>
        <v>0</v>
      </c>
      <c r="HG116" s="0" t="n">
        <f aca="false">ER116</f>
        <v>0</v>
      </c>
      <c r="HH116" s="0" t="n">
        <f aca="false">EU116</f>
        <v>0</v>
      </c>
      <c r="HI116" s="0" t="n">
        <f aca="false">EX116</f>
        <v>0</v>
      </c>
      <c r="HJ116" s="0" t="n">
        <f aca="false">FA116</f>
        <v>0</v>
      </c>
      <c r="HK116" s="0" t="n">
        <f aca="false">FD116</f>
        <v>0</v>
      </c>
      <c r="HL116" s="0" t="n">
        <f aca="false">FG116</f>
        <v>0</v>
      </c>
      <c r="HM116" s="0" t="n">
        <f aca="false">FJ116</f>
        <v>0</v>
      </c>
      <c r="HN116" s="0" t="n">
        <f aca="false">FM116</f>
        <v>0</v>
      </c>
      <c r="HO116" s="0" t="n">
        <f aca="false">FP116</f>
        <v>0</v>
      </c>
      <c r="HP116" s="0" t="n">
        <f aca="false">FS116</f>
        <v>0</v>
      </c>
      <c r="HQ116" s="0" t="n">
        <f aca="false">FV116</f>
        <v>0</v>
      </c>
      <c r="HR116" s="0" t="n">
        <f aca="false">FY116</f>
        <v>0</v>
      </c>
      <c r="HS116" s="0" t="n">
        <f aca="false">GB116</f>
        <v>0</v>
      </c>
      <c r="HT116" s="0" t="n">
        <f aca="false">GE116</f>
        <v>0</v>
      </c>
      <c r="HU116" s="0" t="n">
        <f aca="false">GH116</f>
        <v>0</v>
      </c>
      <c r="HV116" s="0" t="n">
        <f aca="false">GK116</f>
        <v>0</v>
      </c>
      <c r="HW116" s="0" t="n">
        <f aca="false">AU116</f>
        <v>7</v>
      </c>
      <c r="HX116" s="0" t="n">
        <f aca="false">HW116/HV118</f>
        <v>7</v>
      </c>
    </row>
    <row r="117" customFormat="false" ht="18" hidden="true" customHeight="true" outlineLevel="0" collapsed="false">
      <c r="A117" s="1"/>
      <c r="B117" s="13"/>
      <c r="C117" s="10"/>
      <c r="D117" s="13"/>
      <c r="E117" s="10"/>
      <c r="F117" s="13"/>
      <c r="G117" s="13"/>
      <c r="H117" s="74"/>
      <c r="I117" s="10"/>
      <c r="J117" s="10"/>
      <c r="K117" s="1"/>
      <c r="M117" s="1"/>
      <c r="AK117" s="1"/>
      <c r="AL117" s="1"/>
      <c r="AM117" s="1"/>
      <c r="AN117" s="1"/>
      <c r="AO117" s="1"/>
      <c r="AP117" s="1"/>
      <c r="AQ117" s="1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 t="n">
        <f aca="false">IF(GN115&lt;GN116,GN115,GN116)</f>
        <v>0</v>
      </c>
      <c r="GO117" s="15" t="n">
        <f aca="false">IF(GO115&lt;GO116,GO115,GO116)</f>
        <v>0</v>
      </c>
      <c r="GP117" s="15" t="n">
        <f aca="false">IF(GP115&lt;GP116,GP115,GP116)</f>
        <v>0</v>
      </c>
      <c r="GQ117" s="15" t="n">
        <f aca="false">IF(GQ115&lt;GQ116,GQ115,GQ116)</f>
        <v>0</v>
      </c>
      <c r="GR117" s="15" t="n">
        <f aca="false">IF(GR115&lt;GR116,GR115,GR116)</f>
        <v>0</v>
      </c>
      <c r="GS117" s="15" t="n">
        <f aca="false">IF(GS115&lt;GS116,GS115,GS116)</f>
        <v>0</v>
      </c>
      <c r="GT117" s="15" t="n">
        <f aca="false">IF(GT115&lt;GT116,GT115,GT116)</f>
        <v>0</v>
      </c>
      <c r="GU117" s="15" t="n">
        <f aca="false">IF(GU115&lt;GU116,GU115,GU116)</f>
        <v>0</v>
      </c>
      <c r="GV117" s="15" t="n">
        <f aca="false">IF(GV115&lt;GV116,GV115,GV116)</f>
        <v>0</v>
      </c>
      <c r="GW117" s="15" t="n">
        <f aca="false">IF(GW115&lt;GW116,GW115,GW116)</f>
        <v>0</v>
      </c>
      <c r="GX117" s="15" t="n">
        <f aca="false">IF(GX115&lt;GX116,GX115,GX116)</f>
        <v>0</v>
      </c>
      <c r="GY117" s="15" t="n">
        <f aca="false">IF(GY115&lt;GY116,GY115,GY116)</f>
        <v>0</v>
      </c>
      <c r="GZ117" s="15" t="n">
        <f aca="false">IF(GZ115&lt;GZ116,GZ115,GZ116)</f>
        <v>0</v>
      </c>
      <c r="HA117" s="15" t="n">
        <f aca="false">IF(HA115&lt;HA116,HA115,HA116)</f>
        <v>0</v>
      </c>
      <c r="HB117" s="15" t="n">
        <f aca="false">IF(HB115&lt;HB116,HB115,HB116)</f>
        <v>0</v>
      </c>
      <c r="HC117" s="15" t="n">
        <f aca="false">IF(HC115&lt;HC116,HC115,HC116)</f>
        <v>0</v>
      </c>
      <c r="HD117" s="15" t="n">
        <f aca="false">IF(HD115&lt;HD116,HD115,HD116)</f>
        <v>0</v>
      </c>
      <c r="HE117" s="15" t="n">
        <f aca="false">IF(HE115&lt;HE116,HE115,HE116)</f>
        <v>0</v>
      </c>
      <c r="HF117" s="15" t="n">
        <f aca="false">IF(HF115&lt;HF116,HF115,HF116)</f>
        <v>0</v>
      </c>
      <c r="HG117" s="15" t="n">
        <f aca="false">IF(HG115&lt;HG116,HG115,HG116)</f>
        <v>0</v>
      </c>
      <c r="HH117" s="15" t="n">
        <f aca="false">IF(HH115&lt;HH116,HH115,HH116)</f>
        <v>0</v>
      </c>
      <c r="HI117" s="15" t="n">
        <f aca="false">IF(HI115&lt;HI116,HI115,HI116)</f>
        <v>0</v>
      </c>
      <c r="HJ117" s="15" t="n">
        <f aca="false">IF(HJ115&lt;HJ116,HJ115,HJ116)</f>
        <v>0</v>
      </c>
      <c r="HK117" s="15" t="n">
        <f aca="false">IF(HK115&lt;HK116,HK115,HK116)</f>
        <v>0</v>
      </c>
      <c r="HL117" s="15" t="n">
        <f aca="false">IF(HL115&lt;HL116,HL115,HL116)</f>
        <v>0</v>
      </c>
      <c r="HM117" s="15" t="n">
        <f aca="false">IF(HM115&lt;HM116,HM115,HM116)</f>
        <v>0</v>
      </c>
      <c r="HN117" s="15" t="n">
        <f aca="false">IF(HN115&lt;HN116,HN115,HN116)</f>
        <v>0</v>
      </c>
      <c r="HO117" s="15" t="n">
        <f aca="false">IF(HO115&lt;HO116,HO115,HO116)</f>
        <v>0</v>
      </c>
      <c r="HP117" s="15" t="n">
        <f aca="false">IF(HP115&lt;HP116,HP115,HP116)</f>
        <v>0</v>
      </c>
      <c r="HQ117" s="15" t="n">
        <f aca="false">IF(HQ115&lt;HQ116,HQ115,HQ116)</f>
        <v>0</v>
      </c>
      <c r="HR117" s="15" t="n">
        <f aca="false">IF(HR115&lt;HR116,HR115,HR116)</f>
        <v>0</v>
      </c>
      <c r="HS117" s="15" t="n">
        <f aca="false">IF(HS115&lt;HS116,HS115,HS116)</f>
        <v>0</v>
      </c>
      <c r="HT117" s="15" t="n">
        <f aca="false">IF(HT115&lt;HT116,HT115,HT116)</f>
        <v>0</v>
      </c>
      <c r="HU117" s="15" t="n">
        <f aca="false">IF(HU115&lt;HU116,HU115,HU116)</f>
        <v>0</v>
      </c>
      <c r="HV117" s="15" t="n">
        <f aca="false">IF(HV115&lt;HV116,HV115,HV116)</f>
        <v>0</v>
      </c>
    </row>
    <row r="118" customFormat="false" ht="18" hidden="true" customHeight="true" outlineLevel="0" collapsed="false">
      <c r="A118" s="1"/>
      <c r="B118" s="10"/>
      <c r="C118" s="10"/>
      <c r="D118" s="10"/>
      <c r="E118" s="10"/>
      <c r="F118" s="13"/>
      <c r="G118" s="13"/>
      <c r="H118" s="74"/>
      <c r="I118" s="10"/>
      <c r="J118" s="10"/>
      <c r="K118" s="1"/>
      <c r="M118" s="1"/>
      <c r="AK118" s="1"/>
      <c r="AL118" s="1"/>
      <c r="AM118" s="1"/>
      <c r="AN118" s="1"/>
      <c r="AO118" s="1"/>
      <c r="AP118" s="1"/>
      <c r="AQ118" s="1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0" t="n">
        <f aca="false">FY$4^GN117</f>
        <v>1</v>
      </c>
      <c r="GO118" s="0" t="n">
        <f aca="false">FZ$4^GO117*GN118</f>
        <v>1</v>
      </c>
      <c r="GP118" s="0" t="n">
        <f aca="false">GA$4^GP117*GO118</f>
        <v>1</v>
      </c>
      <c r="GQ118" s="0" t="n">
        <f aca="false">GB$4^GQ117*GP118</f>
        <v>1</v>
      </c>
      <c r="GR118" s="0" t="n">
        <f aca="false">GC$4^GR117*GQ118</f>
        <v>1</v>
      </c>
      <c r="GS118" s="0" t="n">
        <f aca="false">GD$4^GS117*GR118</f>
        <v>1</v>
      </c>
      <c r="GT118" s="0" t="n">
        <f aca="false">GE$4^GT117*GS118</f>
        <v>1</v>
      </c>
      <c r="GU118" s="0" t="n">
        <f aca="false">GF$4^GU117*GT118</f>
        <v>1</v>
      </c>
      <c r="GV118" s="0" t="n">
        <f aca="false">GG$4^GV117*GU118</f>
        <v>1</v>
      </c>
      <c r="GW118" s="0" t="n">
        <f aca="false">GH$4^GW117*GV118</f>
        <v>1</v>
      </c>
      <c r="GX118" s="0" t="n">
        <f aca="false">GI$4^GX117*GW118</f>
        <v>1</v>
      </c>
      <c r="GY118" s="0" t="n">
        <f aca="false">GJ$4^GY117*GX118</f>
        <v>1</v>
      </c>
      <c r="GZ118" s="0" t="n">
        <f aca="false">GK$4^GZ117*GY118</f>
        <v>1</v>
      </c>
      <c r="HA118" s="0" t="n">
        <f aca="false">GL$4^HA117*GZ118</f>
        <v>1</v>
      </c>
      <c r="HB118" s="0" t="n">
        <f aca="false">GM$4^HB117*HA118</f>
        <v>1</v>
      </c>
      <c r="HC118" s="0" t="n">
        <f aca="false">GN$4^HC117*HB118</f>
        <v>1</v>
      </c>
      <c r="HD118" s="0" t="n">
        <f aca="false">GO$4^HD117*HC118</f>
        <v>1</v>
      </c>
      <c r="HE118" s="0" t="n">
        <f aca="false">GP$4^HE117*HD118</f>
        <v>1</v>
      </c>
      <c r="HF118" s="0" t="n">
        <f aca="false">GQ$4^HF117*HE118</f>
        <v>1</v>
      </c>
      <c r="HG118" s="0" t="n">
        <f aca="false">GR$4^HG117*HF118</f>
        <v>1</v>
      </c>
      <c r="HH118" s="0" t="n">
        <f aca="false">GS$4^HH117*HG118</f>
        <v>1</v>
      </c>
      <c r="HI118" s="0" t="n">
        <f aca="false">GT$4^HI117*HH118</f>
        <v>1</v>
      </c>
      <c r="HJ118" s="0" t="n">
        <f aca="false">GU$4^HJ117*HI118</f>
        <v>1</v>
      </c>
      <c r="HK118" s="0" t="n">
        <f aca="false">GV$4^HK117*HJ118</f>
        <v>1</v>
      </c>
      <c r="HL118" s="0" t="n">
        <f aca="false">GW$4^HL117*HK118</f>
        <v>1</v>
      </c>
      <c r="HM118" s="0" t="n">
        <f aca="false">GX$4^HM117*HL118</f>
        <v>1</v>
      </c>
      <c r="HN118" s="0" t="n">
        <f aca="false">GY$4^HN117*HM118</f>
        <v>1</v>
      </c>
      <c r="HO118" s="0" t="n">
        <f aca="false">GZ$4^HO117*HN118</f>
        <v>1</v>
      </c>
      <c r="HP118" s="0" t="n">
        <f aca="false">HA$4^HP117*HO118</f>
        <v>1</v>
      </c>
      <c r="HQ118" s="0" t="n">
        <f aca="false">HB$4^HQ117*HP118</f>
        <v>1</v>
      </c>
      <c r="HR118" s="0" t="n">
        <f aca="false">HC$4^HR117*HQ118</f>
        <v>1</v>
      </c>
      <c r="HS118" s="0" t="n">
        <f aca="false">HD$4^HS117*HR118</f>
        <v>1</v>
      </c>
      <c r="HT118" s="0" t="n">
        <f aca="false">HE$4^HT117*HS118</f>
        <v>1</v>
      </c>
      <c r="HU118" s="0" t="n">
        <f aca="false">HF$4^HU117*HT118</f>
        <v>1</v>
      </c>
      <c r="HV118" s="0" t="n">
        <f aca="false">HG$4^HV117*HU118</f>
        <v>1</v>
      </c>
    </row>
    <row r="119" customFormat="false" ht="18" hidden="true" customHeight="true" outlineLevel="0" collapsed="false">
      <c r="A119" s="1"/>
      <c r="B119" s="10"/>
      <c r="C119" s="10"/>
      <c r="D119" s="10"/>
      <c r="E119" s="10"/>
      <c r="F119" s="13"/>
      <c r="G119" s="13"/>
      <c r="H119" s="74"/>
      <c r="I119" s="10"/>
      <c r="J119" s="10"/>
      <c r="K119" s="1"/>
      <c r="M119" s="1"/>
      <c r="AK119" s="1"/>
      <c r="AL119" s="1"/>
      <c r="AM119" s="1"/>
      <c r="AN119" s="1"/>
      <c r="AO119" s="1"/>
      <c r="AP119" s="1"/>
      <c r="AQ119" s="1"/>
      <c r="AR119" s="0" t="s">
        <v>106</v>
      </c>
      <c r="AS119" s="15" t="n">
        <f aca="true">INT((RAND()*(AM115-AL115+1)+AL115))</f>
        <v>12</v>
      </c>
      <c r="AT119" s="15" t="n">
        <f aca="true">INT((RAND()*(AO115-AN115+1)+AN115))</f>
        <v>7</v>
      </c>
      <c r="AU119" s="0" t="n">
        <f aca="false">AT119-AT120*(AS120-AS119)</f>
        <v>7</v>
      </c>
      <c r="AV119" s="0" t="n">
        <v>256</v>
      </c>
      <c r="AW119" s="15" t="n">
        <f aca="false">IF(AU119/AV119=INT(AU119/AV119),1,0)</f>
        <v>0</v>
      </c>
      <c r="AX119" s="15" t="n">
        <f aca="false">IF(AW119=0,AU119,AU119/AV119)</f>
        <v>7</v>
      </c>
      <c r="AY119" s="15" t="n">
        <v>16</v>
      </c>
      <c r="AZ119" s="15" t="n">
        <f aca="false">IF(AX119/AY119=INT(AX119/AY119),1,0)</f>
        <v>0</v>
      </c>
      <c r="BA119" s="15" t="n">
        <f aca="false">IF(AZ119=0,AX119,AX119/AY119)</f>
        <v>7</v>
      </c>
      <c r="BB119" s="15" t="n">
        <v>4</v>
      </c>
      <c r="BC119" s="15" t="n">
        <f aca="false">IF(BA119/BB119=INT(BA119/BB119),1,0)</f>
        <v>0</v>
      </c>
      <c r="BD119" s="15" t="n">
        <f aca="false">IF(BC119=0,BA119,BA119/BB119)</f>
        <v>7</v>
      </c>
      <c r="BE119" s="15" t="n">
        <v>2</v>
      </c>
      <c r="BF119" s="15" t="n">
        <f aca="false">IF(BD119/BE119=INT(BD119/BE119),1,0)</f>
        <v>0</v>
      </c>
      <c r="BG119" s="15" t="n">
        <f aca="false">IF(BF119=0,BD119,BD119/BE119)</f>
        <v>7</v>
      </c>
      <c r="BH119" s="15" t="n">
        <v>81</v>
      </c>
      <c r="BI119" s="15" t="n">
        <f aca="false">IF(BG119/BH119=INT(BG119/BH119),1,0)</f>
        <v>0</v>
      </c>
      <c r="BJ119" s="15" t="n">
        <f aca="false">IF(BI119=0,BG119,BG119/BH119)</f>
        <v>7</v>
      </c>
      <c r="BK119" s="15" t="n">
        <v>9</v>
      </c>
      <c r="BL119" s="15" t="n">
        <f aca="false">IF(BJ119/BK119=INT(BJ119/BK119),1,0)</f>
        <v>0</v>
      </c>
      <c r="BM119" s="15" t="n">
        <f aca="false">IF(BL119=0,BJ119,BJ119/BK119)</f>
        <v>7</v>
      </c>
      <c r="BN119" s="15" t="n">
        <v>3</v>
      </c>
      <c r="BO119" s="15" t="n">
        <f aca="false">IF(BM119/BN119=INT(BM119/BN119),1,0)</f>
        <v>0</v>
      </c>
      <c r="BP119" s="15" t="n">
        <f aca="false">IF(BO119=0,BM119,BM119/BN119)</f>
        <v>7</v>
      </c>
      <c r="BQ119" s="15" t="n">
        <v>25</v>
      </c>
      <c r="BR119" s="15" t="n">
        <f aca="false">IF(BP119/BQ119=INT(BP119/BQ119),1,0)</f>
        <v>0</v>
      </c>
      <c r="BS119" s="15" t="n">
        <f aca="false">IF(BR119=0,BP119,BP119/BQ119)</f>
        <v>7</v>
      </c>
      <c r="BT119" s="15" t="n">
        <v>5</v>
      </c>
      <c r="BU119" s="15" t="n">
        <f aca="false">IF(BS119/BT119=INT(BS119/BT119),1,0)</f>
        <v>0</v>
      </c>
      <c r="BV119" s="15" t="n">
        <f aca="false">IF(BU119=0,BS119,BS119/BT119)</f>
        <v>7</v>
      </c>
      <c r="BW119" s="15" t="n">
        <v>49</v>
      </c>
      <c r="BX119" s="15" t="n">
        <f aca="false">IF(BV119/BW119=INT(BV119/BW119),1,0)</f>
        <v>0</v>
      </c>
      <c r="BY119" s="15" t="n">
        <f aca="false">IF(BX119=0,BV119,BV119/BW119)</f>
        <v>7</v>
      </c>
      <c r="BZ119" s="15" t="n">
        <v>7</v>
      </c>
      <c r="CA119" s="15" t="n">
        <f aca="false">IF(BY119/BZ119=INT(BY119/BZ119),1,0)</f>
        <v>1</v>
      </c>
      <c r="CB119" s="15" t="n">
        <f aca="false">IF(CA119=0,BY119,BY119/BZ119)</f>
        <v>1</v>
      </c>
      <c r="CC119" s="15" t="n">
        <v>121</v>
      </c>
      <c r="CD119" s="15" t="n">
        <f aca="false">IF(CB119/CC119=INT(CB119/CC119),1,0)</f>
        <v>0</v>
      </c>
      <c r="CE119" s="15" t="n">
        <f aca="false">IF(CD119=0,CB119,CB119/CC119)</f>
        <v>1</v>
      </c>
      <c r="CF119" s="15" t="n">
        <v>11</v>
      </c>
      <c r="CG119" s="15" t="n">
        <f aca="false">IF(CE119/CF119=INT(CE119/CF119),1,0)</f>
        <v>0</v>
      </c>
      <c r="CH119" s="15" t="n">
        <f aca="false">IF(CG119=0,CE119,CE119/CF119)</f>
        <v>1</v>
      </c>
      <c r="CI119" s="15" t="n">
        <v>169</v>
      </c>
      <c r="CJ119" s="15" t="n">
        <f aca="false">IF(CH119/CI119=INT(CH119/CI119),1,0)</f>
        <v>0</v>
      </c>
      <c r="CK119" s="15" t="n">
        <f aca="false">IF(CJ119=0,CH119,CH119/CI119)</f>
        <v>1</v>
      </c>
      <c r="CL119" s="15" t="n">
        <v>13</v>
      </c>
      <c r="CM119" s="15" t="n">
        <f aca="false">IF(CK119/CL119=INT(CK119/CL119),1,0)</f>
        <v>0</v>
      </c>
      <c r="CN119" s="15" t="n">
        <f aca="false">IF(CM119=0,CK119,CK119/CL119)</f>
        <v>1</v>
      </c>
      <c r="CO119" s="15" t="n">
        <f aca="false">CO115</f>
        <v>289</v>
      </c>
      <c r="CP119" s="15" t="n">
        <f aca="false">IF(CN119/CO119=INT(CN119/CO119),1,0)</f>
        <v>0</v>
      </c>
      <c r="CQ119" s="15" t="n">
        <f aca="false">IF(CP119=0,CN119,CN119/CO119)</f>
        <v>1</v>
      </c>
      <c r="CR119" s="15" t="n">
        <v>17</v>
      </c>
      <c r="CS119" s="15" t="n">
        <f aca="false">IF(CQ119/CR119=INT(CQ119/CR119),1,0)</f>
        <v>0</v>
      </c>
      <c r="CT119" s="15" t="n">
        <f aca="false">IF(CS119=0,CQ119,CQ119/CR119)</f>
        <v>1</v>
      </c>
      <c r="CU119" s="15" t="n">
        <f aca="false">CU115</f>
        <v>361</v>
      </c>
      <c r="CV119" s="15" t="n">
        <f aca="false">IF(CT119/CU119=INT(CT119/CU119),1,0)</f>
        <v>0</v>
      </c>
      <c r="CW119" s="15" t="n">
        <f aca="false">IF(CV119=0,CT119,CT119/CU119)</f>
        <v>1</v>
      </c>
      <c r="CX119" s="15" t="n">
        <v>19</v>
      </c>
      <c r="CY119" s="15" t="n">
        <f aca="false">IF(CW119/CX119=INT(CW119/CX119),1,0)</f>
        <v>0</v>
      </c>
      <c r="CZ119" s="15" t="n">
        <f aca="false">IF(CY119=0,CW119,CW119/CX119)</f>
        <v>1</v>
      </c>
      <c r="DA119" s="15" t="n">
        <f aca="false">DA115</f>
        <v>529</v>
      </c>
      <c r="DB119" s="15" t="n">
        <f aca="false">IF(CZ119/DA119=INT(CZ119/DA119),1,0)</f>
        <v>0</v>
      </c>
      <c r="DC119" s="15" t="n">
        <f aca="false">IF(DB119=0,CZ119,CZ119/DA119)</f>
        <v>1</v>
      </c>
      <c r="DD119" s="15" t="n">
        <v>23</v>
      </c>
      <c r="DE119" s="15" t="n">
        <f aca="false">IF(DC119/DD119=INT(DC119/DD119),1,0)</f>
        <v>0</v>
      </c>
      <c r="DF119" s="15" t="n">
        <f aca="false">IF(DE119=0,DC119,DC119/DD119)</f>
        <v>1</v>
      </c>
      <c r="DG119" s="15" t="n">
        <f aca="false">DG115</f>
        <v>841</v>
      </c>
      <c r="DH119" s="15" t="n">
        <f aca="false">IF(DF119/DG119=INT(DF119/DG119),1,0)</f>
        <v>0</v>
      </c>
      <c r="DI119" s="15" t="n">
        <f aca="false">IF(DH119=0,DF119,DF119/DG119)</f>
        <v>1</v>
      </c>
      <c r="DJ119" s="15" t="n">
        <v>29</v>
      </c>
      <c r="DK119" s="15" t="n">
        <f aca="false">IF(DI119/DJ119=INT(DI119/DJ119),1,0)</f>
        <v>0</v>
      </c>
      <c r="DL119" s="15" t="n">
        <f aca="false">IF(DK119=0,DI119,DI119/DJ119)</f>
        <v>1</v>
      </c>
      <c r="DM119" s="15" t="n">
        <f aca="false">DM115</f>
        <v>961</v>
      </c>
      <c r="DN119" s="15" t="n">
        <f aca="false">IF(DL119/DM119=INT(DL119/DM119),1,0)</f>
        <v>0</v>
      </c>
      <c r="DO119" s="15" t="n">
        <f aca="false">IF(DN119=0,DL119,DL119/DM119)</f>
        <v>1</v>
      </c>
      <c r="DP119" s="15" t="n">
        <v>31</v>
      </c>
      <c r="DQ119" s="15" t="n">
        <f aca="false">IF(DO119/DP119=INT(DO119/DP119),1,0)</f>
        <v>0</v>
      </c>
      <c r="DR119" s="15" t="n">
        <f aca="false">IF(DQ119=0,DO119,DO119/DP119)</f>
        <v>1</v>
      </c>
      <c r="DS119" s="15" t="n">
        <v>37</v>
      </c>
      <c r="DT119" s="15" t="n">
        <f aca="false">IF(DR119/DS119=INT(DR119/DS119),1,0)</f>
        <v>0</v>
      </c>
      <c r="DU119" s="15" t="n">
        <f aca="false">IF(DT119=0,DR119,DR119/DS119)</f>
        <v>1</v>
      </c>
      <c r="DV119" s="15" t="n">
        <v>41</v>
      </c>
      <c r="DW119" s="15" t="n">
        <f aca="false">IF(DU119/DV119=INT(DU119/DV119),1,0)</f>
        <v>0</v>
      </c>
      <c r="DX119" s="15" t="n">
        <f aca="false">IF(DW119=0,DU119,DU119/DV119)</f>
        <v>1</v>
      </c>
      <c r="DY119" s="15" t="n">
        <v>43</v>
      </c>
      <c r="DZ119" s="15" t="n">
        <f aca="false">IF(DX119/DY119=INT(DX119/DY119),1,0)</f>
        <v>0</v>
      </c>
      <c r="EA119" s="15" t="n">
        <f aca="false">IF(DZ119=0,DX119,DX119/DY119)</f>
        <v>1</v>
      </c>
      <c r="EB119" s="15" t="n">
        <v>47</v>
      </c>
      <c r="EC119" s="15" t="n">
        <f aca="false">IF(EA119/EB119=INT(EA119/EB119),1,0)</f>
        <v>0</v>
      </c>
      <c r="ED119" s="15" t="n">
        <f aca="false">IF(EC119=0,EA119,EA119/EB119)</f>
        <v>1</v>
      </c>
      <c r="EE119" s="15" t="n">
        <v>53</v>
      </c>
      <c r="EF119" s="15" t="n">
        <f aca="false">IF(ED119/EE119=INT(ED119/EE119),1,0)</f>
        <v>0</v>
      </c>
      <c r="EG119" s="15" t="n">
        <f aca="false">IF(EF119=0,ED119,ED119/EE119)</f>
        <v>1</v>
      </c>
      <c r="EH119" s="15" t="n">
        <v>59</v>
      </c>
      <c r="EI119" s="15" t="n">
        <f aca="false">IF(EG119/EH119=INT(EG119/EH119),1,0)</f>
        <v>0</v>
      </c>
      <c r="EJ119" s="15" t="n">
        <f aca="false">IF(EI119=0,EG119,EG119/EH119)</f>
        <v>1</v>
      </c>
      <c r="EK119" s="15" t="n">
        <v>61</v>
      </c>
      <c r="EL119" s="15" t="n">
        <f aca="false">IF(EJ119/EK119=INT(EJ119/EK119),1,0)</f>
        <v>0</v>
      </c>
      <c r="EM119" s="15" t="n">
        <f aca="false">IF(EL119=0,EJ119,EJ119/EK119)</f>
        <v>1</v>
      </c>
      <c r="EN119" s="15" t="n">
        <v>67</v>
      </c>
      <c r="EO119" s="15" t="n">
        <f aca="false">IF(EM119/EN119=INT(EM119/EN119),1,0)</f>
        <v>0</v>
      </c>
      <c r="EP119" s="15" t="n">
        <f aca="false">IF(EO119=0,EM119,EM119/EN119)</f>
        <v>1</v>
      </c>
      <c r="EQ119" s="15" t="n">
        <v>71</v>
      </c>
      <c r="ER119" s="15" t="n">
        <f aca="false">IF(EP119/EQ119=INT(EP119/EQ119),1,0)</f>
        <v>0</v>
      </c>
      <c r="ES119" s="15" t="n">
        <f aca="false">IF(ER119=0,EP119,EP119/EQ119)</f>
        <v>1</v>
      </c>
      <c r="ET119" s="15" t="n">
        <v>73</v>
      </c>
      <c r="EU119" s="15" t="n">
        <f aca="false">IF(ES119/ET119=INT(ES119/ET119),1,0)</f>
        <v>0</v>
      </c>
      <c r="EV119" s="15" t="n">
        <f aca="false">IF(EU119=0,ES119,ES119/ET119)</f>
        <v>1</v>
      </c>
      <c r="EW119" s="15" t="n">
        <v>79</v>
      </c>
      <c r="EX119" s="15" t="n">
        <f aca="false">IF(EV119/EW119=INT(EV119/EW119),1,0)</f>
        <v>0</v>
      </c>
      <c r="EY119" s="15" t="n">
        <f aca="false">IF(EX119=0,EV119,EV119/EW119)</f>
        <v>1</v>
      </c>
      <c r="EZ119" s="15" t="n">
        <v>83</v>
      </c>
      <c r="FA119" s="15" t="n">
        <f aca="false">IF(EY119/EZ119=INT(EY119/EZ119),1,0)</f>
        <v>0</v>
      </c>
      <c r="FB119" s="15" t="n">
        <f aca="false">IF(FA119=0,EY119,EY119/EZ119)</f>
        <v>1</v>
      </c>
      <c r="FC119" s="15" t="n">
        <v>89</v>
      </c>
      <c r="FD119" s="15" t="n">
        <f aca="false">IF(FB119/FC119=INT(FB119/FC119),1,0)</f>
        <v>0</v>
      </c>
      <c r="FE119" s="15" t="n">
        <f aca="false">IF(FD119=0,FB119,FB119/FC119)</f>
        <v>1</v>
      </c>
      <c r="FF119" s="15" t="n">
        <v>97</v>
      </c>
      <c r="FG119" s="15" t="n">
        <f aca="false">IF(FE119/FF119=INT(FE119/FF119),1,0)</f>
        <v>0</v>
      </c>
      <c r="FH119" s="15" t="n">
        <f aca="false">IF(FG119=0,FE119,FE119/FF119)</f>
        <v>1</v>
      </c>
      <c r="FI119" s="15" t="n">
        <v>101</v>
      </c>
      <c r="FJ119" s="15" t="n">
        <f aca="false">IF(FH119/FI119=INT(FH119/FI119),1,0)</f>
        <v>0</v>
      </c>
      <c r="FK119" s="15" t="n">
        <f aca="false">IF(FJ119=0,FH119,FH119/FI119)</f>
        <v>1</v>
      </c>
      <c r="FL119" s="15" t="n">
        <v>103</v>
      </c>
      <c r="FM119" s="15" t="n">
        <f aca="false">IF(FK119/FL119=INT(FK119/FL119),1,0)</f>
        <v>0</v>
      </c>
      <c r="FN119" s="15" t="n">
        <f aca="false">IF(FM119=0,FK119,FK119/FL119)</f>
        <v>1</v>
      </c>
      <c r="FO119" s="15" t="n">
        <v>107</v>
      </c>
      <c r="FP119" s="15" t="n">
        <f aca="false">IF(FN119/FO119=INT(FN119/FO119),1,0)</f>
        <v>0</v>
      </c>
      <c r="FQ119" s="15" t="n">
        <f aca="false">IF(FP119=0,FN119,FN119/FO119)</f>
        <v>1</v>
      </c>
      <c r="FR119" s="15" t="n">
        <v>109</v>
      </c>
      <c r="FS119" s="15" t="n">
        <f aca="false">IF(FQ119/FR119=INT(FQ119/FR119),1,0)</f>
        <v>0</v>
      </c>
      <c r="FT119" s="15" t="n">
        <f aca="false">IF(FS119=0,FQ119,FQ119/FR119)</f>
        <v>1</v>
      </c>
      <c r="FU119" s="15" t="n">
        <v>113</v>
      </c>
      <c r="FV119" s="15" t="n">
        <f aca="false">IF(FT119/FU119=INT(FT119/FU119),1,0)</f>
        <v>0</v>
      </c>
      <c r="FW119" s="15" t="n">
        <f aca="false">IF(FV119=0,FT119,FT119/FU119)</f>
        <v>1</v>
      </c>
      <c r="FX119" s="15" t="n">
        <v>127</v>
      </c>
      <c r="FY119" s="15" t="n">
        <f aca="false">IF(FW119/FX119=INT(FW119/FX119),1,0)</f>
        <v>0</v>
      </c>
      <c r="FZ119" s="15" t="n">
        <f aca="false">IF(FY119=0,FW119,FW119/FX119)</f>
        <v>1</v>
      </c>
      <c r="GA119" s="15" t="n">
        <v>131</v>
      </c>
      <c r="GB119" s="15" t="n">
        <f aca="false">IF(FZ119/GA119=INT(FZ119/GA119),1,0)</f>
        <v>0</v>
      </c>
      <c r="GC119" s="15" t="n">
        <f aca="false">IF(GB119=0,FZ119,FZ119/GA119)</f>
        <v>1</v>
      </c>
      <c r="GD119" s="15" t="n">
        <v>137</v>
      </c>
      <c r="GE119" s="15" t="n">
        <f aca="false">IF(GC119/GD119=INT(GC119/GD119),1,0)</f>
        <v>0</v>
      </c>
      <c r="GF119" s="15" t="n">
        <f aca="false">IF(GE119=0,GC119,GC119/GD119)</f>
        <v>1</v>
      </c>
      <c r="GG119" s="15" t="n">
        <v>139</v>
      </c>
      <c r="GH119" s="15" t="n">
        <f aca="false">IF(GF119/GG119=INT(GF119/GG119),1,0)</f>
        <v>0</v>
      </c>
      <c r="GI119" s="15" t="n">
        <f aca="false">IF(GH119=0,GF119,GF119/GG119)</f>
        <v>1</v>
      </c>
      <c r="GJ119" s="15" t="n">
        <v>149</v>
      </c>
      <c r="GK119" s="15" t="n">
        <f aca="false">IF(GI119/GJ119=INT(GI119/GJ119),1,0)</f>
        <v>0</v>
      </c>
      <c r="GL119" s="15" t="n">
        <f aca="false">IF(GK119=0,GI119,GI119/GJ119)</f>
        <v>1</v>
      </c>
      <c r="GM119" s="15"/>
      <c r="GN119" s="15" t="n">
        <f aca="false">8*AW119+4*AZ119+2*BC119+BF119</f>
        <v>0</v>
      </c>
      <c r="GO119" s="15" t="n">
        <f aca="false">4*BI119+2*BL119+BO119</f>
        <v>0</v>
      </c>
      <c r="GP119" s="15" t="n">
        <f aca="false">2*BR119+BU119</f>
        <v>0</v>
      </c>
      <c r="GQ119" s="15" t="n">
        <f aca="false">2*BX119+CA119</f>
        <v>1</v>
      </c>
      <c r="GR119" s="15" t="n">
        <f aca="false">2*CD119+CG119</f>
        <v>0</v>
      </c>
      <c r="GS119" s="15" t="n">
        <f aca="false">2*CJ119+CM119</f>
        <v>0</v>
      </c>
      <c r="GT119" s="15" t="n">
        <f aca="false">CS119</f>
        <v>0</v>
      </c>
      <c r="GU119" s="15" t="n">
        <f aca="false">CY119</f>
        <v>0</v>
      </c>
      <c r="GV119" s="15" t="n">
        <f aca="false">DE119</f>
        <v>0</v>
      </c>
      <c r="GW119" s="15" t="n">
        <f aca="false">DK119</f>
        <v>0</v>
      </c>
      <c r="GX119" s="15" t="n">
        <f aca="false">DQ119</f>
        <v>0</v>
      </c>
      <c r="GY119" s="0" t="n">
        <f aca="false">DT119</f>
        <v>0</v>
      </c>
      <c r="GZ119" s="0" t="n">
        <f aca="false">DW119</f>
        <v>0</v>
      </c>
      <c r="HA119" s="0" t="n">
        <f aca="false">DZ119</f>
        <v>0</v>
      </c>
      <c r="HB119" s="0" t="n">
        <f aca="false">EC119</f>
        <v>0</v>
      </c>
      <c r="HC119" s="0" t="n">
        <f aca="false">EF119</f>
        <v>0</v>
      </c>
      <c r="HD119" s="0" t="n">
        <f aca="false">EI119</f>
        <v>0</v>
      </c>
      <c r="HE119" s="0" t="n">
        <f aca="false">EL119</f>
        <v>0</v>
      </c>
      <c r="HF119" s="0" t="n">
        <f aca="false">EO119</f>
        <v>0</v>
      </c>
      <c r="HG119" s="0" t="n">
        <f aca="false">ER119</f>
        <v>0</v>
      </c>
      <c r="HH119" s="0" t="n">
        <f aca="false">EU119</f>
        <v>0</v>
      </c>
      <c r="HI119" s="0" t="n">
        <f aca="false">EX119</f>
        <v>0</v>
      </c>
      <c r="HJ119" s="0" t="n">
        <f aca="false">FA119</f>
        <v>0</v>
      </c>
      <c r="HK119" s="0" t="n">
        <f aca="false">FD119</f>
        <v>0</v>
      </c>
      <c r="HL119" s="0" t="n">
        <f aca="false">FG119</f>
        <v>0</v>
      </c>
      <c r="HM119" s="0" t="n">
        <f aca="false">FJ119</f>
        <v>0</v>
      </c>
      <c r="HN119" s="0" t="n">
        <f aca="false">FM119</f>
        <v>0</v>
      </c>
      <c r="HO119" s="0" t="n">
        <f aca="false">FP119</f>
        <v>0</v>
      </c>
      <c r="HP119" s="0" t="n">
        <f aca="false">FS119</f>
        <v>0</v>
      </c>
      <c r="HQ119" s="0" t="n">
        <f aca="false">FV119</f>
        <v>0</v>
      </c>
      <c r="HR119" s="0" t="n">
        <f aca="false">FY119</f>
        <v>0</v>
      </c>
      <c r="HS119" s="0" t="n">
        <f aca="false">GB119</f>
        <v>0</v>
      </c>
      <c r="HT119" s="0" t="n">
        <f aca="false">GE119</f>
        <v>0</v>
      </c>
      <c r="HU119" s="0" t="n">
        <f aca="false">GH119</f>
        <v>0</v>
      </c>
      <c r="HV119" s="0" t="n">
        <f aca="false">GK119</f>
        <v>0</v>
      </c>
      <c r="HW119" s="0" t="n">
        <f aca="false">AU119</f>
        <v>7</v>
      </c>
      <c r="HX119" s="0" t="n">
        <f aca="false">HW119/HV122</f>
        <v>7</v>
      </c>
    </row>
    <row r="120" customFormat="false" ht="18" hidden="true" customHeight="true" outlineLevel="0" collapsed="false">
      <c r="A120" s="1"/>
      <c r="B120" s="10"/>
      <c r="C120" s="10"/>
      <c r="D120" s="10"/>
      <c r="E120" s="10"/>
      <c r="F120" s="13"/>
      <c r="G120" s="13"/>
      <c r="H120" s="74"/>
      <c r="I120" s="10"/>
      <c r="J120" s="10"/>
      <c r="K120" s="1"/>
      <c r="M120" s="1"/>
      <c r="AK120" s="1"/>
      <c r="AL120" s="1"/>
      <c r="AM120" s="1"/>
      <c r="AN120" s="1"/>
      <c r="AO120" s="1"/>
      <c r="AP120" s="1"/>
      <c r="AQ120" s="1"/>
      <c r="AS120" s="0" t="n">
        <f aca="false">AS119+INT(AT119/AT120)</f>
        <v>12</v>
      </c>
      <c r="AT120" s="15" t="n">
        <f aca="true">IF(AP115&gt;AT119,INT((RAND()*(AQ115-AP115+1)+AP115)),INT((RAND()*(AQ115-AT119)+AT119+1)))</f>
        <v>8</v>
      </c>
      <c r="AU120" s="0" t="n">
        <f aca="false">AT120</f>
        <v>8</v>
      </c>
      <c r="AV120" s="0" t="n">
        <v>256</v>
      </c>
      <c r="AW120" s="15" t="n">
        <f aca="false">IF(AU120/AV120=INT(AU120/AV120),1,0)</f>
        <v>0</v>
      </c>
      <c r="AX120" s="15" t="n">
        <f aca="false">IF(AW120=0,AU120,AU120/AV120)</f>
        <v>8</v>
      </c>
      <c r="AY120" s="15" t="n">
        <v>16</v>
      </c>
      <c r="AZ120" s="15" t="n">
        <f aca="false">IF(AX120/AY120=INT(AX120/AY120),1,0)</f>
        <v>0</v>
      </c>
      <c r="BA120" s="15" t="n">
        <f aca="false">IF(AZ120=0,AX120,AX120/AY120)</f>
        <v>8</v>
      </c>
      <c r="BB120" s="15" t="n">
        <v>4</v>
      </c>
      <c r="BC120" s="15" t="n">
        <f aca="false">IF(BA120/BB120=INT(BA120/BB120),1,0)</f>
        <v>1</v>
      </c>
      <c r="BD120" s="15" t="n">
        <f aca="false">IF(BC120=0,BA120,BA120/BB120)</f>
        <v>2</v>
      </c>
      <c r="BE120" s="15" t="n">
        <v>2</v>
      </c>
      <c r="BF120" s="15" t="n">
        <f aca="false">IF(BD120/BE120=INT(BD120/BE120),1,0)</f>
        <v>1</v>
      </c>
      <c r="BG120" s="15" t="n">
        <f aca="false">IF(BF120=0,BD120,BD120/BE120)</f>
        <v>1</v>
      </c>
      <c r="BH120" s="15" t="n">
        <v>81</v>
      </c>
      <c r="BI120" s="15" t="n">
        <f aca="false">IF(BG120/BH120=INT(BG120/BH120),1,0)</f>
        <v>0</v>
      </c>
      <c r="BJ120" s="15" t="n">
        <f aca="false">IF(BI120=0,BG120,BG120/BH120)</f>
        <v>1</v>
      </c>
      <c r="BK120" s="15" t="n">
        <v>9</v>
      </c>
      <c r="BL120" s="15" t="n">
        <f aca="false">IF(BJ120/BK120=INT(BJ120/BK120),1,0)</f>
        <v>0</v>
      </c>
      <c r="BM120" s="15" t="n">
        <f aca="false">IF(BL120=0,BJ120,BJ120/BK120)</f>
        <v>1</v>
      </c>
      <c r="BN120" s="15" t="n">
        <v>3</v>
      </c>
      <c r="BO120" s="15" t="n">
        <f aca="false">IF(BM120/BN120=INT(BM120/BN120),1,0)</f>
        <v>0</v>
      </c>
      <c r="BP120" s="15" t="n">
        <f aca="false">IF(BO120=0,BM120,BM120/BN120)</f>
        <v>1</v>
      </c>
      <c r="BQ120" s="15" t="n">
        <v>25</v>
      </c>
      <c r="BR120" s="15" t="n">
        <f aca="false">IF(BP120/BQ120=INT(BP120/BQ120),1,0)</f>
        <v>0</v>
      </c>
      <c r="BS120" s="15" t="n">
        <f aca="false">IF(BR120=0,BP120,BP120/BQ120)</f>
        <v>1</v>
      </c>
      <c r="BT120" s="15" t="n">
        <v>5</v>
      </c>
      <c r="BU120" s="15" t="n">
        <f aca="false">IF(BS120/BT120=INT(BS120/BT120),1,0)</f>
        <v>0</v>
      </c>
      <c r="BV120" s="15" t="n">
        <f aca="false">IF(BU120=0,BS120,BS120/BT120)</f>
        <v>1</v>
      </c>
      <c r="BW120" s="15" t="n">
        <v>49</v>
      </c>
      <c r="BX120" s="15" t="n">
        <f aca="false">IF(BV120/BW120=INT(BV120/BW120),1,0)</f>
        <v>0</v>
      </c>
      <c r="BY120" s="15" t="n">
        <f aca="false">IF(BX120=0,BV120,BV120/BW120)</f>
        <v>1</v>
      </c>
      <c r="BZ120" s="15" t="n">
        <v>7</v>
      </c>
      <c r="CA120" s="15" t="n">
        <f aca="false">IF(BY120/BZ120=INT(BY120/BZ120),1,0)</f>
        <v>0</v>
      </c>
      <c r="CB120" s="15" t="n">
        <f aca="false">IF(CA120=0,BY120,BY120/BZ120)</f>
        <v>1</v>
      </c>
      <c r="CC120" s="15" t="n">
        <v>121</v>
      </c>
      <c r="CD120" s="15" t="n">
        <f aca="false">IF(CB120/CC120=INT(CB120/CC120),1,0)</f>
        <v>0</v>
      </c>
      <c r="CE120" s="15" t="n">
        <f aca="false">IF(CD120=0,CB120,CB120/CC120)</f>
        <v>1</v>
      </c>
      <c r="CF120" s="15" t="n">
        <v>11</v>
      </c>
      <c r="CG120" s="15" t="n">
        <f aca="false">IF(CE120/CF120=INT(CE120/CF120),1,0)</f>
        <v>0</v>
      </c>
      <c r="CH120" s="15" t="n">
        <f aca="false">IF(CG120=0,CE120,CE120/CF120)</f>
        <v>1</v>
      </c>
      <c r="CI120" s="15" t="n">
        <v>169</v>
      </c>
      <c r="CJ120" s="15" t="n">
        <f aca="false">IF(CH120/CI120=INT(CH120/CI120),1,0)</f>
        <v>0</v>
      </c>
      <c r="CK120" s="15" t="n">
        <f aca="false">IF(CJ120=0,CH120,CH120/CI120)</f>
        <v>1</v>
      </c>
      <c r="CL120" s="15" t="n">
        <v>13</v>
      </c>
      <c r="CM120" s="15" t="n">
        <f aca="false">IF(CK120/CL120=INT(CK120/CL120),1,0)</f>
        <v>0</v>
      </c>
      <c r="CN120" s="15" t="n">
        <f aca="false">IF(CM120=0,CK120,CK120/CL120)</f>
        <v>1</v>
      </c>
      <c r="CO120" s="15" t="n">
        <f aca="false">CO116</f>
        <v>289</v>
      </c>
      <c r="CP120" s="15" t="n">
        <f aca="false">IF(CN120/CO120=INT(CN120/CO120),1,0)</f>
        <v>0</v>
      </c>
      <c r="CQ120" s="15" t="n">
        <f aca="false">IF(CP120=0,CN120,CN120/CO120)</f>
        <v>1</v>
      </c>
      <c r="CR120" s="15" t="n">
        <v>17</v>
      </c>
      <c r="CS120" s="15" t="n">
        <f aca="false">IF(CQ120/CR120=INT(CQ120/CR120),1,0)</f>
        <v>0</v>
      </c>
      <c r="CT120" s="15" t="n">
        <f aca="false">IF(CS120=0,CQ120,CQ120/CR120)</f>
        <v>1</v>
      </c>
      <c r="CU120" s="15" t="n">
        <f aca="false">CU116</f>
        <v>361</v>
      </c>
      <c r="CV120" s="15" t="n">
        <f aca="false">IF(CT120/CU120=INT(CT120/CU120),1,0)</f>
        <v>0</v>
      </c>
      <c r="CW120" s="15" t="n">
        <f aca="false">IF(CV120=0,CT120,CT120/CU120)</f>
        <v>1</v>
      </c>
      <c r="CX120" s="15" t="n">
        <v>19</v>
      </c>
      <c r="CY120" s="15" t="n">
        <f aca="false">IF(CW120/CX120=INT(CW120/CX120),1,0)</f>
        <v>0</v>
      </c>
      <c r="CZ120" s="15" t="n">
        <f aca="false">IF(CY120=0,CW120,CW120/CX120)</f>
        <v>1</v>
      </c>
      <c r="DA120" s="15" t="n">
        <f aca="false">DA116</f>
        <v>529</v>
      </c>
      <c r="DB120" s="15" t="n">
        <f aca="false">IF(CZ120/DA120=INT(CZ120/DA120),1,0)</f>
        <v>0</v>
      </c>
      <c r="DC120" s="15" t="n">
        <f aca="false">IF(DB120=0,CZ120,CZ120/DA120)</f>
        <v>1</v>
      </c>
      <c r="DD120" s="15" t="n">
        <v>23</v>
      </c>
      <c r="DE120" s="15" t="n">
        <f aca="false">IF(DC120/DD120=INT(DC120/DD120),1,0)</f>
        <v>0</v>
      </c>
      <c r="DF120" s="15" t="n">
        <f aca="false">IF(DE120=0,DC120,DC120/DD120)</f>
        <v>1</v>
      </c>
      <c r="DG120" s="15" t="n">
        <f aca="false">DG116</f>
        <v>841</v>
      </c>
      <c r="DH120" s="15" t="n">
        <f aca="false">IF(DF120/DG120=INT(DF120/DG120),1,0)</f>
        <v>0</v>
      </c>
      <c r="DI120" s="15" t="n">
        <f aca="false">IF(DH120=0,DF120,DF120/DG120)</f>
        <v>1</v>
      </c>
      <c r="DJ120" s="15" t="n">
        <v>29</v>
      </c>
      <c r="DK120" s="15" t="n">
        <f aca="false">IF(DI120/DJ120=INT(DI120/DJ120),1,0)</f>
        <v>0</v>
      </c>
      <c r="DL120" s="15" t="n">
        <f aca="false">IF(DK120=0,DI120,DI120/DJ120)</f>
        <v>1</v>
      </c>
      <c r="DM120" s="15" t="n">
        <f aca="false">DM116</f>
        <v>961</v>
      </c>
      <c r="DN120" s="15" t="n">
        <f aca="false">IF(DL120/DM120=INT(DL120/DM120),1,0)</f>
        <v>0</v>
      </c>
      <c r="DO120" s="15" t="n">
        <f aca="false">IF(DN120=0,DL120,DL120/DM120)</f>
        <v>1</v>
      </c>
      <c r="DP120" s="15" t="n">
        <v>31</v>
      </c>
      <c r="DQ120" s="15" t="n">
        <f aca="false">IF(DO120/DP120=INT(DO120/DP120),1,0)</f>
        <v>0</v>
      </c>
      <c r="DR120" s="15" t="n">
        <f aca="false">IF(DQ120=0,DO120,DO120/DP120)</f>
        <v>1</v>
      </c>
      <c r="DS120" s="15" t="n">
        <v>37</v>
      </c>
      <c r="DT120" s="15" t="n">
        <f aca="false">IF(DR120/DS120=INT(DR120/DS120),1,0)</f>
        <v>0</v>
      </c>
      <c r="DU120" s="15" t="n">
        <f aca="false">IF(DT120=0,DR120,DR120/DS120)</f>
        <v>1</v>
      </c>
      <c r="DV120" s="15" t="n">
        <v>41</v>
      </c>
      <c r="DW120" s="15" t="n">
        <f aca="false">IF(DU120/DV120=INT(DU120/DV120),1,0)</f>
        <v>0</v>
      </c>
      <c r="DX120" s="15" t="n">
        <f aca="false">IF(DW120=0,DU120,DU120/DV120)</f>
        <v>1</v>
      </c>
      <c r="DY120" s="15" t="n">
        <v>43</v>
      </c>
      <c r="DZ120" s="15" t="n">
        <f aca="false">IF(DX120/DY120=INT(DX120/DY120),1,0)</f>
        <v>0</v>
      </c>
      <c r="EA120" s="15" t="n">
        <f aca="false">IF(DZ120=0,DX120,DX120/DY120)</f>
        <v>1</v>
      </c>
      <c r="EB120" s="15" t="n">
        <v>47</v>
      </c>
      <c r="EC120" s="15" t="n">
        <f aca="false">IF(EA120/EB120=INT(EA120/EB120),1,0)</f>
        <v>0</v>
      </c>
      <c r="ED120" s="15" t="n">
        <f aca="false">IF(EC120=0,EA120,EA120/EB120)</f>
        <v>1</v>
      </c>
      <c r="EE120" s="15" t="n">
        <v>53</v>
      </c>
      <c r="EF120" s="15" t="n">
        <f aca="false">IF(ED120/EE120=INT(ED120/EE120),1,0)</f>
        <v>0</v>
      </c>
      <c r="EG120" s="15" t="n">
        <f aca="false">IF(EF120=0,ED120,ED120/EE120)</f>
        <v>1</v>
      </c>
      <c r="EH120" s="15" t="n">
        <v>59</v>
      </c>
      <c r="EI120" s="15" t="n">
        <f aca="false">IF(EG120/EH120=INT(EG120/EH120),1,0)</f>
        <v>0</v>
      </c>
      <c r="EJ120" s="15" t="n">
        <f aca="false">IF(EI120=0,EG120,EG120/EH120)</f>
        <v>1</v>
      </c>
      <c r="EK120" s="15" t="n">
        <v>61</v>
      </c>
      <c r="EL120" s="15" t="n">
        <f aca="false">IF(EJ120/EK120=INT(EJ120/EK120),1,0)</f>
        <v>0</v>
      </c>
      <c r="EM120" s="15" t="n">
        <f aca="false">IF(EL120=0,EJ120,EJ120/EK120)</f>
        <v>1</v>
      </c>
      <c r="EN120" s="15" t="n">
        <v>67</v>
      </c>
      <c r="EO120" s="15" t="n">
        <f aca="false">IF(EM120/EN120=INT(EM120/EN120),1,0)</f>
        <v>0</v>
      </c>
      <c r="EP120" s="15" t="n">
        <f aca="false">IF(EO120=0,EM120,EM120/EN120)</f>
        <v>1</v>
      </c>
      <c r="EQ120" s="15" t="n">
        <v>71</v>
      </c>
      <c r="ER120" s="15" t="n">
        <f aca="false">IF(EP120/EQ120=INT(EP120/EQ120),1,0)</f>
        <v>0</v>
      </c>
      <c r="ES120" s="15" t="n">
        <f aca="false">IF(ER120=0,EP120,EP120/EQ120)</f>
        <v>1</v>
      </c>
      <c r="ET120" s="15" t="n">
        <v>73</v>
      </c>
      <c r="EU120" s="15" t="n">
        <f aca="false">IF(ES120/ET120=INT(ES120/ET120),1,0)</f>
        <v>0</v>
      </c>
      <c r="EV120" s="15" t="n">
        <f aca="false">IF(EU120=0,ES120,ES120/ET120)</f>
        <v>1</v>
      </c>
      <c r="EW120" s="15" t="n">
        <v>79</v>
      </c>
      <c r="EX120" s="15" t="n">
        <f aca="false">IF(EV120/EW120=INT(EV120/EW120),1,0)</f>
        <v>0</v>
      </c>
      <c r="EY120" s="15" t="n">
        <f aca="false">IF(EX120=0,EV120,EV120/EW120)</f>
        <v>1</v>
      </c>
      <c r="EZ120" s="15" t="n">
        <v>83</v>
      </c>
      <c r="FA120" s="15" t="n">
        <f aca="false">IF(EY120/EZ120=INT(EY120/EZ120),1,0)</f>
        <v>0</v>
      </c>
      <c r="FB120" s="15" t="n">
        <f aca="false">IF(FA120=0,EY120,EY120/EZ120)</f>
        <v>1</v>
      </c>
      <c r="FC120" s="15" t="n">
        <v>89</v>
      </c>
      <c r="FD120" s="15" t="n">
        <f aca="false">IF(FB120/FC120=INT(FB120/FC120),1,0)</f>
        <v>0</v>
      </c>
      <c r="FE120" s="15" t="n">
        <f aca="false">IF(FD120=0,FB120,FB120/FC120)</f>
        <v>1</v>
      </c>
      <c r="FF120" s="15" t="n">
        <v>97</v>
      </c>
      <c r="FG120" s="15" t="n">
        <f aca="false">IF(FE120/FF120=INT(FE120/FF120),1,0)</f>
        <v>0</v>
      </c>
      <c r="FH120" s="15" t="n">
        <f aca="false">IF(FG120=0,FE120,FE120/FF120)</f>
        <v>1</v>
      </c>
      <c r="FI120" s="15" t="n">
        <v>101</v>
      </c>
      <c r="FJ120" s="15" t="n">
        <f aca="false">IF(FH120/FI120=INT(FH120/FI120),1,0)</f>
        <v>0</v>
      </c>
      <c r="FK120" s="15" t="n">
        <f aca="false">IF(FJ120=0,FH120,FH120/FI120)</f>
        <v>1</v>
      </c>
      <c r="FL120" s="15" t="n">
        <v>103</v>
      </c>
      <c r="FM120" s="15" t="n">
        <f aca="false">IF(FK120/FL120=INT(FK120/FL120),1,0)</f>
        <v>0</v>
      </c>
      <c r="FN120" s="15" t="n">
        <f aca="false">IF(FM120=0,FK120,FK120/FL120)</f>
        <v>1</v>
      </c>
      <c r="FO120" s="15" t="n">
        <v>107</v>
      </c>
      <c r="FP120" s="15" t="n">
        <f aca="false">IF(FN120/FO120=INT(FN120/FO120),1,0)</f>
        <v>0</v>
      </c>
      <c r="FQ120" s="15" t="n">
        <f aca="false">IF(FP120=0,FN120,FN120/FO120)</f>
        <v>1</v>
      </c>
      <c r="FR120" s="15" t="n">
        <v>109</v>
      </c>
      <c r="FS120" s="15" t="n">
        <f aca="false">IF(FQ120/FR120=INT(FQ120/FR120),1,0)</f>
        <v>0</v>
      </c>
      <c r="FT120" s="15" t="n">
        <f aca="false">IF(FS120=0,FQ120,FQ120/FR120)</f>
        <v>1</v>
      </c>
      <c r="FU120" s="15" t="n">
        <v>113</v>
      </c>
      <c r="FV120" s="15" t="n">
        <f aca="false">IF(FT120/FU120=INT(FT120/FU120),1,0)</f>
        <v>0</v>
      </c>
      <c r="FW120" s="15" t="n">
        <f aca="false">IF(FV120=0,FT120,FT120/FU120)</f>
        <v>1</v>
      </c>
      <c r="FX120" s="15" t="n">
        <v>127</v>
      </c>
      <c r="FY120" s="15" t="n">
        <f aca="false">IF(FW120/FX120=INT(FW120/FX120),1,0)</f>
        <v>0</v>
      </c>
      <c r="FZ120" s="15" t="n">
        <f aca="false">IF(FY120=0,FW120,FW120/FX120)</f>
        <v>1</v>
      </c>
      <c r="GA120" s="15" t="n">
        <v>131</v>
      </c>
      <c r="GB120" s="15" t="n">
        <f aca="false">IF(FZ120/GA120=INT(FZ120/GA120),1,0)</f>
        <v>0</v>
      </c>
      <c r="GC120" s="15" t="n">
        <f aca="false">IF(GB120=0,FZ120,FZ120/GA120)</f>
        <v>1</v>
      </c>
      <c r="GD120" s="15" t="n">
        <v>137</v>
      </c>
      <c r="GE120" s="15" t="n">
        <f aca="false">IF(GC120/GD120=INT(GC120/GD120),1,0)</f>
        <v>0</v>
      </c>
      <c r="GF120" s="15" t="n">
        <f aca="false">IF(GE120=0,GC120,GC120/GD120)</f>
        <v>1</v>
      </c>
      <c r="GG120" s="15" t="n">
        <v>139</v>
      </c>
      <c r="GH120" s="15" t="n">
        <f aca="false">IF(GF120/GG120=INT(GF120/GG120),1,0)</f>
        <v>0</v>
      </c>
      <c r="GI120" s="15" t="n">
        <f aca="false">IF(GH120=0,GF120,GF120/GG120)</f>
        <v>1</v>
      </c>
      <c r="GJ120" s="15" t="n">
        <v>149</v>
      </c>
      <c r="GK120" s="15" t="n">
        <f aca="false">IF(GI120/GJ120=INT(GI120/GJ120),1,0)</f>
        <v>0</v>
      </c>
      <c r="GL120" s="15" t="n">
        <f aca="false">IF(GK120=0,GI120,GI120/GJ120)</f>
        <v>1</v>
      </c>
      <c r="GM120" s="15"/>
      <c r="GN120" s="15" t="n">
        <f aca="false">8*AW120+4*AZ120+2*BC120+BF120</f>
        <v>3</v>
      </c>
      <c r="GO120" s="15" t="n">
        <f aca="false">4*BI120+2*BL120+BO120</f>
        <v>0</v>
      </c>
      <c r="GP120" s="15" t="n">
        <f aca="false">2*BR120+BU120</f>
        <v>0</v>
      </c>
      <c r="GQ120" s="15" t="n">
        <f aca="false">2*BX120+CA120</f>
        <v>0</v>
      </c>
      <c r="GR120" s="15" t="n">
        <f aca="false">2*CD120+CG120</f>
        <v>0</v>
      </c>
      <c r="GS120" s="15" t="n">
        <f aca="false">2*CJ120+CM120</f>
        <v>0</v>
      </c>
      <c r="GT120" s="15" t="n">
        <f aca="false">CS120</f>
        <v>0</v>
      </c>
      <c r="GU120" s="15" t="n">
        <f aca="false">CY120</f>
        <v>0</v>
      </c>
      <c r="GV120" s="15" t="n">
        <f aca="false">DE120</f>
        <v>0</v>
      </c>
      <c r="GW120" s="15" t="n">
        <f aca="false">DK120</f>
        <v>0</v>
      </c>
      <c r="GX120" s="15" t="n">
        <f aca="false">DQ120</f>
        <v>0</v>
      </c>
      <c r="GY120" s="0" t="n">
        <f aca="false">DT120</f>
        <v>0</v>
      </c>
      <c r="GZ120" s="0" t="n">
        <f aca="false">DW120</f>
        <v>0</v>
      </c>
      <c r="HA120" s="0" t="n">
        <f aca="false">DZ120</f>
        <v>0</v>
      </c>
      <c r="HB120" s="0" t="n">
        <f aca="false">EC120</f>
        <v>0</v>
      </c>
      <c r="HC120" s="0" t="n">
        <f aca="false">EF120</f>
        <v>0</v>
      </c>
      <c r="HD120" s="0" t="n">
        <f aca="false">EI120</f>
        <v>0</v>
      </c>
      <c r="HE120" s="0" t="n">
        <f aca="false">EL120</f>
        <v>0</v>
      </c>
      <c r="HF120" s="0" t="n">
        <f aca="false">EO120</f>
        <v>0</v>
      </c>
      <c r="HG120" s="0" t="n">
        <f aca="false">ER120</f>
        <v>0</v>
      </c>
      <c r="HH120" s="0" t="n">
        <f aca="false">EU120</f>
        <v>0</v>
      </c>
      <c r="HI120" s="0" t="n">
        <f aca="false">EX120</f>
        <v>0</v>
      </c>
      <c r="HJ120" s="0" t="n">
        <f aca="false">FA120</f>
        <v>0</v>
      </c>
      <c r="HK120" s="0" t="n">
        <f aca="false">FD120</f>
        <v>0</v>
      </c>
      <c r="HL120" s="0" t="n">
        <f aca="false">FG120</f>
        <v>0</v>
      </c>
      <c r="HM120" s="0" t="n">
        <f aca="false">FJ120</f>
        <v>0</v>
      </c>
      <c r="HN120" s="0" t="n">
        <f aca="false">FM120</f>
        <v>0</v>
      </c>
      <c r="HO120" s="0" t="n">
        <f aca="false">FP120</f>
        <v>0</v>
      </c>
      <c r="HP120" s="0" t="n">
        <f aca="false">FS120</f>
        <v>0</v>
      </c>
      <c r="HQ120" s="0" t="n">
        <f aca="false">FV120</f>
        <v>0</v>
      </c>
      <c r="HR120" s="0" t="n">
        <f aca="false">FY120</f>
        <v>0</v>
      </c>
      <c r="HS120" s="0" t="n">
        <f aca="false">GB120</f>
        <v>0</v>
      </c>
      <c r="HT120" s="0" t="n">
        <f aca="false">GE120</f>
        <v>0</v>
      </c>
      <c r="HU120" s="0" t="n">
        <f aca="false">GH120</f>
        <v>0</v>
      </c>
      <c r="HV120" s="0" t="n">
        <f aca="false">GK120</f>
        <v>0</v>
      </c>
      <c r="HW120" s="0" t="n">
        <f aca="false">AU120</f>
        <v>8</v>
      </c>
      <c r="HX120" s="0" t="n">
        <f aca="false">HW120/HV122</f>
        <v>8</v>
      </c>
    </row>
    <row r="121" customFormat="false" ht="18" hidden="true" customHeight="true" outlineLevel="0" collapsed="false">
      <c r="A121" s="1"/>
      <c r="B121" s="10"/>
      <c r="C121" s="10"/>
      <c r="D121" s="10"/>
      <c r="E121" s="10"/>
      <c r="F121" s="13"/>
      <c r="G121" s="13"/>
      <c r="H121" s="74"/>
      <c r="I121" s="10"/>
      <c r="J121" s="10"/>
      <c r="K121" s="1"/>
      <c r="M121" s="1"/>
      <c r="AK121" s="1"/>
      <c r="AL121" s="1"/>
      <c r="AM121" s="1"/>
      <c r="AN121" s="1"/>
      <c r="AO121" s="1"/>
      <c r="AP121" s="1"/>
      <c r="AQ121" s="1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 t="n">
        <f aca="false">IF(GN119&lt;GN120,GN119,GN120)</f>
        <v>0</v>
      </c>
      <c r="GO121" s="15" t="n">
        <f aca="false">IF(GO119&lt;GO120,GO119,GO120)</f>
        <v>0</v>
      </c>
      <c r="GP121" s="15" t="n">
        <f aca="false">IF(GP119&lt;GP120,GP119,GP120)</f>
        <v>0</v>
      </c>
      <c r="GQ121" s="15" t="n">
        <f aca="false">IF(GQ119&lt;GQ120,GQ119,GQ120)</f>
        <v>0</v>
      </c>
      <c r="GR121" s="15" t="n">
        <f aca="false">IF(GR119&lt;GR120,GR119,GR120)</f>
        <v>0</v>
      </c>
      <c r="GS121" s="15" t="n">
        <f aca="false">IF(GS119&lt;GS120,GS119,GS120)</f>
        <v>0</v>
      </c>
      <c r="GT121" s="15" t="n">
        <f aca="false">IF(GT119&lt;GT120,GT119,GT120)</f>
        <v>0</v>
      </c>
      <c r="GU121" s="15" t="n">
        <f aca="false">IF(GU119&lt;GU120,GU119,GU120)</f>
        <v>0</v>
      </c>
      <c r="GV121" s="15" t="n">
        <f aca="false">IF(GV119&lt;GV120,GV119,GV120)</f>
        <v>0</v>
      </c>
      <c r="GW121" s="15" t="n">
        <f aca="false">IF(GW119&lt;GW120,GW119,GW120)</f>
        <v>0</v>
      </c>
      <c r="GX121" s="15" t="n">
        <f aca="false">IF(GX119&lt;GX120,GX119,GX120)</f>
        <v>0</v>
      </c>
      <c r="GY121" s="15" t="n">
        <f aca="false">IF(GY119&lt;GY120,GY119,GY120)</f>
        <v>0</v>
      </c>
      <c r="GZ121" s="15" t="n">
        <f aca="false">IF(GZ119&lt;GZ120,GZ119,GZ120)</f>
        <v>0</v>
      </c>
      <c r="HA121" s="15" t="n">
        <f aca="false">IF(HA119&lt;HA120,HA119,HA120)</f>
        <v>0</v>
      </c>
      <c r="HB121" s="15" t="n">
        <f aca="false">IF(HB119&lt;HB120,HB119,HB120)</f>
        <v>0</v>
      </c>
      <c r="HC121" s="15" t="n">
        <f aca="false">IF(HC119&lt;HC120,HC119,HC120)</f>
        <v>0</v>
      </c>
      <c r="HD121" s="15" t="n">
        <f aca="false">IF(HD119&lt;HD120,HD119,HD120)</f>
        <v>0</v>
      </c>
      <c r="HE121" s="15" t="n">
        <f aca="false">IF(HE119&lt;HE120,HE119,HE120)</f>
        <v>0</v>
      </c>
      <c r="HF121" s="15" t="n">
        <f aca="false">IF(HF119&lt;HF120,HF119,HF120)</f>
        <v>0</v>
      </c>
      <c r="HG121" s="15" t="n">
        <f aca="false">IF(HG119&lt;HG120,HG119,HG120)</f>
        <v>0</v>
      </c>
      <c r="HH121" s="15" t="n">
        <f aca="false">IF(HH119&lt;HH120,HH119,HH120)</f>
        <v>0</v>
      </c>
      <c r="HI121" s="15" t="n">
        <f aca="false">IF(HI119&lt;HI120,HI119,HI120)</f>
        <v>0</v>
      </c>
      <c r="HJ121" s="15" t="n">
        <f aca="false">IF(HJ119&lt;HJ120,HJ119,HJ120)</f>
        <v>0</v>
      </c>
      <c r="HK121" s="15" t="n">
        <f aca="false">IF(HK119&lt;HK120,HK119,HK120)</f>
        <v>0</v>
      </c>
      <c r="HL121" s="15" t="n">
        <f aca="false">IF(HL119&lt;HL120,HL119,HL120)</f>
        <v>0</v>
      </c>
      <c r="HM121" s="15" t="n">
        <f aca="false">IF(HM119&lt;HM120,HM119,HM120)</f>
        <v>0</v>
      </c>
      <c r="HN121" s="15" t="n">
        <f aca="false">IF(HN119&lt;HN120,HN119,HN120)</f>
        <v>0</v>
      </c>
      <c r="HO121" s="15" t="n">
        <f aca="false">IF(HO119&lt;HO120,HO119,HO120)</f>
        <v>0</v>
      </c>
      <c r="HP121" s="15" t="n">
        <f aca="false">IF(HP119&lt;HP120,HP119,HP120)</f>
        <v>0</v>
      </c>
      <c r="HQ121" s="15" t="n">
        <f aca="false">IF(HQ119&lt;HQ120,HQ119,HQ120)</f>
        <v>0</v>
      </c>
      <c r="HR121" s="15" t="n">
        <f aca="false">IF(HR119&lt;HR120,HR119,HR120)</f>
        <v>0</v>
      </c>
      <c r="HS121" s="15" t="n">
        <f aca="false">IF(HS119&lt;HS120,HS119,HS120)</f>
        <v>0</v>
      </c>
      <c r="HT121" s="15" t="n">
        <f aca="false">IF(HT119&lt;HT120,HT119,HT120)</f>
        <v>0</v>
      </c>
      <c r="HU121" s="15" t="n">
        <f aca="false">IF(HU119&lt;HU120,HU119,HU120)</f>
        <v>0</v>
      </c>
      <c r="HV121" s="15" t="n">
        <f aca="false">IF(HV119&lt;HV120,HV119,HV120)</f>
        <v>0</v>
      </c>
    </row>
    <row r="122" customFormat="false" ht="18" hidden="true" customHeight="true" outlineLevel="0" collapsed="false">
      <c r="A122" s="1"/>
      <c r="B122" s="10"/>
      <c r="C122" s="10"/>
      <c r="D122" s="10"/>
      <c r="E122" s="10"/>
      <c r="F122" s="13"/>
      <c r="G122" s="13"/>
      <c r="H122" s="74"/>
      <c r="I122" s="10"/>
      <c r="J122" s="10"/>
      <c r="K122" s="1"/>
      <c r="M122" s="1"/>
      <c r="AK122" s="1"/>
      <c r="AL122" s="1"/>
      <c r="AM122" s="1"/>
      <c r="AN122" s="1"/>
      <c r="AO122" s="1"/>
      <c r="AP122" s="1"/>
      <c r="AQ122" s="1"/>
      <c r="AT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0" t="n">
        <f aca="false">FY$4^GN121</f>
        <v>1</v>
      </c>
      <c r="GO122" s="0" t="n">
        <f aca="false">FZ$4^GO121*GN122</f>
        <v>1</v>
      </c>
      <c r="GP122" s="0" t="n">
        <f aca="false">GA$4^GP121*GO122</f>
        <v>1</v>
      </c>
      <c r="GQ122" s="0" t="n">
        <f aca="false">GB$4^GQ121*GP122</f>
        <v>1</v>
      </c>
      <c r="GR122" s="0" t="n">
        <f aca="false">GC$4^GR121*GQ122</f>
        <v>1</v>
      </c>
      <c r="GS122" s="0" t="n">
        <f aca="false">GD$4^GS121*GR122</f>
        <v>1</v>
      </c>
      <c r="GT122" s="0" t="n">
        <f aca="false">GE$4^GT121*GS122</f>
        <v>1</v>
      </c>
      <c r="GU122" s="0" t="n">
        <f aca="false">GF$4^GU121*GT122</f>
        <v>1</v>
      </c>
      <c r="GV122" s="0" t="n">
        <f aca="false">GG$4^GV121*GU122</f>
        <v>1</v>
      </c>
      <c r="GW122" s="0" t="n">
        <f aca="false">GH$4^GW121*GV122</f>
        <v>1</v>
      </c>
      <c r="GX122" s="0" t="n">
        <f aca="false">GI$4^GX121*GW122</f>
        <v>1</v>
      </c>
      <c r="GY122" s="0" t="n">
        <f aca="false">GJ$4^GY121*GX122</f>
        <v>1</v>
      </c>
      <c r="GZ122" s="0" t="n">
        <f aca="false">GK$4^GZ121*GY122</f>
        <v>1</v>
      </c>
      <c r="HA122" s="0" t="n">
        <f aca="false">GL$4^HA121*GZ122</f>
        <v>1</v>
      </c>
      <c r="HB122" s="0" t="n">
        <f aca="false">GM$4^HB121*HA122</f>
        <v>1</v>
      </c>
      <c r="HC122" s="0" t="n">
        <f aca="false">GN$4^HC121*HB122</f>
        <v>1</v>
      </c>
      <c r="HD122" s="0" t="n">
        <f aca="false">GO$4^HD121*HC122</f>
        <v>1</v>
      </c>
      <c r="HE122" s="0" t="n">
        <f aca="false">GP$4^HE121*HD122</f>
        <v>1</v>
      </c>
      <c r="HF122" s="0" t="n">
        <f aca="false">GQ$4^HF121*HE122</f>
        <v>1</v>
      </c>
      <c r="HG122" s="0" t="n">
        <f aca="false">GR$4^HG121*HF122</f>
        <v>1</v>
      </c>
      <c r="HH122" s="0" t="n">
        <f aca="false">GS$4^HH121*HG122</f>
        <v>1</v>
      </c>
      <c r="HI122" s="0" t="n">
        <f aca="false">GT$4^HI121*HH122</f>
        <v>1</v>
      </c>
      <c r="HJ122" s="0" t="n">
        <f aca="false">GU$4^HJ121*HI122</f>
        <v>1</v>
      </c>
      <c r="HK122" s="0" t="n">
        <f aca="false">GV$4^HK121*HJ122</f>
        <v>1</v>
      </c>
      <c r="HL122" s="0" t="n">
        <f aca="false">GW$4^HL121*HK122</f>
        <v>1</v>
      </c>
      <c r="HM122" s="0" t="n">
        <f aca="false">GX$4^HM121*HL122</f>
        <v>1</v>
      </c>
      <c r="HN122" s="0" t="n">
        <f aca="false">GY$4^HN121*HM122</f>
        <v>1</v>
      </c>
      <c r="HO122" s="0" t="n">
        <f aca="false">GZ$4^HO121*HN122</f>
        <v>1</v>
      </c>
      <c r="HP122" s="0" t="n">
        <f aca="false">HA$4^HP121*HO122</f>
        <v>1</v>
      </c>
      <c r="HQ122" s="0" t="n">
        <f aca="false">HB$4^HQ121*HP122</f>
        <v>1</v>
      </c>
      <c r="HR122" s="0" t="n">
        <f aca="false">HC$4^HR121*HQ122</f>
        <v>1</v>
      </c>
      <c r="HS122" s="0" t="n">
        <f aca="false">HD$4^HS121*HR122</f>
        <v>1</v>
      </c>
      <c r="HT122" s="0" t="n">
        <f aca="false">HE$4^HT121*HS122</f>
        <v>1</v>
      </c>
      <c r="HU122" s="0" t="n">
        <f aca="false">HF$4^HU121*HT122</f>
        <v>1</v>
      </c>
      <c r="HV122" s="0" t="n">
        <f aca="false">HG$4^HV121*HU122</f>
        <v>1</v>
      </c>
    </row>
    <row r="123" customFormat="false" ht="18" hidden="true" customHeight="true" outlineLevel="0" collapsed="false">
      <c r="A123" s="1"/>
      <c r="B123" s="10"/>
      <c r="C123" s="10"/>
      <c r="D123" s="10"/>
      <c r="E123" s="10"/>
      <c r="F123" s="13"/>
      <c r="G123" s="13"/>
      <c r="H123" s="74"/>
      <c r="I123" s="10"/>
      <c r="J123" s="10"/>
      <c r="K123" s="1"/>
      <c r="M123" s="1"/>
      <c r="AK123" s="1"/>
      <c r="AL123" s="1"/>
      <c r="AM123" s="1"/>
      <c r="AN123" s="1"/>
      <c r="AO123" s="1"/>
      <c r="AP123" s="1"/>
      <c r="AQ123" s="1"/>
      <c r="AR123" s="0" t="s">
        <v>107</v>
      </c>
      <c r="AS123" s="15" t="n">
        <f aca="true">IF(U115=3,INT((RAND()*(AM115-AL115+1)+AL115)),0)</f>
        <v>0</v>
      </c>
      <c r="AT123" s="15" t="n">
        <f aca="true">IF(U115=3,INT((RAND()*(AO115-AN115+1)+AN115)),0)</f>
        <v>0</v>
      </c>
      <c r="AU123" s="0" t="n">
        <f aca="false">AT123-AT124*(AS124-AS123)</f>
        <v>0</v>
      </c>
      <c r="AV123" s="0" t="n">
        <v>256</v>
      </c>
      <c r="AW123" s="15" t="n">
        <f aca="false">IF(AU123/AV123=INT(AU123/AV123),1,0)</f>
        <v>1</v>
      </c>
      <c r="AX123" s="15" t="n">
        <f aca="false">IF(AW123=0,AU123,AU123/AV123)</f>
        <v>0</v>
      </c>
      <c r="AY123" s="15" t="n">
        <v>16</v>
      </c>
      <c r="AZ123" s="15" t="n">
        <f aca="false">IF(AX123/AY123=INT(AX123/AY123),1,0)</f>
        <v>1</v>
      </c>
      <c r="BA123" s="15" t="n">
        <f aca="false">IF(AZ123=0,AX123,AX123/AY123)</f>
        <v>0</v>
      </c>
      <c r="BB123" s="15" t="n">
        <v>4</v>
      </c>
      <c r="BC123" s="15" t="n">
        <f aca="false">IF(BA123/BB123=INT(BA123/BB123),1,0)</f>
        <v>1</v>
      </c>
      <c r="BD123" s="15" t="n">
        <f aca="false">IF(BC123=0,BA123,BA123/BB123)</f>
        <v>0</v>
      </c>
      <c r="BE123" s="15" t="n">
        <v>2</v>
      </c>
      <c r="BF123" s="15" t="n">
        <f aca="false">IF(BD123/BE123=INT(BD123/BE123),1,0)</f>
        <v>1</v>
      </c>
      <c r="BG123" s="15" t="n">
        <f aca="false">IF(BF123=0,BD123,BD123/BE123)</f>
        <v>0</v>
      </c>
      <c r="BH123" s="15" t="n">
        <v>81</v>
      </c>
      <c r="BI123" s="15" t="n">
        <f aca="false">IF(BG123/BH123=INT(BG123/BH123),1,0)</f>
        <v>1</v>
      </c>
      <c r="BJ123" s="15" t="n">
        <f aca="false">IF(BI123=0,BG123,BG123/BH123)</f>
        <v>0</v>
      </c>
      <c r="BK123" s="15" t="n">
        <v>9</v>
      </c>
      <c r="BL123" s="15" t="n">
        <f aca="false">IF(BJ123/BK123=INT(BJ123/BK123),1,0)</f>
        <v>1</v>
      </c>
      <c r="BM123" s="15" t="n">
        <f aca="false">IF(BL123=0,BJ123,BJ123/BK123)</f>
        <v>0</v>
      </c>
      <c r="BN123" s="15" t="n">
        <v>3</v>
      </c>
      <c r="BO123" s="15" t="n">
        <f aca="false">IF(BM123/BN123=INT(BM123/BN123),1,0)</f>
        <v>1</v>
      </c>
      <c r="BP123" s="15" t="n">
        <f aca="false">IF(BO123=0,BM123,BM123/BN123)</f>
        <v>0</v>
      </c>
      <c r="BQ123" s="15" t="n">
        <v>25</v>
      </c>
      <c r="BR123" s="15" t="n">
        <f aca="false">IF(BP123/BQ123=INT(BP123/BQ123),1,0)</f>
        <v>1</v>
      </c>
      <c r="BS123" s="15" t="n">
        <f aca="false">IF(BR123=0,BP123,BP123/BQ123)</f>
        <v>0</v>
      </c>
      <c r="BT123" s="15" t="n">
        <v>5</v>
      </c>
      <c r="BU123" s="15" t="n">
        <f aca="false">IF(BS123/BT123=INT(BS123/BT123),1,0)</f>
        <v>1</v>
      </c>
      <c r="BV123" s="15" t="n">
        <f aca="false">IF(BU123=0,BS123,BS123/BT123)</f>
        <v>0</v>
      </c>
      <c r="BW123" s="15" t="n">
        <v>49</v>
      </c>
      <c r="BX123" s="15" t="n">
        <f aca="false">IF(BV123/BW123=INT(BV123/BW123),1,0)</f>
        <v>1</v>
      </c>
      <c r="BY123" s="15" t="n">
        <f aca="false">IF(BX123=0,BV123,BV123/BW123)</f>
        <v>0</v>
      </c>
      <c r="BZ123" s="15" t="n">
        <v>7</v>
      </c>
      <c r="CA123" s="15" t="n">
        <f aca="false">IF(BY123/BZ123=INT(BY123/BZ123),1,0)</f>
        <v>1</v>
      </c>
      <c r="CB123" s="15" t="n">
        <f aca="false">IF(CA123=0,BY123,BY123/BZ123)</f>
        <v>0</v>
      </c>
      <c r="CC123" s="15" t="n">
        <v>121</v>
      </c>
      <c r="CD123" s="15" t="n">
        <f aca="false">IF(CB123/CC123=INT(CB123/CC123),1,0)</f>
        <v>1</v>
      </c>
      <c r="CE123" s="15" t="n">
        <f aca="false">IF(CD123=0,CB123,CB123/CC123)</f>
        <v>0</v>
      </c>
      <c r="CF123" s="15" t="n">
        <v>11</v>
      </c>
      <c r="CG123" s="15" t="n">
        <f aca="false">IF(CE123/CF123=INT(CE123/CF123),1,0)</f>
        <v>1</v>
      </c>
      <c r="CH123" s="15" t="n">
        <f aca="false">IF(CG123=0,CE123,CE123/CF123)</f>
        <v>0</v>
      </c>
      <c r="CI123" s="15" t="n">
        <v>169</v>
      </c>
      <c r="CJ123" s="15" t="n">
        <f aca="false">IF(CH123/CI123=INT(CH123/CI123),1,0)</f>
        <v>1</v>
      </c>
      <c r="CK123" s="15" t="n">
        <f aca="false">IF(CJ123=0,CH123,CH123/CI123)</f>
        <v>0</v>
      </c>
      <c r="CL123" s="15" t="n">
        <v>13</v>
      </c>
      <c r="CM123" s="15" t="n">
        <f aca="false">IF(CK123/CL123=INT(CK123/CL123),1,0)</f>
        <v>1</v>
      </c>
      <c r="CN123" s="15" t="n">
        <f aca="false">IF(CM123=0,CK123,CK123/CL123)</f>
        <v>0</v>
      </c>
      <c r="CO123" s="15" t="n">
        <f aca="false">CO119</f>
        <v>289</v>
      </c>
      <c r="CP123" s="15" t="n">
        <f aca="false">IF(CN123/CO123=INT(CN123/CO123),1,0)</f>
        <v>1</v>
      </c>
      <c r="CQ123" s="15" t="n">
        <f aca="false">IF(CP123=0,CN123,CN123/CO123)</f>
        <v>0</v>
      </c>
      <c r="CR123" s="15" t="n">
        <v>17</v>
      </c>
      <c r="CS123" s="15" t="n">
        <f aca="false">IF(CQ123/CR123=INT(CQ123/CR123),1,0)</f>
        <v>1</v>
      </c>
      <c r="CT123" s="15" t="n">
        <f aca="false">IF(CS123=0,CQ123,CQ123/CR123)</f>
        <v>0</v>
      </c>
      <c r="CU123" s="15" t="n">
        <f aca="false">CU119</f>
        <v>361</v>
      </c>
      <c r="CV123" s="15" t="n">
        <f aca="false">IF(CT123/CU123=INT(CT123/CU123),1,0)</f>
        <v>1</v>
      </c>
      <c r="CW123" s="15" t="n">
        <f aca="false">IF(CV123=0,CT123,CT123/CU123)</f>
        <v>0</v>
      </c>
      <c r="CX123" s="15" t="n">
        <v>19</v>
      </c>
      <c r="CY123" s="15" t="n">
        <f aca="false">IF(CW123/CX123=INT(CW123/CX123),1,0)</f>
        <v>1</v>
      </c>
      <c r="CZ123" s="15" t="n">
        <f aca="false">IF(CY123=0,CW123,CW123/CX123)</f>
        <v>0</v>
      </c>
      <c r="DA123" s="15" t="n">
        <f aca="false">DA119</f>
        <v>529</v>
      </c>
      <c r="DB123" s="15" t="n">
        <f aca="false">IF(CZ123/DA123=INT(CZ123/DA123),1,0)</f>
        <v>1</v>
      </c>
      <c r="DC123" s="15" t="n">
        <f aca="false">IF(DB123=0,CZ123,CZ123/DA123)</f>
        <v>0</v>
      </c>
      <c r="DD123" s="15" t="n">
        <v>23</v>
      </c>
      <c r="DE123" s="15" t="n">
        <f aca="false">IF(DC123/DD123=INT(DC123/DD123),1,0)</f>
        <v>1</v>
      </c>
      <c r="DF123" s="15" t="n">
        <f aca="false">IF(DE123=0,DC123,DC123/DD123)</f>
        <v>0</v>
      </c>
      <c r="DG123" s="15" t="n">
        <f aca="false">DG119</f>
        <v>841</v>
      </c>
      <c r="DH123" s="15" t="n">
        <f aca="false">IF(DF123/DG123=INT(DF123/DG123),1,0)</f>
        <v>1</v>
      </c>
      <c r="DI123" s="15" t="n">
        <f aca="false">IF(DH123=0,DF123,DF123/DG123)</f>
        <v>0</v>
      </c>
      <c r="DJ123" s="15" t="n">
        <v>29</v>
      </c>
      <c r="DK123" s="15" t="n">
        <f aca="false">IF(DI123/DJ123=INT(DI123/DJ123),1,0)</f>
        <v>1</v>
      </c>
      <c r="DL123" s="15" t="n">
        <f aca="false">IF(DK123=0,DI123,DI123/DJ123)</f>
        <v>0</v>
      </c>
      <c r="DM123" s="15" t="n">
        <f aca="false">DM119</f>
        <v>961</v>
      </c>
      <c r="DN123" s="15" t="n">
        <f aca="false">IF(DL123/DM123=INT(DL123/DM123),1,0)</f>
        <v>1</v>
      </c>
      <c r="DO123" s="15" t="n">
        <f aca="false">IF(DN123=0,DL123,DL123/DM123)</f>
        <v>0</v>
      </c>
      <c r="DP123" s="15" t="n">
        <v>31</v>
      </c>
      <c r="DQ123" s="15" t="n">
        <f aca="false">IF(DO123/DP123=INT(DO123/DP123),1,0)</f>
        <v>1</v>
      </c>
      <c r="DR123" s="15" t="n">
        <f aca="false">IF(DQ123=0,DO123,DO123/DP123)</f>
        <v>0</v>
      </c>
      <c r="DS123" s="15" t="n">
        <v>37</v>
      </c>
      <c r="DT123" s="15" t="n">
        <f aca="false">IF(DR123/DS123=INT(DR123/DS123),1,0)</f>
        <v>1</v>
      </c>
      <c r="DU123" s="15" t="n">
        <f aca="false">IF(DT123=0,DR123,DR123/DS123)</f>
        <v>0</v>
      </c>
      <c r="DV123" s="15" t="n">
        <v>41</v>
      </c>
      <c r="DW123" s="15" t="n">
        <f aca="false">IF(DU123/DV123=INT(DU123/DV123),1,0)</f>
        <v>1</v>
      </c>
      <c r="DX123" s="15" t="n">
        <f aca="false">IF(DW123=0,DU123,DU123/DV123)</f>
        <v>0</v>
      </c>
      <c r="DY123" s="15" t="n">
        <v>43</v>
      </c>
      <c r="DZ123" s="15" t="n">
        <f aca="false">IF(DX123/DY123=INT(DX123/DY123),1,0)</f>
        <v>1</v>
      </c>
      <c r="EA123" s="15" t="n">
        <f aca="false">IF(DZ123=0,DX123,DX123/DY123)</f>
        <v>0</v>
      </c>
      <c r="EB123" s="15" t="n">
        <v>47</v>
      </c>
      <c r="EC123" s="15" t="n">
        <f aca="false">IF(EA123/EB123=INT(EA123/EB123),1,0)</f>
        <v>1</v>
      </c>
      <c r="ED123" s="15" t="n">
        <f aca="false">IF(EC123=0,EA123,EA123/EB123)</f>
        <v>0</v>
      </c>
      <c r="EE123" s="15" t="n">
        <v>53</v>
      </c>
      <c r="EF123" s="15" t="n">
        <f aca="false">IF(ED123/EE123=INT(ED123/EE123),1,0)</f>
        <v>1</v>
      </c>
      <c r="EG123" s="15" t="n">
        <f aca="false">IF(EF123=0,ED123,ED123/EE123)</f>
        <v>0</v>
      </c>
      <c r="EH123" s="15" t="n">
        <v>59</v>
      </c>
      <c r="EI123" s="15" t="n">
        <f aca="false">IF(EG123/EH123=INT(EG123/EH123),1,0)</f>
        <v>1</v>
      </c>
      <c r="EJ123" s="15" t="n">
        <f aca="false">IF(EI123=0,EG123,EG123/EH123)</f>
        <v>0</v>
      </c>
      <c r="EK123" s="15" t="n">
        <v>61</v>
      </c>
      <c r="EL123" s="15" t="n">
        <f aca="false">IF(EJ123/EK123=INT(EJ123/EK123),1,0)</f>
        <v>1</v>
      </c>
      <c r="EM123" s="15" t="n">
        <f aca="false">IF(EL123=0,EJ123,EJ123/EK123)</f>
        <v>0</v>
      </c>
      <c r="EN123" s="15" t="n">
        <v>67</v>
      </c>
      <c r="EO123" s="15" t="n">
        <f aca="false">IF(EM123/EN123=INT(EM123/EN123),1,0)</f>
        <v>1</v>
      </c>
      <c r="EP123" s="15" t="n">
        <f aca="false">IF(EO123=0,EM123,EM123/EN123)</f>
        <v>0</v>
      </c>
      <c r="EQ123" s="15" t="n">
        <v>71</v>
      </c>
      <c r="ER123" s="15" t="n">
        <f aca="false">IF(EP123/EQ123=INT(EP123/EQ123),1,0)</f>
        <v>1</v>
      </c>
      <c r="ES123" s="15" t="n">
        <f aca="false">IF(ER123=0,EP123,EP123/EQ123)</f>
        <v>0</v>
      </c>
      <c r="ET123" s="15" t="n">
        <v>73</v>
      </c>
      <c r="EU123" s="15" t="n">
        <f aca="false">IF(ES123/ET123=INT(ES123/ET123),1,0)</f>
        <v>1</v>
      </c>
      <c r="EV123" s="15" t="n">
        <f aca="false">IF(EU123=0,ES123,ES123/ET123)</f>
        <v>0</v>
      </c>
      <c r="EW123" s="15" t="n">
        <v>79</v>
      </c>
      <c r="EX123" s="15" t="n">
        <f aca="false">IF(EV123/EW123=INT(EV123/EW123),1,0)</f>
        <v>1</v>
      </c>
      <c r="EY123" s="15" t="n">
        <f aca="false">IF(EX123=0,EV123,EV123/EW123)</f>
        <v>0</v>
      </c>
      <c r="EZ123" s="15" t="n">
        <v>83</v>
      </c>
      <c r="FA123" s="15" t="n">
        <f aca="false">IF(EY123/EZ123=INT(EY123/EZ123),1,0)</f>
        <v>1</v>
      </c>
      <c r="FB123" s="15" t="n">
        <f aca="false">IF(FA123=0,EY123,EY123/EZ123)</f>
        <v>0</v>
      </c>
      <c r="FC123" s="15" t="n">
        <v>89</v>
      </c>
      <c r="FD123" s="15" t="n">
        <f aca="false">IF(FB123/FC123=INT(FB123/FC123),1,0)</f>
        <v>1</v>
      </c>
      <c r="FE123" s="15" t="n">
        <f aca="false">IF(FD123=0,FB123,FB123/FC123)</f>
        <v>0</v>
      </c>
      <c r="FF123" s="15" t="n">
        <v>97</v>
      </c>
      <c r="FG123" s="15" t="n">
        <f aca="false">IF(FE123/FF123=INT(FE123/FF123),1,0)</f>
        <v>1</v>
      </c>
      <c r="FH123" s="15" t="n">
        <f aca="false">IF(FG123=0,FE123,FE123/FF123)</f>
        <v>0</v>
      </c>
      <c r="FI123" s="15" t="n">
        <v>101</v>
      </c>
      <c r="FJ123" s="15" t="n">
        <f aca="false">IF(FH123/FI123=INT(FH123/FI123),1,0)</f>
        <v>1</v>
      </c>
      <c r="FK123" s="15" t="n">
        <f aca="false">IF(FJ123=0,FH123,FH123/FI123)</f>
        <v>0</v>
      </c>
      <c r="FL123" s="15" t="n">
        <v>103</v>
      </c>
      <c r="FM123" s="15" t="n">
        <f aca="false">IF(FK123/FL123=INT(FK123/FL123),1,0)</f>
        <v>1</v>
      </c>
      <c r="FN123" s="15" t="n">
        <f aca="false">IF(FM123=0,FK123,FK123/FL123)</f>
        <v>0</v>
      </c>
      <c r="FO123" s="15" t="n">
        <v>107</v>
      </c>
      <c r="FP123" s="15" t="n">
        <f aca="false">IF(FN123/FO123=INT(FN123/FO123),1,0)</f>
        <v>1</v>
      </c>
      <c r="FQ123" s="15" t="n">
        <f aca="false">IF(FP123=0,FN123,FN123/FO123)</f>
        <v>0</v>
      </c>
      <c r="FR123" s="15" t="n">
        <v>109</v>
      </c>
      <c r="FS123" s="15" t="n">
        <f aca="false">IF(FQ123/FR123=INT(FQ123/FR123),1,0)</f>
        <v>1</v>
      </c>
      <c r="FT123" s="15" t="n">
        <f aca="false">IF(FS123=0,FQ123,FQ123/FR123)</f>
        <v>0</v>
      </c>
      <c r="FU123" s="15" t="n">
        <v>113</v>
      </c>
      <c r="FV123" s="15" t="n">
        <f aca="false">IF(FT123/FU123=INT(FT123/FU123),1,0)</f>
        <v>1</v>
      </c>
      <c r="FW123" s="15" t="n">
        <f aca="false">IF(FV123=0,FT123,FT123/FU123)</f>
        <v>0</v>
      </c>
      <c r="FX123" s="15" t="n">
        <v>127</v>
      </c>
      <c r="FY123" s="15" t="n">
        <f aca="false">IF(FW123/FX123=INT(FW123/FX123),1,0)</f>
        <v>1</v>
      </c>
      <c r="FZ123" s="15" t="n">
        <f aca="false">IF(FY123=0,FW123,FW123/FX123)</f>
        <v>0</v>
      </c>
      <c r="GA123" s="15" t="n">
        <v>131</v>
      </c>
      <c r="GB123" s="15" t="n">
        <f aca="false">IF(FZ123/GA123=INT(FZ123/GA123),1,0)</f>
        <v>1</v>
      </c>
      <c r="GC123" s="15" t="n">
        <f aca="false">IF(GB123=0,FZ123,FZ123/GA123)</f>
        <v>0</v>
      </c>
      <c r="GD123" s="15" t="n">
        <v>137</v>
      </c>
      <c r="GE123" s="15" t="n">
        <f aca="false">IF(GC123/GD123=INT(GC123/GD123),1,0)</f>
        <v>1</v>
      </c>
      <c r="GF123" s="15" t="n">
        <f aca="false">IF(GE123=0,GC123,GC123/GD123)</f>
        <v>0</v>
      </c>
      <c r="GG123" s="15" t="n">
        <v>139</v>
      </c>
      <c r="GH123" s="15" t="n">
        <f aca="false">IF(GF123/GG123=INT(GF123/GG123),1,0)</f>
        <v>1</v>
      </c>
      <c r="GI123" s="15" t="n">
        <f aca="false">IF(GH123=0,GF123,GF123/GG123)</f>
        <v>0</v>
      </c>
      <c r="GJ123" s="15" t="n">
        <v>149</v>
      </c>
      <c r="GK123" s="15" t="n">
        <f aca="false">IF(GI123/GJ123=INT(GI123/GJ123),1,0)</f>
        <v>1</v>
      </c>
      <c r="GL123" s="15" t="n">
        <f aca="false">IF(GK123=0,GI123,GI123/GJ123)</f>
        <v>0</v>
      </c>
      <c r="GM123" s="15"/>
      <c r="GN123" s="15" t="n">
        <f aca="false">8*AW123+4*AZ123+2*BC123+BF123</f>
        <v>15</v>
      </c>
      <c r="GO123" s="15" t="n">
        <f aca="false">4*BI123+2*BL123+BO123</f>
        <v>7</v>
      </c>
      <c r="GP123" s="15" t="n">
        <f aca="false">2*BR123+BU123</f>
        <v>3</v>
      </c>
      <c r="GQ123" s="15" t="n">
        <f aca="false">2*BX123+CA123</f>
        <v>3</v>
      </c>
      <c r="GR123" s="15" t="n">
        <f aca="false">2*CD123+CG123</f>
        <v>3</v>
      </c>
      <c r="GS123" s="15" t="n">
        <f aca="false">2*CJ123+CM123</f>
        <v>3</v>
      </c>
      <c r="GT123" s="15" t="n">
        <f aca="false">CS123</f>
        <v>1</v>
      </c>
      <c r="GU123" s="15" t="n">
        <f aca="false">CY123</f>
        <v>1</v>
      </c>
      <c r="GV123" s="15" t="n">
        <f aca="false">DE123</f>
        <v>1</v>
      </c>
      <c r="GW123" s="15" t="n">
        <f aca="false">DK123</f>
        <v>1</v>
      </c>
      <c r="GX123" s="15" t="n">
        <f aca="false">DQ123</f>
        <v>1</v>
      </c>
      <c r="GY123" s="0" t="n">
        <f aca="false">DT123</f>
        <v>1</v>
      </c>
      <c r="GZ123" s="0" t="n">
        <f aca="false">DW123</f>
        <v>1</v>
      </c>
      <c r="HA123" s="0" t="n">
        <f aca="false">DZ123</f>
        <v>1</v>
      </c>
      <c r="HB123" s="0" t="n">
        <f aca="false">EC123</f>
        <v>1</v>
      </c>
      <c r="HC123" s="0" t="n">
        <f aca="false">EF123</f>
        <v>1</v>
      </c>
      <c r="HD123" s="0" t="n">
        <f aca="false">EI123</f>
        <v>1</v>
      </c>
      <c r="HE123" s="0" t="n">
        <f aca="false">EL123</f>
        <v>1</v>
      </c>
      <c r="HF123" s="0" t="n">
        <f aca="false">EO123</f>
        <v>1</v>
      </c>
      <c r="HG123" s="0" t="n">
        <f aca="false">ER123</f>
        <v>1</v>
      </c>
      <c r="HH123" s="0" t="n">
        <f aca="false">EU123</f>
        <v>1</v>
      </c>
      <c r="HI123" s="0" t="n">
        <f aca="false">EX123</f>
        <v>1</v>
      </c>
      <c r="HJ123" s="0" t="n">
        <f aca="false">FA123</f>
        <v>1</v>
      </c>
      <c r="HK123" s="0" t="n">
        <f aca="false">FD123</f>
        <v>1</v>
      </c>
      <c r="HL123" s="0" t="n">
        <f aca="false">FG123</f>
        <v>1</v>
      </c>
      <c r="HM123" s="0" t="n">
        <f aca="false">FJ123</f>
        <v>1</v>
      </c>
      <c r="HN123" s="0" t="n">
        <f aca="false">FM123</f>
        <v>1</v>
      </c>
      <c r="HO123" s="0" t="n">
        <f aca="false">FP123</f>
        <v>1</v>
      </c>
      <c r="HP123" s="0" t="n">
        <f aca="false">FS123</f>
        <v>1</v>
      </c>
      <c r="HQ123" s="0" t="n">
        <f aca="false">FV123</f>
        <v>1</v>
      </c>
      <c r="HR123" s="0" t="n">
        <f aca="false">FY123</f>
        <v>1</v>
      </c>
      <c r="HS123" s="0" t="n">
        <f aca="false">GB123</f>
        <v>1</v>
      </c>
      <c r="HT123" s="0" t="n">
        <f aca="false">GE123</f>
        <v>1</v>
      </c>
      <c r="HU123" s="0" t="n">
        <f aca="false">GH123</f>
        <v>1</v>
      </c>
      <c r="HV123" s="0" t="n">
        <f aca="false">GK123</f>
        <v>1</v>
      </c>
      <c r="HW123" s="0" t="n">
        <f aca="false">AU123</f>
        <v>0</v>
      </c>
      <c r="HX123" s="0" t="n">
        <f aca="false">HW123/HV126</f>
        <v>0</v>
      </c>
    </row>
    <row r="124" customFormat="false" ht="18" hidden="true" customHeight="true" outlineLevel="0" collapsed="false">
      <c r="A124" s="1"/>
      <c r="B124" s="10"/>
      <c r="C124" s="10"/>
      <c r="D124" s="10"/>
      <c r="E124" s="10"/>
      <c r="F124" s="13"/>
      <c r="G124" s="13"/>
      <c r="H124" s="74"/>
      <c r="I124" s="10"/>
      <c r="J124" s="10"/>
      <c r="K124" s="1"/>
      <c r="M124" s="1"/>
      <c r="AK124" s="1"/>
      <c r="AL124" s="1"/>
      <c r="AM124" s="1"/>
      <c r="AN124" s="1"/>
      <c r="AO124" s="1"/>
      <c r="AP124" s="1"/>
      <c r="AQ124" s="1"/>
      <c r="AS124" s="0" t="n">
        <f aca="false">AS123+INT(AT123/AT124)</f>
        <v>0</v>
      </c>
      <c r="AT124" s="15" t="n">
        <f aca="true">IF(AP115&gt;AT123,INT((RAND()*(AQ115-AP115+1)+AP115)),INT((RAND()*(AQ115-AT123)+AT123+1)))</f>
        <v>7</v>
      </c>
      <c r="AU124" s="0" t="n">
        <f aca="false">AT124</f>
        <v>7</v>
      </c>
      <c r="AV124" s="0" t="n">
        <v>256</v>
      </c>
      <c r="AW124" s="15" t="n">
        <f aca="false">IF(AU124/AV124=INT(AU124/AV124),1,0)</f>
        <v>0</v>
      </c>
      <c r="AX124" s="15" t="n">
        <f aca="false">IF(AW124=0,AU124,AU124/AV124)</f>
        <v>7</v>
      </c>
      <c r="AY124" s="15" t="n">
        <v>16</v>
      </c>
      <c r="AZ124" s="15" t="n">
        <f aca="false">IF(AX124/AY124=INT(AX124/AY124),1,0)</f>
        <v>0</v>
      </c>
      <c r="BA124" s="15" t="n">
        <f aca="false">IF(AZ124=0,AX124,AX124/AY124)</f>
        <v>7</v>
      </c>
      <c r="BB124" s="15" t="n">
        <v>4</v>
      </c>
      <c r="BC124" s="15" t="n">
        <f aca="false">IF(BA124/BB124=INT(BA124/BB124),1,0)</f>
        <v>0</v>
      </c>
      <c r="BD124" s="15" t="n">
        <f aca="false">IF(BC124=0,BA124,BA124/BB124)</f>
        <v>7</v>
      </c>
      <c r="BE124" s="15" t="n">
        <v>2</v>
      </c>
      <c r="BF124" s="15" t="n">
        <f aca="false">IF(BD124/BE124=INT(BD124/BE124),1,0)</f>
        <v>0</v>
      </c>
      <c r="BG124" s="15" t="n">
        <f aca="false">IF(BF124=0,BD124,BD124/BE124)</f>
        <v>7</v>
      </c>
      <c r="BH124" s="15" t="n">
        <v>81</v>
      </c>
      <c r="BI124" s="15" t="n">
        <f aca="false">IF(BG124/BH124=INT(BG124/BH124),1,0)</f>
        <v>0</v>
      </c>
      <c r="BJ124" s="15" t="n">
        <f aca="false">IF(BI124=0,BG124,BG124/BH124)</f>
        <v>7</v>
      </c>
      <c r="BK124" s="15" t="n">
        <v>9</v>
      </c>
      <c r="BL124" s="15" t="n">
        <f aca="false">IF(BJ124/BK124=INT(BJ124/BK124),1,0)</f>
        <v>0</v>
      </c>
      <c r="BM124" s="15" t="n">
        <f aca="false">IF(BL124=0,BJ124,BJ124/BK124)</f>
        <v>7</v>
      </c>
      <c r="BN124" s="15" t="n">
        <v>3</v>
      </c>
      <c r="BO124" s="15" t="n">
        <f aca="false">IF(BM124/BN124=INT(BM124/BN124),1,0)</f>
        <v>0</v>
      </c>
      <c r="BP124" s="15" t="n">
        <f aca="false">IF(BO124=0,BM124,BM124/BN124)</f>
        <v>7</v>
      </c>
      <c r="BQ124" s="15" t="n">
        <v>25</v>
      </c>
      <c r="BR124" s="15" t="n">
        <f aca="false">IF(BP124/BQ124=INT(BP124/BQ124),1,0)</f>
        <v>0</v>
      </c>
      <c r="BS124" s="15" t="n">
        <f aca="false">IF(BR124=0,BP124,BP124/BQ124)</f>
        <v>7</v>
      </c>
      <c r="BT124" s="15" t="n">
        <v>5</v>
      </c>
      <c r="BU124" s="15" t="n">
        <f aca="false">IF(BS124/BT124=INT(BS124/BT124),1,0)</f>
        <v>0</v>
      </c>
      <c r="BV124" s="15" t="n">
        <f aca="false">IF(BU124=0,BS124,BS124/BT124)</f>
        <v>7</v>
      </c>
      <c r="BW124" s="15" t="n">
        <v>49</v>
      </c>
      <c r="BX124" s="15" t="n">
        <f aca="false">IF(BV124/BW124=INT(BV124/BW124),1,0)</f>
        <v>0</v>
      </c>
      <c r="BY124" s="15" t="n">
        <f aca="false">IF(BX124=0,BV124,BV124/BW124)</f>
        <v>7</v>
      </c>
      <c r="BZ124" s="15" t="n">
        <v>7</v>
      </c>
      <c r="CA124" s="15" t="n">
        <f aca="false">IF(BY124/BZ124=INT(BY124/BZ124),1,0)</f>
        <v>1</v>
      </c>
      <c r="CB124" s="15" t="n">
        <f aca="false">IF(CA124=0,BY124,BY124/BZ124)</f>
        <v>1</v>
      </c>
      <c r="CC124" s="15" t="n">
        <v>121</v>
      </c>
      <c r="CD124" s="15" t="n">
        <f aca="false">IF(CB124/CC124=INT(CB124/CC124),1,0)</f>
        <v>0</v>
      </c>
      <c r="CE124" s="15" t="n">
        <f aca="false">IF(CD124=0,CB124,CB124/CC124)</f>
        <v>1</v>
      </c>
      <c r="CF124" s="15" t="n">
        <v>11</v>
      </c>
      <c r="CG124" s="15" t="n">
        <f aca="false">IF(CE124/CF124=INT(CE124/CF124),1,0)</f>
        <v>0</v>
      </c>
      <c r="CH124" s="15" t="n">
        <f aca="false">IF(CG124=0,CE124,CE124/CF124)</f>
        <v>1</v>
      </c>
      <c r="CI124" s="15" t="n">
        <v>169</v>
      </c>
      <c r="CJ124" s="15" t="n">
        <f aca="false">IF(CH124/CI124=INT(CH124/CI124),1,0)</f>
        <v>0</v>
      </c>
      <c r="CK124" s="15" t="n">
        <f aca="false">IF(CJ124=0,CH124,CH124/CI124)</f>
        <v>1</v>
      </c>
      <c r="CL124" s="15" t="n">
        <v>13</v>
      </c>
      <c r="CM124" s="15" t="n">
        <f aca="false">IF(CK124/CL124=INT(CK124/CL124),1,0)</f>
        <v>0</v>
      </c>
      <c r="CN124" s="15" t="n">
        <f aca="false">IF(CM124=0,CK124,CK124/CL124)</f>
        <v>1</v>
      </c>
      <c r="CO124" s="15" t="n">
        <f aca="false">CO120</f>
        <v>289</v>
      </c>
      <c r="CP124" s="15" t="n">
        <f aca="false">IF(CN124/CO124=INT(CN124/CO124),1,0)</f>
        <v>0</v>
      </c>
      <c r="CQ124" s="15" t="n">
        <f aca="false">IF(CP124=0,CN124,CN124/CO124)</f>
        <v>1</v>
      </c>
      <c r="CR124" s="15" t="n">
        <v>17</v>
      </c>
      <c r="CS124" s="15" t="n">
        <f aca="false">IF(CQ124/CR124=INT(CQ124/CR124),1,0)</f>
        <v>0</v>
      </c>
      <c r="CT124" s="15" t="n">
        <f aca="false">IF(CS124=0,CQ124,CQ124/CR124)</f>
        <v>1</v>
      </c>
      <c r="CU124" s="15" t="n">
        <f aca="false">CU120</f>
        <v>361</v>
      </c>
      <c r="CV124" s="15" t="n">
        <f aca="false">IF(CT124/CU124=INT(CT124/CU124),1,0)</f>
        <v>0</v>
      </c>
      <c r="CW124" s="15" t="n">
        <f aca="false">IF(CV124=0,CT124,CT124/CU124)</f>
        <v>1</v>
      </c>
      <c r="CX124" s="15" t="n">
        <v>19</v>
      </c>
      <c r="CY124" s="15" t="n">
        <f aca="false">IF(CW124/CX124=INT(CW124/CX124),1,0)</f>
        <v>0</v>
      </c>
      <c r="CZ124" s="15" t="n">
        <f aca="false">IF(CY124=0,CW124,CW124/CX124)</f>
        <v>1</v>
      </c>
      <c r="DA124" s="15" t="n">
        <f aca="false">DA120</f>
        <v>529</v>
      </c>
      <c r="DB124" s="15" t="n">
        <f aca="false">IF(CZ124/DA124=INT(CZ124/DA124),1,0)</f>
        <v>0</v>
      </c>
      <c r="DC124" s="15" t="n">
        <f aca="false">IF(DB124=0,CZ124,CZ124/DA124)</f>
        <v>1</v>
      </c>
      <c r="DD124" s="15" t="n">
        <v>23</v>
      </c>
      <c r="DE124" s="15" t="n">
        <f aca="false">IF(DC124/DD124=INT(DC124/DD124),1,0)</f>
        <v>0</v>
      </c>
      <c r="DF124" s="15" t="n">
        <f aca="false">IF(DE124=0,DC124,DC124/DD124)</f>
        <v>1</v>
      </c>
      <c r="DG124" s="15" t="n">
        <f aca="false">DG120</f>
        <v>841</v>
      </c>
      <c r="DH124" s="15" t="n">
        <f aca="false">IF(DF124/DG124=INT(DF124/DG124),1,0)</f>
        <v>0</v>
      </c>
      <c r="DI124" s="15" t="n">
        <f aca="false">IF(DH124=0,DF124,DF124/DG124)</f>
        <v>1</v>
      </c>
      <c r="DJ124" s="15" t="n">
        <v>29</v>
      </c>
      <c r="DK124" s="15" t="n">
        <f aca="false">IF(DI124/DJ124=INT(DI124/DJ124),1,0)</f>
        <v>0</v>
      </c>
      <c r="DL124" s="15" t="n">
        <f aca="false">IF(DK124=0,DI124,DI124/DJ124)</f>
        <v>1</v>
      </c>
      <c r="DM124" s="15" t="n">
        <f aca="false">DM120</f>
        <v>961</v>
      </c>
      <c r="DN124" s="15" t="n">
        <f aca="false">IF(DL124/DM124=INT(DL124/DM124),1,0)</f>
        <v>0</v>
      </c>
      <c r="DO124" s="15" t="n">
        <f aca="false">IF(DN124=0,DL124,DL124/DM124)</f>
        <v>1</v>
      </c>
      <c r="DP124" s="15" t="n">
        <v>31</v>
      </c>
      <c r="DQ124" s="15" t="n">
        <f aca="false">IF(DO124/DP124=INT(DO124/DP124),1,0)</f>
        <v>0</v>
      </c>
      <c r="DR124" s="15" t="n">
        <f aca="false">IF(DQ124=0,DO124,DO124/DP124)</f>
        <v>1</v>
      </c>
      <c r="DS124" s="15" t="n">
        <v>37</v>
      </c>
      <c r="DT124" s="15" t="n">
        <f aca="false">IF(DR124/DS124=INT(DR124/DS124),1,0)</f>
        <v>0</v>
      </c>
      <c r="DU124" s="15" t="n">
        <f aca="false">IF(DT124=0,DR124,DR124/DS124)</f>
        <v>1</v>
      </c>
      <c r="DV124" s="15" t="n">
        <v>41</v>
      </c>
      <c r="DW124" s="15" t="n">
        <f aca="false">IF(DU124/DV124=INT(DU124/DV124),1,0)</f>
        <v>0</v>
      </c>
      <c r="DX124" s="15" t="n">
        <f aca="false">IF(DW124=0,DU124,DU124/DV124)</f>
        <v>1</v>
      </c>
      <c r="DY124" s="15" t="n">
        <v>43</v>
      </c>
      <c r="DZ124" s="15" t="n">
        <f aca="false">IF(DX124/DY124=INT(DX124/DY124),1,0)</f>
        <v>0</v>
      </c>
      <c r="EA124" s="15" t="n">
        <f aca="false">IF(DZ124=0,DX124,DX124/DY124)</f>
        <v>1</v>
      </c>
      <c r="EB124" s="15" t="n">
        <v>47</v>
      </c>
      <c r="EC124" s="15" t="n">
        <f aca="false">IF(EA124/EB124=INT(EA124/EB124),1,0)</f>
        <v>0</v>
      </c>
      <c r="ED124" s="15" t="n">
        <f aca="false">IF(EC124=0,EA124,EA124/EB124)</f>
        <v>1</v>
      </c>
      <c r="EE124" s="15" t="n">
        <v>53</v>
      </c>
      <c r="EF124" s="15" t="n">
        <f aca="false">IF(ED124/EE124=INT(ED124/EE124),1,0)</f>
        <v>0</v>
      </c>
      <c r="EG124" s="15" t="n">
        <f aca="false">IF(EF124=0,ED124,ED124/EE124)</f>
        <v>1</v>
      </c>
      <c r="EH124" s="15" t="n">
        <v>59</v>
      </c>
      <c r="EI124" s="15" t="n">
        <f aca="false">IF(EG124/EH124=INT(EG124/EH124),1,0)</f>
        <v>0</v>
      </c>
      <c r="EJ124" s="15" t="n">
        <f aca="false">IF(EI124=0,EG124,EG124/EH124)</f>
        <v>1</v>
      </c>
      <c r="EK124" s="15" t="n">
        <v>61</v>
      </c>
      <c r="EL124" s="15" t="n">
        <f aca="false">IF(EJ124/EK124=INT(EJ124/EK124),1,0)</f>
        <v>0</v>
      </c>
      <c r="EM124" s="15" t="n">
        <f aca="false">IF(EL124=0,EJ124,EJ124/EK124)</f>
        <v>1</v>
      </c>
      <c r="EN124" s="15" t="n">
        <v>67</v>
      </c>
      <c r="EO124" s="15" t="n">
        <f aca="false">IF(EM124/EN124=INT(EM124/EN124),1,0)</f>
        <v>0</v>
      </c>
      <c r="EP124" s="15" t="n">
        <f aca="false">IF(EO124=0,EM124,EM124/EN124)</f>
        <v>1</v>
      </c>
      <c r="EQ124" s="15" t="n">
        <v>71</v>
      </c>
      <c r="ER124" s="15" t="n">
        <f aca="false">IF(EP124/EQ124=INT(EP124/EQ124),1,0)</f>
        <v>0</v>
      </c>
      <c r="ES124" s="15" t="n">
        <f aca="false">IF(ER124=0,EP124,EP124/EQ124)</f>
        <v>1</v>
      </c>
      <c r="ET124" s="15" t="n">
        <v>73</v>
      </c>
      <c r="EU124" s="15" t="n">
        <f aca="false">IF(ES124/ET124=INT(ES124/ET124),1,0)</f>
        <v>0</v>
      </c>
      <c r="EV124" s="15" t="n">
        <f aca="false">IF(EU124=0,ES124,ES124/ET124)</f>
        <v>1</v>
      </c>
      <c r="EW124" s="15" t="n">
        <v>79</v>
      </c>
      <c r="EX124" s="15" t="n">
        <f aca="false">IF(EV124/EW124=INT(EV124/EW124),1,0)</f>
        <v>0</v>
      </c>
      <c r="EY124" s="15" t="n">
        <f aca="false">IF(EX124=0,EV124,EV124/EW124)</f>
        <v>1</v>
      </c>
      <c r="EZ124" s="15" t="n">
        <v>83</v>
      </c>
      <c r="FA124" s="15" t="n">
        <f aca="false">IF(EY124/EZ124=INT(EY124/EZ124),1,0)</f>
        <v>0</v>
      </c>
      <c r="FB124" s="15" t="n">
        <f aca="false">IF(FA124=0,EY124,EY124/EZ124)</f>
        <v>1</v>
      </c>
      <c r="FC124" s="15" t="n">
        <v>89</v>
      </c>
      <c r="FD124" s="15" t="n">
        <f aca="false">IF(FB124/FC124=INT(FB124/FC124),1,0)</f>
        <v>0</v>
      </c>
      <c r="FE124" s="15" t="n">
        <f aca="false">IF(FD124=0,FB124,FB124/FC124)</f>
        <v>1</v>
      </c>
      <c r="FF124" s="15" t="n">
        <v>97</v>
      </c>
      <c r="FG124" s="15" t="n">
        <f aca="false">IF(FE124/FF124=INT(FE124/FF124),1,0)</f>
        <v>0</v>
      </c>
      <c r="FH124" s="15" t="n">
        <f aca="false">IF(FG124=0,FE124,FE124/FF124)</f>
        <v>1</v>
      </c>
      <c r="FI124" s="15" t="n">
        <v>101</v>
      </c>
      <c r="FJ124" s="15" t="n">
        <f aca="false">IF(FH124/FI124=INT(FH124/FI124),1,0)</f>
        <v>0</v>
      </c>
      <c r="FK124" s="15" t="n">
        <f aca="false">IF(FJ124=0,FH124,FH124/FI124)</f>
        <v>1</v>
      </c>
      <c r="FL124" s="15" t="n">
        <v>103</v>
      </c>
      <c r="FM124" s="15" t="n">
        <f aca="false">IF(FK124/FL124=INT(FK124/FL124),1,0)</f>
        <v>0</v>
      </c>
      <c r="FN124" s="15" t="n">
        <f aca="false">IF(FM124=0,FK124,FK124/FL124)</f>
        <v>1</v>
      </c>
      <c r="FO124" s="15" t="n">
        <v>107</v>
      </c>
      <c r="FP124" s="15" t="n">
        <f aca="false">IF(FN124/FO124=INT(FN124/FO124),1,0)</f>
        <v>0</v>
      </c>
      <c r="FQ124" s="15" t="n">
        <f aca="false">IF(FP124=0,FN124,FN124/FO124)</f>
        <v>1</v>
      </c>
      <c r="FR124" s="15" t="n">
        <v>109</v>
      </c>
      <c r="FS124" s="15" t="n">
        <f aca="false">IF(FQ124/FR124=INT(FQ124/FR124),1,0)</f>
        <v>0</v>
      </c>
      <c r="FT124" s="15" t="n">
        <f aca="false">IF(FS124=0,FQ124,FQ124/FR124)</f>
        <v>1</v>
      </c>
      <c r="FU124" s="15" t="n">
        <v>113</v>
      </c>
      <c r="FV124" s="15" t="n">
        <f aca="false">IF(FT124/FU124=INT(FT124/FU124),1,0)</f>
        <v>0</v>
      </c>
      <c r="FW124" s="15" t="n">
        <f aca="false">IF(FV124=0,FT124,FT124/FU124)</f>
        <v>1</v>
      </c>
      <c r="FX124" s="15" t="n">
        <v>127</v>
      </c>
      <c r="FY124" s="15" t="n">
        <f aca="false">IF(FW124/FX124=INT(FW124/FX124),1,0)</f>
        <v>0</v>
      </c>
      <c r="FZ124" s="15" t="n">
        <f aca="false">IF(FY124=0,FW124,FW124/FX124)</f>
        <v>1</v>
      </c>
      <c r="GA124" s="15" t="n">
        <v>131</v>
      </c>
      <c r="GB124" s="15" t="n">
        <f aca="false">IF(FZ124/GA124=INT(FZ124/GA124),1,0)</f>
        <v>0</v>
      </c>
      <c r="GC124" s="15" t="n">
        <f aca="false">IF(GB124=0,FZ124,FZ124/GA124)</f>
        <v>1</v>
      </c>
      <c r="GD124" s="15" t="n">
        <v>137</v>
      </c>
      <c r="GE124" s="15" t="n">
        <f aca="false">IF(GC124/GD124=INT(GC124/GD124),1,0)</f>
        <v>0</v>
      </c>
      <c r="GF124" s="15" t="n">
        <f aca="false">IF(GE124=0,GC124,GC124/GD124)</f>
        <v>1</v>
      </c>
      <c r="GG124" s="15" t="n">
        <v>139</v>
      </c>
      <c r="GH124" s="15" t="n">
        <f aca="false">IF(GF124/GG124=INT(GF124/GG124),1,0)</f>
        <v>0</v>
      </c>
      <c r="GI124" s="15" t="n">
        <f aca="false">IF(GH124=0,GF124,GF124/GG124)</f>
        <v>1</v>
      </c>
      <c r="GJ124" s="15" t="n">
        <v>149</v>
      </c>
      <c r="GK124" s="15" t="n">
        <f aca="false">IF(GI124/GJ124=INT(GI124/GJ124),1,0)</f>
        <v>0</v>
      </c>
      <c r="GL124" s="15" t="n">
        <f aca="false">IF(GK124=0,GI124,GI124/GJ124)</f>
        <v>1</v>
      </c>
      <c r="GM124" s="15"/>
      <c r="GN124" s="15" t="n">
        <f aca="false">8*AW124+4*AZ124+2*BC124+BF124</f>
        <v>0</v>
      </c>
      <c r="GO124" s="15" t="n">
        <f aca="false">4*BI124+2*BL124+BO124</f>
        <v>0</v>
      </c>
      <c r="GP124" s="15" t="n">
        <f aca="false">2*BR124+BU124</f>
        <v>0</v>
      </c>
      <c r="GQ124" s="15" t="n">
        <f aca="false">2*BX124+CA124</f>
        <v>1</v>
      </c>
      <c r="GR124" s="15" t="n">
        <f aca="false">2*CD124+CG124</f>
        <v>0</v>
      </c>
      <c r="GS124" s="15" t="n">
        <f aca="false">2*CJ124+CM124</f>
        <v>0</v>
      </c>
      <c r="GT124" s="15" t="n">
        <f aca="false">CS124</f>
        <v>0</v>
      </c>
      <c r="GU124" s="15" t="n">
        <f aca="false">CY124</f>
        <v>0</v>
      </c>
      <c r="GV124" s="15" t="n">
        <f aca="false">DE124</f>
        <v>0</v>
      </c>
      <c r="GW124" s="15" t="n">
        <f aca="false">DK124</f>
        <v>0</v>
      </c>
      <c r="GX124" s="15" t="n">
        <f aca="false">DQ124</f>
        <v>0</v>
      </c>
      <c r="GY124" s="0" t="n">
        <f aca="false">DT124</f>
        <v>0</v>
      </c>
      <c r="GZ124" s="0" t="n">
        <f aca="false">DW124</f>
        <v>0</v>
      </c>
      <c r="HA124" s="0" t="n">
        <f aca="false">DZ124</f>
        <v>0</v>
      </c>
      <c r="HB124" s="0" t="n">
        <f aca="false">EC124</f>
        <v>0</v>
      </c>
      <c r="HC124" s="0" t="n">
        <f aca="false">EF124</f>
        <v>0</v>
      </c>
      <c r="HD124" s="0" t="n">
        <f aca="false">EI124</f>
        <v>0</v>
      </c>
      <c r="HE124" s="0" t="n">
        <f aca="false">EL124</f>
        <v>0</v>
      </c>
      <c r="HF124" s="0" t="n">
        <f aca="false">EO124</f>
        <v>0</v>
      </c>
      <c r="HG124" s="0" t="n">
        <f aca="false">ER124</f>
        <v>0</v>
      </c>
      <c r="HH124" s="0" t="n">
        <f aca="false">EU124</f>
        <v>0</v>
      </c>
      <c r="HI124" s="0" t="n">
        <f aca="false">EX124</f>
        <v>0</v>
      </c>
      <c r="HJ124" s="0" t="n">
        <f aca="false">FA124</f>
        <v>0</v>
      </c>
      <c r="HK124" s="0" t="n">
        <f aca="false">FD124</f>
        <v>0</v>
      </c>
      <c r="HL124" s="0" t="n">
        <f aca="false">FG124</f>
        <v>0</v>
      </c>
      <c r="HM124" s="0" t="n">
        <f aca="false">FJ124</f>
        <v>0</v>
      </c>
      <c r="HN124" s="0" t="n">
        <f aca="false">FM124</f>
        <v>0</v>
      </c>
      <c r="HO124" s="0" t="n">
        <f aca="false">FP124</f>
        <v>0</v>
      </c>
      <c r="HP124" s="0" t="n">
        <f aca="false">FS124</f>
        <v>0</v>
      </c>
      <c r="HQ124" s="0" t="n">
        <f aca="false">FV124</f>
        <v>0</v>
      </c>
      <c r="HR124" s="0" t="n">
        <f aca="false">FY124</f>
        <v>0</v>
      </c>
      <c r="HS124" s="0" t="n">
        <f aca="false">GB124</f>
        <v>0</v>
      </c>
      <c r="HT124" s="0" t="n">
        <f aca="false">GE124</f>
        <v>0</v>
      </c>
      <c r="HU124" s="0" t="n">
        <f aca="false">GH124</f>
        <v>0</v>
      </c>
      <c r="HV124" s="0" t="n">
        <f aca="false">GK124</f>
        <v>0</v>
      </c>
      <c r="HW124" s="0" t="n">
        <f aca="false">AU124</f>
        <v>7</v>
      </c>
      <c r="HX124" s="0" t="n">
        <f aca="false">HW124/HV126</f>
        <v>1</v>
      </c>
    </row>
    <row r="125" customFormat="false" ht="18" hidden="true" customHeight="true" outlineLevel="0" collapsed="false">
      <c r="A125" s="1"/>
      <c r="B125" s="10"/>
      <c r="C125" s="10"/>
      <c r="D125" s="10"/>
      <c r="E125" s="10"/>
      <c r="F125" s="13"/>
      <c r="G125" s="13"/>
      <c r="H125" s="74"/>
      <c r="I125" s="10"/>
      <c r="J125" s="10"/>
      <c r="K125" s="1"/>
      <c r="M125" s="1"/>
      <c r="AK125" s="1"/>
      <c r="AL125" s="1"/>
      <c r="AM125" s="1"/>
      <c r="AN125" s="1"/>
      <c r="AO125" s="1"/>
      <c r="AP125" s="1"/>
      <c r="AQ125" s="1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 t="n">
        <f aca="false">IF(GN123&lt;GN124,GN123,GN124)</f>
        <v>0</v>
      </c>
      <c r="GO125" s="15" t="n">
        <f aca="false">IF(GO123&lt;GO124,GO123,GO124)</f>
        <v>0</v>
      </c>
      <c r="GP125" s="15" t="n">
        <f aca="false">IF(GP123&lt;GP124,GP123,GP124)</f>
        <v>0</v>
      </c>
      <c r="GQ125" s="15" t="n">
        <f aca="false">IF(GQ123&lt;GQ124,GQ123,GQ124)</f>
        <v>1</v>
      </c>
      <c r="GR125" s="15" t="n">
        <f aca="false">IF(GR123&lt;GR124,GR123,GR124)</f>
        <v>0</v>
      </c>
      <c r="GS125" s="15" t="n">
        <f aca="false">IF(GS123&lt;GS124,GS123,GS124)</f>
        <v>0</v>
      </c>
      <c r="GT125" s="15" t="n">
        <f aca="false">IF(GT123&lt;GT124,GT123,GT124)</f>
        <v>0</v>
      </c>
      <c r="GU125" s="15" t="n">
        <f aca="false">IF(GU123&lt;GU124,GU123,GU124)</f>
        <v>0</v>
      </c>
      <c r="GV125" s="15" t="n">
        <f aca="false">IF(GV123&lt;GV124,GV123,GV124)</f>
        <v>0</v>
      </c>
      <c r="GW125" s="15" t="n">
        <f aca="false">IF(GW123&lt;GW124,GW123,GW124)</f>
        <v>0</v>
      </c>
      <c r="GX125" s="15" t="n">
        <f aca="false">IF(GX123&lt;GX124,GX123,GX124)</f>
        <v>0</v>
      </c>
      <c r="GY125" s="15" t="n">
        <f aca="false">IF(GY123&lt;GY124,GY123,GY124)</f>
        <v>0</v>
      </c>
      <c r="GZ125" s="15" t="n">
        <f aca="false">IF(GZ123&lt;GZ124,GZ123,GZ124)</f>
        <v>0</v>
      </c>
      <c r="HA125" s="15" t="n">
        <f aca="false">IF(HA123&lt;HA124,HA123,HA124)</f>
        <v>0</v>
      </c>
      <c r="HB125" s="15" t="n">
        <f aca="false">IF(HB123&lt;HB124,HB123,HB124)</f>
        <v>0</v>
      </c>
      <c r="HC125" s="15" t="n">
        <f aca="false">IF(HC123&lt;HC124,HC123,HC124)</f>
        <v>0</v>
      </c>
      <c r="HD125" s="15" t="n">
        <f aca="false">IF(HD123&lt;HD124,HD123,HD124)</f>
        <v>0</v>
      </c>
      <c r="HE125" s="15" t="n">
        <f aca="false">IF(HE123&lt;HE124,HE123,HE124)</f>
        <v>0</v>
      </c>
      <c r="HF125" s="15" t="n">
        <f aca="false">IF(HF123&lt;HF124,HF123,HF124)</f>
        <v>0</v>
      </c>
      <c r="HG125" s="15" t="n">
        <f aca="false">IF(HG123&lt;HG124,HG123,HG124)</f>
        <v>0</v>
      </c>
      <c r="HH125" s="15" t="n">
        <f aca="false">IF(HH123&lt;HH124,HH123,HH124)</f>
        <v>0</v>
      </c>
      <c r="HI125" s="15" t="n">
        <f aca="false">IF(HI123&lt;HI124,HI123,HI124)</f>
        <v>0</v>
      </c>
      <c r="HJ125" s="15" t="n">
        <f aca="false">IF(HJ123&lt;HJ124,HJ123,HJ124)</f>
        <v>0</v>
      </c>
      <c r="HK125" s="15" t="n">
        <f aca="false">IF(HK123&lt;HK124,HK123,HK124)</f>
        <v>0</v>
      </c>
      <c r="HL125" s="15" t="n">
        <f aca="false">IF(HL123&lt;HL124,HL123,HL124)</f>
        <v>0</v>
      </c>
      <c r="HM125" s="15" t="n">
        <f aca="false">IF(HM123&lt;HM124,HM123,HM124)</f>
        <v>0</v>
      </c>
      <c r="HN125" s="15" t="n">
        <f aca="false">IF(HN123&lt;HN124,HN123,HN124)</f>
        <v>0</v>
      </c>
      <c r="HO125" s="15" t="n">
        <f aca="false">IF(HO123&lt;HO124,HO123,HO124)</f>
        <v>0</v>
      </c>
      <c r="HP125" s="15" t="n">
        <f aca="false">IF(HP123&lt;HP124,HP123,HP124)</f>
        <v>0</v>
      </c>
      <c r="HQ125" s="15" t="n">
        <f aca="false">IF(HQ123&lt;HQ124,HQ123,HQ124)</f>
        <v>0</v>
      </c>
      <c r="HR125" s="15" t="n">
        <f aca="false">IF(HR123&lt;HR124,HR123,HR124)</f>
        <v>0</v>
      </c>
      <c r="HS125" s="15" t="n">
        <f aca="false">IF(HS123&lt;HS124,HS123,HS124)</f>
        <v>0</v>
      </c>
      <c r="HT125" s="15" t="n">
        <f aca="false">IF(HT123&lt;HT124,HT123,HT124)</f>
        <v>0</v>
      </c>
      <c r="HU125" s="15" t="n">
        <f aca="false">IF(HU123&lt;HU124,HU123,HU124)</f>
        <v>0</v>
      </c>
      <c r="HV125" s="15" t="n">
        <f aca="false">IF(HV123&lt;HV124,HV123,HV124)</f>
        <v>0</v>
      </c>
    </row>
    <row r="126" customFormat="false" ht="18" hidden="true" customHeight="true" outlineLevel="0" collapsed="false">
      <c r="A126" s="1"/>
      <c r="B126" s="10"/>
      <c r="C126" s="10"/>
      <c r="D126" s="10"/>
      <c r="E126" s="10"/>
      <c r="F126" s="13"/>
      <c r="G126" s="13"/>
      <c r="H126" s="74"/>
      <c r="I126" s="10"/>
      <c r="J126" s="10"/>
      <c r="K126" s="1"/>
      <c r="M126" s="1"/>
      <c r="AK126" s="1"/>
      <c r="AL126" s="1"/>
      <c r="AM126" s="1"/>
      <c r="AN126" s="1"/>
      <c r="AO126" s="1"/>
      <c r="AP126" s="1"/>
      <c r="AQ126" s="1"/>
      <c r="AT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0" t="n">
        <f aca="false">FY$4^GN125</f>
        <v>1</v>
      </c>
      <c r="GO126" s="0" t="n">
        <f aca="false">FZ$4^GO125*GN126</f>
        <v>1</v>
      </c>
      <c r="GP126" s="0" t="n">
        <f aca="false">GA$4^GP125*GO126</f>
        <v>1</v>
      </c>
      <c r="GQ126" s="0" t="n">
        <f aca="false">GB$4^GQ125*GP126</f>
        <v>7</v>
      </c>
      <c r="GR126" s="0" t="n">
        <f aca="false">GC$4^GR125*GQ126</f>
        <v>7</v>
      </c>
      <c r="GS126" s="0" t="n">
        <f aca="false">GD$4^GS125*GR126</f>
        <v>7</v>
      </c>
      <c r="GT126" s="0" t="n">
        <f aca="false">GE$4^GT125*GS126</f>
        <v>7</v>
      </c>
      <c r="GU126" s="0" t="n">
        <f aca="false">GF$4^GU125*GT126</f>
        <v>7</v>
      </c>
      <c r="GV126" s="0" t="n">
        <f aca="false">GG$4^GV125*GU126</f>
        <v>7</v>
      </c>
      <c r="GW126" s="0" t="n">
        <f aca="false">GH$4^GW125*GV126</f>
        <v>7</v>
      </c>
      <c r="GX126" s="0" t="n">
        <f aca="false">GI$4^GX125*GW126</f>
        <v>7</v>
      </c>
      <c r="GY126" s="0" t="n">
        <f aca="false">GJ$4^GY125*GX126</f>
        <v>7</v>
      </c>
      <c r="GZ126" s="0" t="n">
        <f aca="false">GK$4^GZ125*GY126</f>
        <v>7</v>
      </c>
      <c r="HA126" s="0" t="n">
        <f aca="false">GL$4^HA125*GZ126</f>
        <v>7</v>
      </c>
      <c r="HB126" s="0" t="n">
        <f aca="false">GM$4^HB125*HA126</f>
        <v>7</v>
      </c>
      <c r="HC126" s="0" t="n">
        <f aca="false">GN$4^HC125*HB126</f>
        <v>7</v>
      </c>
      <c r="HD126" s="0" t="n">
        <f aca="false">GO$4^HD125*HC126</f>
        <v>7</v>
      </c>
      <c r="HE126" s="0" t="n">
        <f aca="false">GP$4^HE125*HD126</f>
        <v>7</v>
      </c>
      <c r="HF126" s="0" t="n">
        <f aca="false">GQ$4^HF125*HE126</f>
        <v>7</v>
      </c>
      <c r="HG126" s="0" t="n">
        <f aca="false">GR$4^HG125*HF126</f>
        <v>7</v>
      </c>
      <c r="HH126" s="0" t="n">
        <f aca="false">GS$4^HH125*HG126</f>
        <v>7</v>
      </c>
      <c r="HI126" s="0" t="n">
        <f aca="false">GT$4^HI125*HH126</f>
        <v>7</v>
      </c>
      <c r="HJ126" s="0" t="n">
        <f aca="false">GU$4^HJ125*HI126</f>
        <v>7</v>
      </c>
      <c r="HK126" s="0" t="n">
        <f aca="false">GV$4^HK125*HJ126</f>
        <v>7</v>
      </c>
      <c r="HL126" s="0" t="n">
        <f aca="false">GW$4^HL125*HK126</f>
        <v>7</v>
      </c>
      <c r="HM126" s="0" t="n">
        <f aca="false">GX$4^HM125*HL126</f>
        <v>7</v>
      </c>
      <c r="HN126" s="0" t="n">
        <f aca="false">GY$4^HN125*HM126</f>
        <v>7</v>
      </c>
      <c r="HO126" s="0" t="n">
        <f aca="false">GZ$4^HO125*HN126</f>
        <v>7</v>
      </c>
      <c r="HP126" s="0" t="n">
        <f aca="false">HA$4^HP125*HO126</f>
        <v>7</v>
      </c>
      <c r="HQ126" s="0" t="n">
        <f aca="false">HB$4^HQ125*HP126</f>
        <v>7</v>
      </c>
      <c r="HR126" s="0" t="n">
        <f aca="false">HC$4^HR125*HQ126</f>
        <v>7</v>
      </c>
      <c r="HS126" s="0" t="n">
        <f aca="false">HD$4^HS125*HR126</f>
        <v>7</v>
      </c>
      <c r="HT126" s="0" t="n">
        <f aca="false">HE$4^HT125*HS126</f>
        <v>7</v>
      </c>
      <c r="HU126" s="0" t="n">
        <f aca="false">HF$4^HU125*HT126</f>
        <v>7</v>
      </c>
      <c r="HV126" s="0" t="n">
        <f aca="false">HG$4^HV125*HU126</f>
        <v>7</v>
      </c>
    </row>
    <row r="127" customFormat="false" ht="18" hidden="true" customHeight="true" outlineLevel="0" collapsed="false">
      <c r="A127" s="1"/>
      <c r="B127" s="10"/>
      <c r="C127" s="10"/>
      <c r="D127" s="10"/>
      <c r="E127" s="10"/>
      <c r="F127" s="13"/>
      <c r="G127" s="13"/>
      <c r="H127" s="74"/>
      <c r="I127" s="10"/>
      <c r="J127" s="10"/>
      <c r="K127" s="1"/>
      <c r="M127" s="1"/>
      <c r="AK127" s="1"/>
      <c r="AL127" s="1"/>
      <c r="AM127" s="1"/>
      <c r="AN127" s="1"/>
      <c r="AO127" s="1"/>
      <c r="AP127" s="1"/>
      <c r="AQ127" s="1"/>
      <c r="AR127" s="0" t="s">
        <v>65</v>
      </c>
      <c r="AS127" s="0" t="n">
        <f aca="false">AS116+AS120+AS124</f>
        <v>17</v>
      </c>
      <c r="AT127" s="0" t="n">
        <f aca="false">HX115*HX120*HX124+HX116*HX119*HX124+HX116*HX120*HX123</f>
        <v>89</v>
      </c>
      <c r="AU127" s="0" t="n">
        <f aca="false">AT127-AU128*(AS128-AS127)</f>
        <v>33</v>
      </c>
      <c r="AV127" s="0" t="n">
        <v>256</v>
      </c>
      <c r="AW127" s="15" t="n">
        <f aca="false">IF(AU127/AV127=INT(AU127/AV127),1,0)</f>
        <v>0</v>
      </c>
      <c r="AX127" s="15" t="n">
        <f aca="false">IF(AW127=0,AU127,AU127/AV127)</f>
        <v>33</v>
      </c>
      <c r="AY127" s="15" t="n">
        <v>16</v>
      </c>
      <c r="AZ127" s="15" t="n">
        <f aca="false">IF(AX127/AY127=INT(AX127/AY127),1,0)</f>
        <v>0</v>
      </c>
      <c r="BA127" s="15" t="n">
        <f aca="false">IF(AZ127=0,AX127,AX127/AY127)</f>
        <v>33</v>
      </c>
      <c r="BB127" s="15" t="n">
        <v>4</v>
      </c>
      <c r="BC127" s="15" t="n">
        <f aca="false">IF(BA127/BB127=INT(BA127/BB127),1,0)</f>
        <v>0</v>
      </c>
      <c r="BD127" s="15" t="n">
        <f aca="false">IF(BC127=0,BA127,BA127/BB127)</f>
        <v>33</v>
      </c>
      <c r="BE127" s="15" t="n">
        <v>2</v>
      </c>
      <c r="BF127" s="15" t="n">
        <f aca="false">IF(BD127/BE127=INT(BD127/BE127),1,0)</f>
        <v>0</v>
      </c>
      <c r="BG127" s="15" t="n">
        <f aca="false">IF(BF127=0,BD127,BD127/BE127)</f>
        <v>33</v>
      </c>
      <c r="BH127" s="15" t="n">
        <v>81</v>
      </c>
      <c r="BI127" s="15" t="n">
        <f aca="false">IF(BG127/BH127=INT(BG127/BH127),1,0)</f>
        <v>0</v>
      </c>
      <c r="BJ127" s="15" t="n">
        <f aca="false">IF(BI127=0,BG127,BG127/BH127)</f>
        <v>33</v>
      </c>
      <c r="BK127" s="15" t="n">
        <v>9</v>
      </c>
      <c r="BL127" s="15" t="n">
        <f aca="false">IF(BJ127/BK127=INT(BJ127/BK127),1,0)</f>
        <v>0</v>
      </c>
      <c r="BM127" s="15" t="n">
        <f aca="false">IF(BL127=0,BJ127,BJ127/BK127)</f>
        <v>33</v>
      </c>
      <c r="BN127" s="15" t="n">
        <v>3</v>
      </c>
      <c r="BO127" s="15" t="n">
        <f aca="false">IF(BM127/BN127=INT(BM127/BN127),1,0)</f>
        <v>1</v>
      </c>
      <c r="BP127" s="15" t="n">
        <f aca="false">IF(BO127=0,BM127,BM127/BN127)</f>
        <v>11</v>
      </c>
      <c r="BQ127" s="15" t="n">
        <v>25</v>
      </c>
      <c r="BR127" s="15" t="n">
        <f aca="false">IF(BP127/BQ127=INT(BP127/BQ127),1,0)</f>
        <v>0</v>
      </c>
      <c r="BS127" s="15" t="n">
        <f aca="false">IF(BR127=0,BP127,BP127/BQ127)</f>
        <v>11</v>
      </c>
      <c r="BT127" s="15" t="n">
        <v>5</v>
      </c>
      <c r="BU127" s="15" t="n">
        <f aca="false">IF(BS127/BT127=INT(BS127/BT127),1,0)</f>
        <v>0</v>
      </c>
      <c r="BV127" s="15" t="n">
        <f aca="false">IF(BU127=0,BS127,BS127/BT127)</f>
        <v>11</v>
      </c>
      <c r="BW127" s="15" t="n">
        <v>49</v>
      </c>
      <c r="BX127" s="15" t="n">
        <f aca="false">IF(BV127/BW127=INT(BV127/BW127),1,0)</f>
        <v>0</v>
      </c>
      <c r="BY127" s="15" t="n">
        <f aca="false">IF(BX127=0,BV127,BV127/BW127)</f>
        <v>11</v>
      </c>
      <c r="BZ127" s="15" t="n">
        <v>7</v>
      </c>
      <c r="CA127" s="15" t="n">
        <f aca="false">IF(BY127/BZ127=INT(BY127/BZ127),1,0)</f>
        <v>0</v>
      </c>
      <c r="CB127" s="15" t="n">
        <f aca="false">IF(CA127=0,BY127,BY127/BZ127)</f>
        <v>11</v>
      </c>
      <c r="CC127" s="15" t="n">
        <v>121</v>
      </c>
      <c r="CD127" s="15" t="n">
        <f aca="false">IF(CB127/CC127=INT(CB127/CC127),1,0)</f>
        <v>0</v>
      </c>
      <c r="CE127" s="15" t="n">
        <f aca="false">IF(CD127=0,CB127,CB127/CC127)</f>
        <v>11</v>
      </c>
      <c r="CF127" s="15" t="n">
        <v>11</v>
      </c>
      <c r="CG127" s="15" t="n">
        <f aca="false">IF(CE127/CF127=INT(CE127/CF127),1,0)</f>
        <v>1</v>
      </c>
      <c r="CH127" s="15" t="n">
        <f aca="false">IF(CG127=0,CE127,CE127/CF127)</f>
        <v>1</v>
      </c>
      <c r="CI127" s="15" t="n">
        <v>169</v>
      </c>
      <c r="CJ127" s="15" t="n">
        <f aca="false">IF(CH127/CI127=INT(CH127/CI127),1,0)</f>
        <v>0</v>
      </c>
      <c r="CK127" s="15" t="n">
        <f aca="false">IF(CJ127=0,CH127,CH127/CI127)</f>
        <v>1</v>
      </c>
      <c r="CL127" s="15" t="n">
        <v>13</v>
      </c>
      <c r="CM127" s="15" t="n">
        <f aca="false">IF(CK127/CL127=INT(CK127/CL127),1,0)</f>
        <v>0</v>
      </c>
      <c r="CN127" s="15" t="n">
        <f aca="false">IF(CM127=0,CK127,CK127/CL127)</f>
        <v>1</v>
      </c>
      <c r="CO127" s="15" t="n">
        <f aca="false">CO123</f>
        <v>289</v>
      </c>
      <c r="CP127" s="15" t="n">
        <f aca="false">IF(CN127/CO127=INT(CN127/CO127),1,0)</f>
        <v>0</v>
      </c>
      <c r="CQ127" s="15" t="n">
        <f aca="false">IF(CP127=0,CN127,CN127/CO127)</f>
        <v>1</v>
      </c>
      <c r="CR127" s="15" t="n">
        <v>17</v>
      </c>
      <c r="CS127" s="15" t="n">
        <f aca="false">IF(CQ127/CR127=INT(CQ127/CR127),1,0)</f>
        <v>0</v>
      </c>
      <c r="CT127" s="15" t="n">
        <f aca="false">IF(CS127=0,CQ127,CQ127/CR127)</f>
        <v>1</v>
      </c>
      <c r="CU127" s="15" t="n">
        <f aca="false">CU123</f>
        <v>361</v>
      </c>
      <c r="CV127" s="15" t="n">
        <f aca="false">IF(CT127/CU127=INT(CT127/CU127),1,0)</f>
        <v>0</v>
      </c>
      <c r="CW127" s="15" t="n">
        <f aca="false">IF(CV127=0,CT127,CT127/CU127)</f>
        <v>1</v>
      </c>
      <c r="CX127" s="15" t="n">
        <v>19</v>
      </c>
      <c r="CY127" s="15" t="n">
        <f aca="false">IF(CW127/CX127=INT(CW127/CX127),1,0)</f>
        <v>0</v>
      </c>
      <c r="CZ127" s="15" t="n">
        <f aca="false">IF(CY127=0,CW127,CW127/CX127)</f>
        <v>1</v>
      </c>
      <c r="DA127" s="15" t="n">
        <f aca="false">DA123</f>
        <v>529</v>
      </c>
      <c r="DB127" s="15" t="n">
        <f aca="false">IF(CZ127/DA127=INT(CZ127/DA127),1,0)</f>
        <v>0</v>
      </c>
      <c r="DC127" s="15" t="n">
        <f aca="false">IF(DB127=0,CZ127,CZ127/DA127)</f>
        <v>1</v>
      </c>
      <c r="DD127" s="15" t="n">
        <v>23</v>
      </c>
      <c r="DE127" s="15" t="n">
        <f aca="false">IF(DC127/DD127=INT(DC127/DD127),1,0)</f>
        <v>0</v>
      </c>
      <c r="DF127" s="15" t="n">
        <f aca="false">IF(DE127=0,DC127,DC127/DD127)</f>
        <v>1</v>
      </c>
      <c r="DG127" s="15" t="n">
        <f aca="false">DG123</f>
        <v>841</v>
      </c>
      <c r="DH127" s="15" t="n">
        <f aca="false">IF(DF127/DG127=INT(DF127/DG127),1,0)</f>
        <v>0</v>
      </c>
      <c r="DI127" s="15" t="n">
        <f aca="false">IF(DH127=0,DF127,DF127/DG127)</f>
        <v>1</v>
      </c>
      <c r="DJ127" s="15" t="n">
        <v>29</v>
      </c>
      <c r="DK127" s="15" t="n">
        <f aca="false">IF(DI127/DJ127=INT(DI127/DJ127),1,0)</f>
        <v>0</v>
      </c>
      <c r="DL127" s="15" t="n">
        <f aca="false">IF(DK127=0,DI127,DI127/DJ127)</f>
        <v>1</v>
      </c>
      <c r="DM127" s="15" t="n">
        <f aca="false">DM123</f>
        <v>961</v>
      </c>
      <c r="DN127" s="15" t="n">
        <f aca="false">IF(DL127/DM127=INT(DL127/DM127),1,0)</f>
        <v>0</v>
      </c>
      <c r="DO127" s="15" t="n">
        <f aca="false">IF(DN127=0,DL127,DL127/DM127)</f>
        <v>1</v>
      </c>
      <c r="DP127" s="15" t="n">
        <v>31</v>
      </c>
      <c r="DQ127" s="15" t="n">
        <f aca="false">IF(DO127/DP127=INT(DO127/DP127),1,0)</f>
        <v>0</v>
      </c>
      <c r="DR127" s="15" t="n">
        <f aca="false">IF(DQ127=0,DO127,DO127/DP127)</f>
        <v>1</v>
      </c>
      <c r="DS127" s="15" t="n">
        <v>37</v>
      </c>
      <c r="DT127" s="15" t="n">
        <f aca="false">IF(DR127/DS127=INT(DR127/DS127),1,0)</f>
        <v>0</v>
      </c>
      <c r="DU127" s="15" t="n">
        <f aca="false">IF(DT127=0,DR127,DR127/DS127)</f>
        <v>1</v>
      </c>
      <c r="DV127" s="15" t="n">
        <v>41</v>
      </c>
      <c r="DW127" s="15" t="n">
        <f aca="false">IF(DU127/DV127=INT(DU127/DV127),1,0)</f>
        <v>0</v>
      </c>
      <c r="DX127" s="15" t="n">
        <f aca="false">IF(DW127=0,DU127,DU127/DV127)</f>
        <v>1</v>
      </c>
      <c r="DY127" s="15" t="n">
        <v>43</v>
      </c>
      <c r="DZ127" s="15" t="n">
        <f aca="false">IF(DX127/DY127=INT(DX127/DY127),1,0)</f>
        <v>0</v>
      </c>
      <c r="EA127" s="15" t="n">
        <f aca="false">IF(DZ127=0,DX127,DX127/DY127)</f>
        <v>1</v>
      </c>
      <c r="EB127" s="15" t="n">
        <v>47</v>
      </c>
      <c r="EC127" s="15" t="n">
        <f aca="false">IF(EA127/EB127=INT(EA127/EB127),1,0)</f>
        <v>0</v>
      </c>
      <c r="ED127" s="15" t="n">
        <f aca="false">IF(EC127=0,EA127,EA127/EB127)</f>
        <v>1</v>
      </c>
      <c r="EE127" s="15" t="n">
        <v>53</v>
      </c>
      <c r="EF127" s="15" t="n">
        <f aca="false">IF(ED127/EE127=INT(ED127/EE127),1,0)</f>
        <v>0</v>
      </c>
      <c r="EG127" s="15" t="n">
        <f aca="false">IF(EF127=0,ED127,ED127/EE127)</f>
        <v>1</v>
      </c>
      <c r="EH127" s="15" t="n">
        <v>59</v>
      </c>
      <c r="EI127" s="15" t="n">
        <f aca="false">IF(EG127/EH127=INT(EG127/EH127),1,0)</f>
        <v>0</v>
      </c>
      <c r="EJ127" s="15" t="n">
        <f aca="false">IF(EI127=0,EG127,EG127/EH127)</f>
        <v>1</v>
      </c>
      <c r="EK127" s="15" t="n">
        <v>61</v>
      </c>
      <c r="EL127" s="15" t="n">
        <f aca="false">IF(EJ127/EK127=INT(EJ127/EK127),1,0)</f>
        <v>0</v>
      </c>
      <c r="EM127" s="15" t="n">
        <f aca="false">IF(EL127=0,EJ127,EJ127/EK127)</f>
        <v>1</v>
      </c>
      <c r="EN127" s="15" t="n">
        <v>67</v>
      </c>
      <c r="EO127" s="15" t="n">
        <f aca="false">IF(EM127/EN127=INT(EM127/EN127),1,0)</f>
        <v>0</v>
      </c>
      <c r="EP127" s="15" t="n">
        <f aca="false">IF(EO127=0,EM127,EM127/EN127)</f>
        <v>1</v>
      </c>
      <c r="EQ127" s="15" t="n">
        <v>71</v>
      </c>
      <c r="ER127" s="15" t="n">
        <f aca="false">IF(EP127/EQ127=INT(EP127/EQ127),1,0)</f>
        <v>0</v>
      </c>
      <c r="ES127" s="15" t="n">
        <f aca="false">IF(ER127=0,EP127,EP127/EQ127)</f>
        <v>1</v>
      </c>
      <c r="ET127" s="15" t="n">
        <v>73</v>
      </c>
      <c r="EU127" s="15" t="n">
        <f aca="false">IF(ES127/ET127=INT(ES127/ET127),1,0)</f>
        <v>0</v>
      </c>
      <c r="EV127" s="15" t="n">
        <f aca="false">IF(EU127=0,ES127,ES127/ET127)</f>
        <v>1</v>
      </c>
      <c r="EW127" s="15" t="n">
        <v>79</v>
      </c>
      <c r="EX127" s="15" t="n">
        <f aca="false">IF(EV127/EW127=INT(EV127/EW127),1,0)</f>
        <v>0</v>
      </c>
      <c r="EY127" s="15" t="n">
        <f aca="false">IF(EX127=0,EV127,EV127/EW127)</f>
        <v>1</v>
      </c>
      <c r="EZ127" s="15" t="n">
        <v>83</v>
      </c>
      <c r="FA127" s="15" t="n">
        <f aca="false">IF(EY127/EZ127=INT(EY127/EZ127),1,0)</f>
        <v>0</v>
      </c>
      <c r="FB127" s="15" t="n">
        <f aca="false">IF(FA127=0,EY127,EY127/EZ127)</f>
        <v>1</v>
      </c>
      <c r="FC127" s="15" t="n">
        <v>89</v>
      </c>
      <c r="FD127" s="15" t="n">
        <f aca="false">IF(FB127/FC127=INT(FB127/FC127),1,0)</f>
        <v>0</v>
      </c>
      <c r="FE127" s="15" t="n">
        <f aca="false">IF(FD127=0,FB127,FB127/FC127)</f>
        <v>1</v>
      </c>
      <c r="FF127" s="15" t="n">
        <v>97</v>
      </c>
      <c r="FG127" s="15" t="n">
        <f aca="false">IF(FE127/FF127=INT(FE127/FF127),1,0)</f>
        <v>0</v>
      </c>
      <c r="FH127" s="15" t="n">
        <f aca="false">IF(FG127=0,FE127,FE127/FF127)</f>
        <v>1</v>
      </c>
      <c r="FI127" s="15" t="n">
        <v>101</v>
      </c>
      <c r="FJ127" s="15" t="n">
        <f aca="false">IF(FH127/FI127=INT(FH127/FI127),1,0)</f>
        <v>0</v>
      </c>
      <c r="FK127" s="15" t="n">
        <f aca="false">IF(FJ127=0,FH127,FH127/FI127)</f>
        <v>1</v>
      </c>
      <c r="FL127" s="15" t="n">
        <v>103</v>
      </c>
      <c r="FM127" s="15" t="n">
        <f aca="false">IF(FK127/FL127=INT(FK127/FL127),1,0)</f>
        <v>0</v>
      </c>
      <c r="FN127" s="15" t="n">
        <f aca="false">IF(FM127=0,FK127,FK127/FL127)</f>
        <v>1</v>
      </c>
      <c r="FO127" s="15" t="n">
        <v>107</v>
      </c>
      <c r="FP127" s="15" t="n">
        <f aca="false">IF(FN127/FO127=INT(FN127/FO127),1,0)</f>
        <v>0</v>
      </c>
      <c r="FQ127" s="15" t="n">
        <f aca="false">IF(FP127=0,FN127,FN127/FO127)</f>
        <v>1</v>
      </c>
      <c r="FR127" s="15" t="n">
        <v>109</v>
      </c>
      <c r="FS127" s="15" t="n">
        <f aca="false">IF(FQ127/FR127=INT(FQ127/FR127),1,0)</f>
        <v>0</v>
      </c>
      <c r="FT127" s="15" t="n">
        <f aca="false">IF(FS127=0,FQ127,FQ127/FR127)</f>
        <v>1</v>
      </c>
      <c r="FU127" s="15" t="n">
        <v>113</v>
      </c>
      <c r="FV127" s="15" t="n">
        <f aca="false">IF(FT127/FU127=INT(FT127/FU127),1,0)</f>
        <v>0</v>
      </c>
      <c r="FW127" s="15" t="n">
        <f aca="false">IF(FV127=0,FT127,FT127/FU127)</f>
        <v>1</v>
      </c>
      <c r="FX127" s="15" t="n">
        <v>127</v>
      </c>
      <c r="FY127" s="15" t="n">
        <f aca="false">IF(FW127/FX127=INT(FW127/FX127),1,0)</f>
        <v>0</v>
      </c>
      <c r="FZ127" s="15" t="n">
        <f aca="false">IF(FY127=0,FW127,FW127/FX127)</f>
        <v>1</v>
      </c>
      <c r="GA127" s="15" t="n">
        <v>131</v>
      </c>
      <c r="GB127" s="15" t="n">
        <f aca="false">IF(FZ127/GA127=INT(FZ127/GA127),1,0)</f>
        <v>0</v>
      </c>
      <c r="GC127" s="15" t="n">
        <f aca="false">IF(GB127=0,FZ127,FZ127/GA127)</f>
        <v>1</v>
      </c>
      <c r="GD127" s="15" t="n">
        <v>137</v>
      </c>
      <c r="GE127" s="15" t="n">
        <f aca="false">IF(GC127/GD127=INT(GC127/GD127),1,0)</f>
        <v>0</v>
      </c>
      <c r="GF127" s="15" t="n">
        <f aca="false">IF(GE127=0,GC127,GC127/GD127)</f>
        <v>1</v>
      </c>
      <c r="GG127" s="15" t="n">
        <v>139</v>
      </c>
      <c r="GH127" s="15" t="n">
        <f aca="false">IF(GF127/GG127=INT(GF127/GG127),1,0)</f>
        <v>0</v>
      </c>
      <c r="GI127" s="15" t="n">
        <f aca="false">IF(GH127=0,GF127,GF127/GG127)</f>
        <v>1</v>
      </c>
      <c r="GJ127" s="15" t="n">
        <v>149</v>
      </c>
      <c r="GK127" s="15" t="n">
        <f aca="false">IF(GI127/GJ127=INT(GI127/GJ127),1,0)</f>
        <v>0</v>
      </c>
      <c r="GL127" s="15" t="n">
        <f aca="false">IF(GK127=0,GI127,GI127/GJ127)</f>
        <v>1</v>
      </c>
      <c r="GM127" s="15"/>
      <c r="GN127" s="15" t="n">
        <f aca="false">8*AW127+4*AZ127+2*BC127+BF127</f>
        <v>0</v>
      </c>
      <c r="GO127" s="15" t="n">
        <f aca="false">4*BI127+2*BL127+BO127</f>
        <v>1</v>
      </c>
      <c r="GP127" s="15" t="n">
        <f aca="false">2*BR127+BU127</f>
        <v>0</v>
      </c>
      <c r="GQ127" s="15" t="n">
        <f aca="false">2*BX127+CA127</f>
        <v>0</v>
      </c>
      <c r="GR127" s="15" t="n">
        <f aca="false">2*CD127+CG127</f>
        <v>1</v>
      </c>
      <c r="GS127" s="15" t="n">
        <f aca="false">2*CJ127+CM127</f>
        <v>0</v>
      </c>
      <c r="GT127" s="15" t="n">
        <f aca="false">CS127</f>
        <v>0</v>
      </c>
      <c r="GU127" s="15" t="n">
        <f aca="false">CY127</f>
        <v>0</v>
      </c>
      <c r="GV127" s="15" t="n">
        <f aca="false">DE127</f>
        <v>0</v>
      </c>
      <c r="GW127" s="15" t="n">
        <f aca="false">DK127</f>
        <v>0</v>
      </c>
      <c r="GX127" s="15" t="n">
        <f aca="false">DQ127</f>
        <v>0</v>
      </c>
      <c r="GY127" s="0" t="n">
        <f aca="false">DT127</f>
        <v>0</v>
      </c>
      <c r="GZ127" s="0" t="n">
        <f aca="false">DW127</f>
        <v>0</v>
      </c>
      <c r="HA127" s="0" t="n">
        <f aca="false">DZ127</f>
        <v>0</v>
      </c>
      <c r="HB127" s="0" t="n">
        <f aca="false">EC127</f>
        <v>0</v>
      </c>
      <c r="HC127" s="0" t="n">
        <f aca="false">EF127</f>
        <v>0</v>
      </c>
      <c r="HD127" s="0" t="n">
        <f aca="false">EI127</f>
        <v>0</v>
      </c>
      <c r="HE127" s="0" t="n">
        <f aca="false">EL127</f>
        <v>0</v>
      </c>
      <c r="HF127" s="0" t="n">
        <f aca="false">EO127</f>
        <v>0</v>
      </c>
      <c r="HG127" s="0" t="n">
        <f aca="false">ER127</f>
        <v>0</v>
      </c>
      <c r="HH127" s="0" t="n">
        <f aca="false">EU127</f>
        <v>0</v>
      </c>
      <c r="HI127" s="0" t="n">
        <f aca="false">EX127</f>
        <v>0</v>
      </c>
      <c r="HJ127" s="0" t="n">
        <f aca="false">FA127</f>
        <v>0</v>
      </c>
      <c r="HK127" s="0" t="n">
        <f aca="false">FD127</f>
        <v>0</v>
      </c>
      <c r="HL127" s="0" t="n">
        <f aca="false">FG127</f>
        <v>0</v>
      </c>
      <c r="HM127" s="0" t="n">
        <f aca="false">FJ127</f>
        <v>0</v>
      </c>
      <c r="HN127" s="0" t="n">
        <f aca="false">FM127</f>
        <v>0</v>
      </c>
      <c r="HO127" s="0" t="n">
        <f aca="false">FP127</f>
        <v>0</v>
      </c>
      <c r="HP127" s="0" t="n">
        <f aca="false">FS127</f>
        <v>0</v>
      </c>
      <c r="HQ127" s="0" t="n">
        <f aca="false">FV127</f>
        <v>0</v>
      </c>
      <c r="HR127" s="0" t="n">
        <f aca="false">FY127</f>
        <v>0</v>
      </c>
      <c r="HS127" s="0" t="n">
        <f aca="false">GB127</f>
        <v>0</v>
      </c>
      <c r="HT127" s="0" t="n">
        <f aca="false">GE127</f>
        <v>0</v>
      </c>
      <c r="HU127" s="0" t="n">
        <f aca="false">GH127</f>
        <v>0</v>
      </c>
      <c r="HV127" s="0" t="n">
        <f aca="false">GK127</f>
        <v>0</v>
      </c>
      <c r="HW127" s="0" t="n">
        <f aca="false">AU127</f>
        <v>33</v>
      </c>
      <c r="HX127" s="0" t="n">
        <f aca="false">HW127/HV130</f>
        <v>33</v>
      </c>
    </row>
    <row r="128" customFormat="false" ht="18" hidden="true" customHeight="true" outlineLevel="0" collapsed="false">
      <c r="A128" s="1"/>
      <c r="B128" s="10"/>
      <c r="C128" s="10"/>
      <c r="D128" s="10"/>
      <c r="E128" s="10"/>
      <c r="F128" s="13"/>
      <c r="G128" s="13"/>
      <c r="H128" s="74"/>
      <c r="I128" s="10"/>
      <c r="J128" s="10"/>
      <c r="K128" s="1"/>
      <c r="M128" s="1"/>
      <c r="AK128" s="1"/>
      <c r="AL128" s="1"/>
      <c r="AM128" s="1"/>
      <c r="AN128" s="1"/>
      <c r="AO128" s="1"/>
      <c r="AP128" s="1"/>
      <c r="AQ128" s="1"/>
      <c r="AS128" s="0" t="n">
        <f aca="false">AS127+INT(AT127/AT128)</f>
        <v>18</v>
      </c>
      <c r="AT128" s="0" t="n">
        <f aca="false">HX116*HX120*HX124</f>
        <v>56</v>
      </c>
      <c r="AU128" s="0" t="n">
        <f aca="false">AT128</f>
        <v>56</v>
      </c>
      <c r="AV128" s="0" t="n">
        <v>256</v>
      </c>
      <c r="AW128" s="15" t="n">
        <f aca="false">IF(AU128/AV128=INT(AU128/AV128),1,0)</f>
        <v>0</v>
      </c>
      <c r="AX128" s="15" t="n">
        <f aca="false">IF(AW128=0,AU128,AU128/AV128)</f>
        <v>56</v>
      </c>
      <c r="AY128" s="15" t="n">
        <v>16</v>
      </c>
      <c r="AZ128" s="15" t="n">
        <f aca="false">IF(AX128/AY128=INT(AX128/AY128),1,0)</f>
        <v>0</v>
      </c>
      <c r="BA128" s="15" t="n">
        <f aca="false">IF(AZ128=0,AX128,AX128/AY128)</f>
        <v>56</v>
      </c>
      <c r="BB128" s="15" t="n">
        <v>4</v>
      </c>
      <c r="BC128" s="15" t="n">
        <f aca="false">IF(BA128/BB128=INT(BA128/BB128),1,0)</f>
        <v>1</v>
      </c>
      <c r="BD128" s="15" t="n">
        <f aca="false">IF(BC128=0,BA128,BA128/BB128)</f>
        <v>14</v>
      </c>
      <c r="BE128" s="15" t="n">
        <v>2</v>
      </c>
      <c r="BF128" s="15" t="n">
        <f aca="false">IF(BD128/BE128=INT(BD128/BE128),1,0)</f>
        <v>1</v>
      </c>
      <c r="BG128" s="15" t="n">
        <f aca="false">IF(BF128=0,BD128,BD128/BE128)</f>
        <v>7</v>
      </c>
      <c r="BH128" s="15" t="n">
        <v>81</v>
      </c>
      <c r="BI128" s="15" t="n">
        <f aca="false">IF(BG128/BH128=INT(BG128/BH128),1,0)</f>
        <v>0</v>
      </c>
      <c r="BJ128" s="15" t="n">
        <f aca="false">IF(BI128=0,BG128,BG128/BH128)</f>
        <v>7</v>
      </c>
      <c r="BK128" s="15" t="n">
        <v>9</v>
      </c>
      <c r="BL128" s="15" t="n">
        <f aca="false">IF(BJ128/BK128=INT(BJ128/BK128),1,0)</f>
        <v>0</v>
      </c>
      <c r="BM128" s="15" t="n">
        <f aca="false">IF(BL128=0,BJ128,BJ128/BK128)</f>
        <v>7</v>
      </c>
      <c r="BN128" s="15" t="n">
        <v>3</v>
      </c>
      <c r="BO128" s="15" t="n">
        <f aca="false">IF(BM128/BN128=INT(BM128/BN128),1,0)</f>
        <v>0</v>
      </c>
      <c r="BP128" s="15" t="n">
        <f aca="false">IF(BO128=0,BM128,BM128/BN128)</f>
        <v>7</v>
      </c>
      <c r="BQ128" s="15" t="n">
        <v>25</v>
      </c>
      <c r="BR128" s="15" t="n">
        <f aca="false">IF(BP128/BQ128=INT(BP128/BQ128),1,0)</f>
        <v>0</v>
      </c>
      <c r="BS128" s="15" t="n">
        <f aca="false">IF(BR128=0,BP128,BP128/BQ128)</f>
        <v>7</v>
      </c>
      <c r="BT128" s="15" t="n">
        <v>5</v>
      </c>
      <c r="BU128" s="15" t="n">
        <f aca="false">IF(BS128/BT128=INT(BS128/BT128),1,0)</f>
        <v>0</v>
      </c>
      <c r="BV128" s="15" t="n">
        <f aca="false">IF(BU128=0,BS128,BS128/BT128)</f>
        <v>7</v>
      </c>
      <c r="BW128" s="15" t="n">
        <v>49</v>
      </c>
      <c r="BX128" s="15" t="n">
        <f aca="false">IF(BV128/BW128=INT(BV128/BW128),1,0)</f>
        <v>0</v>
      </c>
      <c r="BY128" s="15" t="n">
        <f aca="false">IF(BX128=0,BV128,BV128/BW128)</f>
        <v>7</v>
      </c>
      <c r="BZ128" s="15" t="n">
        <v>7</v>
      </c>
      <c r="CA128" s="15" t="n">
        <f aca="false">IF(BY128/BZ128=INT(BY128/BZ128),1,0)</f>
        <v>1</v>
      </c>
      <c r="CB128" s="15" t="n">
        <f aca="false">IF(CA128=0,BY128,BY128/BZ128)</f>
        <v>1</v>
      </c>
      <c r="CC128" s="15" t="n">
        <v>121</v>
      </c>
      <c r="CD128" s="15" t="n">
        <f aca="false">IF(CB128/CC128=INT(CB128/CC128),1,0)</f>
        <v>0</v>
      </c>
      <c r="CE128" s="15" t="n">
        <f aca="false">IF(CD128=0,CB128,CB128/CC128)</f>
        <v>1</v>
      </c>
      <c r="CF128" s="15" t="n">
        <v>11</v>
      </c>
      <c r="CG128" s="15" t="n">
        <f aca="false">IF(CE128/CF128=INT(CE128/CF128),1,0)</f>
        <v>0</v>
      </c>
      <c r="CH128" s="15" t="n">
        <f aca="false">IF(CG128=0,CE128,CE128/CF128)</f>
        <v>1</v>
      </c>
      <c r="CI128" s="15" t="n">
        <v>169</v>
      </c>
      <c r="CJ128" s="15" t="n">
        <f aca="false">IF(CH128/CI128=INT(CH128/CI128),1,0)</f>
        <v>0</v>
      </c>
      <c r="CK128" s="15" t="n">
        <f aca="false">IF(CJ128=0,CH128,CH128/CI128)</f>
        <v>1</v>
      </c>
      <c r="CL128" s="15" t="n">
        <v>13</v>
      </c>
      <c r="CM128" s="15" t="n">
        <f aca="false">IF(CK128/CL128=INT(CK128/CL128),1,0)</f>
        <v>0</v>
      </c>
      <c r="CN128" s="15" t="n">
        <f aca="false">IF(CM128=0,CK128,CK128/CL128)</f>
        <v>1</v>
      </c>
      <c r="CO128" s="15" t="n">
        <f aca="false">CO124</f>
        <v>289</v>
      </c>
      <c r="CP128" s="15" t="n">
        <f aca="false">IF(CN128/CO128=INT(CN128/CO128),1,0)</f>
        <v>0</v>
      </c>
      <c r="CQ128" s="15" t="n">
        <f aca="false">IF(CP128=0,CN128,CN128/CO128)</f>
        <v>1</v>
      </c>
      <c r="CR128" s="15" t="n">
        <v>17</v>
      </c>
      <c r="CS128" s="15" t="n">
        <f aca="false">IF(CQ128/CR128=INT(CQ128/CR128),1,0)</f>
        <v>0</v>
      </c>
      <c r="CT128" s="15" t="n">
        <f aca="false">IF(CS128=0,CQ128,CQ128/CR128)</f>
        <v>1</v>
      </c>
      <c r="CU128" s="15" t="n">
        <f aca="false">CU124</f>
        <v>361</v>
      </c>
      <c r="CV128" s="15" t="n">
        <f aca="false">IF(CT128/CU128=INT(CT128/CU128),1,0)</f>
        <v>0</v>
      </c>
      <c r="CW128" s="15" t="n">
        <f aca="false">IF(CV128=0,CT128,CT128/CU128)</f>
        <v>1</v>
      </c>
      <c r="CX128" s="15" t="n">
        <v>19</v>
      </c>
      <c r="CY128" s="15" t="n">
        <f aca="false">IF(CW128/CX128=INT(CW128/CX128),1,0)</f>
        <v>0</v>
      </c>
      <c r="CZ128" s="15" t="n">
        <f aca="false">IF(CY128=0,CW128,CW128/CX128)</f>
        <v>1</v>
      </c>
      <c r="DA128" s="15" t="n">
        <f aca="false">DA124</f>
        <v>529</v>
      </c>
      <c r="DB128" s="15" t="n">
        <f aca="false">IF(CZ128/DA128=INT(CZ128/DA128),1,0)</f>
        <v>0</v>
      </c>
      <c r="DC128" s="15" t="n">
        <f aca="false">IF(DB128=0,CZ128,CZ128/DA128)</f>
        <v>1</v>
      </c>
      <c r="DD128" s="15" t="n">
        <v>23</v>
      </c>
      <c r="DE128" s="15" t="n">
        <f aca="false">IF(DC128/DD128=INT(DC128/DD128),1,0)</f>
        <v>0</v>
      </c>
      <c r="DF128" s="15" t="n">
        <f aca="false">IF(DE128=0,DC128,DC128/DD128)</f>
        <v>1</v>
      </c>
      <c r="DG128" s="15" t="n">
        <f aca="false">DG124</f>
        <v>841</v>
      </c>
      <c r="DH128" s="15" t="n">
        <f aca="false">IF(DF128/DG128=INT(DF128/DG128),1,0)</f>
        <v>0</v>
      </c>
      <c r="DI128" s="15" t="n">
        <f aca="false">IF(DH128=0,DF128,DF128/DG128)</f>
        <v>1</v>
      </c>
      <c r="DJ128" s="15" t="n">
        <v>29</v>
      </c>
      <c r="DK128" s="15" t="n">
        <f aca="false">IF(DI128/DJ128=INT(DI128/DJ128),1,0)</f>
        <v>0</v>
      </c>
      <c r="DL128" s="15" t="n">
        <f aca="false">IF(DK128=0,DI128,DI128/DJ128)</f>
        <v>1</v>
      </c>
      <c r="DM128" s="15" t="n">
        <f aca="false">DM124</f>
        <v>961</v>
      </c>
      <c r="DN128" s="15" t="n">
        <f aca="false">IF(DL128/DM128=INT(DL128/DM128),1,0)</f>
        <v>0</v>
      </c>
      <c r="DO128" s="15" t="n">
        <f aca="false">IF(DN128=0,DL128,DL128/DM128)</f>
        <v>1</v>
      </c>
      <c r="DP128" s="15" t="n">
        <v>31</v>
      </c>
      <c r="DQ128" s="15" t="n">
        <f aca="false">IF(DO128/DP128=INT(DO128/DP128),1,0)</f>
        <v>0</v>
      </c>
      <c r="DR128" s="15" t="n">
        <f aca="false">IF(DQ128=0,DO128,DO128/DP128)</f>
        <v>1</v>
      </c>
      <c r="DS128" s="15" t="n">
        <v>37</v>
      </c>
      <c r="DT128" s="15" t="n">
        <f aca="false">IF(DR128/DS128=INT(DR128/DS128),1,0)</f>
        <v>0</v>
      </c>
      <c r="DU128" s="15" t="n">
        <f aca="false">IF(DT128=0,DR128,DR128/DS128)</f>
        <v>1</v>
      </c>
      <c r="DV128" s="15" t="n">
        <v>41</v>
      </c>
      <c r="DW128" s="15" t="n">
        <f aca="false">IF(DU128/DV128=INT(DU128/DV128),1,0)</f>
        <v>0</v>
      </c>
      <c r="DX128" s="15" t="n">
        <f aca="false">IF(DW128=0,DU128,DU128/DV128)</f>
        <v>1</v>
      </c>
      <c r="DY128" s="15" t="n">
        <v>43</v>
      </c>
      <c r="DZ128" s="15" t="n">
        <f aca="false">IF(DX128/DY128=INT(DX128/DY128),1,0)</f>
        <v>0</v>
      </c>
      <c r="EA128" s="15" t="n">
        <f aca="false">IF(DZ128=0,DX128,DX128/DY128)</f>
        <v>1</v>
      </c>
      <c r="EB128" s="15" t="n">
        <v>47</v>
      </c>
      <c r="EC128" s="15" t="n">
        <f aca="false">IF(EA128/EB128=INT(EA128/EB128),1,0)</f>
        <v>0</v>
      </c>
      <c r="ED128" s="15" t="n">
        <f aca="false">IF(EC128=0,EA128,EA128/EB128)</f>
        <v>1</v>
      </c>
      <c r="EE128" s="15" t="n">
        <v>53</v>
      </c>
      <c r="EF128" s="15" t="n">
        <f aca="false">IF(ED128/EE128=INT(ED128/EE128),1,0)</f>
        <v>0</v>
      </c>
      <c r="EG128" s="15" t="n">
        <f aca="false">IF(EF128=0,ED128,ED128/EE128)</f>
        <v>1</v>
      </c>
      <c r="EH128" s="15" t="n">
        <v>59</v>
      </c>
      <c r="EI128" s="15" t="n">
        <f aca="false">IF(EG128/EH128=INT(EG128/EH128),1,0)</f>
        <v>0</v>
      </c>
      <c r="EJ128" s="15" t="n">
        <f aca="false">IF(EI128=0,EG128,EG128/EH128)</f>
        <v>1</v>
      </c>
      <c r="EK128" s="15" t="n">
        <v>61</v>
      </c>
      <c r="EL128" s="15" t="n">
        <f aca="false">IF(EJ128/EK128=INT(EJ128/EK128),1,0)</f>
        <v>0</v>
      </c>
      <c r="EM128" s="15" t="n">
        <f aca="false">IF(EL128=0,EJ128,EJ128/EK128)</f>
        <v>1</v>
      </c>
      <c r="EN128" s="15" t="n">
        <v>67</v>
      </c>
      <c r="EO128" s="15" t="n">
        <f aca="false">IF(EM128/EN128=INT(EM128/EN128),1,0)</f>
        <v>0</v>
      </c>
      <c r="EP128" s="15" t="n">
        <f aca="false">IF(EO128=0,EM128,EM128/EN128)</f>
        <v>1</v>
      </c>
      <c r="EQ128" s="15" t="n">
        <v>71</v>
      </c>
      <c r="ER128" s="15" t="n">
        <f aca="false">IF(EP128/EQ128=INT(EP128/EQ128),1,0)</f>
        <v>0</v>
      </c>
      <c r="ES128" s="15" t="n">
        <f aca="false">IF(ER128=0,EP128,EP128/EQ128)</f>
        <v>1</v>
      </c>
      <c r="ET128" s="15" t="n">
        <v>73</v>
      </c>
      <c r="EU128" s="15" t="n">
        <f aca="false">IF(ES128/ET128=INT(ES128/ET128),1,0)</f>
        <v>0</v>
      </c>
      <c r="EV128" s="15" t="n">
        <f aca="false">IF(EU128=0,ES128,ES128/ET128)</f>
        <v>1</v>
      </c>
      <c r="EW128" s="15" t="n">
        <v>79</v>
      </c>
      <c r="EX128" s="15" t="n">
        <f aca="false">IF(EV128/EW128=INT(EV128/EW128),1,0)</f>
        <v>0</v>
      </c>
      <c r="EY128" s="15" t="n">
        <f aca="false">IF(EX128=0,EV128,EV128/EW128)</f>
        <v>1</v>
      </c>
      <c r="EZ128" s="15" t="n">
        <v>83</v>
      </c>
      <c r="FA128" s="15" t="n">
        <f aca="false">IF(EY128/EZ128=INT(EY128/EZ128),1,0)</f>
        <v>0</v>
      </c>
      <c r="FB128" s="15" t="n">
        <f aca="false">IF(FA128=0,EY128,EY128/EZ128)</f>
        <v>1</v>
      </c>
      <c r="FC128" s="15" t="n">
        <v>89</v>
      </c>
      <c r="FD128" s="15" t="n">
        <f aca="false">IF(FB128/FC128=INT(FB128/FC128),1,0)</f>
        <v>0</v>
      </c>
      <c r="FE128" s="15" t="n">
        <f aca="false">IF(FD128=0,FB128,FB128/FC128)</f>
        <v>1</v>
      </c>
      <c r="FF128" s="15" t="n">
        <v>97</v>
      </c>
      <c r="FG128" s="15" t="n">
        <f aca="false">IF(FE128/FF128=INT(FE128/FF128),1,0)</f>
        <v>0</v>
      </c>
      <c r="FH128" s="15" t="n">
        <f aca="false">IF(FG128=0,FE128,FE128/FF128)</f>
        <v>1</v>
      </c>
      <c r="FI128" s="15" t="n">
        <v>101</v>
      </c>
      <c r="FJ128" s="15" t="n">
        <f aca="false">IF(FH128/FI128=INT(FH128/FI128),1,0)</f>
        <v>0</v>
      </c>
      <c r="FK128" s="15" t="n">
        <f aca="false">IF(FJ128=0,FH128,FH128/FI128)</f>
        <v>1</v>
      </c>
      <c r="FL128" s="15" t="n">
        <v>103</v>
      </c>
      <c r="FM128" s="15" t="n">
        <f aca="false">IF(FK128/FL128=INT(FK128/FL128),1,0)</f>
        <v>0</v>
      </c>
      <c r="FN128" s="15" t="n">
        <f aca="false">IF(FM128=0,FK128,FK128/FL128)</f>
        <v>1</v>
      </c>
      <c r="FO128" s="15" t="n">
        <v>107</v>
      </c>
      <c r="FP128" s="15" t="n">
        <f aca="false">IF(FN128/FO128=INT(FN128/FO128),1,0)</f>
        <v>0</v>
      </c>
      <c r="FQ128" s="15" t="n">
        <f aca="false">IF(FP128=0,FN128,FN128/FO128)</f>
        <v>1</v>
      </c>
      <c r="FR128" s="15" t="n">
        <v>109</v>
      </c>
      <c r="FS128" s="15" t="n">
        <f aca="false">IF(FQ128/FR128=INT(FQ128/FR128),1,0)</f>
        <v>0</v>
      </c>
      <c r="FT128" s="15" t="n">
        <f aca="false">IF(FS128=0,FQ128,FQ128/FR128)</f>
        <v>1</v>
      </c>
      <c r="FU128" s="15" t="n">
        <v>113</v>
      </c>
      <c r="FV128" s="15" t="n">
        <f aca="false">IF(FT128/FU128=INT(FT128/FU128),1,0)</f>
        <v>0</v>
      </c>
      <c r="FW128" s="15" t="n">
        <f aca="false">IF(FV128=0,FT128,FT128/FU128)</f>
        <v>1</v>
      </c>
      <c r="FX128" s="15" t="n">
        <v>127</v>
      </c>
      <c r="FY128" s="15" t="n">
        <f aca="false">IF(FW128/FX128=INT(FW128/FX128),1,0)</f>
        <v>0</v>
      </c>
      <c r="FZ128" s="15" t="n">
        <f aca="false">IF(FY128=0,FW128,FW128/FX128)</f>
        <v>1</v>
      </c>
      <c r="GA128" s="15" t="n">
        <v>131</v>
      </c>
      <c r="GB128" s="15" t="n">
        <f aca="false">IF(FZ128/GA128=INT(FZ128/GA128),1,0)</f>
        <v>0</v>
      </c>
      <c r="GC128" s="15" t="n">
        <f aca="false">IF(GB128=0,FZ128,FZ128/GA128)</f>
        <v>1</v>
      </c>
      <c r="GD128" s="15" t="n">
        <v>137</v>
      </c>
      <c r="GE128" s="15" t="n">
        <f aca="false">IF(GC128/GD128=INT(GC128/GD128),1,0)</f>
        <v>0</v>
      </c>
      <c r="GF128" s="15" t="n">
        <f aca="false">IF(GE128=0,GC128,GC128/GD128)</f>
        <v>1</v>
      </c>
      <c r="GG128" s="15" t="n">
        <v>139</v>
      </c>
      <c r="GH128" s="15" t="n">
        <f aca="false">IF(GF128/GG128=INT(GF128/GG128),1,0)</f>
        <v>0</v>
      </c>
      <c r="GI128" s="15" t="n">
        <f aca="false">IF(GH128=0,GF128,GF128/GG128)</f>
        <v>1</v>
      </c>
      <c r="GJ128" s="15" t="n">
        <v>149</v>
      </c>
      <c r="GK128" s="15" t="n">
        <f aca="false">IF(GI128/GJ128=INT(GI128/GJ128),1,0)</f>
        <v>0</v>
      </c>
      <c r="GL128" s="15" t="n">
        <f aca="false">IF(GK128=0,GI128,GI128/GJ128)</f>
        <v>1</v>
      </c>
      <c r="GM128" s="15"/>
      <c r="GN128" s="15" t="n">
        <f aca="false">8*AW128+4*AZ128+2*BC128+BF128</f>
        <v>3</v>
      </c>
      <c r="GO128" s="15" t="n">
        <f aca="false">4*BI128+2*BL128+BO128</f>
        <v>0</v>
      </c>
      <c r="GP128" s="15" t="n">
        <f aca="false">2*BR128+BU128</f>
        <v>0</v>
      </c>
      <c r="GQ128" s="15" t="n">
        <f aca="false">2*BX128+CA128</f>
        <v>1</v>
      </c>
      <c r="GR128" s="15" t="n">
        <f aca="false">2*CD128+CG128</f>
        <v>0</v>
      </c>
      <c r="GS128" s="15" t="n">
        <f aca="false">2*CJ128+CM128</f>
        <v>0</v>
      </c>
      <c r="GT128" s="15" t="n">
        <f aca="false">CS128</f>
        <v>0</v>
      </c>
      <c r="GU128" s="15" t="n">
        <f aca="false">CY128</f>
        <v>0</v>
      </c>
      <c r="GV128" s="15" t="n">
        <f aca="false">DE128</f>
        <v>0</v>
      </c>
      <c r="GW128" s="15" t="n">
        <f aca="false">DK128</f>
        <v>0</v>
      </c>
      <c r="GX128" s="15" t="n">
        <f aca="false">DQ128</f>
        <v>0</v>
      </c>
      <c r="GY128" s="0" t="n">
        <f aca="false">DT128</f>
        <v>0</v>
      </c>
      <c r="GZ128" s="0" t="n">
        <f aca="false">DW128</f>
        <v>0</v>
      </c>
      <c r="HA128" s="0" t="n">
        <f aca="false">DZ128</f>
        <v>0</v>
      </c>
      <c r="HB128" s="0" t="n">
        <f aca="false">EC128</f>
        <v>0</v>
      </c>
      <c r="HC128" s="0" t="n">
        <f aca="false">EF128</f>
        <v>0</v>
      </c>
      <c r="HD128" s="0" t="n">
        <f aca="false">EI128</f>
        <v>0</v>
      </c>
      <c r="HE128" s="0" t="n">
        <f aca="false">EL128</f>
        <v>0</v>
      </c>
      <c r="HF128" s="0" t="n">
        <f aca="false">EO128</f>
        <v>0</v>
      </c>
      <c r="HG128" s="0" t="n">
        <f aca="false">ER128</f>
        <v>0</v>
      </c>
      <c r="HH128" s="0" t="n">
        <f aca="false">EU128</f>
        <v>0</v>
      </c>
      <c r="HI128" s="0" t="n">
        <f aca="false">EX128</f>
        <v>0</v>
      </c>
      <c r="HJ128" s="0" t="n">
        <f aca="false">FA128</f>
        <v>0</v>
      </c>
      <c r="HK128" s="0" t="n">
        <f aca="false">FD128</f>
        <v>0</v>
      </c>
      <c r="HL128" s="0" t="n">
        <f aca="false">FG128</f>
        <v>0</v>
      </c>
      <c r="HM128" s="0" t="n">
        <f aca="false">FJ128</f>
        <v>0</v>
      </c>
      <c r="HN128" s="0" t="n">
        <f aca="false">FM128</f>
        <v>0</v>
      </c>
      <c r="HO128" s="0" t="n">
        <f aca="false">FP128</f>
        <v>0</v>
      </c>
      <c r="HP128" s="0" t="n">
        <f aca="false">FS128</f>
        <v>0</v>
      </c>
      <c r="HQ128" s="0" t="n">
        <f aca="false">FV128</f>
        <v>0</v>
      </c>
      <c r="HR128" s="0" t="n">
        <f aca="false">FY128</f>
        <v>0</v>
      </c>
      <c r="HS128" s="0" t="n">
        <f aca="false">GB128</f>
        <v>0</v>
      </c>
      <c r="HT128" s="0" t="n">
        <f aca="false">GE128</f>
        <v>0</v>
      </c>
      <c r="HU128" s="0" t="n">
        <f aca="false">GH128</f>
        <v>0</v>
      </c>
      <c r="HV128" s="0" t="n">
        <f aca="false">GK128</f>
        <v>0</v>
      </c>
      <c r="HW128" s="0" t="n">
        <f aca="false">AU128</f>
        <v>56</v>
      </c>
      <c r="HX128" s="0" t="n">
        <f aca="false">HW128/HV130</f>
        <v>56</v>
      </c>
    </row>
    <row r="129" customFormat="false" ht="18" hidden="true" customHeight="true" outlineLevel="0" collapsed="false">
      <c r="A129" s="1"/>
      <c r="B129" s="10"/>
      <c r="C129" s="10"/>
      <c r="D129" s="10"/>
      <c r="E129" s="10"/>
      <c r="F129" s="13"/>
      <c r="G129" s="13"/>
      <c r="H129" s="74"/>
      <c r="I129" s="10"/>
      <c r="J129" s="10"/>
      <c r="K129" s="1"/>
      <c r="M129" s="1"/>
      <c r="AK129" s="1"/>
      <c r="AL129" s="1"/>
      <c r="AM129" s="1"/>
      <c r="AN129" s="1"/>
      <c r="AO129" s="1"/>
      <c r="AP129" s="1"/>
      <c r="AQ129" s="1"/>
      <c r="AT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R129" s="15"/>
      <c r="CS129" s="15"/>
      <c r="CT129" s="15"/>
      <c r="CX129" s="15"/>
      <c r="CY129" s="15"/>
      <c r="CZ129" s="15"/>
      <c r="DD129" s="15"/>
      <c r="DE129" s="15"/>
      <c r="DF129" s="15"/>
      <c r="DJ129" s="15"/>
      <c r="DK129" s="15"/>
      <c r="DL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 t="n">
        <f aca="false">IF(GN127&lt;GN128,GN127,GN128)</f>
        <v>0</v>
      </c>
      <c r="GO129" s="15" t="n">
        <f aca="false">IF(GO127&lt;GO128,GO127,GO128)</f>
        <v>0</v>
      </c>
      <c r="GP129" s="15" t="n">
        <f aca="false">IF(GP127&lt;GP128,GP127,GP128)</f>
        <v>0</v>
      </c>
      <c r="GQ129" s="15" t="n">
        <f aca="false">IF(GQ127&lt;GQ128,GQ127,GQ128)</f>
        <v>0</v>
      </c>
      <c r="GR129" s="15" t="n">
        <f aca="false">IF(GR127&lt;GR128,GR127,GR128)</f>
        <v>0</v>
      </c>
      <c r="GS129" s="15" t="n">
        <f aca="false">IF(GS127&lt;GS128,GS127,GS128)</f>
        <v>0</v>
      </c>
      <c r="GT129" s="15" t="n">
        <f aca="false">IF(GT127&lt;GT128,GT127,GT128)</f>
        <v>0</v>
      </c>
      <c r="GU129" s="15" t="n">
        <f aca="false">IF(GU127&lt;GU128,GU127,GU128)</f>
        <v>0</v>
      </c>
      <c r="GV129" s="15" t="n">
        <f aca="false">IF(GV127&lt;GV128,GV127,GV128)</f>
        <v>0</v>
      </c>
      <c r="GW129" s="15" t="n">
        <f aca="false">IF(GW127&lt;GW128,GW127,GW128)</f>
        <v>0</v>
      </c>
      <c r="GX129" s="15" t="n">
        <f aca="false">IF(GX127&lt;GX128,GX127,GX128)</f>
        <v>0</v>
      </c>
      <c r="GY129" s="15" t="n">
        <f aca="false">IF(GY127&lt;GY128,GY127,GY128)</f>
        <v>0</v>
      </c>
      <c r="GZ129" s="15" t="n">
        <f aca="false">IF(GZ127&lt;GZ128,GZ127,GZ128)</f>
        <v>0</v>
      </c>
      <c r="HA129" s="15" t="n">
        <f aca="false">IF(HA127&lt;HA128,HA127,HA128)</f>
        <v>0</v>
      </c>
      <c r="HB129" s="15" t="n">
        <f aca="false">IF(HB127&lt;HB128,HB127,HB128)</f>
        <v>0</v>
      </c>
      <c r="HC129" s="15" t="n">
        <f aca="false">IF(HC127&lt;HC128,HC127,HC128)</f>
        <v>0</v>
      </c>
      <c r="HD129" s="15" t="n">
        <f aca="false">IF(HD127&lt;HD128,HD127,HD128)</f>
        <v>0</v>
      </c>
      <c r="HE129" s="15" t="n">
        <f aca="false">IF(HE127&lt;HE128,HE127,HE128)</f>
        <v>0</v>
      </c>
      <c r="HF129" s="15" t="n">
        <f aca="false">IF(HF127&lt;HF128,HF127,HF128)</f>
        <v>0</v>
      </c>
      <c r="HG129" s="15" t="n">
        <f aca="false">IF(HG127&lt;HG128,HG127,HG128)</f>
        <v>0</v>
      </c>
      <c r="HH129" s="15" t="n">
        <f aca="false">IF(HH127&lt;HH128,HH127,HH128)</f>
        <v>0</v>
      </c>
      <c r="HI129" s="15" t="n">
        <f aca="false">IF(HI127&lt;HI128,HI127,HI128)</f>
        <v>0</v>
      </c>
      <c r="HJ129" s="15" t="n">
        <f aca="false">IF(HJ127&lt;HJ128,HJ127,HJ128)</f>
        <v>0</v>
      </c>
      <c r="HK129" s="15" t="n">
        <f aca="false">IF(HK127&lt;HK128,HK127,HK128)</f>
        <v>0</v>
      </c>
      <c r="HL129" s="15" t="n">
        <f aca="false">IF(HL127&lt;HL128,HL127,HL128)</f>
        <v>0</v>
      </c>
      <c r="HM129" s="15" t="n">
        <f aca="false">IF(HM127&lt;HM128,HM127,HM128)</f>
        <v>0</v>
      </c>
      <c r="HN129" s="15" t="n">
        <f aca="false">IF(HN127&lt;HN128,HN127,HN128)</f>
        <v>0</v>
      </c>
      <c r="HO129" s="15" t="n">
        <f aca="false">IF(HO127&lt;HO128,HO127,HO128)</f>
        <v>0</v>
      </c>
      <c r="HP129" s="15" t="n">
        <f aca="false">IF(HP127&lt;HP128,HP127,HP128)</f>
        <v>0</v>
      </c>
      <c r="HQ129" s="15" t="n">
        <f aca="false">IF(HQ127&lt;HQ128,HQ127,HQ128)</f>
        <v>0</v>
      </c>
      <c r="HR129" s="15" t="n">
        <f aca="false">IF(HR127&lt;HR128,HR127,HR128)</f>
        <v>0</v>
      </c>
      <c r="HS129" s="15" t="n">
        <f aca="false">IF(HS127&lt;HS128,HS127,HS128)</f>
        <v>0</v>
      </c>
      <c r="HT129" s="15" t="n">
        <f aca="false">IF(HT127&lt;HT128,HT127,HT128)</f>
        <v>0</v>
      </c>
      <c r="HU129" s="15" t="n">
        <f aca="false">IF(HU127&lt;HU128,HU127,HU128)</f>
        <v>0</v>
      </c>
      <c r="HV129" s="15" t="n">
        <f aca="false">IF(HV127&lt;HV128,HV127,HV128)</f>
        <v>0</v>
      </c>
    </row>
    <row r="130" customFormat="false" ht="18" hidden="true" customHeight="true" outlineLevel="0" collapsed="false">
      <c r="A130" s="1"/>
      <c r="B130" s="10"/>
      <c r="C130" s="10"/>
      <c r="D130" s="10"/>
      <c r="E130" s="10"/>
      <c r="F130" s="13"/>
      <c r="G130" s="13"/>
      <c r="H130" s="74"/>
      <c r="I130" s="10"/>
      <c r="J130" s="10"/>
      <c r="K130" s="1"/>
      <c r="M130" s="1"/>
      <c r="AK130" s="1"/>
      <c r="AL130" s="1"/>
      <c r="AM130" s="1"/>
      <c r="AN130" s="1"/>
      <c r="AO130" s="1"/>
      <c r="AP130" s="1"/>
      <c r="AQ130" s="1"/>
      <c r="AT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R130" s="15"/>
      <c r="CS130" s="15"/>
      <c r="CT130" s="15"/>
      <c r="CX130" s="15"/>
      <c r="CY130" s="15"/>
      <c r="CZ130" s="15"/>
      <c r="DD130" s="15"/>
      <c r="DE130" s="15"/>
      <c r="DF130" s="15"/>
      <c r="DJ130" s="15"/>
      <c r="DK130" s="15"/>
      <c r="DL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0" t="n">
        <f aca="false">FY$4^GN129</f>
        <v>1</v>
      </c>
      <c r="GO130" s="0" t="n">
        <f aca="false">FZ$4^GO129*GN130</f>
        <v>1</v>
      </c>
      <c r="GP130" s="0" t="n">
        <f aca="false">GA$4^GP129*GO130</f>
        <v>1</v>
      </c>
      <c r="GQ130" s="0" t="n">
        <f aca="false">GB$4^GQ129*GP130</f>
        <v>1</v>
      </c>
      <c r="GR130" s="0" t="n">
        <f aca="false">GC$4^GR129*GQ130</f>
        <v>1</v>
      </c>
      <c r="GS130" s="0" t="n">
        <f aca="false">GD$4^GS129*GR130</f>
        <v>1</v>
      </c>
      <c r="GT130" s="0" t="n">
        <f aca="false">GE$4^GT129*GS130</f>
        <v>1</v>
      </c>
      <c r="GU130" s="0" t="n">
        <f aca="false">GF$4^GU129*GT130</f>
        <v>1</v>
      </c>
      <c r="GV130" s="0" t="n">
        <f aca="false">GG$4^GV129*GU130</f>
        <v>1</v>
      </c>
      <c r="GW130" s="0" t="n">
        <f aca="false">GH$4^GW129*GV130</f>
        <v>1</v>
      </c>
      <c r="GX130" s="0" t="n">
        <f aca="false">GI$4^GX129*GW130</f>
        <v>1</v>
      </c>
      <c r="GY130" s="0" t="n">
        <f aca="false">GJ$4^GY129*GX130</f>
        <v>1</v>
      </c>
      <c r="GZ130" s="0" t="n">
        <f aca="false">GK$4^GZ129*GY130</f>
        <v>1</v>
      </c>
      <c r="HA130" s="0" t="n">
        <f aca="false">GL$4^HA129*GZ130</f>
        <v>1</v>
      </c>
      <c r="HB130" s="0" t="n">
        <f aca="false">GM$4^HB129*HA130</f>
        <v>1</v>
      </c>
      <c r="HC130" s="0" t="n">
        <f aca="false">GN$4^HC129*HB130</f>
        <v>1</v>
      </c>
      <c r="HD130" s="0" t="n">
        <f aca="false">GO$4^HD129*HC130</f>
        <v>1</v>
      </c>
      <c r="HE130" s="0" t="n">
        <f aca="false">GP$4^HE129*HD130</f>
        <v>1</v>
      </c>
      <c r="HF130" s="0" t="n">
        <f aca="false">GQ$4^HF129*HE130</f>
        <v>1</v>
      </c>
      <c r="HG130" s="0" t="n">
        <f aca="false">GR$4^HG129*HF130</f>
        <v>1</v>
      </c>
      <c r="HH130" s="0" t="n">
        <f aca="false">GS$4^HH129*HG130</f>
        <v>1</v>
      </c>
      <c r="HI130" s="0" t="n">
        <f aca="false">GT$4^HI129*HH130</f>
        <v>1</v>
      </c>
      <c r="HJ130" s="0" t="n">
        <f aca="false">GU$4^HJ129*HI130</f>
        <v>1</v>
      </c>
      <c r="HK130" s="0" t="n">
        <f aca="false">GV$4^HK129*HJ130</f>
        <v>1</v>
      </c>
      <c r="HL130" s="0" t="n">
        <f aca="false">GW$4^HL129*HK130</f>
        <v>1</v>
      </c>
      <c r="HM130" s="0" t="n">
        <f aca="false">GX$4^HM129*HL130</f>
        <v>1</v>
      </c>
      <c r="HN130" s="0" t="n">
        <f aca="false">GY$4^HN129*HM130</f>
        <v>1</v>
      </c>
      <c r="HO130" s="0" t="n">
        <f aca="false">GZ$4^HO129*HN130</f>
        <v>1</v>
      </c>
      <c r="HP130" s="0" t="n">
        <f aca="false">HA$4^HP129*HO130</f>
        <v>1</v>
      </c>
      <c r="HQ130" s="0" t="n">
        <f aca="false">HB$4^HQ129*HP130</f>
        <v>1</v>
      </c>
      <c r="HR130" s="0" t="n">
        <f aca="false">HC$4^HR129*HQ130</f>
        <v>1</v>
      </c>
      <c r="HS130" s="0" t="n">
        <f aca="false">HD$4^HS129*HR130</f>
        <v>1</v>
      </c>
      <c r="HT130" s="0" t="n">
        <f aca="false">HE$4^HT129*HS130</f>
        <v>1</v>
      </c>
      <c r="HU130" s="0" t="n">
        <f aca="false">HF$4^HU129*HT130</f>
        <v>1</v>
      </c>
      <c r="HV130" s="0" t="n">
        <f aca="false">HG$4^HV129*HU130</f>
        <v>1</v>
      </c>
    </row>
    <row r="131" customFormat="false" ht="12" hidden="false" customHeight="true" outlineLevel="0" collapsed="false">
      <c r="A131" s="1"/>
      <c r="B131" s="10"/>
      <c r="C131" s="10"/>
      <c r="D131" s="10"/>
      <c r="E131" s="11"/>
      <c r="F131" s="13"/>
      <c r="G131" s="75"/>
      <c r="H131" s="74"/>
      <c r="I131" s="10"/>
      <c r="J131" s="10"/>
      <c r="K131" s="1"/>
      <c r="M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R131" s="15"/>
      <c r="CS131" s="15"/>
      <c r="CT131" s="15"/>
      <c r="CX131" s="15"/>
      <c r="CY131" s="15"/>
      <c r="CZ131" s="15"/>
      <c r="DD131" s="15"/>
      <c r="DE131" s="15"/>
      <c r="DF131" s="15"/>
      <c r="DJ131" s="15"/>
      <c r="DK131" s="15"/>
      <c r="DL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HZ131" s="0" t="str">
        <f aca="false">IF115&amp;IM115&amp;IU115</f>
        <v>5  5/7  +  12  7/8</v>
      </c>
      <c r="IC131" s="0" t="n">
        <f aca="false">AS128</f>
        <v>18</v>
      </c>
      <c r="ID131" s="0" t="n">
        <f aca="false">HX127</f>
        <v>33</v>
      </c>
      <c r="IE131" s="0" t="n">
        <f aca="false">HX128</f>
        <v>56</v>
      </c>
      <c r="IF131" s="0" t="str">
        <f aca="false">IC131&amp;"  "&amp;ID131&amp;"/"&amp;IE131</f>
        <v>18  33/56</v>
      </c>
      <c r="IG131" s="0" t="str">
        <f aca="false">"  "&amp;ID131&amp;"/"&amp;IE131</f>
        <v>  33/56</v>
      </c>
      <c r="IH131" s="0" t="str">
        <f aca="false">IC131&amp;"   "</f>
        <v>18   </v>
      </c>
      <c r="II131" s="0" t="str">
        <f aca="false">IF(IC131=0,IG131,IF(ID131=0,IH131,IF131))</f>
        <v>18  33/56</v>
      </c>
    </row>
    <row r="132" customFormat="false" ht="18" hidden="false" customHeight="true" outlineLevel="0" collapsed="false">
      <c r="A132" s="1"/>
      <c r="B132" s="10" t="str">
        <f aca="false">HZ148</f>
        <v>14  1/4  +  14  3/4</v>
      </c>
      <c r="C132" s="10"/>
      <c r="D132" s="10"/>
      <c r="E132" s="11" t="s">
        <v>16</v>
      </c>
      <c r="F132" s="66" t="str">
        <f aca="false">II148</f>
        <v>29   </v>
      </c>
      <c r="G132" s="72"/>
      <c r="H132" s="73"/>
      <c r="I132" s="10"/>
      <c r="J132" s="10" t="n">
        <f aca="false">AK132+L132</f>
        <v>6</v>
      </c>
      <c r="K132" s="1"/>
      <c r="L132" s="4" t="n">
        <v>1</v>
      </c>
      <c r="M132" s="1"/>
      <c r="R132" s="4" t="n">
        <f aca="false">R115+1</f>
        <v>8</v>
      </c>
      <c r="S132" s="4" t="n">
        <f aca="false">INT(0.5+(S$2/17*(R132-1)))+P$2</f>
        <v>5</v>
      </c>
      <c r="T132" s="4" t="n">
        <f aca="true">INT(RAND()*2+2)</f>
        <v>3</v>
      </c>
      <c r="U132" s="4" t="n">
        <v>2</v>
      </c>
      <c r="W132" s="0" t="n">
        <f aca="false">IF(S132=1,1,IF(S132=2,2,IF(S132=3,3,IF(S132=4,5,IF(S132=5,7,10)))))</f>
        <v>7</v>
      </c>
      <c r="X132" s="0" t="n">
        <f aca="false">IF(S132=1,3,IF(S132=2,5,IF(S132=3,8,IF(S132=4,13,IF(S132=5,20,35)))))</f>
        <v>20</v>
      </c>
      <c r="Y132" s="0" t="n">
        <f aca="false">IF(S132=1,1,IF(S132=2,1,IF(S132=3,2,IF(S132=4,2,IF(S132=5,3,4)))))</f>
        <v>3</v>
      </c>
      <c r="Z132" s="0" t="n">
        <f aca="false">IF(S132=1,2,IF(S132=2,4,IF(S132=3,5,IF(S132=4,7,IF(S132=5,11,19)))))</f>
        <v>11</v>
      </c>
      <c r="AA132" s="0" t="n">
        <f aca="false">IF(S132=1,2,IF(S132=2,2,IF(S132=3,3,IF(S132=4,3,IF(S132=5,4,5)))))</f>
        <v>4</v>
      </c>
      <c r="AB132" s="0" t="n">
        <f aca="false">IF(S132=1,3,IF(S132=2,5,IF(S132=3,6,IF(S132=4,8,IF(S132=5,12,20)))))</f>
        <v>12</v>
      </c>
      <c r="AD132" s="0" t="n">
        <f aca="false">IF(S132=4,2,IF(S132=5,5,IF(S132=6,7,IF(S132=7,10,IF(S132=8,15,IF(S132=9,20,25))))))</f>
        <v>5</v>
      </c>
      <c r="AE132" s="0" t="n">
        <f aca="false">IF(S132=4,6,IF(S132=5,14,IF(S132=6,25,IF(S132=7,35,IF(S132=8,45,IF(S132=9,60,99))))))</f>
        <v>14</v>
      </c>
      <c r="AF132" s="0" t="n">
        <f aca="false">IF(S132=4,1,IF(S132=5,3,IF(S132=6,5,IF(S132=7,7,IF(S132=8,9,IF(S132=9,14,24))))))</f>
        <v>3</v>
      </c>
      <c r="AG132" s="0" t="n">
        <f aca="false">IF(S132=4,5,IF(S132=5,8,IF(S132=6,13,IF(S132=7,23,IF(S132=8,34,IF(S132=9,49,98))))))</f>
        <v>8</v>
      </c>
      <c r="AH132" s="0" t="n">
        <f aca="false">IF(S132=4,2,IF(S132=5,4,IF(S132=6,6,IF(S132=7,8,IF(S132=8,10,IF(S132=9,15,25))))))</f>
        <v>4</v>
      </c>
      <c r="AI132" s="0" t="n">
        <f aca="false">IF(S132=4,6,IF(S132=5,9,IF(S132=6,14,IF(S132=7,24,IF(S132=8,35,IF(S132=9,50,99))))))</f>
        <v>9</v>
      </c>
      <c r="AK132" s="1" t="n">
        <f aca="false">S132</f>
        <v>5</v>
      </c>
      <c r="AL132" s="1" t="n">
        <f aca="false">IF($U132=2,W132,AD132)</f>
        <v>7</v>
      </c>
      <c r="AM132" s="1" t="n">
        <f aca="false">IF($U132=2,X132,AE132)</f>
        <v>20</v>
      </c>
      <c r="AN132" s="1" t="n">
        <f aca="false">IF($U132=2,Y132,AF132)</f>
        <v>3</v>
      </c>
      <c r="AO132" s="1" t="n">
        <f aca="false">IF($U132=2,Z132,AG132)</f>
        <v>11</v>
      </c>
      <c r="AP132" s="1" t="n">
        <f aca="false">IF($U132=2,AA132,AH132)</f>
        <v>4</v>
      </c>
      <c r="AQ132" s="1" t="n">
        <f aca="false">IF($U132=2,AB132,AI132)</f>
        <v>12</v>
      </c>
      <c r="AR132" s="0" t="s">
        <v>105</v>
      </c>
      <c r="AS132" s="15" t="n">
        <f aca="true">INT((RAND()*(AM132-AL132+1)+AL132))</f>
        <v>14</v>
      </c>
      <c r="AT132" s="15" t="n">
        <f aca="true">INT((RAND()*(AO132-AN132+1)+AN132))</f>
        <v>3</v>
      </c>
      <c r="AU132" s="0" t="n">
        <f aca="false">AT132-AT133*(AS133-AS132)</f>
        <v>3</v>
      </c>
      <c r="AV132" s="0" t="n">
        <v>256</v>
      </c>
      <c r="AW132" s="15" t="n">
        <f aca="false">IF(AU132/AV132=INT(AU132/AV132),1,0)</f>
        <v>0</v>
      </c>
      <c r="AX132" s="15" t="n">
        <f aca="false">IF(AW132=0,AU132,AU132/AV132)</f>
        <v>3</v>
      </c>
      <c r="AY132" s="15" t="n">
        <v>16</v>
      </c>
      <c r="AZ132" s="15" t="n">
        <f aca="false">IF(AX132/AY132=INT(AX132/AY132),1,0)</f>
        <v>0</v>
      </c>
      <c r="BA132" s="15" t="n">
        <f aca="false">IF(AZ132=0,AX132,AX132/AY132)</f>
        <v>3</v>
      </c>
      <c r="BB132" s="15" t="n">
        <v>4</v>
      </c>
      <c r="BC132" s="15" t="n">
        <f aca="false">IF(BA132/BB132=INT(BA132/BB132),1,0)</f>
        <v>0</v>
      </c>
      <c r="BD132" s="15" t="n">
        <f aca="false">IF(BC132=0,BA132,BA132/BB132)</f>
        <v>3</v>
      </c>
      <c r="BE132" s="15" t="n">
        <v>2</v>
      </c>
      <c r="BF132" s="15" t="n">
        <f aca="false">IF(BD132/BE132=INT(BD132/BE132),1,0)</f>
        <v>0</v>
      </c>
      <c r="BG132" s="15" t="n">
        <f aca="false">IF(BF132=0,BD132,BD132/BE132)</f>
        <v>3</v>
      </c>
      <c r="BH132" s="15" t="n">
        <v>81</v>
      </c>
      <c r="BI132" s="15" t="n">
        <f aca="false">IF(BG132/BH132=INT(BG132/BH132),1,0)</f>
        <v>0</v>
      </c>
      <c r="BJ132" s="15" t="n">
        <f aca="false">IF(BI132=0,BG132,BG132/BH132)</f>
        <v>3</v>
      </c>
      <c r="BK132" s="15" t="n">
        <v>9</v>
      </c>
      <c r="BL132" s="15" t="n">
        <f aca="false">IF(BJ132/BK132=INT(BJ132/BK132),1,0)</f>
        <v>0</v>
      </c>
      <c r="BM132" s="15" t="n">
        <f aca="false">IF(BL132=0,BJ132,BJ132/BK132)</f>
        <v>3</v>
      </c>
      <c r="BN132" s="15" t="n">
        <v>3</v>
      </c>
      <c r="BO132" s="15" t="n">
        <f aca="false">IF(BM132/BN132=INT(BM132/BN132),1,0)</f>
        <v>1</v>
      </c>
      <c r="BP132" s="15" t="n">
        <f aca="false">IF(BO132=0,BM132,BM132/BN132)</f>
        <v>1</v>
      </c>
      <c r="BQ132" s="15" t="n">
        <v>25</v>
      </c>
      <c r="BR132" s="15" t="n">
        <f aca="false">IF(BP132/BQ132=INT(BP132/BQ132),1,0)</f>
        <v>0</v>
      </c>
      <c r="BS132" s="15" t="n">
        <f aca="false">IF(BR132=0,BP132,BP132/BQ132)</f>
        <v>1</v>
      </c>
      <c r="BT132" s="15" t="n">
        <v>5</v>
      </c>
      <c r="BU132" s="15" t="n">
        <f aca="false">IF(BS132/BT132=INT(BS132/BT132),1,0)</f>
        <v>0</v>
      </c>
      <c r="BV132" s="15" t="n">
        <f aca="false">IF(BU132=0,BS132,BS132/BT132)</f>
        <v>1</v>
      </c>
      <c r="BW132" s="15" t="n">
        <v>49</v>
      </c>
      <c r="BX132" s="15" t="n">
        <f aca="false">IF(BV132/BW132=INT(BV132/BW132),1,0)</f>
        <v>0</v>
      </c>
      <c r="BY132" s="15" t="n">
        <f aca="false">IF(BX132=0,BV132,BV132/BW132)</f>
        <v>1</v>
      </c>
      <c r="BZ132" s="15" t="n">
        <v>7</v>
      </c>
      <c r="CA132" s="15" t="n">
        <f aca="false">IF(BY132/BZ132=INT(BY132/BZ132),1,0)</f>
        <v>0</v>
      </c>
      <c r="CB132" s="15" t="n">
        <f aca="false">IF(CA132=0,BY132,BY132/BZ132)</f>
        <v>1</v>
      </c>
      <c r="CC132" s="15" t="n">
        <v>121</v>
      </c>
      <c r="CD132" s="15" t="n">
        <f aca="false">IF(CB132/CC132=INT(CB132/CC132),1,0)</f>
        <v>0</v>
      </c>
      <c r="CE132" s="15" t="n">
        <f aca="false">IF(CD132=0,CB132,CB132/CC132)</f>
        <v>1</v>
      </c>
      <c r="CF132" s="15" t="n">
        <v>11</v>
      </c>
      <c r="CG132" s="15" t="n">
        <f aca="false">IF(CE132/CF132=INT(CE132/CF132),1,0)</f>
        <v>0</v>
      </c>
      <c r="CH132" s="15" t="n">
        <f aca="false">IF(CG132=0,CE132,CE132/CF132)</f>
        <v>1</v>
      </c>
      <c r="CI132" s="15" t="n">
        <v>169</v>
      </c>
      <c r="CJ132" s="15" t="n">
        <f aca="false">IF(CH132/CI132=INT(CH132/CI132),1,0)</f>
        <v>0</v>
      </c>
      <c r="CK132" s="15" t="n">
        <f aca="false">IF(CJ132=0,CH132,CH132/CI132)</f>
        <v>1</v>
      </c>
      <c r="CL132" s="15" t="n">
        <v>13</v>
      </c>
      <c r="CM132" s="15" t="n">
        <f aca="false">IF(CK132/CL132=INT(CK132/CL132),1,0)</f>
        <v>0</v>
      </c>
      <c r="CN132" s="15" t="n">
        <f aca="false">IF(CM132=0,CK132,CK132/CL132)</f>
        <v>1</v>
      </c>
      <c r="CO132" s="15" t="n">
        <v>289</v>
      </c>
      <c r="CP132" s="15" t="n">
        <f aca="false">IF(CN132/CO132=INT(CN132/CO132),1,0)</f>
        <v>0</v>
      </c>
      <c r="CQ132" s="15" t="n">
        <f aca="false">IF(CP132=0,CN132,CN132/CO132)</f>
        <v>1</v>
      </c>
      <c r="CR132" s="15" t="n">
        <v>17</v>
      </c>
      <c r="CS132" s="15" t="n">
        <f aca="false">IF(CQ132/CR132=INT(CQ132/CR132),1,0)</f>
        <v>0</v>
      </c>
      <c r="CT132" s="15" t="n">
        <f aca="false">IF(CS132=0,CQ132,CQ132/CR132)</f>
        <v>1</v>
      </c>
      <c r="CU132" s="15" t="n">
        <v>361</v>
      </c>
      <c r="CV132" s="15" t="n">
        <f aca="false">IF(CT132/CU132=INT(CT132/CU132),1,0)</f>
        <v>0</v>
      </c>
      <c r="CW132" s="15" t="n">
        <f aca="false">IF(CV132=0,CT132,CT132/CU132)</f>
        <v>1</v>
      </c>
      <c r="CX132" s="15" t="n">
        <v>19</v>
      </c>
      <c r="CY132" s="15" t="n">
        <f aca="false">IF(CW132/CX132=INT(CW132/CX132),1,0)</f>
        <v>0</v>
      </c>
      <c r="CZ132" s="15" t="n">
        <f aca="false">IF(CY132=0,CW132,CW132/CX132)</f>
        <v>1</v>
      </c>
      <c r="DA132" s="15" t="n">
        <v>529</v>
      </c>
      <c r="DB132" s="15" t="n">
        <f aca="false">IF(CZ132/DA132=INT(CZ132/DA132),1,0)</f>
        <v>0</v>
      </c>
      <c r="DC132" s="15" t="n">
        <f aca="false">IF(DB132=0,CZ132,CZ132/DA132)</f>
        <v>1</v>
      </c>
      <c r="DD132" s="15" t="n">
        <v>23</v>
      </c>
      <c r="DE132" s="15" t="n">
        <f aca="false">IF(DC132/DD132=INT(DC132/DD132),1,0)</f>
        <v>0</v>
      </c>
      <c r="DF132" s="15" t="n">
        <f aca="false">IF(DE132=0,DC132,DC132/DD132)</f>
        <v>1</v>
      </c>
      <c r="DG132" s="15" t="n">
        <v>841</v>
      </c>
      <c r="DH132" s="15" t="n">
        <f aca="false">IF(DF132/DG132=INT(DF132/DG132),1,0)</f>
        <v>0</v>
      </c>
      <c r="DI132" s="15" t="n">
        <f aca="false">IF(DH132=0,DF132,DF132/DG132)</f>
        <v>1</v>
      </c>
      <c r="DJ132" s="15" t="n">
        <v>29</v>
      </c>
      <c r="DK132" s="15" t="n">
        <f aca="false">IF(DI132/DJ132=INT(DI132/DJ132),1,0)</f>
        <v>0</v>
      </c>
      <c r="DL132" s="15" t="n">
        <f aca="false">IF(DK132=0,DI132,DI132/DJ132)</f>
        <v>1</v>
      </c>
      <c r="DM132" s="15" t="n">
        <v>961</v>
      </c>
      <c r="DN132" s="15" t="n">
        <f aca="false">IF(DL132/DM132=INT(DL132/DM132),1,0)</f>
        <v>0</v>
      </c>
      <c r="DO132" s="15" t="n">
        <f aca="false">IF(DN132=0,DL132,DL132/DM132)</f>
        <v>1</v>
      </c>
      <c r="DP132" s="15" t="n">
        <v>31</v>
      </c>
      <c r="DQ132" s="15" t="n">
        <f aca="false">IF(DO132/DP132=INT(DO132/DP132),1,0)</f>
        <v>0</v>
      </c>
      <c r="DR132" s="15" t="n">
        <f aca="false">IF(DQ132=0,DO132,DO132/DP132)</f>
        <v>1</v>
      </c>
      <c r="DS132" s="15" t="n">
        <v>37</v>
      </c>
      <c r="DT132" s="15" t="n">
        <f aca="false">IF(DR132/DS132=INT(DR132/DS132),1,0)</f>
        <v>0</v>
      </c>
      <c r="DU132" s="15" t="n">
        <f aca="false">IF(DT132=0,DR132,DR132/DS132)</f>
        <v>1</v>
      </c>
      <c r="DV132" s="15" t="n">
        <v>41</v>
      </c>
      <c r="DW132" s="15" t="n">
        <f aca="false">IF(DU132/DV132=INT(DU132/DV132),1,0)</f>
        <v>0</v>
      </c>
      <c r="DX132" s="15" t="n">
        <f aca="false">IF(DW132=0,DU132,DU132/DV132)</f>
        <v>1</v>
      </c>
      <c r="DY132" s="15" t="n">
        <v>43</v>
      </c>
      <c r="DZ132" s="15" t="n">
        <f aca="false">IF(DX132/DY132=INT(DX132/DY132),1,0)</f>
        <v>0</v>
      </c>
      <c r="EA132" s="15" t="n">
        <f aca="false">IF(DZ132=0,DX132,DX132/DY132)</f>
        <v>1</v>
      </c>
      <c r="EB132" s="15" t="n">
        <v>47</v>
      </c>
      <c r="EC132" s="15" t="n">
        <f aca="false">IF(EA132/EB132=INT(EA132/EB132),1,0)</f>
        <v>0</v>
      </c>
      <c r="ED132" s="15" t="n">
        <f aca="false">IF(EC132=0,EA132,EA132/EB132)</f>
        <v>1</v>
      </c>
      <c r="EE132" s="15" t="n">
        <v>53</v>
      </c>
      <c r="EF132" s="15" t="n">
        <f aca="false">IF(ED132/EE132=INT(ED132/EE132),1,0)</f>
        <v>0</v>
      </c>
      <c r="EG132" s="15" t="n">
        <f aca="false">IF(EF132=0,ED132,ED132/EE132)</f>
        <v>1</v>
      </c>
      <c r="EH132" s="15" t="n">
        <v>59</v>
      </c>
      <c r="EI132" s="15" t="n">
        <f aca="false">IF(EG132/EH132=INT(EG132/EH132),1,0)</f>
        <v>0</v>
      </c>
      <c r="EJ132" s="15" t="n">
        <f aca="false">IF(EI132=0,EG132,EG132/EH132)</f>
        <v>1</v>
      </c>
      <c r="EK132" s="15" t="n">
        <v>61</v>
      </c>
      <c r="EL132" s="15" t="n">
        <f aca="false">IF(EJ132/EK132=INT(EJ132/EK132),1,0)</f>
        <v>0</v>
      </c>
      <c r="EM132" s="15" t="n">
        <f aca="false">IF(EL132=0,EJ132,EJ132/EK132)</f>
        <v>1</v>
      </c>
      <c r="EN132" s="15" t="n">
        <v>67</v>
      </c>
      <c r="EO132" s="15" t="n">
        <f aca="false">IF(EM132/EN132=INT(EM132/EN132),1,0)</f>
        <v>0</v>
      </c>
      <c r="EP132" s="15" t="n">
        <f aca="false">IF(EO132=0,EM132,EM132/EN132)</f>
        <v>1</v>
      </c>
      <c r="EQ132" s="15" t="n">
        <v>71</v>
      </c>
      <c r="ER132" s="15" t="n">
        <f aca="false">IF(EP132/EQ132=INT(EP132/EQ132),1,0)</f>
        <v>0</v>
      </c>
      <c r="ES132" s="15" t="n">
        <f aca="false">IF(ER132=0,EP132,EP132/EQ132)</f>
        <v>1</v>
      </c>
      <c r="ET132" s="15" t="n">
        <v>73</v>
      </c>
      <c r="EU132" s="15" t="n">
        <f aca="false">IF(ES132/ET132=INT(ES132/ET132),1,0)</f>
        <v>0</v>
      </c>
      <c r="EV132" s="15" t="n">
        <f aca="false">IF(EU132=0,ES132,ES132/ET132)</f>
        <v>1</v>
      </c>
      <c r="EW132" s="15" t="n">
        <v>79</v>
      </c>
      <c r="EX132" s="15" t="n">
        <f aca="false">IF(EV132/EW132=INT(EV132/EW132),1,0)</f>
        <v>0</v>
      </c>
      <c r="EY132" s="15" t="n">
        <f aca="false">IF(EX132=0,EV132,EV132/EW132)</f>
        <v>1</v>
      </c>
      <c r="EZ132" s="15" t="n">
        <v>83</v>
      </c>
      <c r="FA132" s="15" t="n">
        <f aca="false">IF(EY132/EZ132=INT(EY132/EZ132),1,0)</f>
        <v>0</v>
      </c>
      <c r="FB132" s="15" t="n">
        <f aca="false">IF(FA132=0,EY132,EY132/EZ132)</f>
        <v>1</v>
      </c>
      <c r="FC132" s="15" t="n">
        <v>89</v>
      </c>
      <c r="FD132" s="15" t="n">
        <f aca="false">IF(FB132/FC132=INT(FB132/FC132),1,0)</f>
        <v>0</v>
      </c>
      <c r="FE132" s="15" t="n">
        <f aca="false">IF(FD132=0,FB132,FB132/FC132)</f>
        <v>1</v>
      </c>
      <c r="FF132" s="15" t="n">
        <v>97</v>
      </c>
      <c r="FG132" s="15" t="n">
        <f aca="false">IF(FE132/FF132=INT(FE132/FF132),1,0)</f>
        <v>0</v>
      </c>
      <c r="FH132" s="15" t="n">
        <f aca="false">IF(FG132=0,FE132,FE132/FF132)</f>
        <v>1</v>
      </c>
      <c r="FI132" s="15" t="n">
        <v>101</v>
      </c>
      <c r="FJ132" s="15" t="n">
        <f aca="false">IF(FH132/FI132=INT(FH132/FI132),1,0)</f>
        <v>0</v>
      </c>
      <c r="FK132" s="15" t="n">
        <f aca="false">IF(FJ132=0,FH132,FH132/FI132)</f>
        <v>1</v>
      </c>
      <c r="FL132" s="15" t="n">
        <v>103</v>
      </c>
      <c r="FM132" s="15" t="n">
        <f aca="false">IF(FK132/FL132=INT(FK132/FL132),1,0)</f>
        <v>0</v>
      </c>
      <c r="FN132" s="15" t="n">
        <f aca="false">IF(FM132=0,FK132,FK132/FL132)</f>
        <v>1</v>
      </c>
      <c r="FO132" s="15" t="n">
        <v>107</v>
      </c>
      <c r="FP132" s="15" t="n">
        <f aca="false">IF(FN132/FO132=INT(FN132/FO132),1,0)</f>
        <v>0</v>
      </c>
      <c r="FQ132" s="15" t="n">
        <f aca="false">IF(FP132=0,FN132,FN132/FO132)</f>
        <v>1</v>
      </c>
      <c r="FR132" s="15" t="n">
        <v>109</v>
      </c>
      <c r="FS132" s="15" t="n">
        <f aca="false">IF(FQ132/FR132=INT(FQ132/FR132),1,0)</f>
        <v>0</v>
      </c>
      <c r="FT132" s="15" t="n">
        <f aca="false">IF(FS132=0,FQ132,FQ132/FR132)</f>
        <v>1</v>
      </c>
      <c r="FU132" s="15" t="n">
        <v>113</v>
      </c>
      <c r="FV132" s="15" t="n">
        <f aca="false">IF(FT132/FU132=INT(FT132/FU132),1,0)</f>
        <v>0</v>
      </c>
      <c r="FW132" s="15" t="n">
        <f aca="false">IF(FV132=0,FT132,FT132/FU132)</f>
        <v>1</v>
      </c>
      <c r="FX132" s="15" t="n">
        <v>127</v>
      </c>
      <c r="FY132" s="15" t="n">
        <f aca="false">IF(FW132/FX132=INT(FW132/FX132),1,0)</f>
        <v>0</v>
      </c>
      <c r="FZ132" s="15" t="n">
        <f aca="false">IF(FY132=0,FW132,FW132/FX132)</f>
        <v>1</v>
      </c>
      <c r="GA132" s="15" t="n">
        <v>131</v>
      </c>
      <c r="GB132" s="15" t="n">
        <f aca="false">IF(FZ132/GA132=INT(FZ132/GA132),1,0)</f>
        <v>0</v>
      </c>
      <c r="GC132" s="15" t="n">
        <f aca="false">IF(GB132=0,FZ132,FZ132/GA132)</f>
        <v>1</v>
      </c>
      <c r="GD132" s="15" t="n">
        <v>137</v>
      </c>
      <c r="GE132" s="15" t="n">
        <f aca="false">IF(GC132/GD132=INT(GC132/GD132),1,0)</f>
        <v>0</v>
      </c>
      <c r="GF132" s="15" t="n">
        <f aca="false">IF(GE132=0,GC132,GC132/GD132)</f>
        <v>1</v>
      </c>
      <c r="GG132" s="15" t="n">
        <v>139</v>
      </c>
      <c r="GH132" s="15" t="n">
        <f aca="false">IF(GF132/GG132=INT(GF132/GG132),1,0)</f>
        <v>0</v>
      </c>
      <c r="GI132" s="15" t="n">
        <f aca="false">IF(GH132=0,GF132,GF132/GG132)</f>
        <v>1</v>
      </c>
      <c r="GJ132" s="15" t="n">
        <v>149</v>
      </c>
      <c r="GK132" s="15" t="n">
        <f aca="false">IF(GI132/GJ132=INT(GI132/GJ132),1,0)</f>
        <v>0</v>
      </c>
      <c r="GL132" s="15" t="n">
        <f aca="false">IF(GK132=0,GI132,GI132/GJ132)</f>
        <v>1</v>
      </c>
      <c r="GM132" s="15"/>
      <c r="GN132" s="15" t="n">
        <f aca="false">8*AW132+4*AZ132+2*BC132+BF132</f>
        <v>0</v>
      </c>
      <c r="GO132" s="15" t="n">
        <f aca="false">4*BI132+2*BL132+BO132</f>
        <v>1</v>
      </c>
      <c r="GP132" s="15" t="n">
        <f aca="false">2*BR132+BU132</f>
        <v>0</v>
      </c>
      <c r="GQ132" s="15" t="n">
        <f aca="false">2*BX132+CA132</f>
        <v>0</v>
      </c>
      <c r="GR132" s="15" t="n">
        <f aca="false">2*CD132+CG132</f>
        <v>0</v>
      </c>
      <c r="GS132" s="15" t="n">
        <f aca="false">2*CJ132+CM132</f>
        <v>0</v>
      </c>
      <c r="GT132" s="15" t="n">
        <f aca="false">CS132</f>
        <v>0</v>
      </c>
      <c r="GU132" s="15" t="n">
        <f aca="false">CY132</f>
        <v>0</v>
      </c>
      <c r="GV132" s="15" t="n">
        <f aca="false">DE132</f>
        <v>0</v>
      </c>
      <c r="GW132" s="15" t="n">
        <f aca="false">DK132</f>
        <v>0</v>
      </c>
      <c r="GX132" s="15" t="n">
        <f aca="false">DQ132</f>
        <v>0</v>
      </c>
      <c r="GY132" s="0" t="n">
        <f aca="false">DT132</f>
        <v>0</v>
      </c>
      <c r="GZ132" s="0" t="n">
        <f aca="false">DW132</f>
        <v>0</v>
      </c>
      <c r="HA132" s="0" t="n">
        <f aca="false">DZ132</f>
        <v>0</v>
      </c>
      <c r="HB132" s="0" t="n">
        <f aca="false">EC132</f>
        <v>0</v>
      </c>
      <c r="HC132" s="0" t="n">
        <f aca="false">EF132</f>
        <v>0</v>
      </c>
      <c r="HD132" s="0" t="n">
        <f aca="false">EI132</f>
        <v>0</v>
      </c>
      <c r="HE132" s="0" t="n">
        <f aca="false">EL132</f>
        <v>0</v>
      </c>
      <c r="HF132" s="0" t="n">
        <f aca="false">EO132</f>
        <v>0</v>
      </c>
      <c r="HG132" s="0" t="n">
        <f aca="false">ER132</f>
        <v>0</v>
      </c>
      <c r="HH132" s="0" t="n">
        <f aca="false">EU132</f>
        <v>0</v>
      </c>
      <c r="HI132" s="0" t="n">
        <f aca="false">EX132</f>
        <v>0</v>
      </c>
      <c r="HJ132" s="0" t="n">
        <f aca="false">FA132</f>
        <v>0</v>
      </c>
      <c r="HK132" s="0" t="n">
        <f aca="false">FD132</f>
        <v>0</v>
      </c>
      <c r="HL132" s="0" t="n">
        <f aca="false">FG132</f>
        <v>0</v>
      </c>
      <c r="HM132" s="0" t="n">
        <f aca="false">FJ132</f>
        <v>0</v>
      </c>
      <c r="HN132" s="0" t="n">
        <f aca="false">FM132</f>
        <v>0</v>
      </c>
      <c r="HO132" s="0" t="n">
        <f aca="false">FP132</f>
        <v>0</v>
      </c>
      <c r="HP132" s="0" t="n">
        <f aca="false">FS132</f>
        <v>0</v>
      </c>
      <c r="HQ132" s="0" t="n">
        <f aca="false">FV132</f>
        <v>0</v>
      </c>
      <c r="HR132" s="0" t="n">
        <f aca="false">FY132</f>
        <v>0</v>
      </c>
      <c r="HS132" s="0" t="n">
        <f aca="false">GB132</f>
        <v>0</v>
      </c>
      <c r="HT132" s="0" t="n">
        <f aca="false">GE132</f>
        <v>0</v>
      </c>
      <c r="HU132" s="0" t="n">
        <f aca="false">GH132</f>
        <v>0</v>
      </c>
      <c r="HV132" s="0" t="n">
        <f aca="false">GK132</f>
        <v>0</v>
      </c>
      <c r="HW132" s="0" t="n">
        <f aca="false">AU132</f>
        <v>3</v>
      </c>
      <c r="HX132" s="0" t="n">
        <f aca="false">HW132/HV135</f>
        <v>1</v>
      </c>
      <c r="HZ132" s="0" t="n">
        <f aca="false">AS133</f>
        <v>14</v>
      </c>
      <c r="IA132" s="0" t="n">
        <f aca="false">HX132</f>
        <v>1</v>
      </c>
      <c r="IB132" s="0" t="n">
        <f aca="false">HX133</f>
        <v>4</v>
      </c>
      <c r="IC132" s="0" t="str">
        <f aca="false">HZ132&amp;"  "&amp;IA132&amp;"/"&amp;IB132</f>
        <v>14  1/4</v>
      </c>
      <c r="ID132" s="0" t="str">
        <f aca="false">"  "&amp;IA132&amp;"/"&amp;IB132</f>
        <v>  1/4</v>
      </c>
      <c r="IE132" s="0" t="str">
        <f aca="false">HZ132&amp;"   "</f>
        <v>14   </v>
      </c>
      <c r="IF132" s="0" t="str">
        <f aca="false">IF(HZ132=0,ID132,IF(IA132=0,IE132,IC132))</f>
        <v>14  1/4</v>
      </c>
      <c r="IG132" s="0" t="n">
        <f aca="false">AS137</f>
        <v>14</v>
      </c>
      <c r="IH132" s="0" t="n">
        <f aca="false">HX136</f>
        <v>3</v>
      </c>
      <c r="II132" s="0" t="n">
        <f aca="false">HX137</f>
        <v>4</v>
      </c>
      <c r="IJ132" s="0" t="str">
        <f aca="false">"  +  "&amp;IG132&amp;"  "&amp;IH132&amp;"/"&amp;II132</f>
        <v>  +  14  3/4</v>
      </c>
      <c r="IK132" s="0" t="str">
        <f aca="false">"  +  "&amp;IH132&amp;"/"&amp;II132</f>
        <v>  +  3/4</v>
      </c>
      <c r="IL132" s="0" t="str">
        <f aca="false">"  +  "&amp;IG132</f>
        <v>  +  14</v>
      </c>
      <c r="IM132" s="0" t="str">
        <f aca="false">IF(IG132=0,IK132,IF(IH132=0,IL132,IJ132))</f>
        <v>  +  14  3/4</v>
      </c>
      <c r="IN132" s="0" t="n">
        <f aca="false">AS141</f>
        <v>0</v>
      </c>
      <c r="IO132" s="0" t="n">
        <f aca="false">HX140</f>
        <v>0</v>
      </c>
      <c r="IP132" s="0" t="n">
        <f aca="false">HX141</f>
        <v>1</v>
      </c>
      <c r="IQ132" s="0" t="str">
        <f aca="false">"  +  "&amp;IN132&amp;"  "&amp;IO132&amp;"/"&amp;IP132</f>
        <v>  +  0  0/1</v>
      </c>
      <c r="IR132" s="0" t="str">
        <f aca="false">"  +  "&amp;IO132&amp;"/"&amp;IP132</f>
        <v>  +  0/1</v>
      </c>
      <c r="IS132" s="0" t="str">
        <f aca="false">"  +  "&amp;IN132&amp;"   "</f>
        <v>  +  0   </v>
      </c>
      <c r="IT132" s="0" t="str">
        <f aca="false">IF(IN132=0,IR132,IF(IO132=0,IS132,IQ132))</f>
        <v>  +  0/1</v>
      </c>
      <c r="IU132" s="0" t="str">
        <f aca="false">IF(IN132&gt;0,IT132,IF(IO132&gt;0,IT132,""))</f>
        <v/>
      </c>
    </row>
    <row r="133" customFormat="false" ht="18" hidden="true" customHeight="true" outlineLevel="0" collapsed="false">
      <c r="A133" s="1"/>
      <c r="B133" s="13"/>
      <c r="C133" s="10"/>
      <c r="D133" s="13"/>
      <c r="E133" s="10"/>
      <c r="F133" s="13"/>
      <c r="G133" s="13"/>
      <c r="H133" s="74"/>
      <c r="I133" s="10"/>
      <c r="J133" s="10"/>
      <c r="K133" s="1"/>
      <c r="M133" s="1"/>
      <c r="AK133" s="1"/>
      <c r="AL133" s="1"/>
      <c r="AM133" s="1"/>
      <c r="AN133" s="1"/>
      <c r="AO133" s="1"/>
      <c r="AP133" s="1"/>
      <c r="AQ133" s="1"/>
      <c r="AS133" s="0" t="n">
        <f aca="false">AS132+INT(AT132/AT133)</f>
        <v>14</v>
      </c>
      <c r="AT133" s="15" t="n">
        <f aca="true">IF(AP132&gt;AT132,INT((RAND()*(AQ132-AP132+1)+AP132)),INT((RAND()*(AQ132-AT132)+AT132+1)))</f>
        <v>12</v>
      </c>
      <c r="AU133" s="0" t="n">
        <f aca="false">AT133</f>
        <v>12</v>
      </c>
      <c r="AV133" s="0" t="n">
        <v>256</v>
      </c>
      <c r="AW133" s="15" t="n">
        <f aca="false">IF(AU133/AV133=INT(AU133/AV133),1,0)</f>
        <v>0</v>
      </c>
      <c r="AX133" s="15" t="n">
        <f aca="false">IF(AW133=0,AU133,AU133/AV133)</f>
        <v>12</v>
      </c>
      <c r="AY133" s="15" t="n">
        <v>16</v>
      </c>
      <c r="AZ133" s="15" t="n">
        <f aca="false">IF(AX133/AY133=INT(AX133/AY133),1,0)</f>
        <v>0</v>
      </c>
      <c r="BA133" s="15" t="n">
        <f aca="false">IF(AZ133=0,AX133,AX133/AY133)</f>
        <v>12</v>
      </c>
      <c r="BB133" s="15" t="n">
        <v>4</v>
      </c>
      <c r="BC133" s="15" t="n">
        <f aca="false">IF(BA133/BB133=INT(BA133/BB133),1,0)</f>
        <v>1</v>
      </c>
      <c r="BD133" s="15" t="n">
        <f aca="false">IF(BC133=0,BA133,BA133/BB133)</f>
        <v>3</v>
      </c>
      <c r="BE133" s="15" t="n">
        <v>2</v>
      </c>
      <c r="BF133" s="15" t="n">
        <f aca="false">IF(BD133/BE133=INT(BD133/BE133),1,0)</f>
        <v>0</v>
      </c>
      <c r="BG133" s="15" t="n">
        <f aca="false">IF(BF133=0,BD133,BD133/BE133)</f>
        <v>3</v>
      </c>
      <c r="BH133" s="15" t="n">
        <v>81</v>
      </c>
      <c r="BI133" s="15" t="n">
        <f aca="false">IF(BG133/BH133=INT(BG133/BH133),1,0)</f>
        <v>0</v>
      </c>
      <c r="BJ133" s="15" t="n">
        <f aca="false">IF(BI133=0,BG133,BG133/BH133)</f>
        <v>3</v>
      </c>
      <c r="BK133" s="15" t="n">
        <v>9</v>
      </c>
      <c r="BL133" s="15" t="n">
        <f aca="false">IF(BJ133/BK133=INT(BJ133/BK133),1,0)</f>
        <v>0</v>
      </c>
      <c r="BM133" s="15" t="n">
        <f aca="false">IF(BL133=0,BJ133,BJ133/BK133)</f>
        <v>3</v>
      </c>
      <c r="BN133" s="15" t="n">
        <v>3</v>
      </c>
      <c r="BO133" s="15" t="n">
        <f aca="false">IF(BM133/BN133=INT(BM133/BN133),1,0)</f>
        <v>1</v>
      </c>
      <c r="BP133" s="15" t="n">
        <f aca="false">IF(BO133=0,BM133,BM133/BN133)</f>
        <v>1</v>
      </c>
      <c r="BQ133" s="15" t="n">
        <v>25</v>
      </c>
      <c r="BR133" s="15" t="n">
        <f aca="false">IF(BP133/BQ133=INT(BP133/BQ133),1,0)</f>
        <v>0</v>
      </c>
      <c r="BS133" s="15" t="n">
        <f aca="false">IF(BR133=0,BP133,BP133/BQ133)</f>
        <v>1</v>
      </c>
      <c r="BT133" s="15" t="n">
        <v>5</v>
      </c>
      <c r="BU133" s="15" t="n">
        <f aca="false">IF(BS133/BT133=INT(BS133/BT133),1,0)</f>
        <v>0</v>
      </c>
      <c r="BV133" s="15" t="n">
        <f aca="false">IF(BU133=0,BS133,BS133/BT133)</f>
        <v>1</v>
      </c>
      <c r="BW133" s="15" t="n">
        <v>49</v>
      </c>
      <c r="BX133" s="15" t="n">
        <f aca="false">IF(BV133/BW133=INT(BV133/BW133),1,0)</f>
        <v>0</v>
      </c>
      <c r="BY133" s="15" t="n">
        <f aca="false">IF(BX133=0,BV133,BV133/BW133)</f>
        <v>1</v>
      </c>
      <c r="BZ133" s="15" t="n">
        <v>7</v>
      </c>
      <c r="CA133" s="15" t="n">
        <f aca="false">IF(BY133/BZ133=INT(BY133/BZ133),1,0)</f>
        <v>0</v>
      </c>
      <c r="CB133" s="15" t="n">
        <f aca="false">IF(CA133=0,BY133,BY133/BZ133)</f>
        <v>1</v>
      </c>
      <c r="CC133" s="15" t="n">
        <v>121</v>
      </c>
      <c r="CD133" s="15" t="n">
        <f aca="false">IF(CB133/CC133=INT(CB133/CC133),1,0)</f>
        <v>0</v>
      </c>
      <c r="CE133" s="15" t="n">
        <f aca="false">IF(CD133=0,CB133,CB133/CC133)</f>
        <v>1</v>
      </c>
      <c r="CF133" s="15" t="n">
        <v>11</v>
      </c>
      <c r="CG133" s="15" t="n">
        <f aca="false">IF(CE133/CF133=INT(CE133/CF133),1,0)</f>
        <v>0</v>
      </c>
      <c r="CH133" s="15" t="n">
        <f aca="false">IF(CG133=0,CE133,CE133/CF133)</f>
        <v>1</v>
      </c>
      <c r="CI133" s="15" t="n">
        <v>169</v>
      </c>
      <c r="CJ133" s="15" t="n">
        <f aca="false">IF(CH133/CI133=INT(CH133/CI133),1,0)</f>
        <v>0</v>
      </c>
      <c r="CK133" s="15" t="n">
        <f aca="false">IF(CJ133=0,CH133,CH133/CI133)</f>
        <v>1</v>
      </c>
      <c r="CL133" s="15" t="n">
        <v>13</v>
      </c>
      <c r="CM133" s="15" t="n">
        <f aca="false">IF(CK133/CL133=INT(CK133/CL133),1,0)</f>
        <v>0</v>
      </c>
      <c r="CN133" s="15" t="n">
        <f aca="false">IF(CM133=0,CK133,CK133/CL133)</f>
        <v>1</v>
      </c>
      <c r="CO133" s="15" t="n">
        <f aca="false">CO132</f>
        <v>289</v>
      </c>
      <c r="CP133" s="15" t="n">
        <f aca="false">IF(CN133/CO133=INT(CN133/CO133),1,0)</f>
        <v>0</v>
      </c>
      <c r="CQ133" s="15" t="n">
        <f aca="false">IF(CP133=0,CN133,CN133/CO133)</f>
        <v>1</v>
      </c>
      <c r="CR133" s="15" t="n">
        <v>17</v>
      </c>
      <c r="CS133" s="15" t="n">
        <f aca="false">IF(CQ133/CR133=INT(CQ133/CR133),1,0)</f>
        <v>0</v>
      </c>
      <c r="CT133" s="15" t="n">
        <f aca="false">IF(CS133=0,CQ133,CQ133/CR133)</f>
        <v>1</v>
      </c>
      <c r="CU133" s="15" t="n">
        <f aca="false">CU132</f>
        <v>361</v>
      </c>
      <c r="CV133" s="15" t="n">
        <f aca="false">IF(CT133/CU133=INT(CT133/CU133),1,0)</f>
        <v>0</v>
      </c>
      <c r="CW133" s="15" t="n">
        <f aca="false">IF(CV133=0,CT133,CT133/CU133)</f>
        <v>1</v>
      </c>
      <c r="CX133" s="15" t="n">
        <v>19</v>
      </c>
      <c r="CY133" s="15" t="n">
        <f aca="false">IF(CW133/CX133=INT(CW133/CX133),1,0)</f>
        <v>0</v>
      </c>
      <c r="CZ133" s="15" t="n">
        <f aca="false">IF(CY133=0,CW133,CW133/CX133)</f>
        <v>1</v>
      </c>
      <c r="DA133" s="15" t="n">
        <f aca="false">DA132</f>
        <v>529</v>
      </c>
      <c r="DB133" s="15" t="n">
        <f aca="false">IF(CZ133/DA133=INT(CZ133/DA133),1,0)</f>
        <v>0</v>
      </c>
      <c r="DC133" s="15" t="n">
        <f aca="false">IF(DB133=0,CZ133,CZ133/DA133)</f>
        <v>1</v>
      </c>
      <c r="DD133" s="15" t="n">
        <v>23</v>
      </c>
      <c r="DE133" s="15" t="n">
        <f aca="false">IF(DC133/DD133=INT(DC133/DD133),1,0)</f>
        <v>0</v>
      </c>
      <c r="DF133" s="15" t="n">
        <f aca="false">IF(DE133=0,DC133,DC133/DD133)</f>
        <v>1</v>
      </c>
      <c r="DG133" s="15" t="n">
        <f aca="false">DG132</f>
        <v>841</v>
      </c>
      <c r="DH133" s="15" t="n">
        <f aca="false">IF(DF133/DG133=INT(DF133/DG133),1,0)</f>
        <v>0</v>
      </c>
      <c r="DI133" s="15" t="n">
        <f aca="false">IF(DH133=0,DF133,DF133/DG133)</f>
        <v>1</v>
      </c>
      <c r="DJ133" s="15" t="n">
        <v>29</v>
      </c>
      <c r="DK133" s="15" t="n">
        <f aca="false">IF(DI133/DJ133=INT(DI133/DJ133),1,0)</f>
        <v>0</v>
      </c>
      <c r="DL133" s="15" t="n">
        <f aca="false">IF(DK133=0,DI133,DI133/DJ133)</f>
        <v>1</v>
      </c>
      <c r="DM133" s="15" t="n">
        <f aca="false">DM132</f>
        <v>961</v>
      </c>
      <c r="DN133" s="15" t="n">
        <f aca="false">IF(DL133/DM133=INT(DL133/DM133),1,0)</f>
        <v>0</v>
      </c>
      <c r="DO133" s="15" t="n">
        <f aca="false">IF(DN133=0,DL133,DL133/DM133)</f>
        <v>1</v>
      </c>
      <c r="DP133" s="15" t="n">
        <v>31</v>
      </c>
      <c r="DQ133" s="15" t="n">
        <f aca="false">IF(DO133/DP133=INT(DO133/DP133),1,0)</f>
        <v>0</v>
      </c>
      <c r="DR133" s="15" t="n">
        <f aca="false">IF(DQ133=0,DO133,DO133/DP133)</f>
        <v>1</v>
      </c>
      <c r="DS133" s="15" t="n">
        <v>37</v>
      </c>
      <c r="DT133" s="15" t="n">
        <f aca="false">IF(DR133/DS133=INT(DR133/DS133),1,0)</f>
        <v>0</v>
      </c>
      <c r="DU133" s="15" t="n">
        <f aca="false">IF(DT133=0,DR133,DR133/DS133)</f>
        <v>1</v>
      </c>
      <c r="DV133" s="15" t="n">
        <v>41</v>
      </c>
      <c r="DW133" s="15" t="n">
        <f aca="false">IF(DU133/DV133=INT(DU133/DV133),1,0)</f>
        <v>0</v>
      </c>
      <c r="DX133" s="15" t="n">
        <f aca="false">IF(DW133=0,DU133,DU133/DV133)</f>
        <v>1</v>
      </c>
      <c r="DY133" s="15" t="n">
        <v>43</v>
      </c>
      <c r="DZ133" s="15" t="n">
        <f aca="false">IF(DX133/DY133=INT(DX133/DY133),1,0)</f>
        <v>0</v>
      </c>
      <c r="EA133" s="15" t="n">
        <f aca="false">IF(DZ133=0,DX133,DX133/DY133)</f>
        <v>1</v>
      </c>
      <c r="EB133" s="15" t="n">
        <v>47</v>
      </c>
      <c r="EC133" s="15" t="n">
        <f aca="false">IF(EA133/EB133=INT(EA133/EB133),1,0)</f>
        <v>0</v>
      </c>
      <c r="ED133" s="15" t="n">
        <f aca="false">IF(EC133=0,EA133,EA133/EB133)</f>
        <v>1</v>
      </c>
      <c r="EE133" s="15" t="n">
        <v>53</v>
      </c>
      <c r="EF133" s="15" t="n">
        <f aca="false">IF(ED133/EE133=INT(ED133/EE133),1,0)</f>
        <v>0</v>
      </c>
      <c r="EG133" s="15" t="n">
        <f aca="false">IF(EF133=0,ED133,ED133/EE133)</f>
        <v>1</v>
      </c>
      <c r="EH133" s="15" t="n">
        <v>59</v>
      </c>
      <c r="EI133" s="15" t="n">
        <f aca="false">IF(EG133/EH133=INT(EG133/EH133),1,0)</f>
        <v>0</v>
      </c>
      <c r="EJ133" s="15" t="n">
        <f aca="false">IF(EI133=0,EG133,EG133/EH133)</f>
        <v>1</v>
      </c>
      <c r="EK133" s="15" t="n">
        <v>61</v>
      </c>
      <c r="EL133" s="15" t="n">
        <f aca="false">IF(EJ133/EK133=INT(EJ133/EK133),1,0)</f>
        <v>0</v>
      </c>
      <c r="EM133" s="15" t="n">
        <f aca="false">IF(EL133=0,EJ133,EJ133/EK133)</f>
        <v>1</v>
      </c>
      <c r="EN133" s="15" t="n">
        <v>67</v>
      </c>
      <c r="EO133" s="15" t="n">
        <f aca="false">IF(EM133/EN133=INT(EM133/EN133),1,0)</f>
        <v>0</v>
      </c>
      <c r="EP133" s="15" t="n">
        <f aca="false">IF(EO133=0,EM133,EM133/EN133)</f>
        <v>1</v>
      </c>
      <c r="EQ133" s="15" t="n">
        <v>71</v>
      </c>
      <c r="ER133" s="15" t="n">
        <f aca="false">IF(EP133/EQ133=INT(EP133/EQ133),1,0)</f>
        <v>0</v>
      </c>
      <c r="ES133" s="15" t="n">
        <f aca="false">IF(ER133=0,EP133,EP133/EQ133)</f>
        <v>1</v>
      </c>
      <c r="ET133" s="15" t="n">
        <v>73</v>
      </c>
      <c r="EU133" s="15" t="n">
        <f aca="false">IF(ES133/ET133=INT(ES133/ET133),1,0)</f>
        <v>0</v>
      </c>
      <c r="EV133" s="15" t="n">
        <f aca="false">IF(EU133=0,ES133,ES133/ET133)</f>
        <v>1</v>
      </c>
      <c r="EW133" s="15" t="n">
        <v>79</v>
      </c>
      <c r="EX133" s="15" t="n">
        <f aca="false">IF(EV133/EW133=INT(EV133/EW133),1,0)</f>
        <v>0</v>
      </c>
      <c r="EY133" s="15" t="n">
        <f aca="false">IF(EX133=0,EV133,EV133/EW133)</f>
        <v>1</v>
      </c>
      <c r="EZ133" s="15" t="n">
        <v>83</v>
      </c>
      <c r="FA133" s="15" t="n">
        <f aca="false">IF(EY133/EZ133=INT(EY133/EZ133),1,0)</f>
        <v>0</v>
      </c>
      <c r="FB133" s="15" t="n">
        <f aca="false">IF(FA133=0,EY133,EY133/EZ133)</f>
        <v>1</v>
      </c>
      <c r="FC133" s="15" t="n">
        <v>89</v>
      </c>
      <c r="FD133" s="15" t="n">
        <f aca="false">IF(FB133/FC133=INT(FB133/FC133),1,0)</f>
        <v>0</v>
      </c>
      <c r="FE133" s="15" t="n">
        <f aca="false">IF(FD133=0,FB133,FB133/FC133)</f>
        <v>1</v>
      </c>
      <c r="FF133" s="15" t="n">
        <v>97</v>
      </c>
      <c r="FG133" s="15" t="n">
        <f aca="false">IF(FE133/FF133=INT(FE133/FF133),1,0)</f>
        <v>0</v>
      </c>
      <c r="FH133" s="15" t="n">
        <f aca="false">IF(FG133=0,FE133,FE133/FF133)</f>
        <v>1</v>
      </c>
      <c r="FI133" s="15" t="n">
        <v>101</v>
      </c>
      <c r="FJ133" s="15" t="n">
        <f aca="false">IF(FH133/FI133=INT(FH133/FI133),1,0)</f>
        <v>0</v>
      </c>
      <c r="FK133" s="15" t="n">
        <f aca="false">IF(FJ133=0,FH133,FH133/FI133)</f>
        <v>1</v>
      </c>
      <c r="FL133" s="15" t="n">
        <v>103</v>
      </c>
      <c r="FM133" s="15" t="n">
        <f aca="false">IF(FK133/FL133=INT(FK133/FL133),1,0)</f>
        <v>0</v>
      </c>
      <c r="FN133" s="15" t="n">
        <f aca="false">IF(FM133=0,FK133,FK133/FL133)</f>
        <v>1</v>
      </c>
      <c r="FO133" s="15" t="n">
        <v>107</v>
      </c>
      <c r="FP133" s="15" t="n">
        <f aca="false">IF(FN133/FO133=INT(FN133/FO133),1,0)</f>
        <v>0</v>
      </c>
      <c r="FQ133" s="15" t="n">
        <f aca="false">IF(FP133=0,FN133,FN133/FO133)</f>
        <v>1</v>
      </c>
      <c r="FR133" s="15" t="n">
        <v>109</v>
      </c>
      <c r="FS133" s="15" t="n">
        <f aca="false">IF(FQ133/FR133=INT(FQ133/FR133),1,0)</f>
        <v>0</v>
      </c>
      <c r="FT133" s="15" t="n">
        <f aca="false">IF(FS133=0,FQ133,FQ133/FR133)</f>
        <v>1</v>
      </c>
      <c r="FU133" s="15" t="n">
        <v>113</v>
      </c>
      <c r="FV133" s="15" t="n">
        <f aca="false">IF(FT133/FU133=INT(FT133/FU133),1,0)</f>
        <v>0</v>
      </c>
      <c r="FW133" s="15" t="n">
        <f aca="false">IF(FV133=0,FT133,FT133/FU133)</f>
        <v>1</v>
      </c>
      <c r="FX133" s="15" t="n">
        <v>127</v>
      </c>
      <c r="FY133" s="15" t="n">
        <f aca="false">IF(FW133/FX133=INT(FW133/FX133),1,0)</f>
        <v>0</v>
      </c>
      <c r="FZ133" s="15" t="n">
        <f aca="false">IF(FY133=0,FW133,FW133/FX133)</f>
        <v>1</v>
      </c>
      <c r="GA133" s="15" t="n">
        <v>131</v>
      </c>
      <c r="GB133" s="15" t="n">
        <f aca="false">IF(FZ133/GA133=INT(FZ133/GA133),1,0)</f>
        <v>0</v>
      </c>
      <c r="GC133" s="15" t="n">
        <f aca="false">IF(GB133=0,FZ133,FZ133/GA133)</f>
        <v>1</v>
      </c>
      <c r="GD133" s="15" t="n">
        <v>137</v>
      </c>
      <c r="GE133" s="15" t="n">
        <f aca="false">IF(GC133/GD133=INT(GC133/GD133),1,0)</f>
        <v>0</v>
      </c>
      <c r="GF133" s="15" t="n">
        <f aca="false">IF(GE133=0,GC133,GC133/GD133)</f>
        <v>1</v>
      </c>
      <c r="GG133" s="15" t="n">
        <v>139</v>
      </c>
      <c r="GH133" s="15" t="n">
        <f aca="false">IF(GF133/GG133=INT(GF133/GG133),1,0)</f>
        <v>0</v>
      </c>
      <c r="GI133" s="15" t="n">
        <f aca="false">IF(GH133=0,GF133,GF133/GG133)</f>
        <v>1</v>
      </c>
      <c r="GJ133" s="15" t="n">
        <v>149</v>
      </c>
      <c r="GK133" s="15" t="n">
        <f aca="false">IF(GI133/GJ133=INT(GI133/GJ133),1,0)</f>
        <v>0</v>
      </c>
      <c r="GL133" s="15" t="n">
        <f aca="false">IF(GK133=0,GI133,GI133/GJ133)</f>
        <v>1</v>
      </c>
      <c r="GM133" s="15"/>
      <c r="GN133" s="15" t="n">
        <f aca="false">8*AW133+4*AZ133+2*BC133+BF133</f>
        <v>2</v>
      </c>
      <c r="GO133" s="15" t="n">
        <f aca="false">4*BI133+2*BL133+BO133</f>
        <v>1</v>
      </c>
      <c r="GP133" s="15" t="n">
        <f aca="false">2*BR133+BU133</f>
        <v>0</v>
      </c>
      <c r="GQ133" s="15" t="n">
        <f aca="false">2*BX133+CA133</f>
        <v>0</v>
      </c>
      <c r="GR133" s="15" t="n">
        <f aca="false">2*CD133+CG133</f>
        <v>0</v>
      </c>
      <c r="GS133" s="15" t="n">
        <f aca="false">2*CJ133+CM133</f>
        <v>0</v>
      </c>
      <c r="GT133" s="15" t="n">
        <f aca="false">CS133</f>
        <v>0</v>
      </c>
      <c r="GU133" s="15" t="n">
        <f aca="false">CY133</f>
        <v>0</v>
      </c>
      <c r="GV133" s="15" t="n">
        <f aca="false">DE133</f>
        <v>0</v>
      </c>
      <c r="GW133" s="15" t="n">
        <f aca="false">DK133</f>
        <v>0</v>
      </c>
      <c r="GX133" s="15" t="n">
        <f aca="false">DQ133</f>
        <v>0</v>
      </c>
      <c r="GY133" s="0" t="n">
        <f aca="false">DT133</f>
        <v>0</v>
      </c>
      <c r="GZ133" s="0" t="n">
        <f aca="false">DW133</f>
        <v>0</v>
      </c>
      <c r="HA133" s="0" t="n">
        <f aca="false">DZ133</f>
        <v>0</v>
      </c>
      <c r="HB133" s="0" t="n">
        <f aca="false">EC133</f>
        <v>0</v>
      </c>
      <c r="HC133" s="0" t="n">
        <f aca="false">EF133</f>
        <v>0</v>
      </c>
      <c r="HD133" s="0" t="n">
        <f aca="false">EI133</f>
        <v>0</v>
      </c>
      <c r="HE133" s="0" t="n">
        <f aca="false">EL133</f>
        <v>0</v>
      </c>
      <c r="HF133" s="0" t="n">
        <f aca="false">EO133</f>
        <v>0</v>
      </c>
      <c r="HG133" s="0" t="n">
        <f aca="false">ER133</f>
        <v>0</v>
      </c>
      <c r="HH133" s="0" t="n">
        <f aca="false">EU133</f>
        <v>0</v>
      </c>
      <c r="HI133" s="0" t="n">
        <f aca="false">EX133</f>
        <v>0</v>
      </c>
      <c r="HJ133" s="0" t="n">
        <f aca="false">FA133</f>
        <v>0</v>
      </c>
      <c r="HK133" s="0" t="n">
        <f aca="false">FD133</f>
        <v>0</v>
      </c>
      <c r="HL133" s="0" t="n">
        <f aca="false">FG133</f>
        <v>0</v>
      </c>
      <c r="HM133" s="0" t="n">
        <f aca="false">FJ133</f>
        <v>0</v>
      </c>
      <c r="HN133" s="0" t="n">
        <f aca="false">FM133</f>
        <v>0</v>
      </c>
      <c r="HO133" s="0" t="n">
        <f aca="false">FP133</f>
        <v>0</v>
      </c>
      <c r="HP133" s="0" t="n">
        <f aca="false">FS133</f>
        <v>0</v>
      </c>
      <c r="HQ133" s="0" t="n">
        <f aca="false">FV133</f>
        <v>0</v>
      </c>
      <c r="HR133" s="0" t="n">
        <f aca="false">FY133</f>
        <v>0</v>
      </c>
      <c r="HS133" s="0" t="n">
        <f aca="false">GB133</f>
        <v>0</v>
      </c>
      <c r="HT133" s="0" t="n">
        <f aca="false">GE133</f>
        <v>0</v>
      </c>
      <c r="HU133" s="0" t="n">
        <f aca="false">GH133</f>
        <v>0</v>
      </c>
      <c r="HV133" s="0" t="n">
        <f aca="false">GK133</f>
        <v>0</v>
      </c>
      <c r="HW133" s="0" t="n">
        <f aca="false">AU133</f>
        <v>12</v>
      </c>
      <c r="HX133" s="0" t="n">
        <f aca="false">HW133/HV135</f>
        <v>4</v>
      </c>
    </row>
    <row r="134" customFormat="false" ht="18" hidden="true" customHeight="true" outlineLevel="0" collapsed="false">
      <c r="A134" s="1"/>
      <c r="B134" s="13"/>
      <c r="C134" s="10"/>
      <c r="D134" s="13"/>
      <c r="E134" s="10"/>
      <c r="F134" s="13"/>
      <c r="G134" s="13"/>
      <c r="H134" s="74"/>
      <c r="I134" s="10"/>
      <c r="J134" s="10"/>
      <c r="K134" s="1"/>
      <c r="M134" s="1"/>
      <c r="AK134" s="1"/>
      <c r="AL134" s="1"/>
      <c r="AM134" s="1"/>
      <c r="AN134" s="1"/>
      <c r="AO134" s="1"/>
      <c r="AP134" s="1"/>
      <c r="AQ134" s="1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 t="n">
        <f aca="false">IF(GN132&lt;GN133,GN132,GN133)</f>
        <v>0</v>
      </c>
      <c r="GO134" s="15" t="n">
        <f aca="false">IF(GO132&lt;GO133,GO132,GO133)</f>
        <v>1</v>
      </c>
      <c r="GP134" s="15" t="n">
        <f aca="false">IF(GP132&lt;GP133,GP132,GP133)</f>
        <v>0</v>
      </c>
      <c r="GQ134" s="15" t="n">
        <f aca="false">IF(GQ132&lt;GQ133,GQ132,GQ133)</f>
        <v>0</v>
      </c>
      <c r="GR134" s="15" t="n">
        <f aca="false">IF(GR132&lt;GR133,GR132,GR133)</f>
        <v>0</v>
      </c>
      <c r="GS134" s="15" t="n">
        <f aca="false">IF(GS132&lt;GS133,GS132,GS133)</f>
        <v>0</v>
      </c>
      <c r="GT134" s="15" t="n">
        <f aca="false">IF(GT132&lt;GT133,GT132,GT133)</f>
        <v>0</v>
      </c>
      <c r="GU134" s="15" t="n">
        <f aca="false">IF(GU132&lt;GU133,GU132,GU133)</f>
        <v>0</v>
      </c>
      <c r="GV134" s="15" t="n">
        <f aca="false">IF(GV132&lt;GV133,GV132,GV133)</f>
        <v>0</v>
      </c>
      <c r="GW134" s="15" t="n">
        <f aca="false">IF(GW132&lt;GW133,GW132,GW133)</f>
        <v>0</v>
      </c>
      <c r="GX134" s="15" t="n">
        <f aca="false">IF(GX132&lt;GX133,GX132,GX133)</f>
        <v>0</v>
      </c>
      <c r="GY134" s="15" t="n">
        <f aca="false">IF(GY132&lt;GY133,GY132,GY133)</f>
        <v>0</v>
      </c>
      <c r="GZ134" s="15" t="n">
        <f aca="false">IF(GZ132&lt;GZ133,GZ132,GZ133)</f>
        <v>0</v>
      </c>
      <c r="HA134" s="15" t="n">
        <f aca="false">IF(HA132&lt;HA133,HA132,HA133)</f>
        <v>0</v>
      </c>
      <c r="HB134" s="15" t="n">
        <f aca="false">IF(HB132&lt;HB133,HB132,HB133)</f>
        <v>0</v>
      </c>
      <c r="HC134" s="15" t="n">
        <f aca="false">IF(HC132&lt;HC133,HC132,HC133)</f>
        <v>0</v>
      </c>
      <c r="HD134" s="15" t="n">
        <f aca="false">IF(HD132&lt;HD133,HD132,HD133)</f>
        <v>0</v>
      </c>
      <c r="HE134" s="15" t="n">
        <f aca="false">IF(HE132&lt;HE133,HE132,HE133)</f>
        <v>0</v>
      </c>
      <c r="HF134" s="15" t="n">
        <f aca="false">IF(HF132&lt;HF133,HF132,HF133)</f>
        <v>0</v>
      </c>
      <c r="HG134" s="15" t="n">
        <f aca="false">IF(HG132&lt;HG133,HG132,HG133)</f>
        <v>0</v>
      </c>
      <c r="HH134" s="15" t="n">
        <f aca="false">IF(HH132&lt;HH133,HH132,HH133)</f>
        <v>0</v>
      </c>
      <c r="HI134" s="15" t="n">
        <f aca="false">IF(HI132&lt;HI133,HI132,HI133)</f>
        <v>0</v>
      </c>
      <c r="HJ134" s="15" t="n">
        <f aca="false">IF(HJ132&lt;HJ133,HJ132,HJ133)</f>
        <v>0</v>
      </c>
      <c r="HK134" s="15" t="n">
        <f aca="false">IF(HK132&lt;HK133,HK132,HK133)</f>
        <v>0</v>
      </c>
      <c r="HL134" s="15" t="n">
        <f aca="false">IF(HL132&lt;HL133,HL132,HL133)</f>
        <v>0</v>
      </c>
      <c r="HM134" s="15" t="n">
        <f aca="false">IF(HM132&lt;HM133,HM132,HM133)</f>
        <v>0</v>
      </c>
      <c r="HN134" s="15" t="n">
        <f aca="false">IF(HN132&lt;HN133,HN132,HN133)</f>
        <v>0</v>
      </c>
      <c r="HO134" s="15" t="n">
        <f aca="false">IF(HO132&lt;HO133,HO132,HO133)</f>
        <v>0</v>
      </c>
      <c r="HP134" s="15" t="n">
        <f aca="false">IF(HP132&lt;HP133,HP132,HP133)</f>
        <v>0</v>
      </c>
      <c r="HQ134" s="15" t="n">
        <f aca="false">IF(HQ132&lt;HQ133,HQ132,HQ133)</f>
        <v>0</v>
      </c>
      <c r="HR134" s="15" t="n">
        <f aca="false">IF(HR132&lt;HR133,HR132,HR133)</f>
        <v>0</v>
      </c>
      <c r="HS134" s="15" t="n">
        <f aca="false">IF(HS132&lt;HS133,HS132,HS133)</f>
        <v>0</v>
      </c>
      <c r="HT134" s="15" t="n">
        <f aca="false">IF(HT132&lt;HT133,HT132,HT133)</f>
        <v>0</v>
      </c>
      <c r="HU134" s="15" t="n">
        <f aca="false">IF(HU132&lt;HU133,HU132,HU133)</f>
        <v>0</v>
      </c>
      <c r="HV134" s="15" t="n">
        <f aca="false">IF(HV132&lt;HV133,HV132,HV133)</f>
        <v>0</v>
      </c>
    </row>
    <row r="135" customFormat="false" ht="18" hidden="true" customHeight="true" outlineLevel="0" collapsed="false">
      <c r="A135" s="1"/>
      <c r="B135" s="10"/>
      <c r="C135" s="10"/>
      <c r="D135" s="10"/>
      <c r="E135" s="10"/>
      <c r="F135" s="13"/>
      <c r="G135" s="13"/>
      <c r="H135" s="74"/>
      <c r="I135" s="10"/>
      <c r="J135" s="10"/>
      <c r="K135" s="1"/>
      <c r="M135" s="1"/>
      <c r="AK135" s="1"/>
      <c r="AL135" s="1"/>
      <c r="AM135" s="1"/>
      <c r="AN135" s="1"/>
      <c r="AO135" s="1"/>
      <c r="AP135" s="1"/>
      <c r="AQ135" s="1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0" t="n">
        <f aca="false">FY$4^GN134</f>
        <v>1</v>
      </c>
      <c r="GO135" s="0" t="n">
        <f aca="false">FZ$4^GO134*GN135</f>
        <v>3</v>
      </c>
      <c r="GP135" s="0" t="n">
        <f aca="false">GA$4^GP134*GO135</f>
        <v>3</v>
      </c>
      <c r="GQ135" s="0" t="n">
        <f aca="false">GB$4^GQ134*GP135</f>
        <v>3</v>
      </c>
      <c r="GR135" s="0" t="n">
        <f aca="false">GC$4^GR134*GQ135</f>
        <v>3</v>
      </c>
      <c r="GS135" s="0" t="n">
        <f aca="false">GD$4^GS134*GR135</f>
        <v>3</v>
      </c>
      <c r="GT135" s="0" t="n">
        <f aca="false">GE$4^GT134*GS135</f>
        <v>3</v>
      </c>
      <c r="GU135" s="0" t="n">
        <f aca="false">GF$4^GU134*GT135</f>
        <v>3</v>
      </c>
      <c r="GV135" s="0" t="n">
        <f aca="false">GG$4^GV134*GU135</f>
        <v>3</v>
      </c>
      <c r="GW135" s="0" t="n">
        <f aca="false">GH$4^GW134*GV135</f>
        <v>3</v>
      </c>
      <c r="GX135" s="0" t="n">
        <f aca="false">GI$4^GX134*GW135</f>
        <v>3</v>
      </c>
      <c r="GY135" s="0" t="n">
        <f aca="false">GJ$4^GY134*GX135</f>
        <v>3</v>
      </c>
      <c r="GZ135" s="0" t="n">
        <f aca="false">GK$4^GZ134*GY135</f>
        <v>3</v>
      </c>
      <c r="HA135" s="0" t="n">
        <f aca="false">GL$4^HA134*GZ135</f>
        <v>3</v>
      </c>
      <c r="HB135" s="0" t="n">
        <f aca="false">GM$4^HB134*HA135</f>
        <v>3</v>
      </c>
      <c r="HC135" s="0" t="n">
        <f aca="false">GN$4^HC134*HB135</f>
        <v>3</v>
      </c>
      <c r="HD135" s="0" t="n">
        <f aca="false">GO$4^HD134*HC135</f>
        <v>3</v>
      </c>
      <c r="HE135" s="0" t="n">
        <f aca="false">GP$4^HE134*HD135</f>
        <v>3</v>
      </c>
      <c r="HF135" s="0" t="n">
        <f aca="false">GQ$4^HF134*HE135</f>
        <v>3</v>
      </c>
      <c r="HG135" s="0" t="n">
        <f aca="false">GR$4^HG134*HF135</f>
        <v>3</v>
      </c>
      <c r="HH135" s="0" t="n">
        <f aca="false">GS$4^HH134*HG135</f>
        <v>3</v>
      </c>
      <c r="HI135" s="0" t="n">
        <f aca="false">GT$4^HI134*HH135</f>
        <v>3</v>
      </c>
      <c r="HJ135" s="0" t="n">
        <f aca="false">GU$4^HJ134*HI135</f>
        <v>3</v>
      </c>
      <c r="HK135" s="0" t="n">
        <f aca="false">GV$4^HK134*HJ135</f>
        <v>3</v>
      </c>
      <c r="HL135" s="0" t="n">
        <f aca="false">GW$4^HL134*HK135</f>
        <v>3</v>
      </c>
      <c r="HM135" s="0" t="n">
        <f aca="false">GX$4^HM134*HL135</f>
        <v>3</v>
      </c>
      <c r="HN135" s="0" t="n">
        <f aca="false">GY$4^HN134*HM135</f>
        <v>3</v>
      </c>
      <c r="HO135" s="0" t="n">
        <f aca="false">GZ$4^HO134*HN135</f>
        <v>3</v>
      </c>
      <c r="HP135" s="0" t="n">
        <f aca="false">HA$4^HP134*HO135</f>
        <v>3</v>
      </c>
      <c r="HQ135" s="0" t="n">
        <f aca="false">HB$4^HQ134*HP135</f>
        <v>3</v>
      </c>
      <c r="HR135" s="0" t="n">
        <f aca="false">HC$4^HR134*HQ135</f>
        <v>3</v>
      </c>
      <c r="HS135" s="0" t="n">
        <f aca="false">HD$4^HS134*HR135</f>
        <v>3</v>
      </c>
      <c r="HT135" s="0" t="n">
        <f aca="false">HE$4^HT134*HS135</f>
        <v>3</v>
      </c>
      <c r="HU135" s="0" t="n">
        <f aca="false">HF$4^HU134*HT135</f>
        <v>3</v>
      </c>
      <c r="HV135" s="0" t="n">
        <f aca="false">HG$4^HV134*HU135</f>
        <v>3</v>
      </c>
    </row>
    <row r="136" customFormat="false" ht="18" hidden="true" customHeight="true" outlineLevel="0" collapsed="false">
      <c r="A136" s="1"/>
      <c r="B136" s="10"/>
      <c r="C136" s="10"/>
      <c r="D136" s="10"/>
      <c r="E136" s="10"/>
      <c r="F136" s="13"/>
      <c r="G136" s="13"/>
      <c r="H136" s="74"/>
      <c r="I136" s="10"/>
      <c r="J136" s="10"/>
      <c r="K136" s="1"/>
      <c r="M136" s="1"/>
      <c r="AK136" s="1"/>
      <c r="AL136" s="1"/>
      <c r="AM136" s="1"/>
      <c r="AN136" s="1"/>
      <c r="AO136" s="1"/>
      <c r="AP136" s="1"/>
      <c r="AQ136" s="1"/>
      <c r="AR136" s="0" t="s">
        <v>106</v>
      </c>
      <c r="AS136" s="15" t="n">
        <f aca="true">INT((RAND()*(AM132-AL132+1)+AL132))</f>
        <v>14</v>
      </c>
      <c r="AT136" s="15" t="n">
        <f aca="true">INT((RAND()*(AO132-AN132+1)+AN132))</f>
        <v>3</v>
      </c>
      <c r="AU136" s="0" t="n">
        <f aca="false">AT136-AT137*(AS137-AS136)</f>
        <v>3</v>
      </c>
      <c r="AV136" s="0" t="n">
        <v>256</v>
      </c>
      <c r="AW136" s="15" t="n">
        <f aca="false">IF(AU136/AV136=INT(AU136/AV136),1,0)</f>
        <v>0</v>
      </c>
      <c r="AX136" s="15" t="n">
        <f aca="false">IF(AW136=0,AU136,AU136/AV136)</f>
        <v>3</v>
      </c>
      <c r="AY136" s="15" t="n">
        <v>16</v>
      </c>
      <c r="AZ136" s="15" t="n">
        <f aca="false">IF(AX136/AY136=INT(AX136/AY136),1,0)</f>
        <v>0</v>
      </c>
      <c r="BA136" s="15" t="n">
        <f aca="false">IF(AZ136=0,AX136,AX136/AY136)</f>
        <v>3</v>
      </c>
      <c r="BB136" s="15" t="n">
        <v>4</v>
      </c>
      <c r="BC136" s="15" t="n">
        <f aca="false">IF(BA136/BB136=INT(BA136/BB136),1,0)</f>
        <v>0</v>
      </c>
      <c r="BD136" s="15" t="n">
        <f aca="false">IF(BC136=0,BA136,BA136/BB136)</f>
        <v>3</v>
      </c>
      <c r="BE136" s="15" t="n">
        <v>2</v>
      </c>
      <c r="BF136" s="15" t="n">
        <f aca="false">IF(BD136/BE136=INT(BD136/BE136),1,0)</f>
        <v>0</v>
      </c>
      <c r="BG136" s="15" t="n">
        <f aca="false">IF(BF136=0,BD136,BD136/BE136)</f>
        <v>3</v>
      </c>
      <c r="BH136" s="15" t="n">
        <v>81</v>
      </c>
      <c r="BI136" s="15" t="n">
        <f aca="false">IF(BG136/BH136=INT(BG136/BH136),1,0)</f>
        <v>0</v>
      </c>
      <c r="BJ136" s="15" t="n">
        <f aca="false">IF(BI136=0,BG136,BG136/BH136)</f>
        <v>3</v>
      </c>
      <c r="BK136" s="15" t="n">
        <v>9</v>
      </c>
      <c r="BL136" s="15" t="n">
        <f aca="false">IF(BJ136/BK136=INT(BJ136/BK136),1,0)</f>
        <v>0</v>
      </c>
      <c r="BM136" s="15" t="n">
        <f aca="false">IF(BL136=0,BJ136,BJ136/BK136)</f>
        <v>3</v>
      </c>
      <c r="BN136" s="15" t="n">
        <v>3</v>
      </c>
      <c r="BO136" s="15" t="n">
        <f aca="false">IF(BM136/BN136=INT(BM136/BN136),1,0)</f>
        <v>1</v>
      </c>
      <c r="BP136" s="15" t="n">
        <f aca="false">IF(BO136=0,BM136,BM136/BN136)</f>
        <v>1</v>
      </c>
      <c r="BQ136" s="15" t="n">
        <v>25</v>
      </c>
      <c r="BR136" s="15" t="n">
        <f aca="false">IF(BP136/BQ136=INT(BP136/BQ136),1,0)</f>
        <v>0</v>
      </c>
      <c r="BS136" s="15" t="n">
        <f aca="false">IF(BR136=0,BP136,BP136/BQ136)</f>
        <v>1</v>
      </c>
      <c r="BT136" s="15" t="n">
        <v>5</v>
      </c>
      <c r="BU136" s="15" t="n">
        <f aca="false">IF(BS136/BT136=INT(BS136/BT136),1,0)</f>
        <v>0</v>
      </c>
      <c r="BV136" s="15" t="n">
        <f aca="false">IF(BU136=0,BS136,BS136/BT136)</f>
        <v>1</v>
      </c>
      <c r="BW136" s="15" t="n">
        <v>49</v>
      </c>
      <c r="BX136" s="15" t="n">
        <f aca="false">IF(BV136/BW136=INT(BV136/BW136),1,0)</f>
        <v>0</v>
      </c>
      <c r="BY136" s="15" t="n">
        <f aca="false">IF(BX136=0,BV136,BV136/BW136)</f>
        <v>1</v>
      </c>
      <c r="BZ136" s="15" t="n">
        <v>7</v>
      </c>
      <c r="CA136" s="15" t="n">
        <f aca="false">IF(BY136/BZ136=INT(BY136/BZ136),1,0)</f>
        <v>0</v>
      </c>
      <c r="CB136" s="15" t="n">
        <f aca="false">IF(CA136=0,BY136,BY136/BZ136)</f>
        <v>1</v>
      </c>
      <c r="CC136" s="15" t="n">
        <v>121</v>
      </c>
      <c r="CD136" s="15" t="n">
        <f aca="false">IF(CB136/CC136=INT(CB136/CC136),1,0)</f>
        <v>0</v>
      </c>
      <c r="CE136" s="15" t="n">
        <f aca="false">IF(CD136=0,CB136,CB136/CC136)</f>
        <v>1</v>
      </c>
      <c r="CF136" s="15" t="n">
        <v>11</v>
      </c>
      <c r="CG136" s="15" t="n">
        <f aca="false">IF(CE136/CF136=INT(CE136/CF136),1,0)</f>
        <v>0</v>
      </c>
      <c r="CH136" s="15" t="n">
        <f aca="false">IF(CG136=0,CE136,CE136/CF136)</f>
        <v>1</v>
      </c>
      <c r="CI136" s="15" t="n">
        <v>169</v>
      </c>
      <c r="CJ136" s="15" t="n">
        <f aca="false">IF(CH136/CI136=INT(CH136/CI136),1,0)</f>
        <v>0</v>
      </c>
      <c r="CK136" s="15" t="n">
        <f aca="false">IF(CJ136=0,CH136,CH136/CI136)</f>
        <v>1</v>
      </c>
      <c r="CL136" s="15" t="n">
        <v>13</v>
      </c>
      <c r="CM136" s="15" t="n">
        <f aca="false">IF(CK136/CL136=INT(CK136/CL136),1,0)</f>
        <v>0</v>
      </c>
      <c r="CN136" s="15" t="n">
        <f aca="false">IF(CM136=0,CK136,CK136/CL136)</f>
        <v>1</v>
      </c>
      <c r="CO136" s="15" t="n">
        <f aca="false">CO132</f>
        <v>289</v>
      </c>
      <c r="CP136" s="15" t="n">
        <f aca="false">IF(CN136/CO136=INT(CN136/CO136),1,0)</f>
        <v>0</v>
      </c>
      <c r="CQ136" s="15" t="n">
        <f aca="false">IF(CP136=0,CN136,CN136/CO136)</f>
        <v>1</v>
      </c>
      <c r="CR136" s="15" t="n">
        <v>17</v>
      </c>
      <c r="CS136" s="15" t="n">
        <f aca="false">IF(CQ136/CR136=INT(CQ136/CR136),1,0)</f>
        <v>0</v>
      </c>
      <c r="CT136" s="15" t="n">
        <f aca="false">IF(CS136=0,CQ136,CQ136/CR136)</f>
        <v>1</v>
      </c>
      <c r="CU136" s="15" t="n">
        <f aca="false">CU132</f>
        <v>361</v>
      </c>
      <c r="CV136" s="15" t="n">
        <f aca="false">IF(CT136/CU136=INT(CT136/CU136),1,0)</f>
        <v>0</v>
      </c>
      <c r="CW136" s="15" t="n">
        <f aca="false">IF(CV136=0,CT136,CT136/CU136)</f>
        <v>1</v>
      </c>
      <c r="CX136" s="15" t="n">
        <v>19</v>
      </c>
      <c r="CY136" s="15" t="n">
        <f aca="false">IF(CW136/CX136=INT(CW136/CX136),1,0)</f>
        <v>0</v>
      </c>
      <c r="CZ136" s="15" t="n">
        <f aca="false">IF(CY136=0,CW136,CW136/CX136)</f>
        <v>1</v>
      </c>
      <c r="DA136" s="15" t="n">
        <f aca="false">DA132</f>
        <v>529</v>
      </c>
      <c r="DB136" s="15" t="n">
        <f aca="false">IF(CZ136/DA136=INT(CZ136/DA136),1,0)</f>
        <v>0</v>
      </c>
      <c r="DC136" s="15" t="n">
        <f aca="false">IF(DB136=0,CZ136,CZ136/DA136)</f>
        <v>1</v>
      </c>
      <c r="DD136" s="15" t="n">
        <v>23</v>
      </c>
      <c r="DE136" s="15" t="n">
        <f aca="false">IF(DC136/DD136=INT(DC136/DD136),1,0)</f>
        <v>0</v>
      </c>
      <c r="DF136" s="15" t="n">
        <f aca="false">IF(DE136=0,DC136,DC136/DD136)</f>
        <v>1</v>
      </c>
      <c r="DG136" s="15" t="n">
        <f aca="false">DG132</f>
        <v>841</v>
      </c>
      <c r="DH136" s="15" t="n">
        <f aca="false">IF(DF136/DG136=INT(DF136/DG136),1,0)</f>
        <v>0</v>
      </c>
      <c r="DI136" s="15" t="n">
        <f aca="false">IF(DH136=0,DF136,DF136/DG136)</f>
        <v>1</v>
      </c>
      <c r="DJ136" s="15" t="n">
        <v>29</v>
      </c>
      <c r="DK136" s="15" t="n">
        <f aca="false">IF(DI136/DJ136=INT(DI136/DJ136),1,0)</f>
        <v>0</v>
      </c>
      <c r="DL136" s="15" t="n">
        <f aca="false">IF(DK136=0,DI136,DI136/DJ136)</f>
        <v>1</v>
      </c>
      <c r="DM136" s="15" t="n">
        <f aca="false">DM132</f>
        <v>961</v>
      </c>
      <c r="DN136" s="15" t="n">
        <f aca="false">IF(DL136/DM136=INT(DL136/DM136),1,0)</f>
        <v>0</v>
      </c>
      <c r="DO136" s="15" t="n">
        <f aca="false">IF(DN136=0,DL136,DL136/DM136)</f>
        <v>1</v>
      </c>
      <c r="DP136" s="15" t="n">
        <v>31</v>
      </c>
      <c r="DQ136" s="15" t="n">
        <f aca="false">IF(DO136/DP136=INT(DO136/DP136),1,0)</f>
        <v>0</v>
      </c>
      <c r="DR136" s="15" t="n">
        <f aca="false">IF(DQ136=0,DO136,DO136/DP136)</f>
        <v>1</v>
      </c>
      <c r="DS136" s="15" t="n">
        <v>37</v>
      </c>
      <c r="DT136" s="15" t="n">
        <f aca="false">IF(DR136/DS136=INT(DR136/DS136),1,0)</f>
        <v>0</v>
      </c>
      <c r="DU136" s="15" t="n">
        <f aca="false">IF(DT136=0,DR136,DR136/DS136)</f>
        <v>1</v>
      </c>
      <c r="DV136" s="15" t="n">
        <v>41</v>
      </c>
      <c r="DW136" s="15" t="n">
        <f aca="false">IF(DU136/DV136=INT(DU136/DV136),1,0)</f>
        <v>0</v>
      </c>
      <c r="DX136" s="15" t="n">
        <f aca="false">IF(DW136=0,DU136,DU136/DV136)</f>
        <v>1</v>
      </c>
      <c r="DY136" s="15" t="n">
        <v>43</v>
      </c>
      <c r="DZ136" s="15" t="n">
        <f aca="false">IF(DX136/DY136=INT(DX136/DY136),1,0)</f>
        <v>0</v>
      </c>
      <c r="EA136" s="15" t="n">
        <f aca="false">IF(DZ136=0,DX136,DX136/DY136)</f>
        <v>1</v>
      </c>
      <c r="EB136" s="15" t="n">
        <v>47</v>
      </c>
      <c r="EC136" s="15" t="n">
        <f aca="false">IF(EA136/EB136=INT(EA136/EB136),1,0)</f>
        <v>0</v>
      </c>
      <c r="ED136" s="15" t="n">
        <f aca="false">IF(EC136=0,EA136,EA136/EB136)</f>
        <v>1</v>
      </c>
      <c r="EE136" s="15" t="n">
        <v>53</v>
      </c>
      <c r="EF136" s="15" t="n">
        <f aca="false">IF(ED136/EE136=INT(ED136/EE136),1,0)</f>
        <v>0</v>
      </c>
      <c r="EG136" s="15" t="n">
        <f aca="false">IF(EF136=0,ED136,ED136/EE136)</f>
        <v>1</v>
      </c>
      <c r="EH136" s="15" t="n">
        <v>59</v>
      </c>
      <c r="EI136" s="15" t="n">
        <f aca="false">IF(EG136/EH136=INT(EG136/EH136),1,0)</f>
        <v>0</v>
      </c>
      <c r="EJ136" s="15" t="n">
        <f aca="false">IF(EI136=0,EG136,EG136/EH136)</f>
        <v>1</v>
      </c>
      <c r="EK136" s="15" t="n">
        <v>61</v>
      </c>
      <c r="EL136" s="15" t="n">
        <f aca="false">IF(EJ136/EK136=INT(EJ136/EK136),1,0)</f>
        <v>0</v>
      </c>
      <c r="EM136" s="15" t="n">
        <f aca="false">IF(EL136=0,EJ136,EJ136/EK136)</f>
        <v>1</v>
      </c>
      <c r="EN136" s="15" t="n">
        <v>67</v>
      </c>
      <c r="EO136" s="15" t="n">
        <f aca="false">IF(EM136/EN136=INT(EM136/EN136),1,0)</f>
        <v>0</v>
      </c>
      <c r="EP136" s="15" t="n">
        <f aca="false">IF(EO136=0,EM136,EM136/EN136)</f>
        <v>1</v>
      </c>
      <c r="EQ136" s="15" t="n">
        <v>71</v>
      </c>
      <c r="ER136" s="15" t="n">
        <f aca="false">IF(EP136/EQ136=INT(EP136/EQ136),1,0)</f>
        <v>0</v>
      </c>
      <c r="ES136" s="15" t="n">
        <f aca="false">IF(ER136=0,EP136,EP136/EQ136)</f>
        <v>1</v>
      </c>
      <c r="ET136" s="15" t="n">
        <v>73</v>
      </c>
      <c r="EU136" s="15" t="n">
        <f aca="false">IF(ES136/ET136=INT(ES136/ET136),1,0)</f>
        <v>0</v>
      </c>
      <c r="EV136" s="15" t="n">
        <f aca="false">IF(EU136=0,ES136,ES136/ET136)</f>
        <v>1</v>
      </c>
      <c r="EW136" s="15" t="n">
        <v>79</v>
      </c>
      <c r="EX136" s="15" t="n">
        <f aca="false">IF(EV136/EW136=INT(EV136/EW136),1,0)</f>
        <v>0</v>
      </c>
      <c r="EY136" s="15" t="n">
        <f aca="false">IF(EX136=0,EV136,EV136/EW136)</f>
        <v>1</v>
      </c>
      <c r="EZ136" s="15" t="n">
        <v>83</v>
      </c>
      <c r="FA136" s="15" t="n">
        <f aca="false">IF(EY136/EZ136=INT(EY136/EZ136),1,0)</f>
        <v>0</v>
      </c>
      <c r="FB136" s="15" t="n">
        <f aca="false">IF(FA136=0,EY136,EY136/EZ136)</f>
        <v>1</v>
      </c>
      <c r="FC136" s="15" t="n">
        <v>89</v>
      </c>
      <c r="FD136" s="15" t="n">
        <f aca="false">IF(FB136/FC136=INT(FB136/FC136),1,0)</f>
        <v>0</v>
      </c>
      <c r="FE136" s="15" t="n">
        <f aca="false">IF(FD136=0,FB136,FB136/FC136)</f>
        <v>1</v>
      </c>
      <c r="FF136" s="15" t="n">
        <v>97</v>
      </c>
      <c r="FG136" s="15" t="n">
        <f aca="false">IF(FE136/FF136=INT(FE136/FF136),1,0)</f>
        <v>0</v>
      </c>
      <c r="FH136" s="15" t="n">
        <f aca="false">IF(FG136=0,FE136,FE136/FF136)</f>
        <v>1</v>
      </c>
      <c r="FI136" s="15" t="n">
        <v>101</v>
      </c>
      <c r="FJ136" s="15" t="n">
        <f aca="false">IF(FH136/FI136=INT(FH136/FI136),1,0)</f>
        <v>0</v>
      </c>
      <c r="FK136" s="15" t="n">
        <f aca="false">IF(FJ136=0,FH136,FH136/FI136)</f>
        <v>1</v>
      </c>
      <c r="FL136" s="15" t="n">
        <v>103</v>
      </c>
      <c r="FM136" s="15" t="n">
        <f aca="false">IF(FK136/FL136=INT(FK136/FL136),1,0)</f>
        <v>0</v>
      </c>
      <c r="FN136" s="15" t="n">
        <f aca="false">IF(FM136=0,FK136,FK136/FL136)</f>
        <v>1</v>
      </c>
      <c r="FO136" s="15" t="n">
        <v>107</v>
      </c>
      <c r="FP136" s="15" t="n">
        <f aca="false">IF(FN136/FO136=INT(FN136/FO136),1,0)</f>
        <v>0</v>
      </c>
      <c r="FQ136" s="15" t="n">
        <f aca="false">IF(FP136=0,FN136,FN136/FO136)</f>
        <v>1</v>
      </c>
      <c r="FR136" s="15" t="n">
        <v>109</v>
      </c>
      <c r="FS136" s="15" t="n">
        <f aca="false">IF(FQ136/FR136=INT(FQ136/FR136),1,0)</f>
        <v>0</v>
      </c>
      <c r="FT136" s="15" t="n">
        <f aca="false">IF(FS136=0,FQ136,FQ136/FR136)</f>
        <v>1</v>
      </c>
      <c r="FU136" s="15" t="n">
        <v>113</v>
      </c>
      <c r="FV136" s="15" t="n">
        <f aca="false">IF(FT136/FU136=INT(FT136/FU136),1,0)</f>
        <v>0</v>
      </c>
      <c r="FW136" s="15" t="n">
        <f aca="false">IF(FV136=0,FT136,FT136/FU136)</f>
        <v>1</v>
      </c>
      <c r="FX136" s="15" t="n">
        <v>127</v>
      </c>
      <c r="FY136" s="15" t="n">
        <f aca="false">IF(FW136/FX136=INT(FW136/FX136),1,0)</f>
        <v>0</v>
      </c>
      <c r="FZ136" s="15" t="n">
        <f aca="false">IF(FY136=0,FW136,FW136/FX136)</f>
        <v>1</v>
      </c>
      <c r="GA136" s="15" t="n">
        <v>131</v>
      </c>
      <c r="GB136" s="15" t="n">
        <f aca="false">IF(FZ136/GA136=INT(FZ136/GA136),1,0)</f>
        <v>0</v>
      </c>
      <c r="GC136" s="15" t="n">
        <f aca="false">IF(GB136=0,FZ136,FZ136/GA136)</f>
        <v>1</v>
      </c>
      <c r="GD136" s="15" t="n">
        <v>137</v>
      </c>
      <c r="GE136" s="15" t="n">
        <f aca="false">IF(GC136/GD136=INT(GC136/GD136),1,0)</f>
        <v>0</v>
      </c>
      <c r="GF136" s="15" t="n">
        <f aca="false">IF(GE136=0,GC136,GC136/GD136)</f>
        <v>1</v>
      </c>
      <c r="GG136" s="15" t="n">
        <v>139</v>
      </c>
      <c r="GH136" s="15" t="n">
        <f aca="false">IF(GF136/GG136=INT(GF136/GG136),1,0)</f>
        <v>0</v>
      </c>
      <c r="GI136" s="15" t="n">
        <f aca="false">IF(GH136=0,GF136,GF136/GG136)</f>
        <v>1</v>
      </c>
      <c r="GJ136" s="15" t="n">
        <v>149</v>
      </c>
      <c r="GK136" s="15" t="n">
        <f aca="false">IF(GI136/GJ136=INT(GI136/GJ136),1,0)</f>
        <v>0</v>
      </c>
      <c r="GL136" s="15" t="n">
        <f aca="false">IF(GK136=0,GI136,GI136/GJ136)</f>
        <v>1</v>
      </c>
      <c r="GM136" s="15"/>
      <c r="GN136" s="15" t="n">
        <f aca="false">8*AW136+4*AZ136+2*BC136+BF136</f>
        <v>0</v>
      </c>
      <c r="GO136" s="15" t="n">
        <f aca="false">4*BI136+2*BL136+BO136</f>
        <v>1</v>
      </c>
      <c r="GP136" s="15" t="n">
        <f aca="false">2*BR136+BU136</f>
        <v>0</v>
      </c>
      <c r="GQ136" s="15" t="n">
        <f aca="false">2*BX136+CA136</f>
        <v>0</v>
      </c>
      <c r="GR136" s="15" t="n">
        <f aca="false">2*CD136+CG136</f>
        <v>0</v>
      </c>
      <c r="GS136" s="15" t="n">
        <f aca="false">2*CJ136+CM136</f>
        <v>0</v>
      </c>
      <c r="GT136" s="15" t="n">
        <f aca="false">CS136</f>
        <v>0</v>
      </c>
      <c r="GU136" s="15" t="n">
        <f aca="false">CY136</f>
        <v>0</v>
      </c>
      <c r="GV136" s="15" t="n">
        <f aca="false">DE136</f>
        <v>0</v>
      </c>
      <c r="GW136" s="15" t="n">
        <f aca="false">DK136</f>
        <v>0</v>
      </c>
      <c r="GX136" s="15" t="n">
        <f aca="false">DQ136</f>
        <v>0</v>
      </c>
      <c r="GY136" s="0" t="n">
        <f aca="false">DT136</f>
        <v>0</v>
      </c>
      <c r="GZ136" s="0" t="n">
        <f aca="false">DW136</f>
        <v>0</v>
      </c>
      <c r="HA136" s="0" t="n">
        <f aca="false">DZ136</f>
        <v>0</v>
      </c>
      <c r="HB136" s="0" t="n">
        <f aca="false">EC136</f>
        <v>0</v>
      </c>
      <c r="HC136" s="0" t="n">
        <f aca="false">EF136</f>
        <v>0</v>
      </c>
      <c r="HD136" s="0" t="n">
        <f aca="false">EI136</f>
        <v>0</v>
      </c>
      <c r="HE136" s="0" t="n">
        <f aca="false">EL136</f>
        <v>0</v>
      </c>
      <c r="HF136" s="0" t="n">
        <f aca="false">EO136</f>
        <v>0</v>
      </c>
      <c r="HG136" s="0" t="n">
        <f aca="false">ER136</f>
        <v>0</v>
      </c>
      <c r="HH136" s="0" t="n">
        <f aca="false">EU136</f>
        <v>0</v>
      </c>
      <c r="HI136" s="0" t="n">
        <f aca="false">EX136</f>
        <v>0</v>
      </c>
      <c r="HJ136" s="0" t="n">
        <f aca="false">FA136</f>
        <v>0</v>
      </c>
      <c r="HK136" s="0" t="n">
        <f aca="false">FD136</f>
        <v>0</v>
      </c>
      <c r="HL136" s="0" t="n">
        <f aca="false">FG136</f>
        <v>0</v>
      </c>
      <c r="HM136" s="0" t="n">
        <f aca="false">FJ136</f>
        <v>0</v>
      </c>
      <c r="HN136" s="0" t="n">
        <f aca="false">FM136</f>
        <v>0</v>
      </c>
      <c r="HO136" s="0" t="n">
        <f aca="false">FP136</f>
        <v>0</v>
      </c>
      <c r="HP136" s="0" t="n">
        <f aca="false">FS136</f>
        <v>0</v>
      </c>
      <c r="HQ136" s="0" t="n">
        <f aca="false">FV136</f>
        <v>0</v>
      </c>
      <c r="HR136" s="0" t="n">
        <f aca="false">FY136</f>
        <v>0</v>
      </c>
      <c r="HS136" s="0" t="n">
        <f aca="false">GB136</f>
        <v>0</v>
      </c>
      <c r="HT136" s="0" t="n">
        <f aca="false">GE136</f>
        <v>0</v>
      </c>
      <c r="HU136" s="0" t="n">
        <f aca="false">GH136</f>
        <v>0</v>
      </c>
      <c r="HV136" s="0" t="n">
        <f aca="false">GK136</f>
        <v>0</v>
      </c>
      <c r="HW136" s="0" t="n">
        <f aca="false">AU136</f>
        <v>3</v>
      </c>
      <c r="HX136" s="0" t="n">
        <f aca="false">HW136/HV139</f>
        <v>3</v>
      </c>
    </row>
    <row r="137" customFormat="false" ht="18" hidden="true" customHeight="true" outlineLevel="0" collapsed="false">
      <c r="A137" s="1"/>
      <c r="B137" s="10"/>
      <c r="C137" s="10"/>
      <c r="D137" s="10"/>
      <c r="E137" s="10"/>
      <c r="F137" s="13"/>
      <c r="G137" s="13"/>
      <c r="H137" s="74"/>
      <c r="I137" s="10"/>
      <c r="J137" s="10"/>
      <c r="K137" s="1"/>
      <c r="M137" s="1"/>
      <c r="AK137" s="1"/>
      <c r="AL137" s="1"/>
      <c r="AM137" s="1"/>
      <c r="AN137" s="1"/>
      <c r="AO137" s="1"/>
      <c r="AP137" s="1"/>
      <c r="AQ137" s="1"/>
      <c r="AS137" s="0" t="n">
        <f aca="false">AS136+INT(AT136/AT137)</f>
        <v>14</v>
      </c>
      <c r="AT137" s="15" t="n">
        <f aca="true">IF(AP132&gt;AT136,INT((RAND()*(AQ132-AP132+1)+AP132)),INT((RAND()*(AQ132-AT136)+AT136+1)))</f>
        <v>4</v>
      </c>
      <c r="AU137" s="0" t="n">
        <f aca="false">AT137</f>
        <v>4</v>
      </c>
      <c r="AV137" s="0" t="n">
        <v>256</v>
      </c>
      <c r="AW137" s="15" t="n">
        <f aca="false">IF(AU137/AV137=INT(AU137/AV137),1,0)</f>
        <v>0</v>
      </c>
      <c r="AX137" s="15" t="n">
        <f aca="false">IF(AW137=0,AU137,AU137/AV137)</f>
        <v>4</v>
      </c>
      <c r="AY137" s="15" t="n">
        <v>16</v>
      </c>
      <c r="AZ137" s="15" t="n">
        <f aca="false">IF(AX137/AY137=INT(AX137/AY137),1,0)</f>
        <v>0</v>
      </c>
      <c r="BA137" s="15" t="n">
        <f aca="false">IF(AZ137=0,AX137,AX137/AY137)</f>
        <v>4</v>
      </c>
      <c r="BB137" s="15" t="n">
        <v>4</v>
      </c>
      <c r="BC137" s="15" t="n">
        <f aca="false">IF(BA137/BB137=INT(BA137/BB137),1,0)</f>
        <v>1</v>
      </c>
      <c r="BD137" s="15" t="n">
        <f aca="false">IF(BC137=0,BA137,BA137/BB137)</f>
        <v>1</v>
      </c>
      <c r="BE137" s="15" t="n">
        <v>2</v>
      </c>
      <c r="BF137" s="15" t="n">
        <f aca="false">IF(BD137/BE137=INT(BD137/BE137),1,0)</f>
        <v>0</v>
      </c>
      <c r="BG137" s="15" t="n">
        <f aca="false">IF(BF137=0,BD137,BD137/BE137)</f>
        <v>1</v>
      </c>
      <c r="BH137" s="15" t="n">
        <v>81</v>
      </c>
      <c r="BI137" s="15" t="n">
        <f aca="false">IF(BG137/BH137=INT(BG137/BH137),1,0)</f>
        <v>0</v>
      </c>
      <c r="BJ137" s="15" t="n">
        <f aca="false">IF(BI137=0,BG137,BG137/BH137)</f>
        <v>1</v>
      </c>
      <c r="BK137" s="15" t="n">
        <v>9</v>
      </c>
      <c r="BL137" s="15" t="n">
        <f aca="false">IF(BJ137/BK137=INT(BJ137/BK137),1,0)</f>
        <v>0</v>
      </c>
      <c r="BM137" s="15" t="n">
        <f aca="false">IF(BL137=0,BJ137,BJ137/BK137)</f>
        <v>1</v>
      </c>
      <c r="BN137" s="15" t="n">
        <v>3</v>
      </c>
      <c r="BO137" s="15" t="n">
        <f aca="false">IF(BM137/BN137=INT(BM137/BN137),1,0)</f>
        <v>0</v>
      </c>
      <c r="BP137" s="15" t="n">
        <f aca="false">IF(BO137=0,BM137,BM137/BN137)</f>
        <v>1</v>
      </c>
      <c r="BQ137" s="15" t="n">
        <v>25</v>
      </c>
      <c r="BR137" s="15" t="n">
        <f aca="false">IF(BP137/BQ137=INT(BP137/BQ137),1,0)</f>
        <v>0</v>
      </c>
      <c r="BS137" s="15" t="n">
        <f aca="false">IF(BR137=0,BP137,BP137/BQ137)</f>
        <v>1</v>
      </c>
      <c r="BT137" s="15" t="n">
        <v>5</v>
      </c>
      <c r="BU137" s="15" t="n">
        <f aca="false">IF(BS137/BT137=INT(BS137/BT137),1,0)</f>
        <v>0</v>
      </c>
      <c r="BV137" s="15" t="n">
        <f aca="false">IF(BU137=0,BS137,BS137/BT137)</f>
        <v>1</v>
      </c>
      <c r="BW137" s="15" t="n">
        <v>49</v>
      </c>
      <c r="BX137" s="15" t="n">
        <f aca="false">IF(BV137/BW137=INT(BV137/BW137),1,0)</f>
        <v>0</v>
      </c>
      <c r="BY137" s="15" t="n">
        <f aca="false">IF(BX137=0,BV137,BV137/BW137)</f>
        <v>1</v>
      </c>
      <c r="BZ137" s="15" t="n">
        <v>7</v>
      </c>
      <c r="CA137" s="15" t="n">
        <f aca="false">IF(BY137/BZ137=INT(BY137/BZ137),1,0)</f>
        <v>0</v>
      </c>
      <c r="CB137" s="15" t="n">
        <f aca="false">IF(CA137=0,BY137,BY137/BZ137)</f>
        <v>1</v>
      </c>
      <c r="CC137" s="15" t="n">
        <v>121</v>
      </c>
      <c r="CD137" s="15" t="n">
        <f aca="false">IF(CB137/CC137=INT(CB137/CC137),1,0)</f>
        <v>0</v>
      </c>
      <c r="CE137" s="15" t="n">
        <f aca="false">IF(CD137=0,CB137,CB137/CC137)</f>
        <v>1</v>
      </c>
      <c r="CF137" s="15" t="n">
        <v>11</v>
      </c>
      <c r="CG137" s="15" t="n">
        <f aca="false">IF(CE137/CF137=INT(CE137/CF137),1,0)</f>
        <v>0</v>
      </c>
      <c r="CH137" s="15" t="n">
        <f aca="false">IF(CG137=0,CE137,CE137/CF137)</f>
        <v>1</v>
      </c>
      <c r="CI137" s="15" t="n">
        <v>169</v>
      </c>
      <c r="CJ137" s="15" t="n">
        <f aca="false">IF(CH137/CI137=INT(CH137/CI137),1,0)</f>
        <v>0</v>
      </c>
      <c r="CK137" s="15" t="n">
        <f aca="false">IF(CJ137=0,CH137,CH137/CI137)</f>
        <v>1</v>
      </c>
      <c r="CL137" s="15" t="n">
        <v>13</v>
      </c>
      <c r="CM137" s="15" t="n">
        <f aca="false">IF(CK137/CL137=INT(CK137/CL137),1,0)</f>
        <v>0</v>
      </c>
      <c r="CN137" s="15" t="n">
        <f aca="false">IF(CM137=0,CK137,CK137/CL137)</f>
        <v>1</v>
      </c>
      <c r="CO137" s="15" t="n">
        <f aca="false">CO133</f>
        <v>289</v>
      </c>
      <c r="CP137" s="15" t="n">
        <f aca="false">IF(CN137/CO137=INT(CN137/CO137),1,0)</f>
        <v>0</v>
      </c>
      <c r="CQ137" s="15" t="n">
        <f aca="false">IF(CP137=0,CN137,CN137/CO137)</f>
        <v>1</v>
      </c>
      <c r="CR137" s="15" t="n">
        <v>17</v>
      </c>
      <c r="CS137" s="15" t="n">
        <f aca="false">IF(CQ137/CR137=INT(CQ137/CR137),1,0)</f>
        <v>0</v>
      </c>
      <c r="CT137" s="15" t="n">
        <f aca="false">IF(CS137=0,CQ137,CQ137/CR137)</f>
        <v>1</v>
      </c>
      <c r="CU137" s="15" t="n">
        <f aca="false">CU133</f>
        <v>361</v>
      </c>
      <c r="CV137" s="15" t="n">
        <f aca="false">IF(CT137/CU137=INT(CT137/CU137),1,0)</f>
        <v>0</v>
      </c>
      <c r="CW137" s="15" t="n">
        <f aca="false">IF(CV137=0,CT137,CT137/CU137)</f>
        <v>1</v>
      </c>
      <c r="CX137" s="15" t="n">
        <v>19</v>
      </c>
      <c r="CY137" s="15" t="n">
        <f aca="false">IF(CW137/CX137=INT(CW137/CX137),1,0)</f>
        <v>0</v>
      </c>
      <c r="CZ137" s="15" t="n">
        <f aca="false">IF(CY137=0,CW137,CW137/CX137)</f>
        <v>1</v>
      </c>
      <c r="DA137" s="15" t="n">
        <f aca="false">DA133</f>
        <v>529</v>
      </c>
      <c r="DB137" s="15" t="n">
        <f aca="false">IF(CZ137/DA137=INT(CZ137/DA137),1,0)</f>
        <v>0</v>
      </c>
      <c r="DC137" s="15" t="n">
        <f aca="false">IF(DB137=0,CZ137,CZ137/DA137)</f>
        <v>1</v>
      </c>
      <c r="DD137" s="15" t="n">
        <v>23</v>
      </c>
      <c r="DE137" s="15" t="n">
        <f aca="false">IF(DC137/DD137=INT(DC137/DD137),1,0)</f>
        <v>0</v>
      </c>
      <c r="DF137" s="15" t="n">
        <f aca="false">IF(DE137=0,DC137,DC137/DD137)</f>
        <v>1</v>
      </c>
      <c r="DG137" s="15" t="n">
        <f aca="false">DG133</f>
        <v>841</v>
      </c>
      <c r="DH137" s="15" t="n">
        <f aca="false">IF(DF137/DG137=INT(DF137/DG137),1,0)</f>
        <v>0</v>
      </c>
      <c r="DI137" s="15" t="n">
        <f aca="false">IF(DH137=0,DF137,DF137/DG137)</f>
        <v>1</v>
      </c>
      <c r="DJ137" s="15" t="n">
        <v>29</v>
      </c>
      <c r="DK137" s="15" t="n">
        <f aca="false">IF(DI137/DJ137=INT(DI137/DJ137),1,0)</f>
        <v>0</v>
      </c>
      <c r="DL137" s="15" t="n">
        <f aca="false">IF(DK137=0,DI137,DI137/DJ137)</f>
        <v>1</v>
      </c>
      <c r="DM137" s="15" t="n">
        <f aca="false">DM133</f>
        <v>961</v>
      </c>
      <c r="DN137" s="15" t="n">
        <f aca="false">IF(DL137/DM137=INT(DL137/DM137),1,0)</f>
        <v>0</v>
      </c>
      <c r="DO137" s="15" t="n">
        <f aca="false">IF(DN137=0,DL137,DL137/DM137)</f>
        <v>1</v>
      </c>
      <c r="DP137" s="15" t="n">
        <v>31</v>
      </c>
      <c r="DQ137" s="15" t="n">
        <f aca="false">IF(DO137/DP137=INT(DO137/DP137),1,0)</f>
        <v>0</v>
      </c>
      <c r="DR137" s="15" t="n">
        <f aca="false">IF(DQ137=0,DO137,DO137/DP137)</f>
        <v>1</v>
      </c>
      <c r="DS137" s="15" t="n">
        <v>37</v>
      </c>
      <c r="DT137" s="15" t="n">
        <f aca="false">IF(DR137/DS137=INT(DR137/DS137),1,0)</f>
        <v>0</v>
      </c>
      <c r="DU137" s="15" t="n">
        <f aca="false">IF(DT137=0,DR137,DR137/DS137)</f>
        <v>1</v>
      </c>
      <c r="DV137" s="15" t="n">
        <v>41</v>
      </c>
      <c r="DW137" s="15" t="n">
        <f aca="false">IF(DU137/DV137=INT(DU137/DV137),1,0)</f>
        <v>0</v>
      </c>
      <c r="DX137" s="15" t="n">
        <f aca="false">IF(DW137=0,DU137,DU137/DV137)</f>
        <v>1</v>
      </c>
      <c r="DY137" s="15" t="n">
        <v>43</v>
      </c>
      <c r="DZ137" s="15" t="n">
        <f aca="false">IF(DX137/DY137=INT(DX137/DY137),1,0)</f>
        <v>0</v>
      </c>
      <c r="EA137" s="15" t="n">
        <f aca="false">IF(DZ137=0,DX137,DX137/DY137)</f>
        <v>1</v>
      </c>
      <c r="EB137" s="15" t="n">
        <v>47</v>
      </c>
      <c r="EC137" s="15" t="n">
        <f aca="false">IF(EA137/EB137=INT(EA137/EB137),1,0)</f>
        <v>0</v>
      </c>
      <c r="ED137" s="15" t="n">
        <f aca="false">IF(EC137=0,EA137,EA137/EB137)</f>
        <v>1</v>
      </c>
      <c r="EE137" s="15" t="n">
        <v>53</v>
      </c>
      <c r="EF137" s="15" t="n">
        <f aca="false">IF(ED137/EE137=INT(ED137/EE137),1,0)</f>
        <v>0</v>
      </c>
      <c r="EG137" s="15" t="n">
        <f aca="false">IF(EF137=0,ED137,ED137/EE137)</f>
        <v>1</v>
      </c>
      <c r="EH137" s="15" t="n">
        <v>59</v>
      </c>
      <c r="EI137" s="15" t="n">
        <f aca="false">IF(EG137/EH137=INT(EG137/EH137),1,0)</f>
        <v>0</v>
      </c>
      <c r="EJ137" s="15" t="n">
        <f aca="false">IF(EI137=0,EG137,EG137/EH137)</f>
        <v>1</v>
      </c>
      <c r="EK137" s="15" t="n">
        <v>61</v>
      </c>
      <c r="EL137" s="15" t="n">
        <f aca="false">IF(EJ137/EK137=INT(EJ137/EK137),1,0)</f>
        <v>0</v>
      </c>
      <c r="EM137" s="15" t="n">
        <f aca="false">IF(EL137=0,EJ137,EJ137/EK137)</f>
        <v>1</v>
      </c>
      <c r="EN137" s="15" t="n">
        <v>67</v>
      </c>
      <c r="EO137" s="15" t="n">
        <f aca="false">IF(EM137/EN137=INT(EM137/EN137),1,0)</f>
        <v>0</v>
      </c>
      <c r="EP137" s="15" t="n">
        <f aca="false">IF(EO137=0,EM137,EM137/EN137)</f>
        <v>1</v>
      </c>
      <c r="EQ137" s="15" t="n">
        <v>71</v>
      </c>
      <c r="ER137" s="15" t="n">
        <f aca="false">IF(EP137/EQ137=INT(EP137/EQ137),1,0)</f>
        <v>0</v>
      </c>
      <c r="ES137" s="15" t="n">
        <f aca="false">IF(ER137=0,EP137,EP137/EQ137)</f>
        <v>1</v>
      </c>
      <c r="ET137" s="15" t="n">
        <v>73</v>
      </c>
      <c r="EU137" s="15" t="n">
        <f aca="false">IF(ES137/ET137=INT(ES137/ET137),1,0)</f>
        <v>0</v>
      </c>
      <c r="EV137" s="15" t="n">
        <f aca="false">IF(EU137=0,ES137,ES137/ET137)</f>
        <v>1</v>
      </c>
      <c r="EW137" s="15" t="n">
        <v>79</v>
      </c>
      <c r="EX137" s="15" t="n">
        <f aca="false">IF(EV137/EW137=INT(EV137/EW137),1,0)</f>
        <v>0</v>
      </c>
      <c r="EY137" s="15" t="n">
        <f aca="false">IF(EX137=0,EV137,EV137/EW137)</f>
        <v>1</v>
      </c>
      <c r="EZ137" s="15" t="n">
        <v>83</v>
      </c>
      <c r="FA137" s="15" t="n">
        <f aca="false">IF(EY137/EZ137=INT(EY137/EZ137),1,0)</f>
        <v>0</v>
      </c>
      <c r="FB137" s="15" t="n">
        <f aca="false">IF(FA137=0,EY137,EY137/EZ137)</f>
        <v>1</v>
      </c>
      <c r="FC137" s="15" t="n">
        <v>89</v>
      </c>
      <c r="FD137" s="15" t="n">
        <f aca="false">IF(FB137/FC137=INT(FB137/FC137),1,0)</f>
        <v>0</v>
      </c>
      <c r="FE137" s="15" t="n">
        <f aca="false">IF(FD137=0,FB137,FB137/FC137)</f>
        <v>1</v>
      </c>
      <c r="FF137" s="15" t="n">
        <v>97</v>
      </c>
      <c r="FG137" s="15" t="n">
        <f aca="false">IF(FE137/FF137=INT(FE137/FF137),1,0)</f>
        <v>0</v>
      </c>
      <c r="FH137" s="15" t="n">
        <f aca="false">IF(FG137=0,FE137,FE137/FF137)</f>
        <v>1</v>
      </c>
      <c r="FI137" s="15" t="n">
        <v>101</v>
      </c>
      <c r="FJ137" s="15" t="n">
        <f aca="false">IF(FH137/FI137=INT(FH137/FI137),1,0)</f>
        <v>0</v>
      </c>
      <c r="FK137" s="15" t="n">
        <f aca="false">IF(FJ137=0,FH137,FH137/FI137)</f>
        <v>1</v>
      </c>
      <c r="FL137" s="15" t="n">
        <v>103</v>
      </c>
      <c r="FM137" s="15" t="n">
        <f aca="false">IF(FK137/FL137=INT(FK137/FL137),1,0)</f>
        <v>0</v>
      </c>
      <c r="FN137" s="15" t="n">
        <f aca="false">IF(FM137=0,FK137,FK137/FL137)</f>
        <v>1</v>
      </c>
      <c r="FO137" s="15" t="n">
        <v>107</v>
      </c>
      <c r="FP137" s="15" t="n">
        <f aca="false">IF(FN137/FO137=INT(FN137/FO137),1,0)</f>
        <v>0</v>
      </c>
      <c r="FQ137" s="15" t="n">
        <f aca="false">IF(FP137=0,FN137,FN137/FO137)</f>
        <v>1</v>
      </c>
      <c r="FR137" s="15" t="n">
        <v>109</v>
      </c>
      <c r="FS137" s="15" t="n">
        <f aca="false">IF(FQ137/FR137=INT(FQ137/FR137),1,0)</f>
        <v>0</v>
      </c>
      <c r="FT137" s="15" t="n">
        <f aca="false">IF(FS137=0,FQ137,FQ137/FR137)</f>
        <v>1</v>
      </c>
      <c r="FU137" s="15" t="n">
        <v>113</v>
      </c>
      <c r="FV137" s="15" t="n">
        <f aca="false">IF(FT137/FU137=INT(FT137/FU137),1,0)</f>
        <v>0</v>
      </c>
      <c r="FW137" s="15" t="n">
        <f aca="false">IF(FV137=0,FT137,FT137/FU137)</f>
        <v>1</v>
      </c>
      <c r="FX137" s="15" t="n">
        <v>127</v>
      </c>
      <c r="FY137" s="15" t="n">
        <f aca="false">IF(FW137/FX137=INT(FW137/FX137),1,0)</f>
        <v>0</v>
      </c>
      <c r="FZ137" s="15" t="n">
        <f aca="false">IF(FY137=0,FW137,FW137/FX137)</f>
        <v>1</v>
      </c>
      <c r="GA137" s="15" t="n">
        <v>131</v>
      </c>
      <c r="GB137" s="15" t="n">
        <f aca="false">IF(FZ137/GA137=INT(FZ137/GA137),1,0)</f>
        <v>0</v>
      </c>
      <c r="GC137" s="15" t="n">
        <f aca="false">IF(GB137=0,FZ137,FZ137/GA137)</f>
        <v>1</v>
      </c>
      <c r="GD137" s="15" t="n">
        <v>137</v>
      </c>
      <c r="GE137" s="15" t="n">
        <f aca="false">IF(GC137/GD137=INT(GC137/GD137),1,0)</f>
        <v>0</v>
      </c>
      <c r="GF137" s="15" t="n">
        <f aca="false">IF(GE137=0,GC137,GC137/GD137)</f>
        <v>1</v>
      </c>
      <c r="GG137" s="15" t="n">
        <v>139</v>
      </c>
      <c r="GH137" s="15" t="n">
        <f aca="false">IF(GF137/GG137=INT(GF137/GG137),1,0)</f>
        <v>0</v>
      </c>
      <c r="GI137" s="15" t="n">
        <f aca="false">IF(GH137=0,GF137,GF137/GG137)</f>
        <v>1</v>
      </c>
      <c r="GJ137" s="15" t="n">
        <v>149</v>
      </c>
      <c r="GK137" s="15" t="n">
        <f aca="false">IF(GI137/GJ137=INT(GI137/GJ137),1,0)</f>
        <v>0</v>
      </c>
      <c r="GL137" s="15" t="n">
        <f aca="false">IF(GK137=0,GI137,GI137/GJ137)</f>
        <v>1</v>
      </c>
      <c r="GM137" s="15"/>
      <c r="GN137" s="15" t="n">
        <f aca="false">8*AW137+4*AZ137+2*BC137+BF137</f>
        <v>2</v>
      </c>
      <c r="GO137" s="15" t="n">
        <f aca="false">4*BI137+2*BL137+BO137</f>
        <v>0</v>
      </c>
      <c r="GP137" s="15" t="n">
        <f aca="false">2*BR137+BU137</f>
        <v>0</v>
      </c>
      <c r="GQ137" s="15" t="n">
        <f aca="false">2*BX137+CA137</f>
        <v>0</v>
      </c>
      <c r="GR137" s="15" t="n">
        <f aca="false">2*CD137+CG137</f>
        <v>0</v>
      </c>
      <c r="GS137" s="15" t="n">
        <f aca="false">2*CJ137+CM137</f>
        <v>0</v>
      </c>
      <c r="GT137" s="15" t="n">
        <f aca="false">CS137</f>
        <v>0</v>
      </c>
      <c r="GU137" s="15" t="n">
        <f aca="false">CY137</f>
        <v>0</v>
      </c>
      <c r="GV137" s="15" t="n">
        <f aca="false">DE137</f>
        <v>0</v>
      </c>
      <c r="GW137" s="15" t="n">
        <f aca="false">DK137</f>
        <v>0</v>
      </c>
      <c r="GX137" s="15" t="n">
        <f aca="false">DQ137</f>
        <v>0</v>
      </c>
      <c r="GY137" s="0" t="n">
        <f aca="false">DT137</f>
        <v>0</v>
      </c>
      <c r="GZ137" s="0" t="n">
        <f aca="false">DW137</f>
        <v>0</v>
      </c>
      <c r="HA137" s="0" t="n">
        <f aca="false">DZ137</f>
        <v>0</v>
      </c>
      <c r="HB137" s="0" t="n">
        <f aca="false">EC137</f>
        <v>0</v>
      </c>
      <c r="HC137" s="0" t="n">
        <f aca="false">EF137</f>
        <v>0</v>
      </c>
      <c r="HD137" s="0" t="n">
        <f aca="false">EI137</f>
        <v>0</v>
      </c>
      <c r="HE137" s="0" t="n">
        <f aca="false">EL137</f>
        <v>0</v>
      </c>
      <c r="HF137" s="0" t="n">
        <f aca="false">EO137</f>
        <v>0</v>
      </c>
      <c r="HG137" s="0" t="n">
        <f aca="false">ER137</f>
        <v>0</v>
      </c>
      <c r="HH137" s="0" t="n">
        <f aca="false">EU137</f>
        <v>0</v>
      </c>
      <c r="HI137" s="0" t="n">
        <f aca="false">EX137</f>
        <v>0</v>
      </c>
      <c r="HJ137" s="0" t="n">
        <f aca="false">FA137</f>
        <v>0</v>
      </c>
      <c r="HK137" s="0" t="n">
        <f aca="false">FD137</f>
        <v>0</v>
      </c>
      <c r="HL137" s="0" t="n">
        <f aca="false">FG137</f>
        <v>0</v>
      </c>
      <c r="HM137" s="0" t="n">
        <f aca="false">FJ137</f>
        <v>0</v>
      </c>
      <c r="HN137" s="0" t="n">
        <f aca="false">FM137</f>
        <v>0</v>
      </c>
      <c r="HO137" s="0" t="n">
        <f aca="false">FP137</f>
        <v>0</v>
      </c>
      <c r="HP137" s="0" t="n">
        <f aca="false">FS137</f>
        <v>0</v>
      </c>
      <c r="HQ137" s="0" t="n">
        <f aca="false">FV137</f>
        <v>0</v>
      </c>
      <c r="HR137" s="0" t="n">
        <f aca="false">FY137</f>
        <v>0</v>
      </c>
      <c r="HS137" s="0" t="n">
        <f aca="false">GB137</f>
        <v>0</v>
      </c>
      <c r="HT137" s="0" t="n">
        <f aca="false">GE137</f>
        <v>0</v>
      </c>
      <c r="HU137" s="0" t="n">
        <f aca="false">GH137</f>
        <v>0</v>
      </c>
      <c r="HV137" s="0" t="n">
        <f aca="false">GK137</f>
        <v>0</v>
      </c>
      <c r="HW137" s="0" t="n">
        <f aca="false">AU137</f>
        <v>4</v>
      </c>
      <c r="HX137" s="0" t="n">
        <f aca="false">HW137/HV139</f>
        <v>4</v>
      </c>
    </row>
    <row r="138" customFormat="false" ht="18" hidden="true" customHeight="true" outlineLevel="0" collapsed="false">
      <c r="A138" s="1"/>
      <c r="B138" s="10"/>
      <c r="C138" s="10"/>
      <c r="D138" s="10"/>
      <c r="E138" s="10"/>
      <c r="F138" s="13"/>
      <c r="G138" s="13"/>
      <c r="H138" s="74"/>
      <c r="I138" s="10"/>
      <c r="J138" s="10"/>
      <c r="K138" s="1"/>
      <c r="M138" s="1"/>
      <c r="AK138" s="1"/>
      <c r="AL138" s="1"/>
      <c r="AM138" s="1"/>
      <c r="AN138" s="1"/>
      <c r="AO138" s="1"/>
      <c r="AP138" s="1"/>
      <c r="AQ138" s="1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 t="n">
        <f aca="false">IF(GN136&lt;GN137,GN136,GN137)</f>
        <v>0</v>
      </c>
      <c r="GO138" s="15" t="n">
        <f aca="false">IF(GO136&lt;GO137,GO136,GO137)</f>
        <v>0</v>
      </c>
      <c r="GP138" s="15" t="n">
        <f aca="false">IF(GP136&lt;GP137,GP136,GP137)</f>
        <v>0</v>
      </c>
      <c r="GQ138" s="15" t="n">
        <f aca="false">IF(GQ136&lt;GQ137,GQ136,GQ137)</f>
        <v>0</v>
      </c>
      <c r="GR138" s="15" t="n">
        <f aca="false">IF(GR136&lt;GR137,GR136,GR137)</f>
        <v>0</v>
      </c>
      <c r="GS138" s="15" t="n">
        <f aca="false">IF(GS136&lt;GS137,GS136,GS137)</f>
        <v>0</v>
      </c>
      <c r="GT138" s="15" t="n">
        <f aca="false">IF(GT136&lt;GT137,GT136,GT137)</f>
        <v>0</v>
      </c>
      <c r="GU138" s="15" t="n">
        <f aca="false">IF(GU136&lt;GU137,GU136,GU137)</f>
        <v>0</v>
      </c>
      <c r="GV138" s="15" t="n">
        <f aca="false">IF(GV136&lt;GV137,GV136,GV137)</f>
        <v>0</v>
      </c>
      <c r="GW138" s="15" t="n">
        <f aca="false">IF(GW136&lt;GW137,GW136,GW137)</f>
        <v>0</v>
      </c>
      <c r="GX138" s="15" t="n">
        <f aca="false">IF(GX136&lt;GX137,GX136,GX137)</f>
        <v>0</v>
      </c>
      <c r="GY138" s="15" t="n">
        <f aca="false">IF(GY136&lt;GY137,GY136,GY137)</f>
        <v>0</v>
      </c>
      <c r="GZ138" s="15" t="n">
        <f aca="false">IF(GZ136&lt;GZ137,GZ136,GZ137)</f>
        <v>0</v>
      </c>
      <c r="HA138" s="15" t="n">
        <f aca="false">IF(HA136&lt;HA137,HA136,HA137)</f>
        <v>0</v>
      </c>
      <c r="HB138" s="15" t="n">
        <f aca="false">IF(HB136&lt;HB137,HB136,HB137)</f>
        <v>0</v>
      </c>
      <c r="HC138" s="15" t="n">
        <f aca="false">IF(HC136&lt;HC137,HC136,HC137)</f>
        <v>0</v>
      </c>
      <c r="HD138" s="15" t="n">
        <f aca="false">IF(HD136&lt;HD137,HD136,HD137)</f>
        <v>0</v>
      </c>
      <c r="HE138" s="15" t="n">
        <f aca="false">IF(HE136&lt;HE137,HE136,HE137)</f>
        <v>0</v>
      </c>
      <c r="HF138" s="15" t="n">
        <f aca="false">IF(HF136&lt;HF137,HF136,HF137)</f>
        <v>0</v>
      </c>
      <c r="HG138" s="15" t="n">
        <f aca="false">IF(HG136&lt;HG137,HG136,HG137)</f>
        <v>0</v>
      </c>
      <c r="HH138" s="15" t="n">
        <f aca="false">IF(HH136&lt;HH137,HH136,HH137)</f>
        <v>0</v>
      </c>
      <c r="HI138" s="15" t="n">
        <f aca="false">IF(HI136&lt;HI137,HI136,HI137)</f>
        <v>0</v>
      </c>
      <c r="HJ138" s="15" t="n">
        <f aca="false">IF(HJ136&lt;HJ137,HJ136,HJ137)</f>
        <v>0</v>
      </c>
      <c r="HK138" s="15" t="n">
        <f aca="false">IF(HK136&lt;HK137,HK136,HK137)</f>
        <v>0</v>
      </c>
      <c r="HL138" s="15" t="n">
        <f aca="false">IF(HL136&lt;HL137,HL136,HL137)</f>
        <v>0</v>
      </c>
      <c r="HM138" s="15" t="n">
        <f aca="false">IF(HM136&lt;HM137,HM136,HM137)</f>
        <v>0</v>
      </c>
      <c r="HN138" s="15" t="n">
        <f aca="false">IF(HN136&lt;HN137,HN136,HN137)</f>
        <v>0</v>
      </c>
      <c r="HO138" s="15" t="n">
        <f aca="false">IF(HO136&lt;HO137,HO136,HO137)</f>
        <v>0</v>
      </c>
      <c r="HP138" s="15" t="n">
        <f aca="false">IF(HP136&lt;HP137,HP136,HP137)</f>
        <v>0</v>
      </c>
      <c r="HQ138" s="15" t="n">
        <f aca="false">IF(HQ136&lt;HQ137,HQ136,HQ137)</f>
        <v>0</v>
      </c>
      <c r="HR138" s="15" t="n">
        <f aca="false">IF(HR136&lt;HR137,HR136,HR137)</f>
        <v>0</v>
      </c>
      <c r="HS138" s="15" t="n">
        <f aca="false">IF(HS136&lt;HS137,HS136,HS137)</f>
        <v>0</v>
      </c>
      <c r="HT138" s="15" t="n">
        <f aca="false">IF(HT136&lt;HT137,HT136,HT137)</f>
        <v>0</v>
      </c>
      <c r="HU138" s="15" t="n">
        <f aca="false">IF(HU136&lt;HU137,HU136,HU137)</f>
        <v>0</v>
      </c>
      <c r="HV138" s="15" t="n">
        <f aca="false">IF(HV136&lt;HV137,HV136,HV137)</f>
        <v>0</v>
      </c>
    </row>
    <row r="139" customFormat="false" ht="18" hidden="true" customHeight="true" outlineLevel="0" collapsed="false">
      <c r="A139" s="1"/>
      <c r="B139" s="10"/>
      <c r="C139" s="10"/>
      <c r="D139" s="10"/>
      <c r="E139" s="10"/>
      <c r="F139" s="13"/>
      <c r="G139" s="13"/>
      <c r="H139" s="74"/>
      <c r="I139" s="10"/>
      <c r="J139" s="10"/>
      <c r="K139" s="1"/>
      <c r="M139" s="1"/>
      <c r="AK139" s="1"/>
      <c r="AL139" s="1"/>
      <c r="AM139" s="1"/>
      <c r="AN139" s="1"/>
      <c r="AO139" s="1"/>
      <c r="AP139" s="1"/>
      <c r="AQ139" s="1"/>
      <c r="AT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0" t="n">
        <f aca="false">FY$4^GN138</f>
        <v>1</v>
      </c>
      <c r="GO139" s="0" t="n">
        <f aca="false">FZ$4^GO138*GN139</f>
        <v>1</v>
      </c>
      <c r="GP139" s="0" t="n">
        <f aca="false">GA$4^GP138*GO139</f>
        <v>1</v>
      </c>
      <c r="GQ139" s="0" t="n">
        <f aca="false">GB$4^GQ138*GP139</f>
        <v>1</v>
      </c>
      <c r="GR139" s="0" t="n">
        <f aca="false">GC$4^GR138*GQ139</f>
        <v>1</v>
      </c>
      <c r="GS139" s="0" t="n">
        <f aca="false">GD$4^GS138*GR139</f>
        <v>1</v>
      </c>
      <c r="GT139" s="0" t="n">
        <f aca="false">GE$4^GT138*GS139</f>
        <v>1</v>
      </c>
      <c r="GU139" s="0" t="n">
        <f aca="false">GF$4^GU138*GT139</f>
        <v>1</v>
      </c>
      <c r="GV139" s="0" t="n">
        <f aca="false">GG$4^GV138*GU139</f>
        <v>1</v>
      </c>
      <c r="GW139" s="0" t="n">
        <f aca="false">GH$4^GW138*GV139</f>
        <v>1</v>
      </c>
      <c r="GX139" s="0" t="n">
        <f aca="false">GI$4^GX138*GW139</f>
        <v>1</v>
      </c>
      <c r="GY139" s="0" t="n">
        <f aca="false">GJ$4^GY138*GX139</f>
        <v>1</v>
      </c>
      <c r="GZ139" s="0" t="n">
        <f aca="false">GK$4^GZ138*GY139</f>
        <v>1</v>
      </c>
      <c r="HA139" s="0" t="n">
        <f aca="false">GL$4^HA138*GZ139</f>
        <v>1</v>
      </c>
      <c r="HB139" s="0" t="n">
        <f aca="false">GM$4^HB138*HA139</f>
        <v>1</v>
      </c>
      <c r="HC139" s="0" t="n">
        <f aca="false">GN$4^HC138*HB139</f>
        <v>1</v>
      </c>
      <c r="HD139" s="0" t="n">
        <f aca="false">GO$4^HD138*HC139</f>
        <v>1</v>
      </c>
      <c r="HE139" s="0" t="n">
        <f aca="false">GP$4^HE138*HD139</f>
        <v>1</v>
      </c>
      <c r="HF139" s="0" t="n">
        <f aca="false">GQ$4^HF138*HE139</f>
        <v>1</v>
      </c>
      <c r="HG139" s="0" t="n">
        <f aca="false">GR$4^HG138*HF139</f>
        <v>1</v>
      </c>
      <c r="HH139" s="0" t="n">
        <f aca="false">GS$4^HH138*HG139</f>
        <v>1</v>
      </c>
      <c r="HI139" s="0" t="n">
        <f aca="false">GT$4^HI138*HH139</f>
        <v>1</v>
      </c>
      <c r="HJ139" s="0" t="n">
        <f aca="false">GU$4^HJ138*HI139</f>
        <v>1</v>
      </c>
      <c r="HK139" s="0" t="n">
        <f aca="false">GV$4^HK138*HJ139</f>
        <v>1</v>
      </c>
      <c r="HL139" s="0" t="n">
        <f aca="false">GW$4^HL138*HK139</f>
        <v>1</v>
      </c>
      <c r="HM139" s="0" t="n">
        <f aca="false">GX$4^HM138*HL139</f>
        <v>1</v>
      </c>
      <c r="HN139" s="0" t="n">
        <f aca="false">GY$4^HN138*HM139</f>
        <v>1</v>
      </c>
      <c r="HO139" s="0" t="n">
        <f aca="false">GZ$4^HO138*HN139</f>
        <v>1</v>
      </c>
      <c r="HP139" s="0" t="n">
        <f aca="false">HA$4^HP138*HO139</f>
        <v>1</v>
      </c>
      <c r="HQ139" s="0" t="n">
        <f aca="false">HB$4^HQ138*HP139</f>
        <v>1</v>
      </c>
      <c r="HR139" s="0" t="n">
        <f aca="false">HC$4^HR138*HQ139</f>
        <v>1</v>
      </c>
      <c r="HS139" s="0" t="n">
        <f aca="false">HD$4^HS138*HR139</f>
        <v>1</v>
      </c>
      <c r="HT139" s="0" t="n">
        <f aca="false">HE$4^HT138*HS139</f>
        <v>1</v>
      </c>
      <c r="HU139" s="0" t="n">
        <f aca="false">HF$4^HU138*HT139</f>
        <v>1</v>
      </c>
      <c r="HV139" s="0" t="n">
        <f aca="false">HG$4^HV138*HU139</f>
        <v>1</v>
      </c>
    </row>
    <row r="140" customFormat="false" ht="18" hidden="true" customHeight="true" outlineLevel="0" collapsed="false">
      <c r="A140" s="1"/>
      <c r="B140" s="10"/>
      <c r="C140" s="10"/>
      <c r="D140" s="10"/>
      <c r="E140" s="10"/>
      <c r="F140" s="13"/>
      <c r="G140" s="13"/>
      <c r="H140" s="74"/>
      <c r="I140" s="10"/>
      <c r="J140" s="10"/>
      <c r="K140" s="1"/>
      <c r="M140" s="1"/>
      <c r="AK140" s="1"/>
      <c r="AL140" s="1"/>
      <c r="AM140" s="1"/>
      <c r="AN140" s="1"/>
      <c r="AO140" s="1"/>
      <c r="AP140" s="1"/>
      <c r="AQ140" s="1"/>
      <c r="AR140" s="0" t="s">
        <v>107</v>
      </c>
      <c r="AS140" s="15" t="n">
        <f aca="true">IF(U132=3,INT((RAND()*(AM132-AL132+1)+AL132)),0)</f>
        <v>0</v>
      </c>
      <c r="AT140" s="15" t="n">
        <f aca="true">IF(U132=3,INT((RAND()*(AO132-AN132+1)+AN132)),0)</f>
        <v>0</v>
      </c>
      <c r="AU140" s="0" t="n">
        <f aca="false">AT140-AT141*(AS141-AS140)</f>
        <v>0</v>
      </c>
      <c r="AV140" s="0" t="n">
        <v>256</v>
      </c>
      <c r="AW140" s="15" t="n">
        <f aca="false">IF(AU140/AV140=INT(AU140/AV140),1,0)</f>
        <v>1</v>
      </c>
      <c r="AX140" s="15" t="n">
        <f aca="false">IF(AW140=0,AU140,AU140/AV140)</f>
        <v>0</v>
      </c>
      <c r="AY140" s="15" t="n">
        <v>16</v>
      </c>
      <c r="AZ140" s="15" t="n">
        <f aca="false">IF(AX140/AY140=INT(AX140/AY140),1,0)</f>
        <v>1</v>
      </c>
      <c r="BA140" s="15" t="n">
        <f aca="false">IF(AZ140=0,AX140,AX140/AY140)</f>
        <v>0</v>
      </c>
      <c r="BB140" s="15" t="n">
        <v>4</v>
      </c>
      <c r="BC140" s="15" t="n">
        <f aca="false">IF(BA140/BB140=INT(BA140/BB140),1,0)</f>
        <v>1</v>
      </c>
      <c r="BD140" s="15" t="n">
        <f aca="false">IF(BC140=0,BA140,BA140/BB140)</f>
        <v>0</v>
      </c>
      <c r="BE140" s="15" t="n">
        <v>2</v>
      </c>
      <c r="BF140" s="15" t="n">
        <f aca="false">IF(BD140/BE140=INT(BD140/BE140),1,0)</f>
        <v>1</v>
      </c>
      <c r="BG140" s="15" t="n">
        <f aca="false">IF(BF140=0,BD140,BD140/BE140)</f>
        <v>0</v>
      </c>
      <c r="BH140" s="15" t="n">
        <v>81</v>
      </c>
      <c r="BI140" s="15" t="n">
        <f aca="false">IF(BG140/BH140=INT(BG140/BH140),1,0)</f>
        <v>1</v>
      </c>
      <c r="BJ140" s="15" t="n">
        <f aca="false">IF(BI140=0,BG140,BG140/BH140)</f>
        <v>0</v>
      </c>
      <c r="BK140" s="15" t="n">
        <v>9</v>
      </c>
      <c r="BL140" s="15" t="n">
        <f aca="false">IF(BJ140/BK140=INT(BJ140/BK140),1,0)</f>
        <v>1</v>
      </c>
      <c r="BM140" s="15" t="n">
        <f aca="false">IF(BL140=0,BJ140,BJ140/BK140)</f>
        <v>0</v>
      </c>
      <c r="BN140" s="15" t="n">
        <v>3</v>
      </c>
      <c r="BO140" s="15" t="n">
        <f aca="false">IF(BM140/BN140=INT(BM140/BN140),1,0)</f>
        <v>1</v>
      </c>
      <c r="BP140" s="15" t="n">
        <f aca="false">IF(BO140=0,BM140,BM140/BN140)</f>
        <v>0</v>
      </c>
      <c r="BQ140" s="15" t="n">
        <v>25</v>
      </c>
      <c r="BR140" s="15" t="n">
        <f aca="false">IF(BP140/BQ140=INT(BP140/BQ140),1,0)</f>
        <v>1</v>
      </c>
      <c r="BS140" s="15" t="n">
        <f aca="false">IF(BR140=0,BP140,BP140/BQ140)</f>
        <v>0</v>
      </c>
      <c r="BT140" s="15" t="n">
        <v>5</v>
      </c>
      <c r="BU140" s="15" t="n">
        <f aca="false">IF(BS140/BT140=INT(BS140/BT140),1,0)</f>
        <v>1</v>
      </c>
      <c r="BV140" s="15" t="n">
        <f aca="false">IF(BU140=0,BS140,BS140/BT140)</f>
        <v>0</v>
      </c>
      <c r="BW140" s="15" t="n">
        <v>49</v>
      </c>
      <c r="BX140" s="15" t="n">
        <f aca="false">IF(BV140/BW140=INT(BV140/BW140),1,0)</f>
        <v>1</v>
      </c>
      <c r="BY140" s="15" t="n">
        <f aca="false">IF(BX140=0,BV140,BV140/BW140)</f>
        <v>0</v>
      </c>
      <c r="BZ140" s="15" t="n">
        <v>7</v>
      </c>
      <c r="CA140" s="15" t="n">
        <f aca="false">IF(BY140/BZ140=INT(BY140/BZ140),1,0)</f>
        <v>1</v>
      </c>
      <c r="CB140" s="15" t="n">
        <f aca="false">IF(CA140=0,BY140,BY140/BZ140)</f>
        <v>0</v>
      </c>
      <c r="CC140" s="15" t="n">
        <v>121</v>
      </c>
      <c r="CD140" s="15" t="n">
        <f aca="false">IF(CB140/CC140=INT(CB140/CC140),1,0)</f>
        <v>1</v>
      </c>
      <c r="CE140" s="15" t="n">
        <f aca="false">IF(CD140=0,CB140,CB140/CC140)</f>
        <v>0</v>
      </c>
      <c r="CF140" s="15" t="n">
        <v>11</v>
      </c>
      <c r="CG140" s="15" t="n">
        <f aca="false">IF(CE140/CF140=INT(CE140/CF140),1,0)</f>
        <v>1</v>
      </c>
      <c r="CH140" s="15" t="n">
        <f aca="false">IF(CG140=0,CE140,CE140/CF140)</f>
        <v>0</v>
      </c>
      <c r="CI140" s="15" t="n">
        <v>169</v>
      </c>
      <c r="CJ140" s="15" t="n">
        <f aca="false">IF(CH140/CI140=INT(CH140/CI140),1,0)</f>
        <v>1</v>
      </c>
      <c r="CK140" s="15" t="n">
        <f aca="false">IF(CJ140=0,CH140,CH140/CI140)</f>
        <v>0</v>
      </c>
      <c r="CL140" s="15" t="n">
        <v>13</v>
      </c>
      <c r="CM140" s="15" t="n">
        <f aca="false">IF(CK140/CL140=INT(CK140/CL140),1,0)</f>
        <v>1</v>
      </c>
      <c r="CN140" s="15" t="n">
        <f aca="false">IF(CM140=0,CK140,CK140/CL140)</f>
        <v>0</v>
      </c>
      <c r="CO140" s="15" t="n">
        <f aca="false">CO136</f>
        <v>289</v>
      </c>
      <c r="CP140" s="15" t="n">
        <f aca="false">IF(CN140/CO140=INT(CN140/CO140),1,0)</f>
        <v>1</v>
      </c>
      <c r="CQ140" s="15" t="n">
        <f aca="false">IF(CP140=0,CN140,CN140/CO140)</f>
        <v>0</v>
      </c>
      <c r="CR140" s="15" t="n">
        <v>17</v>
      </c>
      <c r="CS140" s="15" t="n">
        <f aca="false">IF(CQ140/CR140=INT(CQ140/CR140),1,0)</f>
        <v>1</v>
      </c>
      <c r="CT140" s="15" t="n">
        <f aca="false">IF(CS140=0,CQ140,CQ140/CR140)</f>
        <v>0</v>
      </c>
      <c r="CU140" s="15" t="n">
        <f aca="false">CU136</f>
        <v>361</v>
      </c>
      <c r="CV140" s="15" t="n">
        <f aca="false">IF(CT140/CU140=INT(CT140/CU140),1,0)</f>
        <v>1</v>
      </c>
      <c r="CW140" s="15" t="n">
        <f aca="false">IF(CV140=0,CT140,CT140/CU140)</f>
        <v>0</v>
      </c>
      <c r="CX140" s="15" t="n">
        <v>19</v>
      </c>
      <c r="CY140" s="15" t="n">
        <f aca="false">IF(CW140/CX140=INT(CW140/CX140),1,0)</f>
        <v>1</v>
      </c>
      <c r="CZ140" s="15" t="n">
        <f aca="false">IF(CY140=0,CW140,CW140/CX140)</f>
        <v>0</v>
      </c>
      <c r="DA140" s="15" t="n">
        <f aca="false">DA136</f>
        <v>529</v>
      </c>
      <c r="DB140" s="15" t="n">
        <f aca="false">IF(CZ140/DA140=INT(CZ140/DA140),1,0)</f>
        <v>1</v>
      </c>
      <c r="DC140" s="15" t="n">
        <f aca="false">IF(DB140=0,CZ140,CZ140/DA140)</f>
        <v>0</v>
      </c>
      <c r="DD140" s="15" t="n">
        <v>23</v>
      </c>
      <c r="DE140" s="15" t="n">
        <f aca="false">IF(DC140/DD140=INT(DC140/DD140),1,0)</f>
        <v>1</v>
      </c>
      <c r="DF140" s="15" t="n">
        <f aca="false">IF(DE140=0,DC140,DC140/DD140)</f>
        <v>0</v>
      </c>
      <c r="DG140" s="15" t="n">
        <f aca="false">DG136</f>
        <v>841</v>
      </c>
      <c r="DH140" s="15" t="n">
        <f aca="false">IF(DF140/DG140=INT(DF140/DG140),1,0)</f>
        <v>1</v>
      </c>
      <c r="DI140" s="15" t="n">
        <f aca="false">IF(DH140=0,DF140,DF140/DG140)</f>
        <v>0</v>
      </c>
      <c r="DJ140" s="15" t="n">
        <v>29</v>
      </c>
      <c r="DK140" s="15" t="n">
        <f aca="false">IF(DI140/DJ140=INT(DI140/DJ140),1,0)</f>
        <v>1</v>
      </c>
      <c r="DL140" s="15" t="n">
        <f aca="false">IF(DK140=0,DI140,DI140/DJ140)</f>
        <v>0</v>
      </c>
      <c r="DM140" s="15" t="n">
        <f aca="false">DM136</f>
        <v>961</v>
      </c>
      <c r="DN140" s="15" t="n">
        <f aca="false">IF(DL140/DM140=INT(DL140/DM140),1,0)</f>
        <v>1</v>
      </c>
      <c r="DO140" s="15" t="n">
        <f aca="false">IF(DN140=0,DL140,DL140/DM140)</f>
        <v>0</v>
      </c>
      <c r="DP140" s="15" t="n">
        <v>31</v>
      </c>
      <c r="DQ140" s="15" t="n">
        <f aca="false">IF(DO140/DP140=INT(DO140/DP140),1,0)</f>
        <v>1</v>
      </c>
      <c r="DR140" s="15" t="n">
        <f aca="false">IF(DQ140=0,DO140,DO140/DP140)</f>
        <v>0</v>
      </c>
      <c r="DS140" s="15" t="n">
        <v>37</v>
      </c>
      <c r="DT140" s="15" t="n">
        <f aca="false">IF(DR140/DS140=INT(DR140/DS140),1,0)</f>
        <v>1</v>
      </c>
      <c r="DU140" s="15" t="n">
        <f aca="false">IF(DT140=0,DR140,DR140/DS140)</f>
        <v>0</v>
      </c>
      <c r="DV140" s="15" t="n">
        <v>41</v>
      </c>
      <c r="DW140" s="15" t="n">
        <f aca="false">IF(DU140/DV140=INT(DU140/DV140),1,0)</f>
        <v>1</v>
      </c>
      <c r="DX140" s="15" t="n">
        <f aca="false">IF(DW140=0,DU140,DU140/DV140)</f>
        <v>0</v>
      </c>
      <c r="DY140" s="15" t="n">
        <v>43</v>
      </c>
      <c r="DZ140" s="15" t="n">
        <f aca="false">IF(DX140/DY140=INT(DX140/DY140),1,0)</f>
        <v>1</v>
      </c>
      <c r="EA140" s="15" t="n">
        <f aca="false">IF(DZ140=0,DX140,DX140/DY140)</f>
        <v>0</v>
      </c>
      <c r="EB140" s="15" t="n">
        <v>47</v>
      </c>
      <c r="EC140" s="15" t="n">
        <f aca="false">IF(EA140/EB140=INT(EA140/EB140),1,0)</f>
        <v>1</v>
      </c>
      <c r="ED140" s="15" t="n">
        <f aca="false">IF(EC140=0,EA140,EA140/EB140)</f>
        <v>0</v>
      </c>
      <c r="EE140" s="15" t="n">
        <v>53</v>
      </c>
      <c r="EF140" s="15" t="n">
        <f aca="false">IF(ED140/EE140=INT(ED140/EE140),1,0)</f>
        <v>1</v>
      </c>
      <c r="EG140" s="15" t="n">
        <f aca="false">IF(EF140=0,ED140,ED140/EE140)</f>
        <v>0</v>
      </c>
      <c r="EH140" s="15" t="n">
        <v>59</v>
      </c>
      <c r="EI140" s="15" t="n">
        <f aca="false">IF(EG140/EH140=INT(EG140/EH140),1,0)</f>
        <v>1</v>
      </c>
      <c r="EJ140" s="15" t="n">
        <f aca="false">IF(EI140=0,EG140,EG140/EH140)</f>
        <v>0</v>
      </c>
      <c r="EK140" s="15" t="n">
        <v>61</v>
      </c>
      <c r="EL140" s="15" t="n">
        <f aca="false">IF(EJ140/EK140=INT(EJ140/EK140),1,0)</f>
        <v>1</v>
      </c>
      <c r="EM140" s="15" t="n">
        <f aca="false">IF(EL140=0,EJ140,EJ140/EK140)</f>
        <v>0</v>
      </c>
      <c r="EN140" s="15" t="n">
        <v>67</v>
      </c>
      <c r="EO140" s="15" t="n">
        <f aca="false">IF(EM140/EN140=INT(EM140/EN140),1,0)</f>
        <v>1</v>
      </c>
      <c r="EP140" s="15" t="n">
        <f aca="false">IF(EO140=0,EM140,EM140/EN140)</f>
        <v>0</v>
      </c>
      <c r="EQ140" s="15" t="n">
        <v>71</v>
      </c>
      <c r="ER140" s="15" t="n">
        <f aca="false">IF(EP140/EQ140=INT(EP140/EQ140),1,0)</f>
        <v>1</v>
      </c>
      <c r="ES140" s="15" t="n">
        <f aca="false">IF(ER140=0,EP140,EP140/EQ140)</f>
        <v>0</v>
      </c>
      <c r="ET140" s="15" t="n">
        <v>73</v>
      </c>
      <c r="EU140" s="15" t="n">
        <f aca="false">IF(ES140/ET140=INT(ES140/ET140),1,0)</f>
        <v>1</v>
      </c>
      <c r="EV140" s="15" t="n">
        <f aca="false">IF(EU140=0,ES140,ES140/ET140)</f>
        <v>0</v>
      </c>
      <c r="EW140" s="15" t="n">
        <v>79</v>
      </c>
      <c r="EX140" s="15" t="n">
        <f aca="false">IF(EV140/EW140=INT(EV140/EW140),1,0)</f>
        <v>1</v>
      </c>
      <c r="EY140" s="15" t="n">
        <f aca="false">IF(EX140=0,EV140,EV140/EW140)</f>
        <v>0</v>
      </c>
      <c r="EZ140" s="15" t="n">
        <v>83</v>
      </c>
      <c r="FA140" s="15" t="n">
        <f aca="false">IF(EY140/EZ140=INT(EY140/EZ140),1,0)</f>
        <v>1</v>
      </c>
      <c r="FB140" s="15" t="n">
        <f aca="false">IF(FA140=0,EY140,EY140/EZ140)</f>
        <v>0</v>
      </c>
      <c r="FC140" s="15" t="n">
        <v>89</v>
      </c>
      <c r="FD140" s="15" t="n">
        <f aca="false">IF(FB140/FC140=INT(FB140/FC140),1,0)</f>
        <v>1</v>
      </c>
      <c r="FE140" s="15" t="n">
        <f aca="false">IF(FD140=0,FB140,FB140/FC140)</f>
        <v>0</v>
      </c>
      <c r="FF140" s="15" t="n">
        <v>97</v>
      </c>
      <c r="FG140" s="15" t="n">
        <f aca="false">IF(FE140/FF140=INT(FE140/FF140),1,0)</f>
        <v>1</v>
      </c>
      <c r="FH140" s="15" t="n">
        <f aca="false">IF(FG140=0,FE140,FE140/FF140)</f>
        <v>0</v>
      </c>
      <c r="FI140" s="15" t="n">
        <v>101</v>
      </c>
      <c r="FJ140" s="15" t="n">
        <f aca="false">IF(FH140/FI140=INT(FH140/FI140),1,0)</f>
        <v>1</v>
      </c>
      <c r="FK140" s="15" t="n">
        <f aca="false">IF(FJ140=0,FH140,FH140/FI140)</f>
        <v>0</v>
      </c>
      <c r="FL140" s="15" t="n">
        <v>103</v>
      </c>
      <c r="FM140" s="15" t="n">
        <f aca="false">IF(FK140/FL140=INT(FK140/FL140),1,0)</f>
        <v>1</v>
      </c>
      <c r="FN140" s="15" t="n">
        <f aca="false">IF(FM140=0,FK140,FK140/FL140)</f>
        <v>0</v>
      </c>
      <c r="FO140" s="15" t="n">
        <v>107</v>
      </c>
      <c r="FP140" s="15" t="n">
        <f aca="false">IF(FN140/FO140=INT(FN140/FO140),1,0)</f>
        <v>1</v>
      </c>
      <c r="FQ140" s="15" t="n">
        <f aca="false">IF(FP140=0,FN140,FN140/FO140)</f>
        <v>0</v>
      </c>
      <c r="FR140" s="15" t="n">
        <v>109</v>
      </c>
      <c r="FS140" s="15" t="n">
        <f aca="false">IF(FQ140/FR140=INT(FQ140/FR140),1,0)</f>
        <v>1</v>
      </c>
      <c r="FT140" s="15" t="n">
        <f aca="false">IF(FS140=0,FQ140,FQ140/FR140)</f>
        <v>0</v>
      </c>
      <c r="FU140" s="15" t="n">
        <v>113</v>
      </c>
      <c r="FV140" s="15" t="n">
        <f aca="false">IF(FT140/FU140=INT(FT140/FU140),1,0)</f>
        <v>1</v>
      </c>
      <c r="FW140" s="15" t="n">
        <f aca="false">IF(FV140=0,FT140,FT140/FU140)</f>
        <v>0</v>
      </c>
      <c r="FX140" s="15" t="n">
        <v>127</v>
      </c>
      <c r="FY140" s="15" t="n">
        <f aca="false">IF(FW140/FX140=INT(FW140/FX140),1,0)</f>
        <v>1</v>
      </c>
      <c r="FZ140" s="15" t="n">
        <f aca="false">IF(FY140=0,FW140,FW140/FX140)</f>
        <v>0</v>
      </c>
      <c r="GA140" s="15" t="n">
        <v>131</v>
      </c>
      <c r="GB140" s="15" t="n">
        <f aca="false">IF(FZ140/GA140=INT(FZ140/GA140),1,0)</f>
        <v>1</v>
      </c>
      <c r="GC140" s="15" t="n">
        <f aca="false">IF(GB140=0,FZ140,FZ140/GA140)</f>
        <v>0</v>
      </c>
      <c r="GD140" s="15" t="n">
        <v>137</v>
      </c>
      <c r="GE140" s="15" t="n">
        <f aca="false">IF(GC140/GD140=INT(GC140/GD140),1,0)</f>
        <v>1</v>
      </c>
      <c r="GF140" s="15" t="n">
        <f aca="false">IF(GE140=0,GC140,GC140/GD140)</f>
        <v>0</v>
      </c>
      <c r="GG140" s="15" t="n">
        <v>139</v>
      </c>
      <c r="GH140" s="15" t="n">
        <f aca="false">IF(GF140/GG140=INT(GF140/GG140),1,0)</f>
        <v>1</v>
      </c>
      <c r="GI140" s="15" t="n">
        <f aca="false">IF(GH140=0,GF140,GF140/GG140)</f>
        <v>0</v>
      </c>
      <c r="GJ140" s="15" t="n">
        <v>149</v>
      </c>
      <c r="GK140" s="15" t="n">
        <f aca="false">IF(GI140/GJ140=INT(GI140/GJ140),1,0)</f>
        <v>1</v>
      </c>
      <c r="GL140" s="15" t="n">
        <f aca="false">IF(GK140=0,GI140,GI140/GJ140)</f>
        <v>0</v>
      </c>
      <c r="GM140" s="15"/>
      <c r="GN140" s="15" t="n">
        <f aca="false">8*AW140+4*AZ140+2*BC140+BF140</f>
        <v>15</v>
      </c>
      <c r="GO140" s="15" t="n">
        <f aca="false">4*BI140+2*BL140+BO140</f>
        <v>7</v>
      </c>
      <c r="GP140" s="15" t="n">
        <f aca="false">2*BR140+BU140</f>
        <v>3</v>
      </c>
      <c r="GQ140" s="15" t="n">
        <f aca="false">2*BX140+CA140</f>
        <v>3</v>
      </c>
      <c r="GR140" s="15" t="n">
        <f aca="false">2*CD140+CG140</f>
        <v>3</v>
      </c>
      <c r="GS140" s="15" t="n">
        <f aca="false">2*CJ140+CM140</f>
        <v>3</v>
      </c>
      <c r="GT140" s="15" t="n">
        <f aca="false">CS140</f>
        <v>1</v>
      </c>
      <c r="GU140" s="15" t="n">
        <f aca="false">CY140</f>
        <v>1</v>
      </c>
      <c r="GV140" s="15" t="n">
        <f aca="false">DE140</f>
        <v>1</v>
      </c>
      <c r="GW140" s="15" t="n">
        <f aca="false">DK140</f>
        <v>1</v>
      </c>
      <c r="GX140" s="15" t="n">
        <f aca="false">DQ140</f>
        <v>1</v>
      </c>
      <c r="GY140" s="0" t="n">
        <f aca="false">DT140</f>
        <v>1</v>
      </c>
      <c r="GZ140" s="0" t="n">
        <f aca="false">DW140</f>
        <v>1</v>
      </c>
      <c r="HA140" s="0" t="n">
        <f aca="false">DZ140</f>
        <v>1</v>
      </c>
      <c r="HB140" s="0" t="n">
        <f aca="false">EC140</f>
        <v>1</v>
      </c>
      <c r="HC140" s="0" t="n">
        <f aca="false">EF140</f>
        <v>1</v>
      </c>
      <c r="HD140" s="0" t="n">
        <f aca="false">EI140</f>
        <v>1</v>
      </c>
      <c r="HE140" s="0" t="n">
        <f aca="false">EL140</f>
        <v>1</v>
      </c>
      <c r="HF140" s="0" t="n">
        <f aca="false">EO140</f>
        <v>1</v>
      </c>
      <c r="HG140" s="0" t="n">
        <f aca="false">ER140</f>
        <v>1</v>
      </c>
      <c r="HH140" s="0" t="n">
        <f aca="false">EU140</f>
        <v>1</v>
      </c>
      <c r="HI140" s="0" t="n">
        <f aca="false">EX140</f>
        <v>1</v>
      </c>
      <c r="HJ140" s="0" t="n">
        <f aca="false">FA140</f>
        <v>1</v>
      </c>
      <c r="HK140" s="0" t="n">
        <f aca="false">FD140</f>
        <v>1</v>
      </c>
      <c r="HL140" s="0" t="n">
        <f aca="false">FG140</f>
        <v>1</v>
      </c>
      <c r="HM140" s="0" t="n">
        <f aca="false">FJ140</f>
        <v>1</v>
      </c>
      <c r="HN140" s="0" t="n">
        <f aca="false">FM140</f>
        <v>1</v>
      </c>
      <c r="HO140" s="0" t="n">
        <f aca="false">FP140</f>
        <v>1</v>
      </c>
      <c r="HP140" s="0" t="n">
        <f aca="false">FS140</f>
        <v>1</v>
      </c>
      <c r="HQ140" s="0" t="n">
        <f aca="false">FV140</f>
        <v>1</v>
      </c>
      <c r="HR140" s="0" t="n">
        <f aca="false">FY140</f>
        <v>1</v>
      </c>
      <c r="HS140" s="0" t="n">
        <f aca="false">GB140</f>
        <v>1</v>
      </c>
      <c r="HT140" s="0" t="n">
        <f aca="false">GE140</f>
        <v>1</v>
      </c>
      <c r="HU140" s="0" t="n">
        <f aca="false">GH140</f>
        <v>1</v>
      </c>
      <c r="HV140" s="0" t="n">
        <f aca="false">GK140</f>
        <v>1</v>
      </c>
      <c r="HW140" s="0" t="n">
        <f aca="false">AU140</f>
        <v>0</v>
      </c>
      <c r="HX140" s="0" t="n">
        <f aca="false">HW140/HV143</f>
        <v>0</v>
      </c>
    </row>
    <row r="141" customFormat="false" ht="18" hidden="true" customHeight="true" outlineLevel="0" collapsed="false">
      <c r="A141" s="1"/>
      <c r="B141" s="10"/>
      <c r="C141" s="10"/>
      <c r="D141" s="10"/>
      <c r="E141" s="10"/>
      <c r="F141" s="13"/>
      <c r="G141" s="13"/>
      <c r="H141" s="74"/>
      <c r="I141" s="10"/>
      <c r="J141" s="10"/>
      <c r="K141" s="1"/>
      <c r="M141" s="1"/>
      <c r="AK141" s="1"/>
      <c r="AL141" s="1"/>
      <c r="AM141" s="1"/>
      <c r="AN141" s="1"/>
      <c r="AO141" s="1"/>
      <c r="AP141" s="1"/>
      <c r="AQ141" s="1"/>
      <c r="AS141" s="0" t="n">
        <f aca="false">AS140+INT(AT140/AT141)</f>
        <v>0</v>
      </c>
      <c r="AT141" s="15" t="n">
        <f aca="true">IF(AP132&gt;AT140,INT((RAND()*(AQ132-AP132+1)+AP132)),INT((RAND()*(AQ132-AT140)+AT140+1)))</f>
        <v>4</v>
      </c>
      <c r="AU141" s="0" t="n">
        <f aca="false">AT141</f>
        <v>4</v>
      </c>
      <c r="AV141" s="0" t="n">
        <v>256</v>
      </c>
      <c r="AW141" s="15" t="n">
        <f aca="false">IF(AU141/AV141=INT(AU141/AV141),1,0)</f>
        <v>0</v>
      </c>
      <c r="AX141" s="15" t="n">
        <f aca="false">IF(AW141=0,AU141,AU141/AV141)</f>
        <v>4</v>
      </c>
      <c r="AY141" s="15" t="n">
        <v>16</v>
      </c>
      <c r="AZ141" s="15" t="n">
        <f aca="false">IF(AX141/AY141=INT(AX141/AY141),1,0)</f>
        <v>0</v>
      </c>
      <c r="BA141" s="15" t="n">
        <f aca="false">IF(AZ141=0,AX141,AX141/AY141)</f>
        <v>4</v>
      </c>
      <c r="BB141" s="15" t="n">
        <v>4</v>
      </c>
      <c r="BC141" s="15" t="n">
        <f aca="false">IF(BA141/BB141=INT(BA141/BB141),1,0)</f>
        <v>1</v>
      </c>
      <c r="BD141" s="15" t="n">
        <f aca="false">IF(BC141=0,BA141,BA141/BB141)</f>
        <v>1</v>
      </c>
      <c r="BE141" s="15" t="n">
        <v>2</v>
      </c>
      <c r="BF141" s="15" t="n">
        <f aca="false">IF(BD141/BE141=INT(BD141/BE141),1,0)</f>
        <v>0</v>
      </c>
      <c r="BG141" s="15" t="n">
        <f aca="false">IF(BF141=0,BD141,BD141/BE141)</f>
        <v>1</v>
      </c>
      <c r="BH141" s="15" t="n">
        <v>81</v>
      </c>
      <c r="BI141" s="15" t="n">
        <f aca="false">IF(BG141/BH141=INT(BG141/BH141),1,0)</f>
        <v>0</v>
      </c>
      <c r="BJ141" s="15" t="n">
        <f aca="false">IF(BI141=0,BG141,BG141/BH141)</f>
        <v>1</v>
      </c>
      <c r="BK141" s="15" t="n">
        <v>9</v>
      </c>
      <c r="BL141" s="15" t="n">
        <f aca="false">IF(BJ141/BK141=INT(BJ141/BK141),1,0)</f>
        <v>0</v>
      </c>
      <c r="BM141" s="15" t="n">
        <f aca="false">IF(BL141=0,BJ141,BJ141/BK141)</f>
        <v>1</v>
      </c>
      <c r="BN141" s="15" t="n">
        <v>3</v>
      </c>
      <c r="BO141" s="15" t="n">
        <f aca="false">IF(BM141/BN141=INT(BM141/BN141),1,0)</f>
        <v>0</v>
      </c>
      <c r="BP141" s="15" t="n">
        <f aca="false">IF(BO141=0,BM141,BM141/BN141)</f>
        <v>1</v>
      </c>
      <c r="BQ141" s="15" t="n">
        <v>25</v>
      </c>
      <c r="BR141" s="15" t="n">
        <f aca="false">IF(BP141/BQ141=INT(BP141/BQ141),1,0)</f>
        <v>0</v>
      </c>
      <c r="BS141" s="15" t="n">
        <f aca="false">IF(BR141=0,BP141,BP141/BQ141)</f>
        <v>1</v>
      </c>
      <c r="BT141" s="15" t="n">
        <v>5</v>
      </c>
      <c r="BU141" s="15" t="n">
        <f aca="false">IF(BS141/BT141=INT(BS141/BT141),1,0)</f>
        <v>0</v>
      </c>
      <c r="BV141" s="15" t="n">
        <f aca="false">IF(BU141=0,BS141,BS141/BT141)</f>
        <v>1</v>
      </c>
      <c r="BW141" s="15" t="n">
        <v>49</v>
      </c>
      <c r="BX141" s="15" t="n">
        <f aca="false">IF(BV141/BW141=INT(BV141/BW141),1,0)</f>
        <v>0</v>
      </c>
      <c r="BY141" s="15" t="n">
        <f aca="false">IF(BX141=0,BV141,BV141/BW141)</f>
        <v>1</v>
      </c>
      <c r="BZ141" s="15" t="n">
        <v>7</v>
      </c>
      <c r="CA141" s="15" t="n">
        <f aca="false">IF(BY141/BZ141=INT(BY141/BZ141),1,0)</f>
        <v>0</v>
      </c>
      <c r="CB141" s="15" t="n">
        <f aca="false">IF(CA141=0,BY141,BY141/BZ141)</f>
        <v>1</v>
      </c>
      <c r="CC141" s="15" t="n">
        <v>121</v>
      </c>
      <c r="CD141" s="15" t="n">
        <f aca="false">IF(CB141/CC141=INT(CB141/CC141),1,0)</f>
        <v>0</v>
      </c>
      <c r="CE141" s="15" t="n">
        <f aca="false">IF(CD141=0,CB141,CB141/CC141)</f>
        <v>1</v>
      </c>
      <c r="CF141" s="15" t="n">
        <v>11</v>
      </c>
      <c r="CG141" s="15" t="n">
        <f aca="false">IF(CE141/CF141=INT(CE141/CF141),1,0)</f>
        <v>0</v>
      </c>
      <c r="CH141" s="15" t="n">
        <f aca="false">IF(CG141=0,CE141,CE141/CF141)</f>
        <v>1</v>
      </c>
      <c r="CI141" s="15" t="n">
        <v>169</v>
      </c>
      <c r="CJ141" s="15" t="n">
        <f aca="false">IF(CH141/CI141=INT(CH141/CI141),1,0)</f>
        <v>0</v>
      </c>
      <c r="CK141" s="15" t="n">
        <f aca="false">IF(CJ141=0,CH141,CH141/CI141)</f>
        <v>1</v>
      </c>
      <c r="CL141" s="15" t="n">
        <v>13</v>
      </c>
      <c r="CM141" s="15" t="n">
        <f aca="false">IF(CK141/CL141=INT(CK141/CL141),1,0)</f>
        <v>0</v>
      </c>
      <c r="CN141" s="15" t="n">
        <f aca="false">IF(CM141=0,CK141,CK141/CL141)</f>
        <v>1</v>
      </c>
      <c r="CO141" s="15" t="n">
        <f aca="false">CO137</f>
        <v>289</v>
      </c>
      <c r="CP141" s="15" t="n">
        <f aca="false">IF(CN141/CO141=INT(CN141/CO141),1,0)</f>
        <v>0</v>
      </c>
      <c r="CQ141" s="15" t="n">
        <f aca="false">IF(CP141=0,CN141,CN141/CO141)</f>
        <v>1</v>
      </c>
      <c r="CR141" s="15" t="n">
        <v>17</v>
      </c>
      <c r="CS141" s="15" t="n">
        <f aca="false">IF(CQ141/CR141=INT(CQ141/CR141),1,0)</f>
        <v>0</v>
      </c>
      <c r="CT141" s="15" t="n">
        <f aca="false">IF(CS141=0,CQ141,CQ141/CR141)</f>
        <v>1</v>
      </c>
      <c r="CU141" s="15" t="n">
        <f aca="false">CU137</f>
        <v>361</v>
      </c>
      <c r="CV141" s="15" t="n">
        <f aca="false">IF(CT141/CU141=INT(CT141/CU141),1,0)</f>
        <v>0</v>
      </c>
      <c r="CW141" s="15" t="n">
        <f aca="false">IF(CV141=0,CT141,CT141/CU141)</f>
        <v>1</v>
      </c>
      <c r="CX141" s="15" t="n">
        <v>19</v>
      </c>
      <c r="CY141" s="15" t="n">
        <f aca="false">IF(CW141/CX141=INT(CW141/CX141),1,0)</f>
        <v>0</v>
      </c>
      <c r="CZ141" s="15" t="n">
        <f aca="false">IF(CY141=0,CW141,CW141/CX141)</f>
        <v>1</v>
      </c>
      <c r="DA141" s="15" t="n">
        <f aca="false">DA137</f>
        <v>529</v>
      </c>
      <c r="DB141" s="15" t="n">
        <f aca="false">IF(CZ141/DA141=INT(CZ141/DA141),1,0)</f>
        <v>0</v>
      </c>
      <c r="DC141" s="15" t="n">
        <f aca="false">IF(DB141=0,CZ141,CZ141/DA141)</f>
        <v>1</v>
      </c>
      <c r="DD141" s="15" t="n">
        <v>23</v>
      </c>
      <c r="DE141" s="15" t="n">
        <f aca="false">IF(DC141/DD141=INT(DC141/DD141),1,0)</f>
        <v>0</v>
      </c>
      <c r="DF141" s="15" t="n">
        <f aca="false">IF(DE141=0,DC141,DC141/DD141)</f>
        <v>1</v>
      </c>
      <c r="DG141" s="15" t="n">
        <f aca="false">DG137</f>
        <v>841</v>
      </c>
      <c r="DH141" s="15" t="n">
        <f aca="false">IF(DF141/DG141=INT(DF141/DG141),1,0)</f>
        <v>0</v>
      </c>
      <c r="DI141" s="15" t="n">
        <f aca="false">IF(DH141=0,DF141,DF141/DG141)</f>
        <v>1</v>
      </c>
      <c r="DJ141" s="15" t="n">
        <v>29</v>
      </c>
      <c r="DK141" s="15" t="n">
        <f aca="false">IF(DI141/DJ141=INT(DI141/DJ141),1,0)</f>
        <v>0</v>
      </c>
      <c r="DL141" s="15" t="n">
        <f aca="false">IF(DK141=0,DI141,DI141/DJ141)</f>
        <v>1</v>
      </c>
      <c r="DM141" s="15" t="n">
        <f aca="false">DM137</f>
        <v>961</v>
      </c>
      <c r="DN141" s="15" t="n">
        <f aca="false">IF(DL141/DM141=INT(DL141/DM141),1,0)</f>
        <v>0</v>
      </c>
      <c r="DO141" s="15" t="n">
        <f aca="false">IF(DN141=0,DL141,DL141/DM141)</f>
        <v>1</v>
      </c>
      <c r="DP141" s="15" t="n">
        <v>31</v>
      </c>
      <c r="DQ141" s="15" t="n">
        <f aca="false">IF(DO141/DP141=INT(DO141/DP141),1,0)</f>
        <v>0</v>
      </c>
      <c r="DR141" s="15" t="n">
        <f aca="false">IF(DQ141=0,DO141,DO141/DP141)</f>
        <v>1</v>
      </c>
      <c r="DS141" s="15" t="n">
        <v>37</v>
      </c>
      <c r="DT141" s="15" t="n">
        <f aca="false">IF(DR141/DS141=INT(DR141/DS141),1,0)</f>
        <v>0</v>
      </c>
      <c r="DU141" s="15" t="n">
        <f aca="false">IF(DT141=0,DR141,DR141/DS141)</f>
        <v>1</v>
      </c>
      <c r="DV141" s="15" t="n">
        <v>41</v>
      </c>
      <c r="DW141" s="15" t="n">
        <f aca="false">IF(DU141/DV141=INT(DU141/DV141),1,0)</f>
        <v>0</v>
      </c>
      <c r="DX141" s="15" t="n">
        <f aca="false">IF(DW141=0,DU141,DU141/DV141)</f>
        <v>1</v>
      </c>
      <c r="DY141" s="15" t="n">
        <v>43</v>
      </c>
      <c r="DZ141" s="15" t="n">
        <f aca="false">IF(DX141/DY141=INT(DX141/DY141),1,0)</f>
        <v>0</v>
      </c>
      <c r="EA141" s="15" t="n">
        <f aca="false">IF(DZ141=0,DX141,DX141/DY141)</f>
        <v>1</v>
      </c>
      <c r="EB141" s="15" t="n">
        <v>47</v>
      </c>
      <c r="EC141" s="15" t="n">
        <f aca="false">IF(EA141/EB141=INT(EA141/EB141),1,0)</f>
        <v>0</v>
      </c>
      <c r="ED141" s="15" t="n">
        <f aca="false">IF(EC141=0,EA141,EA141/EB141)</f>
        <v>1</v>
      </c>
      <c r="EE141" s="15" t="n">
        <v>53</v>
      </c>
      <c r="EF141" s="15" t="n">
        <f aca="false">IF(ED141/EE141=INT(ED141/EE141),1,0)</f>
        <v>0</v>
      </c>
      <c r="EG141" s="15" t="n">
        <f aca="false">IF(EF141=0,ED141,ED141/EE141)</f>
        <v>1</v>
      </c>
      <c r="EH141" s="15" t="n">
        <v>59</v>
      </c>
      <c r="EI141" s="15" t="n">
        <f aca="false">IF(EG141/EH141=INT(EG141/EH141),1,0)</f>
        <v>0</v>
      </c>
      <c r="EJ141" s="15" t="n">
        <f aca="false">IF(EI141=0,EG141,EG141/EH141)</f>
        <v>1</v>
      </c>
      <c r="EK141" s="15" t="n">
        <v>61</v>
      </c>
      <c r="EL141" s="15" t="n">
        <f aca="false">IF(EJ141/EK141=INT(EJ141/EK141),1,0)</f>
        <v>0</v>
      </c>
      <c r="EM141" s="15" t="n">
        <f aca="false">IF(EL141=0,EJ141,EJ141/EK141)</f>
        <v>1</v>
      </c>
      <c r="EN141" s="15" t="n">
        <v>67</v>
      </c>
      <c r="EO141" s="15" t="n">
        <f aca="false">IF(EM141/EN141=INT(EM141/EN141),1,0)</f>
        <v>0</v>
      </c>
      <c r="EP141" s="15" t="n">
        <f aca="false">IF(EO141=0,EM141,EM141/EN141)</f>
        <v>1</v>
      </c>
      <c r="EQ141" s="15" t="n">
        <v>71</v>
      </c>
      <c r="ER141" s="15" t="n">
        <f aca="false">IF(EP141/EQ141=INT(EP141/EQ141),1,0)</f>
        <v>0</v>
      </c>
      <c r="ES141" s="15" t="n">
        <f aca="false">IF(ER141=0,EP141,EP141/EQ141)</f>
        <v>1</v>
      </c>
      <c r="ET141" s="15" t="n">
        <v>73</v>
      </c>
      <c r="EU141" s="15" t="n">
        <f aca="false">IF(ES141/ET141=INT(ES141/ET141),1,0)</f>
        <v>0</v>
      </c>
      <c r="EV141" s="15" t="n">
        <f aca="false">IF(EU141=0,ES141,ES141/ET141)</f>
        <v>1</v>
      </c>
      <c r="EW141" s="15" t="n">
        <v>79</v>
      </c>
      <c r="EX141" s="15" t="n">
        <f aca="false">IF(EV141/EW141=INT(EV141/EW141),1,0)</f>
        <v>0</v>
      </c>
      <c r="EY141" s="15" t="n">
        <f aca="false">IF(EX141=0,EV141,EV141/EW141)</f>
        <v>1</v>
      </c>
      <c r="EZ141" s="15" t="n">
        <v>83</v>
      </c>
      <c r="FA141" s="15" t="n">
        <f aca="false">IF(EY141/EZ141=INT(EY141/EZ141),1,0)</f>
        <v>0</v>
      </c>
      <c r="FB141" s="15" t="n">
        <f aca="false">IF(FA141=0,EY141,EY141/EZ141)</f>
        <v>1</v>
      </c>
      <c r="FC141" s="15" t="n">
        <v>89</v>
      </c>
      <c r="FD141" s="15" t="n">
        <f aca="false">IF(FB141/FC141=INT(FB141/FC141),1,0)</f>
        <v>0</v>
      </c>
      <c r="FE141" s="15" t="n">
        <f aca="false">IF(FD141=0,FB141,FB141/FC141)</f>
        <v>1</v>
      </c>
      <c r="FF141" s="15" t="n">
        <v>97</v>
      </c>
      <c r="FG141" s="15" t="n">
        <f aca="false">IF(FE141/FF141=INT(FE141/FF141),1,0)</f>
        <v>0</v>
      </c>
      <c r="FH141" s="15" t="n">
        <f aca="false">IF(FG141=0,FE141,FE141/FF141)</f>
        <v>1</v>
      </c>
      <c r="FI141" s="15" t="n">
        <v>101</v>
      </c>
      <c r="FJ141" s="15" t="n">
        <f aca="false">IF(FH141/FI141=INT(FH141/FI141),1,0)</f>
        <v>0</v>
      </c>
      <c r="FK141" s="15" t="n">
        <f aca="false">IF(FJ141=0,FH141,FH141/FI141)</f>
        <v>1</v>
      </c>
      <c r="FL141" s="15" t="n">
        <v>103</v>
      </c>
      <c r="FM141" s="15" t="n">
        <f aca="false">IF(FK141/FL141=INT(FK141/FL141),1,0)</f>
        <v>0</v>
      </c>
      <c r="FN141" s="15" t="n">
        <f aca="false">IF(FM141=0,FK141,FK141/FL141)</f>
        <v>1</v>
      </c>
      <c r="FO141" s="15" t="n">
        <v>107</v>
      </c>
      <c r="FP141" s="15" t="n">
        <f aca="false">IF(FN141/FO141=INT(FN141/FO141),1,0)</f>
        <v>0</v>
      </c>
      <c r="FQ141" s="15" t="n">
        <f aca="false">IF(FP141=0,FN141,FN141/FO141)</f>
        <v>1</v>
      </c>
      <c r="FR141" s="15" t="n">
        <v>109</v>
      </c>
      <c r="FS141" s="15" t="n">
        <f aca="false">IF(FQ141/FR141=INT(FQ141/FR141),1,0)</f>
        <v>0</v>
      </c>
      <c r="FT141" s="15" t="n">
        <f aca="false">IF(FS141=0,FQ141,FQ141/FR141)</f>
        <v>1</v>
      </c>
      <c r="FU141" s="15" t="n">
        <v>113</v>
      </c>
      <c r="FV141" s="15" t="n">
        <f aca="false">IF(FT141/FU141=INT(FT141/FU141),1,0)</f>
        <v>0</v>
      </c>
      <c r="FW141" s="15" t="n">
        <f aca="false">IF(FV141=0,FT141,FT141/FU141)</f>
        <v>1</v>
      </c>
      <c r="FX141" s="15" t="n">
        <v>127</v>
      </c>
      <c r="FY141" s="15" t="n">
        <f aca="false">IF(FW141/FX141=INT(FW141/FX141),1,0)</f>
        <v>0</v>
      </c>
      <c r="FZ141" s="15" t="n">
        <f aca="false">IF(FY141=0,FW141,FW141/FX141)</f>
        <v>1</v>
      </c>
      <c r="GA141" s="15" t="n">
        <v>131</v>
      </c>
      <c r="GB141" s="15" t="n">
        <f aca="false">IF(FZ141/GA141=INT(FZ141/GA141),1,0)</f>
        <v>0</v>
      </c>
      <c r="GC141" s="15" t="n">
        <f aca="false">IF(GB141=0,FZ141,FZ141/GA141)</f>
        <v>1</v>
      </c>
      <c r="GD141" s="15" t="n">
        <v>137</v>
      </c>
      <c r="GE141" s="15" t="n">
        <f aca="false">IF(GC141/GD141=INT(GC141/GD141),1,0)</f>
        <v>0</v>
      </c>
      <c r="GF141" s="15" t="n">
        <f aca="false">IF(GE141=0,GC141,GC141/GD141)</f>
        <v>1</v>
      </c>
      <c r="GG141" s="15" t="n">
        <v>139</v>
      </c>
      <c r="GH141" s="15" t="n">
        <f aca="false">IF(GF141/GG141=INT(GF141/GG141),1,0)</f>
        <v>0</v>
      </c>
      <c r="GI141" s="15" t="n">
        <f aca="false">IF(GH141=0,GF141,GF141/GG141)</f>
        <v>1</v>
      </c>
      <c r="GJ141" s="15" t="n">
        <v>149</v>
      </c>
      <c r="GK141" s="15" t="n">
        <f aca="false">IF(GI141/GJ141=INT(GI141/GJ141),1,0)</f>
        <v>0</v>
      </c>
      <c r="GL141" s="15" t="n">
        <f aca="false">IF(GK141=0,GI141,GI141/GJ141)</f>
        <v>1</v>
      </c>
      <c r="GM141" s="15"/>
      <c r="GN141" s="15" t="n">
        <f aca="false">8*AW141+4*AZ141+2*BC141+BF141</f>
        <v>2</v>
      </c>
      <c r="GO141" s="15" t="n">
        <f aca="false">4*BI141+2*BL141+BO141</f>
        <v>0</v>
      </c>
      <c r="GP141" s="15" t="n">
        <f aca="false">2*BR141+BU141</f>
        <v>0</v>
      </c>
      <c r="GQ141" s="15" t="n">
        <f aca="false">2*BX141+CA141</f>
        <v>0</v>
      </c>
      <c r="GR141" s="15" t="n">
        <f aca="false">2*CD141+CG141</f>
        <v>0</v>
      </c>
      <c r="GS141" s="15" t="n">
        <f aca="false">2*CJ141+CM141</f>
        <v>0</v>
      </c>
      <c r="GT141" s="15" t="n">
        <f aca="false">CS141</f>
        <v>0</v>
      </c>
      <c r="GU141" s="15" t="n">
        <f aca="false">CY141</f>
        <v>0</v>
      </c>
      <c r="GV141" s="15" t="n">
        <f aca="false">DE141</f>
        <v>0</v>
      </c>
      <c r="GW141" s="15" t="n">
        <f aca="false">DK141</f>
        <v>0</v>
      </c>
      <c r="GX141" s="15" t="n">
        <f aca="false">DQ141</f>
        <v>0</v>
      </c>
      <c r="GY141" s="0" t="n">
        <f aca="false">DT141</f>
        <v>0</v>
      </c>
      <c r="GZ141" s="0" t="n">
        <f aca="false">DW141</f>
        <v>0</v>
      </c>
      <c r="HA141" s="0" t="n">
        <f aca="false">DZ141</f>
        <v>0</v>
      </c>
      <c r="HB141" s="0" t="n">
        <f aca="false">EC141</f>
        <v>0</v>
      </c>
      <c r="HC141" s="0" t="n">
        <f aca="false">EF141</f>
        <v>0</v>
      </c>
      <c r="HD141" s="0" t="n">
        <f aca="false">EI141</f>
        <v>0</v>
      </c>
      <c r="HE141" s="0" t="n">
        <f aca="false">EL141</f>
        <v>0</v>
      </c>
      <c r="HF141" s="0" t="n">
        <f aca="false">EO141</f>
        <v>0</v>
      </c>
      <c r="HG141" s="0" t="n">
        <f aca="false">ER141</f>
        <v>0</v>
      </c>
      <c r="HH141" s="0" t="n">
        <f aca="false">EU141</f>
        <v>0</v>
      </c>
      <c r="HI141" s="0" t="n">
        <f aca="false">EX141</f>
        <v>0</v>
      </c>
      <c r="HJ141" s="0" t="n">
        <f aca="false">FA141</f>
        <v>0</v>
      </c>
      <c r="HK141" s="0" t="n">
        <f aca="false">FD141</f>
        <v>0</v>
      </c>
      <c r="HL141" s="0" t="n">
        <f aca="false">FG141</f>
        <v>0</v>
      </c>
      <c r="HM141" s="0" t="n">
        <f aca="false">FJ141</f>
        <v>0</v>
      </c>
      <c r="HN141" s="0" t="n">
        <f aca="false">FM141</f>
        <v>0</v>
      </c>
      <c r="HO141" s="0" t="n">
        <f aca="false">FP141</f>
        <v>0</v>
      </c>
      <c r="HP141" s="0" t="n">
        <f aca="false">FS141</f>
        <v>0</v>
      </c>
      <c r="HQ141" s="0" t="n">
        <f aca="false">FV141</f>
        <v>0</v>
      </c>
      <c r="HR141" s="0" t="n">
        <f aca="false">FY141</f>
        <v>0</v>
      </c>
      <c r="HS141" s="0" t="n">
        <f aca="false">GB141</f>
        <v>0</v>
      </c>
      <c r="HT141" s="0" t="n">
        <f aca="false">GE141</f>
        <v>0</v>
      </c>
      <c r="HU141" s="0" t="n">
        <f aca="false">GH141</f>
        <v>0</v>
      </c>
      <c r="HV141" s="0" t="n">
        <f aca="false">GK141</f>
        <v>0</v>
      </c>
      <c r="HW141" s="0" t="n">
        <f aca="false">AU141</f>
        <v>4</v>
      </c>
      <c r="HX141" s="0" t="n">
        <f aca="false">HW141/HV143</f>
        <v>1</v>
      </c>
    </row>
    <row r="142" customFormat="false" ht="18" hidden="true" customHeight="true" outlineLevel="0" collapsed="false">
      <c r="A142" s="1"/>
      <c r="B142" s="10"/>
      <c r="C142" s="10"/>
      <c r="D142" s="10"/>
      <c r="E142" s="10"/>
      <c r="F142" s="13"/>
      <c r="G142" s="13"/>
      <c r="H142" s="74"/>
      <c r="I142" s="10"/>
      <c r="J142" s="10"/>
      <c r="K142" s="1"/>
      <c r="M142" s="1"/>
      <c r="AK142" s="1"/>
      <c r="AL142" s="1"/>
      <c r="AM142" s="1"/>
      <c r="AN142" s="1"/>
      <c r="AO142" s="1"/>
      <c r="AP142" s="1"/>
      <c r="AQ142" s="1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 t="n">
        <f aca="false">IF(GN140&lt;GN141,GN140,GN141)</f>
        <v>2</v>
      </c>
      <c r="GO142" s="15" t="n">
        <f aca="false">IF(GO140&lt;GO141,GO140,GO141)</f>
        <v>0</v>
      </c>
      <c r="GP142" s="15" t="n">
        <f aca="false">IF(GP140&lt;GP141,GP140,GP141)</f>
        <v>0</v>
      </c>
      <c r="GQ142" s="15" t="n">
        <f aca="false">IF(GQ140&lt;GQ141,GQ140,GQ141)</f>
        <v>0</v>
      </c>
      <c r="GR142" s="15" t="n">
        <f aca="false">IF(GR140&lt;GR141,GR140,GR141)</f>
        <v>0</v>
      </c>
      <c r="GS142" s="15" t="n">
        <f aca="false">IF(GS140&lt;GS141,GS140,GS141)</f>
        <v>0</v>
      </c>
      <c r="GT142" s="15" t="n">
        <f aca="false">IF(GT140&lt;GT141,GT140,GT141)</f>
        <v>0</v>
      </c>
      <c r="GU142" s="15" t="n">
        <f aca="false">IF(GU140&lt;GU141,GU140,GU141)</f>
        <v>0</v>
      </c>
      <c r="GV142" s="15" t="n">
        <f aca="false">IF(GV140&lt;GV141,GV140,GV141)</f>
        <v>0</v>
      </c>
      <c r="GW142" s="15" t="n">
        <f aca="false">IF(GW140&lt;GW141,GW140,GW141)</f>
        <v>0</v>
      </c>
      <c r="GX142" s="15" t="n">
        <f aca="false">IF(GX140&lt;GX141,GX140,GX141)</f>
        <v>0</v>
      </c>
      <c r="GY142" s="15" t="n">
        <f aca="false">IF(GY140&lt;GY141,GY140,GY141)</f>
        <v>0</v>
      </c>
      <c r="GZ142" s="15" t="n">
        <f aca="false">IF(GZ140&lt;GZ141,GZ140,GZ141)</f>
        <v>0</v>
      </c>
      <c r="HA142" s="15" t="n">
        <f aca="false">IF(HA140&lt;HA141,HA140,HA141)</f>
        <v>0</v>
      </c>
      <c r="HB142" s="15" t="n">
        <f aca="false">IF(HB140&lt;HB141,HB140,HB141)</f>
        <v>0</v>
      </c>
      <c r="HC142" s="15" t="n">
        <f aca="false">IF(HC140&lt;HC141,HC140,HC141)</f>
        <v>0</v>
      </c>
      <c r="HD142" s="15" t="n">
        <f aca="false">IF(HD140&lt;HD141,HD140,HD141)</f>
        <v>0</v>
      </c>
      <c r="HE142" s="15" t="n">
        <f aca="false">IF(HE140&lt;HE141,HE140,HE141)</f>
        <v>0</v>
      </c>
      <c r="HF142" s="15" t="n">
        <f aca="false">IF(HF140&lt;HF141,HF140,HF141)</f>
        <v>0</v>
      </c>
      <c r="HG142" s="15" t="n">
        <f aca="false">IF(HG140&lt;HG141,HG140,HG141)</f>
        <v>0</v>
      </c>
      <c r="HH142" s="15" t="n">
        <f aca="false">IF(HH140&lt;HH141,HH140,HH141)</f>
        <v>0</v>
      </c>
      <c r="HI142" s="15" t="n">
        <f aca="false">IF(HI140&lt;HI141,HI140,HI141)</f>
        <v>0</v>
      </c>
      <c r="HJ142" s="15" t="n">
        <f aca="false">IF(HJ140&lt;HJ141,HJ140,HJ141)</f>
        <v>0</v>
      </c>
      <c r="HK142" s="15" t="n">
        <f aca="false">IF(HK140&lt;HK141,HK140,HK141)</f>
        <v>0</v>
      </c>
      <c r="HL142" s="15" t="n">
        <f aca="false">IF(HL140&lt;HL141,HL140,HL141)</f>
        <v>0</v>
      </c>
      <c r="HM142" s="15" t="n">
        <f aca="false">IF(HM140&lt;HM141,HM140,HM141)</f>
        <v>0</v>
      </c>
      <c r="HN142" s="15" t="n">
        <f aca="false">IF(HN140&lt;HN141,HN140,HN141)</f>
        <v>0</v>
      </c>
      <c r="HO142" s="15" t="n">
        <f aca="false">IF(HO140&lt;HO141,HO140,HO141)</f>
        <v>0</v>
      </c>
      <c r="HP142" s="15" t="n">
        <f aca="false">IF(HP140&lt;HP141,HP140,HP141)</f>
        <v>0</v>
      </c>
      <c r="HQ142" s="15" t="n">
        <f aca="false">IF(HQ140&lt;HQ141,HQ140,HQ141)</f>
        <v>0</v>
      </c>
      <c r="HR142" s="15" t="n">
        <f aca="false">IF(HR140&lt;HR141,HR140,HR141)</f>
        <v>0</v>
      </c>
      <c r="HS142" s="15" t="n">
        <f aca="false">IF(HS140&lt;HS141,HS140,HS141)</f>
        <v>0</v>
      </c>
      <c r="HT142" s="15" t="n">
        <f aca="false">IF(HT140&lt;HT141,HT140,HT141)</f>
        <v>0</v>
      </c>
      <c r="HU142" s="15" t="n">
        <f aca="false">IF(HU140&lt;HU141,HU140,HU141)</f>
        <v>0</v>
      </c>
      <c r="HV142" s="15" t="n">
        <f aca="false">IF(HV140&lt;HV141,HV140,HV141)</f>
        <v>0</v>
      </c>
    </row>
    <row r="143" customFormat="false" ht="18" hidden="true" customHeight="true" outlineLevel="0" collapsed="false">
      <c r="A143" s="1"/>
      <c r="B143" s="10"/>
      <c r="C143" s="10"/>
      <c r="D143" s="10"/>
      <c r="E143" s="10"/>
      <c r="F143" s="13"/>
      <c r="G143" s="13"/>
      <c r="H143" s="74"/>
      <c r="I143" s="10"/>
      <c r="J143" s="10"/>
      <c r="K143" s="1"/>
      <c r="M143" s="1"/>
      <c r="AK143" s="1"/>
      <c r="AL143" s="1"/>
      <c r="AM143" s="1"/>
      <c r="AN143" s="1"/>
      <c r="AO143" s="1"/>
      <c r="AP143" s="1"/>
      <c r="AQ143" s="1"/>
      <c r="AT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0" t="n">
        <f aca="false">FY$4^GN142</f>
        <v>4</v>
      </c>
      <c r="GO143" s="0" t="n">
        <f aca="false">FZ$4^GO142*GN143</f>
        <v>4</v>
      </c>
      <c r="GP143" s="0" t="n">
        <f aca="false">GA$4^GP142*GO143</f>
        <v>4</v>
      </c>
      <c r="GQ143" s="0" t="n">
        <f aca="false">GB$4^GQ142*GP143</f>
        <v>4</v>
      </c>
      <c r="GR143" s="0" t="n">
        <f aca="false">GC$4^GR142*GQ143</f>
        <v>4</v>
      </c>
      <c r="GS143" s="0" t="n">
        <f aca="false">GD$4^GS142*GR143</f>
        <v>4</v>
      </c>
      <c r="GT143" s="0" t="n">
        <f aca="false">GE$4^GT142*GS143</f>
        <v>4</v>
      </c>
      <c r="GU143" s="0" t="n">
        <f aca="false">GF$4^GU142*GT143</f>
        <v>4</v>
      </c>
      <c r="GV143" s="0" t="n">
        <f aca="false">GG$4^GV142*GU143</f>
        <v>4</v>
      </c>
      <c r="GW143" s="0" t="n">
        <f aca="false">GH$4^GW142*GV143</f>
        <v>4</v>
      </c>
      <c r="GX143" s="0" t="n">
        <f aca="false">GI$4^GX142*GW143</f>
        <v>4</v>
      </c>
      <c r="GY143" s="0" t="n">
        <f aca="false">GJ$4^GY142*GX143</f>
        <v>4</v>
      </c>
      <c r="GZ143" s="0" t="n">
        <f aca="false">GK$4^GZ142*GY143</f>
        <v>4</v>
      </c>
      <c r="HA143" s="0" t="n">
        <f aca="false">GL$4^HA142*GZ143</f>
        <v>4</v>
      </c>
      <c r="HB143" s="0" t="n">
        <f aca="false">GM$4^HB142*HA143</f>
        <v>4</v>
      </c>
      <c r="HC143" s="0" t="n">
        <f aca="false">GN$4^HC142*HB143</f>
        <v>4</v>
      </c>
      <c r="HD143" s="0" t="n">
        <f aca="false">GO$4^HD142*HC143</f>
        <v>4</v>
      </c>
      <c r="HE143" s="0" t="n">
        <f aca="false">GP$4^HE142*HD143</f>
        <v>4</v>
      </c>
      <c r="HF143" s="0" t="n">
        <f aca="false">GQ$4^HF142*HE143</f>
        <v>4</v>
      </c>
      <c r="HG143" s="0" t="n">
        <f aca="false">GR$4^HG142*HF143</f>
        <v>4</v>
      </c>
      <c r="HH143" s="0" t="n">
        <f aca="false">GS$4^HH142*HG143</f>
        <v>4</v>
      </c>
      <c r="HI143" s="0" t="n">
        <f aca="false">GT$4^HI142*HH143</f>
        <v>4</v>
      </c>
      <c r="HJ143" s="0" t="n">
        <f aca="false">GU$4^HJ142*HI143</f>
        <v>4</v>
      </c>
      <c r="HK143" s="0" t="n">
        <f aca="false">GV$4^HK142*HJ143</f>
        <v>4</v>
      </c>
      <c r="HL143" s="0" t="n">
        <f aca="false">GW$4^HL142*HK143</f>
        <v>4</v>
      </c>
      <c r="HM143" s="0" t="n">
        <f aca="false">GX$4^HM142*HL143</f>
        <v>4</v>
      </c>
      <c r="HN143" s="0" t="n">
        <f aca="false">GY$4^HN142*HM143</f>
        <v>4</v>
      </c>
      <c r="HO143" s="0" t="n">
        <f aca="false">GZ$4^HO142*HN143</f>
        <v>4</v>
      </c>
      <c r="HP143" s="0" t="n">
        <f aca="false">HA$4^HP142*HO143</f>
        <v>4</v>
      </c>
      <c r="HQ143" s="0" t="n">
        <f aca="false">HB$4^HQ142*HP143</f>
        <v>4</v>
      </c>
      <c r="HR143" s="0" t="n">
        <f aca="false">HC$4^HR142*HQ143</f>
        <v>4</v>
      </c>
      <c r="HS143" s="0" t="n">
        <f aca="false">HD$4^HS142*HR143</f>
        <v>4</v>
      </c>
      <c r="HT143" s="0" t="n">
        <f aca="false">HE$4^HT142*HS143</f>
        <v>4</v>
      </c>
      <c r="HU143" s="0" t="n">
        <f aca="false">HF$4^HU142*HT143</f>
        <v>4</v>
      </c>
      <c r="HV143" s="0" t="n">
        <f aca="false">HG$4^HV142*HU143</f>
        <v>4</v>
      </c>
    </row>
    <row r="144" customFormat="false" ht="18" hidden="true" customHeight="true" outlineLevel="0" collapsed="false">
      <c r="A144" s="1"/>
      <c r="B144" s="10"/>
      <c r="C144" s="10"/>
      <c r="D144" s="10"/>
      <c r="E144" s="10"/>
      <c r="F144" s="13"/>
      <c r="G144" s="13"/>
      <c r="H144" s="74"/>
      <c r="I144" s="10"/>
      <c r="J144" s="10"/>
      <c r="K144" s="1"/>
      <c r="M144" s="1"/>
      <c r="AK144" s="1"/>
      <c r="AL144" s="1"/>
      <c r="AM144" s="1"/>
      <c r="AN144" s="1"/>
      <c r="AO144" s="1"/>
      <c r="AP144" s="1"/>
      <c r="AQ144" s="1"/>
      <c r="AR144" s="0" t="s">
        <v>65</v>
      </c>
      <c r="AS144" s="0" t="n">
        <f aca="false">AS133+AS137+AS141</f>
        <v>28</v>
      </c>
      <c r="AT144" s="0" t="n">
        <f aca="false">HX132*HX137*HX141+HX133*HX136*HX141+HX133*HX137*HX140</f>
        <v>16</v>
      </c>
      <c r="AU144" s="0" t="n">
        <f aca="false">AT144-AU145*(AS145-AS144)</f>
        <v>0</v>
      </c>
      <c r="AV144" s="0" t="n">
        <v>256</v>
      </c>
      <c r="AW144" s="15" t="n">
        <f aca="false">IF(AU144/AV144=INT(AU144/AV144),1,0)</f>
        <v>1</v>
      </c>
      <c r="AX144" s="15" t="n">
        <f aca="false">IF(AW144=0,AU144,AU144/AV144)</f>
        <v>0</v>
      </c>
      <c r="AY144" s="15" t="n">
        <v>16</v>
      </c>
      <c r="AZ144" s="15" t="n">
        <f aca="false">IF(AX144/AY144=INT(AX144/AY144),1,0)</f>
        <v>1</v>
      </c>
      <c r="BA144" s="15" t="n">
        <f aca="false">IF(AZ144=0,AX144,AX144/AY144)</f>
        <v>0</v>
      </c>
      <c r="BB144" s="15" t="n">
        <v>4</v>
      </c>
      <c r="BC144" s="15" t="n">
        <f aca="false">IF(BA144/BB144=INT(BA144/BB144),1,0)</f>
        <v>1</v>
      </c>
      <c r="BD144" s="15" t="n">
        <f aca="false">IF(BC144=0,BA144,BA144/BB144)</f>
        <v>0</v>
      </c>
      <c r="BE144" s="15" t="n">
        <v>2</v>
      </c>
      <c r="BF144" s="15" t="n">
        <f aca="false">IF(BD144/BE144=INT(BD144/BE144),1,0)</f>
        <v>1</v>
      </c>
      <c r="BG144" s="15" t="n">
        <f aca="false">IF(BF144=0,BD144,BD144/BE144)</f>
        <v>0</v>
      </c>
      <c r="BH144" s="15" t="n">
        <v>81</v>
      </c>
      <c r="BI144" s="15" t="n">
        <f aca="false">IF(BG144/BH144=INT(BG144/BH144),1,0)</f>
        <v>1</v>
      </c>
      <c r="BJ144" s="15" t="n">
        <f aca="false">IF(BI144=0,BG144,BG144/BH144)</f>
        <v>0</v>
      </c>
      <c r="BK144" s="15" t="n">
        <v>9</v>
      </c>
      <c r="BL144" s="15" t="n">
        <f aca="false">IF(BJ144/BK144=INT(BJ144/BK144),1,0)</f>
        <v>1</v>
      </c>
      <c r="BM144" s="15" t="n">
        <f aca="false">IF(BL144=0,BJ144,BJ144/BK144)</f>
        <v>0</v>
      </c>
      <c r="BN144" s="15" t="n">
        <v>3</v>
      </c>
      <c r="BO144" s="15" t="n">
        <f aca="false">IF(BM144/BN144=INT(BM144/BN144),1,0)</f>
        <v>1</v>
      </c>
      <c r="BP144" s="15" t="n">
        <f aca="false">IF(BO144=0,BM144,BM144/BN144)</f>
        <v>0</v>
      </c>
      <c r="BQ144" s="15" t="n">
        <v>25</v>
      </c>
      <c r="BR144" s="15" t="n">
        <f aca="false">IF(BP144/BQ144=INT(BP144/BQ144),1,0)</f>
        <v>1</v>
      </c>
      <c r="BS144" s="15" t="n">
        <f aca="false">IF(BR144=0,BP144,BP144/BQ144)</f>
        <v>0</v>
      </c>
      <c r="BT144" s="15" t="n">
        <v>5</v>
      </c>
      <c r="BU144" s="15" t="n">
        <f aca="false">IF(BS144/BT144=INT(BS144/BT144),1,0)</f>
        <v>1</v>
      </c>
      <c r="BV144" s="15" t="n">
        <f aca="false">IF(BU144=0,BS144,BS144/BT144)</f>
        <v>0</v>
      </c>
      <c r="BW144" s="15" t="n">
        <v>49</v>
      </c>
      <c r="BX144" s="15" t="n">
        <f aca="false">IF(BV144/BW144=INT(BV144/BW144),1,0)</f>
        <v>1</v>
      </c>
      <c r="BY144" s="15" t="n">
        <f aca="false">IF(BX144=0,BV144,BV144/BW144)</f>
        <v>0</v>
      </c>
      <c r="BZ144" s="15" t="n">
        <v>7</v>
      </c>
      <c r="CA144" s="15" t="n">
        <f aca="false">IF(BY144/BZ144=INT(BY144/BZ144),1,0)</f>
        <v>1</v>
      </c>
      <c r="CB144" s="15" t="n">
        <f aca="false">IF(CA144=0,BY144,BY144/BZ144)</f>
        <v>0</v>
      </c>
      <c r="CC144" s="15" t="n">
        <v>121</v>
      </c>
      <c r="CD144" s="15" t="n">
        <f aca="false">IF(CB144/CC144=INT(CB144/CC144),1,0)</f>
        <v>1</v>
      </c>
      <c r="CE144" s="15" t="n">
        <f aca="false">IF(CD144=0,CB144,CB144/CC144)</f>
        <v>0</v>
      </c>
      <c r="CF144" s="15" t="n">
        <v>11</v>
      </c>
      <c r="CG144" s="15" t="n">
        <f aca="false">IF(CE144/CF144=INT(CE144/CF144),1,0)</f>
        <v>1</v>
      </c>
      <c r="CH144" s="15" t="n">
        <f aca="false">IF(CG144=0,CE144,CE144/CF144)</f>
        <v>0</v>
      </c>
      <c r="CI144" s="15" t="n">
        <v>169</v>
      </c>
      <c r="CJ144" s="15" t="n">
        <f aca="false">IF(CH144/CI144=INT(CH144/CI144),1,0)</f>
        <v>1</v>
      </c>
      <c r="CK144" s="15" t="n">
        <f aca="false">IF(CJ144=0,CH144,CH144/CI144)</f>
        <v>0</v>
      </c>
      <c r="CL144" s="15" t="n">
        <v>13</v>
      </c>
      <c r="CM144" s="15" t="n">
        <f aca="false">IF(CK144/CL144=INT(CK144/CL144),1,0)</f>
        <v>1</v>
      </c>
      <c r="CN144" s="15" t="n">
        <f aca="false">IF(CM144=0,CK144,CK144/CL144)</f>
        <v>0</v>
      </c>
      <c r="CO144" s="15" t="n">
        <f aca="false">CO140</f>
        <v>289</v>
      </c>
      <c r="CP144" s="15" t="n">
        <f aca="false">IF(CN144/CO144=INT(CN144/CO144),1,0)</f>
        <v>1</v>
      </c>
      <c r="CQ144" s="15" t="n">
        <f aca="false">IF(CP144=0,CN144,CN144/CO144)</f>
        <v>0</v>
      </c>
      <c r="CR144" s="15" t="n">
        <v>17</v>
      </c>
      <c r="CS144" s="15" t="n">
        <f aca="false">IF(CQ144/CR144=INT(CQ144/CR144),1,0)</f>
        <v>1</v>
      </c>
      <c r="CT144" s="15" t="n">
        <f aca="false">IF(CS144=0,CQ144,CQ144/CR144)</f>
        <v>0</v>
      </c>
      <c r="CU144" s="15" t="n">
        <f aca="false">CU140</f>
        <v>361</v>
      </c>
      <c r="CV144" s="15" t="n">
        <f aca="false">IF(CT144/CU144=INT(CT144/CU144),1,0)</f>
        <v>1</v>
      </c>
      <c r="CW144" s="15" t="n">
        <f aca="false">IF(CV144=0,CT144,CT144/CU144)</f>
        <v>0</v>
      </c>
      <c r="CX144" s="15" t="n">
        <v>19</v>
      </c>
      <c r="CY144" s="15" t="n">
        <f aca="false">IF(CW144/CX144=INT(CW144/CX144),1,0)</f>
        <v>1</v>
      </c>
      <c r="CZ144" s="15" t="n">
        <f aca="false">IF(CY144=0,CW144,CW144/CX144)</f>
        <v>0</v>
      </c>
      <c r="DA144" s="15" t="n">
        <f aca="false">DA140</f>
        <v>529</v>
      </c>
      <c r="DB144" s="15" t="n">
        <f aca="false">IF(CZ144/DA144=INT(CZ144/DA144),1,0)</f>
        <v>1</v>
      </c>
      <c r="DC144" s="15" t="n">
        <f aca="false">IF(DB144=0,CZ144,CZ144/DA144)</f>
        <v>0</v>
      </c>
      <c r="DD144" s="15" t="n">
        <v>23</v>
      </c>
      <c r="DE144" s="15" t="n">
        <f aca="false">IF(DC144/DD144=INT(DC144/DD144),1,0)</f>
        <v>1</v>
      </c>
      <c r="DF144" s="15" t="n">
        <f aca="false">IF(DE144=0,DC144,DC144/DD144)</f>
        <v>0</v>
      </c>
      <c r="DG144" s="15" t="n">
        <f aca="false">DG140</f>
        <v>841</v>
      </c>
      <c r="DH144" s="15" t="n">
        <f aca="false">IF(DF144/DG144=INT(DF144/DG144),1,0)</f>
        <v>1</v>
      </c>
      <c r="DI144" s="15" t="n">
        <f aca="false">IF(DH144=0,DF144,DF144/DG144)</f>
        <v>0</v>
      </c>
      <c r="DJ144" s="15" t="n">
        <v>29</v>
      </c>
      <c r="DK144" s="15" t="n">
        <f aca="false">IF(DI144/DJ144=INT(DI144/DJ144),1,0)</f>
        <v>1</v>
      </c>
      <c r="DL144" s="15" t="n">
        <f aca="false">IF(DK144=0,DI144,DI144/DJ144)</f>
        <v>0</v>
      </c>
      <c r="DM144" s="15" t="n">
        <f aca="false">DM140</f>
        <v>961</v>
      </c>
      <c r="DN144" s="15" t="n">
        <f aca="false">IF(DL144/DM144=INT(DL144/DM144),1,0)</f>
        <v>1</v>
      </c>
      <c r="DO144" s="15" t="n">
        <f aca="false">IF(DN144=0,DL144,DL144/DM144)</f>
        <v>0</v>
      </c>
      <c r="DP144" s="15" t="n">
        <v>31</v>
      </c>
      <c r="DQ144" s="15" t="n">
        <f aca="false">IF(DO144/DP144=INT(DO144/DP144),1,0)</f>
        <v>1</v>
      </c>
      <c r="DR144" s="15" t="n">
        <f aca="false">IF(DQ144=0,DO144,DO144/DP144)</f>
        <v>0</v>
      </c>
      <c r="DS144" s="15" t="n">
        <v>37</v>
      </c>
      <c r="DT144" s="15" t="n">
        <f aca="false">IF(DR144/DS144=INT(DR144/DS144),1,0)</f>
        <v>1</v>
      </c>
      <c r="DU144" s="15" t="n">
        <f aca="false">IF(DT144=0,DR144,DR144/DS144)</f>
        <v>0</v>
      </c>
      <c r="DV144" s="15" t="n">
        <v>41</v>
      </c>
      <c r="DW144" s="15" t="n">
        <f aca="false">IF(DU144/DV144=INT(DU144/DV144),1,0)</f>
        <v>1</v>
      </c>
      <c r="DX144" s="15" t="n">
        <f aca="false">IF(DW144=0,DU144,DU144/DV144)</f>
        <v>0</v>
      </c>
      <c r="DY144" s="15" t="n">
        <v>43</v>
      </c>
      <c r="DZ144" s="15" t="n">
        <f aca="false">IF(DX144/DY144=INT(DX144/DY144),1,0)</f>
        <v>1</v>
      </c>
      <c r="EA144" s="15" t="n">
        <f aca="false">IF(DZ144=0,DX144,DX144/DY144)</f>
        <v>0</v>
      </c>
      <c r="EB144" s="15" t="n">
        <v>47</v>
      </c>
      <c r="EC144" s="15" t="n">
        <f aca="false">IF(EA144/EB144=INT(EA144/EB144),1,0)</f>
        <v>1</v>
      </c>
      <c r="ED144" s="15" t="n">
        <f aca="false">IF(EC144=0,EA144,EA144/EB144)</f>
        <v>0</v>
      </c>
      <c r="EE144" s="15" t="n">
        <v>53</v>
      </c>
      <c r="EF144" s="15" t="n">
        <f aca="false">IF(ED144/EE144=INT(ED144/EE144),1,0)</f>
        <v>1</v>
      </c>
      <c r="EG144" s="15" t="n">
        <f aca="false">IF(EF144=0,ED144,ED144/EE144)</f>
        <v>0</v>
      </c>
      <c r="EH144" s="15" t="n">
        <v>59</v>
      </c>
      <c r="EI144" s="15" t="n">
        <f aca="false">IF(EG144/EH144=INT(EG144/EH144),1,0)</f>
        <v>1</v>
      </c>
      <c r="EJ144" s="15" t="n">
        <f aca="false">IF(EI144=0,EG144,EG144/EH144)</f>
        <v>0</v>
      </c>
      <c r="EK144" s="15" t="n">
        <v>61</v>
      </c>
      <c r="EL144" s="15" t="n">
        <f aca="false">IF(EJ144/EK144=INT(EJ144/EK144),1,0)</f>
        <v>1</v>
      </c>
      <c r="EM144" s="15" t="n">
        <f aca="false">IF(EL144=0,EJ144,EJ144/EK144)</f>
        <v>0</v>
      </c>
      <c r="EN144" s="15" t="n">
        <v>67</v>
      </c>
      <c r="EO144" s="15" t="n">
        <f aca="false">IF(EM144/EN144=INT(EM144/EN144),1,0)</f>
        <v>1</v>
      </c>
      <c r="EP144" s="15" t="n">
        <f aca="false">IF(EO144=0,EM144,EM144/EN144)</f>
        <v>0</v>
      </c>
      <c r="EQ144" s="15" t="n">
        <v>71</v>
      </c>
      <c r="ER144" s="15" t="n">
        <f aca="false">IF(EP144/EQ144=INT(EP144/EQ144),1,0)</f>
        <v>1</v>
      </c>
      <c r="ES144" s="15" t="n">
        <f aca="false">IF(ER144=0,EP144,EP144/EQ144)</f>
        <v>0</v>
      </c>
      <c r="ET144" s="15" t="n">
        <v>73</v>
      </c>
      <c r="EU144" s="15" t="n">
        <f aca="false">IF(ES144/ET144=INT(ES144/ET144),1,0)</f>
        <v>1</v>
      </c>
      <c r="EV144" s="15" t="n">
        <f aca="false">IF(EU144=0,ES144,ES144/ET144)</f>
        <v>0</v>
      </c>
      <c r="EW144" s="15" t="n">
        <v>79</v>
      </c>
      <c r="EX144" s="15" t="n">
        <f aca="false">IF(EV144/EW144=INT(EV144/EW144),1,0)</f>
        <v>1</v>
      </c>
      <c r="EY144" s="15" t="n">
        <f aca="false">IF(EX144=0,EV144,EV144/EW144)</f>
        <v>0</v>
      </c>
      <c r="EZ144" s="15" t="n">
        <v>83</v>
      </c>
      <c r="FA144" s="15" t="n">
        <f aca="false">IF(EY144/EZ144=INT(EY144/EZ144),1,0)</f>
        <v>1</v>
      </c>
      <c r="FB144" s="15" t="n">
        <f aca="false">IF(FA144=0,EY144,EY144/EZ144)</f>
        <v>0</v>
      </c>
      <c r="FC144" s="15" t="n">
        <v>89</v>
      </c>
      <c r="FD144" s="15" t="n">
        <f aca="false">IF(FB144/FC144=INT(FB144/FC144),1,0)</f>
        <v>1</v>
      </c>
      <c r="FE144" s="15" t="n">
        <f aca="false">IF(FD144=0,FB144,FB144/FC144)</f>
        <v>0</v>
      </c>
      <c r="FF144" s="15" t="n">
        <v>97</v>
      </c>
      <c r="FG144" s="15" t="n">
        <f aca="false">IF(FE144/FF144=INT(FE144/FF144),1,0)</f>
        <v>1</v>
      </c>
      <c r="FH144" s="15" t="n">
        <f aca="false">IF(FG144=0,FE144,FE144/FF144)</f>
        <v>0</v>
      </c>
      <c r="FI144" s="15" t="n">
        <v>101</v>
      </c>
      <c r="FJ144" s="15" t="n">
        <f aca="false">IF(FH144/FI144=INT(FH144/FI144),1,0)</f>
        <v>1</v>
      </c>
      <c r="FK144" s="15" t="n">
        <f aca="false">IF(FJ144=0,FH144,FH144/FI144)</f>
        <v>0</v>
      </c>
      <c r="FL144" s="15" t="n">
        <v>103</v>
      </c>
      <c r="FM144" s="15" t="n">
        <f aca="false">IF(FK144/FL144=INT(FK144/FL144),1,0)</f>
        <v>1</v>
      </c>
      <c r="FN144" s="15" t="n">
        <f aca="false">IF(FM144=0,FK144,FK144/FL144)</f>
        <v>0</v>
      </c>
      <c r="FO144" s="15" t="n">
        <v>107</v>
      </c>
      <c r="FP144" s="15" t="n">
        <f aca="false">IF(FN144/FO144=INT(FN144/FO144),1,0)</f>
        <v>1</v>
      </c>
      <c r="FQ144" s="15" t="n">
        <f aca="false">IF(FP144=0,FN144,FN144/FO144)</f>
        <v>0</v>
      </c>
      <c r="FR144" s="15" t="n">
        <v>109</v>
      </c>
      <c r="FS144" s="15" t="n">
        <f aca="false">IF(FQ144/FR144=INT(FQ144/FR144),1,0)</f>
        <v>1</v>
      </c>
      <c r="FT144" s="15" t="n">
        <f aca="false">IF(FS144=0,FQ144,FQ144/FR144)</f>
        <v>0</v>
      </c>
      <c r="FU144" s="15" t="n">
        <v>113</v>
      </c>
      <c r="FV144" s="15" t="n">
        <f aca="false">IF(FT144/FU144=INT(FT144/FU144),1,0)</f>
        <v>1</v>
      </c>
      <c r="FW144" s="15" t="n">
        <f aca="false">IF(FV144=0,FT144,FT144/FU144)</f>
        <v>0</v>
      </c>
      <c r="FX144" s="15" t="n">
        <v>127</v>
      </c>
      <c r="FY144" s="15" t="n">
        <f aca="false">IF(FW144/FX144=INT(FW144/FX144),1,0)</f>
        <v>1</v>
      </c>
      <c r="FZ144" s="15" t="n">
        <f aca="false">IF(FY144=0,FW144,FW144/FX144)</f>
        <v>0</v>
      </c>
      <c r="GA144" s="15" t="n">
        <v>131</v>
      </c>
      <c r="GB144" s="15" t="n">
        <f aca="false">IF(FZ144/GA144=INT(FZ144/GA144),1,0)</f>
        <v>1</v>
      </c>
      <c r="GC144" s="15" t="n">
        <f aca="false">IF(GB144=0,FZ144,FZ144/GA144)</f>
        <v>0</v>
      </c>
      <c r="GD144" s="15" t="n">
        <v>137</v>
      </c>
      <c r="GE144" s="15" t="n">
        <f aca="false">IF(GC144/GD144=INT(GC144/GD144),1,0)</f>
        <v>1</v>
      </c>
      <c r="GF144" s="15" t="n">
        <f aca="false">IF(GE144=0,GC144,GC144/GD144)</f>
        <v>0</v>
      </c>
      <c r="GG144" s="15" t="n">
        <v>139</v>
      </c>
      <c r="GH144" s="15" t="n">
        <f aca="false">IF(GF144/GG144=INT(GF144/GG144),1,0)</f>
        <v>1</v>
      </c>
      <c r="GI144" s="15" t="n">
        <f aca="false">IF(GH144=0,GF144,GF144/GG144)</f>
        <v>0</v>
      </c>
      <c r="GJ144" s="15" t="n">
        <v>149</v>
      </c>
      <c r="GK144" s="15" t="n">
        <f aca="false">IF(GI144/GJ144=INT(GI144/GJ144),1,0)</f>
        <v>1</v>
      </c>
      <c r="GL144" s="15" t="n">
        <f aca="false">IF(GK144=0,GI144,GI144/GJ144)</f>
        <v>0</v>
      </c>
      <c r="GM144" s="15"/>
      <c r="GN144" s="15" t="n">
        <f aca="false">8*AW144+4*AZ144+2*BC144+BF144</f>
        <v>15</v>
      </c>
      <c r="GO144" s="15" t="n">
        <f aca="false">4*BI144+2*BL144+BO144</f>
        <v>7</v>
      </c>
      <c r="GP144" s="15" t="n">
        <f aca="false">2*BR144+BU144</f>
        <v>3</v>
      </c>
      <c r="GQ144" s="15" t="n">
        <f aca="false">2*BX144+CA144</f>
        <v>3</v>
      </c>
      <c r="GR144" s="15" t="n">
        <f aca="false">2*CD144+CG144</f>
        <v>3</v>
      </c>
      <c r="GS144" s="15" t="n">
        <f aca="false">2*CJ144+CM144</f>
        <v>3</v>
      </c>
      <c r="GT144" s="15" t="n">
        <f aca="false">CS144</f>
        <v>1</v>
      </c>
      <c r="GU144" s="15" t="n">
        <f aca="false">CY144</f>
        <v>1</v>
      </c>
      <c r="GV144" s="15" t="n">
        <f aca="false">DE144</f>
        <v>1</v>
      </c>
      <c r="GW144" s="15" t="n">
        <f aca="false">DK144</f>
        <v>1</v>
      </c>
      <c r="GX144" s="15" t="n">
        <f aca="false">DQ144</f>
        <v>1</v>
      </c>
      <c r="GY144" s="0" t="n">
        <f aca="false">DT144</f>
        <v>1</v>
      </c>
      <c r="GZ144" s="0" t="n">
        <f aca="false">DW144</f>
        <v>1</v>
      </c>
      <c r="HA144" s="0" t="n">
        <f aca="false">DZ144</f>
        <v>1</v>
      </c>
      <c r="HB144" s="0" t="n">
        <f aca="false">EC144</f>
        <v>1</v>
      </c>
      <c r="HC144" s="0" t="n">
        <f aca="false">EF144</f>
        <v>1</v>
      </c>
      <c r="HD144" s="0" t="n">
        <f aca="false">EI144</f>
        <v>1</v>
      </c>
      <c r="HE144" s="0" t="n">
        <f aca="false">EL144</f>
        <v>1</v>
      </c>
      <c r="HF144" s="0" t="n">
        <f aca="false">EO144</f>
        <v>1</v>
      </c>
      <c r="HG144" s="0" t="n">
        <f aca="false">ER144</f>
        <v>1</v>
      </c>
      <c r="HH144" s="0" t="n">
        <f aca="false">EU144</f>
        <v>1</v>
      </c>
      <c r="HI144" s="0" t="n">
        <f aca="false">EX144</f>
        <v>1</v>
      </c>
      <c r="HJ144" s="0" t="n">
        <f aca="false">FA144</f>
        <v>1</v>
      </c>
      <c r="HK144" s="0" t="n">
        <f aca="false">FD144</f>
        <v>1</v>
      </c>
      <c r="HL144" s="0" t="n">
        <f aca="false">FG144</f>
        <v>1</v>
      </c>
      <c r="HM144" s="0" t="n">
        <f aca="false">FJ144</f>
        <v>1</v>
      </c>
      <c r="HN144" s="0" t="n">
        <f aca="false">FM144</f>
        <v>1</v>
      </c>
      <c r="HO144" s="0" t="n">
        <f aca="false">FP144</f>
        <v>1</v>
      </c>
      <c r="HP144" s="0" t="n">
        <f aca="false">FS144</f>
        <v>1</v>
      </c>
      <c r="HQ144" s="0" t="n">
        <f aca="false">FV144</f>
        <v>1</v>
      </c>
      <c r="HR144" s="0" t="n">
        <f aca="false">FY144</f>
        <v>1</v>
      </c>
      <c r="HS144" s="0" t="n">
        <f aca="false">GB144</f>
        <v>1</v>
      </c>
      <c r="HT144" s="0" t="n">
        <f aca="false">GE144</f>
        <v>1</v>
      </c>
      <c r="HU144" s="0" t="n">
        <f aca="false">GH144</f>
        <v>1</v>
      </c>
      <c r="HV144" s="0" t="n">
        <f aca="false">GK144</f>
        <v>1</v>
      </c>
      <c r="HW144" s="0" t="n">
        <f aca="false">AU144</f>
        <v>0</v>
      </c>
      <c r="HX144" s="0" t="n">
        <f aca="false">HW144/HV147</f>
        <v>0</v>
      </c>
    </row>
    <row r="145" customFormat="false" ht="18" hidden="true" customHeight="true" outlineLevel="0" collapsed="false">
      <c r="A145" s="1"/>
      <c r="B145" s="10"/>
      <c r="C145" s="10"/>
      <c r="D145" s="10"/>
      <c r="E145" s="10"/>
      <c r="F145" s="13"/>
      <c r="G145" s="13"/>
      <c r="H145" s="74"/>
      <c r="I145" s="10"/>
      <c r="J145" s="10"/>
      <c r="K145" s="1"/>
      <c r="M145" s="1"/>
      <c r="AK145" s="1"/>
      <c r="AL145" s="1"/>
      <c r="AM145" s="1"/>
      <c r="AN145" s="1"/>
      <c r="AO145" s="1"/>
      <c r="AP145" s="1"/>
      <c r="AQ145" s="1"/>
      <c r="AS145" s="0" t="n">
        <f aca="false">AS144+INT(AT144/AT145)</f>
        <v>29</v>
      </c>
      <c r="AT145" s="0" t="n">
        <f aca="false">HX133*HX137*HX141</f>
        <v>16</v>
      </c>
      <c r="AU145" s="0" t="n">
        <f aca="false">AT145</f>
        <v>16</v>
      </c>
      <c r="AV145" s="0" t="n">
        <v>256</v>
      </c>
      <c r="AW145" s="15" t="n">
        <f aca="false">IF(AU145/AV145=INT(AU145/AV145),1,0)</f>
        <v>0</v>
      </c>
      <c r="AX145" s="15" t="n">
        <f aca="false">IF(AW145=0,AU145,AU145/AV145)</f>
        <v>16</v>
      </c>
      <c r="AY145" s="15" t="n">
        <v>16</v>
      </c>
      <c r="AZ145" s="15" t="n">
        <f aca="false">IF(AX145/AY145=INT(AX145/AY145),1,0)</f>
        <v>1</v>
      </c>
      <c r="BA145" s="15" t="n">
        <f aca="false">IF(AZ145=0,AX145,AX145/AY145)</f>
        <v>1</v>
      </c>
      <c r="BB145" s="15" t="n">
        <v>4</v>
      </c>
      <c r="BC145" s="15" t="n">
        <f aca="false">IF(BA145/BB145=INT(BA145/BB145),1,0)</f>
        <v>0</v>
      </c>
      <c r="BD145" s="15" t="n">
        <f aca="false">IF(BC145=0,BA145,BA145/BB145)</f>
        <v>1</v>
      </c>
      <c r="BE145" s="15" t="n">
        <v>2</v>
      </c>
      <c r="BF145" s="15" t="n">
        <f aca="false">IF(BD145/BE145=INT(BD145/BE145),1,0)</f>
        <v>0</v>
      </c>
      <c r="BG145" s="15" t="n">
        <f aca="false">IF(BF145=0,BD145,BD145/BE145)</f>
        <v>1</v>
      </c>
      <c r="BH145" s="15" t="n">
        <v>81</v>
      </c>
      <c r="BI145" s="15" t="n">
        <f aca="false">IF(BG145/BH145=INT(BG145/BH145),1,0)</f>
        <v>0</v>
      </c>
      <c r="BJ145" s="15" t="n">
        <f aca="false">IF(BI145=0,BG145,BG145/BH145)</f>
        <v>1</v>
      </c>
      <c r="BK145" s="15" t="n">
        <v>9</v>
      </c>
      <c r="BL145" s="15" t="n">
        <f aca="false">IF(BJ145/BK145=INT(BJ145/BK145),1,0)</f>
        <v>0</v>
      </c>
      <c r="BM145" s="15" t="n">
        <f aca="false">IF(BL145=0,BJ145,BJ145/BK145)</f>
        <v>1</v>
      </c>
      <c r="BN145" s="15" t="n">
        <v>3</v>
      </c>
      <c r="BO145" s="15" t="n">
        <f aca="false">IF(BM145/BN145=INT(BM145/BN145),1,0)</f>
        <v>0</v>
      </c>
      <c r="BP145" s="15" t="n">
        <f aca="false">IF(BO145=0,BM145,BM145/BN145)</f>
        <v>1</v>
      </c>
      <c r="BQ145" s="15" t="n">
        <v>25</v>
      </c>
      <c r="BR145" s="15" t="n">
        <f aca="false">IF(BP145/BQ145=INT(BP145/BQ145),1,0)</f>
        <v>0</v>
      </c>
      <c r="BS145" s="15" t="n">
        <f aca="false">IF(BR145=0,BP145,BP145/BQ145)</f>
        <v>1</v>
      </c>
      <c r="BT145" s="15" t="n">
        <v>5</v>
      </c>
      <c r="BU145" s="15" t="n">
        <f aca="false">IF(BS145/BT145=INT(BS145/BT145),1,0)</f>
        <v>0</v>
      </c>
      <c r="BV145" s="15" t="n">
        <f aca="false">IF(BU145=0,BS145,BS145/BT145)</f>
        <v>1</v>
      </c>
      <c r="BW145" s="15" t="n">
        <v>49</v>
      </c>
      <c r="BX145" s="15" t="n">
        <f aca="false">IF(BV145/BW145=INT(BV145/BW145),1,0)</f>
        <v>0</v>
      </c>
      <c r="BY145" s="15" t="n">
        <f aca="false">IF(BX145=0,BV145,BV145/BW145)</f>
        <v>1</v>
      </c>
      <c r="BZ145" s="15" t="n">
        <v>7</v>
      </c>
      <c r="CA145" s="15" t="n">
        <f aca="false">IF(BY145/BZ145=INT(BY145/BZ145),1,0)</f>
        <v>0</v>
      </c>
      <c r="CB145" s="15" t="n">
        <f aca="false">IF(CA145=0,BY145,BY145/BZ145)</f>
        <v>1</v>
      </c>
      <c r="CC145" s="15" t="n">
        <v>121</v>
      </c>
      <c r="CD145" s="15" t="n">
        <f aca="false">IF(CB145/CC145=INT(CB145/CC145),1,0)</f>
        <v>0</v>
      </c>
      <c r="CE145" s="15" t="n">
        <f aca="false">IF(CD145=0,CB145,CB145/CC145)</f>
        <v>1</v>
      </c>
      <c r="CF145" s="15" t="n">
        <v>11</v>
      </c>
      <c r="CG145" s="15" t="n">
        <f aca="false">IF(CE145/CF145=INT(CE145/CF145),1,0)</f>
        <v>0</v>
      </c>
      <c r="CH145" s="15" t="n">
        <f aca="false">IF(CG145=0,CE145,CE145/CF145)</f>
        <v>1</v>
      </c>
      <c r="CI145" s="15" t="n">
        <v>169</v>
      </c>
      <c r="CJ145" s="15" t="n">
        <f aca="false">IF(CH145/CI145=INT(CH145/CI145),1,0)</f>
        <v>0</v>
      </c>
      <c r="CK145" s="15" t="n">
        <f aca="false">IF(CJ145=0,CH145,CH145/CI145)</f>
        <v>1</v>
      </c>
      <c r="CL145" s="15" t="n">
        <v>13</v>
      </c>
      <c r="CM145" s="15" t="n">
        <f aca="false">IF(CK145/CL145=INT(CK145/CL145),1,0)</f>
        <v>0</v>
      </c>
      <c r="CN145" s="15" t="n">
        <f aca="false">IF(CM145=0,CK145,CK145/CL145)</f>
        <v>1</v>
      </c>
      <c r="CO145" s="15" t="n">
        <f aca="false">CO141</f>
        <v>289</v>
      </c>
      <c r="CP145" s="15" t="n">
        <f aca="false">IF(CN145/CO145=INT(CN145/CO145),1,0)</f>
        <v>0</v>
      </c>
      <c r="CQ145" s="15" t="n">
        <f aca="false">IF(CP145=0,CN145,CN145/CO145)</f>
        <v>1</v>
      </c>
      <c r="CR145" s="15" t="n">
        <v>17</v>
      </c>
      <c r="CS145" s="15" t="n">
        <f aca="false">IF(CQ145/CR145=INT(CQ145/CR145),1,0)</f>
        <v>0</v>
      </c>
      <c r="CT145" s="15" t="n">
        <f aca="false">IF(CS145=0,CQ145,CQ145/CR145)</f>
        <v>1</v>
      </c>
      <c r="CU145" s="15" t="n">
        <f aca="false">CU141</f>
        <v>361</v>
      </c>
      <c r="CV145" s="15" t="n">
        <f aca="false">IF(CT145/CU145=INT(CT145/CU145),1,0)</f>
        <v>0</v>
      </c>
      <c r="CW145" s="15" t="n">
        <f aca="false">IF(CV145=0,CT145,CT145/CU145)</f>
        <v>1</v>
      </c>
      <c r="CX145" s="15" t="n">
        <v>19</v>
      </c>
      <c r="CY145" s="15" t="n">
        <f aca="false">IF(CW145/CX145=INT(CW145/CX145),1,0)</f>
        <v>0</v>
      </c>
      <c r="CZ145" s="15" t="n">
        <f aca="false">IF(CY145=0,CW145,CW145/CX145)</f>
        <v>1</v>
      </c>
      <c r="DA145" s="15" t="n">
        <f aca="false">DA141</f>
        <v>529</v>
      </c>
      <c r="DB145" s="15" t="n">
        <f aca="false">IF(CZ145/DA145=INT(CZ145/DA145),1,0)</f>
        <v>0</v>
      </c>
      <c r="DC145" s="15" t="n">
        <f aca="false">IF(DB145=0,CZ145,CZ145/DA145)</f>
        <v>1</v>
      </c>
      <c r="DD145" s="15" t="n">
        <v>23</v>
      </c>
      <c r="DE145" s="15" t="n">
        <f aca="false">IF(DC145/DD145=INT(DC145/DD145),1,0)</f>
        <v>0</v>
      </c>
      <c r="DF145" s="15" t="n">
        <f aca="false">IF(DE145=0,DC145,DC145/DD145)</f>
        <v>1</v>
      </c>
      <c r="DG145" s="15" t="n">
        <f aca="false">DG141</f>
        <v>841</v>
      </c>
      <c r="DH145" s="15" t="n">
        <f aca="false">IF(DF145/DG145=INT(DF145/DG145),1,0)</f>
        <v>0</v>
      </c>
      <c r="DI145" s="15" t="n">
        <f aca="false">IF(DH145=0,DF145,DF145/DG145)</f>
        <v>1</v>
      </c>
      <c r="DJ145" s="15" t="n">
        <v>29</v>
      </c>
      <c r="DK145" s="15" t="n">
        <f aca="false">IF(DI145/DJ145=INT(DI145/DJ145),1,0)</f>
        <v>0</v>
      </c>
      <c r="DL145" s="15" t="n">
        <f aca="false">IF(DK145=0,DI145,DI145/DJ145)</f>
        <v>1</v>
      </c>
      <c r="DM145" s="15" t="n">
        <f aca="false">DM141</f>
        <v>961</v>
      </c>
      <c r="DN145" s="15" t="n">
        <f aca="false">IF(DL145/DM145=INT(DL145/DM145),1,0)</f>
        <v>0</v>
      </c>
      <c r="DO145" s="15" t="n">
        <f aca="false">IF(DN145=0,DL145,DL145/DM145)</f>
        <v>1</v>
      </c>
      <c r="DP145" s="15" t="n">
        <v>31</v>
      </c>
      <c r="DQ145" s="15" t="n">
        <f aca="false">IF(DO145/DP145=INT(DO145/DP145),1,0)</f>
        <v>0</v>
      </c>
      <c r="DR145" s="15" t="n">
        <f aca="false">IF(DQ145=0,DO145,DO145/DP145)</f>
        <v>1</v>
      </c>
      <c r="DS145" s="15" t="n">
        <v>37</v>
      </c>
      <c r="DT145" s="15" t="n">
        <f aca="false">IF(DR145/DS145=INT(DR145/DS145),1,0)</f>
        <v>0</v>
      </c>
      <c r="DU145" s="15" t="n">
        <f aca="false">IF(DT145=0,DR145,DR145/DS145)</f>
        <v>1</v>
      </c>
      <c r="DV145" s="15" t="n">
        <v>41</v>
      </c>
      <c r="DW145" s="15" t="n">
        <f aca="false">IF(DU145/DV145=INT(DU145/DV145),1,0)</f>
        <v>0</v>
      </c>
      <c r="DX145" s="15" t="n">
        <f aca="false">IF(DW145=0,DU145,DU145/DV145)</f>
        <v>1</v>
      </c>
      <c r="DY145" s="15" t="n">
        <v>43</v>
      </c>
      <c r="DZ145" s="15" t="n">
        <f aca="false">IF(DX145/DY145=INT(DX145/DY145),1,0)</f>
        <v>0</v>
      </c>
      <c r="EA145" s="15" t="n">
        <f aca="false">IF(DZ145=0,DX145,DX145/DY145)</f>
        <v>1</v>
      </c>
      <c r="EB145" s="15" t="n">
        <v>47</v>
      </c>
      <c r="EC145" s="15" t="n">
        <f aca="false">IF(EA145/EB145=INT(EA145/EB145),1,0)</f>
        <v>0</v>
      </c>
      <c r="ED145" s="15" t="n">
        <f aca="false">IF(EC145=0,EA145,EA145/EB145)</f>
        <v>1</v>
      </c>
      <c r="EE145" s="15" t="n">
        <v>53</v>
      </c>
      <c r="EF145" s="15" t="n">
        <f aca="false">IF(ED145/EE145=INT(ED145/EE145),1,0)</f>
        <v>0</v>
      </c>
      <c r="EG145" s="15" t="n">
        <f aca="false">IF(EF145=0,ED145,ED145/EE145)</f>
        <v>1</v>
      </c>
      <c r="EH145" s="15" t="n">
        <v>59</v>
      </c>
      <c r="EI145" s="15" t="n">
        <f aca="false">IF(EG145/EH145=INT(EG145/EH145),1,0)</f>
        <v>0</v>
      </c>
      <c r="EJ145" s="15" t="n">
        <f aca="false">IF(EI145=0,EG145,EG145/EH145)</f>
        <v>1</v>
      </c>
      <c r="EK145" s="15" t="n">
        <v>61</v>
      </c>
      <c r="EL145" s="15" t="n">
        <f aca="false">IF(EJ145/EK145=INT(EJ145/EK145),1,0)</f>
        <v>0</v>
      </c>
      <c r="EM145" s="15" t="n">
        <f aca="false">IF(EL145=0,EJ145,EJ145/EK145)</f>
        <v>1</v>
      </c>
      <c r="EN145" s="15" t="n">
        <v>67</v>
      </c>
      <c r="EO145" s="15" t="n">
        <f aca="false">IF(EM145/EN145=INT(EM145/EN145),1,0)</f>
        <v>0</v>
      </c>
      <c r="EP145" s="15" t="n">
        <f aca="false">IF(EO145=0,EM145,EM145/EN145)</f>
        <v>1</v>
      </c>
      <c r="EQ145" s="15" t="n">
        <v>71</v>
      </c>
      <c r="ER145" s="15" t="n">
        <f aca="false">IF(EP145/EQ145=INT(EP145/EQ145),1,0)</f>
        <v>0</v>
      </c>
      <c r="ES145" s="15" t="n">
        <f aca="false">IF(ER145=0,EP145,EP145/EQ145)</f>
        <v>1</v>
      </c>
      <c r="ET145" s="15" t="n">
        <v>73</v>
      </c>
      <c r="EU145" s="15" t="n">
        <f aca="false">IF(ES145/ET145=INT(ES145/ET145),1,0)</f>
        <v>0</v>
      </c>
      <c r="EV145" s="15" t="n">
        <f aca="false">IF(EU145=0,ES145,ES145/ET145)</f>
        <v>1</v>
      </c>
      <c r="EW145" s="15" t="n">
        <v>79</v>
      </c>
      <c r="EX145" s="15" t="n">
        <f aca="false">IF(EV145/EW145=INT(EV145/EW145),1,0)</f>
        <v>0</v>
      </c>
      <c r="EY145" s="15" t="n">
        <f aca="false">IF(EX145=0,EV145,EV145/EW145)</f>
        <v>1</v>
      </c>
      <c r="EZ145" s="15" t="n">
        <v>83</v>
      </c>
      <c r="FA145" s="15" t="n">
        <f aca="false">IF(EY145/EZ145=INT(EY145/EZ145),1,0)</f>
        <v>0</v>
      </c>
      <c r="FB145" s="15" t="n">
        <f aca="false">IF(FA145=0,EY145,EY145/EZ145)</f>
        <v>1</v>
      </c>
      <c r="FC145" s="15" t="n">
        <v>89</v>
      </c>
      <c r="FD145" s="15" t="n">
        <f aca="false">IF(FB145/FC145=INT(FB145/FC145),1,0)</f>
        <v>0</v>
      </c>
      <c r="FE145" s="15" t="n">
        <f aca="false">IF(FD145=0,FB145,FB145/FC145)</f>
        <v>1</v>
      </c>
      <c r="FF145" s="15" t="n">
        <v>97</v>
      </c>
      <c r="FG145" s="15" t="n">
        <f aca="false">IF(FE145/FF145=INT(FE145/FF145),1,0)</f>
        <v>0</v>
      </c>
      <c r="FH145" s="15" t="n">
        <f aca="false">IF(FG145=0,FE145,FE145/FF145)</f>
        <v>1</v>
      </c>
      <c r="FI145" s="15" t="n">
        <v>101</v>
      </c>
      <c r="FJ145" s="15" t="n">
        <f aca="false">IF(FH145/FI145=INT(FH145/FI145),1,0)</f>
        <v>0</v>
      </c>
      <c r="FK145" s="15" t="n">
        <f aca="false">IF(FJ145=0,FH145,FH145/FI145)</f>
        <v>1</v>
      </c>
      <c r="FL145" s="15" t="n">
        <v>103</v>
      </c>
      <c r="FM145" s="15" t="n">
        <f aca="false">IF(FK145/FL145=INT(FK145/FL145),1,0)</f>
        <v>0</v>
      </c>
      <c r="FN145" s="15" t="n">
        <f aca="false">IF(FM145=0,FK145,FK145/FL145)</f>
        <v>1</v>
      </c>
      <c r="FO145" s="15" t="n">
        <v>107</v>
      </c>
      <c r="FP145" s="15" t="n">
        <f aca="false">IF(FN145/FO145=INT(FN145/FO145),1,0)</f>
        <v>0</v>
      </c>
      <c r="FQ145" s="15" t="n">
        <f aca="false">IF(FP145=0,FN145,FN145/FO145)</f>
        <v>1</v>
      </c>
      <c r="FR145" s="15" t="n">
        <v>109</v>
      </c>
      <c r="FS145" s="15" t="n">
        <f aca="false">IF(FQ145/FR145=INT(FQ145/FR145),1,0)</f>
        <v>0</v>
      </c>
      <c r="FT145" s="15" t="n">
        <f aca="false">IF(FS145=0,FQ145,FQ145/FR145)</f>
        <v>1</v>
      </c>
      <c r="FU145" s="15" t="n">
        <v>113</v>
      </c>
      <c r="FV145" s="15" t="n">
        <f aca="false">IF(FT145/FU145=INT(FT145/FU145),1,0)</f>
        <v>0</v>
      </c>
      <c r="FW145" s="15" t="n">
        <f aca="false">IF(FV145=0,FT145,FT145/FU145)</f>
        <v>1</v>
      </c>
      <c r="FX145" s="15" t="n">
        <v>127</v>
      </c>
      <c r="FY145" s="15" t="n">
        <f aca="false">IF(FW145/FX145=INT(FW145/FX145),1,0)</f>
        <v>0</v>
      </c>
      <c r="FZ145" s="15" t="n">
        <f aca="false">IF(FY145=0,FW145,FW145/FX145)</f>
        <v>1</v>
      </c>
      <c r="GA145" s="15" t="n">
        <v>131</v>
      </c>
      <c r="GB145" s="15" t="n">
        <f aca="false">IF(FZ145/GA145=INT(FZ145/GA145),1,0)</f>
        <v>0</v>
      </c>
      <c r="GC145" s="15" t="n">
        <f aca="false">IF(GB145=0,FZ145,FZ145/GA145)</f>
        <v>1</v>
      </c>
      <c r="GD145" s="15" t="n">
        <v>137</v>
      </c>
      <c r="GE145" s="15" t="n">
        <f aca="false">IF(GC145/GD145=INT(GC145/GD145),1,0)</f>
        <v>0</v>
      </c>
      <c r="GF145" s="15" t="n">
        <f aca="false">IF(GE145=0,GC145,GC145/GD145)</f>
        <v>1</v>
      </c>
      <c r="GG145" s="15" t="n">
        <v>139</v>
      </c>
      <c r="GH145" s="15" t="n">
        <f aca="false">IF(GF145/GG145=INT(GF145/GG145),1,0)</f>
        <v>0</v>
      </c>
      <c r="GI145" s="15" t="n">
        <f aca="false">IF(GH145=0,GF145,GF145/GG145)</f>
        <v>1</v>
      </c>
      <c r="GJ145" s="15" t="n">
        <v>149</v>
      </c>
      <c r="GK145" s="15" t="n">
        <f aca="false">IF(GI145/GJ145=INT(GI145/GJ145),1,0)</f>
        <v>0</v>
      </c>
      <c r="GL145" s="15" t="n">
        <f aca="false">IF(GK145=0,GI145,GI145/GJ145)</f>
        <v>1</v>
      </c>
      <c r="GM145" s="15"/>
      <c r="GN145" s="15" t="n">
        <f aca="false">8*AW145+4*AZ145+2*BC145+BF145</f>
        <v>4</v>
      </c>
      <c r="GO145" s="15" t="n">
        <f aca="false">4*BI145+2*BL145+BO145</f>
        <v>0</v>
      </c>
      <c r="GP145" s="15" t="n">
        <f aca="false">2*BR145+BU145</f>
        <v>0</v>
      </c>
      <c r="GQ145" s="15" t="n">
        <f aca="false">2*BX145+CA145</f>
        <v>0</v>
      </c>
      <c r="GR145" s="15" t="n">
        <f aca="false">2*CD145+CG145</f>
        <v>0</v>
      </c>
      <c r="GS145" s="15" t="n">
        <f aca="false">2*CJ145+CM145</f>
        <v>0</v>
      </c>
      <c r="GT145" s="15" t="n">
        <f aca="false">CS145</f>
        <v>0</v>
      </c>
      <c r="GU145" s="15" t="n">
        <f aca="false">CY145</f>
        <v>0</v>
      </c>
      <c r="GV145" s="15" t="n">
        <f aca="false">DE145</f>
        <v>0</v>
      </c>
      <c r="GW145" s="15" t="n">
        <f aca="false">DK145</f>
        <v>0</v>
      </c>
      <c r="GX145" s="15" t="n">
        <f aca="false">DQ145</f>
        <v>0</v>
      </c>
      <c r="GY145" s="0" t="n">
        <f aca="false">DT145</f>
        <v>0</v>
      </c>
      <c r="GZ145" s="0" t="n">
        <f aca="false">DW145</f>
        <v>0</v>
      </c>
      <c r="HA145" s="0" t="n">
        <f aca="false">DZ145</f>
        <v>0</v>
      </c>
      <c r="HB145" s="0" t="n">
        <f aca="false">EC145</f>
        <v>0</v>
      </c>
      <c r="HC145" s="0" t="n">
        <f aca="false">EF145</f>
        <v>0</v>
      </c>
      <c r="HD145" s="0" t="n">
        <f aca="false">EI145</f>
        <v>0</v>
      </c>
      <c r="HE145" s="0" t="n">
        <f aca="false">EL145</f>
        <v>0</v>
      </c>
      <c r="HF145" s="0" t="n">
        <f aca="false">EO145</f>
        <v>0</v>
      </c>
      <c r="HG145" s="0" t="n">
        <f aca="false">ER145</f>
        <v>0</v>
      </c>
      <c r="HH145" s="0" t="n">
        <f aca="false">EU145</f>
        <v>0</v>
      </c>
      <c r="HI145" s="0" t="n">
        <f aca="false">EX145</f>
        <v>0</v>
      </c>
      <c r="HJ145" s="0" t="n">
        <f aca="false">FA145</f>
        <v>0</v>
      </c>
      <c r="HK145" s="0" t="n">
        <f aca="false">FD145</f>
        <v>0</v>
      </c>
      <c r="HL145" s="0" t="n">
        <f aca="false">FG145</f>
        <v>0</v>
      </c>
      <c r="HM145" s="0" t="n">
        <f aca="false">FJ145</f>
        <v>0</v>
      </c>
      <c r="HN145" s="0" t="n">
        <f aca="false">FM145</f>
        <v>0</v>
      </c>
      <c r="HO145" s="0" t="n">
        <f aca="false">FP145</f>
        <v>0</v>
      </c>
      <c r="HP145" s="0" t="n">
        <f aca="false">FS145</f>
        <v>0</v>
      </c>
      <c r="HQ145" s="0" t="n">
        <f aca="false">FV145</f>
        <v>0</v>
      </c>
      <c r="HR145" s="0" t="n">
        <f aca="false">FY145</f>
        <v>0</v>
      </c>
      <c r="HS145" s="0" t="n">
        <f aca="false">GB145</f>
        <v>0</v>
      </c>
      <c r="HT145" s="0" t="n">
        <f aca="false">GE145</f>
        <v>0</v>
      </c>
      <c r="HU145" s="0" t="n">
        <f aca="false">GH145</f>
        <v>0</v>
      </c>
      <c r="HV145" s="0" t="n">
        <f aca="false">GK145</f>
        <v>0</v>
      </c>
      <c r="HW145" s="0" t="n">
        <f aca="false">AU145</f>
        <v>16</v>
      </c>
      <c r="HX145" s="0" t="n">
        <f aca="false">HW145/HV147</f>
        <v>1</v>
      </c>
    </row>
    <row r="146" customFormat="false" ht="18" hidden="true" customHeight="true" outlineLevel="0" collapsed="false">
      <c r="A146" s="1"/>
      <c r="B146" s="10"/>
      <c r="C146" s="10"/>
      <c r="D146" s="10"/>
      <c r="E146" s="10"/>
      <c r="F146" s="13"/>
      <c r="G146" s="13"/>
      <c r="H146" s="74"/>
      <c r="I146" s="10"/>
      <c r="J146" s="10"/>
      <c r="K146" s="1"/>
      <c r="M146" s="1"/>
      <c r="AK146" s="1"/>
      <c r="AL146" s="1"/>
      <c r="AM146" s="1"/>
      <c r="AN146" s="1"/>
      <c r="AO146" s="1"/>
      <c r="AP146" s="1"/>
      <c r="AQ146" s="1"/>
      <c r="AT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R146" s="15"/>
      <c r="CS146" s="15"/>
      <c r="CT146" s="15"/>
      <c r="CX146" s="15"/>
      <c r="CY146" s="15"/>
      <c r="CZ146" s="15"/>
      <c r="DD146" s="15"/>
      <c r="DE146" s="15"/>
      <c r="DF146" s="15"/>
      <c r="DJ146" s="15"/>
      <c r="DK146" s="15"/>
      <c r="DL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 t="n">
        <f aca="false">IF(GN144&lt;GN145,GN144,GN145)</f>
        <v>4</v>
      </c>
      <c r="GO146" s="15" t="n">
        <f aca="false">IF(GO144&lt;GO145,GO144,GO145)</f>
        <v>0</v>
      </c>
      <c r="GP146" s="15" t="n">
        <f aca="false">IF(GP144&lt;GP145,GP144,GP145)</f>
        <v>0</v>
      </c>
      <c r="GQ146" s="15" t="n">
        <f aca="false">IF(GQ144&lt;GQ145,GQ144,GQ145)</f>
        <v>0</v>
      </c>
      <c r="GR146" s="15" t="n">
        <f aca="false">IF(GR144&lt;GR145,GR144,GR145)</f>
        <v>0</v>
      </c>
      <c r="GS146" s="15" t="n">
        <f aca="false">IF(GS144&lt;GS145,GS144,GS145)</f>
        <v>0</v>
      </c>
      <c r="GT146" s="15" t="n">
        <f aca="false">IF(GT144&lt;GT145,GT144,GT145)</f>
        <v>0</v>
      </c>
      <c r="GU146" s="15" t="n">
        <f aca="false">IF(GU144&lt;GU145,GU144,GU145)</f>
        <v>0</v>
      </c>
      <c r="GV146" s="15" t="n">
        <f aca="false">IF(GV144&lt;GV145,GV144,GV145)</f>
        <v>0</v>
      </c>
      <c r="GW146" s="15" t="n">
        <f aca="false">IF(GW144&lt;GW145,GW144,GW145)</f>
        <v>0</v>
      </c>
      <c r="GX146" s="15" t="n">
        <f aca="false">IF(GX144&lt;GX145,GX144,GX145)</f>
        <v>0</v>
      </c>
      <c r="GY146" s="15" t="n">
        <f aca="false">IF(GY144&lt;GY145,GY144,GY145)</f>
        <v>0</v>
      </c>
      <c r="GZ146" s="15" t="n">
        <f aca="false">IF(GZ144&lt;GZ145,GZ144,GZ145)</f>
        <v>0</v>
      </c>
      <c r="HA146" s="15" t="n">
        <f aca="false">IF(HA144&lt;HA145,HA144,HA145)</f>
        <v>0</v>
      </c>
      <c r="HB146" s="15" t="n">
        <f aca="false">IF(HB144&lt;HB145,HB144,HB145)</f>
        <v>0</v>
      </c>
      <c r="HC146" s="15" t="n">
        <f aca="false">IF(HC144&lt;HC145,HC144,HC145)</f>
        <v>0</v>
      </c>
      <c r="HD146" s="15" t="n">
        <f aca="false">IF(HD144&lt;HD145,HD144,HD145)</f>
        <v>0</v>
      </c>
      <c r="HE146" s="15" t="n">
        <f aca="false">IF(HE144&lt;HE145,HE144,HE145)</f>
        <v>0</v>
      </c>
      <c r="HF146" s="15" t="n">
        <f aca="false">IF(HF144&lt;HF145,HF144,HF145)</f>
        <v>0</v>
      </c>
      <c r="HG146" s="15" t="n">
        <f aca="false">IF(HG144&lt;HG145,HG144,HG145)</f>
        <v>0</v>
      </c>
      <c r="HH146" s="15" t="n">
        <f aca="false">IF(HH144&lt;HH145,HH144,HH145)</f>
        <v>0</v>
      </c>
      <c r="HI146" s="15" t="n">
        <f aca="false">IF(HI144&lt;HI145,HI144,HI145)</f>
        <v>0</v>
      </c>
      <c r="HJ146" s="15" t="n">
        <f aca="false">IF(HJ144&lt;HJ145,HJ144,HJ145)</f>
        <v>0</v>
      </c>
      <c r="HK146" s="15" t="n">
        <f aca="false">IF(HK144&lt;HK145,HK144,HK145)</f>
        <v>0</v>
      </c>
      <c r="HL146" s="15" t="n">
        <f aca="false">IF(HL144&lt;HL145,HL144,HL145)</f>
        <v>0</v>
      </c>
      <c r="HM146" s="15" t="n">
        <f aca="false">IF(HM144&lt;HM145,HM144,HM145)</f>
        <v>0</v>
      </c>
      <c r="HN146" s="15" t="n">
        <f aca="false">IF(HN144&lt;HN145,HN144,HN145)</f>
        <v>0</v>
      </c>
      <c r="HO146" s="15" t="n">
        <f aca="false">IF(HO144&lt;HO145,HO144,HO145)</f>
        <v>0</v>
      </c>
      <c r="HP146" s="15" t="n">
        <f aca="false">IF(HP144&lt;HP145,HP144,HP145)</f>
        <v>0</v>
      </c>
      <c r="HQ146" s="15" t="n">
        <f aca="false">IF(HQ144&lt;HQ145,HQ144,HQ145)</f>
        <v>0</v>
      </c>
      <c r="HR146" s="15" t="n">
        <f aca="false">IF(HR144&lt;HR145,HR144,HR145)</f>
        <v>0</v>
      </c>
      <c r="HS146" s="15" t="n">
        <f aca="false">IF(HS144&lt;HS145,HS144,HS145)</f>
        <v>0</v>
      </c>
      <c r="HT146" s="15" t="n">
        <f aca="false">IF(HT144&lt;HT145,HT144,HT145)</f>
        <v>0</v>
      </c>
      <c r="HU146" s="15" t="n">
        <f aca="false">IF(HU144&lt;HU145,HU144,HU145)</f>
        <v>0</v>
      </c>
      <c r="HV146" s="15" t="n">
        <f aca="false">IF(HV144&lt;HV145,HV144,HV145)</f>
        <v>0</v>
      </c>
    </row>
    <row r="147" customFormat="false" ht="18" hidden="true" customHeight="true" outlineLevel="0" collapsed="false">
      <c r="A147" s="1"/>
      <c r="B147" s="10"/>
      <c r="C147" s="10"/>
      <c r="D147" s="10"/>
      <c r="E147" s="10"/>
      <c r="F147" s="13"/>
      <c r="G147" s="13"/>
      <c r="H147" s="74"/>
      <c r="I147" s="10"/>
      <c r="J147" s="10"/>
      <c r="K147" s="1"/>
      <c r="M147" s="1"/>
      <c r="AK147" s="1"/>
      <c r="AL147" s="1"/>
      <c r="AM147" s="1"/>
      <c r="AN147" s="1"/>
      <c r="AO147" s="1"/>
      <c r="AP147" s="1"/>
      <c r="AQ147" s="1"/>
      <c r="AT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R147" s="15"/>
      <c r="CS147" s="15"/>
      <c r="CT147" s="15"/>
      <c r="CX147" s="15"/>
      <c r="CY147" s="15"/>
      <c r="CZ147" s="15"/>
      <c r="DD147" s="15"/>
      <c r="DE147" s="15"/>
      <c r="DF147" s="15"/>
      <c r="DJ147" s="15"/>
      <c r="DK147" s="15"/>
      <c r="DL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0" t="n">
        <f aca="false">FY$4^GN146</f>
        <v>16</v>
      </c>
      <c r="GO147" s="0" t="n">
        <f aca="false">FZ$4^GO146*GN147</f>
        <v>16</v>
      </c>
      <c r="GP147" s="0" t="n">
        <f aca="false">GA$4^GP146*GO147</f>
        <v>16</v>
      </c>
      <c r="GQ147" s="0" t="n">
        <f aca="false">GB$4^GQ146*GP147</f>
        <v>16</v>
      </c>
      <c r="GR147" s="0" t="n">
        <f aca="false">GC$4^GR146*GQ147</f>
        <v>16</v>
      </c>
      <c r="GS147" s="0" t="n">
        <f aca="false">GD$4^GS146*GR147</f>
        <v>16</v>
      </c>
      <c r="GT147" s="0" t="n">
        <f aca="false">GE$4^GT146*GS147</f>
        <v>16</v>
      </c>
      <c r="GU147" s="0" t="n">
        <f aca="false">GF$4^GU146*GT147</f>
        <v>16</v>
      </c>
      <c r="GV147" s="0" t="n">
        <f aca="false">GG$4^GV146*GU147</f>
        <v>16</v>
      </c>
      <c r="GW147" s="0" t="n">
        <f aca="false">GH$4^GW146*GV147</f>
        <v>16</v>
      </c>
      <c r="GX147" s="0" t="n">
        <f aca="false">GI$4^GX146*GW147</f>
        <v>16</v>
      </c>
      <c r="GY147" s="0" t="n">
        <f aca="false">GJ$4^GY146*GX147</f>
        <v>16</v>
      </c>
      <c r="GZ147" s="0" t="n">
        <f aca="false">GK$4^GZ146*GY147</f>
        <v>16</v>
      </c>
      <c r="HA147" s="0" t="n">
        <f aca="false">GL$4^HA146*GZ147</f>
        <v>16</v>
      </c>
      <c r="HB147" s="0" t="n">
        <f aca="false">GM$4^HB146*HA147</f>
        <v>16</v>
      </c>
      <c r="HC147" s="0" t="n">
        <f aca="false">GN$4^HC146*HB147</f>
        <v>16</v>
      </c>
      <c r="HD147" s="0" t="n">
        <f aca="false">GO$4^HD146*HC147</f>
        <v>16</v>
      </c>
      <c r="HE147" s="0" t="n">
        <f aca="false">GP$4^HE146*HD147</f>
        <v>16</v>
      </c>
      <c r="HF147" s="0" t="n">
        <f aca="false">GQ$4^HF146*HE147</f>
        <v>16</v>
      </c>
      <c r="HG147" s="0" t="n">
        <f aca="false">GR$4^HG146*HF147</f>
        <v>16</v>
      </c>
      <c r="HH147" s="0" t="n">
        <f aca="false">GS$4^HH146*HG147</f>
        <v>16</v>
      </c>
      <c r="HI147" s="0" t="n">
        <f aca="false">GT$4^HI146*HH147</f>
        <v>16</v>
      </c>
      <c r="HJ147" s="0" t="n">
        <f aca="false">GU$4^HJ146*HI147</f>
        <v>16</v>
      </c>
      <c r="HK147" s="0" t="n">
        <f aca="false">GV$4^HK146*HJ147</f>
        <v>16</v>
      </c>
      <c r="HL147" s="0" t="n">
        <f aca="false">GW$4^HL146*HK147</f>
        <v>16</v>
      </c>
      <c r="HM147" s="0" t="n">
        <f aca="false">GX$4^HM146*HL147</f>
        <v>16</v>
      </c>
      <c r="HN147" s="0" t="n">
        <f aca="false">GY$4^HN146*HM147</f>
        <v>16</v>
      </c>
      <c r="HO147" s="0" t="n">
        <f aca="false">GZ$4^HO146*HN147</f>
        <v>16</v>
      </c>
      <c r="HP147" s="0" t="n">
        <f aca="false">HA$4^HP146*HO147</f>
        <v>16</v>
      </c>
      <c r="HQ147" s="0" t="n">
        <f aca="false">HB$4^HQ146*HP147</f>
        <v>16</v>
      </c>
      <c r="HR147" s="0" t="n">
        <f aca="false">HC$4^HR146*HQ147</f>
        <v>16</v>
      </c>
      <c r="HS147" s="0" t="n">
        <f aca="false">HD$4^HS146*HR147</f>
        <v>16</v>
      </c>
      <c r="HT147" s="0" t="n">
        <f aca="false">HE$4^HT146*HS147</f>
        <v>16</v>
      </c>
      <c r="HU147" s="0" t="n">
        <f aca="false">HF$4^HU146*HT147</f>
        <v>16</v>
      </c>
      <c r="HV147" s="0" t="n">
        <f aca="false">HG$4^HV146*HU147</f>
        <v>16</v>
      </c>
    </row>
    <row r="148" customFormat="false" ht="12" hidden="false" customHeight="true" outlineLevel="0" collapsed="false">
      <c r="A148" s="1"/>
      <c r="B148" s="10"/>
      <c r="C148" s="10"/>
      <c r="D148" s="10"/>
      <c r="E148" s="11"/>
      <c r="F148" s="13"/>
      <c r="G148" s="75"/>
      <c r="H148" s="74"/>
      <c r="I148" s="10"/>
      <c r="J148" s="10"/>
      <c r="K148" s="1"/>
      <c r="M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R148" s="15"/>
      <c r="CS148" s="15"/>
      <c r="CT148" s="15"/>
      <c r="CX148" s="15"/>
      <c r="CY148" s="15"/>
      <c r="CZ148" s="15"/>
      <c r="DD148" s="15"/>
      <c r="DE148" s="15"/>
      <c r="DF148" s="15"/>
      <c r="DJ148" s="15"/>
      <c r="DK148" s="15"/>
      <c r="DL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HZ148" s="0" t="str">
        <f aca="false">IF132&amp;IM132&amp;IU132</f>
        <v>14  1/4  +  14  3/4</v>
      </c>
      <c r="IC148" s="0" t="n">
        <f aca="false">AS145</f>
        <v>29</v>
      </c>
      <c r="ID148" s="0" t="n">
        <f aca="false">HX144</f>
        <v>0</v>
      </c>
      <c r="IE148" s="0" t="n">
        <f aca="false">HX145</f>
        <v>1</v>
      </c>
      <c r="IF148" s="0" t="str">
        <f aca="false">IC148&amp;"  "&amp;ID148&amp;"/"&amp;IE148</f>
        <v>29  0/1</v>
      </c>
      <c r="IG148" s="0" t="str">
        <f aca="false">"  "&amp;ID148&amp;"/"&amp;IE148</f>
        <v>  0/1</v>
      </c>
      <c r="IH148" s="0" t="str">
        <f aca="false">IC148&amp;"   "</f>
        <v>29   </v>
      </c>
      <c r="II148" s="0" t="str">
        <f aca="false">IF(IC148=0,IG148,IF(ID148=0,IH148,IF148))</f>
        <v>29   </v>
      </c>
    </row>
    <row r="149" customFormat="false" ht="18" hidden="false" customHeight="true" outlineLevel="0" collapsed="false">
      <c r="A149" s="1"/>
      <c r="B149" s="10" t="str">
        <f aca="false">HZ165</f>
        <v>20  7/11  +  11  10/11</v>
      </c>
      <c r="C149" s="10"/>
      <c r="D149" s="10"/>
      <c r="E149" s="11" t="s">
        <v>16</v>
      </c>
      <c r="F149" s="66" t="str">
        <f aca="false">II165</f>
        <v>32  6/11</v>
      </c>
      <c r="G149" s="72"/>
      <c r="H149" s="73"/>
      <c r="I149" s="10"/>
      <c r="J149" s="10" t="n">
        <f aca="false">AK149+L149</f>
        <v>6</v>
      </c>
      <c r="K149" s="1"/>
      <c r="L149" s="4" t="n">
        <v>1</v>
      </c>
      <c r="M149" s="1"/>
      <c r="R149" s="4" t="n">
        <f aca="false">R132+1</f>
        <v>9</v>
      </c>
      <c r="S149" s="4" t="n">
        <f aca="false">INT(0.5+(S$2/17*(R149-1)))+P$2</f>
        <v>5</v>
      </c>
      <c r="T149" s="4" t="n">
        <f aca="true">INT(RAND()*2+2)</f>
        <v>2</v>
      </c>
      <c r="U149" s="4" t="n">
        <v>2</v>
      </c>
      <c r="W149" s="0" t="n">
        <f aca="false">IF(S149=1,1,IF(S149=2,2,IF(S149=3,3,IF(S149=4,5,IF(S149=5,7,10)))))</f>
        <v>7</v>
      </c>
      <c r="X149" s="0" t="n">
        <f aca="false">IF(S149=1,3,IF(S149=2,5,IF(S149=3,8,IF(S149=4,13,IF(S149=5,20,35)))))</f>
        <v>20</v>
      </c>
      <c r="Y149" s="0" t="n">
        <f aca="false">IF(S149=1,1,IF(S149=2,1,IF(S149=3,2,IF(S149=4,2,IF(S149=5,3,4)))))</f>
        <v>3</v>
      </c>
      <c r="Z149" s="0" t="n">
        <f aca="false">IF(S149=1,2,IF(S149=2,4,IF(S149=3,5,IF(S149=4,7,IF(S149=5,11,19)))))</f>
        <v>11</v>
      </c>
      <c r="AA149" s="0" t="n">
        <f aca="false">IF(S149=1,2,IF(S149=2,2,IF(S149=3,3,IF(S149=4,3,IF(S149=5,4,5)))))</f>
        <v>4</v>
      </c>
      <c r="AB149" s="0" t="n">
        <f aca="false">IF(S149=1,3,IF(S149=2,5,IF(S149=3,6,IF(S149=4,8,IF(S149=5,12,20)))))</f>
        <v>12</v>
      </c>
      <c r="AD149" s="0" t="n">
        <f aca="false">IF(S149=4,2,IF(S149=5,5,IF(S149=6,7,IF(S149=7,10,IF(S149=8,15,IF(S149=9,20,25))))))</f>
        <v>5</v>
      </c>
      <c r="AE149" s="0" t="n">
        <f aca="false">IF(S149=4,6,IF(S149=5,14,IF(S149=6,25,IF(S149=7,35,IF(S149=8,45,IF(S149=9,60,99))))))</f>
        <v>14</v>
      </c>
      <c r="AF149" s="0" t="n">
        <f aca="false">IF(S149=4,1,IF(S149=5,3,IF(S149=6,5,IF(S149=7,7,IF(S149=8,9,IF(S149=9,14,24))))))</f>
        <v>3</v>
      </c>
      <c r="AG149" s="0" t="n">
        <f aca="false">IF(S149=4,5,IF(S149=5,8,IF(S149=6,13,IF(S149=7,23,IF(S149=8,34,IF(S149=9,49,98))))))</f>
        <v>8</v>
      </c>
      <c r="AH149" s="0" t="n">
        <f aca="false">IF(S149=4,2,IF(S149=5,4,IF(S149=6,6,IF(S149=7,8,IF(S149=8,10,IF(S149=9,15,25))))))</f>
        <v>4</v>
      </c>
      <c r="AI149" s="0" t="n">
        <f aca="false">IF(S149=4,6,IF(S149=5,9,IF(S149=6,14,IF(S149=7,24,IF(S149=8,35,IF(S149=9,50,99))))))</f>
        <v>9</v>
      </c>
      <c r="AK149" s="1" t="n">
        <f aca="false">S149</f>
        <v>5</v>
      </c>
      <c r="AL149" s="1" t="n">
        <f aca="false">IF($U149=2,W149,AD149)</f>
        <v>7</v>
      </c>
      <c r="AM149" s="1" t="n">
        <f aca="false">IF($U149=2,X149,AE149)</f>
        <v>20</v>
      </c>
      <c r="AN149" s="1" t="n">
        <f aca="false">IF($U149=2,Y149,AF149)</f>
        <v>3</v>
      </c>
      <c r="AO149" s="1" t="n">
        <f aca="false">IF($U149=2,Z149,AG149)</f>
        <v>11</v>
      </c>
      <c r="AP149" s="1" t="n">
        <f aca="false">IF($U149=2,AA149,AH149)</f>
        <v>4</v>
      </c>
      <c r="AQ149" s="1" t="n">
        <f aca="false">IF($U149=2,AB149,AI149)</f>
        <v>12</v>
      </c>
      <c r="AR149" s="0" t="s">
        <v>105</v>
      </c>
      <c r="AS149" s="15" t="n">
        <f aca="true">INT((RAND()*(AM149-AL149+1)+AL149))</f>
        <v>20</v>
      </c>
      <c r="AT149" s="15" t="n">
        <f aca="true">INT((RAND()*(AO149-AN149+1)+AN149))</f>
        <v>7</v>
      </c>
      <c r="AU149" s="0" t="n">
        <f aca="false">AT149-AT150*(AS150-AS149)</f>
        <v>7</v>
      </c>
      <c r="AV149" s="0" t="n">
        <v>256</v>
      </c>
      <c r="AW149" s="15" t="n">
        <f aca="false">IF(AU149/AV149=INT(AU149/AV149),1,0)</f>
        <v>0</v>
      </c>
      <c r="AX149" s="15" t="n">
        <f aca="false">IF(AW149=0,AU149,AU149/AV149)</f>
        <v>7</v>
      </c>
      <c r="AY149" s="15" t="n">
        <v>16</v>
      </c>
      <c r="AZ149" s="15" t="n">
        <f aca="false">IF(AX149/AY149=INT(AX149/AY149),1,0)</f>
        <v>0</v>
      </c>
      <c r="BA149" s="15" t="n">
        <f aca="false">IF(AZ149=0,AX149,AX149/AY149)</f>
        <v>7</v>
      </c>
      <c r="BB149" s="15" t="n">
        <v>4</v>
      </c>
      <c r="BC149" s="15" t="n">
        <f aca="false">IF(BA149/BB149=INT(BA149/BB149),1,0)</f>
        <v>0</v>
      </c>
      <c r="BD149" s="15" t="n">
        <f aca="false">IF(BC149=0,BA149,BA149/BB149)</f>
        <v>7</v>
      </c>
      <c r="BE149" s="15" t="n">
        <v>2</v>
      </c>
      <c r="BF149" s="15" t="n">
        <f aca="false">IF(BD149/BE149=INT(BD149/BE149),1,0)</f>
        <v>0</v>
      </c>
      <c r="BG149" s="15" t="n">
        <f aca="false">IF(BF149=0,BD149,BD149/BE149)</f>
        <v>7</v>
      </c>
      <c r="BH149" s="15" t="n">
        <v>81</v>
      </c>
      <c r="BI149" s="15" t="n">
        <f aca="false">IF(BG149/BH149=INT(BG149/BH149),1,0)</f>
        <v>0</v>
      </c>
      <c r="BJ149" s="15" t="n">
        <f aca="false">IF(BI149=0,BG149,BG149/BH149)</f>
        <v>7</v>
      </c>
      <c r="BK149" s="15" t="n">
        <v>9</v>
      </c>
      <c r="BL149" s="15" t="n">
        <f aca="false">IF(BJ149/BK149=INT(BJ149/BK149),1,0)</f>
        <v>0</v>
      </c>
      <c r="BM149" s="15" t="n">
        <f aca="false">IF(BL149=0,BJ149,BJ149/BK149)</f>
        <v>7</v>
      </c>
      <c r="BN149" s="15" t="n">
        <v>3</v>
      </c>
      <c r="BO149" s="15" t="n">
        <f aca="false">IF(BM149/BN149=INT(BM149/BN149),1,0)</f>
        <v>0</v>
      </c>
      <c r="BP149" s="15" t="n">
        <f aca="false">IF(BO149=0,BM149,BM149/BN149)</f>
        <v>7</v>
      </c>
      <c r="BQ149" s="15" t="n">
        <v>25</v>
      </c>
      <c r="BR149" s="15" t="n">
        <f aca="false">IF(BP149/BQ149=INT(BP149/BQ149),1,0)</f>
        <v>0</v>
      </c>
      <c r="BS149" s="15" t="n">
        <f aca="false">IF(BR149=0,BP149,BP149/BQ149)</f>
        <v>7</v>
      </c>
      <c r="BT149" s="15" t="n">
        <v>5</v>
      </c>
      <c r="BU149" s="15" t="n">
        <f aca="false">IF(BS149/BT149=INT(BS149/BT149),1,0)</f>
        <v>0</v>
      </c>
      <c r="BV149" s="15" t="n">
        <f aca="false">IF(BU149=0,BS149,BS149/BT149)</f>
        <v>7</v>
      </c>
      <c r="BW149" s="15" t="n">
        <v>49</v>
      </c>
      <c r="BX149" s="15" t="n">
        <f aca="false">IF(BV149/BW149=INT(BV149/BW149),1,0)</f>
        <v>0</v>
      </c>
      <c r="BY149" s="15" t="n">
        <f aca="false">IF(BX149=0,BV149,BV149/BW149)</f>
        <v>7</v>
      </c>
      <c r="BZ149" s="15" t="n">
        <v>7</v>
      </c>
      <c r="CA149" s="15" t="n">
        <f aca="false">IF(BY149/BZ149=INT(BY149/BZ149),1,0)</f>
        <v>1</v>
      </c>
      <c r="CB149" s="15" t="n">
        <f aca="false">IF(CA149=0,BY149,BY149/BZ149)</f>
        <v>1</v>
      </c>
      <c r="CC149" s="15" t="n">
        <v>121</v>
      </c>
      <c r="CD149" s="15" t="n">
        <f aca="false">IF(CB149/CC149=INT(CB149/CC149),1,0)</f>
        <v>0</v>
      </c>
      <c r="CE149" s="15" t="n">
        <f aca="false">IF(CD149=0,CB149,CB149/CC149)</f>
        <v>1</v>
      </c>
      <c r="CF149" s="15" t="n">
        <v>11</v>
      </c>
      <c r="CG149" s="15" t="n">
        <f aca="false">IF(CE149/CF149=INT(CE149/CF149),1,0)</f>
        <v>0</v>
      </c>
      <c r="CH149" s="15" t="n">
        <f aca="false">IF(CG149=0,CE149,CE149/CF149)</f>
        <v>1</v>
      </c>
      <c r="CI149" s="15" t="n">
        <v>169</v>
      </c>
      <c r="CJ149" s="15" t="n">
        <f aca="false">IF(CH149/CI149=INT(CH149/CI149),1,0)</f>
        <v>0</v>
      </c>
      <c r="CK149" s="15" t="n">
        <f aca="false">IF(CJ149=0,CH149,CH149/CI149)</f>
        <v>1</v>
      </c>
      <c r="CL149" s="15" t="n">
        <v>13</v>
      </c>
      <c r="CM149" s="15" t="n">
        <f aca="false">IF(CK149/CL149=INT(CK149/CL149),1,0)</f>
        <v>0</v>
      </c>
      <c r="CN149" s="15" t="n">
        <f aca="false">IF(CM149=0,CK149,CK149/CL149)</f>
        <v>1</v>
      </c>
      <c r="CO149" s="15" t="n">
        <v>289</v>
      </c>
      <c r="CP149" s="15" t="n">
        <f aca="false">IF(CN149/CO149=INT(CN149/CO149),1,0)</f>
        <v>0</v>
      </c>
      <c r="CQ149" s="15" t="n">
        <f aca="false">IF(CP149=0,CN149,CN149/CO149)</f>
        <v>1</v>
      </c>
      <c r="CR149" s="15" t="n">
        <v>17</v>
      </c>
      <c r="CS149" s="15" t="n">
        <f aca="false">IF(CQ149/CR149=INT(CQ149/CR149),1,0)</f>
        <v>0</v>
      </c>
      <c r="CT149" s="15" t="n">
        <f aca="false">IF(CS149=0,CQ149,CQ149/CR149)</f>
        <v>1</v>
      </c>
      <c r="CU149" s="15" t="n">
        <v>361</v>
      </c>
      <c r="CV149" s="15" t="n">
        <f aca="false">IF(CT149/CU149=INT(CT149/CU149),1,0)</f>
        <v>0</v>
      </c>
      <c r="CW149" s="15" t="n">
        <f aca="false">IF(CV149=0,CT149,CT149/CU149)</f>
        <v>1</v>
      </c>
      <c r="CX149" s="15" t="n">
        <v>19</v>
      </c>
      <c r="CY149" s="15" t="n">
        <f aca="false">IF(CW149/CX149=INT(CW149/CX149),1,0)</f>
        <v>0</v>
      </c>
      <c r="CZ149" s="15" t="n">
        <f aca="false">IF(CY149=0,CW149,CW149/CX149)</f>
        <v>1</v>
      </c>
      <c r="DA149" s="15" t="n">
        <v>529</v>
      </c>
      <c r="DB149" s="15" t="n">
        <f aca="false">IF(CZ149/DA149=INT(CZ149/DA149),1,0)</f>
        <v>0</v>
      </c>
      <c r="DC149" s="15" t="n">
        <f aca="false">IF(DB149=0,CZ149,CZ149/DA149)</f>
        <v>1</v>
      </c>
      <c r="DD149" s="15" t="n">
        <v>23</v>
      </c>
      <c r="DE149" s="15" t="n">
        <f aca="false">IF(DC149/DD149=INT(DC149/DD149),1,0)</f>
        <v>0</v>
      </c>
      <c r="DF149" s="15" t="n">
        <f aca="false">IF(DE149=0,DC149,DC149/DD149)</f>
        <v>1</v>
      </c>
      <c r="DG149" s="15" t="n">
        <v>841</v>
      </c>
      <c r="DH149" s="15" t="n">
        <f aca="false">IF(DF149/DG149=INT(DF149/DG149),1,0)</f>
        <v>0</v>
      </c>
      <c r="DI149" s="15" t="n">
        <f aca="false">IF(DH149=0,DF149,DF149/DG149)</f>
        <v>1</v>
      </c>
      <c r="DJ149" s="15" t="n">
        <v>29</v>
      </c>
      <c r="DK149" s="15" t="n">
        <f aca="false">IF(DI149/DJ149=INT(DI149/DJ149),1,0)</f>
        <v>0</v>
      </c>
      <c r="DL149" s="15" t="n">
        <f aca="false">IF(DK149=0,DI149,DI149/DJ149)</f>
        <v>1</v>
      </c>
      <c r="DM149" s="15" t="n">
        <v>961</v>
      </c>
      <c r="DN149" s="15" t="n">
        <f aca="false">IF(DL149/DM149=INT(DL149/DM149),1,0)</f>
        <v>0</v>
      </c>
      <c r="DO149" s="15" t="n">
        <f aca="false">IF(DN149=0,DL149,DL149/DM149)</f>
        <v>1</v>
      </c>
      <c r="DP149" s="15" t="n">
        <v>31</v>
      </c>
      <c r="DQ149" s="15" t="n">
        <f aca="false">IF(DO149/DP149=INT(DO149/DP149),1,0)</f>
        <v>0</v>
      </c>
      <c r="DR149" s="15" t="n">
        <f aca="false">IF(DQ149=0,DO149,DO149/DP149)</f>
        <v>1</v>
      </c>
      <c r="DS149" s="15" t="n">
        <v>37</v>
      </c>
      <c r="DT149" s="15" t="n">
        <f aca="false">IF(DR149/DS149=INT(DR149/DS149),1,0)</f>
        <v>0</v>
      </c>
      <c r="DU149" s="15" t="n">
        <f aca="false">IF(DT149=0,DR149,DR149/DS149)</f>
        <v>1</v>
      </c>
      <c r="DV149" s="15" t="n">
        <v>41</v>
      </c>
      <c r="DW149" s="15" t="n">
        <f aca="false">IF(DU149/DV149=INT(DU149/DV149),1,0)</f>
        <v>0</v>
      </c>
      <c r="DX149" s="15" t="n">
        <f aca="false">IF(DW149=0,DU149,DU149/DV149)</f>
        <v>1</v>
      </c>
      <c r="DY149" s="15" t="n">
        <v>43</v>
      </c>
      <c r="DZ149" s="15" t="n">
        <f aca="false">IF(DX149/DY149=INT(DX149/DY149),1,0)</f>
        <v>0</v>
      </c>
      <c r="EA149" s="15" t="n">
        <f aca="false">IF(DZ149=0,DX149,DX149/DY149)</f>
        <v>1</v>
      </c>
      <c r="EB149" s="15" t="n">
        <v>47</v>
      </c>
      <c r="EC149" s="15" t="n">
        <f aca="false">IF(EA149/EB149=INT(EA149/EB149),1,0)</f>
        <v>0</v>
      </c>
      <c r="ED149" s="15" t="n">
        <f aca="false">IF(EC149=0,EA149,EA149/EB149)</f>
        <v>1</v>
      </c>
      <c r="EE149" s="15" t="n">
        <v>53</v>
      </c>
      <c r="EF149" s="15" t="n">
        <f aca="false">IF(ED149/EE149=INT(ED149/EE149),1,0)</f>
        <v>0</v>
      </c>
      <c r="EG149" s="15" t="n">
        <f aca="false">IF(EF149=0,ED149,ED149/EE149)</f>
        <v>1</v>
      </c>
      <c r="EH149" s="15" t="n">
        <v>59</v>
      </c>
      <c r="EI149" s="15" t="n">
        <f aca="false">IF(EG149/EH149=INT(EG149/EH149),1,0)</f>
        <v>0</v>
      </c>
      <c r="EJ149" s="15" t="n">
        <f aca="false">IF(EI149=0,EG149,EG149/EH149)</f>
        <v>1</v>
      </c>
      <c r="EK149" s="15" t="n">
        <v>61</v>
      </c>
      <c r="EL149" s="15" t="n">
        <f aca="false">IF(EJ149/EK149=INT(EJ149/EK149),1,0)</f>
        <v>0</v>
      </c>
      <c r="EM149" s="15" t="n">
        <f aca="false">IF(EL149=0,EJ149,EJ149/EK149)</f>
        <v>1</v>
      </c>
      <c r="EN149" s="15" t="n">
        <v>67</v>
      </c>
      <c r="EO149" s="15" t="n">
        <f aca="false">IF(EM149/EN149=INT(EM149/EN149),1,0)</f>
        <v>0</v>
      </c>
      <c r="EP149" s="15" t="n">
        <f aca="false">IF(EO149=0,EM149,EM149/EN149)</f>
        <v>1</v>
      </c>
      <c r="EQ149" s="15" t="n">
        <v>71</v>
      </c>
      <c r="ER149" s="15" t="n">
        <f aca="false">IF(EP149/EQ149=INT(EP149/EQ149),1,0)</f>
        <v>0</v>
      </c>
      <c r="ES149" s="15" t="n">
        <f aca="false">IF(ER149=0,EP149,EP149/EQ149)</f>
        <v>1</v>
      </c>
      <c r="ET149" s="15" t="n">
        <v>73</v>
      </c>
      <c r="EU149" s="15" t="n">
        <f aca="false">IF(ES149/ET149=INT(ES149/ET149),1,0)</f>
        <v>0</v>
      </c>
      <c r="EV149" s="15" t="n">
        <f aca="false">IF(EU149=0,ES149,ES149/ET149)</f>
        <v>1</v>
      </c>
      <c r="EW149" s="15" t="n">
        <v>79</v>
      </c>
      <c r="EX149" s="15" t="n">
        <f aca="false">IF(EV149/EW149=INT(EV149/EW149),1,0)</f>
        <v>0</v>
      </c>
      <c r="EY149" s="15" t="n">
        <f aca="false">IF(EX149=0,EV149,EV149/EW149)</f>
        <v>1</v>
      </c>
      <c r="EZ149" s="15" t="n">
        <v>83</v>
      </c>
      <c r="FA149" s="15" t="n">
        <f aca="false">IF(EY149/EZ149=INT(EY149/EZ149),1,0)</f>
        <v>0</v>
      </c>
      <c r="FB149" s="15" t="n">
        <f aca="false">IF(FA149=0,EY149,EY149/EZ149)</f>
        <v>1</v>
      </c>
      <c r="FC149" s="15" t="n">
        <v>89</v>
      </c>
      <c r="FD149" s="15" t="n">
        <f aca="false">IF(FB149/FC149=INT(FB149/FC149),1,0)</f>
        <v>0</v>
      </c>
      <c r="FE149" s="15" t="n">
        <f aca="false">IF(FD149=0,FB149,FB149/FC149)</f>
        <v>1</v>
      </c>
      <c r="FF149" s="15" t="n">
        <v>97</v>
      </c>
      <c r="FG149" s="15" t="n">
        <f aca="false">IF(FE149/FF149=INT(FE149/FF149),1,0)</f>
        <v>0</v>
      </c>
      <c r="FH149" s="15" t="n">
        <f aca="false">IF(FG149=0,FE149,FE149/FF149)</f>
        <v>1</v>
      </c>
      <c r="FI149" s="15" t="n">
        <v>101</v>
      </c>
      <c r="FJ149" s="15" t="n">
        <f aca="false">IF(FH149/FI149=INT(FH149/FI149),1,0)</f>
        <v>0</v>
      </c>
      <c r="FK149" s="15" t="n">
        <f aca="false">IF(FJ149=0,FH149,FH149/FI149)</f>
        <v>1</v>
      </c>
      <c r="FL149" s="15" t="n">
        <v>103</v>
      </c>
      <c r="FM149" s="15" t="n">
        <f aca="false">IF(FK149/FL149=INT(FK149/FL149),1,0)</f>
        <v>0</v>
      </c>
      <c r="FN149" s="15" t="n">
        <f aca="false">IF(FM149=0,FK149,FK149/FL149)</f>
        <v>1</v>
      </c>
      <c r="FO149" s="15" t="n">
        <v>107</v>
      </c>
      <c r="FP149" s="15" t="n">
        <f aca="false">IF(FN149/FO149=INT(FN149/FO149),1,0)</f>
        <v>0</v>
      </c>
      <c r="FQ149" s="15" t="n">
        <f aca="false">IF(FP149=0,FN149,FN149/FO149)</f>
        <v>1</v>
      </c>
      <c r="FR149" s="15" t="n">
        <v>109</v>
      </c>
      <c r="FS149" s="15" t="n">
        <f aca="false">IF(FQ149/FR149=INT(FQ149/FR149),1,0)</f>
        <v>0</v>
      </c>
      <c r="FT149" s="15" t="n">
        <f aca="false">IF(FS149=0,FQ149,FQ149/FR149)</f>
        <v>1</v>
      </c>
      <c r="FU149" s="15" t="n">
        <v>113</v>
      </c>
      <c r="FV149" s="15" t="n">
        <f aca="false">IF(FT149/FU149=INT(FT149/FU149),1,0)</f>
        <v>0</v>
      </c>
      <c r="FW149" s="15" t="n">
        <f aca="false">IF(FV149=0,FT149,FT149/FU149)</f>
        <v>1</v>
      </c>
      <c r="FX149" s="15" t="n">
        <v>127</v>
      </c>
      <c r="FY149" s="15" t="n">
        <f aca="false">IF(FW149/FX149=INT(FW149/FX149),1,0)</f>
        <v>0</v>
      </c>
      <c r="FZ149" s="15" t="n">
        <f aca="false">IF(FY149=0,FW149,FW149/FX149)</f>
        <v>1</v>
      </c>
      <c r="GA149" s="15" t="n">
        <v>131</v>
      </c>
      <c r="GB149" s="15" t="n">
        <f aca="false">IF(FZ149/GA149=INT(FZ149/GA149),1,0)</f>
        <v>0</v>
      </c>
      <c r="GC149" s="15" t="n">
        <f aca="false">IF(GB149=0,FZ149,FZ149/GA149)</f>
        <v>1</v>
      </c>
      <c r="GD149" s="15" t="n">
        <v>137</v>
      </c>
      <c r="GE149" s="15" t="n">
        <f aca="false">IF(GC149/GD149=INT(GC149/GD149),1,0)</f>
        <v>0</v>
      </c>
      <c r="GF149" s="15" t="n">
        <f aca="false">IF(GE149=0,GC149,GC149/GD149)</f>
        <v>1</v>
      </c>
      <c r="GG149" s="15" t="n">
        <v>139</v>
      </c>
      <c r="GH149" s="15" t="n">
        <f aca="false">IF(GF149/GG149=INT(GF149/GG149),1,0)</f>
        <v>0</v>
      </c>
      <c r="GI149" s="15" t="n">
        <f aca="false">IF(GH149=0,GF149,GF149/GG149)</f>
        <v>1</v>
      </c>
      <c r="GJ149" s="15" t="n">
        <v>149</v>
      </c>
      <c r="GK149" s="15" t="n">
        <f aca="false">IF(GI149/GJ149=INT(GI149/GJ149),1,0)</f>
        <v>0</v>
      </c>
      <c r="GL149" s="15" t="n">
        <f aca="false">IF(GK149=0,GI149,GI149/GJ149)</f>
        <v>1</v>
      </c>
      <c r="GM149" s="15"/>
      <c r="GN149" s="15" t="n">
        <f aca="false">8*AW149+4*AZ149+2*BC149+BF149</f>
        <v>0</v>
      </c>
      <c r="GO149" s="15" t="n">
        <f aca="false">4*BI149+2*BL149+BO149</f>
        <v>0</v>
      </c>
      <c r="GP149" s="15" t="n">
        <f aca="false">2*BR149+BU149</f>
        <v>0</v>
      </c>
      <c r="GQ149" s="15" t="n">
        <f aca="false">2*BX149+CA149</f>
        <v>1</v>
      </c>
      <c r="GR149" s="15" t="n">
        <f aca="false">2*CD149+CG149</f>
        <v>0</v>
      </c>
      <c r="GS149" s="15" t="n">
        <f aca="false">2*CJ149+CM149</f>
        <v>0</v>
      </c>
      <c r="GT149" s="15" t="n">
        <f aca="false">CS149</f>
        <v>0</v>
      </c>
      <c r="GU149" s="15" t="n">
        <f aca="false">CY149</f>
        <v>0</v>
      </c>
      <c r="GV149" s="15" t="n">
        <f aca="false">DE149</f>
        <v>0</v>
      </c>
      <c r="GW149" s="15" t="n">
        <f aca="false">DK149</f>
        <v>0</v>
      </c>
      <c r="GX149" s="15" t="n">
        <f aca="false">DQ149</f>
        <v>0</v>
      </c>
      <c r="GY149" s="0" t="n">
        <f aca="false">DT149</f>
        <v>0</v>
      </c>
      <c r="GZ149" s="0" t="n">
        <f aca="false">DW149</f>
        <v>0</v>
      </c>
      <c r="HA149" s="0" t="n">
        <f aca="false">DZ149</f>
        <v>0</v>
      </c>
      <c r="HB149" s="0" t="n">
        <f aca="false">EC149</f>
        <v>0</v>
      </c>
      <c r="HC149" s="0" t="n">
        <f aca="false">EF149</f>
        <v>0</v>
      </c>
      <c r="HD149" s="0" t="n">
        <f aca="false">EI149</f>
        <v>0</v>
      </c>
      <c r="HE149" s="0" t="n">
        <f aca="false">EL149</f>
        <v>0</v>
      </c>
      <c r="HF149" s="0" t="n">
        <f aca="false">EO149</f>
        <v>0</v>
      </c>
      <c r="HG149" s="0" t="n">
        <f aca="false">ER149</f>
        <v>0</v>
      </c>
      <c r="HH149" s="0" t="n">
        <f aca="false">EU149</f>
        <v>0</v>
      </c>
      <c r="HI149" s="0" t="n">
        <f aca="false">EX149</f>
        <v>0</v>
      </c>
      <c r="HJ149" s="0" t="n">
        <f aca="false">FA149</f>
        <v>0</v>
      </c>
      <c r="HK149" s="0" t="n">
        <f aca="false">FD149</f>
        <v>0</v>
      </c>
      <c r="HL149" s="0" t="n">
        <f aca="false">FG149</f>
        <v>0</v>
      </c>
      <c r="HM149" s="0" t="n">
        <f aca="false">FJ149</f>
        <v>0</v>
      </c>
      <c r="HN149" s="0" t="n">
        <f aca="false">FM149</f>
        <v>0</v>
      </c>
      <c r="HO149" s="0" t="n">
        <f aca="false">FP149</f>
        <v>0</v>
      </c>
      <c r="HP149" s="0" t="n">
        <f aca="false">FS149</f>
        <v>0</v>
      </c>
      <c r="HQ149" s="0" t="n">
        <f aca="false">FV149</f>
        <v>0</v>
      </c>
      <c r="HR149" s="0" t="n">
        <f aca="false">FY149</f>
        <v>0</v>
      </c>
      <c r="HS149" s="0" t="n">
        <f aca="false">GB149</f>
        <v>0</v>
      </c>
      <c r="HT149" s="0" t="n">
        <f aca="false">GE149</f>
        <v>0</v>
      </c>
      <c r="HU149" s="0" t="n">
        <f aca="false">GH149</f>
        <v>0</v>
      </c>
      <c r="HV149" s="0" t="n">
        <f aca="false">GK149</f>
        <v>0</v>
      </c>
      <c r="HW149" s="0" t="n">
        <f aca="false">AU149</f>
        <v>7</v>
      </c>
      <c r="HX149" s="0" t="n">
        <f aca="false">HW149/HV152</f>
        <v>7</v>
      </c>
      <c r="HZ149" s="0" t="n">
        <f aca="false">AS150</f>
        <v>20</v>
      </c>
      <c r="IA149" s="0" t="n">
        <f aca="false">HX149</f>
        <v>7</v>
      </c>
      <c r="IB149" s="0" t="n">
        <f aca="false">HX150</f>
        <v>11</v>
      </c>
      <c r="IC149" s="0" t="str">
        <f aca="false">HZ149&amp;"  "&amp;IA149&amp;"/"&amp;IB149</f>
        <v>20  7/11</v>
      </c>
      <c r="ID149" s="0" t="str">
        <f aca="false">"  "&amp;IA149&amp;"/"&amp;IB149</f>
        <v>  7/11</v>
      </c>
      <c r="IE149" s="0" t="str">
        <f aca="false">HZ149&amp;"   "</f>
        <v>20   </v>
      </c>
      <c r="IF149" s="0" t="str">
        <f aca="false">IF(HZ149=0,ID149,IF(IA149=0,IE149,IC149))</f>
        <v>20  7/11</v>
      </c>
      <c r="IG149" s="0" t="n">
        <f aca="false">AS154</f>
        <v>11</v>
      </c>
      <c r="IH149" s="0" t="n">
        <f aca="false">HX153</f>
        <v>10</v>
      </c>
      <c r="II149" s="0" t="n">
        <f aca="false">HX154</f>
        <v>11</v>
      </c>
      <c r="IJ149" s="0" t="str">
        <f aca="false">"  +  "&amp;IG149&amp;"  "&amp;IH149&amp;"/"&amp;II149</f>
        <v>  +  11  10/11</v>
      </c>
      <c r="IK149" s="0" t="str">
        <f aca="false">"  +  "&amp;IH149&amp;"/"&amp;II149</f>
        <v>  +  10/11</v>
      </c>
      <c r="IL149" s="0" t="str">
        <f aca="false">"  +  "&amp;IG149</f>
        <v>  +  11</v>
      </c>
      <c r="IM149" s="0" t="str">
        <f aca="false">IF(IG149=0,IK149,IF(IH149=0,IL149,IJ149))</f>
        <v>  +  11  10/11</v>
      </c>
      <c r="IN149" s="0" t="n">
        <f aca="false">AS158</f>
        <v>0</v>
      </c>
      <c r="IO149" s="0" t="n">
        <f aca="false">HX157</f>
        <v>0</v>
      </c>
      <c r="IP149" s="0" t="n">
        <f aca="false">HX158</f>
        <v>1</v>
      </c>
      <c r="IQ149" s="0" t="str">
        <f aca="false">"  +  "&amp;IN149&amp;"  "&amp;IO149&amp;"/"&amp;IP149</f>
        <v>  +  0  0/1</v>
      </c>
      <c r="IR149" s="0" t="str">
        <f aca="false">"  +  "&amp;IO149&amp;"/"&amp;IP149</f>
        <v>  +  0/1</v>
      </c>
      <c r="IS149" s="0" t="str">
        <f aca="false">"  +  "&amp;IN149&amp;"   "</f>
        <v>  +  0   </v>
      </c>
      <c r="IT149" s="0" t="str">
        <f aca="false">IF(IN149=0,IR149,IF(IO149=0,IS149,IQ149))</f>
        <v>  +  0/1</v>
      </c>
      <c r="IU149" s="0" t="str">
        <f aca="false">IF(IN149&gt;0,IT149,IF(IO149&gt;0,IT149,""))</f>
        <v/>
      </c>
    </row>
    <row r="150" customFormat="false" ht="18" hidden="true" customHeight="true" outlineLevel="0" collapsed="false">
      <c r="A150" s="1"/>
      <c r="B150" s="13"/>
      <c r="C150" s="10"/>
      <c r="D150" s="13"/>
      <c r="E150" s="10"/>
      <c r="F150" s="13"/>
      <c r="G150" s="13"/>
      <c r="H150" s="74"/>
      <c r="I150" s="10"/>
      <c r="J150" s="10"/>
      <c r="K150" s="1"/>
      <c r="M150" s="1"/>
      <c r="AK150" s="1"/>
      <c r="AL150" s="1"/>
      <c r="AM150" s="1"/>
      <c r="AN150" s="1"/>
      <c r="AO150" s="1"/>
      <c r="AP150" s="1"/>
      <c r="AQ150" s="1"/>
      <c r="AS150" s="0" t="n">
        <f aca="false">AS149+INT(AT149/AT150)</f>
        <v>20</v>
      </c>
      <c r="AT150" s="15" t="n">
        <f aca="true">IF(AP149&gt;AT149,INT((RAND()*(AQ149-AP149+1)+AP149)),INT((RAND()*(AQ149-AT149)+AT149+1)))</f>
        <v>11</v>
      </c>
      <c r="AU150" s="0" t="n">
        <f aca="false">AT150</f>
        <v>11</v>
      </c>
      <c r="AV150" s="0" t="n">
        <v>256</v>
      </c>
      <c r="AW150" s="15" t="n">
        <f aca="false">IF(AU150/AV150=INT(AU150/AV150),1,0)</f>
        <v>0</v>
      </c>
      <c r="AX150" s="15" t="n">
        <f aca="false">IF(AW150=0,AU150,AU150/AV150)</f>
        <v>11</v>
      </c>
      <c r="AY150" s="15" t="n">
        <v>16</v>
      </c>
      <c r="AZ150" s="15" t="n">
        <f aca="false">IF(AX150/AY150=INT(AX150/AY150),1,0)</f>
        <v>0</v>
      </c>
      <c r="BA150" s="15" t="n">
        <f aca="false">IF(AZ150=0,AX150,AX150/AY150)</f>
        <v>11</v>
      </c>
      <c r="BB150" s="15" t="n">
        <v>4</v>
      </c>
      <c r="BC150" s="15" t="n">
        <f aca="false">IF(BA150/BB150=INT(BA150/BB150),1,0)</f>
        <v>0</v>
      </c>
      <c r="BD150" s="15" t="n">
        <f aca="false">IF(BC150=0,BA150,BA150/BB150)</f>
        <v>11</v>
      </c>
      <c r="BE150" s="15" t="n">
        <v>2</v>
      </c>
      <c r="BF150" s="15" t="n">
        <f aca="false">IF(BD150/BE150=INT(BD150/BE150),1,0)</f>
        <v>0</v>
      </c>
      <c r="BG150" s="15" t="n">
        <f aca="false">IF(BF150=0,BD150,BD150/BE150)</f>
        <v>11</v>
      </c>
      <c r="BH150" s="15" t="n">
        <v>81</v>
      </c>
      <c r="BI150" s="15" t="n">
        <f aca="false">IF(BG150/BH150=INT(BG150/BH150),1,0)</f>
        <v>0</v>
      </c>
      <c r="BJ150" s="15" t="n">
        <f aca="false">IF(BI150=0,BG150,BG150/BH150)</f>
        <v>11</v>
      </c>
      <c r="BK150" s="15" t="n">
        <v>9</v>
      </c>
      <c r="BL150" s="15" t="n">
        <f aca="false">IF(BJ150/BK150=INT(BJ150/BK150),1,0)</f>
        <v>0</v>
      </c>
      <c r="BM150" s="15" t="n">
        <f aca="false">IF(BL150=0,BJ150,BJ150/BK150)</f>
        <v>11</v>
      </c>
      <c r="BN150" s="15" t="n">
        <v>3</v>
      </c>
      <c r="BO150" s="15" t="n">
        <f aca="false">IF(BM150/BN150=INT(BM150/BN150),1,0)</f>
        <v>0</v>
      </c>
      <c r="BP150" s="15" t="n">
        <f aca="false">IF(BO150=0,BM150,BM150/BN150)</f>
        <v>11</v>
      </c>
      <c r="BQ150" s="15" t="n">
        <v>25</v>
      </c>
      <c r="BR150" s="15" t="n">
        <f aca="false">IF(BP150/BQ150=INT(BP150/BQ150),1,0)</f>
        <v>0</v>
      </c>
      <c r="BS150" s="15" t="n">
        <f aca="false">IF(BR150=0,BP150,BP150/BQ150)</f>
        <v>11</v>
      </c>
      <c r="BT150" s="15" t="n">
        <v>5</v>
      </c>
      <c r="BU150" s="15" t="n">
        <f aca="false">IF(BS150/BT150=INT(BS150/BT150),1,0)</f>
        <v>0</v>
      </c>
      <c r="BV150" s="15" t="n">
        <f aca="false">IF(BU150=0,BS150,BS150/BT150)</f>
        <v>11</v>
      </c>
      <c r="BW150" s="15" t="n">
        <v>49</v>
      </c>
      <c r="BX150" s="15" t="n">
        <f aca="false">IF(BV150/BW150=INT(BV150/BW150),1,0)</f>
        <v>0</v>
      </c>
      <c r="BY150" s="15" t="n">
        <f aca="false">IF(BX150=0,BV150,BV150/BW150)</f>
        <v>11</v>
      </c>
      <c r="BZ150" s="15" t="n">
        <v>7</v>
      </c>
      <c r="CA150" s="15" t="n">
        <f aca="false">IF(BY150/BZ150=INT(BY150/BZ150),1,0)</f>
        <v>0</v>
      </c>
      <c r="CB150" s="15" t="n">
        <f aca="false">IF(CA150=0,BY150,BY150/BZ150)</f>
        <v>11</v>
      </c>
      <c r="CC150" s="15" t="n">
        <v>121</v>
      </c>
      <c r="CD150" s="15" t="n">
        <f aca="false">IF(CB150/CC150=INT(CB150/CC150),1,0)</f>
        <v>0</v>
      </c>
      <c r="CE150" s="15" t="n">
        <f aca="false">IF(CD150=0,CB150,CB150/CC150)</f>
        <v>11</v>
      </c>
      <c r="CF150" s="15" t="n">
        <v>11</v>
      </c>
      <c r="CG150" s="15" t="n">
        <f aca="false">IF(CE150/CF150=INT(CE150/CF150),1,0)</f>
        <v>1</v>
      </c>
      <c r="CH150" s="15" t="n">
        <f aca="false">IF(CG150=0,CE150,CE150/CF150)</f>
        <v>1</v>
      </c>
      <c r="CI150" s="15" t="n">
        <v>169</v>
      </c>
      <c r="CJ150" s="15" t="n">
        <f aca="false">IF(CH150/CI150=INT(CH150/CI150),1,0)</f>
        <v>0</v>
      </c>
      <c r="CK150" s="15" t="n">
        <f aca="false">IF(CJ150=0,CH150,CH150/CI150)</f>
        <v>1</v>
      </c>
      <c r="CL150" s="15" t="n">
        <v>13</v>
      </c>
      <c r="CM150" s="15" t="n">
        <f aca="false">IF(CK150/CL150=INT(CK150/CL150),1,0)</f>
        <v>0</v>
      </c>
      <c r="CN150" s="15" t="n">
        <f aca="false">IF(CM150=0,CK150,CK150/CL150)</f>
        <v>1</v>
      </c>
      <c r="CO150" s="15" t="n">
        <f aca="false">CO149</f>
        <v>289</v>
      </c>
      <c r="CP150" s="15" t="n">
        <f aca="false">IF(CN150/CO150=INT(CN150/CO150),1,0)</f>
        <v>0</v>
      </c>
      <c r="CQ150" s="15" t="n">
        <f aca="false">IF(CP150=0,CN150,CN150/CO150)</f>
        <v>1</v>
      </c>
      <c r="CR150" s="15" t="n">
        <v>17</v>
      </c>
      <c r="CS150" s="15" t="n">
        <f aca="false">IF(CQ150/CR150=INT(CQ150/CR150),1,0)</f>
        <v>0</v>
      </c>
      <c r="CT150" s="15" t="n">
        <f aca="false">IF(CS150=0,CQ150,CQ150/CR150)</f>
        <v>1</v>
      </c>
      <c r="CU150" s="15" t="n">
        <f aca="false">CU149</f>
        <v>361</v>
      </c>
      <c r="CV150" s="15" t="n">
        <f aca="false">IF(CT150/CU150=INT(CT150/CU150),1,0)</f>
        <v>0</v>
      </c>
      <c r="CW150" s="15" t="n">
        <f aca="false">IF(CV150=0,CT150,CT150/CU150)</f>
        <v>1</v>
      </c>
      <c r="CX150" s="15" t="n">
        <v>19</v>
      </c>
      <c r="CY150" s="15" t="n">
        <f aca="false">IF(CW150/CX150=INT(CW150/CX150),1,0)</f>
        <v>0</v>
      </c>
      <c r="CZ150" s="15" t="n">
        <f aca="false">IF(CY150=0,CW150,CW150/CX150)</f>
        <v>1</v>
      </c>
      <c r="DA150" s="15" t="n">
        <f aca="false">DA149</f>
        <v>529</v>
      </c>
      <c r="DB150" s="15" t="n">
        <f aca="false">IF(CZ150/DA150=INT(CZ150/DA150),1,0)</f>
        <v>0</v>
      </c>
      <c r="DC150" s="15" t="n">
        <f aca="false">IF(DB150=0,CZ150,CZ150/DA150)</f>
        <v>1</v>
      </c>
      <c r="DD150" s="15" t="n">
        <v>23</v>
      </c>
      <c r="DE150" s="15" t="n">
        <f aca="false">IF(DC150/DD150=INT(DC150/DD150),1,0)</f>
        <v>0</v>
      </c>
      <c r="DF150" s="15" t="n">
        <f aca="false">IF(DE150=0,DC150,DC150/DD150)</f>
        <v>1</v>
      </c>
      <c r="DG150" s="15" t="n">
        <f aca="false">DG149</f>
        <v>841</v>
      </c>
      <c r="DH150" s="15" t="n">
        <f aca="false">IF(DF150/DG150=INT(DF150/DG150),1,0)</f>
        <v>0</v>
      </c>
      <c r="DI150" s="15" t="n">
        <f aca="false">IF(DH150=0,DF150,DF150/DG150)</f>
        <v>1</v>
      </c>
      <c r="DJ150" s="15" t="n">
        <v>29</v>
      </c>
      <c r="DK150" s="15" t="n">
        <f aca="false">IF(DI150/DJ150=INT(DI150/DJ150),1,0)</f>
        <v>0</v>
      </c>
      <c r="DL150" s="15" t="n">
        <f aca="false">IF(DK150=0,DI150,DI150/DJ150)</f>
        <v>1</v>
      </c>
      <c r="DM150" s="15" t="n">
        <f aca="false">DM149</f>
        <v>961</v>
      </c>
      <c r="DN150" s="15" t="n">
        <f aca="false">IF(DL150/DM150=INT(DL150/DM150),1,0)</f>
        <v>0</v>
      </c>
      <c r="DO150" s="15" t="n">
        <f aca="false">IF(DN150=0,DL150,DL150/DM150)</f>
        <v>1</v>
      </c>
      <c r="DP150" s="15" t="n">
        <v>31</v>
      </c>
      <c r="DQ150" s="15" t="n">
        <f aca="false">IF(DO150/DP150=INT(DO150/DP150),1,0)</f>
        <v>0</v>
      </c>
      <c r="DR150" s="15" t="n">
        <f aca="false">IF(DQ150=0,DO150,DO150/DP150)</f>
        <v>1</v>
      </c>
      <c r="DS150" s="15" t="n">
        <v>37</v>
      </c>
      <c r="DT150" s="15" t="n">
        <f aca="false">IF(DR150/DS150=INT(DR150/DS150),1,0)</f>
        <v>0</v>
      </c>
      <c r="DU150" s="15" t="n">
        <f aca="false">IF(DT150=0,DR150,DR150/DS150)</f>
        <v>1</v>
      </c>
      <c r="DV150" s="15" t="n">
        <v>41</v>
      </c>
      <c r="DW150" s="15" t="n">
        <f aca="false">IF(DU150/DV150=INT(DU150/DV150),1,0)</f>
        <v>0</v>
      </c>
      <c r="DX150" s="15" t="n">
        <f aca="false">IF(DW150=0,DU150,DU150/DV150)</f>
        <v>1</v>
      </c>
      <c r="DY150" s="15" t="n">
        <v>43</v>
      </c>
      <c r="DZ150" s="15" t="n">
        <f aca="false">IF(DX150/DY150=INT(DX150/DY150),1,0)</f>
        <v>0</v>
      </c>
      <c r="EA150" s="15" t="n">
        <f aca="false">IF(DZ150=0,DX150,DX150/DY150)</f>
        <v>1</v>
      </c>
      <c r="EB150" s="15" t="n">
        <v>47</v>
      </c>
      <c r="EC150" s="15" t="n">
        <f aca="false">IF(EA150/EB150=INT(EA150/EB150),1,0)</f>
        <v>0</v>
      </c>
      <c r="ED150" s="15" t="n">
        <f aca="false">IF(EC150=0,EA150,EA150/EB150)</f>
        <v>1</v>
      </c>
      <c r="EE150" s="15" t="n">
        <v>53</v>
      </c>
      <c r="EF150" s="15" t="n">
        <f aca="false">IF(ED150/EE150=INT(ED150/EE150),1,0)</f>
        <v>0</v>
      </c>
      <c r="EG150" s="15" t="n">
        <f aca="false">IF(EF150=0,ED150,ED150/EE150)</f>
        <v>1</v>
      </c>
      <c r="EH150" s="15" t="n">
        <v>59</v>
      </c>
      <c r="EI150" s="15" t="n">
        <f aca="false">IF(EG150/EH150=INT(EG150/EH150),1,0)</f>
        <v>0</v>
      </c>
      <c r="EJ150" s="15" t="n">
        <f aca="false">IF(EI150=0,EG150,EG150/EH150)</f>
        <v>1</v>
      </c>
      <c r="EK150" s="15" t="n">
        <v>61</v>
      </c>
      <c r="EL150" s="15" t="n">
        <f aca="false">IF(EJ150/EK150=INT(EJ150/EK150),1,0)</f>
        <v>0</v>
      </c>
      <c r="EM150" s="15" t="n">
        <f aca="false">IF(EL150=0,EJ150,EJ150/EK150)</f>
        <v>1</v>
      </c>
      <c r="EN150" s="15" t="n">
        <v>67</v>
      </c>
      <c r="EO150" s="15" t="n">
        <f aca="false">IF(EM150/EN150=INT(EM150/EN150),1,0)</f>
        <v>0</v>
      </c>
      <c r="EP150" s="15" t="n">
        <f aca="false">IF(EO150=0,EM150,EM150/EN150)</f>
        <v>1</v>
      </c>
      <c r="EQ150" s="15" t="n">
        <v>71</v>
      </c>
      <c r="ER150" s="15" t="n">
        <f aca="false">IF(EP150/EQ150=INT(EP150/EQ150),1,0)</f>
        <v>0</v>
      </c>
      <c r="ES150" s="15" t="n">
        <f aca="false">IF(ER150=0,EP150,EP150/EQ150)</f>
        <v>1</v>
      </c>
      <c r="ET150" s="15" t="n">
        <v>73</v>
      </c>
      <c r="EU150" s="15" t="n">
        <f aca="false">IF(ES150/ET150=INT(ES150/ET150),1,0)</f>
        <v>0</v>
      </c>
      <c r="EV150" s="15" t="n">
        <f aca="false">IF(EU150=0,ES150,ES150/ET150)</f>
        <v>1</v>
      </c>
      <c r="EW150" s="15" t="n">
        <v>79</v>
      </c>
      <c r="EX150" s="15" t="n">
        <f aca="false">IF(EV150/EW150=INT(EV150/EW150),1,0)</f>
        <v>0</v>
      </c>
      <c r="EY150" s="15" t="n">
        <f aca="false">IF(EX150=0,EV150,EV150/EW150)</f>
        <v>1</v>
      </c>
      <c r="EZ150" s="15" t="n">
        <v>83</v>
      </c>
      <c r="FA150" s="15" t="n">
        <f aca="false">IF(EY150/EZ150=INT(EY150/EZ150),1,0)</f>
        <v>0</v>
      </c>
      <c r="FB150" s="15" t="n">
        <f aca="false">IF(FA150=0,EY150,EY150/EZ150)</f>
        <v>1</v>
      </c>
      <c r="FC150" s="15" t="n">
        <v>89</v>
      </c>
      <c r="FD150" s="15" t="n">
        <f aca="false">IF(FB150/FC150=INT(FB150/FC150),1,0)</f>
        <v>0</v>
      </c>
      <c r="FE150" s="15" t="n">
        <f aca="false">IF(FD150=0,FB150,FB150/FC150)</f>
        <v>1</v>
      </c>
      <c r="FF150" s="15" t="n">
        <v>97</v>
      </c>
      <c r="FG150" s="15" t="n">
        <f aca="false">IF(FE150/FF150=INT(FE150/FF150),1,0)</f>
        <v>0</v>
      </c>
      <c r="FH150" s="15" t="n">
        <f aca="false">IF(FG150=0,FE150,FE150/FF150)</f>
        <v>1</v>
      </c>
      <c r="FI150" s="15" t="n">
        <v>101</v>
      </c>
      <c r="FJ150" s="15" t="n">
        <f aca="false">IF(FH150/FI150=INT(FH150/FI150),1,0)</f>
        <v>0</v>
      </c>
      <c r="FK150" s="15" t="n">
        <f aca="false">IF(FJ150=0,FH150,FH150/FI150)</f>
        <v>1</v>
      </c>
      <c r="FL150" s="15" t="n">
        <v>103</v>
      </c>
      <c r="FM150" s="15" t="n">
        <f aca="false">IF(FK150/FL150=INT(FK150/FL150),1,0)</f>
        <v>0</v>
      </c>
      <c r="FN150" s="15" t="n">
        <f aca="false">IF(FM150=0,FK150,FK150/FL150)</f>
        <v>1</v>
      </c>
      <c r="FO150" s="15" t="n">
        <v>107</v>
      </c>
      <c r="FP150" s="15" t="n">
        <f aca="false">IF(FN150/FO150=INT(FN150/FO150),1,0)</f>
        <v>0</v>
      </c>
      <c r="FQ150" s="15" t="n">
        <f aca="false">IF(FP150=0,FN150,FN150/FO150)</f>
        <v>1</v>
      </c>
      <c r="FR150" s="15" t="n">
        <v>109</v>
      </c>
      <c r="FS150" s="15" t="n">
        <f aca="false">IF(FQ150/FR150=INT(FQ150/FR150),1,0)</f>
        <v>0</v>
      </c>
      <c r="FT150" s="15" t="n">
        <f aca="false">IF(FS150=0,FQ150,FQ150/FR150)</f>
        <v>1</v>
      </c>
      <c r="FU150" s="15" t="n">
        <v>113</v>
      </c>
      <c r="FV150" s="15" t="n">
        <f aca="false">IF(FT150/FU150=INT(FT150/FU150),1,0)</f>
        <v>0</v>
      </c>
      <c r="FW150" s="15" t="n">
        <f aca="false">IF(FV150=0,FT150,FT150/FU150)</f>
        <v>1</v>
      </c>
      <c r="FX150" s="15" t="n">
        <v>127</v>
      </c>
      <c r="FY150" s="15" t="n">
        <f aca="false">IF(FW150/FX150=INT(FW150/FX150),1,0)</f>
        <v>0</v>
      </c>
      <c r="FZ150" s="15" t="n">
        <f aca="false">IF(FY150=0,FW150,FW150/FX150)</f>
        <v>1</v>
      </c>
      <c r="GA150" s="15" t="n">
        <v>131</v>
      </c>
      <c r="GB150" s="15" t="n">
        <f aca="false">IF(FZ150/GA150=INT(FZ150/GA150),1,0)</f>
        <v>0</v>
      </c>
      <c r="GC150" s="15" t="n">
        <f aca="false">IF(GB150=0,FZ150,FZ150/GA150)</f>
        <v>1</v>
      </c>
      <c r="GD150" s="15" t="n">
        <v>137</v>
      </c>
      <c r="GE150" s="15" t="n">
        <f aca="false">IF(GC150/GD150=INT(GC150/GD150),1,0)</f>
        <v>0</v>
      </c>
      <c r="GF150" s="15" t="n">
        <f aca="false">IF(GE150=0,GC150,GC150/GD150)</f>
        <v>1</v>
      </c>
      <c r="GG150" s="15" t="n">
        <v>139</v>
      </c>
      <c r="GH150" s="15" t="n">
        <f aca="false">IF(GF150/GG150=INT(GF150/GG150),1,0)</f>
        <v>0</v>
      </c>
      <c r="GI150" s="15" t="n">
        <f aca="false">IF(GH150=0,GF150,GF150/GG150)</f>
        <v>1</v>
      </c>
      <c r="GJ150" s="15" t="n">
        <v>149</v>
      </c>
      <c r="GK150" s="15" t="n">
        <f aca="false">IF(GI150/GJ150=INT(GI150/GJ150),1,0)</f>
        <v>0</v>
      </c>
      <c r="GL150" s="15" t="n">
        <f aca="false">IF(GK150=0,GI150,GI150/GJ150)</f>
        <v>1</v>
      </c>
      <c r="GM150" s="15"/>
      <c r="GN150" s="15" t="n">
        <f aca="false">8*AW150+4*AZ150+2*BC150+BF150</f>
        <v>0</v>
      </c>
      <c r="GO150" s="15" t="n">
        <f aca="false">4*BI150+2*BL150+BO150</f>
        <v>0</v>
      </c>
      <c r="GP150" s="15" t="n">
        <f aca="false">2*BR150+BU150</f>
        <v>0</v>
      </c>
      <c r="GQ150" s="15" t="n">
        <f aca="false">2*BX150+CA150</f>
        <v>0</v>
      </c>
      <c r="GR150" s="15" t="n">
        <f aca="false">2*CD150+CG150</f>
        <v>1</v>
      </c>
      <c r="GS150" s="15" t="n">
        <f aca="false">2*CJ150+CM150</f>
        <v>0</v>
      </c>
      <c r="GT150" s="15" t="n">
        <f aca="false">CS150</f>
        <v>0</v>
      </c>
      <c r="GU150" s="15" t="n">
        <f aca="false">CY150</f>
        <v>0</v>
      </c>
      <c r="GV150" s="15" t="n">
        <f aca="false">DE150</f>
        <v>0</v>
      </c>
      <c r="GW150" s="15" t="n">
        <f aca="false">DK150</f>
        <v>0</v>
      </c>
      <c r="GX150" s="15" t="n">
        <f aca="false">DQ150</f>
        <v>0</v>
      </c>
      <c r="GY150" s="0" t="n">
        <f aca="false">DT150</f>
        <v>0</v>
      </c>
      <c r="GZ150" s="0" t="n">
        <f aca="false">DW150</f>
        <v>0</v>
      </c>
      <c r="HA150" s="0" t="n">
        <f aca="false">DZ150</f>
        <v>0</v>
      </c>
      <c r="HB150" s="0" t="n">
        <f aca="false">EC150</f>
        <v>0</v>
      </c>
      <c r="HC150" s="0" t="n">
        <f aca="false">EF150</f>
        <v>0</v>
      </c>
      <c r="HD150" s="0" t="n">
        <f aca="false">EI150</f>
        <v>0</v>
      </c>
      <c r="HE150" s="0" t="n">
        <f aca="false">EL150</f>
        <v>0</v>
      </c>
      <c r="HF150" s="0" t="n">
        <f aca="false">EO150</f>
        <v>0</v>
      </c>
      <c r="HG150" s="0" t="n">
        <f aca="false">ER150</f>
        <v>0</v>
      </c>
      <c r="HH150" s="0" t="n">
        <f aca="false">EU150</f>
        <v>0</v>
      </c>
      <c r="HI150" s="0" t="n">
        <f aca="false">EX150</f>
        <v>0</v>
      </c>
      <c r="HJ150" s="0" t="n">
        <f aca="false">FA150</f>
        <v>0</v>
      </c>
      <c r="HK150" s="0" t="n">
        <f aca="false">FD150</f>
        <v>0</v>
      </c>
      <c r="HL150" s="0" t="n">
        <f aca="false">FG150</f>
        <v>0</v>
      </c>
      <c r="HM150" s="0" t="n">
        <f aca="false">FJ150</f>
        <v>0</v>
      </c>
      <c r="HN150" s="0" t="n">
        <f aca="false">FM150</f>
        <v>0</v>
      </c>
      <c r="HO150" s="0" t="n">
        <f aca="false">FP150</f>
        <v>0</v>
      </c>
      <c r="HP150" s="0" t="n">
        <f aca="false">FS150</f>
        <v>0</v>
      </c>
      <c r="HQ150" s="0" t="n">
        <f aca="false">FV150</f>
        <v>0</v>
      </c>
      <c r="HR150" s="0" t="n">
        <f aca="false">FY150</f>
        <v>0</v>
      </c>
      <c r="HS150" s="0" t="n">
        <f aca="false">GB150</f>
        <v>0</v>
      </c>
      <c r="HT150" s="0" t="n">
        <f aca="false">GE150</f>
        <v>0</v>
      </c>
      <c r="HU150" s="0" t="n">
        <f aca="false">GH150</f>
        <v>0</v>
      </c>
      <c r="HV150" s="0" t="n">
        <f aca="false">GK150</f>
        <v>0</v>
      </c>
      <c r="HW150" s="0" t="n">
        <f aca="false">AU150</f>
        <v>11</v>
      </c>
      <c r="HX150" s="0" t="n">
        <f aca="false">HW150/HV152</f>
        <v>11</v>
      </c>
    </row>
    <row r="151" customFormat="false" ht="18" hidden="true" customHeight="true" outlineLevel="0" collapsed="false">
      <c r="A151" s="1"/>
      <c r="B151" s="13"/>
      <c r="C151" s="10"/>
      <c r="D151" s="13"/>
      <c r="E151" s="10"/>
      <c r="F151" s="13"/>
      <c r="G151" s="13"/>
      <c r="H151" s="74"/>
      <c r="I151" s="10"/>
      <c r="J151" s="10"/>
      <c r="K151" s="1"/>
      <c r="M151" s="1"/>
      <c r="AK151" s="1"/>
      <c r="AL151" s="1"/>
      <c r="AM151" s="1"/>
      <c r="AN151" s="1"/>
      <c r="AO151" s="1"/>
      <c r="AP151" s="1"/>
      <c r="AQ151" s="1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 t="n">
        <f aca="false">IF(GN149&lt;GN150,GN149,GN150)</f>
        <v>0</v>
      </c>
      <c r="GO151" s="15" t="n">
        <f aca="false">IF(GO149&lt;GO150,GO149,GO150)</f>
        <v>0</v>
      </c>
      <c r="GP151" s="15" t="n">
        <f aca="false">IF(GP149&lt;GP150,GP149,GP150)</f>
        <v>0</v>
      </c>
      <c r="GQ151" s="15" t="n">
        <f aca="false">IF(GQ149&lt;GQ150,GQ149,GQ150)</f>
        <v>0</v>
      </c>
      <c r="GR151" s="15" t="n">
        <f aca="false">IF(GR149&lt;GR150,GR149,GR150)</f>
        <v>0</v>
      </c>
      <c r="GS151" s="15" t="n">
        <f aca="false">IF(GS149&lt;GS150,GS149,GS150)</f>
        <v>0</v>
      </c>
      <c r="GT151" s="15" t="n">
        <f aca="false">IF(GT149&lt;GT150,GT149,GT150)</f>
        <v>0</v>
      </c>
      <c r="GU151" s="15" t="n">
        <f aca="false">IF(GU149&lt;GU150,GU149,GU150)</f>
        <v>0</v>
      </c>
      <c r="GV151" s="15" t="n">
        <f aca="false">IF(GV149&lt;GV150,GV149,GV150)</f>
        <v>0</v>
      </c>
      <c r="GW151" s="15" t="n">
        <f aca="false">IF(GW149&lt;GW150,GW149,GW150)</f>
        <v>0</v>
      </c>
      <c r="GX151" s="15" t="n">
        <f aca="false">IF(GX149&lt;GX150,GX149,GX150)</f>
        <v>0</v>
      </c>
      <c r="GY151" s="15" t="n">
        <f aca="false">IF(GY149&lt;GY150,GY149,GY150)</f>
        <v>0</v>
      </c>
      <c r="GZ151" s="15" t="n">
        <f aca="false">IF(GZ149&lt;GZ150,GZ149,GZ150)</f>
        <v>0</v>
      </c>
      <c r="HA151" s="15" t="n">
        <f aca="false">IF(HA149&lt;HA150,HA149,HA150)</f>
        <v>0</v>
      </c>
      <c r="HB151" s="15" t="n">
        <f aca="false">IF(HB149&lt;HB150,HB149,HB150)</f>
        <v>0</v>
      </c>
      <c r="HC151" s="15" t="n">
        <f aca="false">IF(HC149&lt;HC150,HC149,HC150)</f>
        <v>0</v>
      </c>
      <c r="HD151" s="15" t="n">
        <f aca="false">IF(HD149&lt;HD150,HD149,HD150)</f>
        <v>0</v>
      </c>
      <c r="HE151" s="15" t="n">
        <f aca="false">IF(HE149&lt;HE150,HE149,HE150)</f>
        <v>0</v>
      </c>
      <c r="HF151" s="15" t="n">
        <f aca="false">IF(HF149&lt;HF150,HF149,HF150)</f>
        <v>0</v>
      </c>
      <c r="HG151" s="15" t="n">
        <f aca="false">IF(HG149&lt;HG150,HG149,HG150)</f>
        <v>0</v>
      </c>
      <c r="HH151" s="15" t="n">
        <f aca="false">IF(HH149&lt;HH150,HH149,HH150)</f>
        <v>0</v>
      </c>
      <c r="HI151" s="15" t="n">
        <f aca="false">IF(HI149&lt;HI150,HI149,HI150)</f>
        <v>0</v>
      </c>
      <c r="HJ151" s="15" t="n">
        <f aca="false">IF(HJ149&lt;HJ150,HJ149,HJ150)</f>
        <v>0</v>
      </c>
      <c r="HK151" s="15" t="n">
        <f aca="false">IF(HK149&lt;HK150,HK149,HK150)</f>
        <v>0</v>
      </c>
      <c r="HL151" s="15" t="n">
        <f aca="false">IF(HL149&lt;HL150,HL149,HL150)</f>
        <v>0</v>
      </c>
      <c r="HM151" s="15" t="n">
        <f aca="false">IF(HM149&lt;HM150,HM149,HM150)</f>
        <v>0</v>
      </c>
      <c r="HN151" s="15" t="n">
        <f aca="false">IF(HN149&lt;HN150,HN149,HN150)</f>
        <v>0</v>
      </c>
      <c r="HO151" s="15" t="n">
        <f aca="false">IF(HO149&lt;HO150,HO149,HO150)</f>
        <v>0</v>
      </c>
      <c r="HP151" s="15" t="n">
        <f aca="false">IF(HP149&lt;HP150,HP149,HP150)</f>
        <v>0</v>
      </c>
      <c r="HQ151" s="15" t="n">
        <f aca="false">IF(HQ149&lt;HQ150,HQ149,HQ150)</f>
        <v>0</v>
      </c>
      <c r="HR151" s="15" t="n">
        <f aca="false">IF(HR149&lt;HR150,HR149,HR150)</f>
        <v>0</v>
      </c>
      <c r="HS151" s="15" t="n">
        <f aca="false">IF(HS149&lt;HS150,HS149,HS150)</f>
        <v>0</v>
      </c>
      <c r="HT151" s="15" t="n">
        <f aca="false">IF(HT149&lt;HT150,HT149,HT150)</f>
        <v>0</v>
      </c>
      <c r="HU151" s="15" t="n">
        <f aca="false">IF(HU149&lt;HU150,HU149,HU150)</f>
        <v>0</v>
      </c>
      <c r="HV151" s="15" t="n">
        <f aca="false">IF(HV149&lt;HV150,HV149,HV150)</f>
        <v>0</v>
      </c>
    </row>
    <row r="152" customFormat="false" ht="18" hidden="true" customHeight="true" outlineLevel="0" collapsed="false">
      <c r="A152" s="1"/>
      <c r="B152" s="10"/>
      <c r="C152" s="10"/>
      <c r="D152" s="10"/>
      <c r="E152" s="10"/>
      <c r="F152" s="13"/>
      <c r="G152" s="13"/>
      <c r="H152" s="74"/>
      <c r="I152" s="10"/>
      <c r="J152" s="10"/>
      <c r="K152" s="1"/>
      <c r="M152" s="1"/>
      <c r="AK152" s="1"/>
      <c r="AL152" s="1"/>
      <c r="AM152" s="1"/>
      <c r="AN152" s="1"/>
      <c r="AO152" s="1"/>
      <c r="AP152" s="1"/>
      <c r="AQ152" s="1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0" t="n">
        <f aca="false">FY$4^GN151</f>
        <v>1</v>
      </c>
      <c r="GO152" s="0" t="n">
        <f aca="false">FZ$4^GO151*GN152</f>
        <v>1</v>
      </c>
      <c r="GP152" s="0" t="n">
        <f aca="false">GA$4^GP151*GO152</f>
        <v>1</v>
      </c>
      <c r="GQ152" s="0" t="n">
        <f aca="false">GB$4^GQ151*GP152</f>
        <v>1</v>
      </c>
      <c r="GR152" s="0" t="n">
        <f aca="false">GC$4^GR151*GQ152</f>
        <v>1</v>
      </c>
      <c r="GS152" s="0" t="n">
        <f aca="false">GD$4^GS151*GR152</f>
        <v>1</v>
      </c>
      <c r="GT152" s="0" t="n">
        <f aca="false">GE$4^GT151*GS152</f>
        <v>1</v>
      </c>
      <c r="GU152" s="0" t="n">
        <f aca="false">GF$4^GU151*GT152</f>
        <v>1</v>
      </c>
      <c r="GV152" s="0" t="n">
        <f aca="false">GG$4^GV151*GU152</f>
        <v>1</v>
      </c>
      <c r="GW152" s="0" t="n">
        <f aca="false">GH$4^GW151*GV152</f>
        <v>1</v>
      </c>
      <c r="GX152" s="0" t="n">
        <f aca="false">GI$4^GX151*GW152</f>
        <v>1</v>
      </c>
      <c r="GY152" s="0" t="n">
        <f aca="false">GJ$4^GY151*GX152</f>
        <v>1</v>
      </c>
      <c r="GZ152" s="0" t="n">
        <f aca="false">GK$4^GZ151*GY152</f>
        <v>1</v>
      </c>
      <c r="HA152" s="0" t="n">
        <f aca="false">GL$4^HA151*GZ152</f>
        <v>1</v>
      </c>
      <c r="HB152" s="0" t="n">
        <f aca="false">GM$4^HB151*HA152</f>
        <v>1</v>
      </c>
      <c r="HC152" s="0" t="n">
        <f aca="false">GN$4^HC151*HB152</f>
        <v>1</v>
      </c>
      <c r="HD152" s="0" t="n">
        <f aca="false">GO$4^HD151*HC152</f>
        <v>1</v>
      </c>
      <c r="HE152" s="0" t="n">
        <f aca="false">GP$4^HE151*HD152</f>
        <v>1</v>
      </c>
      <c r="HF152" s="0" t="n">
        <f aca="false">GQ$4^HF151*HE152</f>
        <v>1</v>
      </c>
      <c r="HG152" s="0" t="n">
        <f aca="false">GR$4^HG151*HF152</f>
        <v>1</v>
      </c>
      <c r="HH152" s="0" t="n">
        <f aca="false">GS$4^HH151*HG152</f>
        <v>1</v>
      </c>
      <c r="HI152" s="0" t="n">
        <f aca="false">GT$4^HI151*HH152</f>
        <v>1</v>
      </c>
      <c r="HJ152" s="0" t="n">
        <f aca="false">GU$4^HJ151*HI152</f>
        <v>1</v>
      </c>
      <c r="HK152" s="0" t="n">
        <f aca="false">GV$4^HK151*HJ152</f>
        <v>1</v>
      </c>
      <c r="HL152" s="0" t="n">
        <f aca="false">GW$4^HL151*HK152</f>
        <v>1</v>
      </c>
      <c r="HM152" s="0" t="n">
        <f aca="false">GX$4^HM151*HL152</f>
        <v>1</v>
      </c>
      <c r="HN152" s="0" t="n">
        <f aca="false">GY$4^HN151*HM152</f>
        <v>1</v>
      </c>
      <c r="HO152" s="0" t="n">
        <f aca="false">GZ$4^HO151*HN152</f>
        <v>1</v>
      </c>
      <c r="HP152" s="0" t="n">
        <f aca="false">HA$4^HP151*HO152</f>
        <v>1</v>
      </c>
      <c r="HQ152" s="0" t="n">
        <f aca="false">HB$4^HQ151*HP152</f>
        <v>1</v>
      </c>
      <c r="HR152" s="0" t="n">
        <f aca="false">HC$4^HR151*HQ152</f>
        <v>1</v>
      </c>
      <c r="HS152" s="0" t="n">
        <f aca="false">HD$4^HS151*HR152</f>
        <v>1</v>
      </c>
      <c r="HT152" s="0" t="n">
        <f aca="false">HE$4^HT151*HS152</f>
        <v>1</v>
      </c>
      <c r="HU152" s="0" t="n">
        <f aca="false">HF$4^HU151*HT152</f>
        <v>1</v>
      </c>
      <c r="HV152" s="0" t="n">
        <f aca="false">HG$4^HV151*HU152</f>
        <v>1</v>
      </c>
    </row>
    <row r="153" customFormat="false" ht="18" hidden="true" customHeight="true" outlineLevel="0" collapsed="false">
      <c r="A153" s="1"/>
      <c r="B153" s="10"/>
      <c r="C153" s="10"/>
      <c r="D153" s="10"/>
      <c r="E153" s="10"/>
      <c r="F153" s="13"/>
      <c r="G153" s="13"/>
      <c r="H153" s="74"/>
      <c r="I153" s="10"/>
      <c r="J153" s="10"/>
      <c r="K153" s="1"/>
      <c r="M153" s="1"/>
      <c r="AK153" s="1"/>
      <c r="AL153" s="1"/>
      <c r="AM153" s="1"/>
      <c r="AN153" s="1"/>
      <c r="AO153" s="1"/>
      <c r="AP153" s="1"/>
      <c r="AQ153" s="1"/>
      <c r="AR153" s="0" t="s">
        <v>106</v>
      </c>
      <c r="AS153" s="15" t="n">
        <f aca="true">INT((RAND()*(AM149-AL149+1)+AL149))</f>
        <v>11</v>
      </c>
      <c r="AT153" s="15" t="n">
        <f aca="true">INT((RAND()*(AO149-AN149+1)+AN149))</f>
        <v>10</v>
      </c>
      <c r="AU153" s="0" t="n">
        <f aca="false">AT153-AT154*(AS154-AS153)</f>
        <v>10</v>
      </c>
      <c r="AV153" s="0" t="n">
        <v>256</v>
      </c>
      <c r="AW153" s="15" t="n">
        <f aca="false">IF(AU153/AV153=INT(AU153/AV153),1,0)</f>
        <v>0</v>
      </c>
      <c r="AX153" s="15" t="n">
        <f aca="false">IF(AW153=0,AU153,AU153/AV153)</f>
        <v>10</v>
      </c>
      <c r="AY153" s="15" t="n">
        <v>16</v>
      </c>
      <c r="AZ153" s="15" t="n">
        <f aca="false">IF(AX153/AY153=INT(AX153/AY153),1,0)</f>
        <v>0</v>
      </c>
      <c r="BA153" s="15" t="n">
        <f aca="false">IF(AZ153=0,AX153,AX153/AY153)</f>
        <v>10</v>
      </c>
      <c r="BB153" s="15" t="n">
        <v>4</v>
      </c>
      <c r="BC153" s="15" t="n">
        <f aca="false">IF(BA153/BB153=INT(BA153/BB153),1,0)</f>
        <v>0</v>
      </c>
      <c r="BD153" s="15" t="n">
        <f aca="false">IF(BC153=0,BA153,BA153/BB153)</f>
        <v>10</v>
      </c>
      <c r="BE153" s="15" t="n">
        <v>2</v>
      </c>
      <c r="BF153" s="15" t="n">
        <f aca="false">IF(BD153/BE153=INT(BD153/BE153),1,0)</f>
        <v>1</v>
      </c>
      <c r="BG153" s="15" t="n">
        <f aca="false">IF(BF153=0,BD153,BD153/BE153)</f>
        <v>5</v>
      </c>
      <c r="BH153" s="15" t="n">
        <v>81</v>
      </c>
      <c r="BI153" s="15" t="n">
        <f aca="false">IF(BG153/BH153=INT(BG153/BH153),1,0)</f>
        <v>0</v>
      </c>
      <c r="BJ153" s="15" t="n">
        <f aca="false">IF(BI153=0,BG153,BG153/BH153)</f>
        <v>5</v>
      </c>
      <c r="BK153" s="15" t="n">
        <v>9</v>
      </c>
      <c r="BL153" s="15" t="n">
        <f aca="false">IF(BJ153/BK153=INT(BJ153/BK153),1,0)</f>
        <v>0</v>
      </c>
      <c r="BM153" s="15" t="n">
        <f aca="false">IF(BL153=0,BJ153,BJ153/BK153)</f>
        <v>5</v>
      </c>
      <c r="BN153" s="15" t="n">
        <v>3</v>
      </c>
      <c r="BO153" s="15" t="n">
        <f aca="false">IF(BM153/BN153=INT(BM153/BN153),1,0)</f>
        <v>0</v>
      </c>
      <c r="BP153" s="15" t="n">
        <f aca="false">IF(BO153=0,BM153,BM153/BN153)</f>
        <v>5</v>
      </c>
      <c r="BQ153" s="15" t="n">
        <v>25</v>
      </c>
      <c r="BR153" s="15" t="n">
        <f aca="false">IF(BP153/BQ153=INT(BP153/BQ153),1,0)</f>
        <v>0</v>
      </c>
      <c r="BS153" s="15" t="n">
        <f aca="false">IF(BR153=0,BP153,BP153/BQ153)</f>
        <v>5</v>
      </c>
      <c r="BT153" s="15" t="n">
        <v>5</v>
      </c>
      <c r="BU153" s="15" t="n">
        <f aca="false">IF(BS153/BT153=INT(BS153/BT153),1,0)</f>
        <v>1</v>
      </c>
      <c r="BV153" s="15" t="n">
        <f aca="false">IF(BU153=0,BS153,BS153/BT153)</f>
        <v>1</v>
      </c>
      <c r="BW153" s="15" t="n">
        <v>49</v>
      </c>
      <c r="BX153" s="15" t="n">
        <f aca="false">IF(BV153/BW153=INT(BV153/BW153),1,0)</f>
        <v>0</v>
      </c>
      <c r="BY153" s="15" t="n">
        <f aca="false">IF(BX153=0,BV153,BV153/BW153)</f>
        <v>1</v>
      </c>
      <c r="BZ153" s="15" t="n">
        <v>7</v>
      </c>
      <c r="CA153" s="15" t="n">
        <f aca="false">IF(BY153/BZ153=INT(BY153/BZ153),1,0)</f>
        <v>0</v>
      </c>
      <c r="CB153" s="15" t="n">
        <f aca="false">IF(CA153=0,BY153,BY153/BZ153)</f>
        <v>1</v>
      </c>
      <c r="CC153" s="15" t="n">
        <v>121</v>
      </c>
      <c r="CD153" s="15" t="n">
        <f aca="false">IF(CB153/CC153=INT(CB153/CC153),1,0)</f>
        <v>0</v>
      </c>
      <c r="CE153" s="15" t="n">
        <f aca="false">IF(CD153=0,CB153,CB153/CC153)</f>
        <v>1</v>
      </c>
      <c r="CF153" s="15" t="n">
        <v>11</v>
      </c>
      <c r="CG153" s="15" t="n">
        <f aca="false">IF(CE153/CF153=INT(CE153/CF153),1,0)</f>
        <v>0</v>
      </c>
      <c r="CH153" s="15" t="n">
        <f aca="false">IF(CG153=0,CE153,CE153/CF153)</f>
        <v>1</v>
      </c>
      <c r="CI153" s="15" t="n">
        <v>169</v>
      </c>
      <c r="CJ153" s="15" t="n">
        <f aca="false">IF(CH153/CI153=INT(CH153/CI153),1,0)</f>
        <v>0</v>
      </c>
      <c r="CK153" s="15" t="n">
        <f aca="false">IF(CJ153=0,CH153,CH153/CI153)</f>
        <v>1</v>
      </c>
      <c r="CL153" s="15" t="n">
        <v>13</v>
      </c>
      <c r="CM153" s="15" t="n">
        <f aca="false">IF(CK153/CL153=INT(CK153/CL153),1,0)</f>
        <v>0</v>
      </c>
      <c r="CN153" s="15" t="n">
        <f aca="false">IF(CM153=0,CK153,CK153/CL153)</f>
        <v>1</v>
      </c>
      <c r="CO153" s="15" t="n">
        <f aca="false">CO149</f>
        <v>289</v>
      </c>
      <c r="CP153" s="15" t="n">
        <f aca="false">IF(CN153/CO153=INT(CN153/CO153),1,0)</f>
        <v>0</v>
      </c>
      <c r="CQ153" s="15" t="n">
        <f aca="false">IF(CP153=0,CN153,CN153/CO153)</f>
        <v>1</v>
      </c>
      <c r="CR153" s="15" t="n">
        <v>17</v>
      </c>
      <c r="CS153" s="15" t="n">
        <f aca="false">IF(CQ153/CR153=INT(CQ153/CR153),1,0)</f>
        <v>0</v>
      </c>
      <c r="CT153" s="15" t="n">
        <f aca="false">IF(CS153=0,CQ153,CQ153/CR153)</f>
        <v>1</v>
      </c>
      <c r="CU153" s="15" t="n">
        <f aca="false">CU149</f>
        <v>361</v>
      </c>
      <c r="CV153" s="15" t="n">
        <f aca="false">IF(CT153/CU153=INT(CT153/CU153),1,0)</f>
        <v>0</v>
      </c>
      <c r="CW153" s="15" t="n">
        <f aca="false">IF(CV153=0,CT153,CT153/CU153)</f>
        <v>1</v>
      </c>
      <c r="CX153" s="15" t="n">
        <v>19</v>
      </c>
      <c r="CY153" s="15" t="n">
        <f aca="false">IF(CW153/CX153=INT(CW153/CX153),1,0)</f>
        <v>0</v>
      </c>
      <c r="CZ153" s="15" t="n">
        <f aca="false">IF(CY153=0,CW153,CW153/CX153)</f>
        <v>1</v>
      </c>
      <c r="DA153" s="15" t="n">
        <f aca="false">DA149</f>
        <v>529</v>
      </c>
      <c r="DB153" s="15" t="n">
        <f aca="false">IF(CZ153/DA153=INT(CZ153/DA153),1,0)</f>
        <v>0</v>
      </c>
      <c r="DC153" s="15" t="n">
        <f aca="false">IF(DB153=0,CZ153,CZ153/DA153)</f>
        <v>1</v>
      </c>
      <c r="DD153" s="15" t="n">
        <v>23</v>
      </c>
      <c r="DE153" s="15" t="n">
        <f aca="false">IF(DC153/DD153=INT(DC153/DD153),1,0)</f>
        <v>0</v>
      </c>
      <c r="DF153" s="15" t="n">
        <f aca="false">IF(DE153=0,DC153,DC153/DD153)</f>
        <v>1</v>
      </c>
      <c r="DG153" s="15" t="n">
        <f aca="false">DG149</f>
        <v>841</v>
      </c>
      <c r="DH153" s="15" t="n">
        <f aca="false">IF(DF153/DG153=INT(DF153/DG153),1,0)</f>
        <v>0</v>
      </c>
      <c r="DI153" s="15" t="n">
        <f aca="false">IF(DH153=0,DF153,DF153/DG153)</f>
        <v>1</v>
      </c>
      <c r="DJ153" s="15" t="n">
        <v>29</v>
      </c>
      <c r="DK153" s="15" t="n">
        <f aca="false">IF(DI153/DJ153=INT(DI153/DJ153),1,0)</f>
        <v>0</v>
      </c>
      <c r="DL153" s="15" t="n">
        <f aca="false">IF(DK153=0,DI153,DI153/DJ153)</f>
        <v>1</v>
      </c>
      <c r="DM153" s="15" t="n">
        <f aca="false">DM149</f>
        <v>961</v>
      </c>
      <c r="DN153" s="15" t="n">
        <f aca="false">IF(DL153/DM153=INT(DL153/DM153),1,0)</f>
        <v>0</v>
      </c>
      <c r="DO153" s="15" t="n">
        <f aca="false">IF(DN153=0,DL153,DL153/DM153)</f>
        <v>1</v>
      </c>
      <c r="DP153" s="15" t="n">
        <v>31</v>
      </c>
      <c r="DQ153" s="15" t="n">
        <f aca="false">IF(DO153/DP153=INT(DO153/DP153),1,0)</f>
        <v>0</v>
      </c>
      <c r="DR153" s="15" t="n">
        <f aca="false">IF(DQ153=0,DO153,DO153/DP153)</f>
        <v>1</v>
      </c>
      <c r="DS153" s="15" t="n">
        <v>37</v>
      </c>
      <c r="DT153" s="15" t="n">
        <f aca="false">IF(DR153/DS153=INT(DR153/DS153),1,0)</f>
        <v>0</v>
      </c>
      <c r="DU153" s="15" t="n">
        <f aca="false">IF(DT153=0,DR153,DR153/DS153)</f>
        <v>1</v>
      </c>
      <c r="DV153" s="15" t="n">
        <v>41</v>
      </c>
      <c r="DW153" s="15" t="n">
        <f aca="false">IF(DU153/DV153=INT(DU153/DV153),1,0)</f>
        <v>0</v>
      </c>
      <c r="DX153" s="15" t="n">
        <f aca="false">IF(DW153=0,DU153,DU153/DV153)</f>
        <v>1</v>
      </c>
      <c r="DY153" s="15" t="n">
        <v>43</v>
      </c>
      <c r="DZ153" s="15" t="n">
        <f aca="false">IF(DX153/DY153=INT(DX153/DY153),1,0)</f>
        <v>0</v>
      </c>
      <c r="EA153" s="15" t="n">
        <f aca="false">IF(DZ153=0,DX153,DX153/DY153)</f>
        <v>1</v>
      </c>
      <c r="EB153" s="15" t="n">
        <v>47</v>
      </c>
      <c r="EC153" s="15" t="n">
        <f aca="false">IF(EA153/EB153=INT(EA153/EB153),1,0)</f>
        <v>0</v>
      </c>
      <c r="ED153" s="15" t="n">
        <f aca="false">IF(EC153=0,EA153,EA153/EB153)</f>
        <v>1</v>
      </c>
      <c r="EE153" s="15" t="n">
        <v>53</v>
      </c>
      <c r="EF153" s="15" t="n">
        <f aca="false">IF(ED153/EE153=INT(ED153/EE153),1,0)</f>
        <v>0</v>
      </c>
      <c r="EG153" s="15" t="n">
        <f aca="false">IF(EF153=0,ED153,ED153/EE153)</f>
        <v>1</v>
      </c>
      <c r="EH153" s="15" t="n">
        <v>59</v>
      </c>
      <c r="EI153" s="15" t="n">
        <f aca="false">IF(EG153/EH153=INT(EG153/EH153),1,0)</f>
        <v>0</v>
      </c>
      <c r="EJ153" s="15" t="n">
        <f aca="false">IF(EI153=0,EG153,EG153/EH153)</f>
        <v>1</v>
      </c>
      <c r="EK153" s="15" t="n">
        <v>61</v>
      </c>
      <c r="EL153" s="15" t="n">
        <f aca="false">IF(EJ153/EK153=INT(EJ153/EK153),1,0)</f>
        <v>0</v>
      </c>
      <c r="EM153" s="15" t="n">
        <f aca="false">IF(EL153=0,EJ153,EJ153/EK153)</f>
        <v>1</v>
      </c>
      <c r="EN153" s="15" t="n">
        <v>67</v>
      </c>
      <c r="EO153" s="15" t="n">
        <f aca="false">IF(EM153/EN153=INT(EM153/EN153),1,0)</f>
        <v>0</v>
      </c>
      <c r="EP153" s="15" t="n">
        <f aca="false">IF(EO153=0,EM153,EM153/EN153)</f>
        <v>1</v>
      </c>
      <c r="EQ153" s="15" t="n">
        <v>71</v>
      </c>
      <c r="ER153" s="15" t="n">
        <f aca="false">IF(EP153/EQ153=INT(EP153/EQ153),1,0)</f>
        <v>0</v>
      </c>
      <c r="ES153" s="15" t="n">
        <f aca="false">IF(ER153=0,EP153,EP153/EQ153)</f>
        <v>1</v>
      </c>
      <c r="ET153" s="15" t="n">
        <v>73</v>
      </c>
      <c r="EU153" s="15" t="n">
        <f aca="false">IF(ES153/ET153=INT(ES153/ET153),1,0)</f>
        <v>0</v>
      </c>
      <c r="EV153" s="15" t="n">
        <f aca="false">IF(EU153=0,ES153,ES153/ET153)</f>
        <v>1</v>
      </c>
      <c r="EW153" s="15" t="n">
        <v>79</v>
      </c>
      <c r="EX153" s="15" t="n">
        <f aca="false">IF(EV153/EW153=INT(EV153/EW153),1,0)</f>
        <v>0</v>
      </c>
      <c r="EY153" s="15" t="n">
        <f aca="false">IF(EX153=0,EV153,EV153/EW153)</f>
        <v>1</v>
      </c>
      <c r="EZ153" s="15" t="n">
        <v>83</v>
      </c>
      <c r="FA153" s="15" t="n">
        <f aca="false">IF(EY153/EZ153=INT(EY153/EZ153),1,0)</f>
        <v>0</v>
      </c>
      <c r="FB153" s="15" t="n">
        <f aca="false">IF(FA153=0,EY153,EY153/EZ153)</f>
        <v>1</v>
      </c>
      <c r="FC153" s="15" t="n">
        <v>89</v>
      </c>
      <c r="FD153" s="15" t="n">
        <f aca="false">IF(FB153/FC153=INT(FB153/FC153),1,0)</f>
        <v>0</v>
      </c>
      <c r="FE153" s="15" t="n">
        <f aca="false">IF(FD153=0,FB153,FB153/FC153)</f>
        <v>1</v>
      </c>
      <c r="FF153" s="15" t="n">
        <v>97</v>
      </c>
      <c r="FG153" s="15" t="n">
        <f aca="false">IF(FE153/FF153=INT(FE153/FF153),1,0)</f>
        <v>0</v>
      </c>
      <c r="FH153" s="15" t="n">
        <f aca="false">IF(FG153=0,FE153,FE153/FF153)</f>
        <v>1</v>
      </c>
      <c r="FI153" s="15" t="n">
        <v>101</v>
      </c>
      <c r="FJ153" s="15" t="n">
        <f aca="false">IF(FH153/FI153=INT(FH153/FI153),1,0)</f>
        <v>0</v>
      </c>
      <c r="FK153" s="15" t="n">
        <f aca="false">IF(FJ153=0,FH153,FH153/FI153)</f>
        <v>1</v>
      </c>
      <c r="FL153" s="15" t="n">
        <v>103</v>
      </c>
      <c r="FM153" s="15" t="n">
        <f aca="false">IF(FK153/FL153=INT(FK153/FL153),1,0)</f>
        <v>0</v>
      </c>
      <c r="FN153" s="15" t="n">
        <f aca="false">IF(FM153=0,FK153,FK153/FL153)</f>
        <v>1</v>
      </c>
      <c r="FO153" s="15" t="n">
        <v>107</v>
      </c>
      <c r="FP153" s="15" t="n">
        <f aca="false">IF(FN153/FO153=INT(FN153/FO153),1,0)</f>
        <v>0</v>
      </c>
      <c r="FQ153" s="15" t="n">
        <f aca="false">IF(FP153=0,FN153,FN153/FO153)</f>
        <v>1</v>
      </c>
      <c r="FR153" s="15" t="n">
        <v>109</v>
      </c>
      <c r="FS153" s="15" t="n">
        <f aca="false">IF(FQ153/FR153=INT(FQ153/FR153),1,0)</f>
        <v>0</v>
      </c>
      <c r="FT153" s="15" t="n">
        <f aca="false">IF(FS153=0,FQ153,FQ153/FR153)</f>
        <v>1</v>
      </c>
      <c r="FU153" s="15" t="n">
        <v>113</v>
      </c>
      <c r="FV153" s="15" t="n">
        <f aca="false">IF(FT153/FU153=INT(FT153/FU153),1,0)</f>
        <v>0</v>
      </c>
      <c r="FW153" s="15" t="n">
        <f aca="false">IF(FV153=0,FT153,FT153/FU153)</f>
        <v>1</v>
      </c>
      <c r="FX153" s="15" t="n">
        <v>127</v>
      </c>
      <c r="FY153" s="15" t="n">
        <f aca="false">IF(FW153/FX153=INT(FW153/FX153),1,0)</f>
        <v>0</v>
      </c>
      <c r="FZ153" s="15" t="n">
        <f aca="false">IF(FY153=0,FW153,FW153/FX153)</f>
        <v>1</v>
      </c>
      <c r="GA153" s="15" t="n">
        <v>131</v>
      </c>
      <c r="GB153" s="15" t="n">
        <f aca="false">IF(FZ153/GA153=INT(FZ153/GA153),1,0)</f>
        <v>0</v>
      </c>
      <c r="GC153" s="15" t="n">
        <f aca="false">IF(GB153=0,FZ153,FZ153/GA153)</f>
        <v>1</v>
      </c>
      <c r="GD153" s="15" t="n">
        <v>137</v>
      </c>
      <c r="GE153" s="15" t="n">
        <f aca="false">IF(GC153/GD153=INT(GC153/GD153),1,0)</f>
        <v>0</v>
      </c>
      <c r="GF153" s="15" t="n">
        <f aca="false">IF(GE153=0,GC153,GC153/GD153)</f>
        <v>1</v>
      </c>
      <c r="GG153" s="15" t="n">
        <v>139</v>
      </c>
      <c r="GH153" s="15" t="n">
        <f aca="false">IF(GF153/GG153=INT(GF153/GG153),1,0)</f>
        <v>0</v>
      </c>
      <c r="GI153" s="15" t="n">
        <f aca="false">IF(GH153=0,GF153,GF153/GG153)</f>
        <v>1</v>
      </c>
      <c r="GJ153" s="15" t="n">
        <v>149</v>
      </c>
      <c r="GK153" s="15" t="n">
        <f aca="false">IF(GI153/GJ153=INT(GI153/GJ153),1,0)</f>
        <v>0</v>
      </c>
      <c r="GL153" s="15" t="n">
        <f aca="false">IF(GK153=0,GI153,GI153/GJ153)</f>
        <v>1</v>
      </c>
      <c r="GM153" s="15"/>
      <c r="GN153" s="15" t="n">
        <f aca="false">8*AW153+4*AZ153+2*BC153+BF153</f>
        <v>1</v>
      </c>
      <c r="GO153" s="15" t="n">
        <f aca="false">4*BI153+2*BL153+BO153</f>
        <v>0</v>
      </c>
      <c r="GP153" s="15" t="n">
        <f aca="false">2*BR153+BU153</f>
        <v>1</v>
      </c>
      <c r="GQ153" s="15" t="n">
        <f aca="false">2*BX153+CA153</f>
        <v>0</v>
      </c>
      <c r="GR153" s="15" t="n">
        <f aca="false">2*CD153+CG153</f>
        <v>0</v>
      </c>
      <c r="GS153" s="15" t="n">
        <f aca="false">2*CJ153+CM153</f>
        <v>0</v>
      </c>
      <c r="GT153" s="15" t="n">
        <f aca="false">CS153</f>
        <v>0</v>
      </c>
      <c r="GU153" s="15" t="n">
        <f aca="false">CY153</f>
        <v>0</v>
      </c>
      <c r="GV153" s="15" t="n">
        <f aca="false">DE153</f>
        <v>0</v>
      </c>
      <c r="GW153" s="15" t="n">
        <f aca="false">DK153</f>
        <v>0</v>
      </c>
      <c r="GX153" s="15" t="n">
        <f aca="false">DQ153</f>
        <v>0</v>
      </c>
      <c r="GY153" s="0" t="n">
        <f aca="false">DT153</f>
        <v>0</v>
      </c>
      <c r="GZ153" s="0" t="n">
        <f aca="false">DW153</f>
        <v>0</v>
      </c>
      <c r="HA153" s="0" t="n">
        <f aca="false">DZ153</f>
        <v>0</v>
      </c>
      <c r="HB153" s="0" t="n">
        <f aca="false">EC153</f>
        <v>0</v>
      </c>
      <c r="HC153" s="0" t="n">
        <f aca="false">EF153</f>
        <v>0</v>
      </c>
      <c r="HD153" s="0" t="n">
        <f aca="false">EI153</f>
        <v>0</v>
      </c>
      <c r="HE153" s="0" t="n">
        <f aca="false">EL153</f>
        <v>0</v>
      </c>
      <c r="HF153" s="0" t="n">
        <f aca="false">EO153</f>
        <v>0</v>
      </c>
      <c r="HG153" s="0" t="n">
        <f aca="false">ER153</f>
        <v>0</v>
      </c>
      <c r="HH153" s="0" t="n">
        <f aca="false">EU153</f>
        <v>0</v>
      </c>
      <c r="HI153" s="0" t="n">
        <f aca="false">EX153</f>
        <v>0</v>
      </c>
      <c r="HJ153" s="0" t="n">
        <f aca="false">FA153</f>
        <v>0</v>
      </c>
      <c r="HK153" s="0" t="n">
        <f aca="false">FD153</f>
        <v>0</v>
      </c>
      <c r="HL153" s="0" t="n">
        <f aca="false">FG153</f>
        <v>0</v>
      </c>
      <c r="HM153" s="0" t="n">
        <f aca="false">FJ153</f>
        <v>0</v>
      </c>
      <c r="HN153" s="0" t="n">
        <f aca="false">FM153</f>
        <v>0</v>
      </c>
      <c r="HO153" s="0" t="n">
        <f aca="false">FP153</f>
        <v>0</v>
      </c>
      <c r="HP153" s="0" t="n">
        <f aca="false">FS153</f>
        <v>0</v>
      </c>
      <c r="HQ153" s="0" t="n">
        <f aca="false">FV153</f>
        <v>0</v>
      </c>
      <c r="HR153" s="0" t="n">
        <f aca="false">FY153</f>
        <v>0</v>
      </c>
      <c r="HS153" s="0" t="n">
        <f aca="false">GB153</f>
        <v>0</v>
      </c>
      <c r="HT153" s="0" t="n">
        <f aca="false">GE153</f>
        <v>0</v>
      </c>
      <c r="HU153" s="0" t="n">
        <f aca="false">GH153</f>
        <v>0</v>
      </c>
      <c r="HV153" s="0" t="n">
        <f aca="false">GK153</f>
        <v>0</v>
      </c>
      <c r="HW153" s="0" t="n">
        <f aca="false">AU153</f>
        <v>10</v>
      </c>
      <c r="HX153" s="0" t="n">
        <f aca="false">HW153/HV156</f>
        <v>10</v>
      </c>
    </row>
    <row r="154" customFormat="false" ht="18" hidden="true" customHeight="true" outlineLevel="0" collapsed="false">
      <c r="A154" s="1"/>
      <c r="B154" s="10"/>
      <c r="C154" s="10"/>
      <c r="D154" s="10"/>
      <c r="E154" s="10"/>
      <c r="F154" s="13"/>
      <c r="G154" s="13"/>
      <c r="H154" s="74"/>
      <c r="I154" s="10"/>
      <c r="J154" s="10"/>
      <c r="K154" s="1"/>
      <c r="M154" s="1"/>
      <c r="AK154" s="1"/>
      <c r="AL154" s="1"/>
      <c r="AM154" s="1"/>
      <c r="AN154" s="1"/>
      <c r="AO154" s="1"/>
      <c r="AP154" s="1"/>
      <c r="AQ154" s="1"/>
      <c r="AS154" s="0" t="n">
        <f aca="false">AS153+INT(AT153/AT154)</f>
        <v>11</v>
      </c>
      <c r="AT154" s="15" t="n">
        <f aca="true">IF(AP149&gt;AT153,INT((RAND()*(AQ149-AP149+1)+AP149)),INT((RAND()*(AQ149-AT153)+AT153+1)))</f>
        <v>11</v>
      </c>
      <c r="AU154" s="0" t="n">
        <f aca="false">AT154</f>
        <v>11</v>
      </c>
      <c r="AV154" s="0" t="n">
        <v>256</v>
      </c>
      <c r="AW154" s="15" t="n">
        <f aca="false">IF(AU154/AV154=INT(AU154/AV154),1,0)</f>
        <v>0</v>
      </c>
      <c r="AX154" s="15" t="n">
        <f aca="false">IF(AW154=0,AU154,AU154/AV154)</f>
        <v>11</v>
      </c>
      <c r="AY154" s="15" t="n">
        <v>16</v>
      </c>
      <c r="AZ154" s="15" t="n">
        <f aca="false">IF(AX154/AY154=INT(AX154/AY154),1,0)</f>
        <v>0</v>
      </c>
      <c r="BA154" s="15" t="n">
        <f aca="false">IF(AZ154=0,AX154,AX154/AY154)</f>
        <v>11</v>
      </c>
      <c r="BB154" s="15" t="n">
        <v>4</v>
      </c>
      <c r="BC154" s="15" t="n">
        <f aca="false">IF(BA154/BB154=INT(BA154/BB154),1,0)</f>
        <v>0</v>
      </c>
      <c r="BD154" s="15" t="n">
        <f aca="false">IF(BC154=0,BA154,BA154/BB154)</f>
        <v>11</v>
      </c>
      <c r="BE154" s="15" t="n">
        <v>2</v>
      </c>
      <c r="BF154" s="15" t="n">
        <f aca="false">IF(BD154/BE154=INT(BD154/BE154),1,0)</f>
        <v>0</v>
      </c>
      <c r="BG154" s="15" t="n">
        <f aca="false">IF(BF154=0,BD154,BD154/BE154)</f>
        <v>11</v>
      </c>
      <c r="BH154" s="15" t="n">
        <v>81</v>
      </c>
      <c r="BI154" s="15" t="n">
        <f aca="false">IF(BG154/BH154=INT(BG154/BH154),1,0)</f>
        <v>0</v>
      </c>
      <c r="BJ154" s="15" t="n">
        <f aca="false">IF(BI154=0,BG154,BG154/BH154)</f>
        <v>11</v>
      </c>
      <c r="BK154" s="15" t="n">
        <v>9</v>
      </c>
      <c r="BL154" s="15" t="n">
        <f aca="false">IF(BJ154/BK154=INT(BJ154/BK154),1,0)</f>
        <v>0</v>
      </c>
      <c r="BM154" s="15" t="n">
        <f aca="false">IF(BL154=0,BJ154,BJ154/BK154)</f>
        <v>11</v>
      </c>
      <c r="BN154" s="15" t="n">
        <v>3</v>
      </c>
      <c r="BO154" s="15" t="n">
        <f aca="false">IF(BM154/BN154=INT(BM154/BN154),1,0)</f>
        <v>0</v>
      </c>
      <c r="BP154" s="15" t="n">
        <f aca="false">IF(BO154=0,BM154,BM154/BN154)</f>
        <v>11</v>
      </c>
      <c r="BQ154" s="15" t="n">
        <v>25</v>
      </c>
      <c r="BR154" s="15" t="n">
        <f aca="false">IF(BP154/BQ154=INT(BP154/BQ154),1,0)</f>
        <v>0</v>
      </c>
      <c r="BS154" s="15" t="n">
        <f aca="false">IF(BR154=0,BP154,BP154/BQ154)</f>
        <v>11</v>
      </c>
      <c r="BT154" s="15" t="n">
        <v>5</v>
      </c>
      <c r="BU154" s="15" t="n">
        <f aca="false">IF(BS154/BT154=INT(BS154/BT154),1,0)</f>
        <v>0</v>
      </c>
      <c r="BV154" s="15" t="n">
        <f aca="false">IF(BU154=0,BS154,BS154/BT154)</f>
        <v>11</v>
      </c>
      <c r="BW154" s="15" t="n">
        <v>49</v>
      </c>
      <c r="BX154" s="15" t="n">
        <f aca="false">IF(BV154/BW154=INT(BV154/BW154),1,0)</f>
        <v>0</v>
      </c>
      <c r="BY154" s="15" t="n">
        <f aca="false">IF(BX154=0,BV154,BV154/BW154)</f>
        <v>11</v>
      </c>
      <c r="BZ154" s="15" t="n">
        <v>7</v>
      </c>
      <c r="CA154" s="15" t="n">
        <f aca="false">IF(BY154/BZ154=INT(BY154/BZ154),1,0)</f>
        <v>0</v>
      </c>
      <c r="CB154" s="15" t="n">
        <f aca="false">IF(CA154=0,BY154,BY154/BZ154)</f>
        <v>11</v>
      </c>
      <c r="CC154" s="15" t="n">
        <v>121</v>
      </c>
      <c r="CD154" s="15" t="n">
        <f aca="false">IF(CB154/CC154=INT(CB154/CC154),1,0)</f>
        <v>0</v>
      </c>
      <c r="CE154" s="15" t="n">
        <f aca="false">IF(CD154=0,CB154,CB154/CC154)</f>
        <v>11</v>
      </c>
      <c r="CF154" s="15" t="n">
        <v>11</v>
      </c>
      <c r="CG154" s="15" t="n">
        <f aca="false">IF(CE154/CF154=INT(CE154/CF154),1,0)</f>
        <v>1</v>
      </c>
      <c r="CH154" s="15" t="n">
        <f aca="false">IF(CG154=0,CE154,CE154/CF154)</f>
        <v>1</v>
      </c>
      <c r="CI154" s="15" t="n">
        <v>169</v>
      </c>
      <c r="CJ154" s="15" t="n">
        <f aca="false">IF(CH154/CI154=INT(CH154/CI154),1,0)</f>
        <v>0</v>
      </c>
      <c r="CK154" s="15" t="n">
        <f aca="false">IF(CJ154=0,CH154,CH154/CI154)</f>
        <v>1</v>
      </c>
      <c r="CL154" s="15" t="n">
        <v>13</v>
      </c>
      <c r="CM154" s="15" t="n">
        <f aca="false">IF(CK154/CL154=INT(CK154/CL154),1,0)</f>
        <v>0</v>
      </c>
      <c r="CN154" s="15" t="n">
        <f aca="false">IF(CM154=0,CK154,CK154/CL154)</f>
        <v>1</v>
      </c>
      <c r="CO154" s="15" t="n">
        <f aca="false">CO150</f>
        <v>289</v>
      </c>
      <c r="CP154" s="15" t="n">
        <f aca="false">IF(CN154/CO154=INT(CN154/CO154),1,0)</f>
        <v>0</v>
      </c>
      <c r="CQ154" s="15" t="n">
        <f aca="false">IF(CP154=0,CN154,CN154/CO154)</f>
        <v>1</v>
      </c>
      <c r="CR154" s="15" t="n">
        <v>17</v>
      </c>
      <c r="CS154" s="15" t="n">
        <f aca="false">IF(CQ154/CR154=INT(CQ154/CR154),1,0)</f>
        <v>0</v>
      </c>
      <c r="CT154" s="15" t="n">
        <f aca="false">IF(CS154=0,CQ154,CQ154/CR154)</f>
        <v>1</v>
      </c>
      <c r="CU154" s="15" t="n">
        <f aca="false">CU150</f>
        <v>361</v>
      </c>
      <c r="CV154" s="15" t="n">
        <f aca="false">IF(CT154/CU154=INT(CT154/CU154),1,0)</f>
        <v>0</v>
      </c>
      <c r="CW154" s="15" t="n">
        <f aca="false">IF(CV154=0,CT154,CT154/CU154)</f>
        <v>1</v>
      </c>
      <c r="CX154" s="15" t="n">
        <v>19</v>
      </c>
      <c r="CY154" s="15" t="n">
        <f aca="false">IF(CW154/CX154=INT(CW154/CX154),1,0)</f>
        <v>0</v>
      </c>
      <c r="CZ154" s="15" t="n">
        <f aca="false">IF(CY154=0,CW154,CW154/CX154)</f>
        <v>1</v>
      </c>
      <c r="DA154" s="15" t="n">
        <f aca="false">DA150</f>
        <v>529</v>
      </c>
      <c r="DB154" s="15" t="n">
        <f aca="false">IF(CZ154/DA154=INT(CZ154/DA154),1,0)</f>
        <v>0</v>
      </c>
      <c r="DC154" s="15" t="n">
        <f aca="false">IF(DB154=0,CZ154,CZ154/DA154)</f>
        <v>1</v>
      </c>
      <c r="DD154" s="15" t="n">
        <v>23</v>
      </c>
      <c r="DE154" s="15" t="n">
        <f aca="false">IF(DC154/DD154=INT(DC154/DD154),1,0)</f>
        <v>0</v>
      </c>
      <c r="DF154" s="15" t="n">
        <f aca="false">IF(DE154=0,DC154,DC154/DD154)</f>
        <v>1</v>
      </c>
      <c r="DG154" s="15" t="n">
        <f aca="false">DG150</f>
        <v>841</v>
      </c>
      <c r="DH154" s="15" t="n">
        <f aca="false">IF(DF154/DG154=INT(DF154/DG154),1,0)</f>
        <v>0</v>
      </c>
      <c r="DI154" s="15" t="n">
        <f aca="false">IF(DH154=0,DF154,DF154/DG154)</f>
        <v>1</v>
      </c>
      <c r="DJ154" s="15" t="n">
        <v>29</v>
      </c>
      <c r="DK154" s="15" t="n">
        <f aca="false">IF(DI154/DJ154=INT(DI154/DJ154),1,0)</f>
        <v>0</v>
      </c>
      <c r="DL154" s="15" t="n">
        <f aca="false">IF(DK154=0,DI154,DI154/DJ154)</f>
        <v>1</v>
      </c>
      <c r="DM154" s="15" t="n">
        <f aca="false">DM150</f>
        <v>961</v>
      </c>
      <c r="DN154" s="15" t="n">
        <f aca="false">IF(DL154/DM154=INT(DL154/DM154),1,0)</f>
        <v>0</v>
      </c>
      <c r="DO154" s="15" t="n">
        <f aca="false">IF(DN154=0,DL154,DL154/DM154)</f>
        <v>1</v>
      </c>
      <c r="DP154" s="15" t="n">
        <v>31</v>
      </c>
      <c r="DQ154" s="15" t="n">
        <f aca="false">IF(DO154/DP154=INT(DO154/DP154),1,0)</f>
        <v>0</v>
      </c>
      <c r="DR154" s="15" t="n">
        <f aca="false">IF(DQ154=0,DO154,DO154/DP154)</f>
        <v>1</v>
      </c>
      <c r="DS154" s="15" t="n">
        <v>37</v>
      </c>
      <c r="DT154" s="15" t="n">
        <f aca="false">IF(DR154/DS154=INT(DR154/DS154),1,0)</f>
        <v>0</v>
      </c>
      <c r="DU154" s="15" t="n">
        <f aca="false">IF(DT154=0,DR154,DR154/DS154)</f>
        <v>1</v>
      </c>
      <c r="DV154" s="15" t="n">
        <v>41</v>
      </c>
      <c r="DW154" s="15" t="n">
        <f aca="false">IF(DU154/DV154=INT(DU154/DV154),1,0)</f>
        <v>0</v>
      </c>
      <c r="DX154" s="15" t="n">
        <f aca="false">IF(DW154=0,DU154,DU154/DV154)</f>
        <v>1</v>
      </c>
      <c r="DY154" s="15" t="n">
        <v>43</v>
      </c>
      <c r="DZ154" s="15" t="n">
        <f aca="false">IF(DX154/DY154=INT(DX154/DY154),1,0)</f>
        <v>0</v>
      </c>
      <c r="EA154" s="15" t="n">
        <f aca="false">IF(DZ154=0,DX154,DX154/DY154)</f>
        <v>1</v>
      </c>
      <c r="EB154" s="15" t="n">
        <v>47</v>
      </c>
      <c r="EC154" s="15" t="n">
        <f aca="false">IF(EA154/EB154=INT(EA154/EB154),1,0)</f>
        <v>0</v>
      </c>
      <c r="ED154" s="15" t="n">
        <f aca="false">IF(EC154=0,EA154,EA154/EB154)</f>
        <v>1</v>
      </c>
      <c r="EE154" s="15" t="n">
        <v>53</v>
      </c>
      <c r="EF154" s="15" t="n">
        <f aca="false">IF(ED154/EE154=INT(ED154/EE154),1,0)</f>
        <v>0</v>
      </c>
      <c r="EG154" s="15" t="n">
        <f aca="false">IF(EF154=0,ED154,ED154/EE154)</f>
        <v>1</v>
      </c>
      <c r="EH154" s="15" t="n">
        <v>59</v>
      </c>
      <c r="EI154" s="15" t="n">
        <f aca="false">IF(EG154/EH154=INT(EG154/EH154),1,0)</f>
        <v>0</v>
      </c>
      <c r="EJ154" s="15" t="n">
        <f aca="false">IF(EI154=0,EG154,EG154/EH154)</f>
        <v>1</v>
      </c>
      <c r="EK154" s="15" t="n">
        <v>61</v>
      </c>
      <c r="EL154" s="15" t="n">
        <f aca="false">IF(EJ154/EK154=INT(EJ154/EK154),1,0)</f>
        <v>0</v>
      </c>
      <c r="EM154" s="15" t="n">
        <f aca="false">IF(EL154=0,EJ154,EJ154/EK154)</f>
        <v>1</v>
      </c>
      <c r="EN154" s="15" t="n">
        <v>67</v>
      </c>
      <c r="EO154" s="15" t="n">
        <f aca="false">IF(EM154/EN154=INT(EM154/EN154),1,0)</f>
        <v>0</v>
      </c>
      <c r="EP154" s="15" t="n">
        <f aca="false">IF(EO154=0,EM154,EM154/EN154)</f>
        <v>1</v>
      </c>
      <c r="EQ154" s="15" t="n">
        <v>71</v>
      </c>
      <c r="ER154" s="15" t="n">
        <f aca="false">IF(EP154/EQ154=INT(EP154/EQ154),1,0)</f>
        <v>0</v>
      </c>
      <c r="ES154" s="15" t="n">
        <f aca="false">IF(ER154=0,EP154,EP154/EQ154)</f>
        <v>1</v>
      </c>
      <c r="ET154" s="15" t="n">
        <v>73</v>
      </c>
      <c r="EU154" s="15" t="n">
        <f aca="false">IF(ES154/ET154=INT(ES154/ET154),1,0)</f>
        <v>0</v>
      </c>
      <c r="EV154" s="15" t="n">
        <f aca="false">IF(EU154=0,ES154,ES154/ET154)</f>
        <v>1</v>
      </c>
      <c r="EW154" s="15" t="n">
        <v>79</v>
      </c>
      <c r="EX154" s="15" t="n">
        <f aca="false">IF(EV154/EW154=INT(EV154/EW154),1,0)</f>
        <v>0</v>
      </c>
      <c r="EY154" s="15" t="n">
        <f aca="false">IF(EX154=0,EV154,EV154/EW154)</f>
        <v>1</v>
      </c>
      <c r="EZ154" s="15" t="n">
        <v>83</v>
      </c>
      <c r="FA154" s="15" t="n">
        <f aca="false">IF(EY154/EZ154=INT(EY154/EZ154),1,0)</f>
        <v>0</v>
      </c>
      <c r="FB154" s="15" t="n">
        <f aca="false">IF(FA154=0,EY154,EY154/EZ154)</f>
        <v>1</v>
      </c>
      <c r="FC154" s="15" t="n">
        <v>89</v>
      </c>
      <c r="FD154" s="15" t="n">
        <f aca="false">IF(FB154/FC154=INT(FB154/FC154),1,0)</f>
        <v>0</v>
      </c>
      <c r="FE154" s="15" t="n">
        <f aca="false">IF(FD154=0,FB154,FB154/FC154)</f>
        <v>1</v>
      </c>
      <c r="FF154" s="15" t="n">
        <v>97</v>
      </c>
      <c r="FG154" s="15" t="n">
        <f aca="false">IF(FE154/FF154=INT(FE154/FF154),1,0)</f>
        <v>0</v>
      </c>
      <c r="FH154" s="15" t="n">
        <f aca="false">IF(FG154=0,FE154,FE154/FF154)</f>
        <v>1</v>
      </c>
      <c r="FI154" s="15" t="n">
        <v>101</v>
      </c>
      <c r="FJ154" s="15" t="n">
        <f aca="false">IF(FH154/FI154=INT(FH154/FI154),1,0)</f>
        <v>0</v>
      </c>
      <c r="FK154" s="15" t="n">
        <f aca="false">IF(FJ154=0,FH154,FH154/FI154)</f>
        <v>1</v>
      </c>
      <c r="FL154" s="15" t="n">
        <v>103</v>
      </c>
      <c r="FM154" s="15" t="n">
        <f aca="false">IF(FK154/FL154=INT(FK154/FL154),1,0)</f>
        <v>0</v>
      </c>
      <c r="FN154" s="15" t="n">
        <f aca="false">IF(FM154=0,FK154,FK154/FL154)</f>
        <v>1</v>
      </c>
      <c r="FO154" s="15" t="n">
        <v>107</v>
      </c>
      <c r="FP154" s="15" t="n">
        <f aca="false">IF(FN154/FO154=INT(FN154/FO154),1,0)</f>
        <v>0</v>
      </c>
      <c r="FQ154" s="15" t="n">
        <f aca="false">IF(FP154=0,FN154,FN154/FO154)</f>
        <v>1</v>
      </c>
      <c r="FR154" s="15" t="n">
        <v>109</v>
      </c>
      <c r="FS154" s="15" t="n">
        <f aca="false">IF(FQ154/FR154=INT(FQ154/FR154),1,0)</f>
        <v>0</v>
      </c>
      <c r="FT154" s="15" t="n">
        <f aca="false">IF(FS154=0,FQ154,FQ154/FR154)</f>
        <v>1</v>
      </c>
      <c r="FU154" s="15" t="n">
        <v>113</v>
      </c>
      <c r="FV154" s="15" t="n">
        <f aca="false">IF(FT154/FU154=INT(FT154/FU154),1,0)</f>
        <v>0</v>
      </c>
      <c r="FW154" s="15" t="n">
        <f aca="false">IF(FV154=0,FT154,FT154/FU154)</f>
        <v>1</v>
      </c>
      <c r="FX154" s="15" t="n">
        <v>127</v>
      </c>
      <c r="FY154" s="15" t="n">
        <f aca="false">IF(FW154/FX154=INT(FW154/FX154),1,0)</f>
        <v>0</v>
      </c>
      <c r="FZ154" s="15" t="n">
        <f aca="false">IF(FY154=0,FW154,FW154/FX154)</f>
        <v>1</v>
      </c>
      <c r="GA154" s="15" t="n">
        <v>131</v>
      </c>
      <c r="GB154" s="15" t="n">
        <f aca="false">IF(FZ154/GA154=INT(FZ154/GA154),1,0)</f>
        <v>0</v>
      </c>
      <c r="GC154" s="15" t="n">
        <f aca="false">IF(GB154=0,FZ154,FZ154/GA154)</f>
        <v>1</v>
      </c>
      <c r="GD154" s="15" t="n">
        <v>137</v>
      </c>
      <c r="GE154" s="15" t="n">
        <f aca="false">IF(GC154/GD154=INT(GC154/GD154),1,0)</f>
        <v>0</v>
      </c>
      <c r="GF154" s="15" t="n">
        <f aca="false">IF(GE154=0,GC154,GC154/GD154)</f>
        <v>1</v>
      </c>
      <c r="GG154" s="15" t="n">
        <v>139</v>
      </c>
      <c r="GH154" s="15" t="n">
        <f aca="false">IF(GF154/GG154=INT(GF154/GG154),1,0)</f>
        <v>0</v>
      </c>
      <c r="GI154" s="15" t="n">
        <f aca="false">IF(GH154=0,GF154,GF154/GG154)</f>
        <v>1</v>
      </c>
      <c r="GJ154" s="15" t="n">
        <v>149</v>
      </c>
      <c r="GK154" s="15" t="n">
        <f aca="false">IF(GI154/GJ154=INT(GI154/GJ154),1,0)</f>
        <v>0</v>
      </c>
      <c r="GL154" s="15" t="n">
        <f aca="false">IF(GK154=0,GI154,GI154/GJ154)</f>
        <v>1</v>
      </c>
      <c r="GM154" s="15"/>
      <c r="GN154" s="15" t="n">
        <f aca="false">8*AW154+4*AZ154+2*BC154+BF154</f>
        <v>0</v>
      </c>
      <c r="GO154" s="15" t="n">
        <f aca="false">4*BI154+2*BL154+BO154</f>
        <v>0</v>
      </c>
      <c r="GP154" s="15" t="n">
        <f aca="false">2*BR154+BU154</f>
        <v>0</v>
      </c>
      <c r="GQ154" s="15" t="n">
        <f aca="false">2*BX154+CA154</f>
        <v>0</v>
      </c>
      <c r="GR154" s="15" t="n">
        <f aca="false">2*CD154+CG154</f>
        <v>1</v>
      </c>
      <c r="GS154" s="15" t="n">
        <f aca="false">2*CJ154+CM154</f>
        <v>0</v>
      </c>
      <c r="GT154" s="15" t="n">
        <f aca="false">CS154</f>
        <v>0</v>
      </c>
      <c r="GU154" s="15" t="n">
        <f aca="false">CY154</f>
        <v>0</v>
      </c>
      <c r="GV154" s="15" t="n">
        <f aca="false">DE154</f>
        <v>0</v>
      </c>
      <c r="GW154" s="15" t="n">
        <f aca="false">DK154</f>
        <v>0</v>
      </c>
      <c r="GX154" s="15" t="n">
        <f aca="false">DQ154</f>
        <v>0</v>
      </c>
      <c r="GY154" s="0" t="n">
        <f aca="false">DT154</f>
        <v>0</v>
      </c>
      <c r="GZ154" s="0" t="n">
        <f aca="false">DW154</f>
        <v>0</v>
      </c>
      <c r="HA154" s="0" t="n">
        <f aca="false">DZ154</f>
        <v>0</v>
      </c>
      <c r="HB154" s="0" t="n">
        <f aca="false">EC154</f>
        <v>0</v>
      </c>
      <c r="HC154" s="0" t="n">
        <f aca="false">EF154</f>
        <v>0</v>
      </c>
      <c r="HD154" s="0" t="n">
        <f aca="false">EI154</f>
        <v>0</v>
      </c>
      <c r="HE154" s="0" t="n">
        <f aca="false">EL154</f>
        <v>0</v>
      </c>
      <c r="HF154" s="0" t="n">
        <f aca="false">EO154</f>
        <v>0</v>
      </c>
      <c r="HG154" s="0" t="n">
        <f aca="false">ER154</f>
        <v>0</v>
      </c>
      <c r="HH154" s="0" t="n">
        <f aca="false">EU154</f>
        <v>0</v>
      </c>
      <c r="HI154" s="0" t="n">
        <f aca="false">EX154</f>
        <v>0</v>
      </c>
      <c r="HJ154" s="0" t="n">
        <f aca="false">FA154</f>
        <v>0</v>
      </c>
      <c r="HK154" s="0" t="n">
        <f aca="false">FD154</f>
        <v>0</v>
      </c>
      <c r="HL154" s="0" t="n">
        <f aca="false">FG154</f>
        <v>0</v>
      </c>
      <c r="HM154" s="0" t="n">
        <f aca="false">FJ154</f>
        <v>0</v>
      </c>
      <c r="HN154" s="0" t="n">
        <f aca="false">FM154</f>
        <v>0</v>
      </c>
      <c r="HO154" s="0" t="n">
        <f aca="false">FP154</f>
        <v>0</v>
      </c>
      <c r="HP154" s="0" t="n">
        <f aca="false">FS154</f>
        <v>0</v>
      </c>
      <c r="HQ154" s="0" t="n">
        <f aca="false">FV154</f>
        <v>0</v>
      </c>
      <c r="HR154" s="0" t="n">
        <f aca="false">FY154</f>
        <v>0</v>
      </c>
      <c r="HS154" s="0" t="n">
        <f aca="false">GB154</f>
        <v>0</v>
      </c>
      <c r="HT154" s="0" t="n">
        <f aca="false">GE154</f>
        <v>0</v>
      </c>
      <c r="HU154" s="0" t="n">
        <f aca="false">GH154</f>
        <v>0</v>
      </c>
      <c r="HV154" s="0" t="n">
        <f aca="false">GK154</f>
        <v>0</v>
      </c>
      <c r="HW154" s="0" t="n">
        <f aca="false">AU154</f>
        <v>11</v>
      </c>
      <c r="HX154" s="0" t="n">
        <f aca="false">HW154/HV156</f>
        <v>11</v>
      </c>
    </row>
    <row r="155" customFormat="false" ht="18" hidden="true" customHeight="true" outlineLevel="0" collapsed="false">
      <c r="A155" s="1"/>
      <c r="B155" s="10"/>
      <c r="C155" s="10"/>
      <c r="D155" s="10"/>
      <c r="E155" s="10"/>
      <c r="F155" s="13"/>
      <c r="G155" s="13"/>
      <c r="H155" s="74"/>
      <c r="I155" s="10"/>
      <c r="J155" s="10"/>
      <c r="K155" s="1"/>
      <c r="M155" s="1"/>
      <c r="AK155" s="1"/>
      <c r="AL155" s="1"/>
      <c r="AM155" s="1"/>
      <c r="AN155" s="1"/>
      <c r="AO155" s="1"/>
      <c r="AP155" s="1"/>
      <c r="AQ155" s="1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 t="n">
        <f aca="false">IF(GN153&lt;GN154,GN153,GN154)</f>
        <v>0</v>
      </c>
      <c r="GO155" s="15" t="n">
        <f aca="false">IF(GO153&lt;GO154,GO153,GO154)</f>
        <v>0</v>
      </c>
      <c r="GP155" s="15" t="n">
        <f aca="false">IF(GP153&lt;GP154,GP153,GP154)</f>
        <v>0</v>
      </c>
      <c r="GQ155" s="15" t="n">
        <f aca="false">IF(GQ153&lt;GQ154,GQ153,GQ154)</f>
        <v>0</v>
      </c>
      <c r="GR155" s="15" t="n">
        <f aca="false">IF(GR153&lt;GR154,GR153,GR154)</f>
        <v>0</v>
      </c>
      <c r="GS155" s="15" t="n">
        <f aca="false">IF(GS153&lt;GS154,GS153,GS154)</f>
        <v>0</v>
      </c>
      <c r="GT155" s="15" t="n">
        <f aca="false">IF(GT153&lt;GT154,GT153,GT154)</f>
        <v>0</v>
      </c>
      <c r="GU155" s="15" t="n">
        <f aca="false">IF(GU153&lt;GU154,GU153,GU154)</f>
        <v>0</v>
      </c>
      <c r="GV155" s="15" t="n">
        <f aca="false">IF(GV153&lt;GV154,GV153,GV154)</f>
        <v>0</v>
      </c>
      <c r="GW155" s="15" t="n">
        <f aca="false">IF(GW153&lt;GW154,GW153,GW154)</f>
        <v>0</v>
      </c>
      <c r="GX155" s="15" t="n">
        <f aca="false">IF(GX153&lt;GX154,GX153,GX154)</f>
        <v>0</v>
      </c>
      <c r="GY155" s="15" t="n">
        <f aca="false">IF(GY153&lt;GY154,GY153,GY154)</f>
        <v>0</v>
      </c>
      <c r="GZ155" s="15" t="n">
        <f aca="false">IF(GZ153&lt;GZ154,GZ153,GZ154)</f>
        <v>0</v>
      </c>
      <c r="HA155" s="15" t="n">
        <f aca="false">IF(HA153&lt;HA154,HA153,HA154)</f>
        <v>0</v>
      </c>
      <c r="HB155" s="15" t="n">
        <f aca="false">IF(HB153&lt;HB154,HB153,HB154)</f>
        <v>0</v>
      </c>
      <c r="HC155" s="15" t="n">
        <f aca="false">IF(HC153&lt;HC154,HC153,HC154)</f>
        <v>0</v>
      </c>
      <c r="HD155" s="15" t="n">
        <f aca="false">IF(HD153&lt;HD154,HD153,HD154)</f>
        <v>0</v>
      </c>
      <c r="HE155" s="15" t="n">
        <f aca="false">IF(HE153&lt;HE154,HE153,HE154)</f>
        <v>0</v>
      </c>
      <c r="HF155" s="15" t="n">
        <f aca="false">IF(HF153&lt;HF154,HF153,HF154)</f>
        <v>0</v>
      </c>
      <c r="HG155" s="15" t="n">
        <f aca="false">IF(HG153&lt;HG154,HG153,HG154)</f>
        <v>0</v>
      </c>
      <c r="HH155" s="15" t="n">
        <f aca="false">IF(HH153&lt;HH154,HH153,HH154)</f>
        <v>0</v>
      </c>
      <c r="HI155" s="15" t="n">
        <f aca="false">IF(HI153&lt;HI154,HI153,HI154)</f>
        <v>0</v>
      </c>
      <c r="HJ155" s="15" t="n">
        <f aca="false">IF(HJ153&lt;HJ154,HJ153,HJ154)</f>
        <v>0</v>
      </c>
      <c r="HK155" s="15" t="n">
        <f aca="false">IF(HK153&lt;HK154,HK153,HK154)</f>
        <v>0</v>
      </c>
      <c r="HL155" s="15" t="n">
        <f aca="false">IF(HL153&lt;HL154,HL153,HL154)</f>
        <v>0</v>
      </c>
      <c r="HM155" s="15" t="n">
        <f aca="false">IF(HM153&lt;HM154,HM153,HM154)</f>
        <v>0</v>
      </c>
      <c r="HN155" s="15" t="n">
        <f aca="false">IF(HN153&lt;HN154,HN153,HN154)</f>
        <v>0</v>
      </c>
      <c r="HO155" s="15" t="n">
        <f aca="false">IF(HO153&lt;HO154,HO153,HO154)</f>
        <v>0</v>
      </c>
      <c r="HP155" s="15" t="n">
        <f aca="false">IF(HP153&lt;HP154,HP153,HP154)</f>
        <v>0</v>
      </c>
      <c r="HQ155" s="15" t="n">
        <f aca="false">IF(HQ153&lt;HQ154,HQ153,HQ154)</f>
        <v>0</v>
      </c>
      <c r="HR155" s="15" t="n">
        <f aca="false">IF(HR153&lt;HR154,HR153,HR154)</f>
        <v>0</v>
      </c>
      <c r="HS155" s="15" t="n">
        <f aca="false">IF(HS153&lt;HS154,HS153,HS154)</f>
        <v>0</v>
      </c>
      <c r="HT155" s="15" t="n">
        <f aca="false">IF(HT153&lt;HT154,HT153,HT154)</f>
        <v>0</v>
      </c>
      <c r="HU155" s="15" t="n">
        <f aca="false">IF(HU153&lt;HU154,HU153,HU154)</f>
        <v>0</v>
      </c>
      <c r="HV155" s="15" t="n">
        <f aca="false">IF(HV153&lt;HV154,HV153,HV154)</f>
        <v>0</v>
      </c>
    </row>
    <row r="156" customFormat="false" ht="18" hidden="true" customHeight="true" outlineLevel="0" collapsed="false">
      <c r="A156" s="1"/>
      <c r="B156" s="10"/>
      <c r="C156" s="10"/>
      <c r="D156" s="10"/>
      <c r="E156" s="10"/>
      <c r="F156" s="13"/>
      <c r="G156" s="13"/>
      <c r="H156" s="74"/>
      <c r="I156" s="10"/>
      <c r="J156" s="10"/>
      <c r="K156" s="1"/>
      <c r="M156" s="1"/>
      <c r="AK156" s="1"/>
      <c r="AL156" s="1"/>
      <c r="AM156" s="1"/>
      <c r="AN156" s="1"/>
      <c r="AO156" s="1"/>
      <c r="AP156" s="1"/>
      <c r="AQ156" s="1"/>
      <c r="AT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0" t="n">
        <f aca="false">FY$4^GN155</f>
        <v>1</v>
      </c>
      <c r="GO156" s="0" t="n">
        <f aca="false">FZ$4^GO155*GN156</f>
        <v>1</v>
      </c>
      <c r="GP156" s="0" t="n">
        <f aca="false">GA$4^GP155*GO156</f>
        <v>1</v>
      </c>
      <c r="GQ156" s="0" t="n">
        <f aca="false">GB$4^GQ155*GP156</f>
        <v>1</v>
      </c>
      <c r="GR156" s="0" t="n">
        <f aca="false">GC$4^GR155*GQ156</f>
        <v>1</v>
      </c>
      <c r="GS156" s="0" t="n">
        <f aca="false">GD$4^GS155*GR156</f>
        <v>1</v>
      </c>
      <c r="GT156" s="0" t="n">
        <f aca="false">GE$4^GT155*GS156</f>
        <v>1</v>
      </c>
      <c r="GU156" s="0" t="n">
        <f aca="false">GF$4^GU155*GT156</f>
        <v>1</v>
      </c>
      <c r="GV156" s="0" t="n">
        <f aca="false">GG$4^GV155*GU156</f>
        <v>1</v>
      </c>
      <c r="GW156" s="0" t="n">
        <f aca="false">GH$4^GW155*GV156</f>
        <v>1</v>
      </c>
      <c r="GX156" s="0" t="n">
        <f aca="false">GI$4^GX155*GW156</f>
        <v>1</v>
      </c>
      <c r="GY156" s="0" t="n">
        <f aca="false">GJ$4^GY155*GX156</f>
        <v>1</v>
      </c>
      <c r="GZ156" s="0" t="n">
        <f aca="false">GK$4^GZ155*GY156</f>
        <v>1</v>
      </c>
      <c r="HA156" s="0" t="n">
        <f aca="false">GL$4^HA155*GZ156</f>
        <v>1</v>
      </c>
      <c r="HB156" s="0" t="n">
        <f aca="false">GM$4^HB155*HA156</f>
        <v>1</v>
      </c>
      <c r="HC156" s="0" t="n">
        <f aca="false">GN$4^HC155*HB156</f>
        <v>1</v>
      </c>
      <c r="HD156" s="0" t="n">
        <f aca="false">GO$4^HD155*HC156</f>
        <v>1</v>
      </c>
      <c r="HE156" s="0" t="n">
        <f aca="false">GP$4^HE155*HD156</f>
        <v>1</v>
      </c>
      <c r="HF156" s="0" t="n">
        <f aca="false">GQ$4^HF155*HE156</f>
        <v>1</v>
      </c>
      <c r="HG156" s="0" t="n">
        <f aca="false">GR$4^HG155*HF156</f>
        <v>1</v>
      </c>
      <c r="HH156" s="0" t="n">
        <f aca="false">GS$4^HH155*HG156</f>
        <v>1</v>
      </c>
      <c r="HI156" s="0" t="n">
        <f aca="false">GT$4^HI155*HH156</f>
        <v>1</v>
      </c>
      <c r="HJ156" s="0" t="n">
        <f aca="false">GU$4^HJ155*HI156</f>
        <v>1</v>
      </c>
      <c r="HK156" s="0" t="n">
        <f aca="false">GV$4^HK155*HJ156</f>
        <v>1</v>
      </c>
      <c r="HL156" s="0" t="n">
        <f aca="false">GW$4^HL155*HK156</f>
        <v>1</v>
      </c>
      <c r="HM156" s="0" t="n">
        <f aca="false">GX$4^HM155*HL156</f>
        <v>1</v>
      </c>
      <c r="HN156" s="0" t="n">
        <f aca="false">GY$4^HN155*HM156</f>
        <v>1</v>
      </c>
      <c r="HO156" s="0" t="n">
        <f aca="false">GZ$4^HO155*HN156</f>
        <v>1</v>
      </c>
      <c r="HP156" s="0" t="n">
        <f aca="false">HA$4^HP155*HO156</f>
        <v>1</v>
      </c>
      <c r="HQ156" s="0" t="n">
        <f aca="false">HB$4^HQ155*HP156</f>
        <v>1</v>
      </c>
      <c r="HR156" s="0" t="n">
        <f aca="false">HC$4^HR155*HQ156</f>
        <v>1</v>
      </c>
      <c r="HS156" s="0" t="n">
        <f aca="false">HD$4^HS155*HR156</f>
        <v>1</v>
      </c>
      <c r="HT156" s="0" t="n">
        <f aca="false">HE$4^HT155*HS156</f>
        <v>1</v>
      </c>
      <c r="HU156" s="0" t="n">
        <f aca="false">HF$4^HU155*HT156</f>
        <v>1</v>
      </c>
      <c r="HV156" s="0" t="n">
        <f aca="false">HG$4^HV155*HU156</f>
        <v>1</v>
      </c>
    </row>
    <row r="157" customFormat="false" ht="18" hidden="true" customHeight="true" outlineLevel="0" collapsed="false">
      <c r="A157" s="1"/>
      <c r="B157" s="10"/>
      <c r="C157" s="10"/>
      <c r="D157" s="10"/>
      <c r="E157" s="10"/>
      <c r="F157" s="13"/>
      <c r="G157" s="13"/>
      <c r="H157" s="74"/>
      <c r="I157" s="10"/>
      <c r="J157" s="10"/>
      <c r="K157" s="1"/>
      <c r="M157" s="1"/>
      <c r="AK157" s="1"/>
      <c r="AL157" s="1"/>
      <c r="AM157" s="1"/>
      <c r="AN157" s="1"/>
      <c r="AO157" s="1"/>
      <c r="AP157" s="1"/>
      <c r="AQ157" s="1"/>
      <c r="AR157" s="0" t="s">
        <v>107</v>
      </c>
      <c r="AS157" s="15" t="n">
        <f aca="true">IF(U149=3,INT((RAND()*(AM149-AL149+1)+AL149)),0)</f>
        <v>0</v>
      </c>
      <c r="AT157" s="15" t="n">
        <f aca="true">IF(U149=3,INT((RAND()*(AO149-AN149+1)+AN149)),0)</f>
        <v>0</v>
      </c>
      <c r="AU157" s="0" t="n">
        <f aca="false">AT157-AT158*(AS158-AS157)</f>
        <v>0</v>
      </c>
      <c r="AV157" s="0" t="n">
        <v>256</v>
      </c>
      <c r="AW157" s="15" t="n">
        <f aca="false">IF(AU157/AV157=INT(AU157/AV157),1,0)</f>
        <v>1</v>
      </c>
      <c r="AX157" s="15" t="n">
        <f aca="false">IF(AW157=0,AU157,AU157/AV157)</f>
        <v>0</v>
      </c>
      <c r="AY157" s="15" t="n">
        <v>16</v>
      </c>
      <c r="AZ157" s="15" t="n">
        <f aca="false">IF(AX157/AY157=INT(AX157/AY157),1,0)</f>
        <v>1</v>
      </c>
      <c r="BA157" s="15" t="n">
        <f aca="false">IF(AZ157=0,AX157,AX157/AY157)</f>
        <v>0</v>
      </c>
      <c r="BB157" s="15" t="n">
        <v>4</v>
      </c>
      <c r="BC157" s="15" t="n">
        <f aca="false">IF(BA157/BB157=INT(BA157/BB157),1,0)</f>
        <v>1</v>
      </c>
      <c r="BD157" s="15" t="n">
        <f aca="false">IF(BC157=0,BA157,BA157/BB157)</f>
        <v>0</v>
      </c>
      <c r="BE157" s="15" t="n">
        <v>2</v>
      </c>
      <c r="BF157" s="15" t="n">
        <f aca="false">IF(BD157/BE157=INT(BD157/BE157),1,0)</f>
        <v>1</v>
      </c>
      <c r="BG157" s="15" t="n">
        <f aca="false">IF(BF157=0,BD157,BD157/BE157)</f>
        <v>0</v>
      </c>
      <c r="BH157" s="15" t="n">
        <v>81</v>
      </c>
      <c r="BI157" s="15" t="n">
        <f aca="false">IF(BG157/BH157=INT(BG157/BH157),1,0)</f>
        <v>1</v>
      </c>
      <c r="BJ157" s="15" t="n">
        <f aca="false">IF(BI157=0,BG157,BG157/BH157)</f>
        <v>0</v>
      </c>
      <c r="BK157" s="15" t="n">
        <v>9</v>
      </c>
      <c r="BL157" s="15" t="n">
        <f aca="false">IF(BJ157/BK157=INT(BJ157/BK157),1,0)</f>
        <v>1</v>
      </c>
      <c r="BM157" s="15" t="n">
        <f aca="false">IF(BL157=0,BJ157,BJ157/BK157)</f>
        <v>0</v>
      </c>
      <c r="BN157" s="15" t="n">
        <v>3</v>
      </c>
      <c r="BO157" s="15" t="n">
        <f aca="false">IF(BM157/BN157=INT(BM157/BN157),1,0)</f>
        <v>1</v>
      </c>
      <c r="BP157" s="15" t="n">
        <f aca="false">IF(BO157=0,BM157,BM157/BN157)</f>
        <v>0</v>
      </c>
      <c r="BQ157" s="15" t="n">
        <v>25</v>
      </c>
      <c r="BR157" s="15" t="n">
        <f aca="false">IF(BP157/BQ157=INT(BP157/BQ157),1,0)</f>
        <v>1</v>
      </c>
      <c r="BS157" s="15" t="n">
        <f aca="false">IF(BR157=0,BP157,BP157/BQ157)</f>
        <v>0</v>
      </c>
      <c r="BT157" s="15" t="n">
        <v>5</v>
      </c>
      <c r="BU157" s="15" t="n">
        <f aca="false">IF(BS157/BT157=INT(BS157/BT157),1,0)</f>
        <v>1</v>
      </c>
      <c r="BV157" s="15" t="n">
        <f aca="false">IF(BU157=0,BS157,BS157/BT157)</f>
        <v>0</v>
      </c>
      <c r="BW157" s="15" t="n">
        <v>49</v>
      </c>
      <c r="BX157" s="15" t="n">
        <f aca="false">IF(BV157/BW157=INT(BV157/BW157),1,0)</f>
        <v>1</v>
      </c>
      <c r="BY157" s="15" t="n">
        <f aca="false">IF(BX157=0,BV157,BV157/BW157)</f>
        <v>0</v>
      </c>
      <c r="BZ157" s="15" t="n">
        <v>7</v>
      </c>
      <c r="CA157" s="15" t="n">
        <f aca="false">IF(BY157/BZ157=INT(BY157/BZ157),1,0)</f>
        <v>1</v>
      </c>
      <c r="CB157" s="15" t="n">
        <f aca="false">IF(CA157=0,BY157,BY157/BZ157)</f>
        <v>0</v>
      </c>
      <c r="CC157" s="15" t="n">
        <v>121</v>
      </c>
      <c r="CD157" s="15" t="n">
        <f aca="false">IF(CB157/CC157=INT(CB157/CC157),1,0)</f>
        <v>1</v>
      </c>
      <c r="CE157" s="15" t="n">
        <f aca="false">IF(CD157=0,CB157,CB157/CC157)</f>
        <v>0</v>
      </c>
      <c r="CF157" s="15" t="n">
        <v>11</v>
      </c>
      <c r="CG157" s="15" t="n">
        <f aca="false">IF(CE157/CF157=INT(CE157/CF157),1,0)</f>
        <v>1</v>
      </c>
      <c r="CH157" s="15" t="n">
        <f aca="false">IF(CG157=0,CE157,CE157/CF157)</f>
        <v>0</v>
      </c>
      <c r="CI157" s="15" t="n">
        <v>169</v>
      </c>
      <c r="CJ157" s="15" t="n">
        <f aca="false">IF(CH157/CI157=INT(CH157/CI157),1,0)</f>
        <v>1</v>
      </c>
      <c r="CK157" s="15" t="n">
        <f aca="false">IF(CJ157=0,CH157,CH157/CI157)</f>
        <v>0</v>
      </c>
      <c r="CL157" s="15" t="n">
        <v>13</v>
      </c>
      <c r="CM157" s="15" t="n">
        <f aca="false">IF(CK157/CL157=INT(CK157/CL157),1,0)</f>
        <v>1</v>
      </c>
      <c r="CN157" s="15" t="n">
        <f aca="false">IF(CM157=0,CK157,CK157/CL157)</f>
        <v>0</v>
      </c>
      <c r="CO157" s="15" t="n">
        <f aca="false">CO153</f>
        <v>289</v>
      </c>
      <c r="CP157" s="15" t="n">
        <f aca="false">IF(CN157/CO157=INT(CN157/CO157),1,0)</f>
        <v>1</v>
      </c>
      <c r="CQ157" s="15" t="n">
        <f aca="false">IF(CP157=0,CN157,CN157/CO157)</f>
        <v>0</v>
      </c>
      <c r="CR157" s="15" t="n">
        <v>17</v>
      </c>
      <c r="CS157" s="15" t="n">
        <f aca="false">IF(CQ157/CR157=INT(CQ157/CR157),1,0)</f>
        <v>1</v>
      </c>
      <c r="CT157" s="15" t="n">
        <f aca="false">IF(CS157=0,CQ157,CQ157/CR157)</f>
        <v>0</v>
      </c>
      <c r="CU157" s="15" t="n">
        <f aca="false">CU153</f>
        <v>361</v>
      </c>
      <c r="CV157" s="15" t="n">
        <f aca="false">IF(CT157/CU157=INT(CT157/CU157),1,0)</f>
        <v>1</v>
      </c>
      <c r="CW157" s="15" t="n">
        <f aca="false">IF(CV157=0,CT157,CT157/CU157)</f>
        <v>0</v>
      </c>
      <c r="CX157" s="15" t="n">
        <v>19</v>
      </c>
      <c r="CY157" s="15" t="n">
        <f aca="false">IF(CW157/CX157=INT(CW157/CX157),1,0)</f>
        <v>1</v>
      </c>
      <c r="CZ157" s="15" t="n">
        <f aca="false">IF(CY157=0,CW157,CW157/CX157)</f>
        <v>0</v>
      </c>
      <c r="DA157" s="15" t="n">
        <f aca="false">DA153</f>
        <v>529</v>
      </c>
      <c r="DB157" s="15" t="n">
        <f aca="false">IF(CZ157/DA157=INT(CZ157/DA157),1,0)</f>
        <v>1</v>
      </c>
      <c r="DC157" s="15" t="n">
        <f aca="false">IF(DB157=0,CZ157,CZ157/DA157)</f>
        <v>0</v>
      </c>
      <c r="DD157" s="15" t="n">
        <v>23</v>
      </c>
      <c r="DE157" s="15" t="n">
        <f aca="false">IF(DC157/DD157=INT(DC157/DD157),1,0)</f>
        <v>1</v>
      </c>
      <c r="DF157" s="15" t="n">
        <f aca="false">IF(DE157=0,DC157,DC157/DD157)</f>
        <v>0</v>
      </c>
      <c r="DG157" s="15" t="n">
        <f aca="false">DG153</f>
        <v>841</v>
      </c>
      <c r="DH157" s="15" t="n">
        <f aca="false">IF(DF157/DG157=INT(DF157/DG157),1,0)</f>
        <v>1</v>
      </c>
      <c r="DI157" s="15" t="n">
        <f aca="false">IF(DH157=0,DF157,DF157/DG157)</f>
        <v>0</v>
      </c>
      <c r="DJ157" s="15" t="n">
        <v>29</v>
      </c>
      <c r="DK157" s="15" t="n">
        <f aca="false">IF(DI157/DJ157=INT(DI157/DJ157),1,0)</f>
        <v>1</v>
      </c>
      <c r="DL157" s="15" t="n">
        <f aca="false">IF(DK157=0,DI157,DI157/DJ157)</f>
        <v>0</v>
      </c>
      <c r="DM157" s="15" t="n">
        <f aca="false">DM153</f>
        <v>961</v>
      </c>
      <c r="DN157" s="15" t="n">
        <f aca="false">IF(DL157/DM157=INT(DL157/DM157),1,0)</f>
        <v>1</v>
      </c>
      <c r="DO157" s="15" t="n">
        <f aca="false">IF(DN157=0,DL157,DL157/DM157)</f>
        <v>0</v>
      </c>
      <c r="DP157" s="15" t="n">
        <v>31</v>
      </c>
      <c r="DQ157" s="15" t="n">
        <f aca="false">IF(DO157/DP157=INT(DO157/DP157),1,0)</f>
        <v>1</v>
      </c>
      <c r="DR157" s="15" t="n">
        <f aca="false">IF(DQ157=0,DO157,DO157/DP157)</f>
        <v>0</v>
      </c>
      <c r="DS157" s="15" t="n">
        <v>37</v>
      </c>
      <c r="DT157" s="15" t="n">
        <f aca="false">IF(DR157/DS157=INT(DR157/DS157),1,0)</f>
        <v>1</v>
      </c>
      <c r="DU157" s="15" t="n">
        <f aca="false">IF(DT157=0,DR157,DR157/DS157)</f>
        <v>0</v>
      </c>
      <c r="DV157" s="15" t="n">
        <v>41</v>
      </c>
      <c r="DW157" s="15" t="n">
        <f aca="false">IF(DU157/DV157=INT(DU157/DV157),1,0)</f>
        <v>1</v>
      </c>
      <c r="DX157" s="15" t="n">
        <f aca="false">IF(DW157=0,DU157,DU157/DV157)</f>
        <v>0</v>
      </c>
      <c r="DY157" s="15" t="n">
        <v>43</v>
      </c>
      <c r="DZ157" s="15" t="n">
        <f aca="false">IF(DX157/DY157=INT(DX157/DY157),1,0)</f>
        <v>1</v>
      </c>
      <c r="EA157" s="15" t="n">
        <f aca="false">IF(DZ157=0,DX157,DX157/DY157)</f>
        <v>0</v>
      </c>
      <c r="EB157" s="15" t="n">
        <v>47</v>
      </c>
      <c r="EC157" s="15" t="n">
        <f aca="false">IF(EA157/EB157=INT(EA157/EB157),1,0)</f>
        <v>1</v>
      </c>
      <c r="ED157" s="15" t="n">
        <f aca="false">IF(EC157=0,EA157,EA157/EB157)</f>
        <v>0</v>
      </c>
      <c r="EE157" s="15" t="n">
        <v>53</v>
      </c>
      <c r="EF157" s="15" t="n">
        <f aca="false">IF(ED157/EE157=INT(ED157/EE157),1,0)</f>
        <v>1</v>
      </c>
      <c r="EG157" s="15" t="n">
        <f aca="false">IF(EF157=0,ED157,ED157/EE157)</f>
        <v>0</v>
      </c>
      <c r="EH157" s="15" t="n">
        <v>59</v>
      </c>
      <c r="EI157" s="15" t="n">
        <f aca="false">IF(EG157/EH157=INT(EG157/EH157),1,0)</f>
        <v>1</v>
      </c>
      <c r="EJ157" s="15" t="n">
        <f aca="false">IF(EI157=0,EG157,EG157/EH157)</f>
        <v>0</v>
      </c>
      <c r="EK157" s="15" t="n">
        <v>61</v>
      </c>
      <c r="EL157" s="15" t="n">
        <f aca="false">IF(EJ157/EK157=INT(EJ157/EK157),1,0)</f>
        <v>1</v>
      </c>
      <c r="EM157" s="15" t="n">
        <f aca="false">IF(EL157=0,EJ157,EJ157/EK157)</f>
        <v>0</v>
      </c>
      <c r="EN157" s="15" t="n">
        <v>67</v>
      </c>
      <c r="EO157" s="15" t="n">
        <f aca="false">IF(EM157/EN157=INT(EM157/EN157),1,0)</f>
        <v>1</v>
      </c>
      <c r="EP157" s="15" t="n">
        <f aca="false">IF(EO157=0,EM157,EM157/EN157)</f>
        <v>0</v>
      </c>
      <c r="EQ157" s="15" t="n">
        <v>71</v>
      </c>
      <c r="ER157" s="15" t="n">
        <f aca="false">IF(EP157/EQ157=INT(EP157/EQ157),1,0)</f>
        <v>1</v>
      </c>
      <c r="ES157" s="15" t="n">
        <f aca="false">IF(ER157=0,EP157,EP157/EQ157)</f>
        <v>0</v>
      </c>
      <c r="ET157" s="15" t="n">
        <v>73</v>
      </c>
      <c r="EU157" s="15" t="n">
        <f aca="false">IF(ES157/ET157=INT(ES157/ET157),1,0)</f>
        <v>1</v>
      </c>
      <c r="EV157" s="15" t="n">
        <f aca="false">IF(EU157=0,ES157,ES157/ET157)</f>
        <v>0</v>
      </c>
      <c r="EW157" s="15" t="n">
        <v>79</v>
      </c>
      <c r="EX157" s="15" t="n">
        <f aca="false">IF(EV157/EW157=INT(EV157/EW157),1,0)</f>
        <v>1</v>
      </c>
      <c r="EY157" s="15" t="n">
        <f aca="false">IF(EX157=0,EV157,EV157/EW157)</f>
        <v>0</v>
      </c>
      <c r="EZ157" s="15" t="n">
        <v>83</v>
      </c>
      <c r="FA157" s="15" t="n">
        <f aca="false">IF(EY157/EZ157=INT(EY157/EZ157),1,0)</f>
        <v>1</v>
      </c>
      <c r="FB157" s="15" t="n">
        <f aca="false">IF(FA157=0,EY157,EY157/EZ157)</f>
        <v>0</v>
      </c>
      <c r="FC157" s="15" t="n">
        <v>89</v>
      </c>
      <c r="FD157" s="15" t="n">
        <f aca="false">IF(FB157/FC157=INT(FB157/FC157),1,0)</f>
        <v>1</v>
      </c>
      <c r="FE157" s="15" t="n">
        <f aca="false">IF(FD157=0,FB157,FB157/FC157)</f>
        <v>0</v>
      </c>
      <c r="FF157" s="15" t="n">
        <v>97</v>
      </c>
      <c r="FG157" s="15" t="n">
        <f aca="false">IF(FE157/FF157=INT(FE157/FF157),1,0)</f>
        <v>1</v>
      </c>
      <c r="FH157" s="15" t="n">
        <f aca="false">IF(FG157=0,FE157,FE157/FF157)</f>
        <v>0</v>
      </c>
      <c r="FI157" s="15" t="n">
        <v>101</v>
      </c>
      <c r="FJ157" s="15" t="n">
        <f aca="false">IF(FH157/FI157=INT(FH157/FI157),1,0)</f>
        <v>1</v>
      </c>
      <c r="FK157" s="15" t="n">
        <f aca="false">IF(FJ157=0,FH157,FH157/FI157)</f>
        <v>0</v>
      </c>
      <c r="FL157" s="15" t="n">
        <v>103</v>
      </c>
      <c r="FM157" s="15" t="n">
        <f aca="false">IF(FK157/FL157=INT(FK157/FL157),1,0)</f>
        <v>1</v>
      </c>
      <c r="FN157" s="15" t="n">
        <f aca="false">IF(FM157=0,FK157,FK157/FL157)</f>
        <v>0</v>
      </c>
      <c r="FO157" s="15" t="n">
        <v>107</v>
      </c>
      <c r="FP157" s="15" t="n">
        <f aca="false">IF(FN157/FO157=INT(FN157/FO157),1,0)</f>
        <v>1</v>
      </c>
      <c r="FQ157" s="15" t="n">
        <f aca="false">IF(FP157=0,FN157,FN157/FO157)</f>
        <v>0</v>
      </c>
      <c r="FR157" s="15" t="n">
        <v>109</v>
      </c>
      <c r="FS157" s="15" t="n">
        <f aca="false">IF(FQ157/FR157=INT(FQ157/FR157),1,0)</f>
        <v>1</v>
      </c>
      <c r="FT157" s="15" t="n">
        <f aca="false">IF(FS157=0,FQ157,FQ157/FR157)</f>
        <v>0</v>
      </c>
      <c r="FU157" s="15" t="n">
        <v>113</v>
      </c>
      <c r="FV157" s="15" t="n">
        <f aca="false">IF(FT157/FU157=INT(FT157/FU157),1,0)</f>
        <v>1</v>
      </c>
      <c r="FW157" s="15" t="n">
        <f aca="false">IF(FV157=0,FT157,FT157/FU157)</f>
        <v>0</v>
      </c>
      <c r="FX157" s="15" t="n">
        <v>127</v>
      </c>
      <c r="FY157" s="15" t="n">
        <f aca="false">IF(FW157/FX157=INT(FW157/FX157),1,0)</f>
        <v>1</v>
      </c>
      <c r="FZ157" s="15" t="n">
        <f aca="false">IF(FY157=0,FW157,FW157/FX157)</f>
        <v>0</v>
      </c>
      <c r="GA157" s="15" t="n">
        <v>131</v>
      </c>
      <c r="GB157" s="15" t="n">
        <f aca="false">IF(FZ157/GA157=INT(FZ157/GA157),1,0)</f>
        <v>1</v>
      </c>
      <c r="GC157" s="15" t="n">
        <f aca="false">IF(GB157=0,FZ157,FZ157/GA157)</f>
        <v>0</v>
      </c>
      <c r="GD157" s="15" t="n">
        <v>137</v>
      </c>
      <c r="GE157" s="15" t="n">
        <f aca="false">IF(GC157/GD157=INT(GC157/GD157),1,0)</f>
        <v>1</v>
      </c>
      <c r="GF157" s="15" t="n">
        <f aca="false">IF(GE157=0,GC157,GC157/GD157)</f>
        <v>0</v>
      </c>
      <c r="GG157" s="15" t="n">
        <v>139</v>
      </c>
      <c r="GH157" s="15" t="n">
        <f aca="false">IF(GF157/GG157=INT(GF157/GG157),1,0)</f>
        <v>1</v>
      </c>
      <c r="GI157" s="15" t="n">
        <f aca="false">IF(GH157=0,GF157,GF157/GG157)</f>
        <v>0</v>
      </c>
      <c r="GJ157" s="15" t="n">
        <v>149</v>
      </c>
      <c r="GK157" s="15" t="n">
        <f aca="false">IF(GI157/GJ157=INT(GI157/GJ157),1,0)</f>
        <v>1</v>
      </c>
      <c r="GL157" s="15" t="n">
        <f aca="false">IF(GK157=0,GI157,GI157/GJ157)</f>
        <v>0</v>
      </c>
      <c r="GM157" s="15"/>
      <c r="GN157" s="15" t="n">
        <f aca="false">8*AW157+4*AZ157+2*BC157+BF157</f>
        <v>15</v>
      </c>
      <c r="GO157" s="15" t="n">
        <f aca="false">4*BI157+2*BL157+BO157</f>
        <v>7</v>
      </c>
      <c r="GP157" s="15" t="n">
        <f aca="false">2*BR157+BU157</f>
        <v>3</v>
      </c>
      <c r="GQ157" s="15" t="n">
        <f aca="false">2*BX157+CA157</f>
        <v>3</v>
      </c>
      <c r="GR157" s="15" t="n">
        <f aca="false">2*CD157+CG157</f>
        <v>3</v>
      </c>
      <c r="GS157" s="15" t="n">
        <f aca="false">2*CJ157+CM157</f>
        <v>3</v>
      </c>
      <c r="GT157" s="15" t="n">
        <f aca="false">CS157</f>
        <v>1</v>
      </c>
      <c r="GU157" s="15" t="n">
        <f aca="false">CY157</f>
        <v>1</v>
      </c>
      <c r="GV157" s="15" t="n">
        <f aca="false">DE157</f>
        <v>1</v>
      </c>
      <c r="GW157" s="15" t="n">
        <f aca="false">DK157</f>
        <v>1</v>
      </c>
      <c r="GX157" s="15" t="n">
        <f aca="false">DQ157</f>
        <v>1</v>
      </c>
      <c r="GY157" s="0" t="n">
        <f aca="false">DT157</f>
        <v>1</v>
      </c>
      <c r="GZ157" s="0" t="n">
        <f aca="false">DW157</f>
        <v>1</v>
      </c>
      <c r="HA157" s="0" t="n">
        <f aca="false">DZ157</f>
        <v>1</v>
      </c>
      <c r="HB157" s="0" t="n">
        <f aca="false">EC157</f>
        <v>1</v>
      </c>
      <c r="HC157" s="0" t="n">
        <f aca="false">EF157</f>
        <v>1</v>
      </c>
      <c r="HD157" s="0" t="n">
        <f aca="false">EI157</f>
        <v>1</v>
      </c>
      <c r="HE157" s="0" t="n">
        <f aca="false">EL157</f>
        <v>1</v>
      </c>
      <c r="HF157" s="0" t="n">
        <f aca="false">EO157</f>
        <v>1</v>
      </c>
      <c r="HG157" s="0" t="n">
        <f aca="false">ER157</f>
        <v>1</v>
      </c>
      <c r="HH157" s="0" t="n">
        <f aca="false">EU157</f>
        <v>1</v>
      </c>
      <c r="HI157" s="0" t="n">
        <f aca="false">EX157</f>
        <v>1</v>
      </c>
      <c r="HJ157" s="0" t="n">
        <f aca="false">FA157</f>
        <v>1</v>
      </c>
      <c r="HK157" s="0" t="n">
        <f aca="false">FD157</f>
        <v>1</v>
      </c>
      <c r="HL157" s="0" t="n">
        <f aca="false">FG157</f>
        <v>1</v>
      </c>
      <c r="HM157" s="0" t="n">
        <f aca="false">FJ157</f>
        <v>1</v>
      </c>
      <c r="HN157" s="0" t="n">
        <f aca="false">FM157</f>
        <v>1</v>
      </c>
      <c r="HO157" s="0" t="n">
        <f aca="false">FP157</f>
        <v>1</v>
      </c>
      <c r="HP157" s="0" t="n">
        <f aca="false">FS157</f>
        <v>1</v>
      </c>
      <c r="HQ157" s="0" t="n">
        <f aca="false">FV157</f>
        <v>1</v>
      </c>
      <c r="HR157" s="0" t="n">
        <f aca="false">FY157</f>
        <v>1</v>
      </c>
      <c r="HS157" s="0" t="n">
        <f aca="false">GB157</f>
        <v>1</v>
      </c>
      <c r="HT157" s="0" t="n">
        <f aca="false">GE157</f>
        <v>1</v>
      </c>
      <c r="HU157" s="0" t="n">
        <f aca="false">GH157</f>
        <v>1</v>
      </c>
      <c r="HV157" s="0" t="n">
        <f aca="false">GK157</f>
        <v>1</v>
      </c>
      <c r="HW157" s="0" t="n">
        <f aca="false">AU157</f>
        <v>0</v>
      </c>
      <c r="HX157" s="0" t="n">
        <f aca="false">HW157/HV160</f>
        <v>0</v>
      </c>
    </row>
    <row r="158" customFormat="false" ht="18" hidden="true" customHeight="true" outlineLevel="0" collapsed="false">
      <c r="A158" s="1"/>
      <c r="B158" s="10"/>
      <c r="C158" s="10"/>
      <c r="D158" s="10"/>
      <c r="E158" s="10"/>
      <c r="F158" s="13"/>
      <c r="G158" s="13"/>
      <c r="H158" s="74"/>
      <c r="I158" s="10"/>
      <c r="J158" s="10"/>
      <c r="K158" s="1"/>
      <c r="M158" s="1"/>
      <c r="AK158" s="1"/>
      <c r="AL158" s="1"/>
      <c r="AM158" s="1"/>
      <c r="AN158" s="1"/>
      <c r="AO158" s="1"/>
      <c r="AP158" s="1"/>
      <c r="AQ158" s="1"/>
      <c r="AS158" s="0" t="n">
        <f aca="false">AS157+INT(AT157/AT158)</f>
        <v>0</v>
      </c>
      <c r="AT158" s="15" t="n">
        <f aca="true">IF(AP149&gt;AT157,INT((RAND()*(AQ149-AP149+1)+AP149)),INT((RAND()*(AQ149-AT157)+AT157+1)))</f>
        <v>12</v>
      </c>
      <c r="AU158" s="0" t="n">
        <f aca="false">AT158</f>
        <v>12</v>
      </c>
      <c r="AV158" s="0" t="n">
        <v>256</v>
      </c>
      <c r="AW158" s="15" t="n">
        <f aca="false">IF(AU158/AV158=INT(AU158/AV158),1,0)</f>
        <v>0</v>
      </c>
      <c r="AX158" s="15" t="n">
        <f aca="false">IF(AW158=0,AU158,AU158/AV158)</f>
        <v>12</v>
      </c>
      <c r="AY158" s="15" t="n">
        <v>16</v>
      </c>
      <c r="AZ158" s="15" t="n">
        <f aca="false">IF(AX158/AY158=INT(AX158/AY158),1,0)</f>
        <v>0</v>
      </c>
      <c r="BA158" s="15" t="n">
        <f aca="false">IF(AZ158=0,AX158,AX158/AY158)</f>
        <v>12</v>
      </c>
      <c r="BB158" s="15" t="n">
        <v>4</v>
      </c>
      <c r="BC158" s="15" t="n">
        <f aca="false">IF(BA158/BB158=INT(BA158/BB158),1,0)</f>
        <v>1</v>
      </c>
      <c r="BD158" s="15" t="n">
        <f aca="false">IF(BC158=0,BA158,BA158/BB158)</f>
        <v>3</v>
      </c>
      <c r="BE158" s="15" t="n">
        <v>2</v>
      </c>
      <c r="BF158" s="15" t="n">
        <f aca="false">IF(BD158/BE158=INT(BD158/BE158),1,0)</f>
        <v>0</v>
      </c>
      <c r="BG158" s="15" t="n">
        <f aca="false">IF(BF158=0,BD158,BD158/BE158)</f>
        <v>3</v>
      </c>
      <c r="BH158" s="15" t="n">
        <v>81</v>
      </c>
      <c r="BI158" s="15" t="n">
        <f aca="false">IF(BG158/BH158=INT(BG158/BH158),1,0)</f>
        <v>0</v>
      </c>
      <c r="BJ158" s="15" t="n">
        <f aca="false">IF(BI158=0,BG158,BG158/BH158)</f>
        <v>3</v>
      </c>
      <c r="BK158" s="15" t="n">
        <v>9</v>
      </c>
      <c r="BL158" s="15" t="n">
        <f aca="false">IF(BJ158/BK158=INT(BJ158/BK158),1,0)</f>
        <v>0</v>
      </c>
      <c r="BM158" s="15" t="n">
        <f aca="false">IF(BL158=0,BJ158,BJ158/BK158)</f>
        <v>3</v>
      </c>
      <c r="BN158" s="15" t="n">
        <v>3</v>
      </c>
      <c r="BO158" s="15" t="n">
        <f aca="false">IF(BM158/BN158=INT(BM158/BN158),1,0)</f>
        <v>1</v>
      </c>
      <c r="BP158" s="15" t="n">
        <f aca="false">IF(BO158=0,BM158,BM158/BN158)</f>
        <v>1</v>
      </c>
      <c r="BQ158" s="15" t="n">
        <v>25</v>
      </c>
      <c r="BR158" s="15" t="n">
        <f aca="false">IF(BP158/BQ158=INT(BP158/BQ158),1,0)</f>
        <v>0</v>
      </c>
      <c r="BS158" s="15" t="n">
        <f aca="false">IF(BR158=0,BP158,BP158/BQ158)</f>
        <v>1</v>
      </c>
      <c r="BT158" s="15" t="n">
        <v>5</v>
      </c>
      <c r="BU158" s="15" t="n">
        <f aca="false">IF(BS158/BT158=INT(BS158/BT158),1,0)</f>
        <v>0</v>
      </c>
      <c r="BV158" s="15" t="n">
        <f aca="false">IF(BU158=0,BS158,BS158/BT158)</f>
        <v>1</v>
      </c>
      <c r="BW158" s="15" t="n">
        <v>49</v>
      </c>
      <c r="BX158" s="15" t="n">
        <f aca="false">IF(BV158/BW158=INT(BV158/BW158),1,0)</f>
        <v>0</v>
      </c>
      <c r="BY158" s="15" t="n">
        <f aca="false">IF(BX158=0,BV158,BV158/BW158)</f>
        <v>1</v>
      </c>
      <c r="BZ158" s="15" t="n">
        <v>7</v>
      </c>
      <c r="CA158" s="15" t="n">
        <f aca="false">IF(BY158/BZ158=INT(BY158/BZ158),1,0)</f>
        <v>0</v>
      </c>
      <c r="CB158" s="15" t="n">
        <f aca="false">IF(CA158=0,BY158,BY158/BZ158)</f>
        <v>1</v>
      </c>
      <c r="CC158" s="15" t="n">
        <v>121</v>
      </c>
      <c r="CD158" s="15" t="n">
        <f aca="false">IF(CB158/CC158=INT(CB158/CC158),1,0)</f>
        <v>0</v>
      </c>
      <c r="CE158" s="15" t="n">
        <f aca="false">IF(CD158=0,CB158,CB158/CC158)</f>
        <v>1</v>
      </c>
      <c r="CF158" s="15" t="n">
        <v>11</v>
      </c>
      <c r="CG158" s="15" t="n">
        <f aca="false">IF(CE158/CF158=INT(CE158/CF158),1,0)</f>
        <v>0</v>
      </c>
      <c r="CH158" s="15" t="n">
        <f aca="false">IF(CG158=0,CE158,CE158/CF158)</f>
        <v>1</v>
      </c>
      <c r="CI158" s="15" t="n">
        <v>169</v>
      </c>
      <c r="CJ158" s="15" t="n">
        <f aca="false">IF(CH158/CI158=INT(CH158/CI158),1,0)</f>
        <v>0</v>
      </c>
      <c r="CK158" s="15" t="n">
        <f aca="false">IF(CJ158=0,CH158,CH158/CI158)</f>
        <v>1</v>
      </c>
      <c r="CL158" s="15" t="n">
        <v>13</v>
      </c>
      <c r="CM158" s="15" t="n">
        <f aca="false">IF(CK158/CL158=INT(CK158/CL158),1,0)</f>
        <v>0</v>
      </c>
      <c r="CN158" s="15" t="n">
        <f aca="false">IF(CM158=0,CK158,CK158/CL158)</f>
        <v>1</v>
      </c>
      <c r="CO158" s="15" t="n">
        <f aca="false">CO154</f>
        <v>289</v>
      </c>
      <c r="CP158" s="15" t="n">
        <f aca="false">IF(CN158/CO158=INT(CN158/CO158),1,0)</f>
        <v>0</v>
      </c>
      <c r="CQ158" s="15" t="n">
        <f aca="false">IF(CP158=0,CN158,CN158/CO158)</f>
        <v>1</v>
      </c>
      <c r="CR158" s="15" t="n">
        <v>17</v>
      </c>
      <c r="CS158" s="15" t="n">
        <f aca="false">IF(CQ158/CR158=INT(CQ158/CR158),1,0)</f>
        <v>0</v>
      </c>
      <c r="CT158" s="15" t="n">
        <f aca="false">IF(CS158=0,CQ158,CQ158/CR158)</f>
        <v>1</v>
      </c>
      <c r="CU158" s="15" t="n">
        <f aca="false">CU154</f>
        <v>361</v>
      </c>
      <c r="CV158" s="15" t="n">
        <f aca="false">IF(CT158/CU158=INT(CT158/CU158),1,0)</f>
        <v>0</v>
      </c>
      <c r="CW158" s="15" t="n">
        <f aca="false">IF(CV158=0,CT158,CT158/CU158)</f>
        <v>1</v>
      </c>
      <c r="CX158" s="15" t="n">
        <v>19</v>
      </c>
      <c r="CY158" s="15" t="n">
        <f aca="false">IF(CW158/CX158=INT(CW158/CX158),1,0)</f>
        <v>0</v>
      </c>
      <c r="CZ158" s="15" t="n">
        <f aca="false">IF(CY158=0,CW158,CW158/CX158)</f>
        <v>1</v>
      </c>
      <c r="DA158" s="15" t="n">
        <f aca="false">DA154</f>
        <v>529</v>
      </c>
      <c r="DB158" s="15" t="n">
        <f aca="false">IF(CZ158/DA158=INT(CZ158/DA158),1,0)</f>
        <v>0</v>
      </c>
      <c r="DC158" s="15" t="n">
        <f aca="false">IF(DB158=0,CZ158,CZ158/DA158)</f>
        <v>1</v>
      </c>
      <c r="DD158" s="15" t="n">
        <v>23</v>
      </c>
      <c r="DE158" s="15" t="n">
        <f aca="false">IF(DC158/DD158=INT(DC158/DD158),1,0)</f>
        <v>0</v>
      </c>
      <c r="DF158" s="15" t="n">
        <f aca="false">IF(DE158=0,DC158,DC158/DD158)</f>
        <v>1</v>
      </c>
      <c r="DG158" s="15" t="n">
        <f aca="false">DG154</f>
        <v>841</v>
      </c>
      <c r="DH158" s="15" t="n">
        <f aca="false">IF(DF158/DG158=INT(DF158/DG158),1,0)</f>
        <v>0</v>
      </c>
      <c r="DI158" s="15" t="n">
        <f aca="false">IF(DH158=0,DF158,DF158/DG158)</f>
        <v>1</v>
      </c>
      <c r="DJ158" s="15" t="n">
        <v>29</v>
      </c>
      <c r="DK158" s="15" t="n">
        <f aca="false">IF(DI158/DJ158=INT(DI158/DJ158),1,0)</f>
        <v>0</v>
      </c>
      <c r="DL158" s="15" t="n">
        <f aca="false">IF(DK158=0,DI158,DI158/DJ158)</f>
        <v>1</v>
      </c>
      <c r="DM158" s="15" t="n">
        <f aca="false">DM154</f>
        <v>961</v>
      </c>
      <c r="DN158" s="15" t="n">
        <f aca="false">IF(DL158/DM158=INT(DL158/DM158),1,0)</f>
        <v>0</v>
      </c>
      <c r="DO158" s="15" t="n">
        <f aca="false">IF(DN158=0,DL158,DL158/DM158)</f>
        <v>1</v>
      </c>
      <c r="DP158" s="15" t="n">
        <v>31</v>
      </c>
      <c r="DQ158" s="15" t="n">
        <f aca="false">IF(DO158/DP158=INT(DO158/DP158),1,0)</f>
        <v>0</v>
      </c>
      <c r="DR158" s="15" t="n">
        <f aca="false">IF(DQ158=0,DO158,DO158/DP158)</f>
        <v>1</v>
      </c>
      <c r="DS158" s="15" t="n">
        <v>37</v>
      </c>
      <c r="DT158" s="15" t="n">
        <f aca="false">IF(DR158/DS158=INT(DR158/DS158),1,0)</f>
        <v>0</v>
      </c>
      <c r="DU158" s="15" t="n">
        <f aca="false">IF(DT158=0,DR158,DR158/DS158)</f>
        <v>1</v>
      </c>
      <c r="DV158" s="15" t="n">
        <v>41</v>
      </c>
      <c r="DW158" s="15" t="n">
        <f aca="false">IF(DU158/DV158=INT(DU158/DV158),1,0)</f>
        <v>0</v>
      </c>
      <c r="DX158" s="15" t="n">
        <f aca="false">IF(DW158=0,DU158,DU158/DV158)</f>
        <v>1</v>
      </c>
      <c r="DY158" s="15" t="n">
        <v>43</v>
      </c>
      <c r="DZ158" s="15" t="n">
        <f aca="false">IF(DX158/DY158=INT(DX158/DY158),1,0)</f>
        <v>0</v>
      </c>
      <c r="EA158" s="15" t="n">
        <f aca="false">IF(DZ158=0,DX158,DX158/DY158)</f>
        <v>1</v>
      </c>
      <c r="EB158" s="15" t="n">
        <v>47</v>
      </c>
      <c r="EC158" s="15" t="n">
        <f aca="false">IF(EA158/EB158=INT(EA158/EB158),1,0)</f>
        <v>0</v>
      </c>
      <c r="ED158" s="15" t="n">
        <f aca="false">IF(EC158=0,EA158,EA158/EB158)</f>
        <v>1</v>
      </c>
      <c r="EE158" s="15" t="n">
        <v>53</v>
      </c>
      <c r="EF158" s="15" t="n">
        <f aca="false">IF(ED158/EE158=INT(ED158/EE158),1,0)</f>
        <v>0</v>
      </c>
      <c r="EG158" s="15" t="n">
        <f aca="false">IF(EF158=0,ED158,ED158/EE158)</f>
        <v>1</v>
      </c>
      <c r="EH158" s="15" t="n">
        <v>59</v>
      </c>
      <c r="EI158" s="15" t="n">
        <f aca="false">IF(EG158/EH158=INT(EG158/EH158),1,0)</f>
        <v>0</v>
      </c>
      <c r="EJ158" s="15" t="n">
        <f aca="false">IF(EI158=0,EG158,EG158/EH158)</f>
        <v>1</v>
      </c>
      <c r="EK158" s="15" t="n">
        <v>61</v>
      </c>
      <c r="EL158" s="15" t="n">
        <f aca="false">IF(EJ158/EK158=INT(EJ158/EK158),1,0)</f>
        <v>0</v>
      </c>
      <c r="EM158" s="15" t="n">
        <f aca="false">IF(EL158=0,EJ158,EJ158/EK158)</f>
        <v>1</v>
      </c>
      <c r="EN158" s="15" t="n">
        <v>67</v>
      </c>
      <c r="EO158" s="15" t="n">
        <f aca="false">IF(EM158/EN158=INT(EM158/EN158),1,0)</f>
        <v>0</v>
      </c>
      <c r="EP158" s="15" t="n">
        <f aca="false">IF(EO158=0,EM158,EM158/EN158)</f>
        <v>1</v>
      </c>
      <c r="EQ158" s="15" t="n">
        <v>71</v>
      </c>
      <c r="ER158" s="15" t="n">
        <f aca="false">IF(EP158/EQ158=INT(EP158/EQ158),1,0)</f>
        <v>0</v>
      </c>
      <c r="ES158" s="15" t="n">
        <f aca="false">IF(ER158=0,EP158,EP158/EQ158)</f>
        <v>1</v>
      </c>
      <c r="ET158" s="15" t="n">
        <v>73</v>
      </c>
      <c r="EU158" s="15" t="n">
        <f aca="false">IF(ES158/ET158=INT(ES158/ET158),1,0)</f>
        <v>0</v>
      </c>
      <c r="EV158" s="15" t="n">
        <f aca="false">IF(EU158=0,ES158,ES158/ET158)</f>
        <v>1</v>
      </c>
      <c r="EW158" s="15" t="n">
        <v>79</v>
      </c>
      <c r="EX158" s="15" t="n">
        <f aca="false">IF(EV158/EW158=INT(EV158/EW158),1,0)</f>
        <v>0</v>
      </c>
      <c r="EY158" s="15" t="n">
        <f aca="false">IF(EX158=0,EV158,EV158/EW158)</f>
        <v>1</v>
      </c>
      <c r="EZ158" s="15" t="n">
        <v>83</v>
      </c>
      <c r="FA158" s="15" t="n">
        <f aca="false">IF(EY158/EZ158=INT(EY158/EZ158),1,0)</f>
        <v>0</v>
      </c>
      <c r="FB158" s="15" t="n">
        <f aca="false">IF(FA158=0,EY158,EY158/EZ158)</f>
        <v>1</v>
      </c>
      <c r="FC158" s="15" t="n">
        <v>89</v>
      </c>
      <c r="FD158" s="15" t="n">
        <f aca="false">IF(FB158/FC158=INT(FB158/FC158),1,0)</f>
        <v>0</v>
      </c>
      <c r="FE158" s="15" t="n">
        <f aca="false">IF(FD158=0,FB158,FB158/FC158)</f>
        <v>1</v>
      </c>
      <c r="FF158" s="15" t="n">
        <v>97</v>
      </c>
      <c r="FG158" s="15" t="n">
        <f aca="false">IF(FE158/FF158=INT(FE158/FF158),1,0)</f>
        <v>0</v>
      </c>
      <c r="FH158" s="15" t="n">
        <f aca="false">IF(FG158=0,FE158,FE158/FF158)</f>
        <v>1</v>
      </c>
      <c r="FI158" s="15" t="n">
        <v>101</v>
      </c>
      <c r="FJ158" s="15" t="n">
        <f aca="false">IF(FH158/FI158=INT(FH158/FI158),1,0)</f>
        <v>0</v>
      </c>
      <c r="FK158" s="15" t="n">
        <f aca="false">IF(FJ158=0,FH158,FH158/FI158)</f>
        <v>1</v>
      </c>
      <c r="FL158" s="15" t="n">
        <v>103</v>
      </c>
      <c r="FM158" s="15" t="n">
        <f aca="false">IF(FK158/FL158=INT(FK158/FL158),1,0)</f>
        <v>0</v>
      </c>
      <c r="FN158" s="15" t="n">
        <f aca="false">IF(FM158=0,FK158,FK158/FL158)</f>
        <v>1</v>
      </c>
      <c r="FO158" s="15" t="n">
        <v>107</v>
      </c>
      <c r="FP158" s="15" t="n">
        <f aca="false">IF(FN158/FO158=INT(FN158/FO158),1,0)</f>
        <v>0</v>
      </c>
      <c r="FQ158" s="15" t="n">
        <f aca="false">IF(FP158=0,FN158,FN158/FO158)</f>
        <v>1</v>
      </c>
      <c r="FR158" s="15" t="n">
        <v>109</v>
      </c>
      <c r="FS158" s="15" t="n">
        <f aca="false">IF(FQ158/FR158=INT(FQ158/FR158),1,0)</f>
        <v>0</v>
      </c>
      <c r="FT158" s="15" t="n">
        <f aca="false">IF(FS158=0,FQ158,FQ158/FR158)</f>
        <v>1</v>
      </c>
      <c r="FU158" s="15" t="n">
        <v>113</v>
      </c>
      <c r="FV158" s="15" t="n">
        <f aca="false">IF(FT158/FU158=INT(FT158/FU158),1,0)</f>
        <v>0</v>
      </c>
      <c r="FW158" s="15" t="n">
        <f aca="false">IF(FV158=0,FT158,FT158/FU158)</f>
        <v>1</v>
      </c>
      <c r="FX158" s="15" t="n">
        <v>127</v>
      </c>
      <c r="FY158" s="15" t="n">
        <f aca="false">IF(FW158/FX158=INT(FW158/FX158),1,0)</f>
        <v>0</v>
      </c>
      <c r="FZ158" s="15" t="n">
        <f aca="false">IF(FY158=0,FW158,FW158/FX158)</f>
        <v>1</v>
      </c>
      <c r="GA158" s="15" t="n">
        <v>131</v>
      </c>
      <c r="GB158" s="15" t="n">
        <f aca="false">IF(FZ158/GA158=INT(FZ158/GA158),1,0)</f>
        <v>0</v>
      </c>
      <c r="GC158" s="15" t="n">
        <f aca="false">IF(GB158=0,FZ158,FZ158/GA158)</f>
        <v>1</v>
      </c>
      <c r="GD158" s="15" t="n">
        <v>137</v>
      </c>
      <c r="GE158" s="15" t="n">
        <f aca="false">IF(GC158/GD158=INT(GC158/GD158),1,0)</f>
        <v>0</v>
      </c>
      <c r="GF158" s="15" t="n">
        <f aca="false">IF(GE158=0,GC158,GC158/GD158)</f>
        <v>1</v>
      </c>
      <c r="GG158" s="15" t="n">
        <v>139</v>
      </c>
      <c r="GH158" s="15" t="n">
        <f aca="false">IF(GF158/GG158=INT(GF158/GG158),1,0)</f>
        <v>0</v>
      </c>
      <c r="GI158" s="15" t="n">
        <f aca="false">IF(GH158=0,GF158,GF158/GG158)</f>
        <v>1</v>
      </c>
      <c r="GJ158" s="15" t="n">
        <v>149</v>
      </c>
      <c r="GK158" s="15" t="n">
        <f aca="false">IF(GI158/GJ158=INT(GI158/GJ158),1,0)</f>
        <v>0</v>
      </c>
      <c r="GL158" s="15" t="n">
        <f aca="false">IF(GK158=0,GI158,GI158/GJ158)</f>
        <v>1</v>
      </c>
      <c r="GM158" s="15"/>
      <c r="GN158" s="15" t="n">
        <f aca="false">8*AW158+4*AZ158+2*BC158+BF158</f>
        <v>2</v>
      </c>
      <c r="GO158" s="15" t="n">
        <f aca="false">4*BI158+2*BL158+BO158</f>
        <v>1</v>
      </c>
      <c r="GP158" s="15" t="n">
        <f aca="false">2*BR158+BU158</f>
        <v>0</v>
      </c>
      <c r="GQ158" s="15" t="n">
        <f aca="false">2*BX158+CA158</f>
        <v>0</v>
      </c>
      <c r="GR158" s="15" t="n">
        <f aca="false">2*CD158+CG158</f>
        <v>0</v>
      </c>
      <c r="GS158" s="15" t="n">
        <f aca="false">2*CJ158+CM158</f>
        <v>0</v>
      </c>
      <c r="GT158" s="15" t="n">
        <f aca="false">CS158</f>
        <v>0</v>
      </c>
      <c r="GU158" s="15" t="n">
        <f aca="false">CY158</f>
        <v>0</v>
      </c>
      <c r="GV158" s="15" t="n">
        <f aca="false">DE158</f>
        <v>0</v>
      </c>
      <c r="GW158" s="15" t="n">
        <f aca="false">DK158</f>
        <v>0</v>
      </c>
      <c r="GX158" s="15" t="n">
        <f aca="false">DQ158</f>
        <v>0</v>
      </c>
      <c r="GY158" s="0" t="n">
        <f aca="false">DT158</f>
        <v>0</v>
      </c>
      <c r="GZ158" s="0" t="n">
        <f aca="false">DW158</f>
        <v>0</v>
      </c>
      <c r="HA158" s="0" t="n">
        <f aca="false">DZ158</f>
        <v>0</v>
      </c>
      <c r="HB158" s="0" t="n">
        <f aca="false">EC158</f>
        <v>0</v>
      </c>
      <c r="HC158" s="0" t="n">
        <f aca="false">EF158</f>
        <v>0</v>
      </c>
      <c r="HD158" s="0" t="n">
        <f aca="false">EI158</f>
        <v>0</v>
      </c>
      <c r="HE158" s="0" t="n">
        <f aca="false">EL158</f>
        <v>0</v>
      </c>
      <c r="HF158" s="0" t="n">
        <f aca="false">EO158</f>
        <v>0</v>
      </c>
      <c r="HG158" s="0" t="n">
        <f aca="false">ER158</f>
        <v>0</v>
      </c>
      <c r="HH158" s="0" t="n">
        <f aca="false">EU158</f>
        <v>0</v>
      </c>
      <c r="HI158" s="0" t="n">
        <f aca="false">EX158</f>
        <v>0</v>
      </c>
      <c r="HJ158" s="0" t="n">
        <f aca="false">FA158</f>
        <v>0</v>
      </c>
      <c r="HK158" s="0" t="n">
        <f aca="false">FD158</f>
        <v>0</v>
      </c>
      <c r="HL158" s="0" t="n">
        <f aca="false">FG158</f>
        <v>0</v>
      </c>
      <c r="HM158" s="0" t="n">
        <f aca="false">FJ158</f>
        <v>0</v>
      </c>
      <c r="HN158" s="0" t="n">
        <f aca="false">FM158</f>
        <v>0</v>
      </c>
      <c r="HO158" s="0" t="n">
        <f aca="false">FP158</f>
        <v>0</v>
      </c>
      <c r="HP158" s="0" t="n">
        <f aca="false">FS158</f>
        <v>0</v>
      </c>
      <c r="HQ158" s="0" t="n">
        <f aca="false">FV158</f>
        <v>0</v>
      </c>
      <c r="HR158" s="0" t="n">
        <f aca="false">FY158</f>
        <v>0</v>
      </c>
      <c r="HS158" s="0" t="n">
        <f aca="false">GB158</f>
        <v>0</v>
      </c>
      <c r="HT158" s="0" t="n">
        <f aca="false">GE158</f>
        <v>0</v>
      </c>
      <c r="HU158" s="0" t="n">
        <f aca="false">GH158</f>
        <v>0</v>
      </c>
      <c r="HV158" s="0" t="n">
        <f aca="false">GK158</f>
        <v>0</v>
      </c>
      <c r="HW158" s="0" t="n">
        <f aca="false">AU158</f>
        <v>12</v>
      </c>
      <c r="HX158" s="0" t="n">
        <f aca="false">HW158/HV160</f>
        <v>1</v>
      </c>
    </row>
    <row r="159" customFormat="false" ht="18" hidden="true" customHeight="true" outlineLevel="0" collapsed="false">
      <c r="A159" s="1"/>
      <c r="B159" s="10"/>
      <c r="C159" s="10"/>
      <c r="D159" s="10"/>
      <c r="E159" s="10"/>
      <c r="F159" s="13"/>
      <c r="G159" s="13"/>
      <c r="H159" s="74"/>
      <c r="I159" s="10"/>
      <c r="J159" s="10"/>
      <c r="K159" s="1"/>
      <c r="M159" s="1"/>
      <c r="AK159" s="1"/>
      <c r="AL159" s="1"/>
      <c r="AM159" s="1"/>
      <c r="AN159" s="1"/>
      <c r="AO159" s="1"/>
      <c r="AP159" s="1"/>
      <c r="AQ159" s="1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 t="n">
        <f aca="false">IF(GN157&lt;GN158,GN157,GN158)</f>
        <v>2</v>
      </c>
      <c r="GO159" s="15" t="n">
        <f aca="false">IF(GO157&lt;GO158,GO157,GO158)</f>
        <v>1</v>
      </c>
      <c r="GP159" s="15" t="n">
        <f aca="false">IF(GP157&lt;GP158,GP157,GP158)</f>
        <v>0</v>
      </c>
      <c r="GQ159" s="15" t="n">
        <f aca="false">IF(GQ157&lt;GQ158,GQ157,GQ158)</f>
        <v>0</v>
      </c>
      <c r="GR159" s="15" t="n">
        <f aca="false">IF(GR157&lt;GR158,GR157,GR158)</f>
        <v>0</v>
      </c>
      <c r="GS159" s="15" t="n">
        <f aca="false">IF(GS157&lt;GS158,GS157,GS158)</f>
        <v>0</v>
      </c>
      <c r="GT159" s="15" t="n">
        <f aca="false">IF(GT157&lt;GT158,GT157,GT158)</f>
        <v>0</v>
      </c>
      <c r="GU159" s="15" t="n">
        <f aca="false">IF(GU157&lt;GU158,GU157,GU158)</f>
        <v>0</v>
      </c>
      <c r="GV159" s="15" t="n">
        <f aca="false">IF(GV157&lt;GV158,GV157,GV158)</f>
        <v>0</v>
      </c>
      <c r="GW159" s="15" t="n">
        <f aca="false">IF(GW157&lt;GW158,GW157,GW158)</f>
        <v>0</v>
      </c>
      <c r="GX159" s="15" t="n">
        <f aca="false">IF(GX157&lt;GX158,GX157,GX158)</f>
        <v>0</v>
      </c>
      <c r="GY159" s="15" t="n">
        <f aca="false">IF(GY157&lt;GY158,GY157,GY158)</f>
        <v>0</v>
      </c>
      <c r="GZ159" s="15" t="n">
        <f aca="false">IF(GZ157&lt;GZ158,GZ157,GZ158)</f>
        <v>0</v>
      </c>
      <c r="HA159" s="15" t="n">
        <f aca="false">IF(HA157&lt;HA158,HA157,HA158)</f>
        <v>0</v>
      </c>
      <c r="HB159" s="15" t="n">
        <f aca="false">IF(HB157&lt;HB158,HB157,HB158)</f>
        <v>0</v>
      </c>
      <c r="HC159" s="15" t="n">
        <f aca="false">IF(HC157&lt;HC158,HC157,HC158)</f>
        <v>0</v>
      </c>
      <c r="HD159" s="15" t="n">
        <f aca="false">IF(HD157&lt;HD158,HD157,HD158)</f>
        <v>0</v>
      </c>
      <c r="HE159" s="15" t="n">
        <f aca="false">IF(HE157&lt;HE158,HE157,HE158)</f>
        <v>0</v>
      </c>
      <c r="HF159" s="15" t="n">
        <f aca="false">IF(HF157&lt;HF158,HF157,HF158)</f>
        <v>0</v>
      </c>
      <c r="HG159" s="15" t="n">
        <f aca="false">IF(HG157&lt;HG158,HG157,HG158)</f>
        <v>0</v>
      </c>
      <c r="HH159" s="15" t="n">
        <f aca="false">IF(HH157&lt;HH158,HH157,HH158)</f>
        <v>0</v>
      </c>
      <c r="HI159" s="15" t="n">
        <f aca="false">IF(HI157&lt;HI158,HI157,HI158)</f>
        <v>0</v>
      </c>
      <c r="HJ159" s="15" t="n">
        <f aca="false">IF(HJ157&lt;HJ158,HJ157,HJ158)</f>
        <v>0</v>
      </c>
      <c r="HK159" s="15" t="n">
        <f aca="false">IF(HK157&lt;HK158,HK157,HK158)</f>
        <v>0</v>
      </c>
      <c r="HL159" s="15" t="n">
        <f aca="false">IF(HL157&lt;HL158,HL157,HL158)</f>
        <v>0</v>
      </c>
      <c r="HM159" s="15" t="n">
        <f aca="false">IF(HM157&lt;HM158,HM157,HM158)</f>
        <v>0</v>
      </c>
      <c r="HN159" s="15" t="n">
        <f aca="false">IF(HN157&lt;HN158,HN157,HN158)</f>
        <v>0</v>
      </c>
      <c r="HO159" s="15" t="n">
        <f aca="false">IF(HO157&lt;HO158,HO157,HO158)</f>
        <v>0</v>
      </c>
      <c r="HP159" s="15" t="n">
        <f aca="false">IF(HP157&lt;HP158,HP157,HP158)</f>
        <v>0</v>
      </c>
      <c r="HQ159" s="15" t="n">
        <f aca="false">IF(HQ157&lt;HQ158,HQ157,HQ158)</f>
        <v>0</v>
      </c>
      <c r="HR159" s="15" t="n">
        <f aca="false">IF(HR157&lt;HR158,HR157,HR158)</f>
        <v>0</v>
      </c>
      <c r="HS159" s="15" t="n">
        <f aca="false">IF(HS157&lt;HS158,HS157,HS158)</f>
        <v>0</v>
      </c>
      <c r="HT159" s="15" t="n">
        <f aca="false">IF(HT157&lt;HT158,HT157,HT158)</f>
        <v>0</v>
      </c>
      <c r="HU159" s="15" t="n">
        <f aca="false">IF(HU157&lt;HU158,HU157,HU158)</f>
        <v>0</v>
      </c>
      <c r="HV159" s="15" t="n">
        <f aca="false">IF(HV157&lt;HV158,HV157,HV158)</f>
        <v>0</v>
      </c>
    </row>
    <row r="160" customFormat="false" ht="18" hidden="true" customHeight="true" outlineLevel="0" collapsed="false">
      <c r="A160" s="1"/>
      <c r="B160" s="10"/>
      <c r="C160" s="10"/>
      <c r="D160" s="10"/>
      <c r="E160" s="10"/>
      <c r="F160" s="13"/>
      <c r="G160" s="13"/>
      <c r="H160" s="74"/>
      <c r="I160" s="10"/>
      <c r="J160" s="10"/>
      <c r="K160" s="1"/>
      <c r="M160" s="1"/>
      <c r="AK160" s="1"/>
      <c r="AL160" s="1"/>
      <c r="AM160" s="1"/>
      <c r="AN160" s="1"/>
      <c r="AO160" s="1"/>
      <c r="AP160" s="1"/>
      <c r="AQ160" s="1"/>
      <c r="AT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0" t="n">
        <f aca="false">FY$4^GN159</f>
        <v>4</v>
      </c>
      <c r="GO160" s="0" t="n">
        <f aca="false">FZ$4^GO159*GN160</f>
        <v>12</v>
      </c>
      <c r="GP160" s="0" t="n">
        <f aca="false">GA$4^GP159*GO160</f>
        <v>12</v>
      </c>
      <c r="GQ160" s="0" t="n">
        <f aca="false">GB$4^GQ159*GP160</f>
        <v>12</v>
      </c>
      <c r="GR160" s="0" t="n">
        <f aca="false">GC$4^GR159*GQ160</f>
        <v>12</v>
      </c>
      <c r="GS160" s="0" t="n">
        <f aca="false">GD$4^GS159*GR160</f>
        <v>12</v>
      </c>
      <c r="GT160" s="0" t="n">
        <f aca="false">GE$4^GT159*GS160</f>
        <v>12</v>
      </c>
      <c r="GU160" s="0" t="n">
        <f aca="false">GF$4^GU159*GT160</f>
        <v>12</v>
      </c>
      <c r="GV160" s="0" t="n">
        <f aca="false">GG$4^GV159*GU160</f>
        <v>12</v>
      </c>
      <c r="GW160" s="0" t="n">
        <f aca="false">GH$4^GW159*GV160</f>
        <v>12</v>
      </c>
      <c r="GX160" s="0" t="n">
        <f aca="false">GI$4^GX159*GW160</f>
        <v>12</v>
      </c>
      <c r="GY160" s="0" t="n">
        <f aca="false">GJ$4^GY159*GX160</f>
        <v>12</v>
      </c>
      <c r="GZ160" s="0" t="n">
        <f aca="false">GK$4^GZ159*GY160</f>
        <v>12</v>
      </c>
      <c r="HA160" s="0" t="n">
        <f aca="false">GL$4^HA159*GZ160</f>
        <v>12</v>
      </c>
      <c r="HB160" s="0" t="n">
        <f aca="false">GM$4^HB159*HA160</f>
        <v>12</v>
      </c>
      <c r="HC160" s="0" t="n">
        <f aca="false">GN$4^HC159*HB160</f>
        <v>12</v>
      </c>
      <c r="HD160" s="0" t="n">
        <f aca="false">GO$4^HD159*HC160</f>
        <v>12</v>
      </c>
      <c r="HE160" s="0" t="n">
        <f aca="false">GP$4^HE159*HD160</f>
        <v>12</v>
      </c>
      <c r="HF160" s="0" t="n">
        <f aca="false">GQ$4^HF159*HE160</f>
        <v>12</v>
      </c>
      <c r="HG160" s="0" t="n">
        <f aca="false">GR$4^HG159*HF160</f>
        <v>12</v>
      </c>
      <c r="HH160" s="0" t="n">
        <f aca="false">GS$4^HH159*HG160</f>
        <v>12</v>
      </c>
      <c r="HI160" s="0" t="n">
        <f aca="false">GT$4^HI159*HH160</f>
        <v>12</v>
      </c>
      <c r="HJ160" s="0" t="n">
        <f aca="false">GU$4^HJ159*HI160</f>
        <v>12</v>
      </c>
      <c r="HK160" s="0" t="n">
        <f aca="false">GV$4^HK159*HJ160</f>
        <v>12</v>
      </c>
      <c r="HL160" s="0" t="n">
        <f aca="false">GW$4^HL159*HK160</f>
        <v>12</v>
      </c>
      <c r="HM160" s="0" t="n">
        <f aca="false">GX$4^HM159*HL160</f>
        <v>12</v>
      </c>
      <c r="HN160" s="0" t="n">
        <f aca="false">GY$4^HN159*HM160</f>
        <v>12</v>
      </c>
      <c r="HO160" s="0" t="n">
        <f aca="false">GZ$4^HO159*HN160</f>
        <v>12</v>
      </c>
      <c r="HP160" s="0" t="n">
        <f aca="false">HA$4^HP159*HO160</f>
        <v>12</v>
      </c>
      <c r="HQ160" s="0" t="n">
        <f aca="false">HB$4^HQ159*HP160</f>
        <v>12</v>
      </c>
      <c r="HR160" s="0" t="n">
        <f aca="false">HC$4^HR159*HQ160</f>
        <v>12</v>
      </c>
      <c r="HS160" s="0" t="n">
        <f aca="false">HD$4^HS159*HR160</f>
        <v>12</v>
      </c>
      <c r="HT160" s="0" t="n">
        <f aca="false">HE$4^HT159*HS160</f>
        <v>12</v>
      </c>
      <c r="HU160" s="0" t="n">
        <f aca="false">HF$4^HU159*HT160</f>
        <v>12</v>
      </c>
      <c r="HV160" s="0" t="n">
        <f aca="false">HG$4^HV159*HU160</f>
        <v>12</v>
      </c>
    </row>
    <row r="161" customFormat="false" ht="18" hidden="true" customHeight="true" outlineLevel="0" collapsed="false">
      <c r="A161" s="1"/>
      <c r="B161" s="10"/>
      <c r="C161" s="10"/>
      <c r="D161" s="10"/>
      <c r="E161" s="10"/>
      <c r="F161" s="13"/>
      <c r="G161" s="13"/>
      <c r="H161" s="74"/>
      <c r="I161" s="10"/>
      <c r="J161" s="10"/>
      <c r="K161" s="1"/>
      <c r="M161" s="1"/>
      <c r="AK161" s="1"/>
      <c r="AL161" s="1"/>
      <c r="AM161" s="1"/>
      <c r="AN161" s="1"/>
      <c r="AO161" s="1"/>
      <c r="AP161" s="1"/>
      <c r="AQ161" s="1"/>
      <c r="AR161" s="0" t="s">
        <v>65</v>
      </c>
      <c r="AS161" s="0" t="n">
        <f aca="false">AS150+AS154+AS158</f>
        <v>31</v>
      </c>
      <c r="AT161" s="0" t="n">
        <f aca="false">HX149*HX154*HX158+HX150*HX153*HX158+HX150*HX154*HX157</f>
        <v>187</v>
      </c>
      <c r="AU161" s="0" t="n">
        <f aca="false">AT161-AU162*(AS162-AS161)</f>
        <v>66</v>
      </c>
      <c r="AV161" s="0" t="n">
        <v>256</v>
      </c>
      <c r="AW161" s="15" t="n">
        <f aca="false">IF(AU161/AV161=INT(AU161/AV161),1,0)</f>
        <v>0</v>
      </c>
      <c r="AX161" s="15" t="n">
        <f aca="false">IF(AW161=0,AU161,AU161/AV161)</f>
        <v>66</v>
      </c>
      <c r="AY161" s="15" t="n">
        <v>16</v>
      </c>
      <c r="AZ161" s="15" t="n">
        <f aca="false">IF(AX161/AY161=INT(AX161/AY161),1,0)</f>
        <v>0</v>
      </c>
      <c r="BA161" s="15" t="n">
        <f aca="false">IF(AZ161=0,AX161,AX161/AY161)</f>
        <v>66</v>
      </c>
      <c r="BB161" s="15" t="n">
        <v>4</v>
      </c>
      <c r="BC161" s="15" t="n">
        <f aca="false">IF(BA161/BB161=INT(BA161/BB161),1,0)</f>
        <v>0</v>
      </c>
      <c r="BD161" s="15" t="n">
        <f aca="false">IF(BC161=0,BA161,BA161/BB161)</f>
        <v>66</v>
      </c>
      <c r="BE161" s="15" t="n">
        <v>2</v>
      </c>
      <c r="BF161" s="15" t="n">
        <f aca="false">IF(BD161/BE161=INT(BD161/BE161),1,0)</f>
        <v>1</v>
      </c>
      <c r="BG161" s="15" t="n">
        <f aca="false">IF(BF161=0,BD161,BD161/BE161)</f>
        <v>33</v>
      </c>
      <c r="BH161" s="15" t="n">
        <v>81</v>
      </c>
      <c r="BI161" s="15" t="n">
        <f aca="false">IF(BG161/BH161=INT(BG161/BH161),1,0)</f>
        <v>0</v>
      </c>
      <c r="BJ161" s="15" t="n">
        <f aca="false">IF(BI161=0,BG161,BG161/BH161)</f>
        <v>33</v>
      </c>
      <c r="BK161" s="15" t="n">
        <v>9</v>
      </c>
      <c r="BL161" s="15" t="n">
        <f aca="false">IF(BJ161/BK161=INT(BJ161/BK161),1,0)</f>
        <v>0</v>
      </c>
      <c r="BM161" s="15" t="n">
        <f aca="false">IF(BL161=0,BJ161,BJ161/BK161)</f>
        <v>33</v>
      </c>
      <c r="BN161" s="15" t="n">
        <v>3</v>
      </c>
      <c r="BO161" s="15" t="n">
        <f aca="false">IF(BM161/BN161=INT(BM161/BN161),1,0)</f>
        <v>1</v>
      </c>
      <c r="BP161" s="15" t="n">
        <f aca="false">IF(BO161=0,BM161,BM161/BN161)</f>
        <v>11</v>
      </c>
      <c r="BQ161" s="15" t="n">
        <v>25</v>
      </c>
      <c r="BR161" s="15" t="n">
        <f aca="false">IF(BP161/BQ161=INT(BP161/BQ161),1,0)</f>
        <v>0</v>
      </c>
      <c r="BS161" s="15" t="n">
        <f aca="false">IF(BR161=0,BP161,BP161/BQ161)</f>
        <v>11</v>
      </c>
      <c r="BT161" s="15" t="n">
        <v>5</v>
      </c>
      <c r="BU161" s="15" t="n">
        <f aca="false">IF(BS161/BT161=INT(BS161/BT161),1,0)</f>
        <v>0</v>
      </c>
      <c r="BV161" s="15" t="n">
        <f aca="false">IF(BU161=0,BS161,BS161/BT161)</f>
        <v>11</v>
      </c>
      <c r="BW161" s="15" t="n">
        <v>49</v>
      </c>
      <c r="BX161" s="15" t="n">
        <f aca="false">IF(BV161/BW161=INT(BV161/BW161),1,0)</f>
        <v>0</v>
      </c>
      <c r="BY161" s="15" t="n">
        <f aca="false">IF(BX161=0,BV161,BV161/BW161)</f>
        <v>11</v>
      </c>
      <c r="BZ161" s="15" t="n">
        <v>7</v>
      </c>
      <c r="CA161" s="15" t="n">
        <f aca="false">IF(BY161/BZ161=INT(BY161/BZ161),1,0)</f>
        <v>0</v>
      </c>
      <c r="CB161" s="15" t="n">
        <f aca="false">IF(CA161=0,BY161,BY161/BZ161)</f>
        <v>11</v>
      </c>
      <c r="CC161" s="15" t="n">
        <v>121</v>
      </c>
      <c r="CD161" s="15" t="n">
        <f aca="false">IF(CB161/CC161=INT(CB161/CC161),1,0)</f>
        <v>0</v>
      </c>
      <c r="CE161" s="15" t="n">
        <f aca="false">IF(CD161=0,CB161,CB161/CC161)</f>
        <v>11</v>
      </c>
      <c r="CF161" s="15" t="n">
        <v>11</v>
      </c>
      <c r="CG161" s="15" t="n">
        <f aca="false">IF(CE161/CF161=INT(CE161/CF161),1,0)</f>
        <v>1</v>
      </c>
      <c r="CH161" s="15" t="n">
        <f aca="false">IF(CG161=0,CE161,CE161/CF161)</f>
        <v>1</v>
      </c>
      <c r="CI161" s="15" t="n">
        <v>169</v>
      </c>
      <c r="CJ161" s="15" t="n">
        <f aca="false">IF(CH161/CI161=INT(CH161/CI161),1,0)</f>
        <v>0</v>
      </c>
      <c r="CK161" s="15" t="n">
        <f aca="false">IF(CJ161=0,CH161,CH161/CI161)</f>
        <v>1</v>
      </c>
      <c r="CL161" s="15" t="n">
        <v>13</v>
      </c>
      <c r="CM161" s="15" t="n">
        <f aca="false">IF(CK161/CL161=INT(CK161/CL161),1,0)</f>
        <v>0</v>
      </c>
      <c r="CN161" s="15" t="n">
        <f aca="false">IF(CM161=0,CK161,CK161/CL161)</f>
        <v>1</v>
      </c>
      <c r="CO161" s="15" t="n">
        <f aca="false">CO157</f>
        <v>289</v>
      </c>
      <c r="CP161" s="15" t="n">
        <f aca="false">IF(CN161/CO161=INT(CN161/CO161),1,0)</f>
        <v>0</v>
      </c>
      <c r="CQ161" s="15" t="n">
        <f aca="false">IF(CP161=0,CN161,CN161/CO161)</f>
        <v>1</v>
      </c>
      <c r="CR161" s="15" t="n">
        <v>17</v>
      </c>
      <c r="CS161" s="15" t="n">
        <f aca="false">IF(CQ161/CR161=INT(CQ161/CR161),1,0)</f>
        <v>0</v>
      </c>
      <c r="CT161" s="15" t="n">
        <f aca="false">IF(CS161=0,CQ161,CQ161/CR161)</f>
        <v>1</v>
      </c>
      <c r="CU161" s="15" t="n">
        <f aca="false">CU157</f>
        <v>361</v>
      </c>
      <c r="CV161" s="15" t="n">
        <f aca="false">IF(CT161/CU161=INT(CT161/CU161),1,0)</f>
        <v>0</v>
      </c>
      <c r="CW161" s="15" t="n">
        <f aca="false">IF(CV161=0,CT161,CT161/CU161)</f>
        <v>1</v>
      </c>
      <c r="CX161" s="15" t="n">
        <v>19</v>
      </c>
      <c r="CY161" s="15" t="n">
        <f aca="false">IF(CW161/CX161=INT(CW161/CX161),1,0)</f>
        <v>0</v>
      </c>
      <c r="CZ161" s="15" t="n">
        <f aca="false">IF(CY161=0,CW161,CW161/CX161)</f>
        <v>1</v>
      </c>
      <c r="DA161" s="15" t="n">
        <f aca="false">DA157</f>
        <v>529</v>
      </c>
      <c r="DB161" s="15" t="n">
        <f aca="false">IF(CZ161/DA161=INT(CZ161/DA161),1,0)</f>
        <v>0</v>
      </c>
      <c r="DC161" s="15" t="n">
        <f aca="false">IF(DB161=0,CZ161,CZ161/DA161)</f>
        <v>1</v>
      </c>
      <c r="DD161" s="15" t="n">
        <v>23</v>
      </c>
      <c r="DE161" s="15" t="n">
        <f aca="false">IF(DC161/DD161=INT(DC161/DD161),1,0)</f>
        <v>0</v>
      </c>
      <c r="DF161" s="15" t="n">
        <f aca="false">IF(DE161=0,DC161,DC161/DD161)</f>
        <v>1</v>
      </c>
      <c r="DG161" s="15" t="n">
        <f aca="false">DG157</f>
        <v>841</v>
      </c>
      <c r="DH161" s="15" t="n">
        <f aca="false">IF(DF161/DG161=INT(DF161/DG161),1,0)</f>
        <v>0</v>
      </c>
      <c r="DI161" s="15" t="n">
        <f aca="false">IF(DH161=0,DF161,DF161/DG161)</f>
        <v>1</v>
      </c>
      <c r="DJ161" s="15" t="n">
        <v>29</v>
      </c>
      <c r="DK161" s="15" t="n">
        <f aca="false">IF(DI161/DJ161=INT(DI161/DJ161),1,0)</f>
        <v>0</v>
      </c>
      <c r="DL161" s="15" t="n">
        <f aca="false">IF(DK161=0,DI161,DI161/DJ161)</f>
        <v>1</v>
      </c>
      <c r="DM161" s="15" t="n">
        <f aca="false">DM157</f>
        <v>961</v>
      </c>
      <c r="DN161" s="15" t="n">
        <f aca="false">IF(DL161/DM161=INT(DL161/DM161),1,0)</f>
        <v>0</v>
      </c>
      <c r="DO161" s="15" t="n">
        <f aca="false">IF(DN161=0,DL161,DL161/DM161)</f>
        <v>1</v>
      </c>
      <c r="DP161" s="15" t="n">
        <v>31</v>
      </c>
      <c r="DQ161" s="15" t="n">
        <f aca="false">IF(DO161/DP161=INT(DO161/DP161),1,0)</f>
        <v>0</v>
      </c>
      <c r="DR161" s="15" t="n">
        <f aca="false">IF(DQ161=0,DO161,DO161/DP161)</f>
        <v>1</v>
      </c>
      <c r="DS161" s="15" t="n">
        <v>37</v>
      </c>
      <c r="DT161" s="15" t="n">
        <f aca="false">IF(DR161/DS161=INT(DR161/DS161),1,0)</f>
        <v>0</v>
      </c>
      <c r="DU161" s="15" t="n">
        <f aca="false">IF(DT161=0,DR161,DR161/DS161)</f>
        <v>1</v>
      </c>
      <c r="DV161" s="15" t="n">
        <v>41</v>
      </c>
      <c r="DW161" s="15" t="n">
        <f aca="false">IF(DU161/DV161=INT(DU161/DV161),1,0)</f>
        <v>0</v>
      </c>
      <c r="DX161" s="15" t="n">
        <f aca="false">IF(DW161=0,DU161,DU161/DV161)</f>
        <v>1</v>
      </c>
      <c r="DY161" s="15" t="n">
        <v>43</v>
      </c>
      <c r="DZ161" s="15" t="n">
        <f aca="false">IF(DX161/DY161=INT(DX161/DY161),1,0)</f>
        <v>0</v>
      </c>
      <c r="EA161" s="15" t="n">
        <f aca="false">IF(DZ161=0,DX161,DX161/DY161)</f>
        <v>1</v>
      </c>
      <c r="EB161" s="15" t="n">
        <v>47</v>
      </c>
      <c r="EC161" s="15" t="n">
        <f aca="false">IF(EA161/EB161=INT(EA161/EB161),1,0)</f>
        <v>0</v>
      </c>
      <c r="ED161" s="15" t="n">
        <f aca="false">IF(EC161=0,EA161,EA161/EB161)</f>
        <v>1</v>
      </c>
      <c r="EE161" s="15" t="n">
        <v>53</v>
      </c>
      <c r="EF161" s="15" t="n">
        <f aca="false">IF(ED161/EE161=INT(ED161/EE161),1,0)</f>
        <v>0</v>
      </c>
      <c r="EG161" s="15" t="n">
        <f aca="false">IF(EF161=0,ED161,ED161/EE161)</f>
        <v>1</v>
      </c>
      <c r="EH161" s="15" t="n">
        <v>59</v>
      </c>
      <c r="EI161" s="15" t="n">
        <f aca="false">IF(EG161/EH161=INT(EG161/EH161),1,0)</f>
        <v>0</v>
      </c>
      <c r="EJ161" s="15" t="n">
        <f aca="false">IF(EI161=0,EG161,EG161/EH161)</f>
        <v>1</v>
      </c>
      <c r="EK161" s="15" t="n">
        <v>61</v>
      </c>
      <c r="EL161" s="15" t="n">
        <f aca="false">IF(EJ161/EK161=INT(EJ161/EK161),1,0)</f>
        <v>0</v>
      </c>
      <c r="EM161" s="15" t="n">
        <f aca="false">IF(EL161=0,EJ161,EJ161/EK161)</f>
        <v>1</v>
      </c>
      <c r="EN161" s="15" t="n">
        <v>67</v>
      </c>
      <c r="EO161" s="15" t="n">
        <f aca="false">IF(EM161/EN161=INT(EM161/EN161),1,0)</f>
        <v>0</v>
      </c>
      <c r="EP161" s="15" t="n">
        <f aca="false">IF(EO161=0,EM161,EM161/EN161)</f>
        <v>1</v>
      </c>
      <c r="EQ161" s="15" t="n">
        <v>71</v>
      </c>
      <c r="ER161" s="15" t="n">
        <f aca="false">IF(EP161/EQ161=INT(EP161/EQ161),1,0)</f>
        <v>0</v>
      </c>
      <c r="ES161" s="15" t="n">
        <f aca="false">IF(ER161=0,EP161,EP161/EQ161)</f>
        <v>1</v>
      </c>
      <c r="ET161" s="15" t="n">
        <v>73</v>
      </c>
      <c r="EU161" s="15" t="n">
        <f aca="false">IF(ES161/ET161=INT(ES161/ET161),1,0)</f>
        <v>0</v>
      </c>
      <c r="EV161" s="15" t="n">
        <f aca="false">IF(EU161=0,ES161,ES161/ET161)</f>
        <v>1</v>
      </c>
      <c r="EW161" s="15" t="n">
        <v>79</v>
      </c>
      <c r="EX161" s="15" t="n">
        <f aca="false">IF(EV161/EW161=INT(EV161/EW161),1,0)</f>
        <v>0</v>
      </c>
      <c r="EY161" s="15" t="n">
        <f aca="false">IF(EX161=0,EV161,EV161/EW161)</f>
        <v>1</v>
      </c>
      <c r="EZ161" s="15" t="n">
        <v>83</v>
      </c>
      <c r="FA161" s="15" t="n">
        <f aca="false">IF(EY161/EZ161=INT(EY161/EZ161),1,0)</f>
        <v>0</v>
      </c>
      <c r="FB161" s="15" t="n">
        <f aca="false">IF(FA161=0,EY161,EY161/EZ161)</f>
        <v>1</v>
      </c>
      <c r="FC161" s="15" t="n">
        <v>89</v>
      </c>
      <c r="FD161" s="15" t="n">
        <f aca="false">IF(FB161/FC161=INT(FB161/FC161),1,0)</f>
        <v>0</v>
      </c>
      <c r="FE161" s="15" t="n">
        <f aca="false">IF(FD161=0,FB161,FB161/FC161)</f>
        <v>1</v>
      </c>
      <c r="FF161" s="15" t="n">
        <v>97</v>
      </c>
      <c r="FG161" s="15" t="n">
        <f aca="false">IF(FE161/FF161=INT(FE161/FF161),1,0)</f>
        <v>0</v>
      </c>
      <c r="FH161" s="15" t="n">
        <f aca="false">IF(FG161=0,FE161,FE161/FF161)</f>
        <v>1</v>
      </c>
      <c r="FI161" s="15" t="n">
        <v>101</v>
      </c>
      <c r="FJ161" s="15" t="n">
        <f aca="false">IF(FH161/FI161=INT(FH161/FI161),1,0)</f>
        <v>0</v>
      </c>
      <c r="FK161" s="15" t="n">
        <f aca="false">IF(FJ161=0,FH161,FH161/FI161)</f>
        <v>1</v>
      </c>
      <c r="FL161" s="15" t="n">
        <v>103</v>
      </c>
      <c r="FM161" s="15" t="n">
        <f aca="false">IF(FK161/FL161=INT(FK161/FL161),1,0)</f>
        <v>0</v>
      </c>
      <c r="FN161" s="15" t="n">
        <f aca="false">IF(FM161=0,FK161,FK161/FL161)</f>
        <v>1</v>
      </c>
      <c r="FO161" s="15" t="n">
        <v>107</v>
      </c>
      <c r="FP161" s="15" t="n">
        <f aca="false">IF(FN161/FO161=INT(FN161/FO161),1,0)</f>
        <v>0</v>
      </c>
      <c r="FQ161" s="15" t="n">
        <f aca="false">IF(FP161=0,FN161,FN161/FO161)</f>
        <v>1</v>
      </c>
      <c r="FR161" s="15" t="n">
        <v>109</v>
      </c>
      <c r="FS161" s="15" t="n">
        <f aca="false">IF(FQ161/FR161=INT(FQ161/FR161),1,0)</f>
        <v>0</v>
      </c>
      <c r="FT161" s="15" t="n">
        <f aca="false">IF(FS161=0,FQ161,FQ161/FR161)</f>
        <v>1</v>
      </c>
      <c r="FU161" s="15" t="n">
        <v>113</v>
      </c>
      <c r="FV161" s="15" t="n">
        <f aca="false">IF(FT161/FU161=INT(FT161/FU161),1,0)</f>
        <v>0</v>
      </c>
      <c r="FW161" s="15" t="n">
        <f aca="false">IF(FV161=0,FT161,FT161/FU161)</f>
        <v>1</v>
      </c>
      <c r="FX161" s="15" t="n">
        <v>127</v>
      </c>
      <c r="FY161" s="15" t="n">
        <f aca="false">IF(FW161/FX161=INT(FW161/FX161),1,0)</f>
        <v>0</v>
      </c>
      <c r="FZ161" s="15" t="n">
        <f aca="false">IF(FY161=0,FW161,FW161/FX161)</f>
        <v>1</v>
      </c>
      <c r="GA161" s="15" t="n">
        <v>131</v>
      </c>
      <c r="GB161" s="15" t="n">
        <f aca="false">IF(FZ161/GA161=INT(FZ161/GA161),1,0)</f>
        <v>0</v>
      </c>
      <c r="GC161" s="15" t="n">
        <f aca="false">IF(GB161=0,FZ161,FZ161/GA161)</f>
        <v>1</v>
      </c>
      <c r="GD161" s="15" t="n">
        <v>137</v>
      </c>
      <c r="GE161" s="15" t="n">
        <f aca="false">IF(GC161/GD161=INT(GC161/GD161),1,0)</f>
        <v>0</v>
      </c>
      <c r="GF161" s="15" t="n">
        <f aca="false">IF(GE161=0,GC161,GC161/GD161)</f>
        <v>1</v>
      </c>
      <c r="GG161" s="15" t="n">
        <v>139</v>
      </c>
      <c r="GH161" s="15" t="n">
        <f aca="false">IF(GF161/GG161=INT(GF161/GG161),1,0)</f>
        <v>0</v>
      </c>
      <c r="GI161" s="15" t="n">
        <f aca="false">IF(GH161=0,GF161,GF161/GG161)</f>
        <v>1</v>
      </c>
      <c r="GJ161" s="15" t="n">
        <v>149</v>
      </c>
      <c r="GK161" s="15" t="n">
        <f aca="false">IF(GI161/GJ161=INT(GI161/GJ161),1,0)</f>
        <v>0</v>
      </c>
      <c r="GL161" s="15" t="n">
        <f aca="false">IF(GK161=0,GI161,GI161/GJ161)</f>
        <v>1</v>
      </c>
      <c r="GM161" s="15"/>
      <c r="GN161" s="15" t="n">
        <f aca="false">8*AW161+4*AZ161+2*BC161+BF161</f>
        <v>1</v>
      </c>
      <c r="GO161" s="15" t="n">
        <f aca="false">4*BI161+2*BL161+BO161</f>
        <v>1</v>
      </c>
      <c r="GP161" s="15" t="n">
        <f aca="false">2*BR161+BU161</f>
        <v>0</v>
      </c>
      <c r="GQ161" s="15" t="n">
        <f aca="false">2*BX161+CA161</f>
        <v>0</v>
      </c>
      <c r="GR161" s="15" t="n">
        <f aca="false">2*CD161+CG161</f>
        <v>1</v>
      </c>
      <c r="GS161" s="15" t="n">
        <f aca="false">2*CJ161+CM161</f>
        <v>0</v>
      </c>
      <c r="GT161" s="15" t="n">
        <f aca="false">CS161</f>
        <v>0</v>
      </c>
      <c r="GU161" s="15" t="n">
        <f aca="false">CY161</f>
        <v>0</v>
      </c>
      <c r="GV161" s="15" t="n">
        <f aca="false">DE161</f>
        <v>0</v>
      </c>
      <c r="GW161" s="15" t="n">
        <f aca="false">DK161</f>
        <v>0</v>
      </c>
      <c r="GX161" s="15" t="n">
        <f aca="false">DQ161</f>
        <v>0</v>
      </c>
      <c r="GY161" s="0" t="n">
        <f aca="false">DT161</f>
        <v>0</v>
      </c>
      <c r="GZ161" s="0" t="n">
        <f aca="false">DW161</f>
        <v>0</v>
      </c>
      <c r="HA161" s="0" t="n">
        <f aca="false">DZ161</f>
        <v>0</v>
      </c>
      <c r="HB161" s="0" t="n">
        <f aca="false">EC161</f>
        <v>0</v>
      </c>
      <c r="HC161" s="0" t="n">
        <f aca="false">EF161</f>
        <v>0</v>
      </c>
      <c r="HD161" s="0" t="n">
        <f aca="false">EI161</f>
        <v>0</v>
      </c>
      <c r="HE161" s="0" t="n">
        <f aca="false">EL161</f>
        <v>0</v>
      </c>
      <c r="HF161" s="0" t="n">
        <f aca="false">EO161</f>
        <v>0</v>
      </c>
      <c r="HG161" s="0" t="n">
        <f aca="false">ER161</f>
        <v>0</v>
      </c>
      <c r="HH161" s="0" t="n">
        <f aca="false">EU161</f>
        <v>0</v>
      </c>
      <c r="HI161" s="0" t="n">
        <f aca="false">EX161</f>
        <v>0</v>
      </c>
      <c r="HJ161" s="0" t="n">
        <f aca="false">FA161</f>
        <v>0</v>
      </c>
      <c r="HK161" s="0" t="n">
        <f aca="false">FD161</f>
        <v>0</v>
      </c>
      <c r="HL161" s="0" t="n">
        <f aca="false">FG161</f>
        <v>0</v>
      </c>
      <c r="HM161" s="0" t="n">
        <f aca="false">FJ161</f>
        <v>0</v>
      </c>
      <c r="HN161" s="0" t="n">
        <f aca="false">FM161</f>
        <v>0</v>
      </c>
      <c r="HO161" s="0" t="n">
        <f aca="false">FP161</f>
        <v>0</v>
      </c>
      <c r="HP161" s="0" t="n">
        <f aca="false">FS161</f>
        <v>0</v>
      </c>
      <c r="HQ161" s="0" t="n">
        <f aca="false">FV161</f>
        <v>0</v>
      </c>
      <c r="HR161" s="0" t="n">
        <f aca="false">FY161</f>
        <v>0</v>
      </c>
      <c r="HS161" s="0" t="n">
        <f aca="false">GB161</f>
        <v>0</v>
      </c>
      <c r="HT161" s="0" t="n">
        <f aca="false">GE161</f>
        <v>0</v>
      </c>
      <c r="HU161" s="0" t="n">
        <f aca="false">GH161</f>
        <v>0</v>
      </c>
      <c r="HV161" s="0" t="n">
        <f aca="false">GK161</f>
        <v>0</v>
      </c>
      <c r="HW161" s="0" t="n">
        <f aca="false">AU161</f>
        <v>66</v>
      </c>
      <c r="HX161" s="0" t="n">
        <f aca="false">HW161/HV164</f>
        <v>6</v>
      </c>
    </row>
    <row r="162" customFormat="false" ht="18" hidden="true" customHeight="true" outlineLevel="0" collapsed="false">
      <c r="A162" s="1"/>
      <c r="B162" s="10"/>
      <c r="C162" s="10"/>
      <c r="D162" s="10"/>
      <c r="E162" s="10"/>
      <c r="F162" s="13"/>
      <c r="G162" s="13"/>
      <c r="H162" s="74"/>
      <c r="I162" s="10"/>
      <c r="J162" s="10"/>
      <c r="K162" s="1"/>
      <c r="M162" s="1"/>
      <c r="AK162" s="1"/>
      <c r="AL162" s="1"/>
      <c r="AM162" s="1"/>
      <c r="AN162" s="1"/>
      <c r="AO162" s="1"/>
      <c r="AP162" s="1"/>
      <c r="AQ162" s="1"/>
      <c r="AS162" s="0" t="n">
        <f aca="false">AS161+INT(AT161/AT162)</f>
        <v>32</v>
      </c>
      <c r="AT162" s="0" t="n">
        <f aca="false">HX150*HX154*HX158</f>
        <v>121</v>
      </c>
      <c r="AU162" s="0" t="n">
        <f aca="false">AT162</f>
        <v>121</v>
      </c>
      <c r="AV162" s="0" t="n">
        <v>256</v>
      </c>
      <c r="AW162" s="15" t="n">
        <f aca="false">IF(AU162/AV162=INT(AU162/AV162),1,0)</f>
        <v>0</v>
      </c>
      <c r="AX162" s="15" t="n">
        <f aca="false">IF(AW162=0,AU162,AU162/AV162)</f>
        <v>121</v>
      </c>
      <c r="AY162" s="15" t="n">
        <v>16</v>
      </c>
      <c r="AZ162" s="15" t="n">
        <f aca="false">IF(AX162/AY162=INT(AX162/AY162),1,0)</f>
        <v>0</v>
      </c>
      <c r="BA162" s="15" t="n">
        <f aca="false">IF(AZ162=0,AX162,AX162/AY162)</f>
        <v>121</v>
      </c>
      <c r="BB162" s="15" t="n">
        <v>4</v>
      </c>
      <c r="BC162" s="15" t="n">
        <f aca="false">IF(BA162/BB162=INT(BA162/BB162),1,0)</f>
        <v>0</v>
      </c>
      <c r="BD162" s="15" t="n">
        <f aca="false">IF(BC162=0,BA162,BA162/BB162)</f>
        <v>121</v>
      </c>
      <c r="BE162" s="15" t="n">
        <v>2</v>
      </c>
      <c r="BF162" s="15" t="n">
        <f aca="false">IF(BD162/BE162=INT(BD162/BE162),1,0)</f>
        <v>0</v>
      </c>
      <c r="BG162" s="15" t="n">
        <f aca="false">IF(BF162=0,BD162,BD162/BE162)</f>
        <v>121</v>
      </c>
      <c r="BH162" s="15" t="n">
        <v>81</v>
      </c>
      <c r="BI162" s="15" t="n">
        <f aca="false">IF(BG162/BH162=INT(BG162/BH162),1,0)</f>
        <v>0</v>
      </c>
      <c r="BJ162" s="15" t="n">
        <f aca="false">IF(BI162=0,BG162,BG162/BH162)</f>
        <v>121</v>
      </c>
      <c r="BK162" s="15" t="n">
        <v>9</v>
      </c>
      <c r="BL162" s="15" t="n">
        <f aca="false">IF(BJ162/BK162=INT(BJ162/BK162),1,0)</f>
        <v>0</v>
      </c>
      <c r="BM162" s="15" t="n">
        <f aca="false">IF(BL162=0,BJ162,BJ162/BK162)</f>
        <v>121</v>
      </c>
      <c r="BN162" s="15" t="n">
        <v>3</v>
      </c>
      <c r="BO162" s="15" t="n">
        <f aca="false">IF(BM162/BN162=INT(BM162/BN162),1,0)</f>
        <v>0</v>
      </c>
      <c r="BP162" s="15" t="n">
        <f aca="false">IF(BO162=0,BM162,BM162/BN162)</f>
        <v>121</v>
      </c>
      <c r="BQ162" s="15" t="n">
        <v>25</v>
      </c>
      <c r="BR162" s="15" t="n">
        <f aca="false">IF(BP162/BQ162=INT(BP162/BQ162),1,0)</f>
        <v>0</v>
      </c>
      <c r="BS162" s="15" t="n">
        <f aca="false">IF(BR162=0,BP162,BP162/BQ162)</f>
        <v>121</v>
      </c>
      <c r="BT162" s="15" t="n">
        <v>5</v>
      </c>
      <c r="BU162" s="15" t="n">
        <f aca="false">IF(BS162/BT162=INT(BS162/BT162),1,0)</f>
        <v>0</v>
      </c>
      <c r="BV162" s="15" t="n">
        <f aca="false">IF(BU162=0,BS162,BS162/BT162)</f>
        <v>121</v>
      </c>
      <c r="BW162" s="15" t="n">
        <v>49</v>
      </c>
      <c r="BX162" s="15" t="n">
        <f aca="false">IF(BV162/BW162=INT(BV162/BW162),1,0)</f>
        <v>0</v>
      </c>
      <c r="BY162" s="15" t="n">
        <f aca="false">IF(BX162=0,BV162,BV162/BW162)</f>
        <v>121</v>
      </c>
      <c r="BZ162" s="15" t="n">
        <v>7</v>
      </c>
      <c r="CA162" s="15" t="n">
        <f aca="false">IF(BY162/BZ162=INT(BY162/BZ162),1,0)</f>
        <v>0</v>
      </c>
      <c r="CB162" s="15" t="n">
        <f aca="false">IF(CA162=0,BY162,BY162/BZ162)</f>
        <v>121</v>
      </c>
      <c r="CC162" s="15" t="n">
        <v>121</v>
      </c>
      <c r="CD162" s="15" t="n">
        <f aca="false">IF(CB162/CC162=INT(CB162/CC162),1,0)</f>
        <v>1</v>
      </c>
      <c r="CE162" s="15" t="n">
        <f aca="false">IF(CD162=0,CB162,CB162/CC162)</f>
        <v>1</v>
      </c>
      <c r="CF162" s="15" t="n">
        <v>11</v>
      </c>
      <c r="CG162" s="15" t="n">
        <f aca="false">IF(CE162/CF162=INT(CE162/CF162),1,0)</f>
        <v>0</v>
      </c>
      <c r="CH162" s="15" t="n">
        <f aca="false">IF(CG162=0,CE162,CE162/CF162)</f>
        <v>1</v>
      </c>
      <c r="CI162" s="15" t="n">
        <v>169</v>
      </c>
      <c r="CJ162" s="15" t="n">
        <f aca="false">IF(CH162/CI162=INT(CH162/CI162),1,0)</f>
        <v>0</v>
      </c>
      <c r="CK162" s="15" t="n">
        <f aca="false">IF(CJ162=0,CH162,CH162/CI162)</f>
        <v>1</v>
      </c>
      <c r="CL162" s="15" t="n">
        <v>13</v>
      </c>
      <c r="CM162" s="15" t="n">
        <f aca="false">IF(CK162/CL162=INT(CK162/CL162),1,0)</f>
        <v>0</v>
      </c>
      <c r="CN162" s="15" t="n">
        <f aca="false">IF(CM162=0,CK162,CK162/CL162)</f>
        <v>1</v>
      </c>
      <c r="CO162" s="15" t="n">
        <f aca="false">CO158</f>
        <v>289</v>
      </c>
      <c r="CP162" s="15" t="n">
        <f aca="false">IF(CN162/CO162=INT(CN162/CO162),1,0)</f>
        <v>0</v>
      </c>
      <c r="CQ162" s="15" t="n">
        <f aca="false">IF(CP162=0,CN162,CN162/CO162)</f>
        <v>1</v>
      </c>
      <c r="CR162" s="15" t="n">
        <v>17</v>
      </c>
      <c r="CS162" s="15" t="n">
        <f aca="false">IF(CQ162/CR162=INT(CQ162/CR162),1,0)</f>
        <v>0</v>
      </c>
      <c r="CT162" s="15" t="n">
        <f aca="false">IF(CS162=0,CQ162,CQ162/CR162)</f>
        <v>1</v>
      </c>
      <c r="CU162" s="15" t="n">
        <f aca="false">CU158</f>
        <v>361</v>
      </c>
      <c r="CV162" s="15" t="n">
        <f aca="false">IF(CT162/CU162=INT(CT162/CU162),1,0)</f>
        <v>0</v>
      </c>
      <c r="CW162" s="15" t="n">
        <f aca="false">IF(CV162=0,CT162,CT162/CU162)</f>
        <v>1</v>
      </c>
      <c r="CX162" s="15" t="n">
        <v>19</v>
      </c>
      <c r="CY162" s="15" t="n">
        <f aca="false">IF(CW162/CX162=INT(CW162/CX162),1,0)</f>
        <v>0</v>
      </c>
      <c r="CZ162" s="15" t="n">
        <f aca="false">IF(CY162=0,CW162,CW162/CX162)</f>
        <v>1</v>
      </c>
      <c r="DA162" s="15" t="n">
        <f aca="false">DA158</f>
        <v>529</v>
      </c>
      <c r="DB162" s="15" t="n">
        <f aca="false">IF(CZ162/DA162=INT(CZ162/DA162),1,0)</f>
        <v>0</v>
      </c>
      <c r="DC162" s="15" t="n">
        <f aca="false">IF(DB162=0,CZ162,CZ162/DA162)</f>
        <v>1</v>
      </c>
      <c r="DD162" s="15" t="n">
        <v>23</v>
      </c>
      <c r="DE162" s="15" t="n">
        <f aca="false">IF(DC162/DD162=INT(DC162/DD162),1,0)</f>
        <v>0</v>
      </c>
      <c r="DF162" s="15" t="n">
        <f aca="false">IF(DE162=0,DC162,DC162/DD162)</f>
        <v>1</v>
      </c>
      <c r="DG162" s="15" t="n">
        <f aca="false">DG158</f>
        <v>841</v>
      </c>
      <c r="DH162" s="15" t="n">
        <f aca="false">IF(DF162/DG162=INT(DF162/DG162),1,0)</f>
        <v>0</v>
      </c>
      <c r="DI162" s="15" t="n">
        <f aca="false">IF(DH162=0,DF162,DF162/DG162)</f>
        <v>1</v>
      </c>
      <c r="DJ162" s="15" t="n">
        <v>29</v>
      </c>
      <c r="DK162" s="15" t="n">
        <f aca="false">IF(DI162/DJ162=INT(DI162/DJ162),1,0)</f>
        <v>0</v>
      </c>
      <c r="DL162" s="15" t="n">
        <f aca="false">IF(DK162=0,DI162,DI162/DJ162)</f>
        <v>1</v>
      </c>
      <c r="DM162" s="15" t="n">
        <f aca="false">DM158</f>
        <v>961</v>
      </c>
      <c r="DN162" s="15" t="n">
        <f aca="false">IF(DL162/DM162=INT(DL162/DM162),1,0)</f>
        <v>0</v>
      </c>
      <c r="DO162" s="15" t="n">
        <f aca="false">IF(DN162=0,DL162,DL162/DM162)</f>
        <v>1</v>
      </c>
      <c r="DP162" s="15" t="n">
        <v>31</v>
      </c>
      <c r="DQ162" s="15" t="n">
        <f aca="false">IF(DO162/DP162=INT(DO162/DP162),1,0)</f>
        <v>0</v>
      </c>
      <c r="DR162" s="15" t="n">
        <f aca="false">IF(DQ162=0,DO162,DO162/DP162)</f>
        <v>1</v>
      </c>
      <c r="DS162" s="15" t="n">
        <v>37</v>
      </c>
      <c r="DT162" s="15" t="n">
        <f aca="false">IF(DR162/DS162=INT(DR162/DS162),1,0)</f>
        <v>0</v>
      </c>
      <c r="DU162" s="15" t="n">
        <f aca="false">IF(DT162=0,DR162,DR162/DS162)</f>
        <v>1</v>
      </c>
      <c r="DV162" s="15" t="n">
        <v>41</v>
      </c>
      <c r="DW162" s="15" t="n">
        <f aca="false">IF(DU162/DV162=INT(DU162/DV162),1,0)</f>
        <v>0</v>
      </c>
      <c r="DX162" s="15" t="n">
        <f aca="false">IF(DW162=0,DU162,DU162/DV162)</f>
        <v>1</v>
      </c>
      <c r="DY162" s="15" t="n">
        <v>43</v>
      </c>
      <c r="DZ162" s="15" t="n">
        <f aca="false">IF(DX162/DY162=INT(DX162/DY162),1,0)</f>
        <v>0</v>
      </c>
      <c r="EA162" s="15" t="n">
        <f aca="false">IF(DZ162=0,DX162,DX162/DY162)</f>
        <v>1</v>
      </c>
      <c r="EB162" s="15" t="n">
        <v>47</v>
      </c>
      <c r="EC162" s="15" t="n">
        <f aca="false">IF(EA162/EB162=INT(EA162/EB162),1,0)</f>
        <v>0</v>
      </c>
      <c r="ED162" s="15" t="n">
        <f aca="false">IF(EC162=0,EA162,EA162/EB162)</f>
        <v>1</v>
      </c>
      <c r="EE162" s="15" t="n">
        <v>53</v>
      </c>
      <c r="EF162" s="15" t="n">
        <f aca="false">IF(ED162/EE162=INT(ED162/EE162),1,0)</f>
        <v>0</v>
      </c>
      <c r="EG162" s="15" t="n">
        <f aca="false">IF(EF162=0,ED162,ED162/EE162)</f>
        <v>1</v>
      </c>
      <c r="EH162" s="15" t="n">
        <v>59</v>
      </c>
      <c r="EI162" s="15" t="n">
        <f aca="false">IF(EG162/EH162=INT(EG162/EH162),1,0)</f>
        <v>0</v>
      </c>
      <c r="EJ162" s="15" t="n">
        <f aca="false">IF(EI162=0,EG162,EG162/EH162)</f>
        <v>1</v>
      </c>
      <c r="EK162" s="15" t="n">
        <v>61</v>
      </c>
      <c r="EL162" s="15" t="n">
        <f aca="false">IF(EJ162/EK162=INT(EJ162/EK162),1,0)</f>
        <v>0</v>
      </c>
      <c r="EM162" s="15" t="n">
        <f aca="false">IF(EL162=0,EJ162,EJ162/EK162)</f>
        <v>1</v>
      </c>
      <c r="EN162" s="15" t="n">
        <v>67</v>
      </c>
      <c r="EO162" s="15" t="n">
        <f aca="false">IF(EM162/EN162=INT(EM162/EN162),1,0)</f>
        <v>0</v>
      </c>
      <c r="EP162" s="15" t="n">
        <f aca="false">IF(EO162=0,EM162,EM162/EN162)</f>
        <v>1</v>
      </c>
      <c r="EQ162" s="15" t="n">
        <v>71</v>
      </c>
      <c r="ER162" s="15" t="n">
        <f aca="false">IF(EP162/EQ162=INT(EP162/EQ162),1,0)</f>
        <v>0</v>
      </c>
      <c r="ES162" s="15" t="n">
        <f aca="false">IF(ER162=0,EP162,EP162/EQ162)</f>
        <v>1</v>
      </c>
      <c r="ET162" s="15" t="n">
        <v>73</v>
      </c>
      <c r="EU162" s="15" t="n">
        <f aca="false">IF(ES162/ET162=INT(ES162/ET162),1,0)</f>
        <v>0</v>
      </c>
      <c r="EV162" s="15" t="n">
        <f aca="false">IF(EU162=0,ES162,ES162/ET162)</f>
        <v>1</v>
      </c>
      <c r="EW162" s="15" t="n">
        <v>79</v>
      </c>
      <c r="EX162" s="15" t="n">
        <f aca="false">IF(EV162/EW162=INT(EV162/EW162),1,0)</f>
        <v>0</v>
      </c>
      <c r="EY162" s="15" t="n">
        <f aca="false">IF(EX162=0,EV162,EV162/EW162)</f>
        <v>1</v>
      </c>
      <c r="EZ162" s="15" t="n">
        <v>83</v>
      </c>
      <c r="FA162" s="15" t="n">
        <f aca="false">IF(EY162/EZ162=INT(EY162/EZ162),1,0)</f>
        <v>0</v>
      </c>
      <c r="FB162" s="15" t="n">
        <f aca="false">IF(FA162=0,EY162,EY162/EZ162)</f>
        <v>1</v>
      </c>
      <c r="FC162" s="15" t="n">
        <v>89</v>
      </c>
      <c r="FD162" s="15" t="n">
        <f aca="false">IF(FB162/FC162=INT(FB162/FC162),1,0)</f>
        <v>0</v>
      </c>
      <c r="FE162" s="15" t="n">
        <f aca="false">IF(FD162=0,FB162,FB162/FC162)</f>
        <v>1</v>
      </c>
      <c r="FF162" s="15" t="n">
        <v>97</v>
      </c>
      <c r="FG162" s="15" t="n">
        <f aca="false">IF(FE162/FF162=INT(FE162/FF162),1,0)</f>
        <v>0</v>
      </c>
      <c r="FH162" s="15" t="n">
        <f aca="false">IF(FG162=0,FE162,FE162/FF162)</f>
        <v>1</v>
      </c>
      <c r="FI162" s="15" t="n">
        <v>101</v>
      </c>
      <c r="FJ162" s="15" t="n">
        <f aca="false">IF(FH162/FI162=INT(FH162/FI162),1,0)</f>
        <v>0</v>
      </c>
      <c r="FK162" s="15" t="n">
        <f aca="false">IF(FJ162=0,FH162,FH162/FI162)</f>
        <v>1</v>
      </c>
      <c r="FL162" s="15" t="n">
        <v>103</v>
      </c>
      <c r="FM162" s="15" t="n">
        <f aca="false">IF(FK162/FL162=INT(FK162/FL162),1,0)</f>
        <v>0</v>
      </c>
      <c r="FN162" s="15" t="n">
        <f aca="false">IF(FM162=0,FK162,FK162/FL162)</f>
        <v>1</v>
      </c>
      <c r="FO162" s="15" t="n">
        <v>107</v>
      </c>
      <c r="FP162" s="15" t="n">
        <f aca="false">IF(FN162/FO162=INT(FN162/FO162),1,0)</f>
        <v>0</v>
      </c>
      <c r="FQ162" s="15" t="n">
        <f aca="false">IF(FP162=0,FN162,FN162/FO162)</f>
        <v>1</v>
      </c>
      <c r="FR162" s="15" t="n">
        <v>109</v>
      </c>
      <c r="FS162" s="15" t="n">
        <f aca="false">IF(FQ162/FR162=INT(FQ162/FR162),1,0)</f>
        <v>0</v>
      </c>
      <c r="FT162" s="15" t="n">
        <f aca="false">IF(FS162=0,FQ162,FQ162/FR162)</f>
        <v>1</v>
      </c>
      <c r="FU162" s="15" t="n">
        <v>113</v>
      </c>
      <c r="FV162" s="15" t="n">
        <f aca="false">IF(FT162/FU162=INT(FT162/FU162),1,0)</f>
        <v>0</v>
      </c>
      <c r="FW162" s="15" t="n">
        <f aca="false">IF(FV162=0,FT162,FT162/FU162)</f>
        <v>1</v>
      </c>
      <c r="FX162" s="15" t="n">
        <v>127</v>
      </c>
      <c r="FY162" s="15" t="n">
        <f aca="false">IF(FW162/FX162=INT(FW162/FX162),1,0)</f>
        <v>0</v>
      </c>
      <c r="FZ162" s="15" t="n">
        <f aca="false">IF(FY162=0,FW162,FW162/FX162)</f>
        <v>1</v>
      </c>
      <c r="GA162" s="15" t="n">
        <v>131</v>
      </c>
      <c r="GB162" s="15" t="n">
        <f aca="false">IF(FZ162/GA162=INT(FZ162/GA162),1,0)</f>
        <v>0</v>
      </c>
      <c r="GC162" s="15" t="n">
        <f aca="false">IF(GB162=0,FZ162,FZ162/GA162)</f>
        <v>1</v>
      </c>
      <c r="GD162" s="15" t="n">
        <v>137</v>
      </c>
      <c r="GE162" s="15" t="n">
        <f aca="false">IF(GC162/GD162=INT(GC162/GD162),1,0)</f>
        <v>0</v>
      </c>
      <c r="GF162" s="15" t="n">
        <f aca="false">IF(GE162=0,GC162,GC162/GD162)</f>
        <v>1</v>
      </c>
      <c r="GG162" s="15" t="n">
        <v>139</v>
      </c>
      <c r="GH162" s="15" t="n">
        <f aca="false">IF(GF162/GG162=INT(GF162/GG162),1,0)</f>
        <v>0</v>
      </c>
      <c r="GI162" s="15" t="n">
        <f aca="false">IF(GH162=0,GF162,GF162/GG162)</f>
        <v>1</v>
      </c>
      <c r="GJ162" s="15" t="n">
        <v>149</v>
      </c>
      <c r="GK162" s="15" t="n">
        <f aca="false">IF(GI162/GJ162=INT(GI162/GJ162),1,0)</f>
        <v>0</v>
      </c>
      <c r="GL162" s="15" t="n">
        <f aca="false">IF(GK162=0,GI162,GI162/GJ162)</f>
        <v>1</v>
      </c>
      <c r="GM162" s="15"/>
      <c r="GN162" s="15" t="n">
        <f aca="false">8*AW162+4*AZ162+2*BC162+BF162</f>
        <v>0</v>
      </c>
      <c r="GO162" s="15" t="n">
        <f aca="false">4*BI162+2*BL162+BO162</f>
        <v>0</v>
      </c>
      <c r="GP162" s="15" t="n">
        <f aca="false">2*BR162+BU162</f>
        <v>0</v>
      </c>
      <c r="GQ162" s="15" t="n">
        <f aca="false">2*BX162+CA162</f>
        <v>0</v>
      </c>
      <c r="GR162" s="15" t="n">
        <f aca="false">2*CD162+CG162</f>
        <v>2</v>
      </c>
      <c r="GS162" s="15" t="n">
        <f aca="false">2*CJ162+CM162</f>
        <v>0</v>
      </c>
      <c r="GT162" s="15" t="n">
        <f aca="false">CS162</f>
        <v>0</v>
      </c>
      <c r="GU162" s="15" t="n">
        <f aca="false">CY162</f>
        <v>0</v>
      </c>
      <c r="GV162" s="15" t="n">
        <f aca="false">DE162</f>
        <v>0</v>
      </c>
      <c r="GW162" s="15" t="n">
        <f aca="false">DK162</f>
        <v>0</v>
      </c>
      <c r="GX162" s="15" t="n">
        <f aca="false">DQ162</f>
        <v>0</v>
      </c>
      <c r="GY162" s="0" t="n">
        <f aca="false">DT162</f>
        <v>0</v>
      </c>
      <c r="GZ162" s="0" t="n">
        <f aca="false">DW162</f>
        <v>0</v>
      </c>
      <c r="HA162" s="0" t="n">
        <f aca="false">DZ162</f>
        <v>0</v>
      </c>
      <c r="HB162" s="0" t="n">
        <f aca="false">EC162</f>
        <v>0</v>
      </c>
      <c r="HC162" s="0" t="n">
        <f aca="false">EF162</f>
        <v>0</v>
      </c>
      <c r="HD162" s="0" t="n">
        <f aca="false">EI162</f>
        <v>0</v>
      </c>
      <c r="HE162" s="0" t="n">
        <f aca="false">EL162</f>
        <v>0</v>
      </c>
      <c r="HF162" s="0" t="n">
        <f aca="false">EO162</f>
        <v>0</v>
      </c>
      <c r="HG162" s="0" t="n">
        <f aca="false">ER162</f>
        <v>0</v>
      </c>
      <c r="HH162" s="0" t="n">
        <f aca="false">EU162</f>
        <v>0</v>
      </c>
      <c r="HI162" s="0" t="n">
        <f aca="false">EX162</f>
        <v>0</v>
      </c>
      <c r="HJ162" s="0" t="n">
        <f aca="false">FA162</f>
        <v>0</v>
      </c>
      <c r="HK162" s="0" t="n">
        <f aca="false">FD162</f>
        <v>0</v>
      </c>
      <c r="HL162" s="0" t="n">
        <f aca="false">FG162</f>
        <v>0</v>
      </c>
      <c r="HM162" s="0" t="n">
        <f aca="false">FJ162</f>
        <v>0</v>
      </c>
      <c r="HN162" s="0" t="n">
        <f aca="false">FM162</f>
        <v>0</v>
      </c>
      <c r="HO162" s="0" t="n">
        <f aca="false">FP162</f>
        <v>0</v>
      </c>
      <c r="HP162" s="0" t="n">
        <f aca="false">FS162</f>
        <v>0</v>
      </c>
      <c r="HQ162" s="0" t="n">
        <f aca="false">FV162</f>
        <v>0</v>
      </c>
      <c r="HR162" s="0" t="n">
        <f aca="false">FY162</f>
        <v>0</v>
      </c>
      <c r="HS162" s="0" t="n">
        <f aca="false">GB162</f>
        <v>0</v>
      </c>
      <c r="HT162" s="0" t="n">
        <f aca="false">GE162</f>
        <v>0</v>
      </c>
      <c r="HU162" s="0" t="n">
        <f aca="false">GH162</f>
        <v>0</v>
      </c>
      <c r="HV162" s="0" t="n">
        <f aca="false">GK162</f>
        <v>0</v>
      </c>
      <c r="HW162" s="0" t="n">
        <f aca="false">AU162</f>
        <v>121</v>
      </c>
      <c r="HX162" s="0" t="n">
        <f aca="false">HW162/HV164</f>
        <v>11</v>
      </c>
    </row>
    <row r="163" customFormat="false" ht="18" hidden="true" customHeight="true" outlineLevel="0" collapsed="false">
      <c r="A163" s="1"/>
      <c r="B163" s="10"/>
      <c r="C163" s="10"/>
      <c r="D163" s="10"/>
      <c r="E163" s="10"/>
      <c r="F163" s="13"/>
      <c r="G163" s="13"/>
      <c r="H163" s="74"/>
      <c r="I163" s="10"/>
      <c r="J163" s="10"/>
      <c r="K163" s="1"/>
      <c r="M163" s="1"/>
      <c r="AK163" s="1"/>
      <c r="AL163" s="1"/>
      <c r="AM163" s="1"/>
      <c r="AN163" s="1"/>
      <c r="AO163" s="1"/>
      <c r="AP163" s="1"/>
      <c r="AQ163" s="1"/>
      <c r="AT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R163" s="15"/>
      <c r="CS163" s="15"/>
      <c r="CT163" s="15"/>
      <c r="CX163" s="15"/>
      <c r="CY163" s="15"/>
      <c r="CZ163" s="15"/>
      <c r="DD163" s="15"/>
      <c r="DE163" s="15"/>
      <c r="DF163" s="15"/>
      <c r="DJ163" s="15"/>
      <c r="DK163" s="15"/>
      <c r="DL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 t="n">
        <f aca="false">IF(GN161&lt;GN162,GN161,GN162)</f>
        <v>0</v>
      </c>
      <c r="GO163" s="15" t="n">
        <f aca="false">IF(GO161&lt;GO162,GO161,GO162)</f>
        <v>0</v>
      </c>
      <c r="GP163" s="15" t="n">
        <f aca="false">IF(GP161&lt;GP162,GP161,GP162)</f>
        <v>0</v>
      </c>
      <c r="GQ163" s="15" t="n">
        <f aca="false">IF(GQ161&lt;GQ162,GQ161,GQ162)</f>
        <v>0</v>
      </c>
      <c r="GR163" s="15" t="n">
        <f aca="false">IF(GR161&lt;GR162,GR161,GR162)</f>
        <v>1</v>
      </c>
      <c r="GS163" s="15" t="n">
        <f aca="false">IF(GS161&lt;GS162,GS161,GS162)</f>
        <v>0</v>
      </c>
      <c r="GT163" s="15" t="n">
        <f aca="false">IF(GT161&lt;GT162,GT161,GT162)</f>
        <v>0</v>
      </c>
      <c r="GU163" s="15" t="n">
        <f aca="false">IF(GU161&lt;GU162,GU161,GU162)</f>
        <v>0</v>
      </c>
      <c r="GV163" s="15" t="n">
        <f aca="false">IF(GV161&lt;GV162,GV161,GV162)</f>
        <v>0</v>
      </c>
      <c r="GW163" s="15" t="n">
        <f aca="false">IF(GW161&lt;GW162,GW161,GW162)</f>
        <v>0</v>
      </c>
      <c r="GX163" s="15" t="n">
        <f aca="false">IF(GX161&lt;GX162,GX161,GX162)</f>
        <v>0</v>
      </c>
      <c r="GY163" s="15" t="n">
        <f aca="false">IF(GY161&lt;GY162,GY161,GY162)</f>
        <v>0</v>
      </c>
      <c r="GZ163" s="15" t="n">
        <f aca="false">IF(GZ161&lt;GZ162,GZ161,GZ162)</f>
        <v>0</v>
      </c>
      <c r="HA163" s="15" t="n">
        <f aca="false">IF(HA161&lt;HA162,HA161,HA162)</f>
        <v>0</v>
      </c>
      <c r="HB163" s="15" t="n">
        <f aca="false">IF(HB161&lt;HB162,HB161,HB162)</f>
        <v>0</v>
      </c>
      <c r="HC163" s="15" t="n">
        <f aca="false">IF(HC161&lt;HC162,HC161,HC162)</f>
        <v>0</v>
      </c>
      <c r="HD163" s="15" t="n">
        <f aca="false">IF(HD161&lt;HD162,HD161,HD162)</f>
        <v>0</v>
      </c>
      <c r="HE163" s="15" t="n">
        <f aca="false">IF(HE161&lt;HE162,HE161,HE162)</f>
        <v>0</v>
      </c>
      <c r="HF163" s="15" t="n">
        <f aca="false">IF(HF161&lt;HF162,HF161,HF162)</f>
        <v>0</v>
      </c>
      <c r="HG163" s="15" t="n">
        <f aca="false">IF(HG161&lt;HG162,HG161,HG162)</f>
        <v>0</v>
      </c>
      <c r="HH163" s="15" t="n">
        <f aca="false">IF(HH161&lt;HH162,HH161,HH162)</f>
        <v>0</v>
      </c>
      <c r="HI163" s="15" t="n">
        <f aca="false">IF(HI161&lt;HI162,HI161,HI162)</f>
        <v>0</v>
      </c>
      <c r="HJ163" s="15" t="n">
        <f aca="false">IF(HJ161&lt;HJ162,HJ161,HJ162)</f>
        <v>0</v>
      </c>
      <c r="HK163" s="15" t="n">
        <f aca="false">IF(HK161&lt;HK162,HK161,HK162)</f>
        <v>0</v>
      </c>
      <c r="HL163" s="15" t="n">
        <f aca="false">IF(HL161&lt;HL162,HL161,HL162)</f>
        <v>0</v>
      </c>
      <c r="HM163" s="15" t="n">
        <f aca="false">IF(HM161&lt;HM162,HM161,HM162)</f>
        <v>0</v>
      </c>
      <c r="HN163" s="15" t="n">
        <f aca="false">IF(HN161&lt;HN162,HN161,HN162)</f>
        <v>0</v>
      </c>
      <c r="HO163" s="15" t="n">
        <f aca="false">IF(HO161&lt;HO162,HO161,HO162)</f>
        <v>0</v>
      </c>
      <c r="HP163" s="15" t="n">
        <f aca="false">IF(HP161&lt;HP162,HP161,HP162)</f>
        <v>0</v>
      </c>
      <c r="HQ163" s="15" t="n">
        <f aca="false">IF(HQ161&lt;HQ162,HQ161,HQ162)</f>
        <v>0</v>
      </c>
      <c r="HR163" s="15" t="n">
        <f aca="false">IF(HR161&lt;HR162,HR161,HR162)</f>
        <v>0</v>
      </c>
      <c r="HS163" s="15" t="n">
        <f aca="false">IF(HS161&lt;HS162,HS161,HS162)</f>
        <v>0</v>
      </c>
      <c r="HT163" s="15" t="n">
        <f aca="false">IF(HT161&lt;HT162,HT161,HT162)</f>
        <v>0</v>
      </c>
      <c r="HU163" s="15" t="n">
        <f aca="false">IF(HU161&lt;HU162,HU161,HU162)</f>
        <v>0</v>
      </c>
      <c r="HV163" s="15" t="n">
        <f aca="false">IF(HV161&lt;HV162,HV161,HV162)</f>
        <v>0</v>
      </c>
    </row>
    <row r="164" customFormat="false" ht="18" hidden="true" customHeight="true" outlineLevel="0" collapsed="false">
      <c r="A164" s="1"/>
      <c r="B164" s="10"/>
      <c r="C164" s="10"/>
      <c r="D164" s="10"/>
      <c r="E164" s="10"/>
      <c r="F164" s="13"/>
      <c r="G164" s="13"/>
      <c r="H164" s="74"/>
      <c r="I164" s="10"/>
      <c r="J164" s="10"/>
      <c r="K164" s="1"/>
      <c r="M164" s="1"/>
      <c r="AK164" s="1"/>
      <c r="AL164" s="1"/>
      <c r="AM164" s="1"/>
      <c r="AN164" s="1"/>
      <c r="AO164" s="1"/>
      <c r="AP164" s="1"/>
      <c r="AQ164" s="1"/>
      <c r="AT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R164" s="15"/>
      <c r="CS164" s="15"/>
      <c r="CT164" s="15"/>
      <c r="CX164" s="15"/>
      <c r="CY164" s="15"/>
      <c r="CZ164" s="15"/>
      <c r="DD164" s="15"/>
      <c r="DE164" s="15"/>
      <c r="DF164" s="15"/>
      <c r="DJ164" s="15"/>
      <c r="DK164" s="15"/>
      <c r="DL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0" t="n">
        <f aca="false">FY$4^GN163</f>
        <v>1</v>
      </c>
      <c r="GO164" s="0" t="n">
        <f aca="false">FZ$4^GO163*GN164</f>
        <v>1</v>
      </c>
      <c r="GP164" s="0" t="n">
        <f aca="false">GA$4^GP163*GO164</f>
        <v>1</v>
      </c>
      <c r="GQ164" s="0" t="n">
        <f aca="false">GB$4^GQ163*GP164</f>
        <v>1</v>
      </c>
      <c r="GR164" s="0" t="n">
        <f aca="false">GC$4^GR163*GQ164</f>
        <v>11</v>
      </c>
      <c r="GS164" s="0" t="n">
        <f aca="false">GD$4^GS163*GR164</f>
        <v>11</v>
      </c>
      <c r="GT164" s="0" t="n">
        <f aca="false">GE$4^GT163*GS164</f>
        <v>11</v>
      </c>
      <c r="GU164" s="0" t="n">
        <f aca="false">GF$4^GU163*GT164</f>
        <v>11</v>
      </c>
      <c r="GV164" s="0" t="n">
        <f aca="false">GG$4^GV163*GU164</f>
        <v>11</v>
      </c>
      <c r="GW164" s="0" t="n">
        <f aca="false">GH$4^GW163*GV164</f>
        <v>11</v>
      </c>
      <c r="GX164" s="0" t="n">
        <f aca="false">GI$4^GX163*GW164</f>
        <v>11</v>
      </c>
      <c r="GY164" s="0" t="n">
        <f aca="false">GJ$4^GY163*GX164</f>
        <v>11</v>
      </c>
      <c r="GZ164" s="0" t="n">
        <f aca="false">GK$4^GZ163*GY164</f>
        <v>11</v>
      </c>
      <c r="HA164" s="0" t="n">
        <f aca="false">GL$4^HA163*GZ164</f>
        <v>11</v>
      </c>
      <c r="HB164" s="0" t="n">
        <f aca="false">GM$4^HB163*HA164</f>
        <v>11</v>
      </c>
      <c r="HC164" s="0" t="n">
        <f aca="false">GN$4^HC163*HB164</f>
        <v>11</v>
      </c>
      <c r="HD164" s="0" t="n">
        <f aca="false">GO$4^HD163*HC164</f>
        <v>11</v>
      </c>
      <c r="HE164" s="0" t="n">
        <f aca="false">GP$4^HE163*HD164</f>
        <v>11</v>
      </c>
      <c r="HF164" s="0" t="n">
        <f aca="false">GQ$4^HF163*HE164</f>
        <v>11</v>
      </c>
      <c r="HG164" s="0" t="n">
        <f aca="false">GR$4^HG163*HF164</f>
        <v>11</v>
      </c>
      <c r="HH164" s="0" t="n">
        <f aca="false">GS$4^HH163*HG164</f>
        <v>11</v>
      </c>
      <c r="HI164" s="0" t="n">
        <f aca="false">GT$4^HI163*HH164</f>
        <v>11</v>
      </c>
      <c r="HJ164" s="0" t="n">
        <f aca="false">GU$4^HJ163*HI164</f>
        <v>11</v>
      </c>
      <c r="HK164" s="0" t="n">
        <f aca="false">GV$4^HK163*HJ164</f>
        <v>11</v>
      </c>
      <c r="HL164" s="0" t="n">
        <f aca="false">GW$4^HL163*HK164</f>
        <v>11</v>
      </c>
      <c r="HM164" s="0" t="n">
        <f aca="false">GX$4^HM163*HL164</f>
        <v>11</v>
      </c>
      <c r="HN164" s="0" t="n">
        <f aca="false">GY$4^HN163*HM164</f>
        <v>11</v>
      </c>
      <c r="HO164" s="0" t="n">
        <f aca="false">GZ$4^HO163*HN164</f>
        <v>11</v>
      </c>
      <c r="HP164" s="0" t="n">
        <f aca="false">HA$4^HP163*HO164</f>
        <v>11</v>
      </c>
      <c r="HQ164" s="0" t="n">
        <f aca="false">HB$4^HQ163*HP164</f>
        <v>11</v>
      </c>
      <c r="HR164" s="0" t="n">
        <f aca="false">HC$4^HR163*HQ164</f>
        <v>11</v>
      </c>
      <c r="HS164" s="0" t="n">
        <f aca="false">HD$4^HS163*HR164</f>
        <v>11</v>
      </c>
      <c r="HT164" s="0" t="n">
        <f aca="false">HE$4^HT163*HS164</f>
        <v>11</v>
      </c>
      <c r="HU164" s="0" t="n">
        <f aca="false">HF$4^HU163*HT164</f>
        <v>11</v>
      </c>
      <c r="HV164" s="0" t="n">
        <f aca="false">HG$4^HV163*HU164</f>
        <v>11</v>
      </c>
    </row>
    <row r="165" customFormat="false" ht="12" hidden="false" customHeight="true" outlineLevel="0" collapsed="false">
      <c r="A165" s="1"/>
      <c r="B165" s="10"/>
      <c r="C165" s="10"/>
      <c r="D165" s="10"/>
      <c r="E165" s="11"/>
      <c r="F165" s="13"/>
      <c r="G165" s="75"/>
      <c r="H165" s="74"/>
      <c r="I165" s="10"/>
      <c r="J165" s="10"/>
      <c r="K165" s="1"/>
      <c r="M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R165" s="15"/>
      <c r="CS165" s="15"/>
      <c r="CT165" s="15"/>
      <c r="CX165" s="15"/>
      <c r="CY165" s="15"/>
      <c r="CZ165" s="15"/>
      <c r="DD165" s="15"/>
      <c r="DE165" s="15"/>
      <c r="DF165" s="15"/>
      <c r="DJ165" s="15"/>
      <c r="DK165" s="15"/>
      <c r="DL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HZ165" s="0" t="str">
        <f aca="false">IF149&amp;IM149&amp;IU149</f>
        <v>20  7/11  +  11  10/11</v>
      </c>
      <c r="IC165" s="0" t="n">
        <f aca="false">AS162</f>
        <v>32</v>
      </c>
      <c r="ID165" s="0" t="n">
        <f aca="false">HX161</f>
        <v>6</v>
      </c>
      <c r="IE165" s="0" t="n">
        <f aca="false">HX162</f>
        <v>11</v>
      </c>
      <c r="IF165" s="0" t="str">
        <f aca="false">IC165&amp;"  "&amp;ID165&amp;"/"&amp;IE165</f>
        <v>32  6/11</v>
      </c>
      <c r="IG165" s="0" t="str">
        <f aca="false">"  "&amp;ID165&amp;"/"&amp;IE165</f>
        <v>  6/11</v>
      </c>
      <c r="IH165" s="0" t="str">
        <f aca="false">IC165&amp;"   "</f>
        <v>32   </v>
      </c>
      <c r="II165" s="0" t="str">
        <f aca="false">IF(IC165=0,IG165,IF(ID165=0,IH165,IF165))</f>
        <v>32  6/11</v>
      </c>
    </row>
    <row r="166" customFormat="false" ht="18" hidden="false" customHeight="true" outlineLevel="0" collapsed="false">
      <c r="A166" s="1"/>
      <c r="B166" s="10" t="str">
        <f aca="false">HZ182</f>
        <v>8  5/6  +  14  11/12</v>
      </c>
      <c r="C166" s="10"/>
      <c r="D166" s="10"/>
      <c r="E166" s="11" t="s">
        <v>16</v>
      </c>
      <c r="F166" s="66" t="str">
        <f aca="false">II182</f>
        <v>23  3/4</v>
      </c>
      <c r="G166" s="72"/>
      <c r="H166" s="73"/>
      <c r="I166" s="10"/>
      <c r="J166" s="10" t="n">
        <f aca="false">AK166+L166</f>
        <v>6</v>
      </c>
      <c r="K166" s="1"/>
      <c r="L166" s="4" t="n">
        <v>1</v>
      </c>
      <c r="M166" s="1"/>
      <c r="R166" s="4" t="n">
        <f aca="false">R149+1</f>
        <v>10</v>
      </c>
      <c r="S166" s="4" t="n">
        <f aca="false">INT(0.5+(S$2/17*(R166-1)))+P$2</f>
        <v>5</v>
      </c>
      <c r="T166" s="4" t="n">
        <f aca="true">INT(RAND()*2+2)</f>
        <v>3</v>
      </c>
      <c r="U166" s="4" t="n">
        <v>2</v>
      </c>
      <c r="W166" s="0" t="n">
        <f aca="false">IF(S166=1,1,IF(S166=2,2,IF(S166=3,3,IF(S166=4,5,IF(S166=5,7,10)))))</f>
        <v>7</v>
      </c>
      <c r="X166" s="0" t="n">
        <f aca="false">IF(S166=1,3,IF(S166=2,5,IF(S166=3,8,IF(S166=4,13,IF(S166=5,20,35)))))</f>
        <v>20</v>
      </c>
      <c r="Y166" s="0" t="n">
        <f aca="false">IF(S166=1,1,IF(S166=2,1,IF(S166=3,2,IF(S166=4,2,IF(S166=5,3,4)))))</f>
        <v>3</v>
      </c>
      <c r="Z166" s="0" t="n">
        <f aca="false">IF(S166=1,2,IF(S166=2,4,IF(S166=3,5,IF(S166=4,7,IF(S166=5,11,19)))))</f>
        <v>11</v>
      </c>
      <c r="AA166" s="0" t="n">
        <f aca="false">IF(S166=1,2,IF(S166=2,2,IF(S166=3,3,IF(S166=4,3,IF(S166=5,4,5)))))</f>
        <v>4</v>
      </c>
      <c r="AB166" s="0" t="n">
        <f aca="false">IF(S166=1,3,IF(S166=2,5,IF(S166=3,6,IF(S166=4,8,IF(S166=5,12,20)))))</f>
        <v>12</v>
      </c>
      <c r="AD166" s="0" t="n">
        <f aca="false">IF(S166=4,2,IF(S166=5,5,IF(S166=6,7,IF(S166=7,10,IF(S166=8,15,IF(S166=9,20,25))))))</f>
        <v>5</v>
      </c>
      <c r="AE166" s="0" t="n">
        <f aca="false">IF(S166=4,6,IF(S166=5,14,IF(S166=6,25,IF(S166=7,35,IF(S166=8,45,IF(S166=9,60,99))))))</f>
        <v>14</v>
      </c>
      <c r="AF166" s="0" t="n">
        <f aca="false">IF(S166=4,1,IF(S166=5,3,IF(S166=6,5,IF(S166=7,7,IF(S166=8,9,IF(S166=9,14,24))))))</f>
        <v>3</v>
      </c>
      <c r="AG166" s="0" t="n">
        <f aca="false">IF(S166=4,5,IF(S166=5,8,IF(S166=6,13,IF(S166=7,23,IF(S166=8,34,IF(S166=9,49,98))))))</f>
        <v>8</v>
      </c>
      <c r="AH166" s="0" t="n">
        <f aca="false">IF(S166=4,2,IF(S166=5,4,IF(S166=6,6,IF(S166=7,8,IF(S166=8,10,IF(S166=9,15,25))))))</f>
        <v>4</v>
      </c>
      <c r="AI166" s="0" t="n">
        <f aca="false">IF(S166=4,6,IF(S166=5,9,IF(S166=6,14,IF(S166=7,24,IF(S166=8,35,IF(S166=9,50,99))))))</f>
        <v>9</v>
      </c>
      <c r="AK166" s="1" t="n">
        <f aca="false">S166</f>
        <v>5</v>
      </c>
      <c r="AL166" s="1" t="n">
        <f aca="false">IF($U166=2,W166,AD166)</f>
        <v>7</v>
      </c>
      <c r="AM166" s="1" t="n">
        <f aca="false">IF($U166=2,X166,AE166)</f>
        <v>20</v>
      </c>
      <c r="AN166" s="1" t="n">
        <f aca="false">IF($U166=2,Y166,AF166)</f>
        <v>3</v>
      </c>
      <c r="AO166" s="1" t="n">
        <f aca="false">IF($U166=2,Z166,AG166)</f>
        <v>11</v>
      </c>
      <c r="AP166" s="1" t="n">
        <f aca="false">IF($U166=2,AA166,AH166)</f>
        <v>4</v>
      </c>
      <c r="AQ166" s="1" t="n">
        <f aca="false">IF($U166=2,AB166,AI166)</f>
        <v>12</v>
      </c>
      <c r="AR166" s="0" t="s">
        <v>105</v>
      </c>
      <c r="AS166" s="15" t="n">
        <f aca="true">INT((RAND()*(AM166-AL166+1)+AL166))</f>
        <v>8</v>
      </c>
      <c r="AT166" s="15" t="n">
        <f aca="true">INT((RAND()*(AO166-AN166+1)+AN166))</f>
        <v>10</v>
      </c>
      <c r="AU166" s="0" t="n">
        <f aca="false">AT166-AT167*(AS167-AS166)</f>
        <v>10</v>
      </c>
      <c r="AV166" s="0" t="n">
        <v>256</v>
      </c>
      <c r="AW166" s="15" t="n">
        <f aca="false">IF(AU166/AV166=INT(AU166/AV166),1,0)</f>
        <v>0</v>
      </c>
      <c r="AX166" s="15" t="n">
        <f aca="false">IF(AW166=0,AU166,AU166/AV166)</f>
        <v>10</v>
      </c>
      <c r="AY166" s="15" t="n">
        <v>16</v>
      </c>
      <c r="AZ166" s="15" t="n">
        <f aca="false">IF(AX166/AY166=INT(AX166/AY166),1,0)</f>
        <v>0</v>
      </c>
      <c r="BA166" s="15" t="n">
        <f aca="false">IF(AZ166=0,AX166,AX166/AY166)</f>
        <v>10</v>
      </c>
      <c r="BB166" s="15" t="n">
        <v>4</v>
      </c>
      <c r="BC166" s="15" t="n">
        <f aca="false">IF(BA166/BB166=INT(BA166/BB166),1,0)</f>
        <v>0</v>
      </c>
      <c r="BD166" s="15" t="n">
        <f aca="false">IF(BC166=0,BA166,BA166/BB166)</f>
        <v>10</v>
      </c>
      <c r="BE166" s="15" t="n">
        <v>2</v>
      </c>
      <c r="BF166" s="15" t="n">
        <f aca="false">IF(BD166/BE166=INT(BD166/BE166),1,0)</f>
        <v>1</v>
      </c>
      <c r="BG166" s="15" t="n">
        <f aca="false">IF(BF166=0,BD166,BD166/BE166)</f>
        <v>5</v>
      </c>
      <c r="BH166" s="15" t="n">
        <v>81</v>
      </c>
      <c r="BI166" s="15" t="n">
        <f aca="false">IF(BG166/BH166=INT(BG166/BH166),1,0)</f>
        <v>0</v>
      </c>
      <c r="BJ166" s="15" t="n">
        <f aca="false">IF(BI166=0,BG166,BG166/BH166)</f>
        <v>5</v>
      </c>
      <c r="BK166" s="15" t="n">
        <v>9</v>
      </c>
      <c r="BL166" s="15" t="n">
        <f aca="false">IF(BJ166/BK166=INT(BJ166/BK166),1,0)</f>
        <v>0</v>
      </c>
      <c r="BM166" s="15" t="n">
        <f aca="false">IF(BL166=0,BJ166,BJ166/BK166)</f>
        <v>5</v>
      </c>
      <c r="BN166" s="15" t="n">
        <v>3</v>
      </c>
      <c r="BO166" s="15" t="n">
        <f aca="false">IF(BM166/BN166=INT(BM166/BN166),1,0)</f>
        <v>0</v>
      </c>
      <c r="BP166" s="15" t="n">
        <f aca="false">IF(BO166=0,BM166,BM166/BN166)</f>
        <v>5</v>
      </c>
      <c r="BQ166" s="15" t="n">
        <v>25</v>
      </c>
      <c r="BR166" s="15" t="n">
        <f aca="false">IF(BP166/BQ166=INT(BP166/BQ166),1,0)</f>
        <v>0</v>
      </c>
      <c r="BS166" s="15" t="n">
        <f aca="false">IF(BR166=0,BP166,BP166/BQ166)</f>
        <v>5</v>
      </c>
      <c r="BT166" s="15" t="n">
        <v>5</v>
      </c>
      <c r="BU166" s="15" t="n">
        <f aca="false">IF(BS166/BT166=INT(BS166/BT166),1,0)</f>
        <v>1</v>
      </c>
      <c r="BV166" s="15" t="n">
        <f aca="false">IF(BU166=0,BS166,BS166/BT166)</f>
        <v>1</v>
      </c>
      <c r="BW166" s="15" t="n">
        <v>49</v>
      </c>
      <c r="BX166" s="15" t="n">
        <f aca="false">IF(BV166/BW166=INT(BV166/BW166),1,0)</f>
        <v>0</v>
      </c>
      <c r="BY166" s="15" t="n">
        <f aca="false">IF(BX166=0,BV166,BV166/BW166)</f>
        <v>1</v>
      </c>
      <c r="BZ166" s="15" t="n">
        <v>7</v>
      </c>
      <c r="CA166" s="15" t="n">
        <f aca="false">IF(BY166/BZ166=INT(BY166/BZ166),1,0)</f>
        <v>0</v>
      </c>
      <c r="CB166" s="15" t="n">
        <f aca="false">IF(CA166=0,BY166,BY166/BZ166)</f>
        <v>1</v>
      </c>
      <c r="CC166" s="15" t="n">
        <v>121</v>
      </c>
      <c r="CD166" s="15" t="n">
        <f aca="false">IF(CB166/CC166=INT(CB166/CC166),1,0)</f>
        <v>0</v>
      </c>
      <c r="CE166" s="15" t="n">
        <f aca="false">IF(CD166=0,CB166,CB166/CC166)</f>
        <v>1</v>
      </c>
      <c r="CF166" s="15" t="n">
        <v>11</v>
      </c>
      <c r="CG166" s="15" t="n">
        <f aca="false">IF(CE166/CF166=INT(CE166/CF166),1,0)</f>
        <v>0</v>
      </c>
      <c r="CH166" s="15" t="n">
        <f aca="false">IF(CG166=0,CE166,CE166/CF166)</f>
        <v>1</v>
      </c>
      <c r="CI166" s="15" t="n">
        <v>169</v>
      </c>
      <c r="CJ166" s="15" t="n">
        <f aca="false">IF(CH166/CI166=INT(CH166/CI166),1,0)</f>
        <v>0</v>
      </c>
      <c r="CK166" s="15" t="n">
        <f aca="false">IF(CJ166=0,CH166,CH166/CI166)</f>
        <v>1</v>
      </c>
      <c r="CL166" s="15" t="n">
        <v>13</v>
      </c>
      <c r="CM166" s="15" t="n">
        <f aca="false">IF(CK166/CL166=INT(CK166/CL166),1,0)</f>
        <v>0</v>
      </c>
      <c r="CN166" s="15" t="n">
        <f aca="false">IF(CM166=0,CK166,CK166/CL166)</f>
        <v>1</v>
      </c>
      <c r="CO166" s="15" t="n">
        <v>289</v>
      </c>
      <c r="CP166" s="15" t="n">
        <f aca="false">IF(CN166/CO166=INT(CN166/CO166),1,0)</f>
        <v>0</v>
      </c>
      <c r="CQ166" s="15" t="n">
        <f aca="false">IF(CP166=0,CN166,CN166/CO166)</f>
        <v>1</v>
      </c>
      <c r="CR166" s="15" t="n">
        <v>17</v>
      </c>
      <c r="CS166" s="15" t="n">
        <f aca="false">IF(CQ166/CR166=INT(CQ166/CR166),1,0)</f>
        <v>0</v>
      </c>
      <c r="CT166" s="15" t="n">
        <f aca="false">IF(CS166=0,CQ166,CQ166/CR166)</f>
        <v>1</v>
      </c>
      <c r="CU166" s="15" t="n">
        <v>361</v>
      </c>
      <c r="CV166" s="15" t="n">
        <f aca="false">IF(CT166/CU166=INT(CT166/CU166),1,0)</f>
        <v>0</v>
      </c>
      <c r="CW166" s="15" t="n">
        <f aca="false">IF(CV166=0,CT166,CT166/CU166)</f>
        <v>1</v>
      </c>
      <c r="CX166" s="15" t="n">
        <v>19</v>
      </c>
      <c r="CY166" s="15" t="n">
        <f aca="false">IF(CW166/CX166=INT(CW166/CX166),1,0)</f>
        <v>0</v>
      </c>
      <c r="CZ166" s="15" t="n">
        <f aca="false">IF(CY166=0,CW166,CW166/CX166)</f>
        <v>1</v>
      </c>
      <c r="DA166" s="15" t="n">
        <v>529</v>
      </c>
      <c r="DB166" s="15" t="n">
        <f aca="false">IF(CZ166/DA166=INT(CZ166/DA166),1,0)</f>
        <v>0</v>
      </c>
      <c r="DC166" s="15" t="n">
        <f aca="false">IF(DB166=0,CZ166,CZ166/DA166)</f>
        <v>1</v>
      </c>
      <c r="DD166" s="15" t="n">
        <v>23</v>
      </c>
      <c r="DE166" s="15" t="n">
        <f aca="false">IF(DC166/DD166=INT(DC166/DD166),1,0)</f>
        <v>0</v>
      </c>
      <c r="DF166" s="15" t="n">
        <f aca="false">IF(DE166=0,DC166,DC166/DD166)</f>
        <v>1</v>
      </c>
      <c r="DG166" s="15" t="n">
        <v>841</v>
      </c>
      <c r="DH166" s="15" t="n">
        <f aca="false">IF(DF166/DG166=INT(DF166/DG166),1,0)</f>
        <v>0</v>
      </c>
      <c r="DI166" s="15" t="n">
        <f aca="false">IF(DH166=0,DF166,DF166/DG166)</f>
        <v>1</v>
      </c>
      <c r="DJ166" s="15" t="n">
        <v>29</v>
      </c>
      <c r="DK166" s="15" t="n">
        <f aca="false">IF(DI166/DJ166=INT(DI166/DJ166),1,0)</f>
        <v>0</v>
      </c>
      <c r="DL166" s="15" t="n">
        <f aca="false">IF(DK166=0,DI166,DI166/DJ166)</f>
        <v>1</v>
      </c>
      <c r="DM166" s="15" t="n">
        <v>961</v>
      </c>
      <c r="DN166" s="15" t="n">
        <f aca="false">IF(DL166/DM166=INT(DL166/DM166),1,0)</f>
        <v>0</v>
      </c>
      <c r="DO166" s="15" t="n">
        <f aca="false">IF(DN166=0,DL166,DL166/DM166)</f>
        <v>1</v>
      </c>
      <c r="DP166" s="15" t="n">
        <v>31</v>
      </c>
      <c r="DQ166" s="15" t="n">
        <f aca="false">IF(DO166/DP166=INT(DO166/DP166),1,0)</f>
        <v>0</v>
      </c>
      <c r="DR166" s="15" t="n">
        <f aca="false">IF(DQ166=0,DO166,DO166/DP166)</f>
        <v>1</v>
      </c>
      <c r="DS166" s="15" t="n">
        <v>37</v>
      </c>
      <c r="DT166" s="15" t="n">
        <f aca="false">IF(DR166/DS166=INT(DR166/DS166),1,0)</f>
        <v>0</v>
      </c>
      <c r="DU166" s="15" t="n">
        <f aca="false">IF(DT166=0,DR166,DR166/DS166)</f>
        <v>1</v>
      </c>
      <c r="DV166" s="15" t="n">
        <v>41</v>
      </c>
      <c r="DW166" s="15" t="n">
        <f aca="false">IF(DU166/DV166=INT(DU166/DV166),1,0)</f>
        <v>0</v>
      </c>
      <c r="DX166" s="15" t="n">
        <f aca="false">IF(DW166=0,DU166,DU166/DV166)</f>
        <v>1</v>
      </c>
      <c r="DY166" s="15" t="n">
        <v>43</v>
      </c>
      <c r="DZ166" s="15" t="n">
        <f aca="false">IF(DX166/DY166=INT(DX166/DY166),1,0)</f>
        <v>0</v>
      </c>
      <c r="EA166" s="15" t="n">
        <f aca="false">IF(DZ166=0,DX166,DX166/DY166)</f>
        <v>1</v>
      </c>
      <c r="EB166" s="15" t="n">
        <v>47</v>
      </c>
      <c r="EC166" s="15" t="n">
        <f aca="false">IF(EA166/EB166=INT(EA166/EB166),1,0)</f>
        <v>0</v>
      </c>
      <c r="ED166" s="15" t="n">
        <f aca="false">IF(EC166=0,EA166,EA166/EB166)</f>
        <v>1</v>
      </c>
      <c r="EE166" s="15" t="n">
        <v>53</v>
      </c>
      <c r="EF166" s="15" t="n">
        <f aca="false">IF(ED166/EE166=INT(ED166/EE166),1,0)</f>
        <v>0</v>
      </c>
      <c r="EG166" s="15" t="n">
        <f aca="false">IF(EF166=0,ED166,ED166/EE166)</f>
        <v>1</v>
      </c>
      <c r="EH166" s="15" t="n">
        <v>59</v>
      </c>
      <c r="EI166" s="15" t="n">
        <f aca="false">IF(EG166/EH166=INT(EG166/EH166),1,0)</f>
        <v>0</v>
      </c>
      <c r="EJ166" s="15" t="n">
        <f aca="false">IF(EI166=0,EG166,EG166/EH166)</f>
        <v>1</v>
      </c>
      <c r="EK166" s="15" t="n">
        <v>61</v>
      </c>
      <c r="EL166" s="15" t="n">
        <f aca="false">IF(EJ166/EK166=INT(EJ166/EK166),1,0)</f>
        <v>0</v>
      </c>
      <c r="EM166" s="15" t="n">
        <f aca="false">IF(EL166=0,EJ166,EJ166/EK166)</f>
        <v>1</v>
      </c>
      <c r="EN166" s="15" t="n">
        <v>67</v>
      </c>
      <c r="EO166" s="15" t="n">
        <f aca="false">IF(EM166/EN166=INT(EM166/EN166),1,0)</f>
        <v>0</v>
      </c>
      <c r="EP166" s="15" t="n">
        <f aca="false">IF(EO166=0,EM166,EM166/EN166)</f>
        <v>1</v>
      </c>
      <c r="EQ166" s="15" t="n">
        <v>71</v>
      </c>
      <c r="ER166" s="15" t="n">
        <f aca="false">IF(EP166/EQ166=INT(EP166/EQ166),1,0)</f>
        <v>0</v>
      </c>
      <c r="ES166" s="15" t="n">
        <f aca="false">IF(ER166=0,EP166,EP166/EQ166)</f>
        <v>1</v>
      </c>
      <c r="ET166" s="15" t="n">
        <v>73</v>
      </c>
      <c r="EU166" s="15" t="n">
        <f aca="false">IF(ES166/ET166=INT(ES166/ET166),1,0)</f>
        <v>0</v>
      </c>
      <c r="EV166" s="15" t="n">
        <f aca="false">IF(EU166=0,ES166,ES166/ET166)</f>
        <v>1</v>
      </c>
      <c r="EW166" s="15" t="n">
        <v>79</v>
      </c>
      <c r="EX166" s="15" t="n">
        <f aca="false">IF(EV166/EW166=INT(EV166/EW166),1,0)</f>
        <v>0</v>
      </c>
      <c r="EY166" s="15" t="n">
        <f aca="false">IF(EX166=0,EV166,EV166/EW166)</f>
        <v>1</v>
      </c>
      <c r="EZ166" s="15" t="n">
        <v>83</v>
      </c>
      <c r="FA166" s="15" t="n">
        <f aca="false">IF(EY166/EZ166=INT(EY166/EZ166),1,0)</f>
        <v>0</v>
      </c>
      <c r="FB166" s="15" t="n">
        <f aca="false">IF(FA166=0,EY166,EY166/EZ166)</f>
        <v>1</v>
      </c>
      <c r="FC166" s="15" t="n">
        <v>89</v>
      </c>
      <c r="FD166" s="15" t="n">
        <f aca="false">IF(FB166/FC166=INT(FB166/FC166),1,0)</f>
        <v>0</v>
      </c>
      <c r="FE166" s="15" t="n">
        <f aca="false">IF(FD166=0,FB166,FB166/FC166)</f>
        <v>1</v>
      </c>
      <c r="FF166" s="15" t="n">
        <v>97</v>
      </c>
      <c r="FG166" s="15" t="n">
        <f aca="false">IF(FE166/FF166=INT(FE166/FF166),1,0)</f>
        <v>0</v>
      </c>
      <c r="FH166" s="15" t="n">
        <f aca="false">IF(FG166=0,FE166,FE166/FF166)</f>
        <v>1</v>
      </c>
      <c r="FI166" s="15" t="n">
        <v>101</v>
      </c>
      <c r="FJ166" s="15" t="n">
        <f aca="false">IF(FH166/FI166=INT(FH166/FI166),1,0)</f>
        <v>0</v>
      </c>
      <c r="FK166" s="15" t="n">
        <f aca="false">IF(FJ166=0,FH166,FH166/FI166)</f>
        <v>1</v>
      </c>
      <c r="FL166" s="15" t="n">
        <v>103</v>
      </c>
      <c r="FM166" s="15" t="n">
        <f aca="false">IF(FK166/FL166=INT(FK166/FL166),1,0)</f>
        <v>0</v>
      </c>
      <c r="FN166" s="15" t="n">
        <f aca="false">IF(FM166=0,FK166,FK166/FL166)</f>
        <v>1</v>
      </c>
      <c r="FO166" s="15" t="n">
        <v>107</v>
      </c>
      <c r="FP166" s="15" t="n">
        <f aca="false">IF(FN166/FO166=INT(FN166/FO166),1,0)</f>
        <v>0</v>
      </c>
      <c r="FQ166" s="15" t="n">
        <f aca="false">IF(FP166=0,FN166,FN166/FO166)</f>
        <v>1</v>
      </c>
      <c r="FR166" s="15" t="n">
        <v>109</v>
      </c>
      <c r="FS166" s="15" t="n">
        <f aca="false">IF(FQ166/FR166=INT(FQ166/FR166),1,0)</f>
        <v>0</v>
      </c>
      <c r="FT166" s="15" t="n">
        <f aca="false">IF(FS166=0,FQ166,FQ166/FR166)</f>
        <v>1</v>
      </c>
      <c r="FU166" s="15" t="n">
        <v>113</v>
      </c>
      <c r="FV166" s="15" t="n">
        <f aca="false">IF(FT166/FU166=INT(FT166/FU166),1,0)</f>
        <v>0</v>
      </c>
      <c r="FW166" s="15" t="n">
        <f aca="false">IF(FV166=0,FT166,FT166/FU166)</f>
        <v>1</v>
      </c>
      <c r="FX166" s="15" t="n">
        <v>127</v>
      </c>
      <c r="FY166" s="15" t="n">
        <f aca="false">IF(FW166/FX166=INT(FW166/FX166),1,0)</f>
        <v>0</v>
      </c>
      <c r="FZ166" s="15" t="n">
        <f aca="false">IF(FY166=0,FW166,FW166/FX166)</f>
        <v>1</v>
      </c>
      <c r="GA166" s="15" t="n">
        <v>131</v>
      </c>
      <c r="GB166" s="15" t="n">
        <f aca="false">IF(FZ166/GA166=INT(FZ166/GA166),1,0)</f>
        <v>0</v>
      </c>
      <c r="GC166" s="15" t="n">
        <f aca="false">IF(GB166=0,FZ166,FZ166/GA166)</f>
        <v>1</v>
      </c>
      <c r="GD166" s="15" t="n">
        <v>137</v>
      </c>
      <c r="GE166" s="15" t="n">
        <f aca="false">IF(GC166/GD166=INT(GC166/GD166),1,0)</f>
        <v>0</v>
      </c>
      <c r="GF166" s="15" t="n">
        <f aca="false">IF(GE166=0,GC166,GC166/GD166)</f>
        <v>1</v>
      </c>
      <c r="GG166" s="15" t="n">
        <v>139</v>
      </c>
      <c r="GH166" s="15" t="n">
        <f aca="false">IF(GF166/GG166=INT(GF166/GG166),1,0)</f>
        <v>0</v>
      </c>
      <c r="GI166" s="15" t="n">
        <f aca="false">IF(GH166=0,GF166,GF166/GG166)</f>
        <v>1</v>
      </c>
      <c r="GJ166" s="15" t="n">
        <v>149</v>
      </c>
      <c r="GK166" s="15" t="n">
        <f aca="false">IF(GI166/GJ166=INT(GI166/GJ166),1,0)</f>
        <v>0</v>
      </c>
      <c r="GL166" s="15" t="n">
        <f aca="false">IF(GK166=0,GI166,GI166/GJ166)</f>
        <v>1</v>
      </c>
      <c r="GM166" s="15"/>
      <c r="GN166" s="15" t="n">
        <f aca="false">8*AW166+4*AZ166+2*BC166+BF166</f>
        <v>1</v>
      </c>
      <c r="GO166" s="15" t="n">
        <f aca="false">4*BI166+2*BL166+BO166</f>
        <v>0</v>
      </c>
      <c r="GP166" s="15" t="n">
        <f aca="false">2*BR166+BU166</f>
        <v>1</v>
      </c>
      <c r="GQ166" s="15" t="n">
        <f aca="false">2*BX166+CA166</f>
        <v>0</v>
      </c>
      <c r="GR166" s="15" t="n">
        <f aca="false">2*CD166+CG166</f>
        <v>0</v>
      </c>
      <c r="GS166" s="15" t="n">
        <f aca="false">2*CJ166+CM166</f>
        <v>0</v>
      </c>
      <c r="GT166" s="15" t="n">
        <f aca="false">CS166</f>
        <v>0</v>
      </c>
      <c r="GU166" s="15" t="n">
        <f aca="false">CY166</f>
        <v>0</v>
      </c>
      <c r="GV166" s="15" t="n">
        <f aca="false">DE166</f>
        <v>0</v>
      </c>
      <c r="GW166" s="15" t="n">
        <f aca="false">DK166</f>
        <v>0</v>
      </c>
      <c r="GX166" s="15" t="n">
        <f aca="false">DQ166</f>
        <v>0</v>
      </c>
      <c r="GY166" s="0" t="n">
        <f aca="false">DT166</f>
        <v>0</v>
      </c>
      <c r="GZ166" s="0" t="n">
        <f aca="false">DW166</f>
        <v>0</v>
      </c>
      <c r="HA166" s="0" t="n">
        <f aca="false">DZ166</f>
        <v>0</v>
      </c>
      <c r="HB166" s="0" t="n">
        <f aca="false">EC166</f>
        <v>0</v>
      </c>
      <c r="HC166" s="0" t="n">
        <f aca="false">EF166</f>
        <v>0</v>
      </c>
      <c r="HD166" s="0" t="n">
        <f aca="false">EI166</f>
        <v>0</v>
      </c>
      <c r="HE166" s="0" t="n">
        <f aca="false">EL166</f>
        <v>0</v>
      </c>
      <c r="HF166" s="0" t="n">
        <f aca="false">EO166</f>
        <v>0</v>
      </c>
      <c r="HG166" s="0" t="n">
        <f aca="false">ER166</f>
        <v>0</v>
      </c>
      <c r="HH166" s="0" t="n">
        <f aca="false">EU166</f>
        <v>0</v>
      </c>
      <c r="HI166" s="0" t="n">
        <f aca="false">EX166</f>
        <v>0</v>
      </c>
      <c r="HJ166" s="0" t="n">
        <f aca="false">FA166</f>
        <v>0</v>
      </c>
      <c r="HK166" s="0" t="n">
        <f aca="false">FD166</f>
        <v>0</v>
      </c>
      <c r="HL166" s="0" t="n">
        <f aca="false">FG166</f>
        <v>0</v>
      </c>
      <c r="HM166" s="0" t="n">
        <f aca="false">FJ166</f>
        <v>0</v>
      </c>
      <c r="HN166" s="0" t="n">
        <f aca="false">FM166</f>
        <v>0</v>
      </c>
      <c r="HO166" s="0" t="n">
        <f aca="false">FP166</f>
        <v>0</v>
      </c>
      <c r="HP166" s="0" t="n">
        <f aca="false">FS166</f>
        <v>0</v>
      </c>
      <c r="HQ166" s="0" t="n">
        <f aca="false">FV166</f>
        <v>0</v>
      </c>
      <c r="HR166" s="0" t="n">
        <f aca="false">FY166</f>
        <v>0</v>
      </c>
      <c r="HS166" s="0" t="n">
        <f aca="false">GB166</f>
        <v>0</v>
      </c>
      <c r="HT166" s="0" t="n">
        <f aca="false">GE166</f>
        <v>0</v>
      </c>
      <c r="HU166" s="0" t="n">
        <f aca="false">GH166</f>
        <v>0</v>
      </c>
      <c r="HV166" s="0" t="n">
        <f aca="false">GK166</f>
        <v>0</v>
      </c>
      <c r="HW166" s="0" t="n">
        <f aca="false">AU166</f>
        <v>10</v>
      </c>
      <c r="HX166" s="0" t="n">
        <f aca="false">HW166/HV169</f>
        <v>5</v>
      </c>
      <c r="HZ166" s="0" t="n">
        <f aca="false">AS167</f>
        <v>8</v>
      </c>
      <c r="IA166" s="0" t="n">
        <f aca="false">HX166</f>
        <v>5</v>
      </c>
      <c r="IB166" s="0" t="n">
        <f aca="false">HX167</f>
        <v>6</v>
      </c>
      <c r="IC166" s="0" t="str">
        <f aca="false">HZ166&amp;"  "&amp;IA166&amp;"/"&amp;IB166</f>
        <v>8  5/6</v>
      </c>
      <c r="ID166" s="0" t="str">
        <f aca="false">"  "&amp;IA166&amp;"/"&amp;IB166</f>
        <v>  5/6</v>
      </c>
      <c r="IE166" s="0" t="str">
        <f aca="false">HZ166&amp;"   "</f>
        <v>8   </v>
      </c>
      <c r="IF166" s="0" t="str">
        <f aca="false">IF(HZ166=0,ID166,IF(IA166=0,IE166,IC166))</f>
        <v>8  5/6</v>
      </c>
      <c r="IG166" s="0" t="n">
        <f aca="false">AS171</f>
        <v>14</v>
      </c>
      <c r="IH166" s="0" t="n">
        <f aca="false">HX170</f>
        <v>11</v>
      </c>
      <c r="II166" s="0" t="n">
        <f aca="false">HX171</f>
        <v>12</v>
      </c>
      <c r="IJ166" s="0" t="str">
        <f aca="false">"  +  "&amp;IG166&amp;"  "&amp;IH166&amp;"/"&amp;II166</f>
        <v>  +  14  11/12</v>
      </c>
      <c r="IK166" s="0" t="str">
        <f aca="false">"  +  "&amp;IH166&amp;"/"&amp;II166</f>
        <v>  +  11/12</v>
      </c>
      <c r="IL166" s="0" t="str">
        <f aca="false">"  +  "&amp;IG166</f>
        <v>  +  14</v>
      </c>
      <c r="IM166" s="0" t="str">
        <f aca="false">IF(IG166=0,IK166,IF(IH166=0,IL166,IJ166))</f>
        <v>  +  14  11/12</v>
      </c>
      <c r="IN166" s="0" t="n">
        <f aca="false">AS175</f>
        <v>0</v>
      </c>
      <c r="IO166" s="0" t="n">
        <f aca="false">HX174</f>
        <v>0</v>
      </c>
      <c r="IP166" s="0" t="n">
        <f aca="false">HX175</f>
        <v>1</v>
      </c>
      <c r="IQ166" s="0" t="str">
        <f aca="false">"  +  "&amp;IN166&amp;"  "&amp;IO166&amp;"/"&amp;IP166</f>
        <v>  +  0  0/1</v>
      </c>
      <c r="IR166" s="0" t="str">
        <f aca="false">"  +  "&amp;IO166&amp;"/"&amp;IP166</f>
        <v>  +  0/1</v>
      </c>
      <c r="IS166" s="0" t="str">
        <f aca="false">"  +  "&amp;IN166&amp;"   "</f>
        <v>  +  0   </v>
      </c>
      <c r="IT166" s="0" t="str">
        <f aca="false">IF(IN166=0,IR166,IF(IO166=0,IS166,IQ166))</f>
        <v>  +  0/1</v>
      </c>
      <c r="IU166" s="0" t="str">
        <f aca="false">IF(IN166&gt;0,IT166,IF(IO166&gt;0,IT166,""))</f>
        <v/>
      </c>
    </row>
    <row r="167" customFormat="false" ht="18" hidden="true" customHeight="true" outlineLevel="0" collapsed="false">
      <c r="A167" s="1"/>
      <c r="B167" s="13"/>
      <c r="C167" s="10"/>
      <c r="D167" s="13"/>
      <c r="E167" s="10"/>
      <c r="F167" s="13"/>
      <c r="G167" s="13"/>
      <c r="H167" s="74"/>
      <c r="I167" s="10"/>
      <c r="J167" s="10"/>
      <c r="K167" s="1"/>
      <c r="M167" s="1"/>
      <c r="AK167" s="1"/>
      <c r="AL167" s="1"/>
      <c r="AM167" s="1"/>
      <c r="AN167" s="1"/>
      <c r="AO167" s="1"/>
      <c r="AP167" s="1"/>
      <c r="AQ167" s="1"/>
      <c r="AS167" s="0" t="n">
        <f aca="false">AS166+INT(AT166/AT167)</f>
        <v>8</v>
      </c>
      <c r="AT167" s="15" t="n">
        <f aca="true">IF(AP166&gt;AT166,INT((RAND()*(AQ166-AP166+1)+AP166)),INT((RAND()*(AQ166-AT166)+AT166+1)))</f>
        <v>12</v>
      </c>
      <c r="AU167" s="0" t="n">
        <f aca="false">AT167</f>
        <v>12</v>
      </c>
      <c r="AV167" s="0" t="n">
        <v>256</v>
      </c>
      <c r="AW167" s="15" t="n">
        <f aca="false">IF(AU167/AV167=INT(AU167/AV167),1,0)</f>
        <v>0</v>
      </c>
      <c r="AX167" s="15" t="n">
        <f aca="false">IF(AW167=0,AU167,AU167/AV167)</f>
        <v>12</v>
      </c>
      <c r="AY167" s="15" t="n">
        <v>16</v>
      </c>
      <c r="AZ167" s="15" t="n">
        <f aca="false">IF(AX167/AY167=INT(AX167/AY167),1,0)</f>
        <v>0</v>
      </c>
      <c r="BA167" s="15" t="n">
        <f aca="false">IF(AZ167=0,AX167,AX167/AY167)</f>
        <v>12</v>
      </c>
      <c r="BB167" s="15" t="n">
        <v>4</v>
      </c>
      <c r="BC167" s="15" t="n">
        <f aca="false">IF(BA167/BB167=INT(BA167/BB167),1,0)</f>
        <v>1</v>
      </c>
      <c r="BD167" s="15" t="n">
        <f aca="false">IF(BC167=0,BA167,BA167/BB167)</f>
        <v>3</v>
      </c>
      <c r="BE167" s="15" t="n">
        <v>2</v>
      </c>
      <c r="BF167" s="15" t="n">
        <f aca="false">IF(BD167/BE167=INT(BD167/BE167),1,0)</f>
        <v>0</v>
      </c>
      <c r="BG167" s="15" t="n">
        <f aca="false">IF(BF167=0,BD167,BD167/BE167)</f>
        <v>3</v>
      </c>
      <c r="BH167" s="15" t="n">
        <v>81</v>
      </c>
      <c r="BI167" s="15" t="n">
        <f aca="false">IF(BG167/BH167=INT(BG167/BH167),1,0)</f>
        <v>0</v>
      </c>
      <c r="BJ167" s="15" t="n">
        <f aca="false">IF(BI167=0,BG167,BG167/BH167)</f>
        <v>3</v>
      </c>
      <c r="BK167" s="15" t="n">
        <v>9</v>
      </c>
      <c r="BL167" s="15" t="n">
        <f aca="false">IF(BJ167/BK167=INT(BJ167/BK167),1,0)</f>
        <v>0</v>
      </c>
      <c r="BM167" s="15" t="n">
        <f aca="false">IF(BL167=0,BJ167,BJ167/BK167)</f>
        <v>3</v>
      </c>
      <c r="BN167" s="15" t="n">
        <v>3</v>
      </c>
      <c r="BO167" s="15" t="n">
        <f aca="false">IF(BM167/BN167=INT(BM167/BN167),1,0)</f>
        <v>1</v>
      </c>
      <c r="BP167" s="15" t="n">
        <f aca="false">IF(BO167=0,BM167,BM167/BN167)</f>
        <v>1</v>
      </c>
      <c r="BQ167" s="15" t="n">
        <v>25</v>
      </c>
      <c r="BR167" s="15" t="n">
        <f aca="false">IF(BP167/BQ167=INT(BP167/BQ167),1,0)</f>
        <v>0</v>
      </c>
      <c r="BS167" s="15" t="n">
        <f aca="false">IF(BR167=0,BP167,BP167/BQ167)</f>
        <v>1</v>
      </c>
      <c r="BT167" s="15" t="n">
        <v>5</v>
      </c>
      <c r="BU167" s="15" t="n">
        <f aca="false">IF(BS167/BT167=INT(BS167/BT167),1,0)</f>
        <v>0</v>
      </c>
      <c r="BV167" s="15" t="n">
        <f aca="false">IF(BU167=0,BS167,BS167/BT167)</f>
        <v>1</v>
      </c>
      <c r="BW167" s="15" t="n">
        <v>49</v>
      </c>
      <c r="BX167" s="15" t="n">
        <f aca="false">IF(BV167/BW167=INT(BV167/BW167),1,0)</f>
        <v>0</v>
      </c>
      <c r="BY167" s="15" t="n">
        <f aca="false">IF(BX167=0,BV167,BV167/BW167)</f>
        <v>1</v>
      </c>
      <c r="BZ167" s="15" t="n">
        <v>7</v>
      </c>
      <c r="CA167" s="15" t="n">
        <f aca="false">IF(BY167/BZ167=INT(BY167/BZ167),1,0)</f>
        <v>0</v>
      </c>
      <c r="CB167" s="15" t="n">
        <f aca="false">IF(CA167=0,BY167,BY167/BZ167)</f>
        <v>1</v>
      </c>
      <c r="CC167" s="15" t="n">
        <v>121</v>
      </c>
      <c r="CD167" s="15" t="n">
        <f aca="false">IF(CB167/CC167=INT(CB167/CC167),1,0)</f>
        <v>0</v>
      </c>
      <c r="CE167" s="15" t="n">
        <f aca="false">IF(CD167=0,CB167,CB167/CC167)</f>
        <v>1</v>
      </c>
      <c r="CF167" s="15" t="n">
        <v>11</v>
      </c>
      <c r="CG167" s="15" t="n">
        <f aca="false">IF(CE167/CF167=INT(CE167/CF167),1,0)</f>
        <v>0</v>
      </c>
      <c r="CH167" s="15" t="n">
        <f aca="false">IF(CG167=0,CE167,CE167/CF167)</f>
        <v>1</v>
      </c>
      <c r="CI167" s="15" t="n">
        <v>169</v>
      </c>
      <c r="CJ167" s="15" t="n">
        <f aca="false">IF(CH167/CI167=INT(CH167/CI167),1,0)</f>
        <v>0</v>
      </c>
      <c r="CK167" s="15" t="n">
        <f aca="false">IF(CJ167=0,CH167,CH167/CI167)</f>
        <v>1</v>
      </c>
      <c r="CL167" s="15" t="n">
        <v>13</v>
      </c>
      <c r="CM167" s="15" t="n">
        <f aca="false">IF(CK167/CL167=INT(CK167/CL167),1,0)</f>
        <v>0</v>
      </c>
      <c r="CN167" s="15" t="n">
        <f aca="false">IF(CM167=0,CK167,CK167/CL167)</f>
        <v>1</v>
      </c>
      <c r="CO167" s="15" t="n">
        <f aca="false">CO166</f>
        <v>289</v>
      </c>
      <c r="CP167" s="15" t="n">
        <f aca="false">IF(CN167/CO167=INT(CN167/CO167),1,0)</f>
        <v>0</v>
      </c>
      <c r="CQ167" s="15" t="n">
        <f aca="false">IF(CP167=0,CN167,CN167/CO167)</f>
        <v>1</v>
      </c>
      <c r="CR167" s="15" t="n">
        <v>17</v>
      </c>
      <c r="CS167" s="15" t="n">
        <f aca="false">IF(CQ167/CR167=INT(CQ167/CR167),1,0)</f>
        <v>0</v>
      </c>
      <c r="CT167" s="15" t="n">
        <f aca="false">IF(CS167=0,CQ167,CQ167/CR167)</f>
        <v>1</v>
      </c>
      <c r="CU167" s="15" t="n">
        <f aca="false">CU166</f>
        <v>361</v>
      </c>
      <c r="CV167" s="15" t="n">
        <f aca="false">IF(CT167/CU167=INT(CT167/CU167),1,0)</f>
        <v>0</v>
      </c>
      <c r="CW167" s="15" t="n">
        <f aca="false">IF(CV167=0,CT167,CT167/CU167)</f>
        <v>1</v>
      </c>
      <c r="CX167" s="15" t="n">
        <v>19</v>
      </c>
      <c r="CY167" s="15" t="n">
        <f aca="false">IF(CW167/CX167=INT(CW167/CX167),1,0)</f>
        <v>0</v>
      </c>
      <c r="CZ167" s="15" t="n">
        <f aca="false">IF(CY167=0,CW167,CW167/CX167)</f>
        <v>1</v>
      </c>
      <c r="DA167" s="15" t="n">
        <f aca="false">DA166</f>
        <v>529</v>
      </c>
      <c r="DB167" s="15" t="n">
        <f aca="false">IF(CZ167/DA167=INT(CZ167/DA167),1,0)</f>
        <v>0</v>
      </c>
      <c r="DC167" s="15" t="n">
        <f aca="false">IF(DB167=0,CZ167,CZ167/DA167)</f>
        <v>1</v>
      </c>
      <c r="DD167" s="15" t="n">
        <v>23</v>
      </c>
      <c r="DE167" s="15" t="n">
        <f aca="false">IF(DC167/DD167=INT(DC167/DD167),1,0)</f>
        <v>0</v>
      </c>
      <c r="DF167" s="15" t="n">
        <f aca="false">IF(DE167=0,DC167,DC167/DD167)</f>
        <v>1</v>
      </c>
      <c r="DG167" s="15" t="n">
        <f aca="false">DG166</f>
        <v>841</v>
      </c>
      <c r="DH167" s="15" t="n">
        <f aca="false">IF(DF167/DG167=INT(DF167/DG167),1,0)</f>
        <v>0</v>
      </c>
      <c r="DI167" s="15" t="n">
        <f aca="false">IF(DH167=0,DF167,DF167/DG167)</f>
        <v>1</v>
      </c>
      <c r="DJ167" s="15" t="n">
        <v>29</v>
      </c>
      <c r="DK167" s="15" t="n">
        <f aca="false">IF(DI167/DJ167=INT(DI167/DJ167),1,0)</f>
        <v>0</v>
      </c>
      <c r="DL167" s="15" t="n">
        <f aca="false">IF(DK167=0,DI167,DI167/DJ167)</f>
        <v>1</v>
      </c>
      <c r="DM167" s="15" t="n">
        <f aca="false">DM166</f>
        <v>961</v>
      </c>
      <c r="DN167" s="15" t="n">
        <f aca="false">IF(DL167/DM167=INT(DL167/DM167),1,0)</f>
        <v>0</v>
      </c>
      <c r="DO167" s="15" t="n">
        <f aca="false">IF(DN167=0,DL167,DL167/DM167)</f>
        <v>1</v>
      </c>
      <c r="DP167" s="15" t="n">
        <v>31</v>
      </c>
      <c r="DQ167" s="15" t="n">
        <f aca="false">IF(DO167/DP167=INT(DO167/DP167),1,0)</f>
        <v>0</v>
      </c>
      <c r="DR167" s="15" t="n">
        <f aca="false">IF(DQ167=0,DO167,DO167/DP167)</f>
        <v>1</v>
      </c>
      <c r="DS167" s="15" t="n">
        <v>37</v>
      </c>
      <c r="DT167" s="15" t="n">
        <f aca="false">IF(DR167/DS167=INT(DR167/DS167),1,0)</f>
        <v>0</v>
      </c>
      <c r="DU167" s="15" t="n">
        <f aca="false">IF(DT167=0,DR167,DR167/DS167)</f>
        <v>1</v>
      </c>
      <c r="DV167" s="15" t="n">
        <v>41</v>
      </c>
      <c r="DW167" s="15" t="n">
        <f aca="false">IF(DU167/DV167=INT(DU167/DV167),1,0)</f>
        <v>0</v>
      </c>
      <c r="DX167" s="15" t="n">
        <f aca="false">IF(DW167=0,DU167,DU167/DV167)</f>
        <v>1</v>
      </c>
      <c r="DY167" s="15" t="n">
        <v>43</v>
      </c>
      <c r="DZ167" s="15" t="n">
        <f aca="false">IF(DX167/DY167=INT(DX167/DY167),1,0)</f>
        <v>0</v>
      </c>
      <c r="EA167" s="15" t="n">
        <f aca="false">IF(DZ167=0,DX167,DX167/DY167)</f>
        <v>1</v>
      </c>
      <c r="EB167" s="15" t="n">
        <v>47</v>
      </c>
      <c r="EC167" s="15" t="n">
        <f aca="false">IF(EA167/EB167=INT(EA167/EB167),1,0)</f>
        <v>0</v>
      </c>
      <c r="ED167" s="15" t="n">
        <f aca="false">IF(EC167=0,EA167,EA167/EB167)</f>
        <v>1</v>
      </c>
      <c r="EE167" s="15" t="n">
        <v>53</v>
      </c>
      <c r="EF167" s="15" t="n">
        <f aca="false">IF(ED167/EE167=INT(ED167/EE167),1,0)</f>
        <v>0</v>
      </c>
      <c r="EG167" s="15" t="n">
        <f aca="false">IF(EF167=0,ED167,ED167/EE167)</f>
        <v>1</v>
      </c>
      <c r="EH167" s="15" t="n">
        <v>59</v>
      </c>
      <c r="EI167" s="15" t="n">
        <f aca="false">IF(EG167/EH167=INT(EG167/EH167),1,0)</f>
        <v>0</v>
      </c>
      <c r="EJ167" s="15" t="n">
        <f aca="false">IF(EI167=0,EG167,EG167/EH167)</f>
        <v>1</v>
      </c>
      <c r="EK167" s="15" t="n">
        <v>61</v>
      </c>
      <c r="EL167" s="15" t="n">
        <f aca="false">IF(EJ167/EK167=INT(EJ167/EK167),1,0)</f>
        <v>0</v>
      </c>
      <c r="EM167" s="15" t="n">
        <f aca="false">IF(EL167=0,EJ167,EJ167/EK167)</f>
        <v>1</v>
      </c>
      <c r="EN167" s="15" t="n">
        <v>67</v>
      </c>
      <c r="EO167" s="15" t="n">
        <f aca="false">IF(EM167/EN167=INT(EM167/EN167),1,0)</f>
        <v>0</v>
      </c>
      <c r="EP167" s="15" t="n">
        <f aca="false">IF(EO167=0,EM167,EM167/EN167)</f>
        <v>1</v>
      </c>
      <c r="EQ167" s="15" t="n">
        <v>71</v>
      </c>
      <c r="ER167" s="15" t="n">
        <f aca="false">IF(EP167/EQ167=INT(EP167/EQ167),1,0)</f>
        <v>0</v>
      </c>
      <c r="ES167" s="15" t="n">
        <f aca="false">IF(ER167=0,EP167,EP167/EQ167)</f>
        <v>1</v>
      </c>
      <c r="ET167" s="15" t="n">
        <v>73</v>
      </c>
      <c r="EU167" s="15" t="n">
        <f aca="false">IF(ES167/ET167=INT(ES167/ET167),1,0)</f>
        <v>0</v>
      </c>
      <c r="EV167" s="15" t="n">
        <f aca="false">IF(EU167=0,ES167,ES167/ET167)</f>
        <v>1</v>
      </c>
      <c r="EW167" s="15" t="n">
        <v>79</v>
      </c>
      <c r="EX167" s="15" t="n">
        <f aca="false">IF(EV167/EW167=INT(EV167/EW167),1,0)</f>
        <v>0</v>
      </c>
      <c r="EY167" s="15" t="n">
        <f aca="false">IF(EX167=0,EV167,EV167/EW167)</f>
        <v>1</v>
      </c>
      <c r="EZ167" s="15" t="n">
        <v>83</v>
      </c>
      <c r="FA167" s="15" t="n">
        <f aca="false">IF(EY167/EZ167=INT(EY167/EZ167),1,0)</f>
        <v>0</v>
      </c>
      <c r="FB167" s="15" t="n">
        <f aca="false">IF(FA167=0,EY167,EY167/EZ167)</f>
        <v>1</v>
      </c>
      <c r="FC167" s="15" t="n">
        <v>89</v>
      </c>
      <c r="FD167" s="15" t="n">
        <f aca="false">IF(FB167/FC167=INT(FB167/FC167),1,0)</f>
        <v>0</v>
      </c>
      <c r="FE167" s="15" t="n">
        <f aca="false">IF(FD167=0,FB167,FB167/FC167)</f>
        <v>1</v>
      </c>
      <c r="FF167" s="15" t="n">
        <v>97</v>
      </c>
      <c r="FG167" s="15" t="n">
        <f aca="false">IF(FE167/FF167=INT(FE167/FF167),1,0)</f>
        <v>0</v>
      </c>
      <c r="FH167" s="15" t="n">
        <f aca="false">IF(FG167=0,FE167,FE167/FF167)</f>
        <v>1</v>
      </c>
      <c r="FI167" s="15" t="n">
        <v>101</v>
      </c>
      <c r="FJ167" s="15" t="n">
        <f aca="false">IF(FH167/FI167=INT(FH167/FI167),1,0)</f>
        <v>0</v>
      </c>
      <c r="FK167" s="15" t="n">
        <f aca="false">IF(FJ167=0,FH167,FH167/FI167)</f>
        <v>1</v>
      </c>
      <c r="FL167" s="15" t="n">
        <v>103</v>
      </c>
      <c r="FM167" s="15" t="n">
        <f aca="false">IF(FK167/FL167=INT(FK167/FL167),1,0)</f>
        <v>0</v>
      </c>
      <c r="FN167" s="15" t="n">
        <f aca="false">IF(FM167=0,FK167,FK167/FL167)</f>
        <v>1</v>
      </c>
      <c r="FO167" s="15" t="n">
        <v>107</v>
      </c>
      <c r="FP167" s="15" t="n">
        <f aca="false">IF(FN167/FO167=INT(FN167/FO167),1,0)</f>
        <v>0</v>
      </c>
      <c r="FQ167" s="15" t="n">
        <f aca="false">IF(FP167=0,FN167,FN167/FO167)</f>
        <v>1</v>
      </c>
      <c r="FR167" s="15" t="n">
        <v>109</v>
      </c>
      <c r="FS167" s="15" t="n">
        <f aca="false">IF(FQ167/FR167=INT(FQ167/FR167),1,0)</f>
        <v>0</v>
      </c>
      <c r="FT167" s="15" t="n">
        <f aca="false">IF(FS167=0,FQ167,FQ167/FR167)</f>
        <v>1</v>
      </c>
      <c r="FU167" s="15" t="n">
        <v>113</v>
      </c>
      <c r="FV167" s="15" t="n">
        <f aca="false">IF(FT167/FU167=INT(FT167/FU167),1,0)</f>
        <v>0</v>
      </c>
      <c r="FW167" s="15" t="n">
        <f aca="false">IF(FV167=0,FT167,FT167/FU167)</f>
        <v>1</v>
      </c>
      <c r="FX167" s="15" t="n">
        <v>127</v>
      </c>
      <c r="FY167" s="15" t="n">
        <f aca="false">IF(FW167/FX167=INT(FW167/FX167),1,0)</f>
        <v>0</v>
      </c>
      <c r="FZ167" s="15" t="n">
        <f aca="false">IF(FY167=0,FW167,FW167/FX167)</f>
        <v>1</v>
      </c>
      <c r="GA167" s="15" t="n">
        <v>131</v>
      </c>
      <c r="GB167" s="15" t="n">
        <f aca="false">IF(FZ167/GA167=INT(FZ167/GA167),1,0)</f>
        <v>0</v>
      </c>
      <c r="GC167" s="15" t="n">
        <f aca="false">IF(GB167=0,FZ167,FZ167/GA167)</f>
        <v>1</v>
      </c>
      <c r="GD167" s="15" t="n">
        <v>137</v>
      </c>
      <c r="GE167" s="15" t="n">
        <f aca="false">IF(GC167/GD167=INT(GC167/GD167),1,0)</f>
        <v>0</v>
      </c>
      <c r="GF167" s="15" t="n">
        <f aca="false">IF(GE167=0,GC167,GC167/GD167)</f>
        <v>1</v>
      </c>
      <c r="GG167" s="15" t="n">
        <v>139</v>
      </c>
      <c r="GH167" s="15" t="n">
        <f aca="false">IF(GF167/GG167=INT(GF167/GG167),1,0)</f>
        <v>0</v>
      </c>
      <c r="GI167" s="15" t="n">
        <f aca="false">IF(GH167=0,GF167,GF167/GG167)</f>
        <v>1</v>
      </c>
      <c r="GJ167" s="15" t="n">
        <v>149</v>
      </c>
      <c r="GK167" s="15" t="n">
        <f aca="false">IF(GI167/GJ167=INT(GI167/GJ167),1,0)</f>
        <v>0</v>
      </c>
      <c r="GL167" s="15" t="n">
        <f aca="false">IF(GK167=0,GI167,GI167/GJ167)</f>
        <v>1</v>
      </c>
      <c r="GM167" s="15"/>
      <c r="GN167" s="15" t="n">
        <f aca="false">8*AW167+4*AZ167+2*BC167+BF167</f>
        <v>2</v>
      </c>
      <c r="GO167" s="15" t="n">
        <f aca="false">4*BI167+2*BL167+BO167</f>
        <v>1</v>
      </c>
      <c r="GP167" s="15" t="n">
        <f aca="false">2*BR167+BU167</f>
        <v>0</v>
      </c>
      <c r="GQ167" s="15" t="n">
        <f aca="false">2*BX167+CA167</f>
        <v>0</v>
      </c>
      <c r="GR167" s="15" t="n">
        <f aca="false">2*CD167+CG167</f>
        <v>0</v>
      </c>
      <c r="GS167" s="15" t="n">
        <f aca="false">2*CJ167+CM167</f>
        <v>0</v>
      </c>
      <c r="GT167" s="15" t="n">
        <f aca="false">CS167</f>
        <v>0</v>
      </c>
      <c r="GU167" s="15" t="n">
        <f aca="false">CY167</f>
        <v>0</v>
      </c>
      <c r="GV167" s="15" t="n">
        <f aca="false">DE167</f>
        <v>0</v>
      </c>
      <c r="GW167" s="15" t="n">
        <f aca="false">DK167</f>
        <v>0</v>
      </c>
      <c r="GX167" s="15" t="n">
        <f aca="false">DQ167</f>
        <v>0</v>
      </c>
      <c r="GY167" s="0" t="n">
        <f aca="false">DT167</f>
        <v>0</v>
      </c>
      <c r="GZ167" s="0" t="n">
        <f aca="false">DW167</f>
        <v>0</v>
      </c>
      <c r="HA167" s="0" t="n">
        <f aca="false">DZ167</f>
        <v>0</v>
      </c>
      <c r="HB167" s="0" t="n">
        <f aca="false">EC167</f>
        <v>0</v>
      </c>
      <c r="HC167" s="0" t="n">
        <f aca="false">EF167</f>
        <v>0</v>
      </c>
      <c r="HD167" s="0" t="n">
        <f aca="false">EI167</f>
        <v>0</v>
      </c>
      <c r="HE167" s="0" t="n">
        <f aca="false">EL167</f>
        <v>0</v>
      </c>
      <c r="HF167" s="0" t="n">
        <f aca="false">EO167</f>
        <v>0</v>
      </c>
      <c r="HG167" s="0" t="n">
        <f aca="false">ER167</f>
        <v>0</v>
      </c>
      <c r="HH167" s="0" t="n">
        <f aca="false">EU167</f>
        <v>0</v>
      </c>
      <c r="HI167" s="0" t="n">
        <f aca="false">EX167</f>
        <v>0</v>
      </c>
      <c r="HJ167" s="0" t="n">
        <f aca="false">FA167</f>
        <v>0</v>
      </c>
      <c r="HK167" s="0" t="n">
        <f aca="false">FD167</f>
        <v>0</v>
      </c>
      <c r="HL167" s="0" t="n">
        <f aca="false">FG167</f>
        <v>0</v>
      </c>
      <c r="HM167" s="0" t="n">
        <f aca="false">FJ167</f>
        <v>0</v>
      </c>
      <c r="HN167" s="0" t="n">
        <f aca="false">FM167</f>
        <v>0</v>
      </c>
      <c r="HO167" s="0" t="n">
        <f aca="false">FP167</f>
        <v>0</v>
      </c>
      <c r="HP167" s="0" t="n">
        <f aca="false">FS167</f>
        <v>0</v>
      </c>
      <c r="HQ167" s="0" t="n">
        <f aca="false">FV167</f>
        <v>0</v>
      </c>
      <c r="HR167" s="0" t="n">
        <f aca="false">FY167</f>
        <v>0</v>
      </c>
      <c r="HS167" s="0" t="n">
        <f aca="false">GB167</f>
        <v>0</v>
      </c>
      <c r="HT167" s="0" t="n">
        <f aca="false">GE167</f>
        <v>0</v>
      </c>
      <c r="HU167" s="0" t="n">
        <f aca="false">GH167</f>
        <v>0</v>
      </c>
      <c r="HV167" s="0" t="n">
        <f aca="false">GK167</f>
        <v>0</v>
      </c>
      <c r="HW167" s="0" t="n">
        <f aca="false">AU167</f>
        <v>12</v>
      </c>
      <c r="HX167" s="0" t="n">
        <f aca="false">HW167/HV169</f>
        <v>6</v>
      </c>
    </row>
    <row r="168" customFormat="false" ht="18" hidden="true" customHeight="true" outlineLevel="0" collapsed="false">
      <c r="A168" s="1"/>
      <c r="B168" s="13"/>
      <c r="C168" s="10"/>
      <c r="D168" s="13"/>
      <c r="E168" s="10"/>
      <c r="F168" s="13"/>
      <c r="G168" s="13"/>
      <c r="H168" s="74"/>
      <c r="I168" s="10"/>
      <c r="J168" s="10"/>
      <c r="K168" s="1"/>
      <c r="M168" s="1"/>
      <c r="AK168" s="1"/>
      <c r="AL168" s="1"/>
      <c r="AM168" s="1"/>
      <c r="AN168" s="1"/>
      <c r="AO168" s="1"/>
      <c r="AP168" s="1"/>
      <c r="AQ168" s="1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 t="n">
        <f aca="false">IF(GN166&lt;GN167,GN166,GN167)</f>
        <v>1</v>
      </c>
      <c r="GO168" s="15" t="n">
        <f aca="false">IF(GO166&lt;GO167,GO166,GO167)</f>
        <v>0</v>
      </c>
      <c r="GP168" s="15" t="n">
        <f aca="false">IF(GP166&lt;GP167,GP166,GP167)</f>
        <v>0</v>
      </c>
      <c r="GQ168" s="15" t="n">
        <f aca="false">IF(GQ166&lt;GQ167,GQ166,GQ167)</f>
        <v>0</v>
      </c>
      <c r="GR168" s="15" t="n">
        <f aca="false">IF(GR166&lt;GR167,GR166,GR167)</f>
        <v>0</v>
      </c>
      <c r="GS168" s="15" t="n">
        <f aca="false">IF(GS166&lt;GS167,GS166,GS167)</f>
        <v>0</v>
      </c>
      <c r="GT168" s="15" t="n">
        <f aca="false">IF(GT166&lt;GT167,GT166,GT167)</f>
        <v>0</v>
      </c>
      <c r="GU168" s="15" t="n">
        <f aca="false">IF(GU166&lt;GU167,GU166,GU167)</f>
        <v>0</v>
      </c>
      <c r="GV168" s="15" t="n">
        <f aca="false">IF(GV166&lt;GV167,GV166,GV167)</f>
        <v>0</v>
      </c>
      <c r="GW168" s="15" t="n">
        <f aca="false">IF(GW166&lt;GW167,GW166,GW167)</f>
        <v>0</v>
      </c>
      <c r="GX168" s="15" t="n">
        <f aca="false">IF(GX166&lt;GX167,GX166,GX167)</f>
        <v>0</v>
      </c>
      <c r="GY168" s="15" t="n">
        <f aca="false">IF(GY166&lt;GY167,GY166,GY167)</f>
        <v>0</v>
      </c>
      <c r="GZ168" s="15" t="n">
        <f aca="false">IF(GZ166&lt;GZ167,GZ166,GZ167)</f>
        <v>0</v>
      </c>
      <c r="HA168" s="15" t="n">
        <f aca="false">IF(HA166&lt;HA167,HA166,HA167)</f>
        <v>0</v>
      </c>
      <c r="HB168" s="15" t="n">
        <f aca="false">IF(HB166&lt;HB167,HB166,HB167)</f>
        <v>0</v>
      </c>
      <c r="HC168" s="15" t="n">
        <f aca="false">IF(HC166&lt;HC167,HC166,HC167)</f>
        <v>0</v>
      </c>
      <c r="HD168" s="15" t="n">
        <f aca="false">IF(HD166&lt;HD167,HD166,HD167)</f>
        <v>0</v>
      </c>
      <c r="HE168" s="15" t="n">
        <f aca="false">IF(HE166&lt;HE167,HE166,HE167)</f>
        <v>0</v>
      </c>
      <c r="HF168" s="15" t="n">
        <f aca="false">IF(HF166&lt;HF167,HF166,HF167)</f>
        <v>0</v>
      </c>
      <c r="HG168" s="15" t="n">
        <f aca="false">IF(HG166&lt;HG167,HG166,HG167)</f>
        <v>0</v>
      </c>
      <c r="HH168" s="15" t="n">
        <f aca="false">IF(HH166&lt;HH167,HH166,HH167)</f>
        <v>0</v>
      </c>
      <c r="HI168" s="15" t="n">
        <f aca="false">IF(HI166&lt;HI167,HI166,HI167)</f>
        <v>0</v>
      </c>
      <c r="HJ168" s="15" t="n">
        <f aca="false">IF(HJ166&lt;HJ167,HJ166,HJ167)</f>
        <v>0</v>
      </c>
      <c r="HK168" s="15" t="n">
        <f aca="false">IF(HK166&lt;HK167,HK166,HK167)</f>
        <v>0</v>
      </c>
      <c r="HL168" s="15" t="n">
        <f aca="false">IF(HL166&lt;HL167,HL166,HL167)</f>
        <v>0</v>
      </c>
      <c r="HM168" s="15" t="n">
        <f aca="false">IF(HM166&lt;HM167,HM166,HM167)</f>
        <v>0</v>
      </c>
      <c r="HN168" s="15" t="n">
        <f aca="false">IF(HN166&lt;HN167,HN166,HN167)</f>
        <v>0</v>
      </c>
      <c r="HO168" s="15" t="n">
        <f aca="false">IF(HO166&lt;HO167,HO166,HO167)</f>
        <v>0</v>
      </c>
      <c r="HP168" s="15" t="n">
        <f aca="false">IF(HP166&lt;HP167,HP166,HP167)</f>
        <v>0</v>
      </c>
      <c r="HQ168" s="15" t="n">
        <f aca="false">IF(HQ166&lt;HQ167,HQ166,HQ167)</f>
        <v>0</v>
      </c>
      <c r="HR168" s="15" t="n">
        <f aca="false">IF(HR166&lt;HR167,HR166,HR167)</f>
        <v>0</v>
      </c>
      <c r="HS168" s="15" t="n">
        <f aca="false">IF(HS166&lt;HS167,HS166,HS167)</f>
        <v>0</v>
      </c>
      <c r="HT168" s="15" t="n">
        <f aca="false">IF(HT166&lt;HT167,HT166,HT167)</f>
        <v>0</v>
      </c>
      <c r="HU168" s="15" t="n">
        <f aca="false">IF(HU166&lt;HU167,HU166,HU167)</f>
        <v>0</v>
      </c>
      <c r="HV168" s="15" t="n">
        <f aca="false">IF(HV166&lt;HV167,HV166,HV167)</f>
        <v>0</v>
      </c>
    </row>
    <row r="169" customFormat="false" ht="18" hidden="true" customHeight="true" outlineLevel="0" collapsed="false">
      <c r="A169" s="1"/>
      <c r="B169" s="10"/>
      <c r="C169" s="10"/>
      <c r="D169" s="10"/>
      <c r="E169" s="10"/>
      <c r="F169" s="13"/>
      <c r="G169" s="13"/>
      <c r="H169" s="74"/>
      <c r="I169" s="10"/>
      <c r="J169" s="10"/>
      <c r="K169" s="1"/>
      <c r="M169" s="1"/>
      <c r="AK169" s="1"/>
      <c r="AL169" s="1"/>
      <c r="AM169" s="1"/>
      <c r="AN169" s="1"/>
      <c r="AO169" s="1"/>
      <c r="AP169" s="1"/>
      <c r="AQ169" s="1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0" t="n">
        <f aca="false">FY$4^GN168</f>
        <v>2</v>
      </c>
      <c r="GO169" s="0" t="n">
        <f aca="false">FZ$4^GO168*GN169</f>
        <v>2</v>
      </c>
      <c r="GP169" s="0" t="n">
        <f aca="false">GA$4^GP168*GO169</f>
        <v>2</v>
      </c>
      <c r="GQ169" s="0" t="n">
        <f aca="false">GB$4^GQ168*GP169</f>
        <v>2</v>
      </c>
      <c r="GR169" s="0" t="n">
        <f aca="false">GC$4^GR168*GQ169</f>
        <v>2</v>
      </c>
      <c r="GS169" s="0" t="n">
        <f aca="false">GD$4^GS168*GR169</f>
        <v>2</v>
      </c>
      <c r="GT169" s="0" t="n">
        <f aca="false">GE$4^GT168*GS169</f>
        <v>2</v>
      </c>
      <c r="GU169" s="0" t="n">
        <f aca="false">GF$4^GU168*GT169</f>
        <v>2</v>
      </c>
      <c r="GV169" s="0" t="n">
        <f aca="false">GG$4^GV168*GU169</f>
        <v>2</v>
      </c>
      <c r="GW169" s="0" t="n">
        <f aca="false">GH$4^GW168*GV169</f>
        <v>2</v>
      </c>
      <c r="GX169" s="0" t="n">
        <f aca="false">GI$4^GX168*GW169</f>
        <v>2</v>
      </c>
      <c r="GY169" s="0" t="n">
        <f aca="false">GJ$4^GY168*GX169</f>
        <v>2</v>
      </c>
      <c r="GZ169" s="0" t="n">
        <f aca="false">GK$4^GZ168*GY169</f>
        <v>2</v>
      </c>
      <c r="HA169" s="0" t="n">
        <f aca="false">GL$4^HA168*GZ169</f>
        <v>2</v>
      </c>
      <c r="HB169" s="0" t="n">
        <f aca="false">GM$4^HB168*HA169</f>
        <v>2</v>
      </c>
      <c r="HC169" s="0" t="n">
        <f aca="false">GN$4^HC168*HB169</f>
        <v>2</v>
      </c>
      <c r="HD169" s="0" t="n">
        <f aca="false">GO$4^HD168*HC169</f>
        <v>2</v>
      </c>
      <c r="HE169" s="0" t="n">
        <f aca="false">GP$4^HE168*HD169</f>
        <v>2</v>
      </c>
      <c r="HF169" s="0" t="n">
        <f aca="false">GQ$4^HF168*HE169</f>
        <v>2</v>
      </c>
      <c r="HG169" s="0" t="n">
        <f aca="false">GR$4^HG168*HF169</f>
        <v>2</v>
      </c>
      <c r="HH169" s="0" t="n">
        <f aca="false">GS$4^HH168*HG169</f>
        <v>2</v>
      </c>
      <c r="HI169" s="0" t="n">
        <f aca="false">GT$4^HI168*HH169</f>
        <v>2</v>
      </c>
      <c r="HJ169" s="0" t="n">
        <f aca="false">GU$4^HJ168*HI169</f>
        <v>2</v>
      </c>
      <c r="HK169" s="0" t="n">
        <f aca="false">GV$4^HK168*HJ169</f>
        <v>2</v>
      </c>
      <c r="HL169" s="0" t="n">
        <f aca="false">GW$4^HL168*HK169</f>
        <v>2</v>
      </c>
      <c r="HM169" s="0" t="n">
        <f aca="false">GX$4^HM168*HL169</f>
        <v>2</v>
      </c>
      <c r="HN169" s="0" t="n">
        <f aca="false">GY$4^HN168*HM169</f>
        <v>2</v>
      </c>
      <c r="HO169" s="0" t="n">
        <f aca="false">GZ$4^HO168*HN169</f>
        <v>2</v>
      </c>
      <c r="HP169" s="0" t="n">
        <f aca="false">HA$4^HP168*HO169</f>
        <v>2</v>
      </c>
      <c r="HQ169" s="0" t="n">
        <f aca="false">HB$4^HQ168*HP169</f>
        <v>2</v>
      </c>
      <c r="HR169" s="0" t="n">
        <f aca="false">HC$4^HR168*HQ169</f>
        <v>2</v>
      </c>
      <c r="HS169" s="0" t="n">
        <f aca="false">HD$4^HS168*HR169</f>
        <v>2</v>
      </c>
      <c r="HT169" s="0" t="n">
        <f aca="false">HE$4^HT168*HS169</f>
        <v>2</v>
      </c>
      <c r="HU169" s="0" t="n">
        <f aca="false">HF$4^HU168*HT169</f>
        <v>2</v>
      </c>
      <c r="HV169" s="0" t="n">
        <f aca="false">HG$4^HV168*HU169</f>
        <v>2</v>
      </c>
    </row>
    <row r="170" customFormat="false" ht="18" hidden="true" customHeight="true" outlineLevel="0" collapsed="false">
      <c r="A170" s="1"/>
      <c r="B170" s="10"/>
      <c r="C170" s="10"/>
      <c r="D170" s="10"/>
      <c r="E170" s="10"/>
      <c r="F170" s="13"/>
      <c r="G170" s="13"/>
      <c r="H170" s="74"/>
      <c r="I170" s="10"/>
      <c r="J170" s="10"/>
      <c r="K170" s="1"/>
      <c r="M170" s="1"/>
      <c r="AK170" s="1"/>
      <c r="AL170" s="1"/>
      <c r="AM170" s="1"/>
      <c r="AN170" s="1"/>
      <c r="AO170" s="1"/>
      <c r="AP170" s="1"/>
      <c r="AQ170" s="1"/>
      <c r="AR170" s="0" t="s">
        <v>106</v>
      </c>
      <c r="AS170" s="15" t="n">
        <f aca="true">INT((RAND()*(AM166-AL166+1)+AL166))</f>
        <v>14</v>
      </c>
      <c r="AT170" s="15" t="n">
        <f aca="true">INT((RAND()*(AO166-AN166+1)+AN166))</f>
        <v>11</v>
      </c>
      <c r="AU170" s="0" t="n">
        <f aca="false">AT170-AT171*(AS171-AS170)</f>
        <v>11</v>
      </c>
      <c r="AV170" s="0" t="n">
        <v>256</v>
      </c>
      <c r="AW170" s="15" t="n">
        <f aca="false">IF(AU170/AV170=INT(AU170/AV170),1,0)</f>
        <v>0</v>
      </c>
      <c r="AX170" s="15" t="n">
        <f aca="false">IF(AW170=0,AU170,AU170/AV170)</f>
        <v>11</v>
      </c>
      <c r="AY170" s="15" t="n">
        <v>16</v>
      </c>
      <c r="AZ170" s="15" t="n">
        <f aca="false">IF(AX170/AY170=INT(AX170/AY170),1,0)</f>
        <v>0</v>
      </c>
      <c r="BA170" s="15" t="n">
        <f aca="false">IF(AZ170=0,AX170,AX170/AY170)</f>
        <v>11</v>
      </c>
      <c r="BB170" s="15" t="n">
        <v>4</v>
      </c>
      <c r="BC170" s="15" t="n">
        <f aca="false">IF(BA170/BB170=INT(BA170/BB170),1,0)</f>
        <v>0</v>
      </c>
      <c r="BD170" s="15" t="n">
        <f aca="false">IF(BC170=0,BA170,BA170/BB170)</f>
        <v>11</v>
      </c>
      <c r="BE170" s="15" t="n">
        <v>2</v>
      </c>
      <c r="BF170" s="15" t="n">
        <f aca="false">IF(BD170/BE170=INT(BD170/BE170),1,0)</f>
        <v>0</v>
      </c>
      <c r="BG170" s="15" t="n">
        <f aca="false">IF(BF170=0,BD170,BD170/BE170)</f>
        <v>11</v>
      </c>
      <c r="BH170" s="15" t="n">
        <v>81</v>
      </c>
      <c r="BI170" s="15" t="n">
        <f aca="false">IF(BG170/BH170=INT(BG170/BH170),1,0)</f>
        <v>0</v>
      </c>
      <c r="BJ170" s="15" t="n">
        <f aca="false">IF(BI170=0,BG170,BG170/BH170)</f>
        <v>11</v>
      </c>
      <c r="BK170" s="15" t="n">
        <v>9</v>
      </c>
      <c r="BL170" s="15" t="n">
        <f aca="false">IF(BJ170/BK170=INT(BJ170/BK170),1,0)</f>
        <v>0</v>
      </c>
      <c r="BM170" s="15" t="n">
        <f aca="false">IF(BL170=0,BJ170,BJ170/BK170)</f>
        <v>11</v>
      </c>
      <c r="BN170" s="15" t="n">
        <v>3</v>
      </c>
      <c r="BO170" s="15" t="n">
        <f aca="false">IF(BM170/BN170=INT(BM170/BN170),1,0)</f>
        <v>0</v>
      </c>
      <c r="BP170" s="15" t="n">
        <f aca="false">IF(BO170=0,BM170,BM170/BN170)</f>
        <v>11</v>
      </c>
      <c r="BQ170" s="15" t="n">
        <v>25</v>
      </c>
      <c r="BR170" s="15" t="n">
        <f aca="false">IF(BP170/BQ170=INT(BP170/BQ170),1,0)</f>
        <v>0</v>
      </c>
      <c r="BS170" s="15" t="n">
        <f aca="false">IF(BR170=0,BP170,BP170/BQ170)</f>
        <v>11</v>
      </c>
      <c r="BT170" s="15" t="n">
        <v>5</v>
      </c>
      <c r="BU170" s="15" t="n">
        <f aca="false">IF(BS170/BT170=INT(BS170/BT170),1,0)</f>
        <v>0</v>
      </c>
      <c r="BV170" s="15" t="n">
        <f aca="false">IF(BU170=0,BS170,BS170/BT170)</f>
        <v>11</v>
      </c>
      <c r="BW170" s="15" t="n">
        <v>49</v>
      </c>
      <c r="BX170" s="15" t="n">
        <f aca="false">IF(BV170/BW170=INT(BV170/BW170),1,0)</f>
        <v>0</v>
      </c>
      <c r="BY170" s="15" t="n">
        <f aca="false">IF(BX170=0,BV170,BV170/BW170)</f>
        <v>11</v>
      </c>
      <c r="BZ170" s="15" t="n">
        <v>7</v>
      </c>
      <c r="CA170" s="15" t="n">
        <f aca="false">IF(BY170/BZ170=INT(BY170/BZ170),1,0)</f>
        <v>0</v>
      </c>
      <c r="CB170" s="15" t="n">
        <f aca="false">IF(CA170=0,BY170,BY170/BZ170)</f>
        <v>11</v>
      </c>
      <c r="CC170" s="15" t="n">
        <v>121</v>
      </c>
      <c r="CD170" s="15" t="n">
        <f aca="false">IF(CB170/CC170=INT(CB170/CC170),1,0)</f>
        <v>0</v>
      </c>
      <c r="CE170" s="15" t="n">
        <f aca="false">IF(CD170=0,CB170,CB170/CC170)</f>
        <v>11</v>
      </c>
      <c r="CF170" s="15" t="n">
        <v>11</v>
      </c>
      <c r="CG170" s="15" t="n">
        <f aca="false">IF(CE170/CF170=INT(CE170/CF170),1,0)</f>
        <v>1</v>
      </c>
      <c r="CH170" s="15" t="n">
        <f aca="false">IF(CG170=0,CE170,CE170/CF170)</f>
        <v>1</v>
      </c>
      <c r="CI170" s="15" t="n">
        <v>169</v>
      </c>
      <c r="CJ170" s="15" t="n">
        <f aca="false">IF(CH170/CI170=INT(CH170/CI170),1,0)</f>
        <v>0</v>
      </c>
      <c r="CK170" s="15" t="n">
        <f aca="false">IF(CJ170=0,CH170,CH170/CI170)</f>
        <v>1</v>
      </c>
      <c r="CL170" s="15" t="n">
        <v>13</v>
      </c>
      <c r="CM170" s="15" t="n">
        <f aca="false">IF(CK170/CL170=INT(CK170/CL170),1,0)</f>
        <v>0</v>
      </c>
      <c r="CN170" s="15" t="n">
        <f aca="false">IF(CM170=0,CK170,CK170/CL170)</f>
        <v>1</v>
      </c>
      <c r="CO170" s="15" t="n">
        <f aca="false">CO166</f>
        <v>289</v>
      </c>
      <c r="CP170" s="15" t="n">
        <f aca="false">IF(CN170/CO170=INT(CN170/CO170),1,0)</f>
        <v>0</v>
      </c>
      <c r="CQ170" s="15" t="n">
        <f aca="false">IF(CP170=0,CN170,CN170/CO170)</f>
        <v>1</v>
      </c>
      <c r="CR170" s="15" t="n">
        <v>17</v>
      </c>
      <c r="CS170" s="15" t="n">
        <f aca="false">IF(CQ170/CR170=INT(CQ170/CR170),1,0)</f>
        <v>0</v>
      </c>
      <c r="CT170" s="15" t="n">
        <f aca="false">IF(CS170=0,CQ170,CQ170/CR170)</f>
        <v>1</v>
      </c>
      <c r="CU170" s="15" t="n">
        <f aca="false">CU166</f>
        <v>361</v>
      </c>
      <c r="CV170" s="15" t="n">
        <f aca="false">IF(CT170/CU170=INT(CT170/CU170),1,0)</f>
        <v>0</v>
      </c>
      <c r="CW170" s="15" t="n">
        <f aca="false">IF(CV170=0,CT170,CT170/CU170)</f>
        <v>1</v>
      </c>
      <c r="CX170" s="15" t="n">
        <v>19</v>
      </c>
      <c r="CY170" s="15" t="n">
        <f aca="false">IF(CW170/CX170=INT(CW170/CX170),1,0)</f>
        <v>0</v>
      </c>
      <c r="CZ170" s="15" t="n">
        <f aca="false">IF(CY170=0,CW170,CW170/CX170)</f>
        <v>1</v>
      </c>
      <c r="DA170" s="15" t="n">
        <f aca="false">DA166</f>
        <v>529</v>
      </c>
      <c r="DB170" s="15" t="n">
        <f aca="false">IF(CZ170/DA170=INT(CZ170/DA170),1,0)</f>
        <v>0</v>
      </c>
      <c r="DC170" s="15" t="n">
        <f aca="false">IF(DB170=0,CZ170,CZ170/DA170)</f>
        <v>1</v>
      </c>
      <c r="DD170" s="15" t="n">
        <v>23</v>
      </c>
      <c r="DE170" s="15" t="n">
        <f aca="false">IF(DC170/DD170=INT(DC170/DD170),1,0)</f>
        <v>0</v>
      </c>
      <c r="DF170" s="15" t="n">
        <f aca="false">IF(DE170=0,DC170,DC170/DD170)</f>
        <v>1</v>
      </c>
      <c r="DG170" s="15" t="n">
        <f aca="false">DG166</f>
        <v>841</v>
      </c>
      <c r="DH170" s="15" t="n">
        <f aca="false">IF(DF170/DG170=INT(DF170/DG170),1,0)</f>
        <v>0</v>
      </c>
      <c r="DI170" s="15" t="n">
        <f aca="false">IF(DH170=0,DF170,DF170/DG170)</f>
        <v>1</v>
      </c>
      <c r="DJ170" s="15" t="n">
        <v>29</v>
      </c>
      <c r="DK170" s="15" t="n">
        <f aca="false">IF(DI170/DJ170=INT(DI170/DJ170),1,0)</f>
        <v>0</v>
      </c>
      <c r="DL170" s="15" t="n">
        <f aca="false">IF(DK170=0,DI170,DI170/DJ170)</f>
        <v>1</v>
      </c>
      <c r="DM170" s="15" t="n">
        <f aca="false">DM166</f>
        <v>961</v>
      </c>
      <c r="DN170" s="15" t="n">
        <f aca="false">IF(DL170/DM170=INT(DL170/DM170),1,0)</f>
        <v>0</v>
      </c>
      <c r="DO170" s="15" t="n">
        <f aca="false">IF(DN170=0,DL170,DL170/DM170)</f>
        <v>1</v>
      </c>
      <c r="DP170" s="15" t="n">
        <v>31</v>
      </c>
      <c r="DQ170" s="15" t="n">
        <f aca="false">IF(DO170/DP170=INT(DO170/DP170),1,0)</f>
        <v>0</v>
      </c>
      <c r="DR170" s="15" t="n">
        <f aca="false">IF(DQ170=0,DO170,DO170/DP170)</f>
        <v>1</v>
      </c>
      <c r="DS170" s="15" t="n">
        <v>37</v>
      </c>
      <c r="DT170" s="15" t="n">
        <f aca="false">IF(DR170/DS170=INT(DR170/DS170),1,0)</f>
        <v>0</v>
      </c>
      <c r="DU170" s="15" t="n">
        <f aca="false">IF(DT170=0,DR170,DR170/DS170)</f>
        <v>1</v>
      </c>
      <c r="DV170" s="15" t="n">
        <v>41</v>
      </c>
      <c r="DW170" s="15" t="n">
        <f aca="false">IF(DU170/DV170=INT(DU170/DV170),1,0)</f>
        <v>0</v>
      </c>
      <c r="DX170" s="15" t="n">
        <f aca="false">IF(DW170=0,DU170,DU170/DV170)</f>
        <v>1</v>
      </c>
      <c r="DY170" s="15" t="n">
        <v>43</v>
      </c>
      <c r="DZ170" s="15" t="n">
        <f aca="false">IF(DX170/DY170=INT(DX170/DY170),1,0)</f>
        <v>0</v>
      </c>
      <c r="EA170" s="15" t="n">
        <f aca="false">IF(DZ170=0,DX170,DX170/DY170)</f>
        <v>1</v>
      </c>
      <c r="EB170" s="15" t="n">
        <v>47</v>
      </c>
      <c r="EC170" s="15" t="n">
        <f aca="false">IF(EA170/EB170=INT(EA170/EB170),1,0)</f>
        <v>0</v>
      </c>
      <c r="ED170" s="15" t="n">
        <f aca="false">IF(EC170=0,EA170,EA170/EB170)</f>
        <v>1</v>
      </c>
      <c r="EE170" s="15" t="n">
        <v>53</v>
      </c>
      <c r="EF170" s="15" t="n">
        <f aca="false">IF(ED170/EE170=INT(ED170/EE170),1,0)</f>
        <v>0</v>
      </c>
      <c r="EG170" s="15" t="n">
        <f aca="false">IF(EF170=0,ED170,ED170/EE170)</f>
        <v>1</v>
      </c>
      <c r="EH170" s="15" t="n">
        <v>59</v>
      </c>
      <c r="EI170" s="15" t="n">
        <f aca="false">IF(EG170/EH170=INT(EG170/EH170),1,0)</f>
        <v>0</v>
      </c>
      <c r="EJ170" s="15" t="n">
        <f aca="false">IF(EI170=0,EG170,EG170/EH170)</f>
        <v>1</v>
      </c>
      <c r="EK170" s="15" t="n">
        <v>61</v>
      </c>
      <c r="EL170" s="15" t="n">
        <f aca="false">IF(EJ170/EK170=INT(EJ170/EK170),1,0)</f>
        <v>0</v>
      </c>
      <c r="EM170" s="15" t="n">
        <f aca="false">IF(EL170=0,EJ170,EJ170/EK170)</f>
        <v>1</v>
      </c>
      <c r="EN170" s="15" t="n">
        <v>67</v>
      </c>
      <c r="EO170" s="15" t="n">
        <f aca="false">IF(EM170/EN170=INT(EM170/EN170),1,0)</f>
        <v>0</v>
      </c>
      <c r="EP170" s="15" t="n">
        <f aca="false">IF(EO170=0,EM170,EM170/EN170)</f>
        <v>1</v>
      </c>
      <c r="EQ170" s="15" t="n">
        <v>71</v>
      </c>
      <c r="ER170" s="15" t="n">
        <f aca="false">IF(EP170/EQ170=INT(EP170/EQ170),1,0)</f>
        <v>0</v>
      </c>
      <c r="ES170" s="15" t="n">
        <f aca="false">IF(ER170=0,EP170,EP170/EQ170)</f>
        <v>1</v>
      </c>
      <c r="ET170" s="15" t="n">
        <v>73</v>
      </c>
      <c r="EU170" s="15" t="n">
        <f aca="false">IF(ES170/ET170=INT(ES170/ET170),1,0)</f>
        <v>0</v>
      </c>
      <c r="EV170" s="15" t="n">
        <f aca="false">IF(EU170=0,ES170,ES170/ET170)</f>
        <v>1</v>
      </c>
      <c r="EW170" s="15" t="n">
        <v>79</v>
      </c>
      <c r="EX170" s="15" t="n">
        <f aca="false">IF(EV170/EW170=INT(EV170/EW170),1,0)</f>
        <v>0</v>
      </c>
      <c r="EY170" s="15" t="n">
        <f aca="false">IF(EX170=0,EV170,EV170/EW170)</f>
        <v>1</v>
      </c>
      <c r="EZ170" s="15" t="n">
        <v>83</v>
      </c>
      <c r="FA170" s="15" t="n">
        <f aca="false">IF(EY170/EZ170=INT(EY170/EZ170),1,0)</f>
        <v>0</v>
      </c>
      <c r="FB170" s="15" t="n">
        <f aca="false">IF(FA170=0,EY170,EY170/EZ170)</f>
        <v>1</v>
      </c>
      <c r="FC170" s="15" t="n">
        <v>89</v>
      </c>
      <c r="FD170" s="15" t="n">
        <f aca="false">IF(FB170/FC170=INT(FB170/FC170),1,0)</f>
        <v>0</v>
      </c>
      <c r="FE170" s="15" t="n">
        <f aca="false">IF(FD170=0,FB170,FB170/FC170)</f>
        <v>1</v>
      </c>
      <c r="FF170" s="15" t="n">
        <v>97</v>
      </c>
      <c r="FG170" s="15" t="n">
        <f aca="false">IF(FE170/FF170=INT(FE170/FF170),1,0)</f>
        <v>0</v>
      </c>
      <c r="FH170" s="15" t="n">
        <f aca="false">IF(FG170=0,FE170,FE170/FF170)</f>
        <v>1</v>
      </c>
      <c r="FI170" s="15" t="n">
        <v>101</v>
      </c>
      <c r="FJ170" s="15" t="n">
        <f aca="false">IF(FH170/FI170=INT(FH170/FI170),1,0)</f>
        <v>0</v>
      </c>
      <c r="FK170" s="15" t="n">
        <f aca="false">IF(FJ170=0,FH170,FH170/FI170)</f>
        <v>1</v>
      </c>
      <c r="FL170" s="15" t="n">
        <v>103</v>
      </c>
      <c r="FM170" s="15" t="n">
        <f aca="false">IF(FK170/FL170=INT(FK170/FL170),1,0)</f>
        <v>0</v>
      </c>
      <c r="FN170" s="15" t="n">
        <f aca="false">IF(FM170=0,FK170,FK170/FL170)</f>
        <v>1</v>
      </c>
      <c r="FO170" s="15" t="n">
        <v>107</v>
      </c>
      <c r="FP170" s="15" t="n">
        <f aca="false">IF(FN170/FO170=INT(FN170/FO170),1,0)</f>
        <v>0</v>
      </c>
      <c r="FQ170" s="15" t="n">
        <f aca="false">IF(FP170=0,FN170,FN170/FO170)</f>
        <v>1</v>
      </c>
      <c r="FR170" s="15" t="n">
        <v>109</v>
      </c>
      <c r="FS170" s="15" t="n">
        <f aca="false">IF(FQ170/FR170=INT(FQ170/FR170),1,0)</f>
        <v>0</v>
      </c>
      <c r="FT170" s="15" t="n">
        <f aca="false">IF(FS170=0,FQ170,FQ170/FR170)</f>
        <v>1</v>
      </c>
      <c r="FU170" s="15" t="n">
        <v>113</v>
      </c>
      <c r="FV170" s="15" t="n">
        <f aca="false">IF(FT170/FU170=INT(FT170/FU170),1,0)</f>
        <v>0</v>
      </c>
      <c r="FW170" s="15" t="n">
        <f aca="false">IF(FV170=0,FT170,FT170/FU170)</f>
        <v>1</v>
      </c>
      <c r="FX170" s="15" t="n">
        <v>127</v>
      </c>
      <c r="FY170" s="15" t="n">
        <f aca="false">IF(FW170/FX170=INT(FW170/FX170),1,0)</f>
        <v>0</v>
      </c>
      <c r="FZ170" s="15" t="n">
        <f aca="false">IF(FY170=0,FW170,FW170/FX170)</f>
        <v>1</v>
      </c>
      <c r="GA170" s="15" t="n">
        <v>131</v>
      </c>
      <c r="GB170" s="15" t="n">
        <f aca="false">IF(FZ170/GA170=INT(FZ170/GA170),1,0)</f>
        <v>0</v>
      </c>
      <c r="GC170" s="15" t="n">
        <f aca="false">IF(GB170=0,FZ170,FZ170/GA170)</f>
        <v>1</v>
      </c>
      <c r="GD170" s="15" t="n">
        <v>137</v>
      </c>
      <c r="GE170" s="15" t="n">
        <f aca="false">IF(GC170/GD170=INT(GC170/GD170),1,0)</f>
        <v>0</v>
      </c>
      <c r="GF170" s="15" t="n">
        <f aca="false">IF(GE170=0,GC170,GC170/GD170)</f>
        <v>1</v>
      </c>
      <c r="GG170" s="15" t="n">
        <v>139</v>
      </c>
      <c r="GH170" s="15" t="n">
        <f aca="false">IF(GF170/GG170=INT(GF170/GG170),1,0)</f>
        <v>0</v>
      </c>
      <c r="GI170" s="15" t="n">
        <f aca="false">IF(GH170=0,GF170,GF170/GG170)</f>
        <v>1</v>
      </c>
      <c r="GJ170" s="15" t="n">
        <v>149</v>
      </c>
      <c r="GK170" s="15" t="n">
        <f aca="false">IF(GI170/GJ170=INT(GI170/GJ170),1,0)</f>
        <v>0</v>
      </c>
      <c r="GL170" s="15" t="n">
        <f aca="false">IF(GK170=0,GI170,GI170/GJ170)</f>
        <v>1</v>
      </c>
      <c r="GM170" s="15"/>
      <c r="GN170" s="15" t="n">
        <f aca="false">8*AW170+4*AZ170+2*BC170+BF170</f>
        <v>0</v>
      </c>
      <c r="GO170" s="15" t="n">
        <f aca="false">4*BI170+2*BL170+BO170</f>
        <v>0</v>
      </c>
      <c r="GP170" s="15" t="n">
        <f aca="false">2*BR170+BU170</f>
        <v>0</v>
      </c>
      <c r="GQ170" s="15" t="n">
        <f aca="false">2*BX170+CA170</f>
        <v>0</v>
      </c>
      <c r="GR170" s="15" t="n">
        <f aca="false">2*CD170+CG170</f>
        <v>1</v>
      </c>
      <c r="GS170" s="15" t="n">
        <f aca="false">2*CJ170+CM170</f>
        <v>0</v>
      </c>
      <c r="GT170" s="15" t="n">
        <f aca="false">CS170</f>
        <v>0</v>
      </c>
      <c r="GU170" s="15" t="n">
        <f aca="false">CY170</f>
        <v>0</v>
      </c>
      <c r="GV170" s="15" t="n">
        <f aca="false">DE170</f>
        <v>0</v>
      </c>
      <c r="GW170" s="15" t="n">
        <f aca="false">DK170</f>
        <v>0</v>
      </c>
      <c r="GX170" s="15" t="n">
        <f aca="false">DQ170</f>
        <v>0</v>
      </c>
      <c r="GY170" s="0" t="n">
        <f aca="false">DT170</f>
        <v>0</v>
      </c>
      <c r="GZ170" s="0" t="n">
        <f aca="false">DW170</f>
        <v>0</v>
      </c>
      <c r="HA170" s="0" t="n">
        <f aca="false">DZ170</f>
        <v>0</v>
      </c>
      <c r="HB170" s="0" t="n">
        <f aca="false">EC170</f>
        <v>0</v>
      </c>
      <c r="HC170" s="0" t="n">
        <f aca="false">EF170</f>
        <v>0</v>
      </c>
      <c r="HD170" s="0" t="n">
        <f aca="false">EI170</f>
        <v>0</v>
      </c>
      <c r="HE170" s="0" t="n">
        <f aca="false">EL170</f>
        <v>0</v>
      </c>
      <c r="HF170" s="0" t="n">
        <f aca="false">EO170</f>
        <v>0</v>
      </c>
      <c r="HG170" s="0" t="n">
        <f aca="false">ER170</f>
        <v>0</v>
      </c>
      <c r="HH170" s="0" t="n">
        <f aca="false">EU170</f>
        <v>0</v>
      </c>
      <c r="HI170" s="0" t="n">
        <f aca="false">EX170</f>
        <v>0</v>
      </c>
      <c r="HJ170" s="0" t="n">
        <f aca="false">FA170</f>
        <v>0</v>
      </c>
      <c r="HK170" s="0" t="n">
        <f aca="false">FD170</f>
        <v>0</v>
      </c>
      <c r="HL170" s="0" t="n">
        <f aca="false">FG170</f>
        <v>0</v>
      </c>
      <c r="HM170" s="0" t="n">
        <f aca="false">FJ170</f>
        <v>0</v>
      </c>
      <c r="HN170" s="0" t="n">
        <f aca="false">FM170</f>
        <v>0</v>
      </c>
      <c r="HO170" s="0" t="n">
        <f aca="false">FP170</f>
        <v>0</v>
      </c>
      <c r="HP170" s="0" t="n">
        <f aca="false">FS170</f>
        <v>0</v>
      </c>
      <c r="HQ170" s="0" t="n">
        <f aca="false">FV170</f>
        <v>0</v>
      </c>
      <c r="HR170" s="0" t="n">
        <f aca="false">FY170</f>
        <v>0</v>
      </c>
      <c r="HS170" s="0" t="n">
        <f aca="false">GB170</f>
        <v>0</v>
      </c>
      <c r="HT170" s="0" t="n">
        <f aca="false">GE170</f>
        <v>0</v>
      </c>
      <c r="HU170" s="0" t="n">
        <f aca="false">GH170</f>
        <v>0</v>
      </c>
      <c r="HV170" s="0" t="n">
        <f aca="false">GK170</f>
        <v>0</v>
      </c>
      <c r="HW170" s="0" t="n">
        <f aca="false">AU170</f>
        <v>11</v>
      </c>
      <c r="HX170" s="0" t="n">
        <f aca="false">HW170/HV173</f>
        <v>11</v>
      </c>
    </row>
    <row r="171" customFormat="false" ht="18" hidden="true" customHeight="true" outlineLevel="0" collapsed="false">
      <c r="A171" s="1"/>
      <c r="B171" s="10"/>
      <c r="C171" s="10"/>
      <c r="D171" s="10"/>
      <c r="E171" s="10"/>
      <c r="F171" s="13"/>
      <c r="G171" s="13"/>
      <c r="H171" s="74"/>
      <c r="I171" s="10"/>
      <c r="J171" s="10"/>
      <c r="K171" s="1"/>
      <c r="M171" s="1"/>
      <c r="AK171" s="1"/>
      <c r="AL171" s="1"/>
      <c r="AM171" s="1"/>
      <c r="AN171" s="1"/>
      <c r="AO171" s="1"/>
      <c r="AP171" s="1"/>
      <c r="AQ171" s="1"/>
      <c r="AS171" s="0" t="n">
        <f aca="false">AS170+INT(AT170/AT171)</f>
        <v>14</v>
      </c>
      <c r="AT171" s="15" t="n">
        <f aca="true">IF(AP166&gt;AT170,INT((RAND()*(AQ166-AP166+1)+AP166)),INT((RAND()*(AQ166-AT170)+AT170+1)))</f>
        <v>12</v>
      </c>
      <c r="AU171" s="0" t="n">
        <f aca="false">AT171</f>
        <v>12</v>
      </c>
      <c r="AV171" s="0" t="n">
        <v>256</v>
      </c>
      <c r="AW171" s="15" t="n">
        <f aca="false">IF(AU171/AV171=INT(AU171/AV171),1,0)</f>
        <v>0</v>
      </c>
      <c r="AX171" s="15" t="n">
        <f aca="false">IF(AW171=0,AU171,AU171/AV171)</f>
        <v>12</v>
      </c>
      <c r="AY171" s="15" t="n">
        <v>16</v>
      </c>
      <c r="AZ171" s="15" t="n">
        <f aca="false">IF(AX171/AY171=INT(AX171/AY171),1,0)</f>
        <v>0</v>
      </c>
      <c r="BA171" s="15" t="n">
        <f aca="false">IF(AZ171=0,AX171,AX171/AY171)</f>
        <v>12</v>
      </c>
      <c r="BB171" s="15" t="n">
        <v>4</v>
      </c>
      <c r="BC171" s="15" t="n">
        <f aca="false">IF(BA171/BB171=INT(BA171/BB171),1,0)</f>
        <v>1</v>
      </c>
      <c r="BD171" s="15" t="n">
        <f aca="false">IF(BC171=0,BA171,BA171/BB171)</f>
        <v>3</v>
      </c>
      <c r="BE171" s="15" t="n">
        <v>2</v>
      </c>
      <c r="BF171" s="15" t="n">
        <f aca="false">IF(BD171/BE171=INT(BD171/BE171),1,0)</f>
        <v>0</v>
      </c>
      <c r="BG171" s="15" t="n">
        <f aca="false">IF(BF171=0,BD171,BD171/BE171)</f>
        <v>3</v>
      </c>
      <c r="BH171" s="15" t="n">
        <v>81</v>
      </c>
      <c r="BI171" s="15" t="n">
        <f aca="false">IF(BG171/BH171=INT(BG171/BH171),1,0)</f>
        <v>0</v>
      </c>
      <c r="BJ171" s="15" t="n">
        <f aca="false">IF(BI171=0,BG171,BG171/BH171)</f>
        <v>3</v>
      </c>
      <c r="BK171" s="15" t="n">
        <v>9</v>
      </c>
      <c r="BL171" s="15" t="n">
        <f aca="false">IF(BJ171/BK171=INT(BJ171/BK171),1,0)</f>
        <v>0</v>
      </c>
      <c r="BM171" s="15" t="n">
        <f aca="false">IF(BL171=0,BJ171,BJ171/BK171)</f>
        <v>3</v>
      </c>
      <c r="BN171" s="15" t="n">
        <v>3</v>
      </c>
      <c r="BO171" s="15" t="n">
        <f aca="false">IF(BM171/BN171=INT(BM171/BN171),1,0)</f>
        <v>1</v>
      </c>
      <c r="BP171" s="15" t="n">
        <f aca="false">IF(BO171=0,BM171,BM171/BN171)</f>
        <v>1</v>
      </c>
      <c r="BQ171" s="15" t="n">
        <v>25</v>
      </c>
      <c r="BR171" s="15" t="n">
        <f aca="false">IF(BP171/BQ171=INT(BP171/BQ171),1,0)</f>
        <v>0</v>
      </c>
      <c r="BS171" s="15" t="n">
        <f aca="false">IF(BR171=0,BP171,BP171/BQ171)</f>
        <v>1</v>
      </c>
      <c r="BT171" s="15" t="n">
        <v>5</v>
      </c>
      <c r="BU171" s="15" t="n">
        <f aca="false">IF(BS171/BT171=INT(BS171/BT171),1,0)</f>
        <v>0</v>
      </c>
      <c r="BV171" s="15" t="n">
        <f aca="false">IF(BU171=0,BS171,BS171/BT171)</f>
        <v>1</v>
      </c>
      <c r="BW171" s="15" t="n">
        <v>49</v>
      </c>
      <c r="BX171" s="15" t="n">
        <f aca="false">IF(BV171/BW171=INT(BV171/BW171),1,0)</f>
        <v>0</v>
      </c>
      <c r="BY171" s="15" t="n">
        <f aca="false">IF(BX171=0,BV171,BV171/BW171)</f>
        <v>1</v>
      </c>
      <c r="BZ171" s="15" t="n">
        <v>7</v>
      </c>
      <c r="CA171" s="15" t="n">
        <f aca="false">IF(BY171/BZ171=INT(BY171/BZ171),1,0)</f>
        <v>0</v>
      </c>
      <c r="CB171" s="15" t="n">
        <f aca="false">IF(CA171=0,BY171,BY171/BZ171)</f>
        <v>1</v>
      </c>
      <c r="CC171" s="15" t="n">
        <v>121</v>
      </c>
      <c r="CD171" s="15" t="n">
        <f aca="false">IF(CB171/CC171=INT(CB171/CC171),1,0)</f>
        <v>0</v>
      </c>
      <c r="CE171" s="15" t="n">
        <f aca="false">IF(CD171=0,CB171,CB171/CC171)</f>
        <v>1</v>
      </c>
      <c r="CF171" s="15" t="n">
        <v>11</v>
      </c>
      <c r="CG171" s="15" t="n">
        <f aca="false">IF(CE171/CF171=INT(CE171/CF171),1,0)</f>
        <v>0</v>
      </c>
      <c r="CH171" s="15" t="n">
        <f aca="false">IF(CG171=0,CE171,CE171/CF171)</f>
        <v>1</v>
      </c>
      <c r="CI171" s="15" t="n">
        <v>169</v>
      </c>
      <c r="CJ171" s="15" t="n">
        <f aca="false">IF(CH171/CI171=INT(CH171/CI171),1,0)</f>
        <v>0</v>
      </c>
      <c r="CK171" s="15" t="n">
        <f aca="false">IF(CJ171=0,CH171,CH171/CI171)</f>
        <v>1</v>
      </c>
      <c r="CL171" s="15" t="n">
        <v>13</v>
      </c>
      <c r="CM171" s="15" t="n">
        <f aca="false">IF(CK171/CL171=INT(CK171/CL171),1,0)</f>
        <v>0</v>
      </c>
      <c r="CN171" s="15" t="n">
        <f aca="false">IF(CM171=0,CK171,CK171/CL171)</f>
        <v>1</v>
      </c>
      <c r="CO171" s="15" t="n">
        <f aca="false">CO167</f>
        <v>289</v>
      </c>
      <c r="CP171" s="15" t="n">
        <f aca="false">IF(CN171/CO171=INT(CN171/CO171),1,0)</f>
        <v>0</v>
      </c>
      <c r="CQ171" s="15" t="n">
        <f aca="false">IF(CP171=0,CN171,CN171/CO171)</f>
        <v>1</v>
      </c>
      <c r="CR171" s="15" t="n">
        <v>17</v>
      </c>
      <c r="CS171" s="15" t="n">
        <f aca="false">IF(CQ171/CR171=INT(CQ171/CR171),1,0)</f>
        <v>0</v>
      </c>
      <c r="CT171" s="15" t="n">
        <f aca="false">IF(CS171=0,CQ171,CQ171/CR171)</f>
        <v>1</v>
      </c>
      <c r="CU171" s="15" t="n">
        <f aca="false">CU167</f>
        <v>361</v>
      </c>
      <c r="CV171" s="15" t="n">
        <f aca="false">IF(CT171/CU171=INT(CT171/CU171),1,0)</f>
        <v>0</v>
      </c>
      <c r="CW171" s="15" t="n">
        <f aca="false">IF(CV171=0,CT171,CT171/CU171)</f>
        <v>1</v>
      </c>
      <c r="CX171" s="15" t="n">
        <v>19</v>
      </c>
      <c r="CY171" s="15" t="n">
        <f aca="false">IF(CW171/CX171=INT(CW171/CX171),1,0)</f>
        <v>0</v>
      </c>
      <c r="CZ171" s="15" t="n">
        <f aca="false">IF(CY171=0,CW171,CW171/CX171)</f>
        <v>1</v>
      </c>
      <c r="DA171" s="15" t="n">
        <f aca="false">DA167</f>
        <v>529</v>
      </c>
      <c r="DB171" s="15" t="n">
        <f aca="false">IF(CZ171/DA171=INT(CZ171/DA171),1,0)</f>
        <v>0</v>
      </c>
      <c r="DC171" s="15" t="n">
        <f aca="false">IF(DB171=0,CZ171,CZ171/DA171)</f>
        <v>1</v>
      </c>
      <c r="DD171" s="15" t="n">
        <v>23</v>
      </c>
      <c r="DE171" s="15" t="n">
        <f aca="false">IF(DC171/DD171=INT(DC171/DD171),1,0)</f>
        <v>0</v>
      </c>
      <c r="DF171" s="15" t="n">
        <f aca="false">IF(DE171=0,DC171,DC171/DD171)</f>
        <v>1</v>
      </c>
      <c r="DG171" s="15" t="n">
        <f aca="false">DG167</f>
        <v>841</v>
      </c>
      <c r="DH171" s="15" t="n">
        <f aca="false">IF(DF171/DG171=INT(DF171/DG171),1,0)</f>
        <v>0</v>
      </c>
      <c r="DI171" s="15" t="n">
        <f aca="false">IF(DH171=0,DF171,DF171/DG171)</f>
        <v>1</v>
      </c>
      <c r="DJ171" s="15" t="n">
        <v>29</v>
      </c>
      <c r="DK171" s="15" t="n">
        <f aca="false">IF(DI171/DJ171=INT(DI171/DJ171),1,0)</f>
        <v>0</v>
      </c>
      <c r="DL171" s="15" t="n">
        <f aca="false">IF(DK171=0,DI171,DI171/DJ171)</f>
        <v>1</v>
      </c>
      <c r="DM171" s="15" t="n">
        <f aca="false">DM167</f>
        <v>961</v>
      </c>
      <c r="DN171" s="15" t="n">
        <f aca="false">IF(DL171/DM171=INT(DL171/DM171),1,0)</f>
        <v>0</v>
      </c>
      <c r="DO171" s="15" t="n">
        <f aca="false">IF(DN171=0,DL171,DL171/DM171)</f>
        <v>1</v>
      </c>
      <c r="DP171" s="15" t="n">
        <v>31</v>
      </c>
      <c r="DQ171" s="15" t="n">
        <f aca="false">IF(DO171/DP171=INT(DO171/DP171),1,0)</f>
        <v>0</v>
      </c>
      <c r="DR171" s="15" t="n">
        <f aca="false">IF(DQ171=0,DO171,DO171/DP171)</f>
        <v>1</v>
      </c>
      <c r="DS171" s="15" t="n">
        <v>37</v>
      </c>
      <c r="DT171" s="15" t="n">
        <f aca="false">IF(DR171/DS171=INT(DR171/DS171),1,0)</f>
        <v>0</v>
      </c>
      <c r="DU171" s="15" t="n">
        <f aca="false">IF(DT171=0,DR171,DR171/DS171)</f>
        <v>1</v>
      </c>
      <c r="DV171" s="15" t="n">
        <v>41</v>
      </c>
      <c r="DW171" s="15" t="n">
        <f aca="false">IF(DU171/DV171=INT(DU171/DV171),1,0)</f>
        <v>0</v>
      </c>
      <c r="DX171" s="15" t="n">
        <f aca="false">IF(DW171=0,DU171,DU171/DV171)</f>
        <v>1</v>
      </c>
      <c r="DY171" s="15" t="n">
        <v>43</v>
      </c>
      <c r="DZ171" s="15" t="n">
        <f aca="false">IF(DX171/DY171=INT(DX171/DY171),1,0)</f>
        <v>0</v>
      </c>
      <c r="EA171" s="15" t="n">
        <f aca="false">IF(DZ171=0,DX171,DX171/DY171)</f>
        <v>1</v>
      </c>
      <c r="EB171" s="15" t="n">
        <v>47</v>
      </c>
      <c r="EC171" s="15" t="n">
        <f aca="false">IF(EA171/EB171=INT(EA171/EB171),1,0)</f>
        <v>0</v>
      </c>
      <c r="ED171" s="15" t="n">
        <f aca="false">IF(EC171=0,EA171,EA171/EB171)</f>
        <v>1</v>
      </c>
      <c r="EE171" s="15" t="n">
        <v>53</v>
      </c>
      <c r="EF171" s="15" t="n">
        <f aca="false">IF(ED171/EE171=INT(ED171/EE171),1,0)</f>
        <v>0</v>
      </c>
      <c r="EG171" s="15" t="n">
        <f aca="false">IF(EF171=0,ED171,ED171/EE171)</f>
        <v>1</v>
      </c>
      <c r="EH171" s="15" t="n">
        <v>59</v>
      </c>
      <c r="EI171" s="15" t="n">
        <f aca="false">IF(EG171/EH171=INT(EG171/EH171),1,0)</f>
        <v>0</v>
      </c>
      <c r="EJ171" s="15" t="n">
        <f aca="false">IF(EI171=0,EG171,EG171/EH171)</f>
        <v>1</v>
      </c>
      <c r="EK171" s="15" t="n">
        <v>61</v>
      </c>
      <c r="EL171" s="15" t="n">
        <f aca="false">IF(EJ171/EK171=INT(EJ171/EK171),1,0)</f>
        <v>0</v>
      </c>
      <c r="EM171" s="15" t="n">
        <f aca="false">IF(EL171=0,EJ171,EJ171/EK171)</f>
        <v>1</v>
      </c>
      <c r="EN171" s="15" t="n">
        <v>67</v>
      </c>
      <c r="EO171" s="15" t="n">
        <f aca="false">IF(EM171/EN171=INT(EM171/EN171),1,0)</f>
        <v>0</v>
      </c>
      <c r="EP171" s="15" t="n">
        <f aca="false">IF(EO171=0,EM171,EM171/EN171)</f>
        <v>1</v>
      </c>
      <c r="EQ171" s="15" t="n">
        <v>71</v>
      </c>
      <c r="ER171" s="15" t="n">
        <f aca="false">IF(EP171/EQ171=INT(EP171/EQ171),1,0)</f>
        <v>0</v>
      </c>
      <c r="ES171" s="15" t="n">
        <f aca="false">IF(ER171=0,EP171,EP171/EQ171)</f>
        <v>1</v>
      </c>
      <c r="ET171" s="15" t="n">
        <v>73</v>
      </c>
      <c r="EU171" s="15" t="n">
        <f aca="false">IF(ES171/ET171=INT(ES171/ET171),1,0)</f>
        <v>0</v>
      </c>
      <c r="EV171" s="15" t="n">
        <f aca="false">IF(EU171=0,ES171,ES171/ET171)</f>
        <v>1</v>
      </c>
      <c r="EW171" s="15" t="n">
        <v>79</v>
      </c>
      <c r="EX171" s="15" t="n">
        <f aca="false">IF(EV171/EW171=INT(EV171/EW171),1,0)</f>
        <v>0</v>
      </c>
      <c r="EY171" s="15" t="n">
        <f aca="false">IF(EX171=0,EV171,EV171/EW171)</f>
        <v>1</v>
      </c>
      <c r="EZ171" s="15" t="n">
        <v>83</v>
      </c>
      <c r="FA171" s="15" t="n">
        <f aca="false">IF(EY171/EZ171=INT(EY171/EZ171),1,0)</f>
        <v>0</v>
      </c>
      <c r="FB171" s="15" t="n">
        <f aca="false">IF(FA171=0,EY171,EY171/EZ171)</f>
        <v>1</v>
      </c>
      <c r="FC171" s="15" t="n">
        <v>89</v>
      </c>
      <c r="FD171" s="15" t="n">
        <f aca="false">IF(FB171/FC171=INT(FB171/FC171),1,0)</f>
        <v>0</v>
      </c>
      <c r="FE171" s="15" t="n">
        <f aca="false">IF(FD171=0,FB171,FB171/FC171)</f>
        <v>1</v>
      </c>
      <c r="FF171" s="15" t="n">
        <v>97</v>
      </c>
      <c r="FG171" s="15" t="n">
        <f aca="false">IF(FE171/FF171=INT(FE171/FF171),1,0)</f>
        <v>0</v>
      </c>
      <c r="FH171" s="15" t="n">
        <f aca="false">IF(FG171=0,FE171,FE171/FF171)</f>
        <v>1</v>
      </c>
      <c r="FI171" s="15" t="n">
        <v>101</v>
      </c>
      <c r="FJ171" s="15" t="n">
        <f aca="false">IF(FH171/FI171=INT(FH171/FI171),1,0)</f>
        <v>0</v>
      </c>
      <c r="FK171" s="15" t="n">
        <f aca="false">IF(FJ171=0,FH171,FH171/FI171)</f>
        <v>1</v>
      </c>
      <c r="FL171" s="15" t="n">
        <v>103</v>
      </c>
      <c r="FM171" s="15" t="n">
        <f aca="false">IF(FK171/FL171=INT(FK171/FL171),1,0)</f>
        <v>0</v>
      </c>
      <c r="FN171" s="15" t="n">
        <f aca="false">IF(FM171=0,FK171,FK171/FL171)</f>
        <v>1</v>
      </c>
      <c r="FO171" s="15" t="n">
        <v>107</v>
      </c>
      <c r="FP171" s="15" t="n">
        <f aca="false">IF(FN171/FO171=INT(FN171/FO171),1,0)</f>
        <v>0</v>
      </c>
      <c r="FQ171" s="15" t="n">
        <f aca="false">IF(FP171=0,FN171,FN171/FO171)</f>
        <v>1</v>
      </c>
      <c r="FR171" s="15" t="n">
        <v>109</v>
      </c>
      <c r="FS171" s="15" t="n">
        <f aca="false">IF(FQ171/FR171=INT(FQ171/FR171),1,0)</f>
        <v>0</v>
      </c>
      <c r="FT171" s="15" t="n">
        <f aca="false">IF(FS171=0,FQ171,FQ171/FR171)</f>
        <v>1</v>
      </c>
      <c r="FU171" s="15" t="n">
        <v>113</v>
      </c>
      <c r="FV171" s="15" t="n">
        <f aca="false">IF(FT171/FU171=INT(FT171/FU171),1,0)</f>
        <v>0</v>
      </c>
      <c r="FW171" s="15" t="n">
        <f aca="false">IF(FV171=0,FT171,FT171/FU171)</f>
        <v>1</v>
      </c>
      <c r="FX171" s="15" t="n">
        <v>127</v>
      </c>
      <c r="FY171" s="15" t="n">
        <f aca="false">IF(FW171/FX171=INT(FW171/FX171),1,0)</f>
        <v>0</v>
      </c>
      <c r="FZ171" s="15" t="n">
        <f aca="false">IF(FY171=0,FW171,FW171/FX171)</f>
        <v>1</v>
      </c>
      <c r="GA171" s="15" t="n">
        <v>131</v>
      </c>
      <c r="GB171" s="15" t="n">
        <f aca="false">IF(FZ171/GA171=INT(FZ171/GA171),1,0)</f>
        <v>0</v>
      </c>
      <c r="GC171" s="15" t="n">
        <f aca="false">IF(GB171=0,FZ171,FZ171/GA171)</f>
        <v>1</v>
      </c>
      <c r="GD171" s="15" t="n">
        <v>137</v>
      </c>
      <c r="GE171" s="15" t="n">
        <f aca="false">IF(GC171/GD171=INT(GC171/GD171),1,0)</f>
        <v>0</v>
      </c>
      <c r="GF171" s="15" t="n">
        <f aca="false">IF(GE171=0,GC171,GC171/GD171)</f>
        <v>1</v>
      </c>
      <c r="GG171" s="15" t="n">
        <v>139</v>
      </c>
      <c r="GH171" s="15" t="n">
        <f aca="false">IF(GF171/GG171=INT(GF171/GG171),1,0)</f>
        <v>0</v>
      </c>
      <c r="GI171" s="15" t="n">
        <f aca="false">IF(GH171=0,GF171,GF171/GG171)</f>
        <v>1</v>
      </c>
      <c r="GJ171" s="15" t="n">
        <v>149</v>
      </c>
      <c r="GK171" s="15" t="n">
        <f aca="false">IF(GI171/GJ171=INT(GI171/GJ171),1,0)</f>
        <v>0</v>
      </c>
      <c r="GL171" s="15" t="n">
        <f aca="false">IF(GK171=0,GI171,GI171/GJ171)</f>
        <v>1</v>
      </c>
      <c r="GM171" s="15"/>
      <c r="GN171" s="15" t="n">
        <f aca="false">8*AW171+4*AZ171+2*BC171+BF171</f>
        <v>2</v>
      </c>
      <c r="GO171" s="15" t="n">
        <f aca="false">4*BI171+2*BL171+BO171</f>
        <v>1</v>
      </c>
      <c r="GP171" s="15" t="n">
        <f aca="false">2*BR171+BU171</f>
        <v>0</v>
      </c>
      <c r="GQ171" s="15" t="n">
        <f aca="false">2*BX171+CA171</f>
        <v>0</v>
      </c>
      <c r="GR171" s="15" t="n">
        <f aca="false">2*CD171+CG171</f>
        <v>0</v>
      </c>
      <c r="GS171" s="15" t="n">
        <f aca="false">2*CJ171+CM171</f>
        <v>0</v>
      </c>
      <c r="GT171" s="15" t="n">
        <f aca="false">CS171</f>
        <v>0</v>
      </c>
      <c r="GU171" s="15" t="n">
        <f aca="false">CY171</f>
        <v>0</v>
      </c>
      <c r="GV171" s="15" t="n">
        <f aca="false">DE171</f>
        <v>0</v>
      </c>
      <c r="GW171" s="15" t="n">
        <f aca="false">DK171</f>
        <v>0</v>
      </c>
      <c r="GX171" s="15" t="n">
        <f aca="false">DQ171</f>
        <v>0</v>
      </c>
      <c r="GY171" s="0" t="n">
        <f aca="false">DT171</f>
        <v>0</v>
      </c>
      <c r="GZ171" s="0" t="n">
        <f aca="false">DW171</f>
        <v>0</v>
      </c>
      <c r="HA171" s="0" t="n">
        <f aca="false">DZ171</f>
        <v>0</v>
      </c>
      <c r="HB171" s="0" t="n">
        <f aca="false">EC171</f>
        <v>0</v>
      </c>
      <c r="HC171" s="0" t="n">
        <f aca="false">EF171</f>
        <v>0</v>
      </c>
      <c r="HD171" s="0" t="n">
        <f aca="false">EI171</f>
        <v>0</v>
      </c>
      <c r="HE171" s="0" t="n">
        <f aca="false">EL171</f>
        <v>0</v>
      </c>
      <c r="HF171" s="0" t="n">
        <f aca="false">EO171</f>
        <v>0</v>
      </c>
      <c r="HG171" s="0" t="n">
        <f aca="false">ER171</f>
        <v>0</v>
      </c>
      <c r="HH171" s="0" t="n">
        <f aca="false">EU171</f>
        <v>0</v>
      </c>
      <c r="HI171" s="0" t="n">
        <f aca="false">EX171</f>
        <v>0</v>
      </c>
      <c r="HJ171" s="0" t="n">
        <f aca="false">FA171</f>
        <v>0</v>
      </c>
      <c r="HK171" s="0" t="n">
        <f aca="false">FD171</f>
        <v>0</v>
      </c>
      <c r="HL171" s="0" t="n">
        <f aca="false">FG171</f>
        <v>0</v>
      </c>
      <c r="HM171" s="0" t="n">
        <f aca="false">FJ171</f>
        <v>0</v>
      </c>
      <c r="HN171" s="0" t="n">
        <f aca="false">FM171</f>
        <v>0</v>
      </c>
      <c r="HO171" s="0" t="n">
        <f aca="false">FP171</f>
        <v>0</v>
      </c>
      <c r="HP171" s="0" t="n">
        <f aca="false">FS171</f>
        <v>0</v>
      </c>
      <c r="HQ171" s="0" t="n">
        <f aca="false">FV171</f>
        <v>0</v>
      </c>
      <c r="HR171" s="0" t="n">
        <f aca="false">FY171</f>
        <v>0</v>
      </c>
      <c r="HS171" s="0" t="n">
        <f aca="false">GB171</f>
        <v>0</v>
      </c>
      <c r="HT171" s="0" t="n">
        <f aca="false">GE171</f>
        <v>0</v>
      </c>
      <c r="HU171" s="0" t="n">
        <f aca="false">GH171</f>
        <v>0</v>
      </c>
      <c r="HV171" s="0" t="n">
        <f aca="false">GK171</f>
        <v>0</v>
      </c>
      <c r="HW171" s="0" t="n">
        <f aca="false">AU171</f>
        <v>12</v>
      </c>
      <c r="HX171" s="0" t="n">
        <f aca="false">HW171/HV173</f>
        <v>12</v>
      </c>
    </row>
    <row r="172" customFormat="false" ht="18" hidden="true" customHeight="true" outlineLevel="0" collapsed="false">
      <c r="A172" s="1"/>
      <c r="B172" s="10"/>
      <c r="C172" s="10"/>
      <c r="D172" s="10"/>
      <c r="E172" s="10"/>
      <c r="F172" s="13"/>
      <c r="G172" s="13"/>
      <c r="H172" s="74"/>
      <c r="I172" s="10"/>
      <c r="J172" s="10"/>
      <c r="K172" s="1"/>
      <c r="M172" s="1"/>
      <c r="AK172" s="1"/>
      <c r="AL172" s="1"/>
      <c r="AM172" s="1"/>
      <c r="AN172" s="1"/>
      <c r="AO172" s="1"/>
      <c r="AP172" s="1"/>
      <c r="AQ172" s="1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 t="n">
        <f aca="false">IF(GN170&lt;GN171,GN170,GN171)</f>
        <v>0</v>
      </c>
      <c r="GO172" s="15" t="n">
        <f aca="false">IF(GO170&lt;GO171,GO170,GO171)</f>
        <v>0</v>
      </c>
      <c r="GP172" s="15" t="n">
        <f aca="false">IF(GP170&lt;GP171,GP170,GP171)</f>
        <v>0</v>
      </c>
      <c r="GQ172" s="15" t="n">
        <f aca="false">IF(GQ170&lt;GQ171,GQ170,GQ171)</f>
        <v>0</v>
      </c>
      <c r="GR172" s="15" t="n">
        <f aca="false">IF(GR170&lt;GR171,GR170,GR171)</f>
        <v>0</v>
      </c>
      <c r="GS172" s="15" t="n">
        <f aca="false">IF(GS170&lt;GS171,GS170,GS171)</f>
        <v>0</v>
      </c>
      <c r="GT172" s="15" t="n">
        <f aca="false">IF(GT170&lt;GT171,GT170,GT171)</f>
        <v>0</v>
      </c>
      <c r="GU172" s="15" t="n">
        <f aca="false">IF(GU170&lt;GU171,GU170,GU171)</f>
        <v>0</v>
      </c>
      <c r="GV172" s="15" t="n">
        <f aca="false">IF(GV170&lt;GV171,GV170,GV171)</f>
        <v>0</v>
      </c>
      <c r="GW172" s="15" t="n">
        <f aca="false">IF(GW170&lt;GW171,GW170,GW171)</f>
        <v>0</v>
      </c>
      <c r="GX172" s="15" t="n">
        <f aca="false">IF(GX170&lt;GX171,GX170,GX171)</f>
        <v>0</v>
      </c>
      <c r="GY172" s="15" t="n">
        <f aca="false">IF(GY170&lt;GY171,GY170,GY171)</f>
        <v>0</v>
      </c>
      <c r="GZ172" s="15" t="n">
        <f aca="false">IF(GZ170&lt;GZ171,GZ170,GZ171)</f>
        <v>0</v>
      </c>
      <c r="HA172" s="15" t="n">
        <f aca="false">IF(HA170&lt;HA171,HA170,HA171)</f>
        <v>0</v>
      </c>
      <c r="HB172" s="15" t="n">
        <f aca="false">IF(HB170&lt;HB171,HB170,HB171)</f>
        <v>0</v>
      </c>
      <c r="HC172" s="15" t="n">
        <f aca="false">IF(HC170&lt;HC171,HC170,HC171)</f>
        <v>0</v>
      </c>
      <c r="HD172" s="15" t="n">
        <f aca="false">IF(HD170&lt;HD171,HD170,HD171)</f>
        <v>0</v>
      </c>
      <c r="HE172" s="15" t="n">
        <f aca="false">IF(HE170&lt;HE171,HE170,HE171)</f>
        <v>0</v>
      </c>
      <c r="HF172" s="15" t="n">
        <f aca="false">IF(HF170&lt;HF171,HF170,HF171)</f>
        <v>0</v>
      </c>
      <c r="HG172" s="15" t="n">
        <f aca="false">IF(HG170&lt;HG171,HG170,HG171)</f>
        <v>0</v>
      </c>
      <c r="HH172" s="15" t="n">
        <f aca="false">IF(HH170&lt;HH171,HH170,HH171)</f>
        <v>0</v>
      </c>
      <c r="HI172" s="15" t="n">
        <f aca="false">IF(HI170&lt;HI171,HI170,HI171)</f>
        <v>0</v>
      </c>
      <c r="HJ172" s="15" t="n">
        <f aca="false">IF(HJ170&lt;HJ171,HJ170,HJ171)</f>
        <v>0</v>
      </c>
      <c r="HK172" s="15" t="n">
        <f aca="false">IF(HK170&lt;HK171,HK170,HK171)</f>
        <v>0</v>
      </c>
      <c r="HL172" s="15" t="n">
        <f aca="false">IF(HL170&lt;HL171,HL170,HL171)</f>
        <v>0</v>
      </c>
      <c r="HM172" s="15" t="n">
        <f aca="false">IF(HM170&lt;HM171,HM170,HM171)</f>
        <v>0</v>
      </c>
      <c r="HN172" s="15" t="n">
        <f aca="false">IF(HN170&lt;HN171,HN170,HN171)</f>
        <v>0</v>
      </c>
      <c r="HO172" s="15" t="n">
        <f aca="false">IF(HO170&lt;HO171,HO170,HO171)</f>
        <v>0</v>
      </c>
      <c r="HP172" s="15" t="n">
        <f aca="false">IF(HP170&lt;HP171,HP170,HP171)</f>
        <v>0</v>
      </c>
      <c r="HQ172" s="15" t="n">
        <f aca="false">IF(HQ170&lt;HQ171,HQ170,HQ171)</f>
        <v>0</v>
      </c>
      <c r="HR172" s="15" t="n">
        <f aca="false">IF(HR170&lt;HR171,HR170,HR171)</f>
        <v>0</v>
      </c>
      <c r="HS172" s="15" t="n">
        <f aca="false">IF(HS170&lt;HS171,HS170,HS171)</f>
        <v>0</v>
      </c>
      <c r="HT172" s="15" t="n">
        <f aca="false">IF(HT170&lt;HT171,HT170,HT171)</f>
        <v>0</v>
      </c>
      <c r="HU172" s="15" t="n">
        <f aca="false">IF(HU170&lt;HU171,HU170,HU171)</f>
        <v>0</v>
      </c>
      <c r="HV172" s="15" t="n">
        <f aca="false">IF(HV170&lt;HV171,HV170,HV171)</f>
        <v>0</v>
      </c>
    </row>
    <row r="173" customFormat="false" ht="18" hidden="true" customHeight="true" outlineLevel="0" collapsed="false">
      <c r="A173" s="1"/>
      <c r="B173" s="10"/>
      <c r="C173" s="10"/>
      <c r="D173" s="10"/>
      <c r="E173" s="10"/>
      <c r="F173" s="13"/>
      <c r="G173" s="13"/>
      <c r="H173" s="74"/>
      <c r="I173" s="10"/>
      <c r="J173" s="10"/>
      <c r="K173" s="1"/>
      <c r="M173" s="1"/>
      <c r="AK173" s="1"/>
      <c r="AL173" s="1"/>
      <c r="AM173" s="1"/>
      <c r="AN173" s="1"/>
      <c r="AO173" s="1"/>
      <c r="AP173" s="1"/>
      <c r="AQ173" s="1"/>
      <c r="AT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0" t="n">
        <f aca="false">FY$4^GN172</f>
        <v>1</v>
      </c>
      <c r="GO173" s="0" t="n">
        <f aca="false">FZ$4^GO172*GN173</f>
        <v>1</v>
      </c>
      <c r="GP173" s="0" t="n">
        <f aca="false">GA$4^GP172*GO173</f>
        <v>1</v>
      </c>
      <c r="GQ173" s="0" t="n">
        <f aca="false">GB$4^GQ172*GP173</f>
        <v>1</v>
      </c>
      <c r="GR173" s="0" t="n">
        <f aca="false">GC$4^GR172*GQ173</f>
        <v>1</v>
      </c>
      <c r="GS173" s="0" t="n">
        <f aca="false">GD$4^GS172*GR173</f>
        <v>1</v>
      </c>
      <c r="GT173" s="0" t="n">
        <f aca="false">GE$4^GT172*GS173</f>
        <v>1</v>
      </c>
      <c r="GU173" s="0" t="n">
        <f aca="false">GF$4^GU172*GT173</f>
        <v>1</v>
      </c>
      <c r="GV173" s="0" t="n">
        <f aca="false">GG$4^GV172*GU173</f>
        <v>1</v>
      </c>
      <c r="GW173" s="0" t="n">
        <f aca="false">GH$4^GW172*GV173</f>
        <v>1</v>
      </c>
      <c r="GX173" s="0" t="n">
        <f aca="false">GI$4^GX172*GW173</f>
        <v>1</v>
      </c>
      <c r="GY173" s="0" t="n">
        <f aca="false">GJ$4^GY172*GX173</f>
        <v>1</v>
      </c>
      <c r="GZ173" s="0" t="n">
        <f aca="false">GK$4^GZ172*GY173</f>
        <v>1</v>
      </c>
      <c r="HA173" s="0" t="n">
        <f aca="false">GL$4^HA172*GZ173</f>
        <v>1</v>
      </c>
      <c r="HB173" s="0" t="n">
        <f aca="false">GM$4^HB172*HA173</f>
        <v>1</v>
      </c>
      <c r="HC173" s="0" t="n">
        <f aca="false">GN$4^HC172*HB173</f>
        <v>1</v>
      </c>
      <c r="HD173" s="0" t="n">
        <f aca="false">GO$4^HD172*HC173</f>
        <v>1</v>
      </c>
      <c r="HE173" s="0" t="n">
        <f aca="false">GP$4^HE172*HD173</f>
        <v>1</v>
      </c>
      <c r="HF173" s="0" t="n">
        <f aca="false">GQ$4^HF172*HE173</f>
        <v>1</v>
      </c>
      <c r="HG173" s="0" t="n">
        <f aca="false">GR$4^HG172*HF173</f>
        <v>1</v>
      </c>
      <c r="HH173" s="0" t="n">
        <f aca="false">GS$4^HH172*HG173</f>
        <v>1</v>
      </c>
      <c r="HI173" s="0" t="n">
        <f aca="false">GT$4^HI172*HH173</f>
        <v>1</v>
      </c>
      <c r="HJ173" s="0" t="n">
        <f aca="false">GU$4^HJ172*HI173</f>
        <v>1</v>
      </c>
      <c r="HK173" s="0" t="n">
        <f aca="false">GV$4^HK172*HJ173</f>
        <v>1</v>
      </c>
      <c r="HL173" s="0" t="n">
        <f aca="false">GW$4^HL172*HK173</f>
        <v>1</v>
      </c>
      <c r="HM173" s="0" t="n">
        <f aca="false">GX$4^HM172*HL173</f>
        <v>1</v>
      </c>
      <c r="HN173" s="0" t="n">
        <f aca="false">GY$4^HN172*HM173</f>
        <v>1</v>
      </c>
      <c r="HO173" s="0" t="n">
        <f aca="false">GZ$4^HO172*HN173</f>
        <v>1</v>
      </c>
      <c r="HP173" s="0" t="n">
        <f aca="false">HA$4^HP172*HO173</f>
        <v>1</v>
      </c>
      <c r="HQ173" s="0" t="n">
        <f aca="false">HB$4^HQ172*HP173</f>
        <v>1</v>
      </c>
      <c r="HR173" s="0" t="n">
        <f aca="false">HC$4^HR172*HQ173</f>
        <v>1</v>
      </c>
      <c r="HS173" s="0" t="n">
        <f aca="false">HD$4^HS172*HR173</f>
        <v>1</v>
      </c>
      <c r="HT173" s="0" t="n">
        <f aca="false">HE$4^HT172*HS173</f>
        <v>1</v>
      </c>
      <c r="HU173" s="0" t="n">
        <f aca="false">HF$4^HU172*HT173</f>
        <v>1</v>
      </c>
      <c r="HV173" s="0" t="n">
        <f aca="false">HG$4^HV172*HU173</f>
        <v>1</v>
      </c>
    </row>
    <row r="174" customFormat="false" ht="18" hidden="true" customHeight="true" outlineLevel="0" collapsed="false">
      <c r="A174" s="1"/>
      <c r="B174" s="10"/>
      <c r="C174" s="10"/>
      <c r="D174" s="10"/>
      <c r="E174" s="10"/>
      <c r="F174" s="13"/>
      <c r="G174" s="13"/>
      <c r="H174" s="74"/>
      <c r="I174" s="10"/>
      <c r="J174" s="10"/>
      <c r="K174" s="1"/>
      <c r="M174" s="1"/>
      <c r="AK174" s="1"/>
      <c r="AL174" s="1"/>
      <c r="AM174" s="1"/>
      <c r="AN174" s="1"/>
      <c r="AO174" s="1"/>
      <c r="AP174" s="1"/>
      <c r="AQ174" s="1"/>
      <c r="AR174" s="0" t="s">
        <v>107</v>
      </c>
      <c r="AS174" s="15" t="n">
        <f aca="true">IF(U166=3,INT((RAND()*(AM166-AL166+1)+AL166)),0)</f>
        <v>0</v>
      </c>
      <c r="AT174" s="15" t="n">
        <f aca="true">IF(U166=3,INT((RAND()*(AO166-AN166+1)+AN166)),0)</f>
        <v>0</v>
      </c>
      <c r="AU174" s="0" t="n">
        <f aca="false">AT174-AT175*(AS175-AS174)</f>
        <v>0</v>
      </c>
      <c r="AV174" s="0" t="n">
        <v>256</v>
      </c>
      <c r="AW174" s="15" t="n">
        <f aca="false">IF(AU174/AV174=INT(AU174/AV174),1,0)</f>
        <v>1</v>
      </c>
      <c r="AX174" s="15" t="n">
        <f aca="false">IF(AW174=0,AU174,AU174/AV174)</f>
        <v>0</v>
      </c>
      <c r="AY174" s="15" t="n">
        <v>16</v>
      </c>
      <c r="AZ174" s="15" t="n">
        <f aca="false">IF(AX174/AY174=INT(AX174/AY174),1,0)</f>
        <v>1</v>
      </c>
      <c r="BA174" s="15" t="n">
        <f aca="false">IF(AZ174=0,AX174,AX174/AY174)</f>
        <v>0</v>
      </c>
      <c r="BB174" s="15" t="n">
        <v>4</v>
      </c>
      <c r="BC174" s="15" t="n">
        <f aca="false">IF(BA174/BB174=INT(BA174/BB174),1,0)</f>
        <v>1</v>
      </c>
      <c r="BD174" s="15" t="n">
        <f aca="false">IF(BC174=0,BA174,BA174/BB174)</f>
        <v>0</v>
      </c>
      <c r="BE174" s="15" t="n">
        <v>2</v>
      </c>
      <c r="BF174" s="15" t="n">
        <f aca="false">IF(BD174/BE174=INT(BD174/BE174),1,0)</f>
        <v>1</v>
      </c>
      <c r="BG174" s="15" t="n">
        <f aca="false">IF(BF174=0,BD174,BD174/BE174)</f>
        <v>0</v>
      </c>
      <c r="BH174" s="15" t="n">
        <v>81</v>
      </c>
      <c r="BI174" s="15" t="n">
        <f aca="false">IF(BG174/BH174=INT(BG174/BH174),1,0)</f>
        <v>1</v>
      </c>
      <c r="BJ174" s="15" t="n">
        <f aca="false">IF(BI174=0,BG174,BG174/BH174)</f>
        <v>0</v>
      </c>
      <c r="BK174" s="15" t="n">
        <v>9</v>
      </c>
      <c r="BL174" s="15" t="n">
        <f aca="false">IF(BJ174/BK174=INT(BJ174/BK174),1,0)</f>
        <v>1</v>
      </c>
      <c r="BM174" s="15" t="n">
        <f aca="false">IF(BL174=0,BJ174,BJ174/BK174)</f>
        <v>0</v>
      </c>
      <c r="BN174" s="15" t="n">
        <v>3</v>
      </c>
      <c r="BO174" s="15" t="n">
        <f aca="false">IF(BM174/BN174=INT(BM174/BN174),1,0)</f>
        <v>1</v>
      </c>
      <c r="BP174" s="15" t="n">
        <f aca="false">IF(BO174=0,BM174,BM174/BN174)</f>
        <v>0</v>
      </c>
      <c r="BQ174" s="15" t="n">
        <v>25</v>
      </c>
      <c r="BR174" s="15" t="n">
        <f aca="false">IF(BP174/BQ174=INT(BP174/BQ174),1,0)</f>
        <v>1</v>
      </c>
      <c r="BS174" s="15" t="n">
        <f aca="false">IF(BR174=0,BP174,BP174/BQ174)</f>
        <v>0</v>
      </c>
      <c r="BT174" s="15" t="n">
        <v>5</v>
      </c>
      <c r="BU174" s="15" t="n">
        <f aca="false">IF(BS174/BT174=INT(BS174/BT174),1,0)</f>
        <v>1</v>
      </c>
      <c r="BV174" s="15" t="n">
        <f aca="false">IF(BU174=0,BS174,BS174/BT174)</f>
        <v>0</v>
      </c>
      <c r="BW174" s="15" t="n">
        <v>49</v>
      </c>
      <c r="BX174" s="15" t="n">
        <f aca="false">IF(BV174/BW174=INT(BV174/BW174),1,0)</f>
        <v>1</v>
      </c>
      <c r="BY174" s="15" t="n">
        <f aca="false">IF(BX174=0,BV174,BV174/BW174)</f>
        <v>0</v>
      </c>
      <c r="BZ174" s="15" t="n">
        <v>7</v>
      </c>
      <c r="CA174" s="15" t="n">
        <f aca="false">IF(BY174/BZ174=INT(BY174/BZ174),1,0)</f>
        <v>1</v>
      </c>
      <c r="CB174" s="15" t="n">
        <f aca="false">IF(CA174=0,BY174,BY174/BZ174)</f>
        <v>0</v>
      </c>
      <c r="CC174" s="15" t="n">
        <v>121</v>
      </c>
      <c r="CD174" s="15" t="n">
        <f aca="false">IF(CB174/CC174=INT(CB174/CC174),1,0)</f>
        <v>1</v>
      </c>
      <c r="CE174" s="15" t="n">
        <f aca="false">IF(CD174=0,CB174,CB174/CC174)</f>
        <v>0</v>
      </c>
      <c r="CF174" s="15" t="n">
        <v>11</v>
      </c>
      <c r="CG174" s="15" t="n">
        <f aca="false">IF(CE174/CF174=INT(CE174/CF174),1,0)</f>
        <v>1</v>
      </c>
      <c r="CH174" s="15" t="n">
        <f aca="false">IF(CG174=0,CE174,CE174/CF174)</f>
        <v>0</v>
      </c>
      <c r="CI174" s="15" t="n">
        <v>169</v>
      </c>
      <c r="CJ174" s="15" t="n">
        <f aca="false">IF(CH174/CI174=INT(CH174/CI174),1,0)</f>
        <v>1</v>
      </c>
      <c r="CK174" s="15" t="n">
        <f aca="false">IF(CJ174=0,CH174,CH174/CI174)</f>
        <v>0</v>
      </c>
      <c r="CL174" s="15" t="n">
        <v>13</v>
      </c>
      <c r="CM174" s="15" t="n">
        <f aca="false">IF(CK174/CL174=INT(CK174/CL174),1,0)</f>
        <v>1</v>
      </c>
      <c r="CN174" s="15" t="n">
        <f aca="false">IF(CM174=0,CK174,CK174/CL174)</f>
        <v>0</v>
      </c>
      <c r="CO174" s="15" t="n">
        <f aca="false">CO170</f>
        <v>289</v>
      </c>
      <c r="CP174" s="15" t="n">
        <f aca="false">IF(CN174/CO174=INT(CN174/CO174),1,0)</f>
        <v>1</v>
      </c>
      <c r="CQ174" s="15" t="n">
        <f aca="false">IF(CP174=0,CN174,CN174/CO174)</f>
        <v>0</v>
      </c>
      <c r="CR174" s="15" t="n">
        <v>17</v>
      </c>
      <c r="CS174" s="15" t="n">
        <f aca="false">IF(CQ174/CR174=INT(CQ174/CR174),1,0)</f>
        <v>1</v>
      </c>
      <c r="CT174" s="15" t="n">
        <f aca="false">IF(CS174=0,CQ174,CQ174/CR174)</f>
        <v>0</v>
      </c>
      <c r="CU174" s="15" t="n">
        <f aca="false">CU170</f>
        <v>361</v>
      </c>
      <c r="CV174" s="15" t="n">
        <f aca="false">IF(CT174/CU174=INT(CT174/CU174),1,0)</f>
        <v>1</v>
      </c>
      <c r="CW174" s="15" t="n">
        <f aca="false">IF(CV174=0,CT174,CT174/CU174)</f>
        <v>0</v>
      </c>
      <c r="CX174" s="15" t="n">
        <v>19</v>
      </c>
      <c r="CY174" s="15" t="n">
        <f aca="false">IF(CW174/CX174=INT(CW174/CX174),1,0)</f>
        <v>1</v>
      </c>
      <c r="CZ174" s="15" t="n">
        <f aca="false">IF(CY174=0,CW174,CW174/CX174)</f>
        <v>0</v>
      </c>
      <c r="DA174" s="15" t="n">
        <f aca="false">DA170</f>
        <v>529</v>
      </c>
      <c r="DB174" s="15" t="n">
        <f aca="false">IF(CZ174/DA174=INT(CZ174/DA174),1,0)</f>
        <v>1</v>
      </c>
      <c r="DC174" s="15" t="n">
        <f aca="false">IF(DB174=0,CZ174,CZ174/DA174)</f>
        <v>0</v>
      </c>
      <c r="DD174" s="15" t="n">
        <v>23</v>
      </c>
      <c r="DE174" s="15" t="n">
        <f aca="false">IF(DC174/DD174=INT(DC174/DD174),1,0)</f>
        <v>1</v>
      </c>
      <c r="DF174" s="15" t="n">
        <f aca="false">IF(DE174=0,DC174,DC174/DD174)</f>
        <v>0</v>
      </c>
      <c r="DG174" s="15" t="n">
        <f aca="false">DG170</f>
        <v>841</v>
      </c>
      <c r="DH174" s="15" t="n">
        <f aca="false">IF(DF174/DG174=INT(DF174/DG174),1,0)</f>
        <v>1</v>
      </c>
      <c r="DI174" s="15" t="n">
        <f aca="false">IF(DH174=0,DF174,DF174/DG174)</f>
        <v>0</v>
      </c>
      <c r="DJ174" s="15" t="n">
        <v>29</v>
      </c>
      <c r="DK174" s="15" t="n">
        <f aca="false">IF(DI174/DJ174=INT(DI174/DJ174),1,0)</f>
        <v>1</v>
      </c>
      <c r="DL174" s="15" t="n">
        <f aca="false">IF(DK174=0,DI174,DI174/DJ174)</f>
        <v>0</v>
      </c>
      <c r="DM174" s="15" t="n">
        <f aca="false">DM170</f>
        <v>961</v>
      </c>
      <c r="DN174" s="15" t="n">
        <f aca="false">IF(DL174/DM174=INT(DL174/DM174),1,0)</f>
        <v>1</v>
      </c>
      <c r="DO174" s="15" t="n">
        <f aca="false">IF(DN174=0,DL174,DL174/DM174)</f>
        <v>0</v>
      </c>
      <c r="DP174" s="15" t="n">
        <v>31</v>
      </c>
      <c r="DQ174" s="15" t="n">
        <f aca="false">IF(DO174/DP174=INT(DO174/DP174),1,0)</f>
        <v>1</v>
      </c>
      <c r="DR174" s="15" t="n">
        <f aca="false">IF(DQ174=0,DO174,DO174/DP174)</f>
        <v>0</v>
      </c>
      <c r="DS174" s="15" t="n">
        <v>37</v>
      </c>
      <c r="DT174" s="15" t="n">
        <f aca="false">IF(DR174/DS174=INT(DR174/DS174),1,0)</f>
        <v>1</v>
      </c>
      <c r="DU174" s="15" t="n">
        <f aca="false">IF(DT174=0,DR174,DR174/DS174)</f>
        <v>0</v>
      </c>
      <c r="DV174" s="15" t="n">
        <v>41</v>
      </c>
      <c r="DW174" s="15" t="n">
        <f aca="false">IF(DU174/DV174=INT(DU174/DV174),1,0)</f>
        <v>1</v>
      </c>
      <c r="DX174" s="15" t="n">
        <f aca="false">IF(DW174=0,DU174,DU174/DV174)</f>
        <v>0</v>
      </c>
      <c r="DY174" s="15" t="n">
        <v>43</v>
      </c>
      <c r="DZ174" s="15" t="n">
        <f aca="false">IF(DX174/DY174=INT(DX174/DY174),1,0)</f>
        <v>1</v>
      </c>
      <c r="EA174" s="15" t="n">
        <f aca="false">IF(DZ174=0,DX174,DX174/DY174)</f>
        <v>0</v>
      </c>
      <c r="EB174" s="15" t="n">
        <v>47</v>
      </c>
      <c r="EC174" s="15" t="n">
        <f aca="false">IF(EA174/EB174=INT(EA174/EB174),1,0)</f>
        <v>1</v>
      </c>
      <c r="ED174" s="15" t="n">
        <f aca="false">IF(EC174=0,EA174,EA174/EB174)</f>
        <v>0</v>
      </c>
      <c r="EE174" s="15" t="n">
        <v>53</v>
      </c>
      <c r="EF174" s="15" t="n">
        <f aca="false">IF(ED174/EE174=INT(ED174/EE174),1,0)</f>
        <v>1</v>
      </c>
      <c r="EG174" s="15" t="n">
        <f aca="false">IF(EF174=0,ED174,ED174/EE174)</f>
        <v>0</v>
      </c>
      <c r="EH174" s="15" t="n">
        <v>59</v>
      </c>
      <c r="EI174" s="15" t="n">
        <f aca="false">IF(EG174/EH174=INT(EG174/EH174),1,0)</f>
        <v>1</v>
      </c>
      <c r="EJ174" s="15" t="n">
        <f aca="false">IF(EI174=0,EG174,EG174/EH174)</f>
        <v>0</v>
      </c>
      <c r="EK174" s="15" t="n">
        <v>61</v>
      </c>
      <c r="EL174" s="15" t="n">
        <f aca="false">IF(EJ174/EK174=INT(EJ174/EK174),1,0)</f>
        <v>1</v>
      </c>
      <c r="EM174" s="15" t="n">
        <f aca="false">IF(EL174=0,EJ174,EJ174/EK174)</f>
        <v>0</v>
      </c>
      <c r="EN174" s="15" t="n">
        <v>67</v>
      </c>
      <c r="EO174" s="15" t="n">
        <f aca="false">IF(EM174/EN174=INT(EM174/EN174),1,0)</f>
        <v>1</v>
      </c>
      <c r="EP174" s="15" t="n">
        <f aca="false">IF(EO174=0,EM174,EM174/EN174)</f>
        <v>0</v>
      </c>
      <c r="EQ174" s="15" t="n">
        <v>71</v>
      </c>
      <c r="ER174" s="15" t="n">
        <f aca="false">IF(EP174/EQ174=INT(EP174/EQ174),1,0)</f>
        <v>1</v>
      </c>
      <c r="ES174" s="15" t="n">
        <f aca="false">IF(ER174=0,EP174,EP174/EQ174)</f>
        <v>0</v>
      </c>
      <c r="ET174" s="15" t="n">
        <v>73</v>
      </c>
      <c r="EU174" s="15" t="n">
        <f aca="false">IF(ES174/ET174=INT(ES174/ET174),1,0)</f>
        <v>1</v>
      </c>
      <c r="EV174" s="15" t="n">
        <f aca="false">IF(EU174=0,ES174,ES174/ET174)</f>
        <v>0</v>
      </c>
      <c r="EW174" s="15" t="n">
        <v>79</v>
      </c>
      <c r="EX174" s="15" t="n">
        <f aca="false">IF(EV174/EW174=INT(EV174/EW174),1,0)</f>
        <v>1</v>
      </c>
      <c r="EY174" s="15" t="n">
        <f aca="false">IF(EX174=0,EV174,EV174/EW174)</f>
        <v>0</v>
      </c>
      <c r="EZ174" s="15" t="n">
        <v>83</v>
      </c>
      <c r="FA174" s="15" t="n">
        <f aca="false">IF(EY174/EZ174=INT(EY174/EZ174),1,0)</f>
        <v>1</v>
      </c>
      <c r="FB174" s="15" t="n">
        <f aca="false">IF(FA174=0,EY174,EY174/EZ174)</f>
        <v>0</v>
      </c>
      <c r="FC174" s="15" t="n">
        <v>89</v>
      </c>
      <c r="FD174" s="15" t="n">
        <f aca="false">IF(FB174/FC174=INT(FB174/FC174),1,0)</f>
        <v>1</v>
      </c>
      <c r="FE174" s="15" t="n">
        <f aca="false">IF(FD174=0,FB174,FB174/FC174)</f>
        <v>0</v>
      </c>
      <c r="FF174" s="15" t="n">
        <v>97</v>
      </c>
      <c r="FG174" s="15" t="n">
        <f aca="false">IF(FE174/FF174=INT(FE174/FF174),1,0)</f>
        <v>1</v>
      </c>
      <c r="FH174" s="15" t="n">
        <f aca="false">IF(FG174=0,FE174,FE174/FF174)</f>
        <v>0</v>
      </c>
      <c r="FI174" s="15" t="n">
        <v>101</v>
      </c>
      <c r="FJ174" s="15" t="n">
        <f aca="false">IF(FH174/FI174=INT(FH174/FI174),1,0)</f>
        <v>1</v>
      </c>
      <c r="FK174" s="15" t="n">
        <f aca="false">IF(FJ174=0,FH174,FH174/FI174)</f>
        <v>0</v>
      </c>
      <c r="FL174" s="15" t="n">
        <v>103</v>
      </c>
      <c r="FM174" s="15" t="n">
        <f aca="false">IF(FK174/FL174=INT(FK174/FL174),1,0)</f>
        <v>1</v>
      </c>
      <c r="FN174" s="15" t="n">
        <f aca="false">IF(FM174=0,FK174,FK174/FL174)</f>
        <v>0</v>
      </c>
      <c r="FO174" s="15" t="n">
        <v>107</v>
      </c>
      <c r="FP174" s="15" t="n">
        <f aca="false">IF(FN174/FO174=INT(FN174/FO174),1,0)</f>
        <v>1</v>
      </c>
      <c r="FQ174" s="15" t="n">
        <f aca="false">IF(FP174=0,FN174,FN174/FO174)</f>
        <v>0</v>
      </c>
      <c r="FR174" s="15" t="n">
        <v>109</v>
      </c>
      <c r="FS174" s="15" t="n">
        <f aca="false">IF(FQ174/FR174=INT(FQ174/FR174),1,0)</f>
        <v>1</v>
      </c>
      <c r="FT174" s="15" t="n">
        <f aca="false">IF(FS174=0,FQ174,FQ174/FR174)</f>
        <v>0</v>
      </c>
      <c r="FU174" s="15" t="n">
        <v>113</v>
      </c>
      <c r="FV174" s="15" t="n">
        <f aca="false">IF(FT174/FU174=INT(FT174/FU174),1,0)</f>
        <v>1</v>
      </c>
      <c r="FW174" s="15" t="n">
        <f aca="false">IF(FV174=0,FT174,FT174/FU174)</f>
        <v>0</v>
      </c>
      <c r="FX174" s="15" t="n">
        <v>127</v>
      </c>
      <c r="FY174" s="15" t="n">
        <f aca="false">IF(FW174/FX174=INT(FW174/FX174),1,0)</f>
        <v>1</v>
      </c>
      <c r="FZ174" s="15" t="n">
        <f aca="false">IF(FY174=0,FW174,FW174/FX174)</f>
        <v>0</v>
      </c>
      <c r="GA174" s="15" t="n">
        <v>131</v>
      </c>
      <c r="GB174" s="15" t="n">
        <f aca="false">IF(FZ174/GA174=INT(FZ174/GA174),1,0)</f>
        <v>1</v>
      </c>
      <c r="GC174" s="15" t="n">
        <f aca="false">IF(GB174=0,FZ174,FZ174/GA174)</f>
        <v>0</v>
      </c>
      <c r="GD174" s="15" t="n">
        <v>137</v>
      </c>
      <c r="GE174" s="15" t="n">
        <f aca="false">IF(GC174/GD174=INT(GC174/GD174),1,0)</f>
        <v>1</v>
      </c>
      <c r="GF174" s="15" t="n">
        <f aca="false">IF(GE174=0,GC174,GC174/GD174)</f>
        <v>0</v>
      </c>
      <c r="GG174" s="15" t="n">
        <v>139</v>
      </c>
      <c r="GH174" s="15" t="n">
        <f aca="false">IF(GF174/GG174=INT(GF174/GG174),1,0)</f>
        <v>1</v>
      </c>
      <c r="GI174" s="15" t="n">
        <f aca="false">IF(GH174=0,GF174,GF174/GG174)</f>
        <v>0</v>
      </c>
      <c r="GJ174" s="15" t="n">
        <v>149</v>
      </c>
      <c r="GK174" s="15" t="n">
        <f aca="false">IF(GI174/GJ174=INT(GI174/GJ174),1,0)</f>
        <v>1</v>
      </c>
      <c r="GL174" s="15" t="n">
        <f aca="false">IF(GK174=0,GI174,GI174/GJ174)</f>
        <v>0</v>
      </c>
      <c r="GM174" s="15"/>
      <c r="GN174" s="15" t="n">
        <f aca="false">8*AW174+4*AZ174+2*BC174+BF174</f>
        <v>15</v>
      </c>
      <c r="GO174" s="15" t="n">
        <f aca="false">4*BI174+2*BL174+BO174</f>
        <v>7</v>
      </c>
      <c r="GP174" s="15" t="n">
        <f aca="false">2*BR174+BU174</f>
        <v>3</v>
      </c>
      <c r="GQ174" s="15" t="n">
        <f aca="false">2*BX174+CA174</f>
        <v>3</v>
      </c>
      <c r="GR174" s="15" t="n">
        <f aca="false">2*CD174+CG174</f>
        <v>3</v>
      </c>
      <c r="GS174" s="15" t="n">
        <f aca="false">2*CJ174+CM174</f>
        <v>3</v>
      </c>
      <c r="GT174" s="15" t="n">
        <f aca="false">CS174</f>
        <v>1</v>
      </c>
      <c r="GU174" s="15" t="n">
        <f aca="false">CY174</f>
        <v>1</v>
      </c>
      <c r="GV174" s="15" t="n">
        <f aca="false">DE174</f>
        <v>1</v>
      </c>
      <c r="GW174" s="15" t="n">
        <f aca="false">DK174</f>
        <v>1</v>
      </c>
      <c r="GX174" s="15" t="n">
        <f aca="false">DQ174</f>
        <v>1</v>
      </c>
      <c r="GY174" s="0" t="n">
        <f aca="false">DT174</f>
        <v>1</v>
      </c>
      <c r="GZ174" s="0" t="n">
        <f aca="false">DW174</f>
        <v>1</v>
      </c>
      <c r="HA174" s="0" t="n">
        <f aca="false">DZ174</f>
        <v>1</v>
      </c>
      <c r="HB174" s="0" t="n">
        <f aca="false">EC174</f>
        <v>1</v>
      </c>
      <c r="HC174" s="0" t="n">
        <f aca="false">EF174</f>
        <v>1</v>
      </c>
      <c r="HD174" s="0" t="n">
        <f aca="false">EI174</f>
        <v>1</v>
      </c>
      <c r="HE174" s="0" t="n">
        <f aca="false">EL174</f>
        <v>1</v>
      </c>
      <c r="HF174" s="0" t="n">
        <f aca="false">EO174</f>
        <v>1</v>
      </c>
      <c r="HG174" s="0" t="n">
        <f aca="false">ER174</f>
        <v>1</v>
      </c>
      <c r="HH174" s="0" t="n">
        <f aca="false">EU174</f>
        <v>1</v>
      </c>
      <c r="HI174" s="0" t="n">
        <f aca="false">EX174</f>
        <v>1</v>
      </c>
      <c r="HJ174" s="0" t="n">
        <f aca="false">FA174</f>
        <v>1</v>
      </c>
      <c r="HK174" s="0" t="n">
        <f aca="false">FD174</f>
        <v>1</v>
      </c>
      <c r="HL174" s="0" t="n">
        <f aca="false">FG174</f>
        <v>1</v>
      </c>
      <c r="HM174" s="0" t="n">
        <f aca="false">FJ174</f>
        <v>1</v>
      </c>
      <c r="HN174" s="0" t="n">
        <f aca="false">FM174</f>
        <v>1</v>
      </c>
      <c r="HO174" s="0" t="n">
        <f aca="false">FP174</f>
        <v>1</v>
      </c>
      <c r="HP174" s="0" t="n">
        <f aca="false">FS174</f>
        <v>1</v>
      </c>
      <c r="HQ174" s="0" t="n">
        <f aca="false">FV174</f>
        <v>1</v>
      </c>
      <c r="HR174" s="0" t="n">
        <f aca="false">FY174</f>
        <v>1</v>
      </c>
      <c r="HS174" s="0" t="n">
        <f aca="false">GB174</f>
        <v>1</v>
      </c>
      <c r="HT174" s="0" t="n">
        <f aca="false">GE174</f>
        <v>1</v>
      </c>
      <c r="HU174" s="0" t="n">
        <f aca="false">GH174</f>
        <v>1</v>
      </c>
      <c r="HV174" s="0" t="n">
        <f aca="false">GK174</f>
        <v>1</v>
      </c>
      <c r="HW174" s="0" t="n">
        <f aca="false">AU174</f>
        <v>0</v>
      </c>
      <c r="HX174" s="0" t="n">
        <f aca="false">HW174/HV177</f>
        <v>0</v>
      </c>
    </row>
    <row r="175" customFormat="false" ht="18" hidden="true" customHeight="true" outlineLevel="0" collapsed="false">
      <c r="A175" s="1"/>
      <c r="B175" s="10"/>
      <c r="C175" s="10"/>
      <c r="D175" s="10"/>
      <c r="E175" s="10"/>
      <c r="F175" s="13"/>
      <c r="G175" s="13"/>
      <c r="H175" s="74"/>
      <c r="I175" s="10"/>
      <c r="J175" s="10"/>
      <c r="K175" s="1"/>
      <c r="M175" s="1"/>
      <c r="AK175" s="1"/>
      <c r="AL175" s="1"/>
      <c r="AM175" s="1"/>
      <c r="AN175" s="1"/>
      <c r="AO175" s="1"/>
      <c r="AP175" s="1"/>
      <c r="AQ175" s="1"/>
      <c r="AS175" s="0" t="n">
        <f aca="false">AS174+INT(AT174/AT175)</f>
        <v>0</v>
      </c>
      <c r="AT175" s="15" t="n">
        <f aca="true">IF(AP166&gt;AT174,INT((RAND()*(AQ166-AP166+1)+AP166)),INT((RAND()*(AQ166-AT174)+AT174+1)))</f>
        <v>11</v>
      </c>
      <c r="AU175" s="0" t="n">
        <f aca="false">AT175</f>
        <v>11</v>
      </c>
      <c r="AV175" s="0" t="n">
        <v>256</v>
      </c>
      <c r="AW175" s="15" t="n">
        <f aca="false">IF(AU175/AV175=INT(AU175/AV175),1,0)</f>
        <v>0</v>
      </c>
      <c r="AX175" s="15" t="n">
        <f aca="false">IF(AW175=0,AU175,AU175/AV175)</f>
        <v>11</v>
      </c>
      <c r="AY175" s="15" t="n">
        <v>16</v>
      </c>
      <c r="AZ175" s="15" t="n">
        <f aca="false">IF(AX175/AY175=INT(AX175/AY175),1,0)</f>
        <v>0</v>
      </c>
      <c r="BA175" s="15" t="n">
        <f aca="false">IF(AZ175=0,AX175,AX175/AY175)</f>
        <v>11</v>
      </c>
      <c r="BB175" s="15" t="n">
        <v>4</v>
      </c>
      <c r="BC175" s="15" t="n">
        <f aca="false">IF(BA175/BB175=INT(BA175/BB175),1,0)</f>
        <v>0</v>
      </c>
      <c r="BD175" s="15" t="n">
        <f aca="false">IF(BC175=0,BA175,BA175/BB175)</f>
        <v>11</v>
      </c>
      <c r="BE175" s="15" t="n">
        <v>2</v>
      </c>
      <c r="BF175" s="15" t="n">
        <f aca="false">IF(BD175/BE175=INT(BD175/BE175),1,0)</f>
        <v>0</v>
      </c>
      <c r="BG175" s="15" t="n">
        <f aca="false">IF(BF175=0,BD175,BD175/BE175)</f>
        <v>11</v>
      </c>
      <c r="BH175" s="15" t="n">
        <v>81</v>
      </c>
      <c r="BI175" s="15" t="n">
        <f aca="false">IF(BG175/BH175=INT(BG175/BH175),1,0)</f>
        <v>0</v>
      </c>
      <c r="BJ175" s="15" t="n">
        <f aca="false">IF(BI175=0,BG175,BG175/BH175)</f>
        <v>11</v>
      </c>
      <c r="BK175" s="15" t="n">
        <v>9</v>
      </c>
      <c r="BL175" s="15" t="n">
        <f aca="false">IF(BJ175/BK175=INT(BJ175/BK175),1,0)</f>
        <v>0</v>
      </c>
      <c r="BM175" s="15" t="n">
        <f aca="false">IF(BL175=0,BJ175,BJ175/BK175)</f>
        <v>11</v>
      </c>
      <c r="BN175" s="15" t="n">
        <v>3</v>
      </c>
      <c r="BO175" s="15" t="n">
        <f aca="false">IF(BM175/BN175=INT(BM175/BN175),1,0)</f>
        <v>0</v>
      </c>
      <c r="BP175" s="15" t="n">
        <f aca="false">IF(BO175=0,BM175,BM175/BN175)</f>
        <v>11</v>
      </c>
      <c r="BQ175" s="15" t="n">
        <v>25</v>
      </c>
      <c r="BR175" s="15" t="n">
        <f aca="false">IF(BP175/BQ175=INT(BP175/BQ175),1,0)</f>
        <v>0</v>
      </c>
      <c r="BS175" s="15" t="n">
        <f aca="false">IF(BR175=0,BP175,BP175/BQ175)</f>
        <v>11</v>
      </c>
      <c r="BT175" s="15" t="n">
        <v>5</v>
      </c>
      <c r="BU175" s="15" t="n">
        <f aca="false">IF(BS175/BT175=INT(BS175/BT175),1,0)</f>
        <v>0</v>
      </c>
      <c r="BV175" s="15" t="n">
        <f aca="false">IF(BU175=0,BS175,BS175/BT175)</f>
        <v>11</v>
      </c>
      <c r="BW175" s="15" t="n">
        <v>49</v>
      </c>
      <c r="BX175" s="15" t="n">
        <f aca="false">IF(BV175/BW175=INT(BV175/BW175),1,0)</f>
        <v>0</v>
      </c>
      <c r="BY175" s="15" t="n">
        <f aca="false">IF(BX175=0,BV175,BV175/BW175)</f>
        <v>11</v>
      </c>
      <c r="BZ175" s="15" t="n">
        <v>7</v>
      </c>
      <c r="CA175" s="15" t="n">
        <f aca="false">IF(BY175/BZ175=INT(BY175/BZ175),1,0)</f>
        <v>0</v>
      </c>
      <c r="CB175" s="15" t="n">
        <f aca="false">IF(CA175=0,BY175,BY175/BZ175)</f>
        <v>11</v>
      </c>
      <c r="CC175" s="15" t="n">
        <v>121</v>
      </c>
      <c r="CD175" s="15" t="n">
        <f aca="false">IF(CB175/CC175=INT(CB175/CC175),1,0)</f>
        <v>0</v>
      </c>
      <c r="CE175" s="15" t="n">
        <f aca="false">IF(CD175=0,CB175,CB175/CC175)</f>
        <v>11</v>
      </c>
      <c r="CF175" s="15" t="n">
        <v>11</v>
      </c>
      <c r="CG175" s="15" t="n">
        <f aca="false">IF(CE175/CF175=INT(CE175/CF175),1,0)</f>
        <v>1</v>
      </c>
      <c r="CH175" s="15" t="n">
        <f aca="false">IF(CG175=0,CE175,CE175/CF175)</f>
        <v>1</v>
      </c>
      <c r="CI175" s="15" t="n">
        <v>169</v>
      </c>
      <c r="CJ175" s="15" t="n">
        <f aca="false">IF(CH175/CI175=INT(CH175/CI175),1,0)</f>
        <v>0</v>
      </c>
      <c r="CK175" s="15" t="n">
        <f aca="false">IF(CJ175=0,CH175,CH175/CI175)</f>
        <v>1</v>
      </c>
      <c r="CL175" s="15" t="n">
        <v>13</v>
      </c>
      <c r="CM175" s="15" t="n">
        <f aca="false">IF(CK175/CL175=INT(CK175/CL175),1,0)</f>
        <v>0</v>
      </c>
      <c r="CN175" s="15" t="n">
        <f aca="false">IF(CM175=0,CK175,CK175/CL175)</f>
        <v>1</v>
      </c>
      <c r="CO175" s="15" t="n">
        <f aca="false">CO171</f>
        <v>289</v>
      </c>
      <c r="CP175" s="15" t="n">
        <f aca="false">IF(CN175/CO175=INT(CN175/CO175),1,0)</f>
        <v>0</v>
      </c>
      <c r="CQ175" s="15" t="n">
        <f aca="false">IF(CP175=0,CN175,CN175/CO175)</f>
        <v>1</v>
      </c>
      <c r="CR175" s="15" t="n">
        <v>17</v>
      </c>
      <c r="CS175" s="15" t="n">
        <f aca="false">IF(CQ175/CR175=INT(CQ175/CR175),1,0)</f>
        <v>0</v>
      </c>
      <c r="CT175" s="15" t="n">
        <f aca="false">IF(CS175=0,CQ175,CQ175/CR175)</f>
        <v>1</v>
      </c>
      <c r="CU175" s="15" t="n">
        <f aca="false">CU171</f>
        <v>361</v>
      </c>
      <c r="CV175" s="15" t="n">
        <f aca="false">IF(CT175/CU175=INT(CT175/CU175),1,0)</f>
        <v>0</v>
      </c>
      <c r="CW175" s="15" t="n">
        <f aca="false">IF(CV175=0,CT175,CT175/CU175)</f>
        <v>1</v>
      </c>
      <c r="CX175" s="15" t="n">
        <v>19</v>
      </c>
      <c r="CY175" s="15" t="n">
        <f aca="false">IF(CW175/CX175=INT(CW175/CX175),1,0)</f>
        <v>0</v>
      </c>
      <c r="CZ175" s="15" t="n">
        <f aca="false">IF(CY175=0,CW175,CW175/CX175)</f>
        <v>1</v>
      </c>
      <c r="DA175" s="15" t="n">
        <f aca="false">DA171</f>
        <v>529</v>
      </c>
      <c r="DB175" s="15" t="n">
        <f aca="false">IF(CZ175/DA175=INT(CZ175/DA175),1,0)</f>
        <v>0</v>
      </c>
      <c r="DC175" s="15" t="n">
        <f aca="false">IF(DB175=0,CZ175,CZ175/DA175)</f>
        <v>1</v>
      </c>
      <c r="DD175" s="15" t="n">
        <v>23</v>
      </c>
      <c r="DE175" s="15" t="n">
        <f aca="false">IF(DC175/DD175=INT(DC175/DD175),1,0)</f>
        <v>0</v>
      </c>
      <c r="DF175" s="15" t="n">
        <f aca="false">IF(DE175=0,DC175,DC175/DD175)</f>
        <v>1</v>
      </c>
      <c r="DG175" s="15" t="n">
        <f aca="false">DG171</f>
        <v>841</v>
      </c>
      <c r="DH175" s="15" t="n">
        <f aca="false">IF(DF175/DG175=INT(DF175/DG175),1,0)</f>
        <v>0</v>
      </c>
      <c r="DI175" s="15" t="n">
        <f aca="false">IF(DH175=0,DF175,DF175/DG175)</f>
        <v>1</v>
      </c>
      <c r="DJ175" s="15" t="n">
        <v>29</v>
      </c>
      <c r="DK175" s="15" t="n">
        <f aca="false">IF(DI175/DJ175=INT(DI175/DJ175),1,0)</f>
        <v>0</v>
      </c>
      <c r="DL175" s="15" t="n">
        <f aca="false">IF(DK175=0,DI175,DI175/DJ175)</f>
        <v>1</v>
      </c>
      <c r="DM175" s="15" t="n">
        <f aca="false">DM171</f>
        <v>961</v>
      </c>
      <c r="DN175" s="15" t="n">
        <f aca="false">IF(DL175/DM175=INT(DL175/DM175),1,0)</f>
        <v>0</v>
      </c>
      <c r="DO175" s="15" t="n">
        <f aca="false">IF(DN175=0,DL175,DL175/DM175)</f>
        <v>1</v>
      </c>
      <c r="DP175" s="15" t="n">
        <v>31</v>
      </c>
      <c r="DQ175" s="15" t="n">
        <f aca="false">IF(DO175/DP175=INT(DO175/DP175),1,0)</f>
        <v>0</v>
      </c>
      <c r="DR175" s="15" t="n">
        <f aca="false">IF(DQ175=0,DO175,DO175/DP175)</f>
        <v>1</v>
      </c>
      <c r="DS175" s="15" t="n">
        <v>37</v>
      </c>
      <c r="DT175" s="15" t="n">
        <f aca="false">IF(DR175/DS175=INT(DR175/DS175),1,0)</f>
        <v>0</v>
      </c>
      <c r="DU175" s="15" t="n">
        <f aca="false">IF(DT175=0,DR175,DR175/DS175)</f>
        <v>1</v>
      </c>
      <c r="DV175" s="15" t="n">
        <v>41</v>
      </c>
      <c r="DW175" s="15" t="n">
        <f aca="false">IF(DU175/DV175=INT(DU175/DV175),1,0)</f>
        <v>0</v>
      </c>
      <c r="DX175" s="15" t="n">
        <f aca="false">IF(DW175=0,DU175,DU175/DV175)</f>
        <v>1</v>
      </c>
      <c r="DY175" s="15" t="n">
        <v>43</v>
      </c>
      <c r="DZ175" s="15" t="n">
        <f aca="false">IF(DX175/DY175=INT(DX175/DY175),1,0)</f>
        <v>0</v>
      </c>
      <c r="EA175" s="15" t="n">
        <f aca="false">IF(DZ175=0,DX175,DX175/DY175)</f>
        <v>1</v>
      </c>
      <c r="EB175" s="15" t="n">
        <v>47</v>
      </c>
      <c r="EC175" s="15" t="n">
        <f aca="false">IF(EA175/EB175=INT(EA175/EB175),1,0)</f>
        <v>0</v>
      </c>
      <c r="ED175" s="15" t="n">
        <f aca="false">IF(EC175=0,EA175,EA175/EB175)</f>
        <v>1</v>
      </c>
      <c r="EE175" s="15" t="n">
        <v>53</v>
      </c>
      <c r="EF175" s="15" t="n">
        <f aca="false">IF(ED175/EE175=INT(ED175/EE175),1,0)</f>
        <v>0</v>
      </c>
      <c r="EG175" s="15" t="n">
        <f aca="false">IF(EF175=0,ED175,ED175/EE175)</f>
        <v>1</v>
      </c>
      <c r="EH175" s="15" t="n">
        <v>59</v>
      </c>
      <c r="EI175" s="15" t="n">
        <f aca="false">IF(EG175/EH175=INT(EG175/EH175),1,0)</f>
        <v>0</v>
      </c>
      <c r="EJ175" s="15" t="n">
        <f aca="false">IF(EI175=0,EG175,EG175/EH175)</f>
        <v>1</v>
      </c>
      <c r="EK175" s="15" t="n">
        <v>61</v>
      </c>
      <c r="EL175" s="15" t="n">
        <f aca="false">IF(EJ175/EK175=INT(EJ175/EK175),1,0)</f>
        <v>0</v>
      </c>
      <c r="EM175" s="15" t="n">
        <f aca="false">IF(EL175=0,EJ175,EJ175/EK175)</f>
        <v>1</v>
      </c>
      <c r="EN175" s="15" t="n">
        <v>67</v>
      </c>
      <c r="EO175" s="15" t="n">
        <f aca="false">IF(EM175/EN175=INT(EM175/EN175),1,0)</f>
        <v>0</v>
      </c>
      <c r="EP175" s="15" t="n">
        <f aca="false">IF(EO175=0,EM175,EM175/EN175)</f>
        <v>1</v>
      </c>
      <c r="EQ175" s="15" t="n">
        <v>71</v>
      </c>
      <c r="ER175" s="15" t="n">
        <f aca="false">IF(EP175/EQ175=INT(EP175/EQ175),1,0)</f>
        <v>0</v>
      </c>
      <c r="ES175" s="15" t="n">
        <f aca="false">IF(ER175=0,EP175,EP175/EQ175)</f>
        <v>1</v>
      </c>
      <c r="ET175" s="15" t="n">
        <v>73</v>
      </c>
      <c r="EU175" s="15" t="n">
        <f aca="false">IF(ES175/ET175=INT(ES175/ET175),1,0)</f>
        <v>0</v>
      </c>
      <c r="EV175" s="15" t="n">
        <f aca="false">IF(EU175=0,ES175,ES175/ET175)</f>
        <v>1</v>
      </c>
      <c r="EW175" s="15" t="n">
        <v>79</v>
      </c>
      <c r="EX175" s="15" t="n">
        <f aca="false">IF(EV175/EW175=INT(EV175/EW175),1,0)</f>
        <v>0</v>
      </c>
      <c r="EY175" s="15" t="n">
        <f aca="false">IF(EX175=0,EV175,EV175/EW175)</f>
        <v>1</v>
      </c>
      <c r="EZ175" s="15" t="n">
        <v>83</v>
      </c>
      <c r="FA175" s="15" t="n">
        <f aca="false">IF(EY175/EZ175=INT(EY175/EZ175),1,0)</f>
        <v>0</v>
      </c>
      <c r="FB175" s="15" t="n">
        <f aca="false">IF(FA175=0,EY175,EY175/EZ175)</f>
        <v>1</v>
      </c>
      <c r="FC175" s="15" t="n">
        <v>89</v>
      </c>
      <c r="FD175" s="15" t="n">
        <f aca="false">IF(FB175/FC175=INT(FB175/FC175),1,0)</f>
        <v>0</v>
      </c>
      <c r="FE175" s="15" t="n">
        <f aca="false">IF(FD175=0,FB175,FB175/FC175)</f>
        <v>1</v>
      </c>
      <c r="FF175" s="15" t="n">
        <v>97</v>
      </c>
      <c r="FG175" s="15" t="n">
        <f aca="false">IF(FE175/FF175=INT(FE175/FF175),1,0)</f>
        <v>0</v>
      </c>
      <c r="FH175" s="15" t="n">
        <f aca="false">IF(FG175=0,FE175,FE175/FF175)</f>
        <v>1</v>
      </c>
      <c r="FI175" s="15" t="n">
        <v>101</v>
      </c>
      <c r="FJ175" s="15" t="n">
        <f aca="false">IF(FH175/FI175=INT(FH175/FI175),1,0)</f>
        <v>0</v>
      </c>
      <c r="FK175" s="15" t="n">
        <f aca="false">IF(FJ175=0,FH175,FH175/FI175)</f>
        <v>1</v>
      </c>
      <c r="FL175" s="15" t="n">
        <v>103</v>
      </c>
      <c r="FM175" s="15" t="n">
        <f aca="false">IF(FK175/FL175=INT(FK175/FL175),1,0)</f>
        <v>0</v>
      </c>
      <c r="FN175" s="15" t="n">
        <f aca="false">IF(FM175=0,FK175,FK175/FL175)</f>
        <v>1</v>
      </c>
      <c r="FO175" s="15" t="n">
        <v>107</v>
      </c>
      <c r="FP175" s="15" t="n">
        <f aca="false">IF(FN175/FO175=INT(FN175/FO175),1,0)</f>
        <v>0</v>
      </c>
      <c r="FQ175" s="15" t="n">
        <f aca="false">IF(FP175=0,FN175,FN175/FO175)</f>
        <v>1</v>
      </c>
      <c r="FR175" s="15" t="n">
        <v>109</v>
      </c>
      <c r="FS175" s="15" t="n">
        <f aca="false">IF(FQ175/FR175=INT(FQ175/FR175),1,0)</f>
        <v>0</v>
      </c>
      <c r="FT175" s="15" t="n">
        <f aca="false">IF(FS175=0,FQ175,FQ175/FR175)</f>
        <v>1</v>
      </c>
      <c r="FU175" s="15" t="n">
        <v>113</v>
      </c>
      <c r="FV175" s="15" t="n">
        <f aca="false">IF(FT175/FU175=INT(FT175/FU175),1,0)</f>
        <v>0</v>
      </c>
      <c r="FW175" s="15" t="n">
        <f aca="false">IF(FV175=0,FT175,FT175/FU175)</f>
        <v>1</v>
      </c>
      <c r="FX175" s="15" t="n">
        <v>127</v>
      </c>
      <c r="FY175" s="15" t="n">
        <f aca="false">IF(FW175/FX175=INT(FW175/FX175),1,0)</f>
        <v>0</v>
      </c>
      <c r="FZ175" s="15" t="n">
        <f aca="false">IF(FY175=0,FW175,FW175/FX175)</f>
        <v>1</v>
      </c>
      <c r="GA175" s="15" t="n">
        <v>131</v>
      </c>
      <c r="GB175" s="15" t="n">
        <f aca="false">IF(FZ175/GA175=INT(FZ175/GA175),1,0)</f>
        <v>0</v>
      </c>
      <c r="GC175" s="15" t="n">
        <f aca="false">IF(GB175=0,FZ175,FZ175/GA175)</f>
        <v>1</v>
      </c>
      <c r="GD175" s="15" t="n">
        <v>137</v>
      </c>
      <c r="GE175" s="15" t="n">
        <f aca="false">IF(GC175/GD175=INT(GC175/GD175),1,0)</f>
        <v>0</v>
      </c>
      <c r="GF175" s="15" t="n">
        <f aca="false">IF(GE175=0,GC175,GC175/GD175)</f>
        <v>1</v>
      </c>
      <c r="GG175" s="15" t="n">
        <v>139</v>
      </c>
      <c r="GH175" s="15" t="n">
        <f aca="false">IF(GF175/GG175=INT(GF175/GG175),1,0)</f>
        <v>0</v>
      </c>
      <c r="GI175" s="15" t="n">
        <f aca="false">IF(GH175=0,GF175,GF175/GG175)</f>
        <v>1</v>
      </c>
      <c r="GJ175" s="15" t="n">
        <v>149</v>
      </c>
      <c r="GK175" s="15" t="n">
        <f aca="false">IF(GI175/GJ175=INT(GI175/GJ175),1,0)</f>
        <v>0</v>
      </c>
      <c r="GL175" s="15" t="n">
        <f aca="false">IF(GK175=0,GI175,GI175/GJ175)</f>
        <v>1</v>
      </c>
      <c r="GM175" s="15"/>
      <c r="GN175" s="15" t="n">
        <f aca="false">8*AW175+4*AZ175+2*BC175+BF175</f>
        <v>0</v>
      </c>
      <c r="GO175" s="15" t="n">
        <f aca="false">4*BI175+2*BL175+BO175</f>
        <v>0</v>
      </c>
      <c r="GP175" s="15" t="n">
        <f aca="false">2*BR175+BU175</f>
        <v>0</v>
      </c>
      <c r="GQ175" s="15" t="n">
        <f aca="false">2*BX175+CA175</f>
        <v>0</v>
      </c>
      <c r="GR175" s="15" t="n">
        <f aca="false">2*CD175+CG175</f>
        <v>1</v>
      </c>
      <c r="GS175" s="15" t="n">
        <f aca="false">2*CJ175+CM175</f>
        <v>0</v>
      </c>
      <c r="GT175" s="15" t="n">
        <f aca="false">CS175</f>
        <v>0</v>
      </c>
      <c r="GU175" s="15" t="n">
        <f aca="false">CY175</f>
        <v>0</v>
      </c>
      <c r="GV175" s="15" t="n">
        <f aca="false">DE175</f>
        <v>0</v>
      </c>
      <c r="GW175" s="15" t="n">
        <f aca="false">DK175</f>
        <v>0</v>
      </c>
      <c r="GX175" s="15" t="n">
        <f aca="false">DQ175</f>
        <v>0</v>
      </c>
      <c r="GY175" s="0" t="n">
        <f aca="false">DT175</f>
        <v>0</v>
      </c>
      <c r="GZ175" s="0" t="n">
        <f aca="false">DW175</f>
        <v>0</v>
      </c>
      <c r="HA175" s="0" t="n">
        <f aca="false">DZ175</f>
        <v>0</v>
      </c>
      <c r="HB175" s="0" t="n">
        <f aca="false">EC175</f>
        <v>0</v>
      </c>
      <c r="HC175" s="0" t="n">
        <f aca="false">EF175</f>
        <v>0</v>
      </c>
      <c r="HD175" s="0" t="n">
        <f aca="false">EI175</f>
        <v>0</v>
      </c>
      <c r="HE175" s="0" t="n">
        <f aca="false">EL175</f>
        <v>0</v>
      </c>
      <c r="HF175" s="0" t="n">
        <f aca="false">EO175</f>
        <v>0</v>
      </c>
      <c r="HG175" s="0" t="n">
        <f aca="false">ER175</f>
        <v>0</v>
      </c>
      <c r="HH175" s="0" t="n">
        <f aca="false">EU175</f>
        <v>0</v>
      </c>
      <c r="HI175" s="0" t="n">
        <f aca="false">EX175</f>
        <v>0</v>
      </c>
      <c r="HJ175" s="0" t="n">
        <f aca="false">FA175</f>
        <v>0</v>
      </c>
      <c r="HK175" s="0" t="n">
        <f aca="false">FD175</f>
        <v>0</v>
      </c>
      <c r="HL175" s="0" t="n">
        <f aca="false">FG175</f>
        <v>0</v>
      </c>
      <c r="HM175" s="0" t="n">
        <f aca="false">FJ175</f>
        <v>0</v>
      </c>
      <c r="HN175" s="0" t="n">
        <f aca="false">FM175</f>
        <v>0</v>
      </c>
      <c r="HO175" s="0" t="n">
        <f aca="false">FP175</f>
        <v>0</v>
      </c>
      <c r="HP175" s="0" t="n">
        <f aca="false">FS175</f>
        <v>0</v>
      </c>
      <c r="HQ175" s="0" t="n">
        <f aca="false">FV175</f>
        <v>0</v>
      </c>
      <c r="HR175" s="0" t="n">
        <f aca="false">FY175</f>
        <v>0</v>
      </c>
      <c r="HS175" s="0" t="n">
        <f aca="false">GB175</f>
        <v>0</v>
      </c>
      <c r="HT175" s="0" t="n">
        <f aca="false">GE175</f>
        <v>0</v>
      </c>
      <c r="HU175" s="0" t="n">
        <f aca="false">GH175</f>
        <v>0</v>
      </c>
      <c r="HV175" s="0" t="n">
        <f aca="false">GK175</f>
        <v>0</v>
      </c>
      <c r="HW175" s="0" t="n">
        <f aca="false">AU175</f>
        <v>11</v>
      </c>
      <c r="HX175" s="0" t="n">
        <f aca="false">HW175/HV177</f>
        <v>1</v>
      </c>
    </row>
    <row r="176" customFormat="false" ht="18" hidden="true" customHeight="true" outlineLevel="0" collapsed="false">
      <c r="A176" s="1"/>
      <c r="B176" s="10"/>
      <c r="C176" s="10"/>
      <c r="D176" s="10"/>
      <c r="E176" s="10"/>
      <c r="F176" s="13"/>
      <c r="G176" s="13"/>
      <c r="H176" s="74"/>
      <c r="I176" s="10"/>
      <c r="J176" s="10"/>
      <c r="K176" s="1"/>
      <c r="M176" s="1"/>
      <c r="AK176" s="1"/>
      <c r="AL176" s="1"/>
      <c r="AM176" s="1"/>
      <c r="AN176" s="1"/>
      <c r="AO176" s="1"/>
      <c r="AP176" s="1"/>
      <c r="AQ176" s="1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 t="n">
        <f aca="false">IF(GN174&lt;GN175,GN174,GN175)</f>
        <v>0</v>
      </c>
      <c r="GO176" s="15" t="n">
        <f aca="false">IF(GO174&lt;GO175,GO174,GO175)</f>
        <v>0</v>
      </c>
      <c r="GP176" s="15" t="n">
        <f aca="false">IF(GP174&lt;GP175,GP174,GP175)</f>
        <v>0</v>
      </c>
      <c r="GQ176" s="15" t="n">
        <f aca="false">IF(GQ174&lt;GQ175,GQ174,GQ175)</f>
        <v>0</v>
      </c>
      <c r="GR176" s="15" t="n">
        <f aca="false">IF(GR174&lt;GR175,GR174,GR175)</f>
        <v>1</v>
      </c>
      <c r="GS176" s="15" t="n">
        <f aca="false">IF(GS174&lt;GS175,GS174,GS175)</f>
        <v>0</v>
      </c>
      <c r="GT176" s="15" t="n">
        <f aca="false">IF(GT174&lt;GT175,GT174,GT175)</f>
        <v>0</v>
      </c>
      <c r="GU176" s="15" t="n">
        <f aca="false">IF(GU174&lt;GU175,GU174,GU175)</f>
        <v>0</v>
      </c>
      <c r="GV176" s="15" t="n">
        <f aca="false">IF(GV174&lt;GV175,GV174,GV175)</f>
        <v>0</v>
      </c>
      <c r="GW176" s="15" t="n">
        <f aca="false">IF(GW174&lt;GW175,GW174,GW175)</f>
        <v>0</v>
      </c>
      <c r="GX176" s="15" t="n">
        <f aca="false">IF(GX174&lt;GX175,GX174,GX175)</f>
        <v>0</v>
      </c>
      <c r="GY176" s="15" t="n">
        <f aca="false">IF(GY174&lt;GY175,GY174,GY175)</f>
        <v>0</v>
      </c>
      <c r="GZ176" s="15" t="n">
        <f aca="false">IF(GZ174&lt;GZ175,GZ174,GZ175)</f>
        <v>0</v>
      </c>
      <c r="HA176" s="15" t="n">
        <f aca="false">IF(HA174&lt;HA175,HA174,HA175)</f>
        <v>0</v>
      </c>
      <c r="HB176" s="15" t="n">
        <f aca="false">IF(HB174&lt;HB175,HB174,HB175)</f>
        <v>0</v>
      </c>
      <c r="HC176" s="15" t="n">
        <f aca="false">IF(HC174&lt;HC175,HC174,HC175)</f>
        <v>0</v>
      </c>
      <c r="HD176" s="15" t="n">
        <f aca="false">IF(HD174&lt;HD175,HD174,HD175)</f>
        <v>0</v>
      </c>
      <c r="HE176" s="15" t="n">
        <f aca="false">IF(HE174&lt;HE175,HE174,HE175)</f>
        <v>0</v>
      </c>
      <c r="HF176" s="15" t="n">
        <f aca="false">IF(HF174&lt;HF175,HF174,HF175)</f>
        <v>0</v>
      </c>
      <c r="HG176" s="15" t="n">
        <f aca="false">IF(HG174&lt;HG175,HG174,HG175)</f>
        <v>0</v>
      </c>
      <c r="HH176" s="15" t="n">
        <f aca="false">IF(HH174&lt;HH175,HH174,HH175)</f>
        <v>0</v>
      </c>
      <c r="HI176" s="15" t="n">
        <f aca="false">IF(HI174&lt;HI175,HI174,HI175)</f>
        <v>0</v>
      </c>
      <c r="HJ176" s="15" t="n">
        <f aca="false">IF(HJ174&lt;HJ175,HJ174,HJ175)</f>
        <v>0</v>
      </c>
      <c r="HK176" s="15" t="n">
        <f aca="false">IF(HK174&lt;HK175,HK174,HK175)</f>
        <v>0</v>
      </c>
      <c r="HL176" s="15" t="n">
        <f aca="false">IF(HL174&lt;HL175,HL174,HL175)</f>
        <v>0</v>
      </c>
      <c r="HM176" s="15" t="n">
        <f aca="false">IF(HM174&lt;HM175,HM174,HM175)</f>
        <v>0</v>
      </c>
      <c r="HN176" s="15" t="n">
        <f aca="false">IF(HN174&lt;HN175,HN174,HN175)</f>
        <v>0</v>
      </c>
      <c r="HO176" s="15" t="n">
        <f aca="false">IF(HO174&lt;HO175,HO174,HO175)</f>
        <v>0</v>
      </c>
      <c r="HP176" s="15" t="n">
        <f aca="false">IF(HP174&lt;HP175,HP174,HP175)</f>
        <v>0</v>
      </c>
      <c r="HQ176" s="15" t="n">
        <f aca="false">IF(HQ174&lt;HQ175,HQ174,HQ175)</f>
        <v>0</v>
      </c>
      <c r="HR176" s="15" t="n">
        <f aca="false">IF(HR174&lt;HR175,HR174,HR175)</f>
        <v>0</v>
      </c>
      <c r="HS176" s="15" t="n">
        <f aca="false">IF(HS174&lt;HS175,HS174,HS175)</f>
        <v>0</v>
      </c>
      <c r="HT176" s="15" t="n">
        <f aca="false">IF(HT174&lt;HT175,HT174,HT175)</f>
        <v>0</v>
      </c>
      <c r="HU176" s="15" t="n">
        <f aca="false">IF(HU174&lt;HU175,HU174,HU175)</f>
        <v>0</v>
      </c>
      <c r="HV176" s="15" t="n">
        <f aca="false">IF(HV174&lt;HV175,HV174,HV175)</f>
        <v>0</v>
      </c>
    </row>
    <row r="177" customFormat="false" ht="18" hidden="true" customHeight="true" outlineLevel="0" collapsed="false">
      <c r="A177" s="1"/>
      <c r="B177" s="10"/>
      <c r="C177" s="10"/>
      <c r="D177" s="10"/>
      <c r="E177" s="10"/>
      <c r="F177" s="13"/>
      <c r="G177" s="13"/>
      <c r="H177" s="74"/>
      <c r="I177" s="10"/>
      <c r="J177" s="10"/>
      <c r="K177" s="1"/>
      <c r="M177" s="1"/>
      <c r="AK177" s="1"/>
      <c r="AL177" s="1"/>
      <c r="AM177" s="1"/>
      <c r="AN177" s="1"/>
      <c r="AO177" s="1"/>
      <c r="AP177" s="1"/>
      <c r="AQ177" s="1"/>
      <c r="AT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0" t="n">
        <f aca="false">FY$4^GN176</f>
        <v>1</v>
      </c>
      <c r="GO177" s="0" t="n">
        <f aca="false">FZ$4^GO176*GN177</f>
        <v>1</v>
      </c>
      <c r="GP177" s="0" t="n">
        <f aca="false">GA$4^GP176*GO177</f>
        <v>1</v>
      </c>
      <c r="GQ177" s="0" t="n">
        <f aca="false">GB$4^GQ176*GP177</f>
        <v>1</v>
      </c>
      <c r="GR177" s="0" t="n">
        <f aca="false">GC$4^GR176*GQ177</f>
        <v>11</v>
      </c>
      <c r="GS177" s="0" t="n">
        <f aca="false">GD$4^GS176*GR177</f>
        <v>11</v>
      </c>
      <c r="GT177" s="0" t="n">
        <f aca="false">GE$4^GT176*GS177</f>
        <v>11</v>
      </c>
      <c r="GU177" s="0" t="n">
        <f aca="false">GF$4^GU176*GT177</f>
        <v>11</v>
      </c>
      <c r="GV177" s="0" t="n">
        <f aca="false">GG$4^GV176*GU177</f>
        <v>11</v>
      </c>
      <c r="GW177" s="0" t="n">
        <f aca="false">GH$4^GW176*GV177</f>
        <v>11</v>
      </c>
      <c r="GX177" s="0" t="n">
        <f aca="false">GI$4^GX176*GW177</f>
        <v>11</v>
      </c>
      <c r="GY177" s="0" t="n">
        <f aca="false">GJ$4^GY176*GX177</f>
        <v>11</v>
      </c>
      <c r="GZ177" s="0" t="n">
        <f aca="false">GK$4^GZ176*GY177</f>
        <v>11</v>
      </c>
      <c r="HA177" s="0" t="n">
        <f aca="false">GL$4^HA176*GZ177</f>
        <v>11</v>
      </c>
      <c r="HB177" s="0" t="n">
        <f aca="false">GM$4^HB176*HA177</f>
        <v>11</v>
      </c>
      <c r="HC177" s="0" t="n">
        <f aca="false">GN$4^HC176*HB177</f>
        <v>11</v>
      </c>
      <c r="HD177" s="0" t="n">
        <f aca="false">GO$4^HD176*HC177</f>
        <v>11</v>
      </c>
      <c r="HE177" s="0" t="n">
        <f aca="false">GP$4^HE176*HD177</f>
        <v>11</v>
      </c>
      <c r="HF177" s="0" t="n">
        <f aca="false">GQ$4^HF176*HE177</f>
        <v>11</v>
      </c>
      <c r="HG177" s="0" t="n">
        <f aca="false">GR$4^HG176*HF177</f>
        <v>11</v>
      </c>
      <c r="HH177" s="0" t="n">
        <f aca="false">GS$4^HH176*HG177</f>
        <v>11</v>
      </c>
      <c r="HI177" s="0" t="n">
        <f aca="false">GT$4^HI176*HH177</f>
        <v>11</v>
      </c>
      <c r="HJ177" s="0" t="n">
        <f aca="false">GU$4^HJ176*HI177</f>
        <v>11</v>
      </c>
      <c r="HK177" s="0" t="n">
        <f aca="false">GV$4^HK176*HJ177</f>
        <v>11</v>
      </c>
      <c r="HL177" s="0" t="n">
        <f aca="false">GW$4^HL176*HK177</f>
        <v>11</v>
      </c>
      <c r="HM177" s="0" t="n">
        <f aca="false">GX$4^HM176*HL177</f>
        <v>11</v>
      </c>
      <c r="HN177" s="0" t="n">
        <f aca="false">GY$4^HN176*HM177</f>
        <v>11</v>
      </c>
      <c r="HO177" s="0" t="n">
        <f aca="false">GZ$4^HO176*HN177</f>
        <v>11</v>
      </c>
      <c r="HP177" s="0" t="n">
        <f aca="false">HA$4^HP176*HO177</f>
        <v>11</v>
      </c>
      <c r="HQ177" s="0" t="n">
        <f aca="false">HB$4^HQ176*HP177</f>
        <v>11</v>
      </c>
      <c r="HR177" s="0" t="n">
        <f aca="false">HC$4^HR176*HQ177</f>
        <v>11</v>
      </c>
      <c r="HS177" s="0" t="n">
        <f aca="false">HD$4^HS176*HR177</f>
        <v>11</v>
      </c>
      <c r="HT177" s="0" t="n">
        <f aca="false">HE$4^HT176*HS177</f>
        <v>11</v>
      </c>
      <c r="HU177" s="0" t="n">
        <f aca="false">HF$4^HU176*HT177</f>
        <v>11</v>
      </c>
      <c r="HV177" s="0" t="n">
        <f aca="false">HG$4^HV176*HU177</f>
        <v>11</v>
      </c>
    </row>
    <row r="178" customFormat="false" ht="18" hidden="true" customHeight="true" outlineLevel="0" collapsed="false">
      <c r="A178" s="1"/>
      <c r="B178" s="10"/>
      <c r="C178" s="10"/>
      <c r="D178" s="10"/>
      <c r="E178" s="10"/>
      <c r="F178" s="13"/>
      <c r="G178" s="13"/>
      <c r="H178" s="74"/>
      <c r="I178" s="10"/>
      <c r="J178" s="10"/>
      <c r="K178" s="1"/>
      <c r="M178" s="1"/>
      <c r="AK178" s="1"/>
      <c r="AL178" s="1"/>
      <c r="AM178" s="1"/>
      <c r="AN178" s="1"/>
      <c r="AO178" s="1"/>
      <c r="AP178" s="1"/>
      <c r="AQ178" s="1"/>
      <c r="AR178" s="0" t="s">
        <v>65</v>
      </c>
      <c r="AS178" s="0" t="n">
        <f aca="false">AS167+AS171+AS175</f>
        <v>22</v>
      </c>
      <c r="AT178" s="0" t="n">
        <f aca="false">HX166*HX171*HX175+HX167*HX170*HX175+HX167*HX171*HX174</f>
        <v>126</v>
      </c>
      <c r="AU178" s="0" t="n">
        <f aca="false">AT178-AU179*(AS179-AS178)</f>
        <v>54</v>
      </c>
      <c r="AV178" s="0" t="n">
        <v>256</v>
      </c>
      <c r="AW178" s="15" t="n">
        <f aca="false">IF(AU178/AV178=INT(AU178/AV178),1,0)</f>
        <v>0</v>
      </c>
      <c r="AX178" s="15" t="n">
        <f aca="false">IF(AW178=0,AU178,AU178/AV178)</f>
        <v>54</v>
      </c>
      <c r="AY178" s="15" t="n">
        <v>16</v>
      </c>
      <c r="AZ178" s="15" t="n">
        <f aca="false">IF(AX178/AY178=INT(AX178/AY178),1,0)</f>
        <v>0</v>
      </c>
      <c r="BA178" s="15" t="n">
        <f aca="false">IF(AZ178=0,AX178,AX178/AY178)</f>
        <v>54</v>
      </c>
      <c r="BB178" s="15" t="n">
        <v>4</v>
      </c>
      <c r="BC178" s="15" t="n">
        <f aca="false">IF(BA178/BB178=INT(BA178/BB178),1,0)</f>
        <v>0</v>
      </c>
      <c r="BD178" s="15" t="n">
        <f aca="false">IF(BC178=0,BA178,BA178/BB178)</f>
        <v>54</v>
      </c>
      <c r="BE178" s="15" t="n">
        <v>2</v>
      </c>
      <c r="BF178" s="15" t="n">
        <f aca="false">IF(BD178/BE178=INT(BD178/BE178),1,0)</f>
        <v>1</v>
      </c>
      <c r="BG178" s="15" t="n">
        <f aca="false">IF(BF178=0,BD178,BD178/BE178)</f>
        <v>27</v>
      </c>
      <c r="BH178" s="15" t="n">
        <v>81</v>
      </c>
      <c r="BI178" s="15" t="n">
        <f aca="false">IF(BG178/BH178=INT(BG178/BH178),1,0)</f>
        <v>0</v>
      </c>
      <c r="BJ178" s="15" t="n">
        <f aca="false">IF(BI178=0,BG178,BG178/BH178)</f>
        <v>27</v>
      </c>
      <c r="BK178" s="15" t="n">
        <v>9</v>
      </c>
      <c r="BL178" s="15" t="n">
        <f aca="false">IF(BJ178/BK178=INT(BJ178/BK178),1,0)</f>
        <v>1</v>
      </c>
      <c r="BM178" s="15" t="n">
        <f aca="false">IF(BL178=0,BJ178,BJ178/BK178)</f>
        <v>3</v>
      </c>
      <c r="BN178" s="15" t="n">
        <v>3</v>
      </c>
      <c r="BO178" s="15" t="n">
        <f aca="false">IF(BM178/BN178=INT(BM178/BN178),1,0)</f>
        <v>1</v>
      </c>
      <c r="BP178" s="15" t="n">
        <f aca="false">IF(BO178=0,BM178,BM178/BN178)</f>
        <v>1</v>
      </c>
      <c r="BQ178" s="15" t="n">
        <v>25</v>
      </c>
      <c r="BR178" s="15" t="n">
        <f aca="false">IF(BP178/BQ178=INT(BP178/BQ178),1,0)</f>
        <v>0</v>
      </c>
      <c r="BS178" s="15" t="n">
        <f aca="false">IF(BR178=0,BP178,BP178/BQ178)</f>
        <v>1</v>
      </c>
      <c r="BT178" s="15" t="n">
        <v>5</v>
      </c>
      <c r="BU178" s="15" t="n">
        <f aca="false">IF(BS178/BT178=INT(BS178/BT178),1,0)</f>
        <v>0</v>
      </c>
      <c r="BV178" s="15" t="n">
        <f aca="false">IF(BU178=0,BS178,BS178/BT178)</f>
        <v>1</v>
      </c>
      <c r="BW178" s="15" t="n">
        <v>49</v>
      </c>
      <c r="BX178" s="15" t="n">
        <f aca="false">IF(BV178/BW178=INT(BV178/BW178),1,0)</f>
        <v>0</v>
      </c>
      <c r="BY178" s="15" t="n">
        <f aca="false">IF(BX178=0,BV178,BV178/BW178)</f>
        <v>1</v>
      </c>
      <c r="BZ178" s="15" t="n">
        <v>7</v>
      </c>
      <c r="CA178" s="15" t="n">
        <f aca="false">IF(BY178/BZ178=INT(BY178/BZ178),1,0)</f>
        <v>0</v>
      </c>
      <c r="CB178" s="15" t="n">
        <f aca="false">IF(CA178=0,BY178,BY178/BZ178)</f>
        <v>1</v>
      </c>
      <c r="CC178" s="15" t="n">
        <v>121</v>
      </c>
      <c r="CD178" s="15" t="n">
        <f aca="false">IF(CB178/CC178=INT(CB178/CC178),1,0)</f>
        <v>0</v>
      </c>
      <c r="CE178" s="15" t="n">
        <f aca="false">IF(CD178=0,CB178,CB178/CC178)</f>
        <v>1</v>
      </c>
      <c r="CF178" s="15" t="n">
        <v>11</v>
      </c>
      <c r="CG178" s="15" t="n">
        <f aca="false">IF(CE178/CF178=INT(CE178/CF178),1,0)</f>
        <v>0</v>
      </c>
      <c r="CH178" s="15" t="n">
        <f aca="false">IF(CG178=0,CE178,CE178/CF178)</f>
        <v>1</v>
      </c>
      <c r="CI178" s="15" t="n">
        <v>169</v>
      </c>
      <c r="CJ178" s="15" t="n">
        <f aca="false">IF(CH178/CI178=INT(CH178/CI178),1,0)</f>
        <v>0</v>
      </c>
      <c r="CK178" s="15" t="n">
        <f aca="false">IF(CJ178=0,CH178,CH178/CI178)</f>
        <v>1</v>
      </c>
      <c r="CL178" s="15" t="n">
        <v>13</v>
      </c>
      <c r="CM178" s="15" t="n">
        <f aca="false">IF(CK178/CL178=INT(CK178/CL178),1,0)</f>
        <v>0</v>
      </c>
      <c r="CN178" s="15" t="n">
        <f aca="false">IF(CM178=0,CK178,CK178/CL178)</f>
        <v>1</v>
      </c>
      <c r="CO178" s="15" t="n">
        <f aca="false">CO174</f>
        <v>289</v>
      </c>
      <c r="CP178" s="15" t="n">
        <f aca="false">IF(CN178/CO178=INT(CN178/CO178),1,0)</f>
        <v>0</v>
      </c>
      <c r="CQ178" s="15" t="n">
        <f aca="false">IF(CP178=0,CN178,CN178/CO178)</f>
        <v>1</v>
      </c>
      <c r="CR178" s="15" t="n">
        <v>17</v>
      </c>
      <c r="CS178" s="15" t="n">
        <f aca="false">IF(CQ178/CR178=INT(CQ178/CR178),1,0)</f>
        <v>0</v>
      </c>
      <c r="CT178" s="15" t="n">
        <f aca="false">IF(CS178=0,CQ178,CQ178/CR178)</f>
        <v>1</v>
      </c>
      <c r="CU178" s="15" t="n">
        <f aca="false">CU174</f>
        <v>361</v>
      </c>
      <c r="CV178" s="15" t="n">
        <f aca="false">IF(CT178/CU178=INT(CT178/CU178),1,0)</f>
        <v>0</v>
      </c>
      <c r="CW178" s="15" t="n">
        <f aca="false">IF(CV178=0,CT178,CT178/CU178)</f>
        <v>1</v>
      </c>
      <c r="CX178" s="15" t="n">
        <v>19</v>
      </c>
      <c r="CY178" s="15" t="n">
        <f aca="false">IF(CW178/CX178=INT(CW178/CX178),1,0)</f>
        <v>0</v>
      </c>
      <c r="CZ178" s="15" t="n">
        <f aca="false">IF(CY178=0,CW178,CW178/CX178)</f>
        <v>1</v>
      </c>
      <c r="DA178" s="15" t="n">
        <f aca="false">DA174</f>
        <v>529</v>
      </c>
      <c r="DB178" s="15" t="n">
        <f aca="false">IF(CZ178/DA178=INT(CZ178/DA178),1,0)</f>
        <v>0</v>
      </c>
      <c r="DC178" s="15" t="n">
        <f aca="false">IF(DB178=0,CZ178,CZ178/DA178)</f>
        <v>1</v>
      </c>
      <c r="DD178" s="15" t="n">
        <v>23</v>
      </c>
      <c r="DE178" s="15" t="n">
        <f aca="false">IF(DC178/DD178=INT(DC178/DD178),1,0)</f>
        <v>0</v>
      </c>
      <c r="DF178" s="15" t="n">
        <f aca="false">IF(DE178=0,DC178,DC178/DD178)</f>
        <v>1</v>
      </c>
      <c r="DG178" s="15" t="n">
        <f aca="false">DG174</f>
        <v>841</v>
      </c>
      <c r="DH178" s="15" t="n">
        <f aca="false">IF(DF178/DG178=INT(DF178/DG178),1,0)</f>
        <v>0</v>
      </c>
      <c r="DI178" s="15" t="n">
        <f aca="false">IF(DH178=0,DF178,DF178/DG178)</f>
        <v>1</v>
      </c>
      <c r="DJ178" s="15" t="n">
        <v>29</v>
      </c>
      <c r="DK178" s="15" t="n">
        <f aca="false">IF(DI178/DJ178=INT(DI178/DJ178),1,0)</f>
        <v>0</v>
      </c>
      <c r="DL178" s="15" t="n">
        <f aca="false">IF(DK178=0,DI178,DI178/DJ178)</f>
        <v>1</v>
      </c>
      <c r="DM178" s="15" t="n">
        <f aca="false">DM174</f>
        <v>961</v>
      </c>
      <c r="DN178" s="15" t="n">
        <f aca="false">IF(DL178/DM178=INT(DL178/DM178),1,0)</f>
        <v>0</v>
      </c>
      <c r="DO178" s="15" t="n">
        <f aca="false">IF(DN178=0,DL178,DL178/DM178)</f>
        <v>1</v>
      </c>
      <c r="DP178" s="15" t="n">
        <v>31</v>
      </c>
      <c r="DQ178" s="15" t="n">
        <f aca="false">IF(DO178/DP178=INT(DO178/DP178),1,0)</f>
        <v>0</v>
      </c>
      <c r="DR178" s="15" t="n">
        <f aca="false">IF(DQ178=0,DO178,DO178/DP178)</f>
        <v>1</v>
      </c>
      <c r="DS178" s="15" t="n">
        <v>37</v>
      </c>
      <c r="DT178" s="15" t="n">
        <f aca="false">IF(DR178/DS178=INT(DR178/DS178),1,0)</f>
        <v>0</v>
      </c>
      <c r="DU178" s="15" t="n">
        <f aca="false">IF(DT178=0,DR178,DR178/DS178)</f>
        <v>1</v>
      </c>
      <c r="DV178" s="15" t="n">
        <v>41</v>
      </c>
      <c r="DW178" s="15" t="n">
        <f aca="false">IF(DU178/DV178=INT(DU178/DV178),1,0)</f>
        <v>0</v>
      </c>
      <c r="DX178" s="15" t="n">
        <f aca="false">IF(DW178=0,DU178,DU178/DV178)</f>
        <v>1</v>
      </c>
      <c r="DY178" s="15" t="n">
        <v>43</v>
      </c>
      <c r="DZ178" s="15" t="n">
        <f aca="false">IF(DX178/DY178=INT(DX178/DY178),1,0)</f>
        <v>0</v>
      </c>
      <c r="EA178" s="15" t="n">
        <f aca="false">IF(DZ178=0,DX178,DX178/DY178)</f>
        <v>1</v>
      </c>
      <c r="EB178" s="15" t="n">
        <v>47</v>
      </c>
      <c r="EC178" s="15" t="n">
        <f aca="false">IF(EA178/EB178=INT(EA178/EB178),1,0)</f>
        <v>0</v>
      </c>
      <c r="ED178" s="15" t="n">
        <f aca="false">IF(EC178=0,EA178,EA178/EB178)</f>
        <v>1</v>
      </c>
      <c r="EE178" s="15" t="n">
        <v>53</v>
      </c>
      <c r="EF178" s="15" t="n">
        <f aca="false">IF(ED178/EE178=INT(ED178/EE178),1,0)</f>
        <v>0</v>
      </c>
      <c r="EG178" s="15" t="n">
        <f aca="false">IF(EF178=0,ED178,ED178/EE178)</f>
        <v>1</v>
      </c>
      <c r="EH178" s="15" t="n">
        <v>59</v>
      </c>
      <c r="EI178" s="15" t="n">
        <f aca="false">IF(EG178/EH178=INT(EG178/EH178),1,0)</f>
        <v>0</v>
      </c>
      <c r="EJ178" s="15" t="n">
        <f aca="false">IF(EI178=0,EG178,EG178/EH178)</f>
        <v>1</v>
      </c>
      <c r="EK178" s="15" t="n">
        <v>61</v>
      </c>
      <c r="EL178" s="15" t="n">
        <f aca="false">IF(EJ178/EK178=INT(EJ178/EK178),1,0)</f>
        <v>0</v>
      </c>
      <c r="EM178" s="15" t="n">
        <f aca="false">IF(EL178=0,EJ178,EJ178/EK178)</f>
        <v>1</v>
      </c>
      <c r="EN178" s="15" t="n">
        <v>67</v>
      </c>
      <c r="EO178" s="15" t="n">
        <f aca="false">IF(EM178/EN178=INT(EM178/EN178),1,0)</f>
        <v>0</v>
      </c>
      <c r="EP178" s="15" t="n">
        <f aca="false">IF(EO178=0,EM178,EM178/EN178)</f>
        <v>1</v>
      </c>
      <c r="EQ178" s="15" t="n">
        <v>71</v>
      </c>
      <c r="ER178" s="15" t="n">
        <f aca="false">IF(EP178/EQ178=INT(EP178/EQ178),1,0)</f>
        <v>0</v>
      </c>
      <c r="ES178" s="15" t="n">
        <f aca="false">IF(ER178=0,EP178,EP178/EQ178)</f>
        <v>1</v>
      </c>
      <c r="ET178" s="15" t="n">
        <v>73</v>
      </c>
      <c r="EU178" s="15" t="n">
        <f aca="false">IF(ES178/ET178=INT(ES178/ET178),1,0)</f>
        <v>0</v>
      </c>
      <c r="EV178" s="15" t="n">
        <f aca="false">IF(EU178=0,ES178,ES178/ET178)</f>
        <v>1</v>
      </c>
      <c r="EW178" s="15" t="n">
        <v>79</v>
      </c>
      <c r="EX178" s="15" t="n">
        <f aca="false">IF(EV178/EW178=INT(EV178/EW178),1,0)</f>
        <v>0</v>
      </c>
      <c r="EY178" s="15" t="n">
        <f aca="false">IF(EX178=0,EV178,EV178/EW178)</f>
        <v>1</v>
      </c>
      <c r="EZ178" s="15" t="n">
        <v>83</v>
      </c>
      <c r="FA178" s="15" t="n">
        <f aca="false">IF(EY178/EZ178=INT(EY178/EZ178),1,0)</f>
        <v>0</v>
      </c>
      <c r="FB178" s="15" t="n">
        <f aca="false">IF(FA178=0,EY178,EY178/EZ178)</f>
        <v>1</v>
      </c>
      <c r="FC178" s="15" t="n">
        <v>89</v>
      </c>
      <c r="FD178" s="15" t="n">
        <f aca="false">IF(FB178/FC178=INT(FB178/FC178),1,0)</f>
        <v>0</v>
      </c>
      <c r="FE178" s="15" t="n">
        <f aca="false">IF(FD178=0,FB178,FB178/FC178)</f>
        <v>1</v>
      </c>
      <c r="FF178" s="15" t="n">
        <v>97</v>
      </c>
      <c r="FG178" s="15" t="n">
        <f aca="false">IF(FE178/FF178=INT(FE178/FF178),1,0)</f>
        <v>0</v>
      </c>
      <c r="FH178" s="15" t="n">
        <f aca="false">IF(FG178=0,FE178,FE178/FF178)</f>
        <v>1</v>
      </c>
      <c r="FI178" s="15" t="n">
        <v>101</v>
      </c>
      <c r="FJ178" s="15" t="n">
        <f aca="false">IF(FH178/FI178=INT(FH178/FI178),1,0)</f>
        <v>0</v>
      </c>
      <c r="FK178" s="15" t="n">
        <f aca="false">IF(FJ178=0,FH178,FH178/FI178)</f>
        <v>1</v>
      </c>
      <c r="FL178" s="15" t="n">
        <v>103</v>
      </c>
      <c r="FM178" s="15" t="n">
        <f aca="false">IF(FK178/FL178=INT(FK178/FL178),1,0)</f>
        <v>0</v>
      </c>
      <c r="FN178" s="15" t="n">
        <f aca="false">IF(FM178=0,FK178,FK178/FL178)</f>
        <v>1</v>
      </c>
      <c r="FO178" s="15" t="n">
        <v>107</v>
      </c>
      <c r="FP178" s="15" t="n">
        <f aca="false">IF(FN178/FO178=INT(FN178/FO178),1,0)</f>
        <v>0</v>
      </c>
      <c r="FQ178" s="15" t="n">
        <f aca="false">IF(FP178=0,FN178,FN178/FO178)</f>
        <v>1</v>
      </c>
      <c r="FR178" s="15" t="n">
        <v>109</v>
      </c>
      <c r="FS178" s="15" t="n">
        <f aca="false">IF(FQ178/FR178=INT(FQ178/FR178),1,0)</f>
        <v>0</v>
      </c>
      <c r="FT178" s="15" t="n">
        <f aca="false">IF(FS178=0,FQ178,FQ178/FR178)</f>
        <v>1</v>
      </c>
      <c r="FU178" s="15" t="n">
        <v>113</v>
      </c>
      <c r="FV178" s="15" t="n">
        <f aca="false">IF(FT178/FU178=INT(FT178/FU178),1,0)</f>
        <v>0</v>
      </c>
      <c r="FW178" s="15" t="n">
        <f aca="false">IF(FV178=0,FT178,FT178/FU178)</f>
        <v>1</v>
      </c>
      <c r="FX178" s="15" t="n">
        <v>127</v>
      </c>
      <c r="FY178" s="15" t="n">
        <f aca="false">IF(FW178/FX178=INT(FW178/FX178),1,0)</f>
        <v>0</v>
      </c>
      <c r="FZ178" s="15" t="n">
        <f aca="false">IF(FY178=0,FW178,FW178/FX178)</f>
        <v>1</v>
      </c>
      <c r="GA178" s="15" t="n">
        <v>131</v>
      </c>
      <c r="GB178" s="15" t="n">
        <f aca="false">IF(FZ178/GA178=INT(FZ178/GA178),1,0)</f>
        <v>0</v>
      </c>
      <c r="GC178" s="15" t="n">
        <f aca="false">IF(GB178=0,FZ178,FZ178/GA178)</f>
        <v>1</v>
      </c>
      <c r="GD178" s="15" t="n">
        <v>137</v>
      </c>
      <c r="GE178" s="15" t="n">
        <f aca="false">IF(GC178/GD178=INT(GC178/GD178),1,0)</f>
        <v>0</v>
      </c>
      <c r="GF178" s="15" t="n">
        <f aca="false">IF(GE178=0,GC178,GC178/GD178)</f>
        <v>1</v>
      </c>
      <c r="GG178" s="15" t="n">
        <v>139</v>
      </c>
      <c r="GH178" s="15" t="n">
        <f aca="false">IF(GF178/GG178=INT(GF178/GG178),1,0)</f>
        <v>0</v>
      </c>
      <c r="GI178" s="15" t="n">
        <f aca="false">IF(GH178=0,GF178,GF178/GG178)</f>
        <v>1</v>
      </c>
      <c r="GJ178" s="15" t="n">
        <v>149</v>
      </c>
      <c r="GK178" s="15" t="n">
        <f aca="false">IF(GI178/GJ178=INT(GI178/GJ178),1,0)</f>
        <v>0</v>
      </c>
      <c r="GL178" s="15" t="n">
        <f aca="false">IF(GK178=0,GI178,GI178/GJ178)</f>
        <v>1</v>
      </c>
      <c r="GM178" s="15"/>
      <c r="GN178" s="15" t="n">
        <f aca="false">8*AW178+4*AZ178+2*BC178+BF178</f>
        <v>1</v>
      </c>
      <c r="GO178" s="15" t="n">
        <f aca="false">4*BI178+2*BL178+BO178</f>
        <v>3</v>
      </c>
      <c r="GP178" s="15" t="n">
        <f aca="false">2*BR178+BU178</f>
        <v>0</v>
      </c>
      <c r="GQ178" s="15" t="n">
        <f aca="false">2*BX178+CA178</f>
        <v>0</v>
      </c>
      <c r="GR178" s="15" t="n">
        <f aca="false">2*CD178+CG178</f>
        <v>0</v>
      </c>
      <c r="GS178" s="15" t="n">
        <f aca="false">2*CJ178+CM178</f>
        <v>0</v>
      </c>
      <c r="GT178" s="15" t="n">
        <f aca="false">CS178</f>
        <v>0</v>
      </c>
      <c r="GU178" s="15" t="n">
        <f aca="false">CY178</f>
        <v>0</v>
      </c>
      <c r="GV178" s="15" t="n">
        <f aca="false">DE178</f>
        <v>0</v>
      </c>
      <c r="GW178" s="15" t="n">
        <f aca="false">DK178</f>
        <v>0</v>
      </c>
      <c r="GX178" s="15" t="n">
        <f aca="false">DQ178</f>
        <v>0</v>
      </c>
      <c r="GY178" s="0" t="n">
        <f aca="false">DT178</f>
        <v>0</v>
      </c>
      <c r="GZ178" s="0" t="n">
        <f aca="false">DW178</f>
        <v>0</v>
      </c>
      <c r="HA178" s="0" t="n">
        <f aca="false">DZ178</f>
        <v>0</v>
      </c>
      <c r="HB178" s="0" t="n">
        <f aca="false">EC178</f>
        <v>0</v>
      </c>
      <c r="HC178" s="0" t="n">
        <f aca="false">EF178</f>
        <v>0</v>
      </c>
      <c r="HD178" s="0" t="n">
        <f aca="false">EI178</f>
        <v>0</v>
      </c>
      <c r="HE178" s="0" t="n">
        <f aca="false">EL178</f>
        <v>0</v>
      </c>
      <c r="HF178" s="0" t="n">
        <f aca="false">EO178</f>
        <v>0</v>
      </c>
      <c r="HG178" s="0" t="n">
        <f aca="false">ER178</f>
        <v>0</v>
      </c>
      <c r="HH178" s="0" t="n">
        <f aca="false">EU178</f>
        <v>0</v>
      </c>
      <c r="HI178" s="0" t="n">
        <f aca="false">EX178</f>
        <v>0</v>
      </c>
      <c r="HJ178" s="0" t="n">
        <f aca="false">FA178</f>
        <v>0</v>
      </c>
      <c r="HK178" s="0" t="n">
        <f aca="false">FD178</f>
        <v>0</v>
      </c>
      <c r="HL178" s="0" t="n">
        <f aca="false">FG178</f>
        <v>0</v>
      </c>
      <c r="HM178" s="0" t="n">
        <f aca="false">FJ178</f>
        <v>0</v>
      </c>
      <c r="HN178" s="0" t="n">
        <f aca="false">FM178</f>
        <v>0</v>
      </c>
      <c r="HO178" s="0" t="n">
        <f aca="false">FP178</f>
        <v>0</v>
      </c>
      <c r="HP178" s="0" t="n">
        <f aca="false">FS178</f>
        <v>0</v>
      </c>
      <c r="HQ178" s="0" t="n">
        <f aca="false">FV178</f>
        <v>0</v>
      </c>
      <c r="HR178" s="0" t="n">
        <f aca="false">FY178</f>
        <v>0</v>
      </c>
      <c r="HS178" s="0" t="n">
        <f aca="false">GB178</f>
        <v>0</v>
      </c>
      <c r="HT178" s="0" t="n">
        <f aca="false">GE178</f>
        <v>0</v>
      </c>
      <c r="HU178" s="0" t="n">
        <f aca="false">GH178</f>
        <v>0</v>
      </c>
      <c r="HV178" s="0" t="n">
        <f aca="false">GK178</f>
        <v>0</v>
      </c>
      <c r="HW178" s="0" t="n">
        <f aca="false">AU178</f>
        <v>54</v>
      </c>
      <c r="HX178" s="0" t="n">
        <f aca="false">HW178/HV181</f>
        <v>3</v>
      </c>
    </row>
    <row r="179" customFormat="false" ht="18" hidden="true" customHeight="true" outlineLevel="0" collapsed="false">
      <c r="A179" s="1"/>
      <c r="B179" s="10"/>
      <c r="C179" s="10"/>
      <c r="D179" s="10"/>
      <c r="E179" s="10"/>
      <c r="F179" s="13"/>
      <c r="G179" s="13"/>
      <c r="H179" s="74"/>
      <c r="I179" s="10"/>
      <c r="J179" s="10"/>
      <c r="K179" s="1"/>
      <c r="M179" s="1"/>
      <c r="AK179" s="1"/>
      <c r="AL179" s="1"/>
      <c r="AM179" s="1"/>
      <c r="AN179" s="1"/>
      <c r="AO179" s="1"/>
      <c r="AP179" s="1"/>
      <c r="AQ179" s="1"/>
      <c r="AS179" s="0" t="n">
        <f aca="false">AS178+INT(AT178/AT179)</f>
        <v>23</v>
      </c>
      <c r="AT179" s="0" t="n">
        <f aca="false">HX167*HX171*HX175</f>
        <v>72</v>
      </c>
      <c r="AU179" s="0" t="n">
        <f aca="false">AT179</f>
        <v>72</v>
      </c>
      <c r="AV179" s="0" t="n">
        <v>256</v>
      </c>
      <c r="AW179" s="15" t="n">
        <f aca="false">IF(AU179/AV179=INT(AU179/AV179),1,0)</f>
        <v>0</v>
      </c>
      <c r="AX179" s="15" t="n">
        <f aca="false">IF(AW179=0,AU179,AU179/AV179)</f>
        <v>72</v>
      </c>
      <c r="AY179" s="15" t="n">
        <v>16</v>
      </c>
      <c r="AZ179" s="15" t="n">
        <f aca="false">IF(AX179/AY179=INT(AX179/AY179),1,0)</f>
        <v>0</v>
      </c>
      <c r="BA179" s="15" t="n">
        <f aca="false">IF(AZ179=0,AX179,AX179/AY179)</f>
        <v>72</v>
      </c>
      <c r="BB179" s="15" t="n">
        <v>4</v>
      </c>
      <c r="BC179" s="15" t="n">
        <f aca="false">IF(BA179/BB179=INT(BA179/BB179),1,0)</f>
        <v>1</v>
      </c>
      <c r="BD179" s="15" t="n">
        <f aca="false">IF(BC179=0,BA179,BA179/BB179)</f>
        <v>18</v>
      </c>
      <c r="BE179" s="15" t="n">
        <v>2</v>
      </c>
      <c r="BF179" s="15" t="n">
        <f aca="false">IF(BD179/BE179=INT(BD179/BE179),1,0)</f>
        <v>1</v>
      </c>
      <c r="BG179" s="15" t="n">
        <f aca="false">IF(BF179=0,BD179,BD179/BE179)</f>
        <v>9</v>
      </c>
      <c r="BH179" s="15" t="n">
        <v>81</v>
      </c>
      <c r="BI179" s="15" t="n">
        <f aca="false">IF(BG179/BH179=INT(BG179/BH179),1,0)</f>
        <v>0</v>
      </c>
      <c r="BJ179" s="15" t="n">
        <f aca="false">IF(BI179=0,BG179,BG179/BH179)</f>
        <v>9</v>
      </c>
      <c r="BK179" s="15" t="n">
        <v>9</v>
      </c>
      <c r="BL179" s="15" t="n">
        <f aca="false">IF(BJ179/BK179=INT(BJ179/BK179),1,0)</f>
        <v>1</v>
      </c>
      <c r="BM179" s="15" t="n">
        <f aca="false">IF(BL179=0,BJ179,BJ179/BK179)</f>
        <v>1</v>
      </c>
      <c r="BN179" s="15" t="n">
        <v>3</v>
      </c>
      <c r="BO179" s="15" t="n">
        <f aca="false">IF(BM179/BN179=INT(BM179/BN179),1,0)</f>
        <v>0</v>
      </c>
      <c r="BP179" s="15" t="n">
        <f aca="false">IF(BO179=0,BM179,BM179/BN179)</f>
        <v>1</v>
      </c>
      <c r="BQ179" s="15" t="n">
        <v>25</v>
      </c>
      <c r="BR179" s="15" t="n">
        <f aca="false">IF(BP179/BQ179=INT(BP179/BQ179),1,0)</f>
        <v>0</v>
      </c>
      <c r="BS179" s="15" t="n">
        <f aca="false">IF(BR179=0,BP179,BP179/BQ179)</f>
        <v>1</v>
      </c>
      <c r="BT179" s="15" t="n">
        <v>5</v>
      </c>
      <c r="BU179" s="15" t="n">
        <f aca="false">IF(BS179/BT179=INT(BS179/BT179),1,0)</f>
        <v>0</v>
      </c>
      <c r="BV179" s="15" t="n">
        <f aca="false">IF(BU179=0,BS179,BS179/BT179)</f>
        <v>1</v>
      </c>
      <c r="BW179" s="15" t="n">
        <v>49</v>
      </c>
      <c r="BX179" s="15" t="n">
        <f aca="false">IF(BV179/BW179=INT(BV179/BW179),1,0)</f>
        <v>0</v>
      </c>
      <c r="BY179" s="15" t="n">
        <f aca="false">IF(BX179=0,BV179,BV179/BW179)</f>
        <v>1</v>
      </c>
      <c r="BZ179" s="15" t="n">
        <v>7</v>
      </c>
      <c r="CA179" s="15" t="n">
        <f aca="false">IF(BY179/BZ179=INT(BY179/BZ179),1,0)</f>
        <v>0</v>
      </c>
      <c r="CB179" s="15" t="n">
        <f aca="false">IF(CA179=0,BY179,BY179/BZ179)</f>
        <v>1</v>
      </c>
      <c r="CC179" s="15" t="n">
        <v>121</v>
      </c>
      <c r="CD179" s="15" t="n">
        <f aca="false">IF(CB179/CC179=INT(CB179/CC179),1,0)</f>
        <v>0</v>
      </c>
      <c r="CE179" s="15" t="n">
        <f aca="false">IF(CD179=0,CB179,CB179/CC179)</f>
        <v>1</v>
      </c>
      <c r="CF179" s="15" t="n">
        <v>11</v>
      </c>
      <c r="CG179" s="15" t="n">
        <f aca="false">IF(CE179/CF179=INT(CE179/CF179),1,0)</f>
        <v>0</v>
      </c>
      <c r="CH179" s="15" t="n">
        <f aca="false">IF(CG179=0,CE179,CE179/CF179)</f>
        <v>1</v>
      </c>
      <c r="CI179" s="15" t="n">
        <v>169</v>
      </c>
      <c r="CJ179" s="15" t="n">
        <f aca="false">IF(CH179/CI179=INT(CH179/CI179),1,0)</f>
        <v>0</v>
      </c>
      <c r="CK179" s="15" t="n">
        <f aca="false">IF(CJ179=0,CH179,CH179/CI179)</f>
        <v>1</v>
      </c>
      <c r="CL179" s="15" t="n">
        <v>13</v>
      </c>
      <c r="CM179" s="15" t="n">
        <f aca="false">IF(CK179/CL179=INT(CK179/CL179),1,0)</f>
        <v>0</v>
      </c>
      <c r="CN179" s="15" t="n">
        <f aca="false">IF(CM179=0,CK179,CK179/CL179)</f>
        <v>1</v>
      </c>
      <c r="CO179" s="15" t="n">
        <f aca="false">CO175</f>
        <v>289</v>
      </c>
      <c r="CP179" s="15" t="n">
        <f aca="false">IF(CN179/CO179=INT(CN179/CO179),1,0)</f>
        <v>0</v>
      </c>
      <c r="CQ179" s="15" t="n">
        <f aca="false">IF(CP179=0,CN179,CN179/CO179)</f>
        <v>1</v>
      </c>
      <c r="CR179" s="15" t="n">
        <v>17</v>
      </c>
      <c r="CS179" s="15" t="n">
        <f aca="false">IF(CQ179/CR179=INT(CQ179/CR179),1,0)</f>
        <v>0</v>
      </c>
      <c r="CT179" s="15" t="n">
        <f aca="false">IF(CS179=0,CQ179,CQ179/CR179)</f>
        <v>1</v>
      </c>
      <c r="CU179" s="15" t="n">
        <f aca="false">CU175</f>
        <v>361</v>
      </c>
      <c r="CV179" s="15" t="n">
        <f aca="false">IF(CT179/CU179=INT(CT179/CU179),1,0)</f>
        <v>0</v>
      </c>
      <c r="CW179" s="15" t="n">
        <f aca="false">IF(CV179=0,CT179,CT179/CU179)</f>
        <v>1</v>
      </c>
      <c r="CX179" s="15" t="n">
        <v>19</v>
      </c>
      <c r="CY179" s="15" t="n">
        <f aca="false">IF(CW179/CX179=INT(CW179/CX179),1,0)</f>
        <v>0</v>
      </c>
      <c r="CZ179" s="15" t="n">
        <f aca="false">IF(CY179=0,CW179,CW179/CX179)</f>
        <v>1</v>
      </c>
      <c r="DA179" s="15" t="n">
        <f aca="false">DA175</f>
        <v>529</v>
      </c>
      <c r="DB179" s="15" t="n">
        <f aca="false">IF(CZ179/DA179=INT(CZ179/DA179),1,0)</f>
        <v>0</v>
      </c>
      <c r="DC179" s="15" t="n">
        <f aca="false">IF(DB179=0,CZ179,CZ179/DA179)</f>
        <v>1</v>
      </c>
      <c r="DD179" s="15" t="n">
        <v>23</v>
      </c>
      <c r="DE179" s="15" t="n">
        <f aca="false">IF(DC179/DD179=INT(DC179/DD179),1,0)</f>
        <v>0</v>
      </c>
      <c r="DF179" s="15" t="n">
        <f aca="false">IF(DE179=0,DC179,DC179/DD179)</f>
        <v>1</v>
      </c>
      <c r="DG179" s="15" t="n">
        <f aca="false">DG175</f>
        <v>841</v>
      </c>
      <c r="DH179" s="15" t="n">
        <f aca="false">IF(DF179/DG179=INT(DF179/DG179),1,0)</f>
        <v>0</v>
      </c>
      <c r="DI179" s="15" t="n">
        <f aca="false">IF(DH179=0,DF179,DF179/DG179)</f>
        <v>1</v>
      </c>
      <c r="DJ179" s="15" t="n">
        <v>29</v>
      </c>
      <c r="DK179" s="15" t="n">
        <f aca="false">IF(DI179/DJ179=INT(DI179/DJ179),1,0)</f>
        <v>0</v>
      </c>
      <c r="DL179" s="15" t="n">
        <f aca="false">IF(DK179=0,DI179,DI179/DJ179)</f>
        <v>1</v>
      </c>
      <c r="DM179" s="15" t="n">
        <f aca="false">DM175</f>
        <v>961</v>
      </c>
      <c r="DN179" s="15" t="n">
        <f aca="false">IF(DL179/DM179=INT(DL179/DM179),1,0)</f>
        <v>0</v>
      </c>
      <c r="DO179" s="15" t="n">
        <f aca="false">IF(DN179=0,DL179,DL179/DM179)</f>
        <v>1</v>
      </c>
      <c r="DP179" s="15" t="n">
        <v>31</v>
      </c>
      <c r="DQ179" s="15" t="n">
        <f aca="false">IF(DO179/DP179=INT(DO179/DP179),1,0)</f>
        <v>0</v>
      </c>
      <c r="DR179" s="15" t="n">
        <f aca="false">IF(DQ179=0,DO179,DO179/DP179)</f>
        <v>1</v>
      </c>
      <c r="DS179" s="15" t="n">
        <v>37</v>
      </c>
      <c r="DT179" s="15" t="n">
        <f aca="false">IF(DR179/DS179=INT(DR179/DS179),1,0)</f>
        <v>0</v>
      </c>
      <c r="DU179" s="15" t="n">
        <f aca="false">IF(DT179=0,DR179,DR179/DS179)</f>
        <v>1</v>
      </c>
      <c r="DV179" s="15" t="n">
        <v>41</v>
      </c>
      <c r="DW179" s="15" t="n">
        <f aca="false">IF(DU179/DV179=INT(DU179/DV179),1,0)</f>
        <v>0</v>
      </c>
      <c r="DX179" s="15" t="n">
        <f aca="false">IF(DW179=0,DU179,DU179/DV179)</f>
        <v>1</v>
      </c>
      <c r="DY179" s="15" t="n">
        <v>43</v>
      </c>
      <c r="DZ179" s="15" t="n">
        <f aca="false">IF(DX179/DY179=INT(DX179/DY179),1,0)</f>
        <v>0</v>
      </c>
      <c r="EA179" s="15" t="n">
        <f aca="false">IF(DZ179=0,DX179,DX179/DY179)</f>
        <v>1</v>
      </c>
      <c r="EB179" s="15" t="n">
        <v>47</v>
      </c>
      <c r="EC179" s="15" t="n">
        <f aca="false">IF(EA179/EB179=INT(EA179/EB179),1,0)</f>
        <v>0</v>
      </c>
      <c r="ED179" s="15" t="n">
        <f aca="false">IF(EC179=0,EA179,EA179/EB179)</f>
        <v>1</v>
      </c>
      <c r="EE179" s="15" t="n">
        <v>53</v>
      </c>
      <c r="EF179" s="15" t="n">
        <f aca="false">IF(ED179/EE179=INT(ED179/EE179),1,0)</f>
        <v>0</v>
      </c>
      <c r="EG179" s="15" t="n">
        <f aca="false">IF(EF179=0,ED179,ED179/EE179)</f>
        <v>1</v>
      </c>
      <c r="EH179" s="15" t="n">
        <v>59</v>
      </c>
      <c r="EI179" s="15" t="n">
        <f aca="false">IF(EG179/EH179=INT(EG179/EH179),1,0)</f>
        <v>0</v>
      </c>
      <c r="EJ179" s="15" t="n">
        <f aca="false">IF(EI179=0,EG179,EG179/EH179)</f>
        <v>1</v>
      </c>
      <c r="EK179" s="15" t="n">
        <v>61</v>
      </c>
      <c r="EL179" s="15" t="n">
        <f aca="false">IF(EJ179/EK179=INT(EJ179/EK179),1,0)</f>
        <v>0</v>
      </c>
      <c r="EM179" s="15" t="n">
        <f aca="false">IF(EL179=0,EJ179,EJ179/EK179)</f>
        <v>1</v>
      </c>
      <c r="EN179" s="15" t="n">
        <v>67</v>
      </c>
      <c r="EO179" s="15" t="n">
        <f aca="false">IF(EM179/EN179=INT(EM179/EN179),1,0)</f>
        <v>0</v>
      </c>
      <c r="EP179" s="15" t="n">
        <f aca="false">IF(EO179=0,EM179,EM179/EN179)</f>
        <v>1</v>
      </c>
      <c r="EQ179" s="15" t="n">
        <v>71</v>
      </c>
      <c r="ER179" s="15" t="n">
        <f aca="false">IF(EP179/EQ179=INT(EP179/EQ179),1,0)</f>
        <v>0</v>
      </c>
      <c r="ES179" s="15" t="n">
        <f aca="false">IF(ER179=0,EP179,EP179/EQ179)</f>
        <v>1</v>
      </c>
      <c r="ET179" s="15" t="n">
        <v>73</v>
      </c>
      <c r="EU179" s="15" t="n">
        <f aca="false">IF(ES179/ET179=INT(ES179/ET179),1,0)</f>
        <v>0</v>
      </c>
      <c r="EV179" s="15" t="n">
        <f aca="false">IF(EU179=0,ES179,ES179/ET179)</f>
        <v>1</v>
      </c>
      <c r="EW179" s="15" t="n">
        <v>79</v>
      </c>
      <c r="EX179" s="15" t="n">
        <f aca="false">IF(EV179/EW179=INT(EV179/EW179),1,0)</f>
        <v>0</v>
      </c>
      <c r="EY179" s="15" t="n">
        <f aca="false">IF(EX179=0,EV179,EV179/EW179)</f>
        <v>1</v>
      </c>
      <c r="EZ179" s="15" t="n">
        <v>83</v>
      </c>
      <c r="FA179" s="15" t="n">
        <f aca="false">IF(EY179/EZ179=INT(EY179/EZ179),1,0)</f>
        <v>0</v>
      </c>
      <c r="FB179" s="15" t="n">
        <f aca="false">IF(FA179=0,EY179,EY179/EZ179)</f>
        <v>1</v>
      </c>
      <c r="FC179" s="15" t="n">
        <v>89</v>
      </c>
      <c r="FD179" s="15" t="n">
        <f aca="false">IF(FB179/FC179=INT(FB179/FC179),1,0)</f>
        <v>0</v>
      </c>
      <c r="FE179" s="15" t="n">
        <f aca="false">IF(FD179=0,FB179,FB179/FC179)</f>
        <v>1</v>
      </c>
      <c r="FF179" s="15" t="n">
        <v>97</v>
      </c>
      <c r="FG179" s="15" t="n">
        <f aca="false">IF(FE179/FF179=INT(FE179/FF179),1,0)</f>
        <v>0</v>
      </c>
      <c r="FH179" s="15" t="n">
        <f aca="false">IF(FG179=0,FE179,FE179/FF179)</f>
        <v>1</v>
      </c>
      <c r="FI179" s="15" t="n">
        <v>101</v>
      </c>
      <c r="FJ179" s="15" t="n">
        <f aca="false">IF(FH179/FI179=INT(FH179/FI179),1,0)</f>
        <v>0</v>
      </c>
      <c r="FK179" s="15" t="n">
        <f aca="false">IF(FJ179=0,FH179,FH179/FI179)</f>
        <v>1</v>
      </c>
      <c r="FL179" s="15" t="n">
        <v>103</v>
      </c>
      <c r="FM179" s="15" t="n">
        <f aca="false">IF(FK179/FL179=INT(FK179/FL179),1,0)</f>
        <v>0</v>
      </c>
      <c r="FN179" s="15" t="n">
        <f aca="false">IF(FM179=0,FK179,FK179/FL179)</f>
        <v>1</v>
      </c>
      <c r="FO179" s="15" t="n">
        <v>107</v>
      </c>
      <c r="FP179" s="15" t="n">
        <f aca="false">IF(FN179/FO179=INT(FN179/FO179),1,0)</f>
        <v>0</v>
      </c>
      <c r="FQ179" s="15" t="n">
        <f aca="false">IF(FP179=0,FN179,FN179/FO179)</f>
        <v>1</v>
      </c>
      <c r="FR179" s="15" t="n">
        <v>109</v>
      </c>
      <c r="FS179" s="15" t="n">
        <f aca="false">IF(FQ179/FR179=INT(FQ179/FR179),1,0)</f>
        <v>0</v>
      </c>
      <c r="FT179" s="15" t="n">
        <f aca="false">IF(FS179=0,FQ179,FQ179/FR179)</f>
        <v>1</v>
      </c>
      <c r="FU179" s="15" t="n">
        <v>113</v>
      </c>
      <c r="FV179" s="15" t="n">
        <f aca="false">IF(FT179/FU179=INT(FT179/FU179),1,0)</f>
        <v>0</v>
      </c>
      <c r="FW179" s="15" t="n">
        <f aca="false">IF(FV179=0,FT179,FT179/FU179)</f>
        <v>1</v>
      </c>
      <c r="FX179" s="15" t="n">
        <v>127</v>
      </c>
      <c r="FY179" s="15" t="n">
        <f aca="false">IF(FW179/FX179=INT(FW179/FX179),1,0)</f>
        <v>0</v>
      </c>
      <c r="FZ179" s="15" t="n">
        <f aca="false">IF(FY179=0,FW179,FW179/FX179)</f>
        <v>1</v>
      </c>
      <c r="GA179" s="15" t="n">
        <v>131</v>
      </c>
      <c r="GB179" s="15" t="n">
        <f aca="false">IF(FZ179/GA179=INT(FZ179/GA179),1,0)</f>
        <v>0</v>
      </c>
      <c r="GC179" s="15" t="n">
        <f aca="false">IF(GB179=0,FZ179,FZ179/GA179)</f>
        <v>1</v>
      </c>
      <c r="GD179" s="15" t="n">
        <v>137</v>
      </c>
      <c r="GE179" s="15" t="n">
        <f aca="false">IF(GC179/GD179=INT(GC179/GD179),1,0)</f>
        <v>0</v>
      </c>
      <c r="GF179" s="15" t="n">
        <f aca="false">IF(GE179=0,GC179,GC179/GD179)</f>
        <v>1</v>
      </c>
      <c r="GG179" s="15" t="n">
        <v>139</v>
      </c>
      <c r="GH179" s="15" t="n">
        <f aca="false">IF(GF179/GG179=INT(GF179/GG179),1,0)</f>
        <v>0</v>
      </c>
      <c r="GI179" s="15" t="n">
        <f aca="false">IF(GH179=0,GF179,GF179/GG179)</f>
        <v>1</v>
      </c>
      <c r="GJ179" s="15" t="n">
        <v>149</v>
      </c>
      <c r="GK179" s="15" t="n">
        <f aca="false">IF(GI179/GJ179=INT(GI179/GJ179),1,0)</f>
        <v>0</v>
      </c>
      <c r="GL179" s="15" t="n">
        <f aca="false">IF(GK179=0,GI179,GI179/GJ179)</f>
        <v>1</v>
      </c>
      <c r="GM179" s="15"/>
      <c r="GN179" s="15" t="n">
        <f aca="false">8*AW179+4*AZ179+2*BC179+BF179</f>
        <v>3</v>
      </c>
      <c r="GO179" s="15" t="n">
        <f aca="false">4*BI179+2*BL179+BO179</f>
        <v>2</v>
      </c>
      <c r="GP179" s="15" t="n">
        <f aca="false">2*BR179+BU179</f>
        <v>0</v>
      </c>
      <c r="GQ179" s="15" t="n">
        <f aca="false">2*BX179+CA179</f>
        <v>0</v>
      </c>
      <c r="GR179" s="15" t="n">
        <f aca="false">2*CD179+CG179</f>
        <v>0</v>
      </c>
      <c r="GS179" s="15" t="n">
        <f aca="false">2*CJ179+CM179</f>
        <v>0</v>
      </c>
      <c r="GT179" s="15" t="n">
        <f aca="false">CS179</f>
        <v>0</v>
      </c>
      <c r="GU179" s="15" t="n">
        <f aca="false">CY179</f>
        <v>0</v>
      </c>
      <c r="GV179" s="15" t="n">
        <f aca="false">DE179</f>
        <v>0</v>
      </c>
      <c r="GW179" s="15" t="n">
        <f aca="false">DK179</f>
        <v>0</v>
      </c>
      <c r="GX179" s="15" t="n">
        <f aca="false">DQ179</f>
        <v>0</v>
      </c>
      <c r="GY179" s="0" t="n">
        <f aca="false">DT179</f>
        <v>0</v>
      </c>
      <c r="GZ179" s="0" t="n">
        <f aca="false">DW179</f>
        <v>0</v>
      </c>
      <c r="HA179" s="0" t="n">
        <f aca="false">DZ179</f>
        <v>0</v>
      </c>
      <c r="HB179" s="0" t="n">
        <f aca="false">EC179</f>
        <v>0</v>
      </c>
      <c r="HC179" s="0" t="n">
        <f aca="false">EF179</f>
        <v>0</v>
      </c>
      <c r="HD179" s="0" t="n">
        <f aca="false">EI179</f>
        <v>0</v>
      </c>
      <c r="HE179" s="0" t="n">
        <f aca="false">EL179</f>
        <v>0</v>
      </c>
      <c r="HF179" s="0" t="n">
        <f aca="false">EO179</f>
        <v>0</v>
      </c>
      <c r="HG179" s="0" t="n">
        <f aca="false">ER179</f>
        <v>0</v>
      </c>
      <c r="HH179" s="0" t="n">
        <f aca="false">EU179</f>
        <v>0</v>
      </c>
      <c r="HI179" s="0" t="n">
        <f aca="false">EX179</f>
        <v>0</v>
      </c>
      <c r="HJ179" s="0" t="n">
        <f aca="false">FA179</f>
        <v>0</v>
      </c>
      <c r="HK179" s="0" t="n">
        <f aca="false">FD179</f>
        <v>0</v>
      </c>
      <c r="HL179" s="0" t="n">
        <f aca="false">FG179</f>
        <v>0</v>
      </c>
      <c r="HM179" s="0" t="n">
        <f aca="false">FJ179</f>
        <v>0</v>
      </c>
      <c r="HN179" s="0" t="n">
        <f aca="false">FM179</f>
        <v>0</v>
      </c>
      <c r="HO179" s="0" t="n">
        <f aca="false">FP179</f>
        <v>0</v>
      </c>
      <c r="HP179" s="0" t="n">
        <f aca="false">FS179</f>
        <v>0</v>
      </c>
      <c r="HQ179" s="0" t="n">
        <f aca="false">FV179</f>
        <v>0</v>
      </c>
      <c r="HR179" s="0" t="n">
        <f aca="false">FY179</f>
        <v>0</v>
      </c>
      <c r="HS179" s="0" t="n">
        <f aca="false">GB179</f>
        <v>0</v>
      </c>
      <c r="HT179" s="0" t="n">
        <f aca="false">GE179</f>
        <v>0</v>
      </c>
      <c r="HU179" s="0" t="n">
        <f aca="false">GH179</f>
        <v>0</v>
      </c>
      <c r="HV179" s="0" t="n">
        <f aca="false">GK179</f>
        <v>0</v>
      </c>
      <c r="HW179" s="0" t="n">
        <f aca="false">AU179</f>
        <v>72</v>
      </c>
      <c r="HX179" s="0" t="n">
        <f aca="false">HW179/HV181</f>
        <v>4</v>
      </c>
    </row>
    <row r="180" customFormat="false" ht="18" hidden="true" customHeight="true" outlineLevel="0" collapsed="false">
      <c r="A180" s="1"/>
      <c r="B180" s="10"/>
      <c r="C180" s="10"/>
      <c r="D180" s="10"/>
      <c r="E180" s="10"/>
      <c r="F180" s="13"/>
      <c r="G180" s="13"/>
      <c r="H180" s="74"/>
      <c r="I180" s="10"/>
      <c r="J180" s="10"/>
      <c r="K180" s="1"/>
      <c r="M180" s="1"/>
      <c r="AK180" s="1"/>
      <c r="AL180" s="1"/>
      <c r="AM180" s="1"/>
      <c r="AN180" s="1"/>
      <c r="AO180" s="1"/>
      <c r="AP180" s="1"/>
      <c r="AQ180" s="1"/>
      <c r="AT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R180" s="15"/>
      <c r="CS180" s="15"/>
      <c r="CT180" s="15"/>
      <c r="CX180" s="15"/>
      <c r="CY180" s="15"/>
      <c r="CZ180" s="15"/>
      <c r="DD180" s="15"/>
      <c r="DE180" s="15"/>
      <c r="DF180" s="15"/>
      <c r="DJ180" s="15"/>
      <c r="DK180" s="15"/>
      <c r="DL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 t="n">
        <f aca="false">IF(GN178&lt;GN179,GN178,GN179)</f>
        <v>1</v>
      </c>
      <c r="GO180" s="15" t="n">
        <f aca="false">IF(GO178&lt;GO179,GO178,GO179)</f>
        <v>2</v>
      </c>
      <c r="GP180" s="15" t="n">
        <f aca="false">IF(GP178&lt;GP179,GP178,GP179)</f>
        <v>0</v>
      </c>
      <c r="GQ180" s="15" t="n">
        <f aca="false">IF(GQ178&lt;GQ179,GQ178,GQ179)</f>
        <v>0</v>
      </c>
      <c r="GR180" s="15" t="n">
        <f aca="false">IF(GR178&lt;GR179,GR178,GR179)</f>
        <v>0</v>
      </c>
      <c r="GS180" s="15" t="n">
        <f aca="false">IF(GS178&lt;GS179,GS178,GS179)</f>
        <v>0</v>
      </c>
      <c r="GT180" s="15" t="n">
        <f aca="false">IF(GT178&lt;GT179,GT178,GT179)</f>
        <v>0</v>
      </c>
      <c r="GU180" s="15" t="n">
        <f aca="false">IF(GU178&lt;GU179,GU178,GU179)</f>
        <v>0</v>
      </c>
      <c r="GV180" s="15" t="n">
        <f aca="false">IF(GV178&lt;GV179,GV178,GV179)</f>
        <v>0</v>
      </c>
      <c r="GW180" s="15" t="n">
        <f aca="false">IF(GW178&lt;GW179,GW178,GW179)</f>
        <v>0</v>
      </c>
      <c r="GX180" s="15" t="n">
        <f aca="false">IF(GX178&lt;GX179,GX178,GX179)</f>
        <v>0</v>
      </c>
      <c r="GY180" s="15" t="n">
        <f aca="false">IF(GY178&lt;GY179,GY178,GY179)</f>
        <v>0</v>
      </c>
      <c r="GZ180" s="15" t="n">
        <f aca="false">IF(GZ178&lt;GZ179,GZ178,GZ179)</f>
        <v>0</v>
      </c>
      <c r="HA180" s="15" t="n">
        <f aca="false">IF(HA178&lt;HA179,HA178,HA179)</f>
        <v>0</v>
      </c>
      <c r="HB180" s="15" t="n">
        <f aca="false">IF(HB178&lt;HB179,HB178,HB179)</f>
        <v>0</v>
      </c>
      <c r="HC180" s="15" t="n">
        <f aca="false">IF(HC178&lt;HC179,HC178,HC179)</f>
        <v>0</v>
      </c>
      <c r="HD180" s="15" t="n">
        <f aca="false">IF(HD178&lt;HD179,HD178,HD179)</f>
        <v>0</v>
      </c>
      <c r="HE180" s="15" t="n">
        <f aca="false">IF(HE178&lt;HE179,HE178,HE179)</f>
        <v>0</v>
      </c>
      <c r="HF180" s="15" t="n">
        <f aca="false">IF(HF178&lt;HF179,HF178,HF179)</f>
        <v>0</v>
      </c>
      <c r="HG180" s="15" t="n">
        <f aca="false">IF(HG178&lt;HG179,HG178,HG179)</f>
        <v>0</v>
      </c>
      <c r="HH180" s="15" t="n">
        <f aca="false">IF(HH178&lt;HH179,HH178,HH179)</f>
        <v>0</v>
      </c>
      <c r="HI180" s="15" t="n">
        <f aca="false">IF(HI178&lt;HI179,HI178,HI179)</f>
        <v>0</v>
      </c>
      <c r="HJ180" s="15" t="n">
        <f aca="false">IF(HJ178&lt;HJ179,HJ178,HJ179)</f>
        <v>0</v>
      </c>
      <c r="HK180" s="15" t="n">
        <f aca="false">IF(HK178&lt;HK179,HK178,HK179)</f>
        <v>0</v>
      </c>
      <c r="HL180" s="15" t="n">
        <f aca="false">IF(HL178&lt;HL179,HL178,HL179)</f>
        <v>0</v>
      </c>
      <c r="HM180" s="15" t="n">
        <f aca="false">IF(HM178&lt;HM179,HM178,HM179)</f>
        <v>0</v>
      </c>
      <c r="HN180" s="15" t="n">
        <f aca="false">IF(HN178&lt;HN179,HN178,HN179)</f>
        <v>0</v>
      </c>
      <c r="HO180" s="15" t="n">
        <f aca="false">IF(HO178&lt;HO179,HO178,HO179)</f>
        <v>0</v>
      </c>
      <c r="HP180" s="15" t="n">
        <f aca="false">IF(HP178&lt;HP179,HP178,HP179)</f>
        <v>0</v>
      </c>
      <c r="HQ180" s="15" t="n">
        <f aca="false">IF(HQ178&lt;HQ179,HQ178,HQ179)</f>
        <v>0</v>
      </c>
      <c r="HR180" s="15" t="n">
        <f aca="false">IF(HR178&lt;HR179,HR178,HR179)</f>
        <v>0</v>
      </c>
      <c r="HS180" s="15" t="n">
        <f aca="false">IF(HS178&lt;HS179,HS178,HS179)</f>
        <v>0</v>
      </c>
      <c r="HT180" s="15" t="n">
        <f aca="false">IF(HT178&lt;HT179,HT178,HT179)</f>
        <v>0</v>
      </c>
      <c r="HU180" s="15" t="n">
        <f aca="false">IF(HU178&lt;HU179,HU178,HU179)</f>
        <v>0</v>
      </c>
      <c r="HV180" s="15" t="n">
        <f aca="false">IF(HV178&lt;HV179,HV178,HV179)</f>
        <v>0</v>
      </c>
    </row>
    <row r="181" customFormat="false" ht="18" hidden="true" customHeight="true" outlineLevel="0" collapsed="false">
      <c r="A181" s="1"/>
      <c r="B181" s="10"/>
      <c r="C181" s="10"/>
      <c r="D181" s="10"/>
      <c r="E181" s="10"/>
      <c r="F181" s="13"/>
      <c r="G181" s="13"/>
      <c r="H181" s="74"/>
      <c r="I181" s="10"/>
      <c r="J181" s="10"/>
      <c r="K181" s="1"/>
      <c r="M181" s="1"/>
      <c r="AK181" s="1"/>
      <c r="AL181" s="1"/>
      <c r="AM181" s="1"/>
      <c r="AN181" s="1"/>
      <c r="AO181" s="1"/>
      <c r="AP181" s="1"/>
      <c r="AQ181" s="1"/>
      <c r="AT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R181" s="15"/>
      <c r="CS181" s="15"/>
      <c r="CT181" s="15"/>
      <c r="CX181" s="15"/>
      <c r="CY181" s="15"/>
      <c r="CZ181" s="15"/>
      <c r="DD181" s="15"/>
      <c r="DE181" s="15"/>
      <c r="DF181" s="15"/>
      <c r="DJ181" s="15"/>
      <c r="DK181" s="15"/>
      <c r="DL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0" t="n">
        <f aca="false">FY$4^GN180</f>
        <v>2</v>
      </c>
      <c r="GO181" s="0" t="n">
        <f aca="false">FZ$4^GO180*GN181</f>
        <v>18</v>
      </c>
      <c r="GP181" s="0" t="n">
        <f aca="false">GA$4^GP180*GO181</f>
        <v>18</v>
      </c>
      <c r="GQ181" s="0" t="n">
        <f aca="false">GB$4^GQ180*GP181</f>
        <v>18</v>
      </c>
      <c r="GR181" s="0" t="n">
        <f aca="false">GC$4^GR180*GQ181</f>
        <v>18</v>
      </c>
      <c r="GS181" s="0" t="n">
        <f aca="false">GD$4^GS180*GR181</f>
        <v>18</v>
      </c>
      <c r="GT181" s="0" t="n">
        <f aca="false">GE$4^GT180*GS181</f>
        <v>18</v>
      </c>
      <c r="GU181" s="0" t="n">
        <f aca="false">GF$4^GU180*GT181</f>
        <v>18</v>
      </c>
      <c r="GV181" s="0" t="n">
        <f aca="false">GG$4^GV180*GU181</f>
        <v>18</v>
      </c>
      <c r="GW181" s="0" t="n">
        <f aca="false">GH$4^GW180*GV181</f>
        <v>18</v>
      </c>
      <c r="GX181" s="0" t="n">
        <f aca="false">GI$4^GX180*GW181</f>
        <v>18</v>
      </c>
      <c r="GY181" s="0" t="n">
        <f aca="false">GJ$4^GY180*GX181</f>
        <v>18</v>
      </c>
      <c r="GZ181" s="0" t="n">
        <f aca="false">GK$4^GZ180*GY181</f>
        <v>18</v>
      </c>
      <c r="HA181" s="0" t="n">
        <f aca="false">GL$4^HA180*GZ181</f>
        <v>18</v>
      </c>
      <c r="HB181" s="0" t="n">
        <f aca="false">GM$4^HB180*HA181</f>
        <v>18</v>
      </c>
      <c r="HC181" s="0" t="n">
        <f aca="false">GN$4^HC180*HB181</f>
        <v>18</v>
      </c>
      <c r="HD181" s="0" t="n">
        <f aca="false">GO$4^HD180*HC181</f>
        <v>18</v>
      </c>
      <c r="HE181" s="0" t="n">
        <f aca="false">GP$4^HE180*HD181</f>
        <v>18</v>
      </c>
      <c r="HF181" s="0" t="n">
        <f aca="false">GQ$4^HF180*HE181</f>
        <v>18</v>
      </c>
      <c r="HG181" s="0" t="n">
        <f aca="false">GR$4^HG180*HF181</f>
        <v>18</v>
      </c>
      <c r="HH181" s="0" t="n">
        <f aca="false">GS$4^HH180*HG181</f>
        <v>18</v>
      </c>
      <c r="HI181" s="0" t="n">
        <f aca="false">GT$4^HI180*HH181</f>
        <v>18</v>
      </c>
      <c r="HJ181" s="0" t="n">
        <f aca="false">GU$4^HJ180*HI181</f>
        <v>18</v>
      </c>
      <c r="HK181" s="0" t="n">
        <f aca="false">GV$4^HK180*HJ181</f>
        <v>18</v>
      </c>
      <c r="HL181" s="0" t="n">
        <f aca="false">GW$4^HL180*HK181</f>
        <v>18</v>
      </c>
      <c r="HM181" s="0" t="n">
        <f aca="false">GX$4^HM180*HL181</f>
        <v>18</v>
      </c>
      <c r="HN181" s="0" t="n">
        <f aca="false">GY$4^HN180*HM181</f>
        <v>18</v>
      </c>
      <c r="HO181" s="0" t="n">
        <f aca="false">GZ$4^HO180*HN181</f>
        <v>18</v>
      </c>
      <c r="HP181" s="0" t="n">
        <f aca="false">HA$4^HP180*HO181</f>
        <v>18</v>
      </c>
      <c r="HQ181" s="0" t="n">
        <f aca="false">HB$4^HQ180*HP181</f>
        <v>18</v>
      </c>
      <c r="HR181" s="0" t="n">
        <f aca="false">HC$4^HR180*HQ181</f>
        <v>18</v>
      </c>
      <c r="HS181" s="0" t="n">
        <f aca="false">HD$4^HS180*HR181</f>
        <v>18</v>
      </c>
      <c r="HT181" s="0" t="n">
        <f aca="false">HE$4^HT180*HS181</f>
        <v>18</v>
      </c>
      <c r="HU181" s="0" t="n">
        <f aca="false">HF$4^HU180*HT181</f>
        <v>18</v>
      </c>
      <c r="HV181" s="0" t="n">
        <f aca="false">HG$4^HV180*HU181</f>
        <v>18</v>
      </c>
    </row>
    <row r="182" customFormat="false" ht="12" hidden="false" customHeight="true" outlineLevel="0" collapsed="false">
      <c r="A182" s="1"/>
      <c r="B182" s="10"/>
      <c r="C182" s="10"/>
      <c r="D182" s="10"/>
      <c r="E182" s="11"/>
      <c r="F182" s="13"/>
      <c r="G182" s="75"/>
      <c r="H182" s="74"/>
      <c r="I182" s="10"/>
      <c r="J182" s="10"/>
      <c r="K182" s="1"/>
      <c r="M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R182" s="15"/>
      <c r="CS182" s="15"/>
      <c r="CT182" s="15"/>
      <c r="CX182" s="15"/>
      <c r="CY182" s="15"/>
      <c r="CZ182" s="15"/>
      <c r="DD182" s="15"/>
      <c r="DE182" s="15"/>
      <c r="DF182" s="15"/>
      <c r="DJ182" s="15"/>
      <c r="DK182" s="15"/>
      <c r="DL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HZ182" s="0" t="str">
        <f aca="false">IF166&amp;IM166&amp;IU166</f>
        <v>8  5/6  +  14  11/12</v>
      </c>
      <c r="IC182" s="0" t="n">
        <f aca="false">AS179</f>
        <v>23</v>
      </c>
      <c r="ID182" s="0" t="n">
        <f aca="false">HX178</f>
        <v>3</v>
      </c>
      <c r="IE182" s="0" t="n">
        <f aca="false">HX179</f>
        <v>4</v>
      </c>
      <c r="IF182" s="0" t="str">
        <f aca="false">IC182&amp;"  "&amp;ID182&amp;"/"&amp;IE182</f>
        <v>23  3/4</v>
      </c>
      <c r="IG182" s="0" t="str">
        <f aca="false">"  "&amp;ID182&amp;"/"&amp;IE182</f>
        <v>  3/4</v>
      </c>
      <c r="IH182" s="0" t="str">
        <f aca="false">IC182&amp;"   "</f>
        <v>23   </v>
      </c>
      <c r="II182" s="0" t="str">
        <f aca="false">IF(IC182=0,IG182,IF(ID182=0,IH182,IF182))</f>
        <v>23  3/4</v>
      </c>
    </row>
    <row r="183" customFormat="false" ht="18" hidden="false" customHeight="true" outlineLevel="0" collapsed="false">
      <c r="A183" s="1"/>
      <c r="B183" s="10" t="str">
        <f aca="false">HZ199</f>
        <v>20  19/20  +  19  4/5</v>
      </c>
      <c r="C183" s="10"/>
      <c r="D183" s="10"/>
      <c r="E183" s="11" t="s">
        <v>16</v>
      </c>
      <c r="F183" s="66" t="str">
        <f aca="false">II199</f>
        <v>40  3/4</v>
      </c>
      <c r="G183" s="72"/>
      <c r="H183" s="73"/>
      <c r="I183" s="10"/>
      <c r="J183" s="10" t="n">
        <f aca="false">AK183+L183</f>
        <v>7</v>
      </c>
      <c r="K183" s="1"/>
      <c r="L183" s="4" t="n">
        <v>1</v>
      </c>
      <c r="M183" s="1"/>
      <c r="R183" s="4" t="n">
        <f aca="false">R166+1</f>
        <v>11</v>
      </c>
      <c r="S183" s="4" t="n">
        <f aca="false">INT(0.5+(S$2/17*(R183-1)))+P$2+1</f>
        <v>6</v>
      </c>
      <c r="T183" s="4" t="n">
        <f aca="true">INT(RAND()*2+2)</f>
        <v>2</v>
      </c>
      <c r="U183" s="4" t="n">
        <v>2</v>
      </c>
      <c r="W183" s="0" t="n">
        <f aca="false">IF(S183=1,1,IF(S183=2,2,IF(S183=3,3,IF(S183=4,5,IF(S183=5,7,10)))))</f>
        <v>10</v>
      </c>
      <c r="X183" s="0" t="n">
        <f aca="false">IF(S183=1,3,IF(S183=2,5,IF(S183=3,8,IF(S183=4,13,IF(S183=5,20,35)))))</f>
        <v>35</v>
      </c>
      <c r="Y183" s="0" t="n">
        <f aca="false">IF(S183=1,1,IF(S183=2,1,IF(S183=3,2,IF(S183=4,2,IF(S183=5,3,4)))))</f>
        <v>4</v>
      </c>
      <c r="Z183" s="0" t="n">
        <f aca="false">IF(S183=1,2,IF(S183=2,4,IF(S183=3,5,IF(S183=4,7,IF(S183=5,11,19)))))</f>
        <v>19</v>
      </c>
      <c r="AA183" s="0" t="n">
        <f aca="false">IF(S183=1,2,IF(S183=2,2,IF(S183=3,3,IF(S183=4,3,IF(S183=5,4,5)))))</f>
        <v>5</v>
      </c>
      <c r="AB183" s="0" t="n">
        <f aca="false">IF(S183=1,3,IF(S183=2,5,IF(S183=3,6,IF(S183=4,8,IF(S183=5,12,20)))))</f>
        <v>20</v>
      </c>
      <c r="AD183" s="0" t="n">
        <f aca="false">IF(S183=4,2,IF(S183=5,5,IF(S183=6,7,IF(S183=7,10,IF(S183=8,15,IF(S183=9,20,25))))))</f>
        <v>7</v>
      </c>
      <c r="AE183" s="0" t="n">
        <f aca="false">IF(S183=4,6,IF(S183=5,14,IF(S183=6,25,IF(S183=7,35,IF(S183=8,45,IF(S183=9,60,99))))))</f>
        <v>25</v>
      </c>
      <c r="AF183" s="0" t="n">
        <f aca="false">IF(S183=4,1,IF(S183=5,3,IF(S183=6,5,IF(S183=7,7,IF(S183=8,9,IF(S183=9,14,24))))))</f>
        <v>5</v>
      </c>
      <c r="AG183" s="0" t="n">
        <f aca="false">IF(S183=4,5,IF(S183=5,8,IF(S183=6,13,IF(S183=7,23,IF(S183=8,34,IF(S183=9,49,98))))))</f>
        <v>13</v>
      </c>
      <c r="AH183" s="0" t="n">
        <f aca="false">IF(S183=4,2,IF(S183=5,4,IF(S183=6,6,IF(S183=7,8,IF(S183=8,10,IF(S183=9,15,25))))))</f>
        <v>6</v>
      </c>
      <c r="AI183" s="0" t="n">
        <f aca="false">IF(S183=4,6,IF(S183=5,9,IF(S183=6,14,IF(S183=7,24,IF(S183=8,35,IF(S183=9,50,99))))))</f>
        <v>14</v>
      </c>
      <c r="AK183" s="1" t="n">
        <f aca="false">S183</f>
        <v>6</v>
      </c>
      <c r="AL183" s="1" t="n">
        <f aca="false">IF($U183=2,W183,AD183)</f>
        <v>10</v>
      </c>
      <c r="AM183" s="1" t="n">
        <f aca="false">IF($U183=2,X183,AE183)</f>
        <v>35</v>
      </c>
      <c r="AN183" s="1" t="n">
        <f aca="false">IF($U183=2,Y183,AF183)</f>
        <v>4</v>
      </c>
      <c r="AO183" s="1" t="n">
        <f aca="false">IF($U183=2,Z183,AG183)</f>
        <v>19</v>
      </c>
      <c r="AP183" s="1" t="n">
        <f aca="false">IF($U183=2,AA183,AH183)</f>
        <v>5</v>
      </c>
      <c r="AQ183" s="1" t="n">
        <f aca="false">IF($U183=2,AB183,AI183)</f>
        <v>20</v>
      </c>
      <c r="AR183" s="0" t="s">
        <v>105</v>
      </c>
      <c r="AS183" s="15" t="n">
        <f aca="true">INT((RAND()*(AM183-AL183+1)+AL183))</f>
        <v>20</v>
      </c>
      <c r="AT183" s="15" t="n">
        <f aca="true">INT((RAND()*(AO183-AN183+1)+AN183))</f>
        <v>19</v>
      </c>
      <c r="AU183" s="0" t="n">
        <f aca="false">AT183-AT184*(AS184-AS183)</f>
        <v>19</v>
      </c>
      <c r="AV183" s="0" t="n">
        <v>256</v>
      </c>
      <c r="AW183" s="15" t="n">
        <f aca="false">IF(AU183/AV183=INT(AU183/AV183),1,0)</f>
        <v>0</v>
      </c>
      <c r="AX183" s="15" t="n">
        <f aca="false">IF(AW183=0,AU183,AU183/AV183)</f>
        <v>19</v>
      </c>
      <c r="AY183" s="15" t="n">
        <v>16</v>
      </c>
      <c r="AZ183" s="15" t="n">
        <f aca="false">IF(AX183/AY183=INT(AX183/AY183),1,0)</f>
        <v>0</v>
      </c>
      <c r="BA183" s="15" t="n">
        <f aca="false">IF(AZ183=0,AX183,AX183/AY183)</f>
        <v>19</v>
      </c>
      <c r="BB183" s="15" t="n">
        <v>4</v>
      </c>
      <c r="BC183" s="15" t="n">
        <f aca="false">IF(BA183/BB183=INT(BA183/BB183),1,0)</f>
        <v>0</v>
      </c>
      <c r="BD183" s="15" t="n">
        <f aca="false">IF(BC183=0,BA183,BA183/BB183)</f>
        <v>19</v>
      </c>
      <c r="BE183" s="15" t="n">
        <v>2</v>
      </c>
      <c r="BF183" s="15" t="n">
        <f aca="false">IF(BD183/BE183=INT(BD183/BE183),1,0)</f>
        <v>0</v>
      </c>
      <c r="BG183" s="15" t="n">
        <f aca="false">IF(BF183=0,BD183,BD183/BE183)</f>
        <v>19</v>
      </c>
      <c r="BH183" s="15" t="n">
        <v>81</v>
      </c>
      <c r="BI183" s="15" t="n">
        <f aca="false">IF(BG183/BH183=INT(BG183/BH183),1,0)</f>
        <v>0</v>
      </c>
      <c r="BJ183" s="15" t="n">
        <f aca="false">IF(BI183=0,BG183,BG183/BH183)</f>
        <v>19</v>
      </c>
      <c r="BK183" s="15" t="n">
        <v>9</v>
      </c>
      <c r="BL183" s="15" t="n">
        <f aca="false">IF(BJ183/BK183=INT(BJ183/BK183),1,0)</f>
        <v>0</v>
      </c>
      <c r="BM183" s="15" t="n">
        <f aca="false">IF(BL183=0,BJ183,BJ183/BK183)</f>
        <v>19</v>
      </c>
      <c r="BN183" s="15" t="n">
        <v>3</v>
      </c>
      <c r="BO183" s="15" t="n">
        <f aca="false">IF(BM183/BN183=INT(BM183/BN183),1,0)</f>
        <v>0</v>
      </c>
      <c r="BP183" s="15" t="n">
        <f aca="false">IF(BO183=0,BM183,BM183/BN183)</f>
        <v>19</v>
      </c>
      <c r="BQ183" s="15" t="n">
        <v>25</v>
      </c>
      <c r="BR183" s="15" t="n">
        <f aca="false">IF(BP183/BQ183=INT(BP183/BQ183),1,0)</f>
        <v>0</v>
      </c>
      <c r="BS183" s="15" t="n">
        <f aca="false">IF(BR183=0,BP183,BP183/BQ183)</f>
        <v>19</v>
      </c>
      <c r="BT183" s="15" t="n">
        <v>5</v>
      </c>
      <c r="BU183" s="15" t="n">
        <f aca="false">IF(BS183/BT183=INT(BS183/BT183),1,0)</f>
        <v>0</v>
      </c>
      <c r="BV183" s="15" t="n">
        <f aca="false">IF(BU183=0,BS183,BS183/BT183)</f>
        <v>19</v>
      </c>
      <c r="BW183" s="15" t="n">
        <v>49</v>
      </c>
      <c r="BX183" s="15" t="n">
        <f aca="false">IF(BV183/BW183=INT(BV183/BW183),1,0)</f>
        <v>0</v>
      </c>
      <c r="BY183" s="15" t="n">
        <f aca="false">IF(BX183=0,BV183,BV183/BW183)</f>
        <v>19</v>
      </c>
      <c r="BZ183" s="15" t="n">
        <v>7</v>
      </c>
      <c r="CA183" s="15" t="n">
        <f aca="false">IF(BY183/BZ183=INT(BY183/BZ183),1,0)</f>
        <v>0</v>
      </c>
      <c r="CB183" s="15" t="n">
        <f aca="false">IF(CA183=0,BY183,BY183/BZ183)</f>
        <v>19</v>
      </c>
      <c r="CC183" s="15" t="n">
        <v>121</v>
      </c>
      <c r="CD183" s="15" t="n">
        <f aca="false">IF(CB183/CC183=INT(CB183/CC183),1,0)</f>
        <v>0</v>
      </c>
      <c r="CE183" s="15" t="n">
        <f aca="false">IF(CD183=0,CB183,CB183/CC183)</f>
        <v>19</v>
      </c>
      <c r="CF183" s="15" t="n">
        <v>11</v>
      </c>
      <c r="CG183" s="15" t="n">
        <f aca="false">IF(CE183/CF183=INT(CE183/CF183),1,0)</f>
        <v>0</v>
      </c>
      <c r="CH183" s="15" t="n">
        <f aca="false">IF(CG183=0,CE183,CE183/CF183)</f>
        <v>19</v>
      </c>
      <c r="CI183" s="15" t="n">
        <v>169</v>
      </c>
      <c r="CJ183" s="15" t="n">
        <f aca="false">IF(CH183/CI183=INT(CH183/CI183),1,0)</f>
        <v>0</v>
      </c>
      <c r="CK183" s="15" t="n">
        <f aca="false">IF(CJ183=0,CH183,CH183/CI183)</f>
        <v>19</v>
      </c>
      <c r="CL183" s="15" t="n">
        <v>13</v>
      </c>
      <c r="CM183" s="15" t="n">
        <f aca="false">IF(CK183/CL183=INT(CK183/CL183),1,0)</f>
        <v>0</v>
      </c>
      <c r="CN183" s="15" t="n">
        <f aca="false">IF(CM183=0,CK183,CK183/CL183)</f>
        <v>19</v>
      </c>
      <c r="CO183" s="15" t="n">
        <v>289</v>
      </c>
      <c r="CP183" s="15" t="n">
        <f aca="false">IF(CN183/CO183=INT(CN183/CO183),1,0)</f>
        <v>0</v>
      </c>
      <c r="CQ183" s="15" t="n">
        <f aca="false">IF(CP183=0,CN183,CN183/CO183)</f>
        <v>19</v>
      </c>
      <c r="CR183" s="15" t="n">
        <v>17</v>
      </c>
      <c r="CS183" s="15" t="n">
        <f aca="false">IF(CQ183/CR183=INT(CQ183/CR183),1,0)</f>
        <v>0</v>
      </c>
      <c r="CT183" s="15" t="n">
        <f aca="false">IF(CS183=0,CQ183,CQ183/CR183)</f>
        <v>19</v>
      </c>
      <c r="CU183" s="15" t="n">
        <v>361</v>
      </c>
      <c r="CV183" s="15" t="n">
        <f aca="false">IF(CT183/CU183=INT(CT183/CU183),1,0)</f>
        <v>0</v>
      </c>
      <c r="CW183" s="15" t="n">
        <f aca="false">IF(CV183=0,CT183,CT183/CU183)</f>
        <v>19</v>
      </c>
      <c r="CX183" s="15" t="n">
        <v>19</v>
      </c>
      <c r="CY183" s="15" t="n">
        <f aca="false">IF(CW183/CX183=INT(CW183/CX183),1,0)</f>
        <v>1</v>
      </c>
      <c r="CZ183" s="15" t="n">
        <f aca="false">IF(CY183=0,CW183,CW183/CX183)</f>
        <v>1</v>
      </c>
      <c r="DA183" s="15" t="n">
        <v>529</v>
      </c>
      <c r="DB183" s="15" t="n">
        <f aca="false">IF(CZ183/DA183=INT(CZ183/DA183),1,0)</f>
        <v>0</v>
      </c>
      <c r="DC183" s="15" t="n">
        <f aca="false">IF(DB183=0,CZ183,CZ183/DA183)</f>
        <v>1</v>
      </c>
      <c r="DD183" s="15" t="n">
        <v>23</v>
      </c>
      <c r="DE183" s="15" t="n">
        <f aca="false">IF(DC183/DD183=INT(DC183/DD183),1,0)</f>
        <v>0</v>
      </c>
      <c r="DF183" s="15" t="n">
        <f aca="false">IF(DE183=0,DC183,DC183/DD183)</f>
        <v>1</v>
      </c>
      <c r="DG183" s="15" t="n">
        <v>841</v>
      </c>
      <c r="DH183" s="15" t="n">
        <f aca="false">IF(DF183/DG183=INT(DF183/DG183),1,0)</f>
        <v>0</v>
      </c>
      <c r="DI183" s="15" t="n">
        <f aca="false">IF(DH183=0,DF183,DF183/DG183)</f>
        <v>1</v>
      </c>
      <c r="DJ183" s="15" t="n">
        <v>29</v>
      </c>
      <c r="DK183" s="15" t="n">
        <f aca="false">IF(DI183/DJ183=INT(DI183/DJ183),1,0)</f>
        <v>0</v>
      </c>
      <c r="DL183" s="15" t="n">
        <f aca="false">IF(DK183=0,DI183,DI183/DJ183)</f>
        <v>1</v>
      </c>
      <c r="DM183" s="15" t="n">
        <v>961</v>
      </c>
      <c r="DN183" s="15" t="n">
        <f aca="false">IF(DL183/DM183=INT(DL183/DM183),1,0)</f>
        <v>0</v>
      </c>
      <c r="DO183" s="15" t="n">
        <f aca="false">IF(DN183=0,DL183,DL183/DM183)</f>
        <v>1</v>
      </c>
      <c r="DP183" s="15" t="n">
        <v>31</v>
      </c>
      <c r="DQ183" s="15" t="n">
        <f aca="false">IF(DO183/DP183=INT(DO183/DP183),1,0)</f>
        <v>0</v>
      </c>
      <c r="DR183" s="15" t="n">
        <f aca="false">IF(DQ183=0,DO183,DO183/DP183)</f>
        <v>1</v>
      </c>
      <c r="DS183" s="15" t="n">
        <v>37</v>
      </c>
      <c r="DT183" s="15" t="n">
        <f aca="false">IF(DR183/DS183=INT(DR183/DS183),1,0)</f>
        <v>0</v>
      </c>
      <c r="DU183" s="15" t="n">
        <f aca="false">IF(DT183=0,DR183,DR183/DS183)</f>
        <v>1</v>
      </c>
      <c r="DV183" s="15" t="n">
        <v>41</v>
      </c>
      <c r="DW183" s="15" t="n">
        <f aca="false">IF(DU183/DV183=INT(DU183/DV183),1,0)</f>
        <v>0</v>
      </c>
      <c r="DX183" s="15" t="n">
        <f aca="false">IF(DW183=0,DU183,DU183/DV183)</f>
        <v>1</v>
      </c>
      <c r="DY183" s="15" t="n">
        <v>43</v>
      </c>
      <c r="DZ183" s="15" t="n">
        <f aca="false">IF(DX183/DY183=INT(DX183/DY183),1,0)</f>
        <v>0</v>
      </c>
      <c r="EA183" s="15" t="n">
        <f aca="false">IF(DZ183=0,DX183,DX183/DY183)</f>
        <v>1</v>
      </c>
      <c r="EB183" s="15" t="n">
        <v>47</v>
      </c>
      <c r="EC183" s="15" t="n">
        <f aca="false">IF(EA183/EB183=INT(EA183/EB183),1,0)</f>
        <v>0</v>
      </c>
      <c r="ED183" s="15" t="n">
        <f aca="false">IF(EC183=0,EA183,EA183/EB183)</f>
        <v>1</v>
      </c>
      <c r="EE183" s="15" t="n">
        <v>53</v>
      </c>
      <c r="EF183" s="15" t="n">
        <f aca="false">IF(ED183/EE183=INT(ED183/EE183),1,0)</f>
        <v>0</v>
      </c>
      <c r="EG183" s="15" t="n">
        <f aca="false">IF(EF183=0,ED183,ED183/EE183)</f>
        <v>1</v>
      </c>
      <c r="EH183" s="15" t="n">
        <v>59</v>
      </c>
      <c r="EI183" s="15" t="n">
        <f aca="false">IF(EG183/EH183=INT(EG183/EH183),1,0)</f>
        <v>0</v>
      </c>
      <c r="EJ183" s="15" t="n">
        <f aca="false">IF(EI183=0,EG183,EG183/EH183)</f>
        <v>1</v>
      </c>
      <c r="EK183" s="15" t="n">
        <v>61</v>
      </c>
      <c r="EL183" s="15" t="n">
        <f aca="false">IF(EJ183/EK183=INT(EJ183/EK183),1,0)</f>
        <v>0</v>
      </c>
      <c r="EM183" s="15" t="n">
        <f aca="false">IF(EL183=0,EJ183,EJ183/EK183)</f>
        <v>1</v>
      </c>
      <c r="EN183" s="15" t="n">
        <v>67</v>
      </c>
      <c r="EO183" s="15" t="n">
        <f aca="false">IF(EM183/EN183=INT(EM183/EN183),1,0)</f>
        <v>0</v>
      </c>
      <c r="EP183" s="15" t="n">
        <f aca="false">IF(EO183=0,EM183,EM183/EN183)</f>
        <v>1</v>
      </c>
      <c r="EQ183" s="15" t="n">
        <v>71</v>
      </c>
      <c r="ER183" s="15" t="n">
        <f aca="false">IF(EP183/EQ183=INT(EP183/EQ183),1,0)</f>
        <v>0</v>
      </c>
      <c r="ES183" s="15" t="n">
        <f aca="false">IF(ER183=0,EP183,EP183/EQ183)</f>
        <v>1</v>
      </c>
      <c r="ET183" s="15" t="n">
        <v>73</v>
      </c>
      <c r="EU183" s="15" t="n">
        <f aca="false">IF(ES183/ET183=INT(ES183/ET183),1,0)</f>
        <v>0</v>
      </c>
      <c r="EV183" s="15" t="n">
        <f aca="false">IF(EU183=0,ES183,ES183/ET183)</f>
        <v>1</v>
      </c>
      <c r="EW183" s="15" t="n">
        <v>79</v>
      </c>
      <c r="EX183" s="15" t="n">
        <f aca="false">IF(EV183/EW183=INT(EV183/EW183),1,0)</f>
        <v>0</v>
      </c>
      <c r="EY183" s="15" t="n">
        <f aca="false">IF(EX183=0,EV183,EV183/EW183)</f>
        <v>1</v>
      </c>
      <c r="EZ183" s="15" t="n">
        <v>83</v>
      </c>
      <c r="FA183" s="15" t="n">
        <f aca="false">IF(EY183/EZ183=INT(EY183/EZ183),1,0)</f>
        <v>0</v>
      </c>
      <c r="FB183" s="15" t="n">
        <f aca="false">IF(FA183=0,EY183,EY183/EZ183)</f>
        <v>1</v>
      </c>
      <c r="FC183" s="15" t="n">
        <v>89</v>
      </c>
      <c r="FD183" s="15" t="n">
        <f aca="false">IF(FB183/FC183=INT(FB183/FC183),1,0)</f>
        <v>0</v>
      </c>
      <c r="FE183" s="15" t="n">
        <f aca="false">IF(FD183=0,FB183,FB183/FC183)</f>
        <v>1</v>
      </c>
      <c r="FF183" s="15" t="n">
        <v>97</v>
      </c>
      <c r="FG183" s="15" t="n">
        <f aca="false">IF(FE183/FF183=INT(FE183/FF183),1,0)</f>
        <v>0</v>
      </c>
      <c r="FH183" s="15" t="n">
        <f aca="false">IF(FG183=0,FE183,FE183/FF183)</f>
        <v>1</v>
      </c>
      <c r="FI183" s="15" t="n">
        <v>101</v>
      </c>
      <c r="FJ183" s="15" t="n">
        <f aca="false">IF(FH183/FI183=INT(FH183/FI183),1,0)</f>
        <v>0</v>
      </c>
      <c r="FK183" s="15" t="n">
        <f aca="false">IF(FJ183=0,FH183,FH183/FI183)</f>
        <v>1</v>
      </c>
      <c r="FL183" s="15" t="n">
        <v>103</v>
      </c>
      <c r="FM183" s="15" t="n">
        <f aca="false">IF(FK183/FL183=INT(FK183/FL183),1,0)</f>
        <v>0</v>
      </c>
      <c r="FN183" s="15" t="n">
        <f aca="false">IF(FM183=0,FK183,FK183/FL183)</f>
        <v>1</v>
      </c>
      <c r="FO183" s="15" t="n">
        <v>107</v>
      </c>
      <c r="FP183" s="15" t="n">
        <f aca="false">IF(FN183/FO183=INT(FN183/FO183),1,0)</f>
        <v>0</v>
      </c>
      <c r="FQ183" s="15" t="n">
        <f aca="false">IF(FP183=0,FN183,FN183/FO183)</f>
        <v>1</v>
      </c>
      <c r="FR183" s="15" t="n">
        <v>109</v>
      </c>
      <c r="FS183" s="15" t="n">
        <f aca="false">IF(FQ183/FR183=INT(FQ183/FR183),1,0)</f>
        <v>0</v>
      </c>
      <c r="FT183" s="15" t="n">
        <f aca="false">IF(FS183=0,FQ183,FQ183/FR183)</f>
        <v>1</v>
      </c>
      <c r="FU183" s="15" t="n">
        <v>113</v>
      </c>
      <c r="FV183" s="15" t="n">
        <f aca="false">IF(FT183/FU183=INT(FT183/FU183),1,0)</f>
        <v>0</v>
      </c>
      <c r="FW183" s="15" t="n">
        <f aca="false">IF(FV183=0,FT183,FT183/FU183)</f>
        <v>1</v>
      </c>
      <c r="FX183" s="15" t="n">
        <v>127</v>
      </c>
      <c r="FY183" s="15" t="n">
        <f aca="false">IF(FW183/FX183=INT(FW183/FX183),1,0)</f>
        <v>0</v>
      </c>
      <c r="FZ183" s="15" t="n">
        <f aca="false">IF(FY183=0,FW183,FW183/FX183)</f>
        <v>1</v>
      </c>
      <c r="GA183" s="15" t="n">
        <v>131</v>
      </c>
      <c r="GB183" s="15" t="n">
        <f aca="false">IF(FZ183/GA183=INT(FZ183/GA183),1,0)</f>
        <v>0</v>
      </c>
      <c r="GC183" s="15" t="n">
        <f aca="false">IF(GB183=0,FZ183,FZ183/GA183)</f>
        <v>1</v>
      </c>
      <c r="GD183" s="15" t="n">
        <v>137</v>
      </c>
      <c r="GE183" s="15" t="n">
        <f aca="false">IF(GC183/GD183=INT(GC183/GD183),1,0)</f>
        <v>0</v>
      </c>
      <c r="GF183" s="15" t="n">
        <f aca="false">IF(GE183=0,GC183,GC183/GD183)</f>
        <v>1</v>
      </c>
      <c r="GG183" s="15" t="n">
        <v>139</v>
      </c>
      <c r="GH183" s="15" t="n">
        <f aca="false">IF(GF183/GG183=INT(GF183/GG183),1,0)</f>
        <v>0</v>
      </c>
      <c r="GI183" s="15" t="n">
        <f aca="false">IF(GH183=0,GF183,GF183/GG183)</f>
        <v>1</v>
      </c>
      <c r="GJ183" s="15" t="n">
        <v>149</v>
      </c>
      <c r="GK183" s="15" t="n">
        <f aca="false">IF(GI183/GJ183=INT(GI183/GJ183),1,0)</f>
        <v>0</v>
      </c>
      <c r="GL183" s="15" t="n">
        <f aca="false">IF(GK183=0,GI183,GI183/GJ183)</f>
        <v>1</v>
      </c>
      <c r="GM183" s="15"/>
      <c r="GN183" s="15" t="n">
        <f aca="false">8*AW183+4*AZ183+2*BC183+BF183</f>
        <v>0</v>
      </c>
      <c r="GO183" s="15" t="n">
        <f aca="false">4*BI183+2*BL183+BO183</f>
        <v>0</v>
      </c>
      <c r="GP183" s="15" t="n">
        <f aca="false">2*BR183+BU183</f>
        <v>0</v>
      </c>
      <c r="GQ183" s="15" t="n">
        <f aca="false">2*BX183+CA183</f>
        <v>0</v>
      </c>
      <c r="GR183" s="15" t="n">
        <f aca="false">2*CD183+CG183</f>
        <v>0</v>
      </c>
      <c r="GS183" s="15" t="n">
        <f aca="false">2*CJ183+CM183</f>
        <v>0</v>
      </c>
      <c r="GT183" s="15" t="n">
        <f aca="false">CS183</f>
        <v>0</v>
      </c>
      <c r="GU183" s="15" t="n">
        <f aca="false">CY183</f>
        <v>1</v>
      </c>
      <c r="GV183" s="15" t="n">
        <f aca="false">DE183</f>
        <v>0</v>
      </c>
      <c r="GW183" s="15" t="n">
        <f aca="false">DK183</f>
        <v>0</v>
      </c>
      <c r="GX183" s="15" t="n">
        <f aca="false">DQ183</f>
        <v>0</v>
      </c>
      <c r="GY183" s="0" t="n">
        <f aca="false">DT183</f>
        <v>0</v>
      </c>
      <c r="GZ183" s="0" t="n">
        <f aca="false">DW183</f>
        <v>0</v>
      </c>
      <c r="HA183" s="0" t="n">
        <f aca="false">DZ183</f>
        <v>0</v>
      </c>
      <c r="HB183" s="0" t="n">
        <f aca="false">EC183</f>
        <v>0</v>
      </c>
      <c r="HC183" s="0" t="n">
        <f aca="false">EF183</f>
        <v>0</v>
      </c>
      <c r="HD183" s="0" t="n">
        <f aca="false">EI183</f>
        <v>0</v>
      </c>
      <c r="HE183" s="0" t="n">
        <f aca="false">EL183</f>
        <v>0</v>
      </c>
      <c r="HF183" s="0" t="n">
        <f aca="false">EO183</f>
        <v>0</v>
      </c>
      <c r="HG183" s="0" t="n">
        <f aca="false">ER183</f>
        <v>0</v>
      </c>
      <c r="HH183" s="0" t="n">
        <f aca="false">EU183</f>
        <v>0</v>
      </c>
      <c r="HI183" s="0" t="n">
        <f aca="false">EX183</f>
        <v>0</v>
      </c>
      <c r="HJ183" s="0" t="n">
        <f aca="false">FA183</f>
        <v>0</v>
      </c>
      <c r="HK183" s="0" t="n">
        <f aca="false">FD183</f>
        <v>0</v>
      </c>
      <c r="HL183" s="0" t="n">
        <f aca="false">FG183</f>
        <v>0</v>
      </c>
      <c r="HM183" s="0" t="n">
        <f aca="false">FJ183</f>
        <v>0</v>
      </c>
      <c r="HN183" s="0" t="n">
        <f aca="false">FM183</f>
        <v>0</v>
      </c>
      <c r="HO183" s="0" t="n">
        <f aca="false">FP183</f>
        <v>0</v>
      </c>
      <c r="HP183" s="0" t="n">
        <f aca="false">FS183</f>
        <v>0</v>
      </c>
      <c r="HQ183" s="0" t="n">
        <f aca="false">FV183</f>
        <v>0</v>
      </c>
      <c r="HR183" s="0" t="n">
        <f aca="false">FY183</f>
        <v>0</v>
      </c>
      <c r="HS183" s="0" t="n">
        <f aca="false">GB183</f>
        <v>0</v>
      </c>
      <c r="HT183" s="0" t="n">
        <f aca="false">GE183</f>
        <v>0</v>
      </c>
      <c r="HU183" s="0" t="n">
        <f aca="false">GH183</f>
        <v>0</v>
      </c>
      <c r="HV183" s="0" t="n">
        <f aca="false">GK183</f>
        <v>0</v>
      </c>
      <c r="HW183" s="0" t="n">
        <f aca="false">AU183</f>
        <v>19</v>
      </c>
      <c r="HX183" s="0" t="n">
        <f aca="false">HW183/HV186</f>
        <v>19</v>
      </c>
      <c r="HZ183" s="0" t="n">
        <f aca="false">AS184</f>
        <v>20</v>
      </c>
      <c r="IA183" s="0" t="n">
        <f aca="false">HX183</f>
        <v>19</v>
      </c>
      <c r="IB183" s="0" t="n">
        <f aca="false">HX184</f>
        <v>20</v>
      </c>
      <c r="IC183" s="0" t="str">
        <f aca="false">HZ183&amp;"  "&amp;IA183&amp;"/"&amp;IB183</f>
        <v>20  19/20</v>
      </c>
      <c r="ID183" s="0" t="str">
        <f aca="false">"  "&amp;IA183&amp;"/"&amp;IB183</f>
        <v>  19/20</v>
      </c>
      <c r="IE183" s="0" t="str">
        <f aca="false">HZ183&amp;"   "</f>
        <v>20   </v>
      </c>
      <c r="IF183" s="0" t="str">
        <f aca="false">IF(HZ183=0,ID183,IF(IA183=0,IE183,IC183))</f>
        <v>20  19/20</v>
      </c>
      <c r="IG183" s="0" t="n">
        <f aca="false">AS188</f>
        <v>19</v>
      </c>
      <c r="IH183" s="0" t="n">
        <f aca="false">HX187</f>
        <v>4</v>
      </c>
      <c r="II183" s="0" t="n">
        <f aca="false">HX188</f>
        <v>5</v>
      </c>
      <c r="IJ183" s="0" t="str">
        <f aca="false">"  +  "&amp;IG183&amp;"  "&amp;IH183&amp;"/"&amp;II183</f>
        <v>  +  19  4/5</v>
      </c>
      <c r="IK183" s="0" t="str">
        <f aca="false">"  +  "&amp;IH183&amp;"/"&amp;II183</f>
        <v>  +  4/5</v>
      </c>
      <c r="IL183" s="0" t="str">
        <f aca="false">"  +  "&amp;IG183</f>
        <v>  +  19</v>
      </c>
      <c r="IM183" s="0" t="str">
        <f aca="false">IF(IG183=0,IK183,IF(IH183=0,IL183,IJ183))</f>
        <v>  +  19  4/5</v>
      </c>
      <c r="IN183" s="0" t="n">
        <f aca="false">AS192</f>
        <v>0</v>
      </c>
      <c r="IO183" s="0" t="n">
        <f aca="false">HX191</f>
        <v>0</v>
      </c>
      <c r="IP183" s="0" t="n">
        <f aca="false">HX192</f>
        <v>1</v>
      </c>
      <c r="IQ183" s="0" t="str">
        <f aca="false">"  +  "&amp;IN183&amp;"  "&amp;IO183&amp;"/"&amp;IP183</f>
        <v>  +  0  0/1</v>
      </c>
      <c r="IR183" s="0" t="str">
        <f aca="false">"  +  "&amp;IO183&amp;"/"&amp;IP183</f>
        <v>  +  0/1</v>
      </c>
      <c r="IS183" s="0" t="str">
        <f aca="false">"  +  "&amp;IN183&amp;"   "</f>
        <v>  +  0   </v>
      </c>
      <c r="IT183" s="0" t="str">
        <f aca="false">IF(IN183=0,IR183,IF(IO183=0,IS183,IQ183))</f>
        <v>  +  0/1</v>
      </c>
      <c r="IU183" s="0" t="str">
        <f aca="false">IF(IN183&gt;0,IT183,IF(IO183&gt;0,IT183,""))</f>
        <v/>
      </c>
    </row>
    <row r="184" customFormat="false" ht="18" hidden="true" customHeight="true" outlineLevel="0" collapsed="false">
      <c r="A184" s="1"/>
      <c r="B184" s="13"/>
      <c r="C184" s="10"/>
      <c r="D184" s="13"/>
      <c r="E184" s="10"/>
      <c r="F184" s="13"/>
      <c r="G184" s="13"/>
      <c r="H184" s="74"/>
      <c r="I184" s="10"/>
      <c r="J184" s="10"/>
      <c r="K184" s="1"/>
      <c r="M184" s="1"/>
      <c r="AK184" s="1"/>
      <c r="AL184" s="1"/>
      <c r="AM184" s="1"/>
      <c r="AN184" s="1"/>
      <c r="AO184" s="1"/>
      <c r="AP184" s="1"/>
      <c r="AQ184" s="1"/>
      <c r="AS184" s="0" t="n">
        <f aca="false">AS183+INT(AT183/AT184)</f>
        <v>20</v>
      </c>
      <c r="AT184" s="15" t="n">
        <f aca="true">IF(AP183&gt;AT183,INT((RAND()*(AQ183-AP183+1)+AP183)),INT((RAND()*(AQ183-AT183)+AT183+1)))</f>
        <v>20</v>
      </c>
      <c r="AU184" s="0" t="n">
        <f aca="false">AT184</f>
        <v>20</v>
      </c>
      <c r="AV184" s="0" t="n">
        <v>256</v>
      </c>
      <c r="AW184" s="15" t="n">
        <f aca="false">IF(AU184/AV184=INT(AU184/AV184),1,0)</f>
        <v>0</v>
      </c>
      <c r="AX184" s="15" t="n">
        <f aca="false">IF(AW184=0,AU184,AU184/AV184)</f>
        <v>20</v>
      </c>
      <c r="AY184" s="15" t="n">
        <v>16</v>
      </c>
      <c r="AZ184" s="15" t="n">
        <f aca="false">IF(AX184/AY184=INT(AX184/AY184),1,0)</f>
        <v>0</v>
      </c>
      <c r="BA184" s="15" t="n">
        <f aca="false">IF(AZ184=0,AX184,AX184/AY184)</f>
        <v>20</v>
      </c>
      <c r="BB184" s="15" t="n">
        <v>4</v>
      </c>
      <c r="BC184" s="15" t="n">
        <f aca="false">IF(BA184/BB184=INT(BA184/BB184),1,0)</f>
        <v>1</v>
      </c>
      <c r="BD184" s="15" t="n">
        <f aca="false">IF(BC184=0,BA184,BA184/BB184)</f>
        <v>5</v>
      </c>
      <c r="BE184" s="15" t="n">
        <v>2</v>
      </c>
      <c r="BF184" s="15" t="n">
        <f aca="false">IF(BD184/BE184=INT(BD184/BE184),1,0)</f>
        <v>0</v>
      </c>
      <c r="BG184" s="15" t="n">
        <f aca="false">IF(BF184=0,BD184,BD184/BE184)</f>
        <v>5</v>
      </c>
      <c r="BH184" s="15" t="n">
        <v>81</v>
      </c>
      <c r="BI184" s="15" t="n">
        <f aca="false">IF(BG184/BH184=INT(BG184/BH184),1,0)</f>
        <v>0</v>
      </c>
      <c r="BJ184" s="15" t="n">
        <f aca="false">IF(BI184=0,BG184,BG184/BH184)</f>
        <v>5</v>
      </c>
      <c r="BK184" s="15" t="n">
        <v>9</v>
      </c>
      <c r="BL184" s="15" t="n">
        <f aca="false">IF(BJ184/BK184=INT(BJ184/BK184),1,0)</f>
        <v>0</v>
      </c>
      <c r="BM184" s="15" t="n">
        <f aca="false">IF(BL184=0,BJ184,BJ184/BK184)</f>
        <v>5</v>
      </c>
      <c r="BN184" s="15" t="n">
        <v>3</v>
      </c>
      <c r="BO184" s="15" t="n">
        <f aca="false">IF(BM184/BN184=INT(BM184/BN184),1,0)</f>
        <v>0</v>
      </c>
      <c r="BP184" s="15" t="n">
        <f aca="false">IF(BO184=0,BM184,BM184/BN184)</f>
        <v>5</v>
      </c>
      <c r="BQ184" s="15" t="n">
        <v>25</v>
      </c>
      <c r="BR184" s="15" t="n">
        <f aca="false">IF(BP184/BQ184=INT(BP184/BQ184),1,0)</f>
        <v>0</v>
      </c>
      <c r="BS184" s="15" t="n">
        <f aca="false">IF(BR184=0,BP184,BP184/BQ184)</f>
        <v>5</v>
      </c>
      <c r="BT184" s="15" t="n">
        <v>5</v>
      </c>
      <c r="BU184" s="15" t="n">
        <f aca="false">IF(BS184/BT184=INT(BS184/BT184),1,0)</f>
        <v>1</v>
      </c>
      <c r="BV184" s="15" t="n">
        <f aca="false">IF(BU184=0,BS184,BS184/BT184)</f>
        <v>1</v>
      </c>
      <c r="BW184" s="15" t="n">
        <v>49</v>
      </c>
      <c r="BX184" s="15" t="n">
        <f aca="false">IF(BV184/BW184=INT(BV184/BW184),1,0)</f>
        <v>0</v>
      </c>
      <c r="BY184" s="15" t="n">
        <f aca="false">IF(BX184=0,BV184,BV184/BW184)</f>
        <v>1</v>
      </c>
      <c r="BZ184" s="15" t="n">
        <v>7</v>
      </c>
      <c r="CA184" s="15" t="n">
        <f aca="false">IF(BY184/BZ184=INT(BY184/BZ184),1,0)</f>
        <v>0</v>
      </c>
      <c r="CB184" s="15" t="n">
        <f aca="false">IF(CA184=0,BY184,BY184/BZ184)</f>
        <v>1</v>
      </c>
      <c r="CC184" s="15" t="n">
        <v>121</v>
      </c>
      <c r="CD184" s="15" t="n">
        <f aca="false">IF(CB184/CC184=INT(CB184/CC184),1,0)</f>
        <v>0</v>
      </c>
      <c r="CE184" s="15" t="n">
        <f aca="false">IF(CD184=0,CB184,CB184/CC184)</f>
        <v>1</v>
      </c>
      <c r="CF184" s="15" t="n">
        <v>11</v>
      </c>
      <c r="CG184" s="15" t="n">
        <f aca="false">IF(CE184/CF184=INT(CE184/CF184),1,0)</f>
        <v>0</v>
      </c>
      <c r="CH184" s="15" t="n">
        <f aca="false">IF(CG184=0,CE184,CE184/CF184)</f>
        <v>1</v>
      </c>
      <c r="CI184" s="15" t="n">
        <v>169</v>
      </c>
      <c r="CJ184" s="15" t="n">
        <f aca="false">IF(CH184/CI184=INT(CH184/CI184),1,0)</f>
        <v>0</v>
      </c>
      <c r="CK184" s="15" t="n">
        <f aca="false">IF(CJ184=0,CH184,CH184/CI184)</f>
        <v>1</v>
      </c>
      <c r="CL184" s="15" t="n">
        <v>13</v>
      </c>
      <c r="CM184" s="15" t="n">
        <f aca="false">IF(CK184/CL184=INT(CK184/CL184),1,0)</f>
        <v>0</v>
      </c>
      <c r="CN184" s="15" t="n">
        <f aca="false">IF(CM184=0,CK184,CK184/CL184)</f>
        <v>1</v>
      </c>
      <c r="CO184" s="15" t="n">
        <f aca="false">CO183</f>
        <v>289</v>
      </c>
      <c r="CP184" s="15" t="n">
        <f aca="false">IF(CN184/CO184=INT(CN184/CO184),1,0)</f>
        <v>0</v>
      </c>
      <c r="CQ184" s="15" t="n">
        <f aca="false">IF(CP184=0,CN184,CN184/CO184)</f>
        <v>1</v>
      </c>
      <c r="CR184" s="15" t="n">
        <v>17</v>
      </c>
      <c r="CS184" s="15" t="n">
        <f aca="false">IF(CQ184/CR184=INT(CQ184/CR184),1,0)</f>
        <v>0</v>
      </c>
      <c r="CT184" s="15" t="n">
        <f aca="false">IF(CS184=0,CQ184,CQ184/CR184)</f>
        <v>1</v>
      </c>
      <c r="CU184" s="15" t="n">
        <f aca="false">CU183</f>
        <v>361</v>
      </c>
      <c r="CV184" s="15" t="n">
        <f aca="false">IF(CT184/CU184=INT(CT184/CU184),1,0)</f>
        <v>0</v>
      </c>
      <c r="CW184" s="15" t="n">
        <f aca="false">IF(CV184=0,CT184,CT184/CU184)</f>
        <v>1</v>
      </c>
      <c r="CX184" s="15" t="n">
        <v>19</v>
      </c>
      <c r="CY184" s="15" t="n">
        <f aca="false">IF(CW184/CX184=INT(CW184/CX184),1,0)</f>
        <v>0</v>
      </c>
      <c r="CZ184" s="15" t="n">
        <f aca="false">IF(CY184=0,CW184,CW184/CX184)</f>
        <v>1</v>
      </c>
      <c r="DA184" s="15" t="n">
        <f aca="false">DA183</f>
        <v>529</v>
      </c>
      <c r="DB184" s="15" t="n">
        <f aca="false">IF(CZ184/DA184=INT(CZ184/DA184),1,0)</f>
        <v>0</v>
      </c>
      <c r="DC184" s="15" t="n">
        <f aca="false">IF(DB184=0,CZ184,CZ184/DA184)</f>
        <v>1</v>
      </c>
      <c r="DD184" s="15" t="n">
        <v>23</v>
      </c>
      <c r="DE184" s="15" t="n">
        <f aca="false">IF(DC184/DD184=INT(DC184/DD184),1,0)</f>
        <v>0</v>
      </c>
      <c r="DF184" s="15" t="n">
        <f aca="false">IF(DE184=0,DC184,DC184/DD184)</f>
        <v>1</v>
      </c>
      <c r="DG184" s="15" t="n">
        <f aca="false">DG183</f>
        <v>841</v>
      </c>
      <c r="DH184" s="15" t="n">
        <f aca="false">IF(DF184/DG184=INT(DF184/DG184),1,0)</f>
        <v>0</v>
      </c>
      <c r="DI184" s="15" t="n">
        <f aca="false">IF(DH184=0,DF184,DF184/DG184)</f>
        <v>1</v>
      </c>
      <c r="DJ184" s="15" t="n">
        <v>29</v>
      </c>
      <c r="DK184" s="15" t="n">
        <f aca="false">IF(DI184/DJ184=INT(DI184/DJ184),1,0)</f>
        <v>0</v>
      </c>
      <c r="DL184" s="15" t="n">
        <f aca="false">IF(DK184=0,DI184,DI184/DJ184)</f>
        <v>1</v>
      </c>
      <c r="DM184" s="15" t="n">
        <f aca="false">DM183</f>
        <v>961</v>
      </c>
      <c r="DN184" s="15" t="n">
        <f aca="false">IF(DL184/DM184=INT(DL184/DM184),1,0)</f>
        <v>0</v>
      </c>
      <c r="DO184" s="15" t="n">
        <f aca="false">IF(DN184=0,DL184,DL184/DM184)</f>
        <v>1</v>
      </c>
      <c r="DP184" s="15" t="n">
        <v>31</v>
      </c>
      <c r="DQ184" s="15" t="n">
        <f aca="false">IF(DO184/DP184=INT(DO184/DP184),1,0)</f>
        <v>0</v>
      </c>
      <c r="DR184" s="15" t="n">
        <f aca="false">IF(DQ184=0,DO184,DO184/DP184)</f>
        <v>1</v>
      </c>
      <c r="DS184" s="15" t="n">
        <v>37</v>
      </c>
      <c r="DT184" s="15" t="n">
        <f aca="false">IF(DR184/DS184=INT(DR184/DS184),1,0)</f>
        <v>0</v>
      </c>
      <c r="DU184" s="15" t="n">
        <f aca="false">IF(DT184=0,DR184,DR184/DS184)</f>
        <v>1</v>
      </c>
      <c r="DV184" s="15" t="n">
        <v>41</v>
      </c>
      <c r="DW184" s="15" t="n">
        <f aca="false">IF(DU184/DV184=INT(DU184/DV184),1,0)</f>
        <v>0</v>
      </c>
      <c r="DX184" s="15" t="n">
        <f aca="false">IF(DW184=0,DU184,DU184/DV184)</f>
        <v>1</v>
      </c>
      <c r="DY184" s="15" t="n">
        <v>43</v>
      </c>
      <c r="DZ184" s="15" t="n">
        <f aca="false">IF(DX184/DY184=INT(DX184/DY184),1,0)</f>
        <v>0</v>
      </c>
      <c r="EA184" s="15" t="n">
        <f aca="false">IF(DZ184=0,DX184,DX184/DY184)</f>
        <v>1</v>
      </c>
      <c r="EB184" s="15" t="n">
        <v>47</v>
      </c>
      <c r="EC184" s="15" t="n">
        <f aca="false">IF(EA184/EB184=INT(EA184/EB184),1,0)</f>
        <v>0</v>
      </c>
      <c r="ED184" s="15" t="n">
        <f aca="false">IF(EC184=0,EA184,EA184/EB184)</f>
        <v>1</v>
      </c>
      <c r="EE184" s="15" t="n">
        <v>53</v>
      </c>
      <c r="EF184" s="15" t="n">
        <f aca="false">IF(ED184/EE184=INT(ED184/EE184),1,0)</f>
        <v>0</v>
      </c>
      <c r="EG184" s="15" t="n">
        <f aca="false">IF(EF184=0,ED184,ED184/EE184)</f>
        <v>1</v>
      </c>
      <c r="EH184" s="15" t="n">
        <v>59</v>
      </c>
      <c r="EI184" s="15" t="n">
        <f aca="false">IF(EG184/EH184=INT(EG184/EH184),1,0)</f>
        <v>0</v>
      </c>
      <c r="EJ184" s="15" t="n">
        <f aca="false">IF(EI184=0,EG184,EG184/EH184)</f>
        <v>1</v>
      </c>
      <c r="EK184" s="15" t="n">
        <v>61</v>
      </c>
      <c r="EL184" s="15" t="n">
        <f aca="false">IF(EJ184/EK184=INT(EJ184/EK184),1,0)</f>
        <v>0</v>
      </c>
      <c r="EM184" s="15" t="n">
        <f aca="false">IF(EL184=0,EJ184,EJ184/EK184)</f>
        <v>1</v>
      </c>
      <c r="EN184" s="15" t="n">
        <v>67</v>
      </c>
      <c r="EO184" s="15" t="n">
        <f aca="false">IF(EM184/EN184=INT(EM184/EN184),1,0)</f>
        <v>0</v>
      </c>
      <c r="EP184" s="15" t="n">
        <f aca="false">IF(EO184=0,EM184,EM184/EN184)</f>
        <v>1</v>
      </c>
      <c r="EQ184" s="15" t="n">
        <v>71</v>
      </c>
      <c r="ER184" s="15" t="n">
        <f aca="false">IF(EP184/EQ184=INT(EP184/EQ184),1,0)</f>
        <v>0</v>
      </c>
      <c r="ES184" s="15" t="n">
        <f aca="false">IF(ER184=0,EP184,EP184/EQ184)</f>
        <v>1</v>
      </c>
      <c r="ET184" s="15" t="n">
        <v>73</v>
      </c>
      <c r="EU184" s="15" t="n">
        <f aca="false">IF(ES184/ET184=INT(ES184/ET184),1,0)</f>
        <v>0</v>
      </c>
      <c r="EV184" s="15" t="n">
        <f aca="false">IF(EU184=0,ES184,ES184/ET184)</f>
        <v>1</v>
      </c>
      <c r="EW184" s="15" t="n">
        <v>79</v>
      </c>
      <c r="EX184" s="15" t="n">
        <f aca="false">IF(EV184/EW184=INT(EV184/EW184),1,0)</f>
        <v>0</v>
      </c>
      <c r="EY184" s="15" t="n">
        <f aca="false">IF(EX184=0,EV184,EV184/EW184)</f>
        <v>1</v>
      </c>
      <c r="EZ184" s="15" t="n">
        <v>83</v>
      </c>
      <c r="FA184" s="15" t="n">
        <f aca="false">IF(EY184/EZ184=INT(EY184/EZ184),1,0)</f>
        <v>0</v>
      </c>
      <c r="FB184" s="15" t="n">
        <f aca="false">IF(FA184=0,EY184,EY184/EZ184)</f>
        <v>1</v>
      </c>
      <c r="FC184" s="15" t="n">
        <v>89</v>
      </c>
      <c r="FD184" s="15" t="n">
        <f aca="false">IF(FB184/FC184=INT(FB184/FC184),1,0)</f>
        <v>0</v>
      </c>
      <c r="FE184" s="15" t="n">
        <f aca="false">IF(FD184=0,FB184,FB184/FC184)</f>
        <v>1</v>
      </c>
      <c r="FF184" s="15" t="n">
        <v>97</v>
      </c>
      <c r="FG184" s="15" t="n">
        <f aca="false">IF(FE184/FF184=INT(FE184/FF184),1,0)</f>
        <v>0</v>
      </c>
      <c r="FH184" s="15" t="n">
        <f aca="false">IF(FG184=0,FE184,FE184/FF184)</f>
        <v>1</v>
      </c>
      <c r="FI184" s="15" t="n">
        <v>101</v>
      </c>
      <c r="FJ184" s="15" t="n">
        <f aca="false">IF(FH184/FI184=INT(FH184/FI184),1,0)</f>
        <v>0</v>
      </c>
      <c r="FK184" s="15" t="n">
        <f aca="false">IF(FJ184=0,FH184,FH184/FI184)</f>
        <v>1</v>
      </c>
      <c r="FL184" s="15" t="n">
        <v>103</v>
      </c>
      <c r="FM184" s="15" t="n">
        <f aca="false">IF(FK184/FL184=INT(FK184/FL184),1,0)</f>
        <v>0</v>
      </c>
      <c r="FN184" s="15" t="n">
        <f aca="false">IF(FM184=0,FK184,FK184/FL184)</f>
        <v>1</v>
      </c>
      <c r="FO184" s="15" t="n">
        <v>107</v>
      </c>
      <c r="FP184" s="15" t="n">
        <f aca="false">IF(FN184/FO184=INT(FN184/FO184),1,0)</f>
        <v>0</v>
      </c>
      <c r="FQ184" s="15" t="n">
        <f aca="false">IF(FP184=0,FN184,FN184/FO184)</f>
        <v>1</v>
      </c>
      <c r="FR184" s="15" t="n">
        <v>109</v>
      </c>
      <c r="FS184" s="15" t="n">
        <f aca="false">IF(FQ184/FR184=INT(FQ184/FR184),1,0)</f>
        <v>0</v>
      </c>
      <c r="FT184" s="15" t="n">
        <f aca="false">IF(FS184=0,FQ184,FQ184/FR184)</f>
        <v>1</v>
      </c>
      <c r="FU184" s="15" t="n">
        <v>113</v>
      </c>
      <c r="FV184" s="15" t="n">
        <f aca="false">IF(FT184/FU184=INT(FT184/FU184),1,0)</f>
        <v>0</v>
      </c>
      <c r="FW184" s="15" t="n">
        <f aca="false">IF(FV184=0,FT184,FT184/FU184)</f>
        <v>1</v>
      </c>
      <c r="FX184" s="15" t="n">
        <v>127</v>
      </c>
      <c r="FY184" s="15" t="n">
        <f aca="false">IF(FW184/FX184=INT(FW184/FX184),1,0)</f>
        <v>0</v>
      </c>
      <c r="FZ184" s="15" t="n">
        <f aca="false">IF(FY184=0,FW184,FW184/FX184)</f>
        <v>1</v>
      </c>
      <c r="GA184" s="15" t="n">
        <v>131</v>
      </c>
      <c r="GB184" s="15" t="n">
        <f aca="false">IF(FZ184/GA184=INT(FZ184/GA184),1,0)</f>
        <v>0</v>
      </c>
      <c r="GC184" s="15" t="n">
        <f aca="false">IF(GB184=0,FZ184,FZ184/GA184)</f>
        <v>1</v>
      </c>
      <c r="GD184" s="15" t="n">
        <v>137</v>
      </c>
      <c r="GE184" s="15" t="n">
        <f aca="false">IF(GC184/GD184=INT(GC184/GD184),1,0)</f>
        <v>0</v>
      </c>
      <c r="GF184" s="15" t="n">
        <f aca="false">IF(GE184=0,GC184,GC184/GD184)</f>
        <v>1</v>
      </c>
      <c r="GG184" s="15" t="n">
        <v>139</v>
      </c>
      <c r="GH184" s="15" t="n">
        <f aca="false">IF(GF184/GG184=INT(GF184/GG184),1,0)</f>
        <v>0</v>
      </c>
      <c r="GI184" s="15" t="n">
        <f aca="false">IF(GH184=0,GF184,GF184/GG184)</f>
        <v>1</v>
      </c>
      <c r="GJ184" s="15" t="n">
        <v>149</v>
      </c>
      <c r="GK184" s="15" t="n">
        <f aca="false">IF(GI184/GJ184=INT(GI184/GJ184),1,0)</f>
        <v>0</v>
      </c>
      <c r="GL184" s="15" t="n">
        <f aca="false">IF(GK184=0,GI184,GI184/GJ184)</f>
        <v>1</v>
      </c>
      <c r="GM184" s="15"/>
      <c r="GN184" s="15" t="n">
        <f aca="false">8*AW184+4*AZ184+2*BC184+BF184</f>
        <v>2</v>
      </c>
      <c r="GO184" s="15" t="n">
        <f aca="false">4*BI184+2*BL184+BO184</f>
        <v>0</v>
      </c>
      <c r="GP184" s="15" t="n">
        <f aca="false">2*BR184+BU184</f>
        <v>1</v>
      </c>
      <c r="GQ184" s="15" t="n">
        <f aca="false">2*BX184+CA184</f>
        <v>0</v>
      </c>
      <c r="GR184" s="15" t="n">
        <f aca="false">2*CD184+CG184</f>
        <v>0</v>
      </c>
      <c r="GS184" s="15" t="n">
        <f aca="false">2*CJ184+CM184</f>
        <v>0</v>
      </c>
      <c r="GT184" s="15" t="n">
        <f aca="false">CS184</f>
        <v>0</v>
      </c>
      <c r="GU184" s="15" t="n">
        <f aca="false">CY184</f>
        <v>0</v>
      </c>
      <c r="GV184" s="15" t="n">
        <f aca="false">DE184</f>
        <v>0</v>
      </c>
      <c r="GW184" s="15" t="n">
        <f aca="false">DK184</f>
        <v>0</v>
      </c>
      <c r="GX184" s="15" t="n">
        <f aca="false">DQ184</f>
        <v>0</v>
      </c>
      <c r="GY184" s="0" t="n">
        <f aca="false">DT184</f>
        <v>0</v>
      </c>
      <c r="GZ184" s="0" t="n">
        <f aca="false">DW184</f>
        <v>0</v>
      </c>
      <c r="HA184" s="0" t="n">
        <f aca="false">DZ184</f>
        <v>0</v>
      </c>
      <c r="HB184" s="0" t="n">
        <f aca="false">EC184</f>
        <v>0</v>
      </c>
      <c r="HC184" s="0" t="n">
        <f aca="false">EF184</f>
        <v>0</v>
      </c>
      <c r="HD184" s="0" t="n">
        <f aca="false">EI184</f>
        <v>0</v>
      </c>
      <c r="HE184" s="0" t="n">
        <f aca="false">EL184</f>
        <v>0</v>
      </c>
      <c r="HF184" s="0" t="n">
        <f aca="false">EO184</f>
        <v>0</v>
      </c>
      <c r="HG184" s="0" t="n">
        <f aca="false">ER184</f>
        <v>0</v>
      </c>
      <c r="HH184" s="0" t="n">
        <f aca="false">EU184</f>
        <v>0</v>
      </c>
      <c r="HI184" s="0" t="n">
        <f aca="false">EX184</f>
        <v>0</v>
      </c>
      <c r="HJ184" s="0" t="n">
        <f aca="false">FA184</f>
        <v>0</v>
      </c>
      <c r="HK184" s="0" t="n">
        <f aca="false">FD184</f>
        <v>0</v>
      </c>
      <c r="HL184" s="0" t="n">
        <f aca="false">FG184</f>
        <v>0</v>
      </c>
      <c r="HM184" s="0" t="n">
        <f aca="false">FJ184</f>
        <v>0</v>
      </c>
      <c r="HN184" s="0" t="n">
        <f aca="false">FM184</f>
        <v>0</v>
      </c>
      <c r="HO184" s="0" t="n">
        <f aca="false">FP184</f>
        <v>0</v>
      </c>
      <c r="HP184" s="0" t="n">
        <f aca="false">FS184</f>
        <v>0</v>
      </c>
      <c r="HQ184" s="0" t="n">
        <f aca="false">FV184</f>
        <v>0</v>
      </c>
      <c r="HR184" s="0" t="n">
        <f aca="false">FY184</f>
        <v>0</v>
      </c>
      <c r="HS184" s="0" t="n">
        <f aca="false">GB184</f>
        <v>0</v>
      </c>
      <c r="HT184" s="0" t="n">
        <f aca="false">GE184</f>
        <v>0</v>
      </c>
      <c r="HU184" s="0" t="n">
        <f aca="false">GH184</f>
        <v>0</v>
      </c>
      <c r="HV184" s="0" t="n">
        <f aca="false">GK184</f>
        <v>0</v>
      </c>
      <c r="HW184" s="0" t="n">
        <f aca="false">AU184</f>
        <v>20</v>
      </c>
      <c r="HX184" s="0" t="n">
        <f aca="false">HW184/HV186</f>
        <v>20</v>
      </c>
    </row>
    <row r="185" customFormat="false" ht="18" hidden="true" customHeight="true" outlineLevel="0" collapsed="false">
      <c r="A185" s="1"/>
      <c r="B185" s="13"/>
      <c r="C185" s="10"/>
      <c r="D185" s="13"/>
      <c r="E185" s="10"/>
      <c r="F185" s="13"/>
      <c r="G185" s="13"/>
      <c r="H185" s="74"/>
      <c r="I185" s="10"/>
      <c r="J185" s="10"/>
      <c r="K185" s="1"/>
      <c r="M185" s="1"/>
      <c r="AK185" s="1"/>
      <c r="AL185" s="1"/>
      <c r="AM185" s="1"/>
      <c r="AN185" s="1"/>
      <c r="AO185" s="1"/>
      <c r="AP185" s="1"/>
      <c r="AQ185" s="1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 t="n">
        <f aca="false">IF(GN183&lt;GN184,GN183,GN184)</f>
        <v>0</v>
      </c>
      <c r="GO185" s="15" t="n">
        <f aca="false">IF(GO183&lt;GO184,GO183,GO184)</f>
        <v>0</v>
      </c>
      <c r="GP185" s="15" t="n">
        <f aca="false">IF(GP183&lt;GP184,GP183,GP184)</f>
        <v>0</v>
      </c>
      <c r="GQ185" s="15" t="n">
        <f aca="false">IF(GQ183&lt;GQ184,GQ183,GQ184)</f>
        <v>0</v>
      </c>
      <c r="GR185" s="15" t="n">
        <f aca="false">IF(GR183&lt;GR184,GR183,GR184)</f>
        <v>0</v>
      </c>
      <c r="GS185" s="15" t="n">
        <f aca="false">IF(GS183&lt;GS184,GS183,GS184)</f>
        <v>0</v>
      </c>
      <c r="GT185" s="15" t="n">
        <f aca="false">IF(GT183&lt;GT184,GT183,GT184)</f>
        <v>0</v>
      </c>
      <c r="GU185" s="15" t="n">
        <f aca="false">IF(GU183&lt;GU184,GU183,GU184)</f>
        <v>0</v>
      </c>
      <c r="GV185" s="15" t="n">
        <f aca="false">IF(GV183&lt;GV184,GV183,GV184)</f>
        <v>0</v>
      </c>
      <c r="GW185" s="15" t="n">
        <f aca="false">IF(GW183&lt;GW184,GW183,GW184)</f>
        <v>0</v>
      </c>
      <c r="GX185" s="15" t="n">
        <f aca="false">IF(GX183&lt;GX184,GX183,GX184)</f>
        <v>0</v>
      </c>
      <c r="GY185" s="15" t="n">
        <f aca="false">IF(GY183&lt;GY184,GY183,GY184)</f>
        <v>0</v>
      </c>
      <c r="GZ185" s="15" t="n">
        <f aca="false">IF(GZ183&lt;GZ184,GZ183,GZ184)</f>
        <v>0</v>
      </c>
      <c r="HA185" s="15" t="n">
        <f aca="false">IF(HA183&lt;HA184,HA183,HA184)</f>
        <v>0</v>
      </c>
      <c r="HB185" s="15" t="n">
        <f aca="false">IF(HB183&lt;HB184,HB183,HB184)</f>
        <v>0</v>
      </c>
      <c r="HC185" s="15" t="n">
        <f aca="false">IF(HC183&lt;HC184,HC183,HC184)</f>
        <v>0</v>
      </c>
      <c r="HD185" s="15" t="n">
        <f aca="false">IF(HD183&lt;HD184,HD183,HD184)</f>
        <v>0</v>
      </c>
      <c r="HE185" s="15" t="n">
        <f aca="false">IF(HE183&lt;HE184,HE183,HE184)</f>
        <v>0</v>
      </c>
      <c r="HF185" s="15" t="n">
        <f aca="false">IF(HF183&lt;HF184,HF183,HF184)</f>
        <v>0</v>
      </c>
      <c r="HG185" s="15" t="n">
        <f aca="false">IF(HG183&lt;HG184,HG183,HG184)</f>
        <v>0</v>
      </c>
      <c r="HH185" s="15" t="n">
        <f aca="false">IF(HH183&lt;HH184,HH183,HH184)</f>
        <v>0</v>
      </c>
      <c r="HI185" s="15" t="n">
        <f aca="false">IF(HI183&lt;HI184,HI183,HI184)</f>
        <v>0</v>
      </c>
      <c r="HJ185" s="15" t="n">
        <f aca="false">IF(HJ183&lt;HJ184,HJ183,HJ184)</f>
        <v>0</v>
      </c>
      <c r="HK185" s="15" t="n">
        <f aca="false">IF(HK183&lt;HK184,HK183,HK184)</f>
        <v>0</v>
      </c>
      <c r="HL185" s="15" t="n">
        <f aca="false">IF(HL183&lt;HL184,HL183,HL184)</f>
        <v>0</v>
      </c>
      <c r="HM185" s="15" t="n">
        <f aca="false">IF(HM183&lt;HM184,HM183,HM184)</f>
        <v>0</v>
      </c>
      <c r="HN185" s="15" t="n">
        <f aca="false">IF(HN183&lt;HN184,HN183,HN184)</f>
        <v>0</v>
      </c>
      <c r="HO185" s="15" t="n">
        <f aca="false">IF(HO183&lt;HO184,HO183,HO184)</f>
        <v>0</v>
      </c>
      <c r="HP185" s="15" t="n">
        <f aca="false">IF(HP183&lt;HP184,HP183,HP184)</f>
        <v>0</v>
      </c>
      <c r="HQ185" s="15" t="n">
        <f aca="false">IF(HQ183&lt;HQ184,HQ183,HQ184)</f>
        <v>0</v>
      </c>
      <c r="HR185" s="15" t="n">
        <f aca="false">IF(HR183&lt;HR184,HR183,HR184)</f>
        <v>0</v>
      </c>
      <c r="HS185" s="15" t="n">
        <f aca="false">IF(HS183&lt;HS184,HS183,HS184)</f>
        <v>0</v>
      </c>
      <c r="HT185" s="15" t="n">
        <f aca="false">IF(HT183&lt;HT184,HT183,HT184)</f>
        <v>0</v>
      </c>
      <c r="HU185" s="15" t="n">
        <f aca="false">IF(HU183&lt;HU184,HU183,HU184)</f>
        <v>0</v>
      </c>
      <c r="HV185" s="15" t="n">
        <f aca="false">IF(HV183&lt;HV184,HV183,HV184)</f>
        <v>0</v>
      </c>
    </row>
    <row r="186" customFormat="false" ht="18" hidden="true" customHeight="true" outlineLevel="0" collapsed="false">
      <c r="A186" s="1"/>
      <c r="B186" s="10"/>
      <c r="C186" s="10"/>
      <c r="D186" s="10"/>
      <c r="E186" s="10"/>
      <c r="F186" s="13"/>
      <c r="G186" s="13"/>
      <c r="H186" s="74"/>
      <c r="I186" s="10"/>
      <c r="J186" s="10"/>
      <c r="K186" s="1"/>
      <c r="M186" s="1"/>
      <c r="AK186" s="1"/>
      <c r="AL186" s="1"/>
      <c r="AM186" s="1"/>
      <c r="AN186" s="1"/>
      <c r="AO186" s="1"/>
      <c r="AP186" s="1"/>
      <c r="AQ186" s="1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0" t="n">
        <f aca="false">FY$4^GN185</f>
        <v>1</v>
      </c>
      <c r="GO186" s="0" t="n">
        <f aca="false">FZ$4^GO185*GN186</f>
        <v>1</v>
      </c>
      <c r="GP186" s="0" t="n">
        <f aca="false">GA$4^GP185*GO186</f>
        <v>1</v>
      </c>
      <c r="GQ186" s="0" t="n">
        <f aca="false">GB$4^GQ185*GP186</f>
        <v>1</v>
      </c>
      <c r="GR186" s="0" t="n">
        <f aca="false">GC$4^GR185*GQ186</f>
        <v>1</v>
      </c>
      <c r="GS186" s="0" t="n">
        <f aca="false">GD$4^GS185*GR186</f>
        <v>1</v>
      </c>
      <c r="GT186" s="0" t="n">
        <f aca="false">GE$4^GT185*GS186</f>
        <v>1</v>
      </c>
      <c r="GU186" s="0" t="n">
        <f aca="false">GF$4^GU185*GT186</f>
        <v>1</v>
      </c>
      <c r="GV186" s="0" t="n">
        <f aca="false">GG$4^GV185*GU186</f>
        <v>1</v>
      </c>
      <c r="GW186" s="0" t="n">
        <f aca="false">GH$4^GW185*GV186</f>
        <v>1</v>
      </c>
      <c r="GX186" s="0" t="n">
        <f aca="false">GI$4^GX185*GW186</f>
        <v>1</v>
      </c>
      <c r="GY186" s="0" t="n">
        <f aca="false">GJ$4^GY185*GX186</f>
        <v>1</v>
      </c>
      <c r="GZ186" s="0" t="n">
        <f aca="false">GK$4^GZ185*GY186</f>
        <v>1</v>
      </c>
      <c r="HA186" s="0" t="n">
        <f aca="false">GL$4^HA185*GZ186</f>
        <v>1</v>
      </c>
      <c r="HB186" s="0" t="n">
        <f aca="false">GM$4^HB185*HA186</f>
        <v>1</v>
      </c>
      <c r="HC186" s="0" t="n">
        <f aca="false">GN$4^HC185*HB186</f>
        <v>1</v>
      </c>
      <c r="HD186" s="0" t="n">
        <f aca="false">GO$4^HD185*HC186</f>
        <v>1</v>
      </c>
      <c r="HE186" s="0" t="n">
        <f aca="false">GP$4^HE185*HD186</f>
        <v>1</v>
      </c>
      <c r="HF186" s="0" t="n">
        <f aca="false">GQ$4^HF185*HE186</f>
        <v>1</v>
      </c>
      <c r="HG186" s="0" t="n">
        <f aca="false">GR$4^HG185*HF186</f>
        <v>1</v>
      </c>
      <c r="HH186" s="0" t="n">
        <f aca="false">GS$4^HH185*HG186</f>
        <v>1</v>
      </c>
      <c r="HI186" s="0" t="n">
        <f aca="false">GT$4^HI185*HH186</f>
        <v>1</v>
      </c>
      <c r="HJ186" s="0" t="n">
        <f aca="false">GU$4^HJ185*HI186</f>
        <v>1</v>
      </c>
      <c r="HK186" s="0" t="n">
        <f aca="false">GV$4^HK185*HJ186</f>
        <v>1</v>
      </c>
      <c r="HL186" s="0" t="n">
        <f aca="false">GW$4^HL185*HK186</f>
        <v>1</v>
      </c>
      <c r="HM186" s="0" t="n">
        <f aca="false">GX$4^HM185*HL186</f>
        <v>1</v>
      </c>
      <c r="HN186" s="0" t="n">
        <f aca="false">GY$4^HN185*HM186</f>
        <v>1</v>
      </c>
      <c r="HO186" s="0" t="n">
        <f aca="false">GZ$4^HO185*HN186</f>
        <v>1</v>
      </c>
      <c r="HP186" s="0" t="n">
        <f aca="false">HA$4^HP185*HO186</f>
        <v>1</v>
      </c>
      <c r="HQ186" s="0" t="n">
        <f aca="false">HB$4^HQ185*HP186</f>
        <v>1</v>
      </c>
      <c r="HR186" s="0" t="n">
        <f aca="false">HC$4^HR185*HQ186</f>
        <v>1</v>
      </c>
      <c r="HS186" s="0" t="n">
        <f aca="false">HD$4^HS185*HR186</f>
        <v>1</v>
      </c>
      <c r="HT186" s="0" t="n">
        <f aca="false">HE$4^HT185*HS186</f>
        <v>1</v>
      </c>
      <c r="HU186" s="0" t="n">
        <f aca="false">HF$4^HU185*HT186</f>
        <v>1</v>
      </c>
      <c r="HV186" s="0" t="n">
        <f aca="false">HG$4^HV185*HU186</f>
        <v>1</v>
      </c>
    </row>
    <row r="187" customFormat="false" ht="18" hidden="true" customHeight="true" outlineLevel="0" collapsed="false">
      <c r="A187" s="1"/>
      <c r="B187" s="10"/>
      <c r="C187" s="10"/>
      <c r="D187" s="10"/>
      <c r="E187" s="10"/>
      <c r="F187" s="13"/>
      <c r="G187" s="13"/>
      <c r="H187" s="74"/>
      <c r="I187" s="10"/>
      <c r="J187" s="10"/>
      <c r="K187" s="1"/>
      <c r="M187" s="1"/>
      <c r="AK187" s="1"/>
      <c r="AL187" s="1"/>
      <c r="AM187" s="1"/>
      <c r="AN187" s="1"/>
      <c r="AO187" s="1"/>
      <c r="AP187" s="1"/>
      <c r="AQ187" s="1"/>
      <c r="AR187" s="0" t="s">
        <v>106</v>
      </c>
      <c r="AS187" s="15" t="n">
        <f aca="true">INT((RAND()*(AM183-AL183+1)+AL183))</f>
        <v>19</v>
      </c>
      <c r="AT187" s="15" t="n">
        <f aca="true">INT((RAND()*(AO183-AN183+1)+AN183))</f>
        <v>12</v>
      </c>
      <c r="AU187" s="0" t="n">
        <f aca="false">AT187-AT188*(AS188-AS187)</f>
        <v>12</v>
      </c>
      <c r="AV187" s="0" t="n">
        <v>256</v>
      </c>
      <c r="AW187" s="15" t="n">
        <f aca="false">IF(AU187/AV187=INT(AU187/AV187),1,0)</f>
        <v>0</v>
      </c>
      <c r="AX187" s="15" t="n">
        <f aca="false">IF(AW187=0,AU187,AU187/AV187)</f>
        <v>12</v>
      </c>
      <c r="AY187" s="15" t="n">
        <v>16</v>
      </c>
      <c r="AZ187" s="15" t="n">
        <f aca="false">IF(AX187/AY187=INT(AX187/AY187),1,0)</f>
        <v>0</v>
      </c>
      <c r="BA187" s="15" t="n">
        <f aca="false">IF(AZ187=0,AX187,AX187/AY187)</f>
        <v>12</v>
      </c>
      <c r="BB187" s="15" t="n">
        <v>4</v>
      </c>
      <c r="BC187" s="15" t="n">
        <f aca="false">IF(BA187/BB187=INT(BA187/BB187),1,0)</f>
        <v>1</v>
      </c>
      <c r="BD187" s="15" t="n">
        <f aca="false">IF(BC187=0,BA187,BA187/BB187)</f>
        <v>3</v>
      </c>
      <c r="BE187" s="15" t="n">
        <v>2</v>
      </c>
      <c r="BF187" s="15" t="n">
        <f aca="false">IF(BD187/BE187=INT(BD187/BE187),1,0)</f>
        <v>0</v>
      </c>
      <c r="BG187" s="15" t="n">
        <f aca="false">IF(BF187=0,BD187,BD187/BE187)</f>
        <v>3</v>
      </c>
      <c r="BH187" s="15" t="n">
        <v>81</v>
      </c>
      <c r="BI187" s="15" t="n">
        <f aca="false">IF(BG187/BH187=INT(BG187/BH187),1,0)</f>
        <v>0</v>
      </c>
      <c r="BJ187" s="15" t="n">
        <f aca="false">IF(BI187=0,BG187,BG187/BH187)</f>
        <v>3</v>
      </c>
      <c r="BK187" s="15" t="n">
        <v>9</v>
      </c>
      <c r="BL187" s="15" t="n">
        <f aca="false">IF(BJ187/BK187=INT(BJ187/BK187),1,0)</f>
        <v>0</v>
      </c>
      <c r="BM187" s="15" t="n">
        <f aca="false">IF(BL187=0,BJ187,BJ187/BK187)</f>
        <v>3</v>
      </c>
      <c r="BN187" s="15" t="n">
        <v>3</v>
      </c>
      <c r="BO187" s="15" t="n">
        <f aca="false">IF(BM187/BN187=INT(BM187/BN187),1,0)</f>
        <v>1</v>
      </c>
      <c r="BP187" s="15" t="n">
        <f aca="false">IF(BO187=0,BM187,BM187/BN187)</f>
        <v>1</v>
      </c>
      <c r="BQ187" s="15" t="n">
        <v>25</v>
      </c>
      <c r="BR187" s="15" t="n">
        <f aca="false">IF(BP187/BQ187=INT(BP187/BQ187),1,0)</f>
        <v>0</v>
      </c>
      <c r="BS187" s="15" t="n">
        <f aca="false">IF(BR187=0,BP187,BP187/BQ187)</f>
        <v>1</v>
      </c>
      <c r="BT187" s="15" t="n">
        <v>5</v>
      </c>
      <c r="BU187" s="15" t="n">
        <f aca="false">IF(BS187/BT187=INT(BS187/BT187),1,0)</f>
        <v>0</v>
      </c>
      <c r="BV187" s="15" t="n">
        <f aca="false">IF(BU187=0,BS187,BS187/BT187)</f>
        <v>1</v>
      </c>
      <c r="BW187" s="15" t="n">
        <v>49</v>
      </c>
      <c r="BX187" s="15" t="n">
        <f aca="false">IF(BV187/BW187=INT(BV187/BW187),1,0)</f>
        <v>0</v>
      </c>
      <c r="BY187" s="15" t="n">
        <f aca="false">IF(BX187=0,BV187,BV187/BW187)</f>
        <v>1</v>
      </c>
      <c r="BZ187" s="15" t="n">
        <v>7</v>
      </c>
      <c r="CA187" s="15" t="n">
        <f aca="false">IF(BY187/BZ187=INT(BY187/BZ187),1,0)</f>
        <v>0</v>
      </c>
      <c r="CB187" s="15" t="n">
        <f aca="false">IF(CA187=0,BY187,BY187/BZ187)</f>
        <v>1</v>
      </c>
      <c r="CC187" s="15" t="n">
        <v>121</v>
      </c>
      <c r="CD187" s="15" t="n">
        <f aca="false">IF(CB187/CC187=INT(CB187/CC187),1,0)</f>
        <v>0</v>
      </c>
      <c r="CE187" s="15" t="n">
        <f aca="false">IF(CD187=0,CB187,CB187/CC187)</f>
        <v>1</v>
      </c>
      <c r="CF187" s="15" t="n">
        <v>11</v>
      </c>
      <c r="CG187" s="15" t="n">
        <f aca="false">IF(CE187/CF187=INT(CE187/CF187),1,0)</f>
        <v>0</v>
      </c>
      <c r="CH187" s="15" t="n">
        <f aca="false">IF(CG187=0,CE187,CE187/CF187)</f>
        <v>1</v>
      </c>
      <c r="CI187" s="15" t="n">
        <v>169</v>
      </c>
      <c r="CJ187" s="15" t="n">
        <f aca="false">IF(CH187/CI187=INT(CH187/CI187),1,0)</f>
        <v>0</v>
      </c>
      <c r="CK187" s="15" t="n">
        <f aca="false">IF(CJ187=0,CH187,CH187/CI187)</f>
        <v>1</v>
      </c>
      <c r="CL187" s="15" t="n">
        <v>13</v>
      </c>
      <c r="CM187" s="15" t="n">
        <f aca="false">IF(CK187/CL187=INT(CK187/CL187),1,0)</f>
        <v>0</v>
      </c>
      <c r="CN187" s="15" t="n">
        <f aca="false">IF(CM187=0,CK187,CK187/CL187)</f>
        <v>1</v>
      </c>
      <c r="CO187" s="15" t="n">
        <f aca="false">CO183</f>
        <v>289</v>
      </c>
      <c r="CP187" s="15" t="n">
        <f aca="false">IF(CN187/CO187=INT(CN187/CO187),1,0)</f>
        <v>0</v>
      </c>
      <c r="CQ187" s="15" t="n">
        <f aca="false">IF(CP187=0,CN187,CN187/CO187)</f>
        <v>1</v>
      </c>
      <c r="CR187" s="15" t="n">
        <v>17</v>
      </c>
      <c r="CS187" s="15" t="n">
        <f aca="false">IF(CQ187/CR187=INT(CQ187/CR187),1,0)</f>
        <v>0</v>
      </c>
      <c r="CT187" s="15" t="n">
        <f aca="false">IF(CS187=0,CQ187,CQ187/CR187)</f>
        <v>1</v>
      </c>
      <c r="CU187" s="15" t="n">
        <f aca="false">CU183</f>
        <v>361</v>
      </c>
      <c r="CV187" s="15" t="n">
        <f aca="false">IF(CT187/CU187=INT(CT187/CU187),1,0)</f>
        <v>0</v>
      </c>
      <c r="CW187" s="15" t="n">
        <f aca="false">IF(CV187=0,CT187,CT187/CU187)</f>
        <v>1</v>
      </c>
      <c r="CX187" s="15" t="n">
        <v>19</v>
      </c>
      <c r="CY187" s="15" t="n">
        <f aca="false">IF(CW187/CX187=INT(CW187/CX187),1,0)</f>
        <v>0</v>
      </c>
      <c r="CZ187" s="15" t="n">
        <f aca="false">IF(CY187=0,CW187,CW187/CX187)</f>
        <v>1</v>
      </c>
      <c r="DA187" s="15" t="n">
        <f aca="false">DA183</f>
        <v>529</v>
      </c>
      <c r="DB187" s="15" t="n">
        <f aca="false">IF(CZ187/DA187=INT(CZ187/DA187),1,0)</f>
        <v>0</v>
      </c>
      <c r="DC187" s="15" t="n">
        <f aca="false">IF(DB187=0,CZ187,CZ187/DA187)</f>
        <v>1</v>
      </c>
      <c r="DD187" s="15" t="n">
        <v>23</v>
      </c>
      <c r="DE187" s="15" t="n">
        <f aca="false">IF(DC187/DD187=INT(DC187/DD187),1,0)</f>
        <v>0</v>
      </c>
      <c r="DF187" s="15" t="n">
        <f aca="false">IF(DE187=0,DC187,DC187/DD187)</f>
        <v>1</v>
      </c>
      <c r="DG187" s="15" t="n">
        <f aca="false">DG183</f>
        <v>841</v>
      </c>
      <c r="DH187" s="15" t="n">
        <f aca="false">IF(DF187/DG187=INT(DF187/DG187),1,0)</f>
        <v>0</v>
      </c>
      <c r="DI187" s="15" t="n">
        <f aca="false">IF(DH187=0,DF187,DF187/DG187)</f>
        <v>1</v>
      </c>
      <c r="DJ187" s="15" t="n">
        <v>29</v>
      </c>
      <c r="DK187" s="15" t="n">
        <f aca="false">IF(DI187/DJ187=INT(DI187/DJ187),1,0)</f>
        <v>0</v>
      </c>
      <c r="DL187" s="15" t="n">
        <f aca="false">IF(DK187=0,DI187,DI187/DJ187)</f>
        <v>1</v>
      </c>
      <c r="DM187" s="15" t="n">
        <f aca="false">DM183</f>
        <v>961</v>
      </c>
      <c r="DN187" s="15" t="n">
        <f aca="false">IF(DL187/DM187=INT(DL187/DM187),1,0)</f>
        <v>0</v>
      </c>
      <c r="DO187" s="15" t="n">
        <f aca="false">IF(DN187=0,DL187,DL187/DM187)</f>
        <v>1</v>
      </c>
      <c r="DP187" s="15" t="n">
        <v>31</v>
      </c>
      <c r="DQ187" s="15" t="n">
        <f aca="false">IF(DO187/DP187=INT(DO187/DP187),1,0)</f>
        <v>0</v>
      </c>
      <c r="DR187" s="15" t="n">
        <f aca="false">IF(DQ187=0,DO187,DO187/DP187)</f>
        <v>1</v>
      </c>
      <c r="DS187" s="15" t="n">
        <v>37</v>
      </c>
      <c r="DT187" s="15" t="n">
        <f aca="false">IF(DR187/DS187=INT(DR187/DS187),1,0)</f>
        <v>0</v>
      </c>
      <c r="DU187" s="15" t="n">
        <f aca="false">IF(DT187=0,DR187,DR187/DS187)</f>
        <v>1</v>
      </c>
      <c r="DV187" s="15" t="n">
        <v>41</v>
      </c>
      <c r="DW187" s="15" t="n">
        <f aca="false">IF(DU187/DV187=INT(DU187/DV187),1,0)</f>
        <v>0</v>
      </c>
      <c r="DX187" s="15" t="n">
        <f aca="false">IF(DW187=0,DU187,DU187/DV187)</f>
        <v>1</v>
      </c>
      <c r="DY187" s="15" t="n">
        <v>43</v>
      </c>
      <c r="DZ187" s="15" t="n">
        <f aca="false">IF(DX187/DY187=INT(DX187/DY187),1,0)</f>
        <v>0</v>
      </c>
      <c r="EA187" s="15" t="n">
        <f aca="false">IF(DZ187=0,DX187,DX187/DY187)</f>
        <v>1</v>
      </c>
      <c r="EB187" s="15" t="n">
        <v>47</v>
      </c>
      <c r="EC187" s="15" t="n">
        <f aca="false">IF(EA187/EB187=INT(EA187/EB187),1,0)</f>
        <v>0</v>
      </c>
      <c r="ED187" s="15" t="n">
        <f aca="false">IF(EC187=0,EA187,EA187/EB187)</f>
        <v>1</v>
      </c>
      <c r="EE187" s="15" t="n">
        <v>53</v>
      </c>
      <c r="EF187" s="15" t="n">
        <f aca="false">IF(ED187/EE187=INT(ED187/EE187),1,0)</f>
        <v>0</v>
      </c>
      <c r="EG187" s="15" t="n">
        <f aca="false">IF(EF187=0,ED187,ED187/EE187)</f>
        <v>1</v>
      </c>
      <c r="EH187" s="15" t="n">
        <v>59</v>
      </c>
      <c r="EI187" s="15" t="n">
        <f aca="false">IF(EG187/EH187=INT(EG187/EH187),1,0)</f>
        <v>0</v>
      </c>
      <c r="EJ187" s="15" t="n">
        <f aca="false">IF(EI187=0,EG187,EG187/EH187)</f>
        <v>1</v>
      </c>
      <c r="EK187" s="15" t="n">
        <v>61</v>
      </c>
      <c r="EL187" s="15" t="n">
        <f aca="false">IF(EJ187/EK187=INT(EJ187/EK187),1,0)</f>
        <v>0</v>
      </c>
      <c r="EM187" s="15" t="n">
        <f aca="false">IF(EL187=0,EJ187,EJ187/EK187)</f>
        <v>1</v>
      </c>
      <c r="EN187" s="15" t="n">
        <v>67</v>
      </c>
      <c r="EO187" s="15" t="n">
        <f aca="false">IF(EM187/EN187=INT(EM187/EN187),1,0)</f>
        <v>0</v>
      </c>
      <c r="EP187" s="15" t="n">
        <f aca="false">IF(EO187=0,EM187,EM187/EN187)</f>
        <v>1</v>
      </c>
      <c r="EQ187" s="15" t="n">
        <v>71</v>
      </c>
      <c r="ER187" s="15" t="n">
        <f aca="false">IF(EP187/EQ187=INT(EP187/EQ187),1,0)</f>
        <v>0</v>
      </c>
      <c r="ES187" s="15" t="n">
        <f aca="false">IF(ER187=0,EP187,EP187/EQ187)</f>
        <v>1</v>
      </c>
      <c r="ET187" s="15" t="n">
        <v>73</v>
      </c>
      <c r="EU187" s="15" t="n">
        <f aca="false">IF(ES187/ET187=INT(ES187/ET187),1,0)</f>
        <v>0</v>
      </c>
      <c r="EV187" s="15" t="n">
        <f aca="false">IF(EU187=0,ES187,ES187/ET187)</f>
        <v>1</v>
      </c>
      <c r="EW187" s="15" t="n">
        <v>79</v>
      </c>
      <c r="EX187" s="15" t="n">
        <f aca="false">IF(EV187/EW187=INT(EV187/EW187),1,0)</f>
        <v>0</v>
      </c>
      <c r="EY187" s="15" t="n">
        <f aca="false">IF(EX187=0,EV187,EV187/EW187)</f>
        <v>1</v>
      </c>
      <c r="EZ187" s="15" t="n">
        <v>83</v>
      </c>
      <c r="FA187" s="15" t="n">
        <f aca="false">IF(EY187/EZ187=INT(EY187/EZ187),1,0)</f>
        <v>0</v>
      </c>
      <c r="FB187" s="15" t="n">
        <f aca="false">IF(FA187=0,EY187,EY187/EZ187)</f>
        <v>1</v>
      </c>
      <c r="FC187" s="15" t="n">
        <v>89</v>
      </c>
      <c r="FD187" s="15" t="n">
        <f aca="false">IF(FB187/FC187=INT(FB187/FC187),1,0)</f>
        <v>0</v>
      </c>
      <c r="FE187" s="15" t="n">
        <f aca="false">IF(FD187=0,FB187,FB187/FC187)</f>
        <v>1</v>
      </c>
      <c r="FF187" s="15" t="n">
        <v>97</v>
      </c>
      <c r="FG187" s="15" t="n">
        <f aca="false">IF(FE187/FF187=INT(FE187/FF187),1,0)</f>
        <v>0</v>
      </c>
      <c r="FH187" s="15" t="n">
        <f aca="false">IF(FG187=0,FE187,FE187/FF187)</f>
        <v>1</v>
      </c>
      <c r="FI187" s="15" t="n">
        <v>101</v>
      </c>
      <c r="FJ187" s="15" t="n">
        <f aca="false">IF(FH187/FI187=INT(FH187/FI187),1,0)</f>
        <v>0</v>
      </c>
      <c r="FK187" s="15" t="n">
        <f aca="false">IF(FJ187=0,FH187,FH187/FI187)</f>
        <v>1</v>
      </c>
      <c r="FL187" s="15" t="n">
        <v>103</v>
      </c>
      <c r="FM187" s="15" t="n">
        <f aca="false">IF(FK187/FL187=INT(FK187/FL187),1,0)</f>
        <v>0</v>
      </c>
      <c r="FN187" s="15" t="n">
        <f aca="false">IF(FM187=0,FK187,FK187/FL187)</f>
        <v>1</v>
      </c>
      <c r="FO187" s="15" t="n">
        <v>107</v>
      </c>
      <c r="FP187" s="15" t="n">
        <f aca="false">IF(FN187/FO187=INT(FN187/FO187),1,0)</f>
        <v>0</v>
      </c>
      <c r="FQ187" s="15" t="n">
        <f aca="false">IF(FP187=0,FN187,FN187/FO187)</f>
        <v>1</v>
      </c>
      <c r="FR187" s="15" t="n">
        <v>109</v>
      </c>
      <c r="FS187" s="15" t="n">
        <f aca="false">IF(FQ187/FR187=INT(FQ187/FR187),1,0)</f>
        <v>0</v>
      </c>
      <c r="FT187" s="15" t="n">
        <f aca="false">IF(FS187=0,FQ187,FQ187/FR187)</f>
        <v>1</v>
      </c>
      <c r="FU187" s="15" t="n">
        <v>113</v>
      </c>
      <c r="FV187" s="15" t="n">
        <f aca="false">IF(FT187/FU187=INT(FT187/FU187),1,0)</f>
        <v>0</v>
      </c>
      <c r="FW187" s="15" t="n">
        <f aca="false">IF(FV187=0,FT187,FT187/FU187)</f>
        <v>1</v>
      </c>
      <c r="FX187" s="15" t="n">
        <v>127</v>
      </c>
      <c r="FY187" s="15" t="n">
        <f aca="false">IF(FW187/FX187=INT(FW187/FX187),1,0)</f>
        <v>0</v>
      </c>
      <c r="FZ187" s="15" t="n">
        <f aca="false">IF(FY187=0,FW187,FW187/FX187)</f>
        <v>1</v>
      </c>
      <c r="GA187" s="15" t="n">
        <v>131</v>
      </c>
      <c r="GB187" s="15" t="n">
        <f aca="false">IF(FZ187/GA187=INT(FZ187/GA187),1,0)</f>
        <v>0</v>
      </c>
      <c r="GC187" s="15" t="n">
        <f aca="false">IF(GB187=0,FZ187,FZ187/GA187)</f>
        <v>1</v>
      </c>
      <c r="GD187" s="15" t="n">
        <v>137</v>
      </c>
      <c r="GE187" s="15" t="n">
        <f aca="false">IF(GC187/GD187=INT(GC187/GD187),1,0)</f>
        <v>0</v>
      </c>
      <c r="GF187" s="15" t="n">
        <f aca="false">IF(GE187=0,GC187,GC187/GD187)</f>
        <v>1</v>
      </c>
      <c r="GG187" s="15" t="n">
        <v>139</v>
      </c>
      <c r="GH187" s="15" t="n">
        <f aca="false">IF(GF187/GG187=INT(GF187/GG187),1,0)</f>
        <v>0</v>
      </c>
      <c r="GI187" s="15" t="n">
        <f aca="false">IF(GH187=0,GF187,GF187/GG187)</f>
        <v>1</v>
      </c>
      <c r="GJ187" s="15" t="n">
        <v>149</v>
      </c>
      <c r="GK187" s="15" t="n">
        <f aca="false">IF(GI187/GJ187=INT(GI187/GJ187),1,0)</f>
        <v>0</v>
      </c>
      <c r="GL187" s="15" t="n">
        <f aca="false">IF(GK187=0,GI187,GI187/GJ187)</f>
        <v>1</v>
      </c>
      <c r="GM187" s="15"/>
      <c r="GN187" s="15" t="n">
        <f aca="false">8*AW187+4*AZ187+2*BC187+BF187</f>
        <v>2</v>
      </c>
      <c r="GO187" s="15" t="n">
        <f aca="false">4*BI187+2*BL187+BO187</f>
        <v>1</v>
      </c>
      <c r="GP187" s="15" t="n">
        <f aca="false">2*BR187+BU187</f>
        <v>0</v>
      </c>
      <c r="GQ187" s="15" t="n">
        <f aca="false">2*BX187+CA187</f>
        <v>0</v>
      </c>
      <c r="GR187" s="15" t="n">
        <f aca="false">2*CD187+CG187</f>
        <v>0</v>
      </c>
      <c r="GS187" s="15" t="n">
        <f aca="false">2*CJ187+CM187</f>
        <v>0</v>
      </c>
      <c r="GT187" s="15" t="n">
        <f aca="false">CS187</f>
        <v>0</v>
      </c>
      <c r="GU187" s="15" t="n">
        <f aca="false">CY187</f>
        <v>0</v>
      </c>
      <c r="GV187" s="15" t="n">
        <f aca="false">DE187</f>
        <v>0</v>
      </c>
      <c r="GW187" s="15" t="n">
        <f aca="false">DK187</f>
        <v>0</v>
      </c>
      <c r="GX187" s="15" t="n">
        <f aca="false">DQ187</f>
        <v>0</v>
      </c>
      <c r="GY187" s="0" t="n">
        <f aca="false">DT187</f>
        <v>0</v>
      </c>
      <c r="GZ187" s="0" t="n">
        <f aca="false">DW187</f>
        <v>0</v>
      </c>
      <c r="HA187" s="0" t="n">
        <f aca="false">DZ187</f>
        <v>0</v>
      </c>
      <c r="HB187" s="0" t="n">
        <f aca="false">EC187</f>
        <v>0</v>
      </c>
      <c r="HC187" s="0" t="n">
        <f aca="false">EF187</f>
        <v>0</v>
      </c>
      <c r="HD187" s="0" t="n">
        <f aca="false">EI187</f>
        <v>0</v>
      </c>
      <c r="HE187" s="0" t="n">
        <f aca="false">EL187</f>
        <v>0</v>
      </c>
      <c r="HF187" s="0" t="n">
        <f aca="false">EO187</f>
        <v>0</v>
      </c>
      <c r="HG187" s="0" t="n">
        <f aca="false">ER187</f>
        <v>0</v>
      </c>
      <c r="HH187" s="0" t="n">
        <f aca="false">EU187</f>
        <v>0</v>
      </c>
      <c r="HI187" s="0" t="n">
        <f aca="false">EX187</f>
        <v>0</v>
      </c>
      <c r="HJ187" s="0" t="n">
        <f aca="false">FA187</f>
        <v>0</v>
      </c>
      <c r="HK187" s="0" t="n">
        <f aca="false">FD187</f>
        <v>0</v>
      </c>
      <c r="HL187" s="0" t="n">
        <f aca="false">FG187</f>
        <v>0</v>
      </c>
      <c r="HM187" s="0" t="n">
        <f aca="false">FJ187</f>
        <v>0</v>
      </c>
      <c r="HN187" s="0" t="n">
        <f aca="false">FM187</f>
        <v>0</v>
      </c>
      <c r="HO187" s="0" t="n">
        <f aca="false">FP187</f>
        <v>0</v>
      </c>
      <c r="HP187" s="0" t="n">
        <f aca="false">FS187</f>
        <v>0</v>
      </c>
      <c r="HQ187" s="0" t="n">
        <f aca="false">FV187</f>
        <v>0</v>
      </c>
      <c r="HR187" s="0" t="n">
        <f aca="false">FY187</f>
        <v>0</v>
      </c>
      <c r="HS187" s="0" t="n">
        <f aca="false">GB187</f>
        <v>0</v>
      </c>
      <c r="HT187" s="0" t="n">
        <f aca="false">GE187</f>
        <v>0</v>
      </c>
      <c r="HU187" s="0" t="n">
        <f aca="false">GH187</f>
        <v>0</v>
      </c>
      <c r="HV187" s="0" t="n">
        <f aca="false">GK187</f>
        <v>0</v>
      </c>
      <c r="HW187" s="0" t="n">
        <f aca="false">AU187</f>
        <v>12</v>
      </c>
      <c r="HX187" s="0" t="n">
        <f aca="false">HW187/HV190</f>
        <v>4</v>
      </c>
    </row>
    <row r="188" customFormat="false" ht="18" hidden="true" customHeight="true" outlineLevel="0" collapsed="false">
      <c r="A188" s="1"/>
      <c r="B188" s="10"/>
      <c r="C188" s="10"/>
      <c r="D188" s="10"/>
      <c r="E188" s="10"/>
      <c r="F188" s="13"/>
      <c r="G188" s="13"/>
      <c r="H188" s="74"/>
      <c r="I188" s="10"/>
      <c r="J188" s="10"/>
      <c r="K188" s="1"/>
      <c r="M188" s="1"/>
      <c r="AK188" s="1"/>
      <c r="AL188" s="1"/>
      <c r="AM188" s="1"/>
      <c r="AN188" s="1"/>
      <c r="AO188" s="1"/>
      <c r="AP188" s="1"/>
      <c r="AQ188" s="1"/>
      <c r="AS188" s="0" t="n">
        <f aca="false">AS187+INT(AT187/AT188)</f>
        <v>19</v>
      </c>
      <c r="AT188" s="15" t="n">
        <f aca="true">IF(AP183&gt;AT187,INT((RAND()*(AQ183-AP183+1)+AP183)),INT((RAND()*(AQ183-AT187)+AT187+1)))</f>
        <v>15</v>
      </c>
      <c r="AU188" s="0" t="n">
        <f aca="false">AT188</f>
        <v>15</v>
      </c>
      <c r="AV188" s="0" t="n">
        <v>256</v>
      </c>
      <c r="AW188" s="15" t="n">
        <f aca="false">IF(AU188/AV188=INT(AU188/AV188),1,0)</f>
        <v>0</v>
      </c>
      <c r="AX188" s="15" t="n">
        <f aca="false">IF(AW188=0,AU188,AU188/AV188)</f>
        <v>15</v>
      </c>
      <c r="AY188" s="15" t="n">
        <v>16</v>
      </c>
      <c r="AZ188" s="15" t="n">
        <f aca="false">IF(AX188/AY188=INT(AX188/AY188),1,0)</f>
        <v>0</v>
      </c>
      <c r="BA188" s="15" t="n">
        <f aca="false">IF(AZ188=0,AX188,AX188/AY188)</f>
        <v>15</v>
      </c>
      <c r="BB188" s="15" t="n">
        <v>4</v>
      </c>
      <c r="BC188" s="15" t="n">
        <f aca="false">IF(BA188/BB188=INT(BA188/BB188),1,0)</f>
        <v>0</v>
      </c>
      <c r="BD188" s="15" t="n">
        <f aca="false">IF(BC188=0,BA188,BA188/BB188)</f>
        <v>15</v>
      </c>
      <c r="BE188" s="15" t="n">
        <v>2</v>
      </c>
      <c r="BF188" s="15" t="n">
        <f aca="false">IF(BD188/BE188=INT(BD188/BE188),1,0)</f>
        <v>0</v>
      </c>
      <c r="BG188" s="15" t="n">
        <f aca="false">IF(BF188=0,BD188,BD188/BE188)</f>
        <v>15</v>
      </c>
      <c r="BH188" s="15" t="n">
        <v>81</v>
      </c>
      <c r="BI188" s="15" t="n">
        <f aca="false">IF(BG188/BH188=INT(BG188/BH188),1,0)</f>
        <v>0</v>
      </c>
      <c r="BJ188" s="15" t="n">
        <f aca="false">IF(BI188=0,BG188,BG188/BH188)</f>
        <v>15</v>
      </c>
      <c r="BK188" s="15" t="n">
        <v>9</v>
      </c>
      <c r="BL188" s="15" t="n">
        <f aca="false">IF(BJ188/BK188=INT(BJ188/BK188),1,0)</f>
        <v>0</v>
      </c>
      <c r="BM188" s="15" t="n">
        <f aca="false">IF(BL188=0,BJ188,BJ188/BK188)</f>
        <v>15</v>
      </c>
      <c r="BN188" s="15" t="n">
        <v>3</v>
      </c>
      <c r="BO188" s="15" t="n">
        <f aca="false">IF(BM188/BN188=INT(BM188/BN188),1,0)</f>
        <v>1</v>
      </c>
      <c r="BP188" s="15" t="n">
        <f aca="false">IF(BO188=0,BM188,BM188/BN188)</f>
        <v>5</v>
      </c>
      <c r="BQ188" s="15" t="n">
        <v>25</v>
      </c>
      <c r="BR188" s="15" t="n">
        <f aca="false">IF(BP188/BQ188=INT(BP188/BQ188),1,0)</f>
        <v>0</v>
      </c>
      <c r="BS188" s="15" t="n">
        <f aca="false">IF(BR188=0,BP188,BP188/BQ188)</f>
        <v>5</v>
      </c>
      <c r="BT188" s="15" t="n">
        <v>5</v>
      </c>
      <c r="BU188" s="15" t="n">
        <f aca="false">IF(BS188/BT188=INT(BS188/BT188),1,0)</f>
        <v>1</v>
      </c>
      <c r="BV188" s="15" t="n">
        <f aca="false">IF(BU188=0,BS188,BS188/BT188)</f>
        <v>1</v>
      </c>
      <c r="BW188" s="15" t="n">
        <v>49</v>
      </c>
      <c r="BX188" s="15" t="n">
        <f aca="false">IF(BV188/BW188=INT(BV188/BW188),1,0)</f>
        <v>0</v>
      </c>
      <c r="BY188" s="15" t="n">
        <f aca="false">IF(BX188=0,BV188,BV188/BW188)</f>
        <v>1</v>
      </c>
      <c r="BZ188" s="15" t="n">
        <v>7</v>
      </c>
      <c r="CA188" s="15" t="n">
        <f aca="false">IF(BY188/BZ188=INT(BY188/BZ188),1,0)</f>
        <v>0</v>
      </c>
      <c r="CB188" s="15" t="n">
        <f aca="false">IF(CA188=0,BY188,BY188/BZ188)</f>
        <v>1</v>
      </c>
      <c r="CC188" s="15" t="n">
        <v>121</v>
      </c>
      <c r="CD188" s="15" t="n">
        <f aca="false">IF(CB188/CC188=INT(CB188/CC188),1,0)</f>
        <v>0</v>
      </c>
      <c r="CE188" s="15" t="n">
        <f aca="false">IF(CD188=0,CB188,CB188/CC188)</f>
        <v>1</v>
      </c>
      <c r="CF188" s="15" t="n">
        <v>11</v>
      </c>
      <c r="CG188" s="15" t="n">
        <f aca="false">IF(CE188/CF188=INT(CE188/CF188),1,0)</f>
        <v>0</v>
      </c>
      <c r="CH188" s="15" t="n">
        <f aca="false">IF(CG188=0,CE188,CE188/CF188)</f>
        <v>1</v>
      </c>
      <c r="CI188" s="15" t="n">
        <v>169</v>
      </c>
      <c r="CJ188" s="15" t="n">
        <f aca="false">IF(CH188/CI188=INT(CH188/CI188),1,0)</f>
        <v>0</v>
      </c>
      <c r="CK188" s="15" t="n">
        <f aca="false">IF(CJ188=0,CH188,CH188/CI188)</f>
        <v>1</v>
      </c>
      <c r="CL188" s="15" t="n">
        <v>13</v>
      </c>
      <c r="CM188" s="15" t="n">
        <f aca="false">IF(CK188/CL188=INT(CK188/CL188),1,0)</f>
        <v>0</v>
      </c>
      <c r="CN188" s="15" t="n">
        <f aca="false">IF(CM188=0,CK188,CK188/CL188)</f>
        <v>1</v>
      </c>
      <c r="CO188" s="15" t="n">
        <f aca="false">CO184</f>
        <v>289</v>
      </c>
      <c r="CP188" s="15" t="n">
        <f aca="false">IF(CN188/CO188=INT(CN188/CO188),1,0)</f>
        <v>0</v>
      </c>
      <c r="CQ188" s="15" t="n">
        <f aca="false">IF(CP188=0,CN188,CN188/CO188)</f>
        <v>1</v>
      </c>
      <c r="CR188" s="15" t="n">
        <v>17</v>
      </c>
      <c r="CS188" s="15" t="n">
        <f aca="false">IF(CQ188/CR188=INT(CQ188/CR188),1,0)</f>
        <v>0</v>
      </c>
      <c r="CT188" s="15" t="n">
        <f aca="false">IF(CS188=0,CQ188,CQ188/CR188)</f>
        <v>1</v>
      </c>
      <c r="CU188" s="15" t="n">
        <f aca="false">CU184</f>
        <v>361</v>
      </c>
      <c r="CV188" s="15" t="n">
        <f aca="false">IF(CT188/CU188=INT(CT188/CU188),1,0)</f>
        <v>0</v>
      </c>
      <c r="CW188" s="15" t="n">
        <f aca="false">IF(CV188=0,CT188,CT188/CU188)</f>
        <v>1</v>
      </c>
      <c r="CX188" s="15" t="n">
        <v>19</v>
      </c>
      <c r="CY188" s="15" t="n">
        <f aca="false">IF(CW188/CX188=INT(CW188/CX188),1,0)</f>
        <v>0</v>
      </c>
      <c r="CZ188" s="15" t="n">
        <f aca="false">IF(CY188=0,CW188,CW188/CX188)</f>
        <v>1</v>
      </c>
      <c r="DA188" s="15" t="n">
        <f aca="false">DA184</f>
        <v>529</v>
      </c>
      <c r="DB188" s="15" t="n">
        <f aca="false">IF(CZ188/DA188=INT(CZ188/DA188),1,0)</f>
        <v>0</v>
      </c>
      <c r="DC188" s="15" t="n">
        <f aca="false">IF(DB188=0,CZ188,CZ188/DA188)</f>
        <v>1</v>
      </c>
      <c r="DD188" s="15" t="n">
        <v>23</v>
      </c>
      <c r="DE188" s="15" t="n">
        <f aca="false">IF(DC188/DD188=INT(DC188/DD188),1,0)</f>
        <v>0</v>
      </c>
      <c r="DF188" s="15" t="n">
        <f aca="false">IF(DE188=0,DC188,DC188/DD188)</f>
        <v>1</v>
      </c>
      <c r="DG188" s="15" t="n">
        <f aca="false">DG184</f>
        <v>841</v>
      </c>
      <c r="DH188" s="15" t="n">
        <f aca="false">IF(DF188/DG188=INT(DF188/DG188),1,0)</f>
        <v>0</v>
      </c>
      <c r="DI188" s="15" t="n">
        <f aca="false">IF(DH188=0,DF188,DF188/DG188)</f>
        <v>1</v>
      </c>
      <c r="DJ188" s="15" t="n">
        <v>29</v>
      </c>
      <c r="DK188" s="15" t="n">
        <f aca="false">IF(DI188/DJ188=INT(DI188/DJ188),1,0)</f>
        <v>0</v>
      </c>
      <c r="DL188" s="15" t="n">
        <f aca="false">IF(DK188=0,DI188,DI188/DJ188)</f>
        <v>1</v>
      </c>
      <c r="DM188" s="15" t="n">
        <f aca="false">DM184</f>
        <v>961</v>
      </c>
      <c r="DN188" s="15" t="n">
        <f aca="false">IF(DL188/DM188=INT(DL188/DM188),1,0)</f>
        <v>0</v>
      </c>
      <c r="DO188" s="15" t="n">
        <f aca="false">IF(DN188=0,DL188,DL188/DM188)</f>
        <v>1</v>
      </c>
      <c r="DP188" s="15" t="n">
        <v>31</v>
      </c>
      <c r="DQ188" s="15" t="n">
        <f aca="false">IF(DO188/DP188=INT(DO188/DP188),1,0)</f>
        <v>0</v>
      </c>
      <c r="DR188" s="15" t="n">
        <f aca="false">IF(DQ188=0,DO188,DO188/DP188)</f>
        <v>1</v>
      </c>
      <c r="DS188" s="15" t="n">
        <v>37</v>
      </c>
      <c r="DT188" s="15" t="n">
        <f aca="false">IF(DR188/DS188=INT(DR188/DS188),1,0)</f>
        <v>0</v>
      </c>
      <c r="DU188" s="15" t="n">
        <f aca="false">IF(DT188=0,DR188,DR188/DS188)</f>
        <v>1</v>
      </c>
      <c r="DV188" s="15" t="n">
        <v>41</v>
      </c>
      <c r="DW188" s="15" t="n">
        <f aca="false">IF(DU188/DV188=INT(DU188/DV188),1,0)</f>
        <v>0</v>
      </c>
      <c r="DX188" s="15" t="n">
        <f aca="false">IF(DW188=0,DU188,DU188/DV188)</f>
        <v>1</v>
      </c>
      <c r="DY188" s="15" t="n">
        <v>43</v>
      </c>
      <c r="DZ188" s="15" t="n">
        <f aca="false">IF(DX188/DY188=INT(DX188/DY188),1,0)</f>
        <v>0</v>
      </c>
      <c r="EA188" s="15" t="n">
        <f aca="false">IF(DZ188=0,DX188,DX188/DY188)</f>
        <v>1</v>
      </c>
      <c r="EB188" s="15" t="n">
        <v>47</v>
      </c>
      <c r="EC188" s="15" t="n">
        <f aca="false">IF(EA188/EB188=INT(EA188/EB188),1,0)</f>
        <v>0</v>
      </c>
      <c r="ED188" s="15" t="n">
        <f aca="false">IF(EC188=0,EA188,EA188/EB188)</f>
        <v>1</v>
      </c>
      <c r="EE188" s="15" t="n">
        <v>53</v>
      </c>
      <c r="EF188" s="15" t="n">
        <f aca="false">IF(ED188/EE188=INT(ED188/EE188),1,0)</f>
        <v>0</v>
      </c>
      <c r="EG188" s="15" t="n">
        <f aca="false">IF(EF188=0,ED188,ED188/EE188)</f>
        <v>1</v>
      </c>
      <c r="EH188" s="15" t="n">
        <v>59</v>
      </c>
      <c r="EI188" s="15" t="n">
        <f aca="false">IF(EG188/EH188=INT(EG188/EH188),1,0)</f>
        <v>0</v>
      </c>
      <c r="EJ188" s="15" t="n">
        <f aca="false">IF(EI188=0,EG188,EG188/EH188)</f>
        <v>1</v>
      </c>
      <c r="EK188" s="15" t="n">
        <v>61</v>
      </c>
      <c r="EL188" s="15" t="n">
        <f aca="false">IF(EJ188/EK188=INT(EJ188/EK188),1,0)</f>
        <v>0</v>
      </c>
      <c r="EM188" s="15" t="n">
        <f aca="false">IF(EL188=0,EJ188,EJ188/EK188)</f>
        <v>1</v>
      </c>
      <c r="EN188" s="15" t="n">
        <v>67</v>
      </c>
      <c r="EO188" s="15" t="n">
        <f aca="false">IF(EM188/EN188=INT(EM188/EN188),1,0)</f>
        <v>0</v>
      </c>
      <c r="EP188" s="15" t="n">
        <f aca="false">IF(EO188=0,EM188,EM188/EN188)</f>
        <v>1</v>
      </c>
      <c r="EQ188" s="15" t="n">
        <v>71</v>
      </c>
      <c r="ER188" s="15" t="n">
        <f aca="false">IF(EP188/EQ188=INT(EP188/EQ188),1,0)</f>
        <v>0</v>
      </c>
      <c r="ES188" s="15" t="n">
        <f aca="false">IF(ER188=0,EP188,EP188/EQ188)</f>
        <v>1</v>
      </c>
      <c r="ET188" s="15" t="n">
        <v>73</v>
      </c>
      <c r="EU188" s="15" t="n">
        <f aca="false">IF(ES188/ET188=INT(ES188/ET188),1,0)</f>
        <v>0</v>
      </c>
      <c r="EV188" s="15" t="n">
        <f aca="false">IF(EU188=0,ES188,ES188/ET188)</f>
        <v>1</v>
      </c>
      <c r="EW188" s="15" t="n">
        <v>79</v>
      </c>
      <c r="EX188" s="15" t="n">
        <f aca="false">IF(EV188/EW188=INT(EV188/EW188),1,0)</f>
        <v>0</v>
      </c>
      <c r="EY188" s="15" t="n">
        <f aca="false">IF(EX188=0,EV188,EV188/EW188)</f>
        <v>1</v>
      </c>
      <c r="EZ188" s="15" t="n">
        <v>83</v>
      </c>
      <c r="FA188" s="15" t="n">
        <f aca="false">IF(EY188/EZ188=INT(EY188/EZ188),1,0)</f>
        <v>0</v>
      </c>
      <c r="FB188" s="15" t="n">
        <f aca="false">IF(FA188=0,EY188,EY188/EZ188)</f>
        <v>1</v>
      </c>
      <c r="FC188" s="15" t="n">
        <v>89</v>
      </c>
      <c r="FD188" s="15" t="n">
        <f aca="false">IF(FB188/FC188=INT(FB188/FC188),1,0)</f>
        <v>0</v>
      </c>
      <c r="FE188" s="15" t="n">
        <f aca="false">IF(FD188=0,FB188,FB188/FC188)</f>
        <v>1</v>
      </c>
      <c r="FF188" s="15" t="n">
        <v>97</v>
      </c>
      <c r="FG188" s="15" t="n">
        <f aca="false">IF(FE188/FF188=INT(FE188/FF188),1,0)</f>
        <v>0</v>
      </c>
      <c r="FH188" s="15" t="n">
        <f aca="false">IF(FG188=0,FE188,FE188/FF188)</f>
        <v>1</v>
      </c>
      <c r="FI188" s="15" t="n">
        <v>101</v>
      </c>
      <c r="FJ188" s="15" t="n">
        <f aca="false">IF(FH188/FI188=INT(FH188/FI188),1,0)</f>
        <v>0</v>
      </c>
      <c r="FK188" s="15" t="n">
        <f aca="false">IF(FJ188=0,FH188,FH188/FI188)</f>
        <v>1</v>
      </c>
      <c r="FL188" s="15" t="n">
        <v>103</v>
      </c>
      <c r="FM188" s="15" t="n">
        <f aca="false">IF(FK188/FL188=INT(FK188/FL188),1,0)</f>
        <v>0</v>
      </c>
      <c r="FN188" s="15" t="n">
        <f aca="false">IF(FM188=0,FK188,FK188/FL188)</f>
        <v>1</v>
      </c>
      <c r="FO188" s="15" t="n">
        <v>107</v>
      </c>
      <c r="FP188" s="15" t="n">
        <f aca="false">IF(FN188/FO188=INT(FN188/FO188),1,0)</f>
        <v>0</v>
      </c>
      <c r="FQ188" s="15" t="n">
        <f aca="false">IF(FP188=0,FN188,FN188/FO188)</f>
        <v>1</v>
      </c>
      <c r="FR188" s="15" t="n">
        <v>109</v>
      </c>
      <c r="FS188" s="15" t="n">
        <f aca="false">IF(FQ188/FR188=INT(FQ188/FR188),1,0)</f>
        <v>0</v>
      </c>
      <c r="FT188" s="15" t="n">
        <f aca="false">IF(FS188=0,FQ188,FQ188/FR188)</f>
        <v>1</v>
      </c>
      <c r="FU188" s="15" t="n">
        <v>113</v>
      </c>
      <c r="FV188" s="15" t="n">
        <f aca="false">IF(FT188/FU188=INT(FT188/FU188),1,0)</f>
        <v>0</v>
      </c>
      <c r="FW188" s="15" t="n">
        <f aca="false">IF(FV188=0,FT188,FT188/FU188)</f>
        <v>1</v>
      </c>
      <c r="FX188" s="15" t="n">
        <v>127</v>
      </c>
      <c r="FY188" s="15" t="n">
        <f aca="false">IF(FW188/FX188=INT(FW188/FX188),1,0)</f>
        <v>0</v>
      </c>
      <c r="FZ188" s="15" t="n">
        <f aca="false">IF(FY188=0,FW188,FW188/FX188)</f>
        <v>1</v>
      </c>
      <c r="GA188" s="15" t="n">
        <v>131</v>
      </c>
      <c r="GB188" s="15" t="n">
        <f aca="false">IF(FZ188/GA188=INT(FZ188/GA188),1,0)</f>
        <v>0</v>
      </c>
      <c r="GC188" s="15" t="n">
        <f aca="false">IF(GB188=0,FZ188,FZ188/GA188)</f>
        <v>1</v>
      </c>
      <c r="GD188" s="15" t="n">
        <v>137</v>
      </c>
      <c r="GE188" s="15" t="n">
        <f aca="false">IF(GC188/GD188=INT(GC188/GD188),1,0)</f>
        <v>0</v>
      </c>
      <c r="GF188" s="15" t="n">
        <f aca="false">IF(GE188=0,GC188,GC188/GD188)</f>
        <v>1</v>
      </c>
      <c r="GG188" s="15" t="n">
        <v>139</v>
      </c>
      <c r="GH188" s="15" t="n">
        <f aca="false">IF(GF188/GG188=INT(GF188/GG188),1,0)</f>
        <v>0</v>
      </c>
      <c r="GI188" s="15" t="n">
        <f aca="false">IF(GH188=0,GF188,GF188/GG188)</f>
        <v>1</v>
      </c>
      <c r="GJ188" s="15" t="n">
        <v>149</v>
      </c>
      <c r="GK188" s="15" t="n">
        <f aca="false">IF(GI188/GJ188=INT(GI188/GJ188),1,0)</f>
        <v>0</v>
      </c>
      <c r="GL188" s="15" t="n">
        <f aca="false">IF(GK188=0,GI188,GI188/GJ188)</f>
        <v>1</v>
      </c>
      <c r="GM188" s="15"/>
      <c r="GN188" s="15" t="n">
        <f aca="false">8*AW188+4*AZ188+2*BC188+BF188</f>
        <v>0</v>
      </c>
      <c r="GO188" s="15" t="n">
        <f aca="false">4*BI188+2*BL188+BO188</f>
        <v>1</v>
      </c>
      <c r="GP188" s="15" t="n">
        <f aca="false">2*BR188+BU188</f>
        <v>1</v>
      </c>
      <c r="GQ188" s="15" t="n">
        <f aca="false">2*BX188+CA188</f>
        <v>0</v>
      </c>
      <c r="GR188" s="15" t="n">
        <f aca="false">2*CD188+CG188</f>
        <v>0</v>
      </c>
      <c r="GS188" s="15" t="n">
        <f aca="false">2*CJ188+CM188</f>
        <v>0</v>
      </c>
      <c r="GT188" s="15" t="n">
        <f aca="false">CS188</f>
        <v>0</v>
      </c>
      <c r="GU188" s="15" t="n">
        <f aca="false">CY188</f>
        <v>0</v>
      </c>
      <c r="GV188" s="15" t="n">
        <f aca="false">DE188</f>
        <v>0</v>
      </c>
      <c r="GW188" s="15" t="n">
        <f aca="false">DK188</f>
        <v>0</v>
      </c>
      <c r="GX188" s="15" t="n">
        <f aca="false">DQ188</f>
        <v>0</v>
      </c>
      <c r="GY188" s="0" t="n">
        <f aca="false">DT188</f>
        <v>0</v>
      </c>
      <c r="GZ188" s="0" t="n">
        <f aca="false">DW188</f>
        <v>0</v>
      </c>
      <c r="HA188" s="0" t="n">
        <f aca="false">DZ188</f>
        <v>0</v>
      </c>
      <c r="HB188" s="0" t="n">
        <f aca="false">EC188</f>
        <v>0</v>
      </c>
      <c r="HC188" s="0" t="n">
        <f aca="false">EF188</f>
        <v>0</v>
      </c>
      <c r="HD188" s="0" t="n">
        <f aca="false">EI188</f>
        <v>0</v>
      </c>
      <c r="HE188" s="0" t="n">
        <f aca="false">EL188</f>
        <v>0</v>
      </c>
      <c r="HF188" s="0" t="n">
        <f aca="false">EO188</f>
        <v>0</v>
      </c>
      <c r="HG188" s="0" t="n">
        <f aca="false">ER188</f>
        <v>0</v>
      </c>
      <c r="HH188" s="0" t="n">
        <f aca="false">EU188</f>
        <v>0</v>
      </c>
      <c r="HI188" s="0" t="n">
        <f aca="false">EX188</f>
        <v>0</v>
      </c>
      <c r="HJ188" s="0" t="n">
        <f aca="false">FA188</f>
        <v>0</v>
      </c>
      <c r="HK188" s="0" t="n">
        <f aca="false">FD188</f>
        <v>0</v>
      </c>
      <c r="HL188" s="0" t="n">
        <f aca="false">FG188</f>
        <v>0</v>
      </c>
      <c r="HM188" s="0" t="n">
        <f aca="false">FJ188</f>
        <v>0</v>
      </c>
      <c r="HN188" s="0" t="n">
        <f aca="false">FM188</f>
        <v>0</v>
      </c>
      <c r="HO188" s="0" t="n">
        <f aca="false">FP188</f>
        <v>0</v>
      </c>
      <c r="HP188" s="0" t="n">
        <f aca="false">FS188</f>
        <v>0</v>
      </c>
      <c r="HQ188" s="0" t="n">
        <f aca="false">FV188</f>
        <v>0</v>
      </c>
      <c r="HR188" s="0" t="n">
        <f aca="false">FY188</f>
        <v>0</v>
      </c>
      <c r="HS188" s="0" t="n">
        <f aca="false">GB188</f>
        <v>0</v>
      </c>
      <c r="HT188" s="0" t="n">
        <f aca="false">GE188</f>
        <v>0</v>
      </c>
      <c r="HU188" s="0" t="n">
        <f aca="false">GH188</f>
        <v>0</v>
      </c>
      <c r="HV188" s="0" t="n">
        <f aca="false">GK188</f>
        <v>0</v>
      </c>
      <c r="HW188" s="0" t="n">
        <f aca="false">AU188</f>
        <v>15</v>
      </c>
      <c r="HX188" s="0" t="n">
        <f aca="false">HW188/HV190</f>
        <v>5</v>
      </c>
    </row>
    <row r="189" customFormat="false" ht="18" hidden="true" customHeight="true" outlineLevel="0" collapsed="false">
      <c r="A189" s="1"/>
      <c r="B189" s="10"/>
      <c r="C189" s="10"/>
      <c r="D189" s="10"/>
      <c r="E189" s="10"/>
      <c r="F189" s="13"/>
      <c r="G189" s="13"/>
      <c r="H189" s="74"/>
      <c r="I189" s="10"/>
      <c r="J189" s="10"/>
      <c r="K189" s="1"/>
      <c r="M189" s="1"/>
      <c r="AK189" s="1"/>
      <c r="AL189" s="1"/>
      <c r="AM189" s="1"/>
      <c r="AN189" s="1"/>
      <c r="AO189" s="1"/>
      <c r="AP189" s="1"/>
      <c r="AQ189" s="1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 t="n">
        <f aca="false">IF(GN187&lt;GN188,GN187,GN188)</f>
        <v>0</v>
      </c>
      <c r="GO189" s="15" t="n">
        <f aca="false">IF(GO187&lt;GO188,GO187,GO188)</f>
        <v>1</v>
      </c>
      <c r="GP189" s="15" t="n">
        <f aca="false">IF(GP187&lt;GP188,GP187,GP188)</f>
        <v>0</v>
      </c>
      <c r="GQ189" s="15" t="n">
        <f aca="false">IF(GQ187&lt;GQ188,GQ187,GQ188)</f>
        <v>0</v>
      </c>
      <c r="GR189" s="15" t="n">
        <f aca="false">IF(GR187&lt;GR188,GR187,GR188)</f>
        <v>0</v>
      </c>
      <c r="GS189" s="15" t="n">
        <f aca="false">IF(GS187&lt;GS188,GS187,GS188)</f>
        <v>0</v>
      </c>
      <c r="GT189" s="15" t="n">
        <f aca="false">IF(GT187&lt;GT188,GT187,GT188)</f>
        <v>0</v>
      </c>
      <c r="GU189" s="15" t="n">
        <f aca="false">IF(GU187&lt;GU188,GU187,GU188)</f>
        <v>0</v>
      </c>
      <c r="GV189" s="15" t="n">
        <f aca="false">IF(GV187&lt;GV188,GV187,GV188)</f>
        <v>0</v>
      </c>
      <c r="GW189" s="15" t="n">
        <f aca="false">IF(GW187&lt;GW188,GW187,GW188)</f>
        <v>0</v>
      </c>
      <c r="GX189" s="15" t="n">
        <f aca="false">IF(GX187&lt;GX188,GX187,GX188)</f>
        <v>0</v>
      </c>
      <c r="GY189" s="15" t="n">
        <f aca="false">IF(GY187&lt;GY188,GY187,GY188)</f>
        <v>0</v>
      </c>
      <c r="GZ189" s="15" t="n">
        <f aca="false">IF(GZ187&lt;GZ188,GZ187,GZ188)</f>
        <v>0</v>
      </c>
      <c r="HA189" s="15" t="n">
        <f aca="false">IF(HA187&lt;HA188,HA187,HA188)</f>
        <v>0</v>
      </c>
      <c r="HB189" s="15" t="n">
        <f aca="false">IF(HB187&lt;HB188,HB187,HB188)</f>
        <v>0</v>
      </c>
      <c r="HC189" s="15" t="n">
        <f aca="false">IF(HC187&lt;HC188,HC187,HC188)</f>
        <v>0</v>
      </c>
      <c r="HD189" s="15" t="n">
        <f aca="false">IF(HD187&lt;HD188,HD187,HD188)</f>
        <v>0</v>
      </c>
      <c r="HE189" s="15" t="n">
        <f aca="false">IF(HE187&lt;HE188,HE187,HE188)</f>
        <v>0</v>
      </c>
      <c r="HF189" s="15" t="n">
        <f aca="false">IF(HF187&lt;HF188,HF187,HF188)</f>
        <v>0</v>
      </c>
      <c r="HG189" s="15" t="n">
        <f aca="false">IF(HG187&lt;HG188,HG187,HG188)</f>
        <v>0</v>
      </c>
      <c r="HH189" s="15" t="n">
        <f aca="false">IF(HH187&lt;HH188,HH187,HH188)</f>
        <v>0</v>
      </c>
      <c r="HI189" s="15" t="n">
        <f aca="false">IF(HI187&lt;HI188,HI187,HI188)</f>
        <v>0</v>
      </c>
      <c r="HJ189" s="15" t="n">
        <f aca="false">IF(HJ187&lt;HJ188,HJ187,HJ188)</f>
        <v>0</v>
      </c>
      <c r="HK189" s="15" t="n">
        <f aca="false">IF(HK187&lt;HK188,HK187,HK188)</f>
        <v>0</v>
      </c>
      <c r="HL189" s="15" t="n">
        <f aca="false">IF(HL187&lt;HL188,HL187,HL188)</f>
        <v>0</v>
      </c>
      <c r="HM189" s="15" t="n">
        <f aca="false">IF(HM187&lt;HM188,HM187,HM188)</f>
        <v>0</v>
      </c>
      <c r="HN189" s="15" t="n">
        <f aca="false">IF(HN187&lt;HN188,HN187,HN188)</f>
        <v>0</v>
      </c>
      <c r="HO189" s="15" t="n">
        <f aca="false">IF(HO187&lt;HO188,HO187,HO188)</f>
        <v>0</v>
      </c>
      <c r="HP189" s="15" t="n">
        <f aca="false">IF(HP187&lt;HP188,HP187,HP188)</f>
        <v>0</v>
      </c>
      <c r="HQ189" s="15" t="n">
        <f aca="false">IF(HQ187&lt;HQ188,HQ187,HQ188)</f>
        <v>0</v>
      </c>
      <c r="HR189" s="15" t="n">
        <f aca="false">IF(HR187&lt;HR188,HR187,HR188)</f>
        <v>0</v>
      </c>
      <c r="HS189" s="15" t="n">
        <f aca="false">IF(HS187&lt;HS188,HS187,HS188)</f>
        <v>0</v>
      </c>
      <c r="HT189" s="15" t="n">
        <f aca="false">IF(HT187&lt;HT188,HT187,HT188)</f>
        <v>0</v>
      </c>
      <c r="HU189" s="15" t="n">
        <f aca="false">IF(HU187&lt;HU188,HU187,HU188)</f>
        <v>0</v>
      </c>
      <c r="HV189" s="15" t="n">
        <f aca="false">IF(HV187&lt;HV188,HV187,HV188)</f>
        <v>0</v>
      </c>
    </row>
    <row r="190" customFormat="false" ht="18" hidden="true" customHeight="true" outlineLevel="0" collapsed="false">
      <c r="A190" s="1"/>
      <c r="B190" s="10"/>
      <c r="C190" s="10"/>
      <c r="D190" s="10"/>
      <c r="E190" s="10"/>
      <c r="F190" s="13"/>
      <c r="G190" s="13"/>
      <c r="H190" s="74"/>
      <c r="I190" s="10"/>
      <c r="J190" s="10"/>
      <c r="K190" s="1"/>
      <c r="M190" s="1"/>
      <c r="AK190" s="1"/>
      <c r="AL190" s="1"/>
      <c r="AM190" s="1"/>
      <c r="AN190" s="1"/>
      <c r="AO190" s="1"/>
      <c r="AP190" s="1"/>
      <c r="AQ190" s="1"/>
      <c r="AT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0" t="n">
        <f aca="false">FY$4^GN189</f>
        <v>1</v>
      </c>
      <c r="GO190" s="0" t="n">
        <f aca="false">FZ$4^GO189*GN190</f>
        <v>3</v>
      </c>
      <c r="GP190" s="0" t="n">
        <f aca="false">GA$4^GP189*GO190</f>
        <v>3</v>
      </c>
      <c r="GQ190" s="0" t="n">
        <f aca="false">GB$4^GQ189*GP190</f>
        <v>3</v>
      </c>
      <c r="GR190" s="0" t="n">
        <f aca="false">GC$4^GR189*GQ190</f>
        <v>3</v>
      </c>
      <c r="GS190" s="0" t="n">
        <f aca="false">GD$4^GS189*GR190</f>
        <v>3</v>
      </c>
      <c r="GT190" s="0" t="n">
        <f aca="false">GE$4^GT189*GS190</f>
        <v>3</v>
      </c>
      <c r="GU190" s="0" t="n">
        <f aca="false">GF$4^GU189*GT190</f>
        <v>3</v>
      </c>
      <c r="GV190" s="0" t="n">
        <f aca="false">GG$4^GV189*GU190</f>
        <v>3</v>
      </c>
      <c r="GW190" s="0" t="n">
        <f aca="false">GH$4^GW189*GV190</f>
        <v>3</v>
      </c>
      <c r="GX190" s="0" t="n">
        <f aca="false">GI$4^GX189*GW190</f>
        <v>3</v>
      </c>
      <c r="GY190" s="0" t="n">
        <f aca="false">GJ$4^GY189*GX190</f>
        <v>3</v>
      </c>
      <c r="GZ190" s="0" t="n">
        <f aca="false">GK$4^GZ189*GY190</f>
        <v>3</v>
      </c>
      <c r="HA190" s="0" t="n">
        <f aca="false">GL$4^HA189*GZ190</f>
        <v>3</v>
      </c>
      <c r="HB190" s="0" t="n">
        <f aca="false">GM$4^HB189*HA190</f>
        <v>3</v>
      </c>
      <c r="HC190" s="0" t="n">
        <f aca="false">GN$4^HC189*HB190</f>
        <v>3</v>
      </c>
      <c r="HD190" s="0" t="n">
        <f aca="false">GO$4^HD189*HC190</f>
        <v>3</v>
      </c>
      <c r="HE190" s="0" t="n">
        <f aca="false">GP$4^HE189*HD190</f>
        <v>3</v>
      </c>
      <c r="HF190" s="0" t="n">
        <f aca="false">GQ$4^HF189*HE190</f>
        <v>3</v>
      </c>
      <c r="HG190" s="0" t="n">
        <f aca="false">GR$4^HG189*HF190</f>
        <v>3</v>
      </c>
      <c r="HH190" s="0" t="n">
        <f aca="false">GS$4^HH189*HG190</f>
        <v>3</v>
      </c>
      <c r="HI190" s="0" t="n">
        <f aca="false">GT$4^HI189*HH190</f>
        <v>3</v>
      </c>
      <c r="HJ190" s="0" t="n">
        <f aca="false">GU$4^HJ189*HI190</f>
        <v>3</v>
      </c>
      <c r="HK190" s="0" t="n">
        <f aca="false">GV$4^HK189*HJ190</f>
        <v>3</v>
      </c>
      <c r="HL190" s="0" t="n">
        <f aca="false">GW$4^HL189*HK190</f>
        <v>3</v>
      </c>
      <c r="HM190" s="0" t="n">
        <f aca="false">GX$4^HM189*HL190</f>
        <v>3</v>
      </c>
      <c r="HN190" s="0" t="n">
        <f aca="false">GY$4^HN189*HM190</f>
        <v>3</v>
      </c>
      <c r="HO190" s="0" t="n">
        <f aca="false">GZ$4^HO189*HN190</f>
        <v>3</v>
      </c>
      <c r="HP190" s="0" t="n">
        <f aca="false">HA$4^HP189*HO190</f>
        <v>3</v>
      </c>
      <c r="HQ190" s="0" t="n">
        <f aca="false">HB$4^HQ189*HP190</f>
        <v>3</v>
      </c>
      <c r="HR190" s="0" t="n">
        <f aca="false">HC$4^HR189*HQ190</f>
        <v>3</v>
      </c>
      <c r="HS190" s="0" t="n">
        <f aca="false">HD$4^HS189*HR190</f>
        <v>3</v>
      </c>
      <c r="HT190" s="0" t="n">
        <f aca="false">HE$4^HT189*HS190</f>
        <v>3</v>
      </c>
      <c r="HU190" s="0" t="n">
        <f aca="false">HF$4^HU189*HT190</f>
        <v>3</v>
      </c>
      <c r="HV190" s="0" t="n">
        <f aca="false">HG$4^HV189*HU190</f>
        <v>3</v>
      </c>
    </row>
    <row r="191" customFormat="false" ht="18" hidden="true" customHeight="true" outlineLevel="0" collapsed="false">
      <c r="A191" s="1"/>
      <c r="B191" s="10"/>
      <c r="C191" s="10"/>
      <c r="D191" s="10"/>
      <c r="E191" s="10"/>
      <c r="F191" s="13"/>
      <c r="G191" s="13"/>
      <c r="H191" s="74"/>
      <c r="I191" s="10"/>
      <c r="J191" s="10"/>
      <c r="K191" s="1"/>
      <c r="M191" s="1"/>
      <c r="AK191" s="1"/>
      <c r="AL191" s="1"/>
      <c r="AM191" s="1"/>
      <c r="AN191" s="1"/>
      <c r="AO191" s="1"/>
      <c r="AP191" s="1"/>
      <c r="AQ191" s="1"/>
      <c r="AR191" s="0" t="s">
        <v>107</v>
      </c>
      <c r="AS191" s="15" t="n">
        <f aca="true">IF(U183=3,INT((RAND()*(AM183-AL183+1)+AL183)),0)</f>
        <v>0</v>
      </c>
      <c r="AT191" s="15" t="n">
        <f aca="true">IF(U183=3,INT((RAND()*(AO183-AN183+1)+AN183)),0)</f>
        <v>0</v>
      </c>
      <c r="AU191" s="0" t="n">
        <f aca="false">AT191-AT192*(AS192-AS191)</f>
        <v>0</v>
      </c>
      <c r="AV191" s="0" t="n">
        <v>256</v>
      </c>
      <c r="AW191" s="15" t="n">
        <f aca="false">IF(AU191/AV191=INT(AU191/AV191),1,0)</f>
        <v>1</v>
      </c>
      <c r="AX191" s="15" t="n">
        <f aca="false">IF(AW191=0,AU191,AU191/AV191)</f>
        <v>0</v>
      </c>
      <c r="AY191" s="15" t="n">
        <v>16</v>
      </c>
      <c r="AZ191" s="15" t="n">
        <f aca="false">IF(AX191/AY191=INT(AX191/AY191),1,0)</f>
        <v>1</v>
      </c>
      <c r="BA191" s="15" t="n">
        <f aca="false">IF(AZ191=0,AX191,AX191/AY191)</f>
        <v>0</v>
      </c>
      <c r="BB191" s="15" t="n">
        <v>4</v>
      </c>
      <c r="BC191" s="15" t="n">
        <f aca="false">IF(BA191/BB191=INT(BA191/BB191),1,0)</f>
        <v>1</v>
      </c>
      <c r="BD191" s="15" t="n">
        <f aca="false">IF(BC191=0,BA191,BA191/BB191)</f>
        <v>0</v>
      </c>
      <c r="BE191" s="15" t="n">
        <v>2</v>
      </c>
      <c r="BF191" s="15" t="n">
        <f aca="false">IF(BD191/BE191=INT(BD191/BE191),1,0)</f>
        <v>1</v>
      </c>
      <c r="BG191" s="15" t="n">
        <f aca="false">IF(BF191=0,BD191,BD191/BE191)</f>
        <v>0</v>
      </c>
      <c r="BH191" s="15" t="n">
        <v>81</v>
      </c>
      <c r="BI191" s="15" t="n">
        <f aca="false">IF(BG191/BH191=INT(BG191/BH191),1,0)</f>
        <v>1</v>
      </c>
      <c r="BJ191" s="15" t="n">
        <f aca="false">IF(BI191=0,BG191,BG191/BH191)</f>
        <v>0</v>
      </c>
      <c r="BK191" s="15" t="n">
        <v>9</v>
      </c>
      <c r="BL191" s="15" t="n">
        <f aca="false">IF(BJ191/BK191=INT(BJ191/BK191),1,0)</f>
        <v>1</v>
      </c>
      <c r="BM191" s="15" t="n">
        <f aca="false">IF(BL191=0,BJ191,BJ191/BK191)</f>
        <v>0</v>
      </c>
      <c r="BN191" s="15" t="n">
        <v>3</v>
      </c>
      <c r="BO191" s="15" t="n">
        <f aca="false">IF(BM191/BN191=INT(BM191/BN191),1,0)</f>
        <v>1</v>
      </c>
      <c r="BP191" s="15" t="n">
        <f aca="false">IF(BO191=0,BM191,BM191/BN191)</f>
        <v>0</v>
      </c>
      <c r="BQ191" s="15" t="n">
        <v>25</v>
      </c>
      <c r="BR191" s="15" t="n">
        <f aca="false">IF(BP191/BQ191=INT(BP191/BQ191),1,0)</f>
        <v>1</v>
      </c>
      <c r="BS191" s="15" t="n">
        <f aca="false">IF(BR191=0,BP191,BP191/BQ191)</f>
        <v>0</v>
      </c>
      <c r="BT191" s="15" t="n">
        <v>5</v>
      </c>
      <c r="BU191" s="15" t="n">
        <f aca="false">IF(BS191/BT191=INT(BS191/BT191),1,0)</f>
        <v>1</v>
      </c>
      <c r="BV191" s="15" t="n">
        <f aca="false">IF(BU191=0,BS191,BS191/BT191)</f>
        <v>0</v>
      </c>
      <c r="BW191" s="15" t="n">
        <v>49</v>
      </c>
      <c r="BX191" s="15" t="n">
        <f aca="false">IF(BV191/BW191=INT(BV191/BW191),1,0)</f>
        <v>1</v>
      </c>
      <c r="BY191" s="15" t="n">
        <f aca="false">IF(BX191=0,BV191,BV191/BW191)</f>
        <v>0</v>
      </c>
      <c r="BZ191" s="15" t="n">
        <v>7</v>
      </c>
      <c r="CA191" s="15" t="n">
        <f aca="false">IF(BY191/BZ191=INT(BY191/BZ191),1,0)</f>
        <v>1</v>
      </c>
      <c r="CB191" s="15" t="n">
        <f aca="false">IF(CA191=0,BY191,BY191/BZ191)</f>
        <v>0</v>
      </c>
      <c r="CC191" s="15" t="n">
        <v>121</v>
      </c>
      <c r="CD191" s="15" t="n">
        <f aca="false">IF(CB191/CC191=INT(CB191/CC191),1,0)</f>
        <v>1</v>
      </c>
      <c r="CE191" s="15" t="n">
        <f aca="false">IF(CD191=0,CB191,CB191/CC191)</f>
        <v>0</v>
      </c>
      <c r="CF191" s="15" t="n">
        <v>11</v>
      </c>
      <c r="CG191" s="15" t="n">
        <f aca="false">IF(CE191/CF191=INT(CE191/CF191),1,0)</f>
        <v>1</v>
      </c>
      <c r="CH191" s="15" t="n">
        <f aca="false">IF(CG191=0,CE191,CE191/CF191)</f>
        <v>0</v>
      </c>
      <c r="CI191" s="15" t="n">
        <v>169</v>
      </c>
      <c r="CJ191" s="15" t="n">
        <f aca="false">IF(CH191/CI191=INT(CH191/CI191),1,0)</f>
        <v>1</v>
      </c>
      <c r="CK191" s="15" t="n">
        <f aca="false">IF(CJ191=0,CH191,CH191/CI191)</f>
        <v>0</v>
      </c>
      <c r="CL191" s="15" t="n">
        <v>13</v>
      </c>
      <c r="CM191" s="15" t="n">
        <f aca="false">IF(CK191/CL191=INT(CK191/CL191),1,0)</f>
        <v>1</v>
      </c>
      <c r="CN191" s="15" t="n">
        <f aca="false">IF(CM191=0,CK191,CK191/CL191)</f>
        <v>0</v>
      </c>
      <c r="CO191" s="15" t="n">
        <f aca="false">CO187</f>
        <v>289</v>
      </c>
      <c r="CP191" s="15" t="n">
        <f aca="false">IF(CN191/CO191=INT(CN191/CO191),1,0)</f>
        <v>1</v>
      </c>
      <c r="CQ191" s="15" t="n">
        <f aca="false">IF(CP191=0,CN191,CN191/CO191)</f>
        <v>0</v>
      </c>
      <c r="CR191" s="15" t="n">
        <v>17</v>
      </c>
      <c r="CS191" s="15" t="n">
        <f aca="false">IF(CQ191/CR191=INT(CQ191/CR191),1,0)</f>
        <v>1</v>
      </c>
      <c r="CT191" s="15" t="n">
        <f aca="false">IF(CS191=0,CQ191,CQ191/CR191)</f>
        <v>0</v>
      </c>
      <c r="CU191" s="15" t="n">
        <f aca="false">CU187</f>
        <v>361</v>
      </c>
      <c r="CV191" s="15" t="n">
        <f aca="false">IF(CT191/CU191=INT(CT191/CU191),1,0)</f>
        <v>1</v>
      </c>
      <c r="CW191" s="15" t="n">
        <f aca="false">IF(CV191=0,CT191,CT191/CU191)</f>
        <v>0</v>
      </c>
      <c r="CX191" s="15" t="n">
        <v>19</v>
      </c>
      <c r="CY191" s="15" t="n">
        <f aca="false">IF(CW191/CX191=INT(CW191/CX191),1,0)</f>
        <v>1</v>
      </c>
      <c r="CZ191" s="15" t="n">
        <f aca="false">IF(CY191=0,CW191,CW191/CX191)</f>
        <v>0</v>
      </c>
      <c r="DA191" s="15" t="n">
        <f aca="false">DA187</f>
        <v>529</v>
      </c>
      <c r="DB191" s="15" t="n">
        <f aca="false">IF(CZ191/DA191=INT(CZ191/DA191),1,0)</f>
        <v>1</v>
      </c>
      <c r="DC191" s="15" t="n">
        <f aca="false">IF(DB191=0,CZ191,CZ191/DA191)</f>
        <v>0</v>
      </c>
      <c r="DD191" s="15" t="n">
        <v>23</v>
      </c>
      <c r="DE191" s="15" t="n">
        <f aca="false">IF(DC191/DD191=INT(DC191/DD191),1,0)</f>
        <v>1</v>
      </c>
      <c r="DF191" s="15" t="n">
        <f aca="false">IF(DE191=0,DC191,DC191/DD191)</f>
        <v>0</v>
      </c>
      <c r="DG191" s="15" t="n">
        <f aca="false">DG187</f>
        <v>841</v>
      </c>
      <c r="DH191" s="15" t="n">
        <f aca="false">IF(DF191/DG191=INT(DF191/DG191),1,0)</f>
        <v>1</v>
      </c>
      <c r="DI191" s="15" t="n">
        <f aca="false">IF(DH191=0,DF191,DF191/DG191)</f>
        <v>0</v>
      </c>
      <c r="DJ191" s="15" t="n">
        <v>29</v>
      </c>
      <c r="DK191" s="15" t="n">
        <f aca="false">IF(DI191/DJ191=INT(DI191/DJ191),1,0)</f>
        <v>1</v>
      </c>
      <c r="DL191" s="15" t="n">
        <f aca="false">IF(DK191=0,DI191,DI191/DJ191)</f>
        <v>0</v>
      </c>
      <c r="DM191" s="15" t="n">
        <f aca="false">DM187</f>
        <v>961</v>
      </c>
      <c r="DN191" s="15" t="n">
        <f aca="false">IF(DL191/DM191=INT(DL191/DM191),1,0)</f>
        <v>1</v>
      </c>
      <c r="DO191" s="15" t="n">
        <f aca="false">IF(DN191=0,DL191,DL191/DM191)</f>
        <v>0</v>
      </c>
      <c r="DP191" s="15" t="n">
        <v>31</v>
      </c>
      <c r="DQ191" s="15" t="n">
        <f aca="false">IF(DO191/DP191=INT(DO191/DP191),1,0)</f>
        <v>1</v>
      </c>
      <c r="DR191" s="15" t="n">
        <f aca="false">IF(DQ191=0,DO191,DO191/DP191)</f>
        <v>0</v>
      </c>
      <c r="DS191" s="15" t="n">
        <v>37</v>
      </c>
      <c r="DT191" s="15" t="n">
        <f aca="false">IF(DR191/DS191=INT(DR191/DS191),1,0)</f>
        <v>1</v>
      </c>
      <c r="DU191" s="15" t="n">
        <f aca="false">IF(DT191=0,DR191,DR191/DS191)</f>
        <v>0</v>
      </c>
      <c r="DV191" s="15" t="n">
        <v>41</v>
      </c>
      <c r="DW191" s="15" t="n">
        <f aca="false">IF(DU191/DV191=INT(DU191/DV191),1,0)</f>
        <v>1</v>
      </c>
      <c r="DX191" s="15" t="n">
        <f aca="false">IF(DW191=0,DU191,DU191/DV191)</f>
        <v>0</v>
      </c>
      <c r="DY191" s="15" t="n">
        <v>43</v>
      </c>
      <c r="DZ191" s="15" t="n">
        <f aca="false">IF(DX191/DY191=INT(DX191/DY191),1,0)</f>
        <v>1</v>
      </c>
      <c r="EA191" s="15" t="n">
        <f aca="false">IF(DZ191=0,DX191,DX191/DY191)</f>
        <v>0</v>
      </c>
      <c r="EB191" s="15" t="n">
        <v>47</v>
      </c>
      <c r="EC191" s="15" t="n">
        <f aca="false">IF(EA191/EB191=INT(EA191/EB191),1,0)</f>
        <v>1</v>
      </c>
      <c r="ED191" s="15" t="n">
        <f aca="false">IF(EC191=0,EA191,EA191/EB191)</f>
        <v>0</v>
      </c>
      <c r="EE191" s="15" t="n">
        <v>53</v>
      </c>
      <c r="EF191" s="15" t="n">
        <f aca="false">IF(ED191/EE191=INT(ED191/EE191),1,0)</f>
        <v>1</v>
      </c>
      <c r="EG191" s="15" t="n">
        <f aca="false">IF(EF191=0,ED191,ED191/EE191)</f>
        <v>0</v>
      </c>
      <c r="EH191" s="15" t="n">
        <v>59</v>
      </c>
      <c r="EI191" s="15" t="n">
        <f aca="false">IF(EG191/EH191=INT(EG191/EH191),1,0)</f>
        <v>1</v>
      </c>
      <c r="EJ191" s="15" t="n">
        <f aca="false">IF(EI191=0,EG191,EG191/EH191)</f>
        <v>0</v>
      </c>
      <c r="EK191" s="15" t="n">
        <v>61</v>
      </c>
      <c r="EL191" s="15" t="n">
        <f aca="false">IF(EJ191/EK191=INT(EJ191/EK191),1,0)</f>
        <v>1</v>
      </c>
      <c r="EM191" s="15" t="n">
        <f aca="false">IF(EL191=0,EJ191,EJ191/EK191)</f>
        <v>0</v>
      </c>
      <c r="EN191" s="15" t="n">
        <v>67</v>
      </c>
      <c r="EO191" s="15" t="n">
        <f aca="false">IF(EM191/EN191=INT(EM191/EN191),1,0)</f>
        <v>1</v>
      </c>
      <c r="EP191" s="15" t="n">
        <f aca="false">IF(EO191=0,EM191,EM191/EN191)</f>
        <v>0</v>
      </c>
      <c r="EQ191" s="15" t="n">
        <v>71</v>
      </c>
      <c r="ER191" s="15" t="n">
        <f aca="false">IF(EP191/EQ191=INT(EP191/EQ191),1,0)</f>
        <v>1</v>
      </c>
      <c r="ES191" s="15" t="n">
        <f aca="false">IF(ER191=0,EP191,EP191/EQ191)</f>
        <v>0</v>
      </c>
      <c r="ET191" s="15" t="n">
        <v>73</v>
      </c>
      <c r="EU191" s="15" t="n">
        <f aca="false">IF(ES191/ET191=INT(ES191/ET191),1,0)</f>
        <v>1</v>
      </c>
      <c r="EV191" s="15" t="n">
        <f aca="false">IF(EU191=0,ES191,ES191/ET191)</f>
        <v>0</v>
      </c>
      <c r="EW191" s="15" t="n">
        <v>79</v>
      </c>
      <c r="EX191" s="15" t="n">
        <f aca="false">IF(EV191/EW191=INT(EV191/EW191),1,0)</f>
        <v>1</v>
      </c>
      <c r="EY191" s="15" t="n">
        <f aca="false">IF(EX191=0,EV191,EV191/EW191)</f>
        <v>0</v>
      </c>
      <c r="EZ191" s="15" t="n">
        <v>83</v>
      </c>
      <c r="FA191" s="15" t="n">
        <f aca="false">IF(EY191/EZ191=INT(EY191/EZ191),1,0)</f>
        <v>1</v>
      </c>
      <c r="FB191" s="15" t="n">
        <f aca="false">IF(FA191=0,EY191,EY191/EZ191)</f>
        <v>0</v>
      </c>
      <c r="FC191" s="15" t="n">
        <v>89</v>
      </c>
      <c r="FD191" s="15" t="n">
        <f aca="false">IF(FB191/FC191=INT(FB191/FC191),1,0)</f>
        <v>1</v>
      </c>
      <c r="FE191" s="15" t="n">
        <f aca="false">IF(FD191=0,FB191,FB191/FC191)</f>
        <v>0</v>
      </c>
      <c r="FF191" s="15" t="n">
        <v>97</v>
      </c>
      <c r="FG191" s="15" t="n">
        <f aca="false">IF(FE191/FF191=INT(FE191/FF191),1,0)</f>
        <v>1</v>
      </c>
      <c r="FH191" s="15" t="n">
        <f aca="false">IF(FG191=0,FE191,FE191/FF191)</f>
        <v>0</v>
      </c>
      <c r="FI191" s="15" t="n">
        <v>101</v>
      </c>
      <c r="FJ191" s="15" t="n">
        <f aca="false">IF(FH191/FI191=INT(FH191/FI191),1,0)</f>
        <v>1</v>
      </c>
      <c r="FK191" s="15" t="n">
        <f aca="false">IF(FJ191=0,FH191,FH191/FI191)</f>
        <v>0</v>
      </c>
      <c r="FL191" s="15" t="n">
        <v>103</v>
      </c>
      <c r="FM191" s="15" t="n">
        <f aca="false">IF(FK191/FL191=INT(FK191/FL191),1,0)</f>
        <v>1</v>
      </c>
      <c r="FN191" s="15" t="n">
        <f aca="false">IF(FM191=0,FK191,FK191/FL191)</f>
        <v>0</v>
      </c>
      <c r="FO191" s="15" t="n">
        <v>107</v>
      </c>
      <c r="FP191" s="15" t="n">
        <f aca="false">IF(FN191/FO191=INT(FN191/FO191),1,0)</f>
        <v>1</v>
      </c>
      <c r="FQ191" s="15" t="n">
        <f aca="false">IF(FP191=0,FN191,FN191/FO191)</f>
        <v>0</v>
      </c>
      <c r="FR191" s="15" t="n">
        <v>109</v>
      </c>
      <c r="FS191" s="15" t="n">
        <f aca="false">IF(FQ191/FR191=INT(FQ191/FR191),1,0)</f>
        <v>1</v>
      </c>
      <c r="FT191" s="15" t="n">
        <f aca="false">IF(FS191=0,FQ191,FQ191/FR191)</f>
        <v>0</v>
      </c>
      <c r="FU191" s="15" t="n">
        <v>113</v>
      </c>
      <c r="FV191" s="15" t="n">
        <f aca="false">IF(FT191/FU191=INT(FT191/FU191),1,0)</f>
        <v>1</v>
      </c>
      <c r="FW191" s="15" t="n">
        <f aca="false">IF(FV191=0,FT191,FT191/FU191)</f>
        <v>0</v>
      </c>
      <c r="FX191" s="15" t="n">
        <v>127</v>
      </c>
      <c r="FY191" s="15" t="n">
        <f aca="false">IF(FW191/FX191=INT(FW191/FX191),1,0)</f>
        <v>1</v>
      </c>
      <c r="FZ191" s="15" t="n">
        <f aca="false">IF(FY191=0,FW191,FW191/FX191)</f>
        <v>0</v>
      </c>
      <c r="GA191" s="15" t="n">
        <v>131</v>
      </c>
      <c r="GB191" s="15" t="n">
        <f aca="false">IF(FZ191/GA191=INT(FZ191/GA191),1,0)</f>
        <v>1</v>
      </c>
      <c r="GC191" s="15" t="n">
        <f aca="false">IF(GB191=0,FZ191,FZ191/GA191)</f>
        <v>0</v>
      </c>
      <c r="GD191" s="15" t="n">
        <v>137</v>
      </c>
      <c r="GE191" s="15" t="n">
        <f aca="false">IF(GC191/GD191=INT(GC191/GD191),1,0)</f>
        <v>1</v>
      </c>
      <c r="GF191" s="15" t="n">
        <f aca="false">IF(GE191=0,GC191,GC191/GD191)</f>
        <v>0</v>
      </c>
      <c r="GG191" s="15" t="n">
        <v>139</v>
      </c>
      <c r="GH191" s="15" t="n">
        <f aca="false">IF(GF191/GG191=INT(GF191/GG191),1,0)</f>
        <v>1</v>
      </c>
      <c r="GI191" s="15" t="n">
        <f aca="false">IF(GH191=0,GF191,GF191/GG191)</f>
        <v>0</v>
      </c>
      <c r="GJ191" s="15" t="n">
        <v>149</v>
      </c>
      <c r="GK191" s="15" t="n">
        <f aca="false">IF(GI191/GJ191=INT(GI191/GJ191),1,0)</f>
        <v>1</v>
      </c>
      <c r="GL191" s="15" t="n">
        <f aca="false">IF(GK191=0,GI191,GI191/GJ191)</f>
        <v>0</v>
      </c>
      <c r="GM191" s="15"/>
      <c r="GN191" s="15" t="n">
        <f aca="false">8*AW191+4*AZ191+2*BC191+BF191</f>
        <v>15</v>
      </c>
      <c r="GO191" s="15" t="n">
        <f aca="false">4*BI191+2*BL191+BO191</f>
        <v>7</v>
      </c>
      <c r="GP191" s="15" t="n">
        <f aca="false">2*BR191+BU191</f>
        <v>3</v>
      </c>
      <c r="GQ191" s="15" t="n">
        <f aca="false">2*BX191+CA191</f>
        <v>3</v>
      </c>
      <c r="GR191" s="15" t="n">
        <f aca="false">2*CD191+CG191</f>
        <v>3</v>
      </c>
      <c r="GS191" s="15" t="n">
        <f aca="false">2*CJ191+CM191</f>
        <v>3</v>
      </c>
      <c r="GT191" s="15" t="n">
        <f aca="false">CS191</f>
        <v>1</v>
      </c>
      <c r="GU191" s="15" t="n">
        <f aca="false">CY191</f>
        <v>1</v>
      </c>
      <c r="GV191" s="15" t="n">
        <f aca="false">DE191</f>
        <v>1</v>
      </c>
      <c r="GW191" s="15" t="n">
        <f aca="false">DK191</f>
        <v>1</v>
      </c>
      <c r="GX191" s="15" t="n">
        <f aca="false">DQ191</f>
        <v>1</v>
      </c>
      <c r="GY191" s="0" t="n">
        <f aca="false">DT191</f>
        <v>1</v>
      </c>
      <c r="GZ191" s="0" t="n">
        <f aca="false">DW191</f>
        <v>1</v>
      </c>
      <c r="HA191" s="0" t="n">
        <f aca="false">DZ191</f>
        <v>1</v>
      </c>
      <c r="HB191" s="0" t="n">
        <f aca="false">EC191</f>
        <v>1</v>
      </c>
      <c r="HC191" s="0" t="n">
        <f aca="false">EF191</f>
        <v>1</v>
      </c>
      <c r="HD191" s="0" t="n">
        <f aca="false">EI191</f>
        <v>1</v>
      </c>
      <c r="HE191" s="0" t="n">
        <f aca="false">EL191</f>
        <v>1</v>
      </c>
      <c r="HF191" s="0" t="n">
        <f aca="false">EO191</f>
        <v>1</v>
      </c>
      <c r="HG191" s="0" t="n">
        <f aca="false">ER191</f>
        <v>1</v>
      </c>
      <c r="HH191" s="0" t="n">
        <f aca="false">EU191</f>
        <v>1</v>
      </c>
      <c r="HI191" s="0" t="n">
        <f aca="false">EX191</f>
        <v>1</v>
      </c>
      <c r="HJ191" s="0" t="n">
        <f aca="false">FA191</f>
        <v>1</v>
      </c>
      <c r="HK191" s="0" t="n">
        <f aca="false">FD191</f>
        <v>1</v>
      </c>
      <c r="HL191" s="0" t="n">
        <f aca="false">FG191</f>
        <v>1</v>
      </c>
      <c r="HM191" s="0" t="n">
        <f aca="false">FJ191</f>
        <v>1</v>
      </c>
      <c r="HN191" s="0" t="n">
        <f aca="false">FM191</f>
        <v>1</v>
      </c>
      <c r="HO191" s="0" t="n">
        <f aca="false">FP191</f>
        <v>1</v>
      </c>
      <c r="HP191" s="0" t="n">
        <f aca="false">FS191</f>
        <v>1</v>
      </c>
      <c r="HQ191" s="0" t="n">
        <f aca="false">FV191</f>
        <v>1</v>
      </c>
      <c r="HR191" s="0" t="n">
        <f aca="false">FY191</f>
        <v>1</v>
      </c>
      <c r="HS191" s="0" t="n">
        <f aca="false">GB191</f>
        <v>1</v>
      </c>
      <c r="HT191" s="0" t="n">
        <f aca="false">GE191</f>
        <v>1</v>
      </c>
      <c r="HU191" s="0" t="n">
        <f aca="false">GH191</f>
        <v>1</v>
      </c>
      <c r="HV191" s="0" t="n">
        <f aca="false">GK191</f>
        <v>1</v>
      </c>
      <c r="HW191" s="0" t="n">
        <f aca="false">AU191</f>
        <v>0</v>
      </c>
      <c r="HX191" s="0" t="n">
        <f aca="false">HW191/HV194</f>
        <v>0</v>
      </c>
    </row>
    <row r="192" customFormat="false" ht="18" hidden="true" customHeight="true" outlineLevel="0" collapsed="false">
      <c r="A192" s="1"/>
      <c r="B192" s="10"/>
      <c r="C192" s="10"/>
      <c r="D192" s="10"/>
      <c r="E192" s="10"/>
      <c r="F192" s="13"/>
      <c r="G192" s="13"/>
      <c r="H192" s="74"/>
      <c r="I192" s="10"/>
      <c r="J192" s="10"/>
      <c r="K192" s="1"/>
      <c r="M192" s="1"/>
      <c r="AK192" s="1"/>
      <c r="AL192" s="1"/>
      <c r="AM192" s="1"/>
      <c r="AN192" s="1"/>
      <c r="AO192" s="1"/>
      <c r="AP192" s="1"/>
      <c r="AQ192" s="1"/>
      <c r="AS192" s="0" t="n">
        <f aca="false">AS191+INT(AT191/AT192)</f>
        <v>0</v>
      </c>
      <c r="AT192" s="15" t="n">
        <f aca="true">IF(AP183&gt;AT191,INT((RAND()*(AQ183-AP183+1)+AP183)),INT((RAND()*(AQ183-AT191)+AT191+1)))</f>
        <v>9</v>
      </c>
      <c r="AU192" s="0" t="n">
        <f aca="false">AT192</f>
        <v>9</v>
      </c>
      <c r="AV192" s="0" t="n">
        <v>256</v>
      </c>
      <c r="AW192" s="15" t="n">
        <f aca="false">IF(AU192/AV192=INT(AU192/AV192),1,0)</f>
        <v>0</v>
      </c>
      <c r="AX192" s="15" t="n">
        <f aca="false">IF(AW192=0,AU192,AU192/AV192)</f>
        <v>9</v>
      </c>
      <c r="AY192" s="15" t="n">
        <v>16</v>
      </c>
      <c r="AZ192" s="15" t="n">
        <f aca="false">IF(AX192/AY192=INT(AX192/AY192),1,0)</f>
        <v>0</v>
      </c>
      <c r="BA192" s="15" t="n">
        <f aca="false">IF(AZ192=0,AX192,AX192/AY192)</f>
        <v>9</v>
      </c>
      <c r="BB192" s="15" t="n">
        <v>4</v>
      </c>
      <c r="BC192" s="15" t="n">
        <f aca="false">IF(BA192/BB192=INT(BA192/BB192),1,0)</f>
        <v>0</v>
      </c>
      <c r="BD192" s="15" t="n">
        <f aca="false">IF(BC192=0,BA192,BA192/BB192)</f>
        <v>9</v>
      </c>
      <c r="BE192" s="15" t="n">
        <v>2</v>
      </c>
      <c r="BF192" s="15" t="n">
        <f aca="false">IF(BD192/BE192=INT(BD192/BE192),1,0)</f>
        <v>0</v>
      </c>
      <c r="BG192" s="15" t="n">
        <f aca="false">IF(BF192=0,BD192,BD192/BE192)</f>
        <v>9</v>
      </c>
      <c r="BH192" s="15" t="n">
        <v>81</v>
      </c>
      <c r="BI192" s="15" t="n">
        <f aca="false">IF(BG192/BH192=INT(BG192/BH192),1,0)</f>
        <v>0</v>
      </c>
      <c r="BJ192" s="15" t="n">
        <f aca="false">IF(BI192=0,BG192,BG192/BH192)</f>
        <v>9</v>
      </c>
      <c r="BK192" s="15" t="n">
        <v>9</v>
      </c>
      <c r="BL192" s="15" t="n">
        <f aca="false">IF(BJ192/BK192=INT(BJ192/BK192),1,0)</f>
        <v>1</v>
      </c>
      <c r="BM192" s="15" t="n">
        <f aca="false">IF(BL192=0,BJ192,BJ192/BK192)</f>
        <v>1</v>
      </c>
      <c r="BN192" s="15" t="n">
        <v>3</v>
      </c>
      <c r="BO192" s="15" t="n">
        <f aca="false">IF(BM192/BN192=INT(BM192/BN192),1,0)</f>
        <v>0</v>
      </c>
      <c r="BP192" s="15" t="n">
        <f aca="false">IF(BO192=0,BM192,BM192/BN192)</f>
        <v>1</v>
      </c>
      <c r="BQ192" s="15" t="n">
        <v>25</v>
      </c>
      <c r="BR192" s="15" t="n">
        <f aca="false">IF(BP192/BQ192=INT(BP192/BQ192),1,0)</f>
        <v>0</v>
      </c>
      <c r="BS192" s="15" t="n">
        <f aca="false">IF(BR192=0,BP192,BP192/BQ192)</f>
        <v>1</v>
      </c>
      <c r="BT192" s="15" t="n">
        <v>5</v>
      </c>
      <c r="BU192" s="15" t="n">
        <f aca="false">IF(BS192/BT192=INT(BS192/BT192),1,0)</f>
        <v>0</v>
      </c>
      <c r="BV192" s="15" t="n">
        <f aca="false">IF(BU192=0,BS192,BS192/BT192)</f>
        <v>1</v>
      </c>
      <c r="BW192" s="15" t="n">
        <v>49</v>
      </c>
      <c r="BX192" s="15" t="n">
        <f aca="false">IF(BV192/BW192=INT(BV192/BW192),1,0)</f>
        <v>0</v>
      </c>
      <c r="BY192" s="15" t="n">
        <f aca="false">IF(BX192=0,BV192,BV192/BW192)</f>
        <v>1</v>
      </c>
      <c r="BZ192" s="15" t="n">
        <v>7</v>
      </c>
      <c r="CA192" s="15" t="n">
        <f aca="false">IF(BY192/BZ192=INT(BY192/BZ192),1,0)</f>
        <v>0</v>
      </c>
      <c r="CB192" s="15" t="n">
        <f aca="false">IF(CA192=0,BY192,BY192/BZ192)</f>
        <v>1</v>
      </c>
      <c r="CC192" s="15" t="n">
        <v>121</v>
      </c>
      <c r="CD192" s="15" t="n">
        <f aca="false">IF(CB192/CC192=INT(CB192/CC192),1,0)</f>
        <v>0</v>
      </c>
      <c r="CE192" s="15" t="n">
        <f aca="false">IF(CD192=0,CB192,CB192/CC192)</f>
        <v>1</v>
      </c>
      <c r="CF192" s="15" t="n">
        <v>11</v>
      </c>
      <c r="CG192" s="15" t="n">
        <f aca="false">IF(CE192/CF192=INT(CE192/CF192),1,0)</f>
        <v>0</v>
      </c>
      <c r="CH192" s="15" t="n">
        <f aca="false">IF(CG192=0,CE192,CE192/CF192)</f>
        <v>1</v>
      </c>
      <c r="CI192" s="15" t="n">
        <v>169</v>
      </c>
      <c r="CJ192" s="15" t="n">
        <f aca="false">IF(CH192/CI192=INT(CH192/CI192),1,0)</f>
        <v>0</v>
      </c>
      <c r="CK192" s="15" t="n">
        <f aca="false">IF(CJ192=0,CH192,CH192/CI192)</f>
        <v>1</v>
      </c>
      <c r="CL192" s="15" t="n">
        <v>13</v>
      </c>
      <c r="CM192" s="15" t="n">
        <f aca="false">IF(CK192/CL192=INT(CK192/CL192),1,0)</f>
        <v>0</v>
      </c>
      <c r="CN192" s="15" t="n">
        <f aca="false">IF(CM192=0,CK192,CK192/CL192)</f>
        <v>1</v>
      </c>
      <c r="CO192" s="15" t="n">
        <f aca="false">CO188</f>
        <v>289</v>
      </c>
      <c r="CP192" s="15" t="n">
        <f aca="false">IF(CN192/CO192=INT(CN192/CO192),1,0)</f>
        <v>0</v>
      </c>
      <c r="CQ192" s="15" t="n">
        <f aca="false">IF(CP192=0,CN192,CN192/CO192)</f>
        <v>1</v>
      </c>
      <c r="CR192" s="15" t="n">
        <v>17</v>
      </c>
      <c r="CS192" s="15" t="n">
        <f aca="false">IF(CQ192/CR192=INT(CQ192/CR192),1,0)</f>
        <v>0</v>
      </c>
      <c r="CT192" s="15" t="n">
        <f aca="false">IF(CS192=0,CQ192,CQ192/CR192)</f>
        <v>1</v>
      </c>
      <c r="CU192" s="15" t="n">
        <f aca="false">CU188</f>
        <v>361</v>
      </c>
      <c r="CV192" s="15" t="n">
        <f aca="false">IF(CT192/CU192=INT(CT192/CU192),1,0)</f>
        <v>0</v>
      </c>
      <c r="CW192" s="15" t="n">
        <f aca="false">IF(CV192=0,CT192,CT192/CU192)</f>
        <v>1</v>
      </c>
      <c r="CX192" s="15" t="n">
        <v>19</v>
      </c>
      <c r="CY192" s="15" t="n">
        <f aca="false">IF(CW192/CX192=INT(CW192/CX192),1,0)</f>
        <v>0</v>
      </c>
      <c r="CZ192" s="15" t="n">
        <f aca="false">IF(CY192=0,CW192,CW192/CX192)</f>
        <v>1</v>
      </c>
      <c r="DA192" s="15" t="n">
        <f aca="false">DA188</f>
        <v>529</v>
      </c>
      <c r="DB192" s="15" t="n">
        <f aca="false">IF(CZ192/DA192=INT(CZ192/DA192),1,0)</f>
        <v>0</v>
      </c>
      <c r="DC192" s="15" t="n">
        <f aca="false">IF(DB192=0,CZ192,CZ192/DA192)</f>
        <v>1</v>
      </c>
      <c r="DD192" s="15" t="n">
        <v>23</v>
      </c>
      <c r="DE192" s="15" t="n">
        <f aca="false">IF(DC192/DD192=INT(DC192/DD192),1,0)</f>
        <v>0</v>
      </c>
      <c r="DF192" s="15" t="n">
        <f aca="false">IF(DE192=0,DC192,DC192/DD192)</f>
        <v>1</v>
      </c>
      <c r="DG192" s="15" t="n">
        <f aca="false">DG188</f>
        <v>841</v>
      </c>
      <c r="DH192" s="15" t="n">
        <f aca="false">IF(DF192/DG192=INT(DF192/DG192),1,0)</f>
        <v>0</v>
      </c>
      <c r="DI192" s="15" t="n">
        <f aca="false">IF(DH192=0,DF192,DF192/DG192)</f>
        <v>1</v>
      </c>
      <c r="DJ192" s="15" t="n">
        <v>29</v>
      </c>
      <c r="DK192" s="15" t="n">
        <f aca="false">IF(DI192/DJ192=INT(DI192/DJ192),1,0)</f>
        <v>0</v>
      </c>
      <c r="DL192" s="15" t="n">
        <f aca="false">IF(DK192=0,DI192,DI192/DJ192)</f>
        <v>1</v>
      </c>
      <c r="DM192" s="15" t="n">
        <f aca="false">DM188</f>
        <v>961</v>
      </c>
      <c r="DN192" s="15" t="n">
        <f aca="false">IF(DL192/DM192=INT(DL192/DM192),1,0)</f>
        <v>0</v>
      </c>
      <c r="DO192" s="15" t="n">
        <f aca="false">IF(DN192=0,DL192,DL192/DM192)</f>
        <v>1</v>
      </c>
      <c r="DP192" s="15" t="n">
        <v>31</v>
      </c>
      <c r="DQ192" s="15" t="n">
        <f aca="false">IF(DO192/DP192=INT(DO192/DP192),1,0)</f>
        <v>0</v>
      </c>
      <c r="DR192" s="15" t="n">
        <f aca="false">IF(DQ192=0,DO192,DO192/DP192)</f>
        <v>1</v>
      </c>
      <c r="DS192" s="15" t="n">
        <v>37</v>
      </c>
      <c r="DT192" s="15" t="n">
        <f aca="false">IF(DR192/DS192=INT(DR192/DS192),1,0)</f>
        <v>0</v>
      </c>
      <c r="DU192" s="15" t="n">
        <f aca="false">IF(DT192=0,DR192,DR192/DS192)</f>
        <v>1</v>
      </c>
      <c r="DV192" s="15" t="n">
        <v>41</v>
      </c>
      <c r="DW192" s="15" t="n">
        <f aca="false">IF(DU192/DV192=INT(DU192/DV192),1,0)</f>
        <v>0</v>
      </c>
      <c r="DX192" s="15" t="n">
        <f aca="false">IF(DW192=0,DU192,DU192/DV192)</f>
        <v>1</v>
      </c>
      <c r="DY192" s="15" t="n">
        <v>43</v>
      </c>
      <c r="DZ192" s="15" t="n">
        <f aca="false">IF(DX192/DY192=INT(DX192/DY192),1,0)</f>
        <v>0</v>
      </c>
      <c r="EA192" s="15" t="n">
        <f aca="false">IF(DZ192=0,DX192,DX192/DY192)</f>
        <v>1</v>
      </c>
      <c r="EB192" s="15" t="n">
        <v>47</v>
      </c>
      <c r="EC192" s="15" t="n">
        <f aca="false">IF(EA192/EB192=INT(EA192/EB192),1,0)</f>
        <v>0</v>
      </c>
      <c r="ED192" s="15" t="n">
        <f aca="false">IF(EC192=0,EA192,EA192/EB192)</f>
        <v>1</v>
      </c>
      <c r="EE192" s="15" t="n">
        <v>53</v>
      </c>
      <c r="EF192" s="15" t="n">
        <f aca="false">IF(ED192/EE192=INT(ED192/EE192),1,0)</f>
        <v>0</v>
      </c>
      <c r="EG192" s="15" t="n">
        <f aca="false">IF(EF192=0,ED192,ED192/EE192)</f>
        <v>1</v>
      </c>
      <c r="EH192" s="15" t="n">
        <v>59</v>
      </c>
      <c r="EI192" s="15" t="n">
        <f aca="false">IF(EG192/EH192=INT(EG192/EH192),1,0)</f>
        <v>0</v>
      </c>
      <c r="EJ192" s="15" t="n">
        <f aca="false">IF(EI192=0,EG192,EG192/EH192)</f>
        <v>1</v>
      </c>
      <c r="EK192" s="15" t="n">
        <v>61</v>
      </c>
      <c r="EL192" s="15" t="n">
        <f aca="false">IF(EJ192/EK192=INT(EJ192/EK192),1,0)</f>
        <v>0</v>
      </c>
      <c r="EM192" s="15" t="n">
        <f aca="false">IF(EL192=0,EJ192,EJ192/EK192)</f>
        <v>1</v>
      </c>
      <c r="EN192" s="15" t="n">
        <v>67</v>
      </c>
      <c r="EO192" s="15" t="n">
        <f aca="false">IF(EM192/EN192=INT(EM192/EN192),1,0)</f>
        <v>0</v>
      </c>
      <c r="EP192" s="15" t="n">
        <f aca="false">IF(EO192=0,EM192,EM192/EN192)</f>
        <v>1</v>
      </c>
      <c r="EQ192" s="15" t="n">
        <v>71</v>
      </c>
      <c r="ER192" s="15" t="n">
        <f aca="false">IF(EP192/EQ192=INT(EP192/EQ192),1,0)</f>
        <v>0</v>
      </c>
      <c r="ES192" s="15" t="n">
        <f aca="false">IF(ER192=0,EP192,EP192/EQ192)</f>
        <v>1</v>
      </c>
      <c r="ET192" s="15" t="n">
        <v>73</v>
      </c>
      <c r="EU192" s="15" t="n">
        <f aca="false">IF(ES192/ET192=INT(ES192/ET192),1,0)</f>
        <v>0</v>
      </c>
      <c r="EV192" s="15" t="n">
        <f aca="false">IF(EU192=0,ES192,ES192/ET192)</f>
        <v>1</v>
      </c>
      <c r="EW192" s="15" t="n">
        <v>79</v>
      </c>
      <c r="EX192" s="15" t="n">
        <f aca="false">IF(EV192/EW192=INT(EV192/EW192),1,0)</f>
        <v>0</v>
      </c>
      <c r="EY192" s="15" t="n">
        <f aca="false">IF(EX192=0,EV192,EV192/EW192)</f>
        <v>1</v>
      </c>
      <c r="EZ192" s="15" t="n">
        <v>83</v>
      </c>
      <c r="FA192" s="15" t="n">
        <f aca="false">IF(EY192/EZ192=INT(EY192/EZ192),1,0)</f>
        <v>0</v>
      </c>
      <c r="FB192" s="15" t="n">
        <f aca="false">IF(FA192=0,EY192,EY192/EZ192)</f>
        <v>1</v>
      </c>
      <c r="FC192" s="15" t="n">
        <v>89</v>
      </c>
      <c r="FD192" s="15" t="n">
        <f aca="false">IF(FB192/FC192=INT(FB192/FC192),1,0)</f>
        <v>0</v>
      </c>
      <c r="FE192" s="15" t="n">
        <f aca="false">IF(FD192=0,FB192,FB192/FC192)</f>
        <v>1</v>
      </c>
      <c r="FF192" s="15" t="n">
        <v>97</v>
      </c>
      <c r="FG192" s="15" t="n">
        <f aca="false">IF(FE192/FF192=INT(FE192/FF192),1,0)</f>
        <v>0</v>
      </c>
      <c r="FH192" s="15" t="n">
        <f aca="false">IF(FG192=0,FE192,FE192/FF192)</f>
        <v>1</v>
      </c>
      <c r="FI192" s="15" t="n">
        <v>101</v>
      </c>
      <c r="FJ192" s="15" t="n">
        <f aca="false">IF(FH192/FI192=INT(FH192/FI192),1,0)</f>
        <v>0</v>
      </c>
      <c r="FK192" s="15" t="n">
        <f aca="false">IF(FJ192=0,FH192,FH192/FI192)</f>
        <v>1</v>
      </c>
      <c r="FL192" s="15" t="n">
        <v>103</v>
      </c>
      <c r="FM192" s="15" t="n">
        <f aca="false">IF(FK192/FL192=INT(FK192/FL192),1,0)</f>
        <v>0</v>
      </c>
      <c r="FN192" s="15" t="n">
        <f aca="false">IF(FM192=0,FK192,FK192/FL192)</f>
        <v>1</v>
      </c>
      <c r="FO192" s="15" t="n">
        <v>107</v>
      </c>
      <c r="FP192" s="15" t="n">
        <f aca="false">IF(FN192/FO192=INT(FN192/FO192),1,0)</f>
        <v>0</v>
      </c>
      <c r="FQ192" s="15" t="n">
        <f aca="false">IF(FP192=0,FN192,FN192/FO192)</f>
        <v>1</v>
      </c>
      <c r="FR192" s="15" t="n">
        <v>109</v>
      </c>
      <c r="FS192" s="15" t="n">
        <f aca="false">IF(FQ192/FR192=INT(FQ192/FR192),1,0)</f>
        <v>0</v>
      </c>
      <c r="FT192" s="15" t="n">
        <f aca="false">IF(FS192=0,FQ192,FQ192/FR192)</f>
        <v>1</v>
      </c>
      <c r="FU192" s="15" t="n">
        <v>113</v>
      </c>
      <c r="FV192" s="15" t="n">
        <f aca="false">IF(FT192/FU192=INT(FT192/FU192),1,0)</f>
        <v>0</v>
      </c>
      <c r="FW192" s="15" t="n">
        <f aca="false">IF(FV192=0,FT192,FT192/FU192)</f>
        <v>1</v>
      </c>
      <c r="FX192" s="15" t="n">
        <v>127</v>
      </c>
      <c r="FY192" s="15" t="n">
        <f aca="false">IF(FW192/FX192=INT(FW192/FX192),1,0)</f>
        <v>0</v>
      </c>
      <c r="FZ192" s="15" t="n">
        <f aca="false">IF(FY192=0,FW192,FW192/FX192)</f>
        <v>1</v>
      </c>
      <c r="GA192" s="15" t="n">
        <v>131</v>
      </c>
      <c r="GB192" s="15" t="n">
        <f aca="false">IF(FZ192/GA192=INT(FZ192/GA192),1,0)</f>
        <v>0</v>
      </c>
      <c r="GC192" s="15" t="n">
        <f aca="false">IF(GB192=0,FZ192,FZ192/GA192)</f>
        <v>1</v>
      </c>
      <c r="GD192" s="15" t="n">
        <v>137</v>
      </c>
      <c r="GE192" s="15" t="n">
        <f aca="false">IF(GC192/GD192=INT(GC192/GD192),1,0)</f>
        <v>0</v>
      </c>
      <c r="GF192" s="15" t="n">
        <f aca="false">IF(GE192=0,GC192,GC192/GD192)</f>
        <v>1</v>
      </c>
      <c r="GG192" s="15" t="n">
        <v>139</v>
      </c>
      <c r="GH192" s="15" t="n">
        <f aca="false">IF(GF192/GG192=INT(GF192/GG192),1,0)</f>
        <v>0</v>
      </c>
      <c r="GI192" s="15" t="n">
        <f aca="false">IF(GH192=0,GF192,GF192/GG192)</f>
        <v>1</v>
      </c>
      <c r="GJ192" s="15" t="n">
        <v>149</v>
      </c>
      <c r="GK192" s="15" t="n">
        <f aca="false">IF(GI192/GJ192=INT(GI192/GJ192),1,0)</f>
        <v>0</v>
      </c>
      <c r="GL192" s="15" t="n">
        <f aca="false">IF(GK192=0,GI192,GI192/GJ192)</f>
        <v>1</v>
      </c>
      <c r="GM192" s="15"/>
      <c r="GN192" s="15" t="n">
        <f aca="false">8*AW192+4*AZ192+2*BC192+BF192</f>
        <v>0</v>
      </c>
      <c r="GO192" s="15" t="n">
        <f aca="false">4*BI192+2*BL192+BO192</f>
        <v>2</v>
      </c>
      <c r="GP192" s="15" t="n">
        <f aca="false">2*BR192+BU192</f>
        <v>0</v>
      </c>
      <c r="GQ192" s="15" t="n">
        <f aca="false">2*BX192+CA192</f>
        <v>0</v>
      </c>
      <c r="GR192" s="15" t="n">
        <f aca="false">2*CD192+CG192</f>
        <v>0</v>
      </c>
      <c r="GS192" s="15" t="n">
        <f aca="false">2*CJ192+CM192</f>
        <v>0</v>
      </c>
      <c r="GT192" s="15" t="n">
        <f aca="false">CS192</f>
        <v>0</v>
      </c>
      <c r="GU192" s="15" t="n">
        <f aca="false">CY192</f>
        <v>0</v>
      </c>
      <c r="GV192" s="15" t="n">
        <f aca="false">DE192</f>
        <v>0</v>
      </c>
      <c r="GW192" s="15" t="n">
        <f aca="false">DK192</f>
        <v>0</v>
      </c>
      <c r="GX192" s="15" t="n">
        <f aca="false">DQ192</f>
        <v>0</v>
      </c>
      <c r="GY192" s="0" t="n">
        <f aca="false">DT192</f>
        <v>0</v>
      </c>
      <c r="GZ192" s="0" t="n">
        <f aca="false">DW192</f>
        <v>0</v>
      </c>
      <c r="HA192" s="0" t="n">
        <f aca="false">DZ192</f>
        <v>0</v>
      </c>
      <c r="HB192" s="0" t="n">
        <f aca="false">EC192</f>
        <v>0</v>
      </c>
      <c r="HC192" s="0" t="n">
        <f aca="false">EF192</f>
        <v>0</v>
      </c>
      <c r="HD192" s="0" t="n">
        <f aca="false">EI192</f>
        <v>0</v>
      </c>
      <c r="HE192" s="0" t="n">
        <f aca="false">EL192</f>
        <v>0</v>
      </c>
      <c r="HF192" s="0" t="n">
        <f aca="false">EO192</f>
        <v>0</v>
      </c>
      <c r="HG192" s="0" t="n">
        <f aca="false">ER192</f>
        <v>0</v>
      </c>
      <c r="HH192" s="0" t="n">
        <f aca="false">EU192</f>
        <v>0</v>
      </c>
      <c r="HI192" s="0" t="n">
        <f aca="false">EX192</f>
        <v>0</v>
      </c>
      <c r="HJ192" s="0" t="n">
        <f aca="false">FA192</f>
        <v>0</v>
      </c>
      <c r="HK192" s="0" t="n">
        <f aca="false">FD192</f>
        <v>0</v>
      </c>
      <c r="HL192" s="0" t="n">
        <f aca="false">FG192</f>
        <v>0</v>
      </c>
      <c r="HM192" s="0" t="n">
        <f aca="false">FJ192</f>
        <v>0</v>
      </c>
      <c r="HN192" s="0" t="n">
        <f aca="false">FM192</f>
        <v>0</v>
      </c>
      <c r="HO192" s="0" t="n">
        <f aca="false">FP192</f>
        <v>0</v>
      </c>
      <c r="HP192" s="0" t="n">
        <f aca="false">FS192</f>
        <v>0</v>
      </c>
      <c r="HQ192" s="0" t="n">
        <f aca="false">FV192</f>
        <v>0</v>
      </c>
      <c r="HR192" s="0" t="n">
        <f aca="false">FY192</f>
        <v>0</v>
      </c>
      <c r="HS192" s="0" t="n">
        <f aca="false">GB192</f>
        <v>0</v>
      </c>
      <c r="HT192" s="0" t="n">
        <f aca="false">GE192</f>
        <v>0</v>
      </c>
      <c r="HU192" s="0" t="n">
        <f aca="false">GH192</f>
        <v>0</v>
      </c>
      <c r="HV192" s="0" t="n">
        <f aca="false">GK192</f>
        <v>0</v>
      </c>
      <c r="HW192" s="0" t="n">
        <f aca="false">AU192</f>
        <v>9</v>
      </c>
      <c r="HX192" s="0" t="n">
        <f aca="false">HW192/HV194</f>
        <v>1</v>
      </c>
    </row>
    <row r="193" customFormat="false" ht="18" hidden="true" customHeight="true" outlineLevel="0" collapsed="false">
      <c r="A193" s="1"/>
      <c r="B193" s="10"/>
      <c r="C193" s="10"/>
      <c r="D193" s="10"/>
      <c r="E193" s="10"/>
      <c r="F193" s="13"/>
      <c r="G193" s="13"/>
      <c r="H193" s="74"/>
      <c r="I193" s="10"/>
      <c r="J193" s="10"/>
      <c r="K193" s="1"/>
      <c r="M193" s="1"/>
      <c r="AK193" s="1"/>
      <c r="AL193" s="1"/>
      <c r="AM193" s="1"/>
      <c r="AN193" s="1"/>
      <c r="AO193" s="1"/>
      <c r="AP193" s="1"/>
      <c r="AQ193" s="1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 t="n">
        <f aca="false">IF(GN191&lt;GN192,GN191,GN192)</f>
        <v>0</v>
      </c>
      <c r="GO193" s="15" t="n">
        <f aca="false">IF(GO191&lt;GO192,GO191,GO192)</f>
        <v>2</v>
      </c>
      <c r="GP193" s="15" t="n">
        <f aca="false">IF(GP191&lt;GP192,GP191,GP192)</f>
        <v>0</v>
      </c>
      <c r="GQ193" s="15" t="n">
        <f aca="false">IF(GQ191&lt;GQ192,GQ191,GQ192)</f>
        <v>0</v>
      </c>
      <c r="GR193" s="15" t="n">
        <f aca="false">IF(GR191&lt;GR192,GR191,GR192)</f>
        <v>0</v>
      </c>
      <c r="GS193" s="15" t="n">
        <f aca="false">IF(GS191&lt;GS192,GS191,GS192)</f>
        <v>0</v>
      </c>
      <c r="GT193" s="15" t="n">
        <f aca="false">IF(GT191&lt;GT192,GT191,GT192)</f>
        <v>0</v>
      </c>
      <c r="GU193" s="15" t="n">
        <f aca="false">IF(GU191&lt;GU192,GU191,GU192)</f>
        <v>0</v>
      </c>
      <c r="GV193" s="15" t="n">
        <f aca="false">IF(GV191&lt;GV192,GV191,GV192)</f>
        <v>0</v>
      </c>
      <c r="GW193" s="15" t="n">
        <f aca="false">IF(GW191&lt;GW192,GW191,GW192)</f>
        <v>0</v>
      </c>
      <c r="GX193" s="15" t="n">
        <f aca="false">IF(GX191&lt;GX192,GX191,GX192)</f>
        <v>0</v>
      </c>
      <c r="GY193" s="15" t="n">
        <f aca="false">IF(GY191&lt;GY192,GY191,GY192)</f>
        <v>0</v>
      </c>
      <c r="GZ193" s="15" t="n">
        <f aca="false">IF(GZ191&lt;GZ192,GZ191,GZ192)</f>
        <v>0</v>
      </c>
      <c r="HA193" s="15" t="n">
        <f aca="false">IF(HA191&lt;HA192,HA191,HA192)</f>
        <v>0</v>
      </c>
      <c r="HB193" s="15" t="n">
        <f aca="false">IF(HB191&lt;HB192,HB191,HB192)</f>
        <v>0</v>
      </c>
      <c r="HC193" s="15" t="n">
        <f aca="false">IF(HC191&lt;HC192,HC191,HC192)</f>
        <v>0</v>
      </c>
      <c r="HD193" s="15" t="n">
        <f aca="false">IF(HD191&lt;HD192,HD191,HD192)</f>
        <v>0</v>
      </c>
      <c r="HE193" s="15" t="n">
        <f aca="false">IF(HE191&lt;HE192,HE191,HE192)</f>
        <v>0</v>
      </c>
      <c r="HF193" s="15" t="n">
        <f aca="false">IF(HF191&lt;HF192,HF191,HF192)</f>
        <v>0</v>
      </c>
      <c r="HG193" s="15" t="n">
        <f aca="false">IF(HG191&lt;HG192,HG191,HG192)</f>
        <v>0</v>
      </c>
      <c r="HH193" s="15" t="n">
        <f aca="false">IF(HH191&lt;HH192,HH191,HH192)</f>
        <v>0</v>
      </c>
      <c r="HI193" s="15" t="n">
        <f aca="false">IF(HI191&lt;HI192,HI191,HI192)</f>
        <v>0</v>
      </c>
      <c r="HJ193" s="15" t="n">
        <f aca="false">IF(HJ191&lt;HJ192,HJ191,HJ192)</f>
        <v>0</v>
      </c>
      <c r="HK193" s="15" t="n">
        <f aca="false">IF(HK191&lt;HK192,HK191,HK192)</f>
        <v>0</v>
      </c>
      <c r="HL193" s="15" t="n">
        <f aca="false">IF(HL191&lt;HL192,HL191,HL192)</f>
        <v>0</v>
      </c>
      <c r="HM193" s="15" t="n">
        <f aca="false">IF(HM191&lt;HM192,HM191,HM192)</f>
        <v>0</v>
      </c>
      <c r="HN193" s="15" t="n">
        <f aca="false">IF(HN191&lt;HN192,HN191,HN192)</f>
        <v>0</v>
      </c>
      <c r="HO193" s="15" t="n">
        <f aca="false">IF(HO191&lt;HO192,HO191,HO192)</f>
        <v>0</v>
      </c>
      <c r="HP193" s="15" t="n">
        <f aca="false">IF(HP191&lt;HP192,HP191,HP192)</f>
        <v>0</v>
      </c>
      <c r="HQ193" s="15" t="n">
        <f aca="false">IF(HQ191&lt;HQ192,HQ191,HQ192)</f>
        <v>0</v>
      </c>
      <c r="HR193" s="15" t="n">
        <f aca="false">IF(HR191&lt;HR192,HR191,HR192)</f>
        <v>0</v>
      </c>
      <c r="HS193" s="15" t="n">
        <f aca="false">IF(HS191&lt;HS192,HS191,HS192)</f>
        <v>0</v>
      </c>
      <c r="HT193" s="15" t="n">
        <f aca="false">IF(HT191&lt;HT192,HT191,HT192)</f>
        <v>0</v>
      </c>
      <c r="HU193" s="15" t="n">
        <f aca="false">IF(HU191&lt;HU192,HU191,HU192)</f>
        <v>0</v>
      </c>
      <c r="HV193" s="15" t="n">
        <f aca="false">IF(HV191&lt;HV192,HV191,HV192)</f>
        <v>0</v>
      </c>
    </row>
    <row r="194" customFormat="false" ht="18" hidden="true" customHeight="true" outlineLevel="0" collapsed="false">
      <c r="A194" s="1"/>
      <c r="B194" s="10"/>
      <c r="C194" s="10"/>
      <c r="D194" s="10"/>
      <c r="E194" s="10"/>
      <c r="F194" s="13"/>
      <c r="G194" s="13"/>
      <c r="H194" s="74"/>
      <c r="I194" s="10"/>
      <c r="J194" s="10"/>
      <c r="K194" s="1"/>
      <c r="M194" s="1"/>
      <c r="AK194" s="1"/>
      <c r="AL194" s="1"/>
      <c r="AM194" s="1"/>
      <c r="AN194" s="1"/>
      <c r="AO194" s="1"/>
      <c r="AP194" s="1"/>
      <c r="AQ194" s="1"/>
      <c r="AT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0" t="n">
        <f aca="false">FY$4^GN193</f>
        <v>1</v>
      </c>
      <c r="GO194" s="0" t="n">
        <f aca="false">FZ$4^GO193*GN194</f>
        <v>9</v>
      </c>
      <c r="GP194" s="0" t="n">
        <f aca="false">GA$4^GP193*GO194</f>
        <v>9</v>
      </c>
      <c r="GQ194" s="0" t="n">
        <f aca="false">GB$4^GQ193*GP194</f>
        <v>9</v>
      </c>
      <c r="GR194" s="0" t="n">
        <f aca="false">GC$4^GR193*GQ194</f>
        <v>9</v>
      </c>
      <c r="GS194" s="0" t="n">
        <f aca="false">GD$4^GS193*GR194</f>
        <v>9</v>
      </c>
      <c r="GT194" s="0" t="n">
        <f aca="false">GE$4^GT193*GS194</f>
        <v>9</v>
      </c>
      <c r="GU194" s="0" t="n">
        <f aca="false">GF$4^GU193*GT194</f>
        <v>9</v>
      </c>
      <c r="GV194" s="0" t="n">
        <f aca="false">GG$4^GV193*GU194</f>
        <v>9</v>
      </c>
      <c r="GW194" s="0" t="n">
        <f aca="false">GH$4^GW193*GV194</f>
        <v>9</v>
      </c>
      <c r="GX194" s="0" t="n">
        <f aca="false">GI$4^GX193*GW194</f>
        <v>9</v>
      </c>
      <c r="GY194" s="0" t="n">
        <f aca="false">GJ$4^GY193*GX194</f>
        <v>9</v>
      </c>
      <c r="GZ194" s="0" t="n">
        <f aca="false">GK$4^GZ193*GY194</f>
        <v>9</v>
      </c>
      <c r="HA194" s="0" t="n">
        <f aca="false">GL$4^HA193*GZ194</f>
        <v>9</v>
      </c>
      <c r="HB194" s="0" t="n">
        <f aca="false">GM$4^HB193*HA194</f>
        <v>9</v>
      </c>
      <c r="HC194" s="0" t="n">
        <f aca="false">GN$4^HC193*HB194</f>
        <v>9</v>
      </c>
      <c r="HD194" s="0" t="n">
        <f aca="false">GO$4^HD193*HC194</f>
        <v>9</v>
      </c>
      <c r="HE194" s="0" t="n">
        <f aca="false">GP$4^HE193*HD194</f>
        <v>9</v>
      </c>
      <c r="HF194" s="0" t="n">
        <f aca="false">GQ$4^HF193*HE194</f>
        <v>9</v>
      </c>
      <c r="HG194" s="0" t="n">
        <f aca="false">GR$4^HG193*HF194</f>
        <v>9</v>
      </c>
      <c r="HH194" s="0" t="n">
        <f aca="false">GS$4^HH193*HG194</f>
        <v>9</v>
      </c>
      <c r="HI194" s="0" t="n">
        <f aca="false">GT$4^HI193*HH194</f>
        <v>9</v>
      </c>
      <c r="HJ194" s="0" t="n">
        <f aca="false">GU$4^HJ193*HI194</f>
        <v>9</v>
      </c>
      <c r="HK194" s="0" t="n">
        <f aca="false">GV$4^HK193*HJ194</f>
        <v>9</v>
      </c>
      <c r="HL194" s="0" t="n">
        <f aca="false">GW$4^HL193*HK194</f>
        <v>9</v>
      </c>
      <c r="HM194" s="0" t="n">
        <f aca="false">GX$4^HM193*HL194</f>
        <v>9</v>
      </c>
      <c r="HN194" s="0" t="n">
        <f aca="false">GY$4^HN193*HM194</f>
        <v>9</v>
      </c>
      <c r="HO194" s="0" t="n">
        <f aca="false">GZ$4^HO193*HN194</f>
        <v>9</v>
      </c>
      <c r="HP194" s="0" t="n">
        <f aca="false">HA$4^HP193*HO194</f>
        <v>9</v>
      </c>
      <c r="HQ194" s="0" t="n">
        <f aca="false">HB$4^HQ193*HP194</f>
        <v>9</v>
      </c>
      <c r="HR194" s="0" t="n">
        <f aca="false">HC$4^HR193*HQ194</f>
        <v>9</v>
      </c>
      <c r="HS194" s="0" t="n">
        <f aca="false">HD$4^HS193*HR194</f>
        <v>9</v>
      </c>
      <c r="HT194" s="0" t="n">
        <f aca="false">HE$4^HT193*HS194</f>
        <v>9</v>
      </c>
      <c r="HU194" s="0" t="n">
        <f aca="false">HF$4^HU193*HT194</f>
        <v>9</v>
      </c>
      <c r="HV194" s="0" t="n">
        <f aca="false">HG$4^HV193*HU194</f>
        <v>9</v>
      </c>
    </row>
    <row r="195" customFormat="false" ht="18" hidden="true" customHeight="true" outlineLevel="0" collapsed="false">
      <c r="A195" s="1"/>
      <c r="B195" s="10"/>
      <c r="C195" s="10"/>
      <c r="D195" s="10"/>
      <c r="E195" s="10"/>
      <c r="F195" s="13"/>
      <c r="G195" s="13"/>
      <c r="H195" s="74"/>
      <c r="I195" s="10"/>
      <c r="J195" s="10"/>
      <c r="K195" s="1"/>
      <c r="M195" s="1"/>
      <c r="AK195" s="1"/>
      <c r="AL195" s="1"/>
      <c r="AM195" s="1"/>
      <c r="AN195" s="1"/>
      <c r="AO195" s="1"/>
      <c r="AP195" s="1"/>
      <c r="AQ195" s="1"/>
      <c r="AR195" s="0" t="s">
        <v>65</v>
      </c>
      <c r="AS195" s="0" t="n">
        <f aca="false">AS184+AS188+AS192</f>
        <v>39</v>
      </c>
      <c r="AT195" s="0" t="n">
        <f aca="false">HX183*HX188*HX192+HX184*HX187*HX192+HX184*HX188*HX191</f>
        <v>175</v>
      </c>
      <c r="AU195" s="0" t="n">
        <f aca="false">AT195-AU196*(AS196-AS195)</f>
        <v>75</v>
      </c>
      <c r="AV195" s="0" t="n">
        <v>256</v>
      </c>
      <c r="AW195" s="15" t="n">
        <f aca="false">IF(AU195/AV195=INT(AU195/AV195),1,0)</f>
        <v>0</v>
      </c>
      <c r="AX195" s="15" t="n">
        <f aca="false">IF(AW195=0,AU195,AU195/AV195)</f>
        <v>75</v>
      </c>
      <c r="AY195" s="15" t="n">
        <v>16</v>
      </c>
      <c r="AZ195" s="15" t="n">
        <f aca="false">IF(AX195/AY195=INT(AX195/AY195),1,0)</f>
        <v>0</v>
      </c>
      <c r="BA195" s="15" t="n">
        <f aca="false">IF(AZ195=0,AX195,AX195/AY195)</f>
        <v>75</v>
      </c>
      <c r="BB195" s="15" t="n">
        <v>4</v>
      </c>
      <c r="BC195" s="15" t="n">
        <f aca="false">IF(BA195/BB195=INT(BA195/BB195),1,0)</f>
        <v>0</v>
      </c>
      <c r="BD195" s="15" t="n">
        <f aca="false">IF(BC195=0,BA195,BA195/BB195)</f>
        <v>75</v>
      </c>
      <c r="BE195" s="15" t="n">
        <v>2</v>
      </c>
      <c r="BF195" s="15" t="n">
        <f aca="false">IF(BD195/BE195=INT(BD195/BE195),1,0)</f>
        <v>0</v>
      </c>
      <c r="BG195" s="15" t="n">
        <f aca="false">IF(BF195=0,BD195,BD195/BE195)</f>
        <v>75</v>
      </c>
      <c r="BH195" s="15" t="n">
        <v>81</v>
      </c>
      <c r="BI195" s="15" t="n">
        <f aca="false">IF(BG195/BH195=INT(BG195/BH195),1,0)</f>
        <v>0</v>
      </c>
      <c r="BJ195" s="15" t="n">
        <f aca="false">IF(BI195=0,BG195,BG195/BH195)</f>
        <v>75</v>
      </c>
      <c r="BK195" s="15" t="n">
        <v>9</v>
      </c>
      <c r="BL195" s="15" t="n">
        <f aca="false">IF(BJ195/BK195=INT(BJ195/BK195),1,0)</f>
        <v>0</v>
      </c>
      <c r="BM195" s="15" t="n">
        <f aca="false">IF(BL195=0,BJ195,BJ195/BK195)</f>
        <v>75</v>
      </c>
      <c r="BN195" s="15" t="n">
        <v>3</v>
      </c>
      <c r="BO195" s="15" t="n">
        <f aca="false">IF(BM195/BN195=INT(BM195/BN195),1,0)</f>
        <v>1</v>
      </c>
      <c r="BP195" s="15" t="n">
        <f aca="false">IF(BO195=0,BM195,BM195/BN195)</f>
        <v>25</v>
      </c>
      <c r="BQ195" s="15" t="n">
        <v>25</v>
      </c>
      <c r="BR195" s="15" t="n">
        <f aca="false">IF(BP195/BQ195=INT(BP195/BQ195),1,0)</f>
        <v>1</v>
      </c>
      <c r="BS195" s="15" t="n">
        <f aca="false">IF(BR195=0,BP195,BP195/BQ195)</f>
        <v>1</v>
      </c>
      <c r="BT195" s="15" t="n">
        <v>5</v>
      </c>
      <c r="BU195" s="15" t="n">
        <f aca="false">IF(BS195/BT195=INT(BS195/BT195),1,0)</f>
        <v>0</v>
      </c>
      <c r="BV195" s="15" t="n">
        <f aca="false">IF(BU195=0,BS195,BS195/BT195)</f>
        <v>1</v>
      </c>
      <c r="BW195" s="15" t="n">
        <v>49</v>
      </c>
      <c r="BX195" s="15" t="n">
        <f aca="false">IF(BV195/BW195=INT(BV195/BW195),1,0)</f>
        <v>0</v>
      </c>
      <c r="BY195" s="15" t="n">
        <f aca="false">IF(BX195=0,BV195,BV195/BW195)</f>
        <v>1</v>
      </c>
      <c r="BZ195" s="15" t="n">
        <v>7</v>
      </c>
      <c r="CA195" s="15" t="n">
        <f aca="false">IF(BY195/BZ195=INT(BY195/BZ195),1,0)</f>
        <v>0</v>
      </c>
      <c r="CB195" s="15" t="n">
        <f aca="false">IF(CA195=0,BY195,BY195/BZ195)</f>
        <v>1</v>
      </c>
      <c r="CC195" s="15" t="n">
        <v>121</v>
      </c>
      <c r="CD195" s="15" t="n">
        <f aca="false">IF(CB195/CC195=INT(CB195/CC195),1,0)</f>
        <v>0</v>
      </c>
      <c r="CE195" s="15" t="n">
        <f aca="false">IF(CD195=0,CB195,CB195/CC195)</f>
        <v>1</v>
      </c>
      <c r="CF195" s="15" t="n">
        <v>11</v>
      </c>
      <c r="CG195" s="15" t="n">
        <f aca="false">IF(CE195/CF195=INT(CE195/CF195),1,0)</f>
        <v>0</v>
      </c>
      <c r="CH195" s="15" t="n">
        <f aca="false">IF(CG195=0,CE195,CE195/CF195)</f>
        <v>1</v>
      </c>
      <c r="CI195" s="15" t="n">
        <v>169</v>
      </c>
      <c r="CJ195" s="15" t="n">
        <f aca="false">IF(CH195/CI195=INT(CH195/CI195),1,0)</f>
        <v>0</v>
      </c>
      <c r="CK195" s="15" t="n">
        <f aca="false">IF(CJ195=0,CH195,CH195/CI195)</f>
        <v>1</v>
      </c>
      <c r="CL195" s="15" t="n">
        <v>13</v>
      </c>
      <c r="CM195" s="15" t="n">
        <f aca="false">IF(CK195/CL195=INT(CK195/CL195),1,0)</f>
        <v>0</v>
      </c>
      <c r="CN195" s="15" t="n">
        <f aca="false">IF(CM195=0,CK195,CK195/CL195)</f>
        <v>1</v>
      </c>
      <c r="CO195" s="15" t="n">
        <f aca="false">CO191</f>
        <v>289</v>
      </c>
      <c r="CP195" s="15" t="n">
        <f aca="false">IF(CN195/CO195=INT(CN195/CO195),1,0)</f>
        <v>0</v>
      </c>
      <c r="CQ195" s="15" t="n">
        <f aca="false">IF(CP195=0,CN195,CN195/CO195)</f>
        <v>1</v>
      </c>
      <c r="CR195" s="15" t="n">
        <v>17</v>
      </c>
      <c r="CS195" s="15" t="n">
        <f aca="false">IF(CQ195/CR195=INT(CQ195/CR195),1,0)</f>
        <v>0</v>
      </c>
      <c r="CT195" s="15" t="n">
        <f aca="false">IF(CS195=0,CQ195,CQ195/CR195)</f>
        <v>1</v>
      </c>
      <c r="CU195" s="15" t="n">
        <f aca="false">CU191</f>
        <v>361</v>
      </c>
      <c r="CV195" s="15" t="n">
        <f aca="false">IF(CT195/CU195=INT(CT195/CU195),1,0)</f>
        <v>0</v>
      </c>
      <c r="CW195" s="15" t="n">
        <f aca="false">IF(CV195=0,CT195,CT195/CU195)</f>
        <v>1</v>
      </c>
      <c r="CX195" s="15" t="n">
        <v>19</v>
      </c>
      <c r="CY195" s="15" t="n">
        <f aca="false">IF(CW195/CX195=INT(CW195/CX195),1,0)</f>
        <v>0</v>
      </c>
      <c r="CZ195" s="15" t="n">
        <f aca="false">IF(CY195=0,CW195,CW195/CX195)</f>
        <v>1</v>
      </c>
      <c r="DA195" s="15" t="n">
        <f aca="false">DA191</f>
        <v>529</v>
      </c>
      <c r="DB195" s="15" t="n">
        <f aca="false">IF(CZ195/DA195=INT(CZ195/DA195),1,0)</f>
        <v>0</v>
      </c>
      <c r="DC195" s="15" t="n">
        <f aca="false">IF(DB195=0,CZ195,CZ195/DA195)</f>
        <v>1</v>
      </c>
      <c r="DD195" s="15" t="n">
        <v>23</v>
      </c>
      <c r="DE195" s="15" t="n">
        <f aca="false">IF(DC195/DD195=INT(DC195/DD195),1,0)</f>
        <v>0</v>
      </c>
      <c r="DF195" s="15" t="n">
        <f aca="false">IF(DE195=0,DC195,DC195/DD195)</f>
        <v>1</v>
      </c>
      <c r="DG195" s="15" t="n">
        <f aca="false">DG191</f>
        <v>841</v>
      </c>
      <c r="DH195" s="15" t="n">
        <f aca="false">IF(DF195/DG195=INT(DF195/DG195),1,0)</f>
        <v>0</v>
      </c>
      <c r="DI195" s="15" t="n">
        <f aca="false">IF(DH195=0,DF195,DF195/DG195)</f>
        <v>1</v>
      </c>
      <c r="DJ195" s="15" t="n">
        <v>29</v>
      </c>
      <c r="DK195" s="15" t="n">
        <f aca="false">IF(DI195/DJ195=INT(DI195/DJ195),1,0)</f>
        <v>0</v>
      </c>
      <c r="DL195" s="15" t="n">
        <f aca="false">IF(DK195=0,DI195,DI195/DJ195)</f>
        <v>1</v>
      </c>
      <c r="DM195" s="15" t="n">
        <f aca="false">DM191</f>
        <v>961</v>
      </c>
      <c r="DN195" s="15" t="n">
        <f aca="false">IF(DL195/DM195=INT(DL195/DM195),1,0)</f>
        <v>0</v>
      </c>
      <c r="DO195" s="15" t="n">
        <f aca="false">IF(DN195=0,DL195,DL195/DM195)</f>
        <v>1</v>
      </c>
      <c r="DP195" s="15" t="n">
        <v>31</v>
      </c>
      <c r="DQ195" s="15" t="n">
        <f aca="false">IF(DO195/DP195=INT(DO195/DP195),1,0)</f>
        <v>0</v>
      </c>
      <c r="DR195" s="15" t="n">
        <f aca="false">IF(DQ195=0,DO195,DO195/DP195)</f>
        <v>1</v>
      </c>
      <c r="DS195" s="15" t="n">
        <v>37</v>
      </c>
      <c r="DT195" s="15" t="n">
        <f aca="false">IF(DR195/DS195=INT(DR195/DS195),1,0)</f>
        <v>0</v>
      </c>
      <c r="DU195" s="15" t="n">
        <f aca="false">IF(DT195=0,DR195,DR195/DS195)</f>
        <v>1</v>
      </c>
      <c r="DV195" s="15" t="n">
        <v>41</v>
      </c>
      <c r="DW195" s="15" t="n">
        <f aca="false">IF(DU195/DV195=INT(DU195/DV195),1,0)</f>
        <v>0</v>
      </c>
      <c r="DX195" s="15" t="n">
        <f aca="false">IF(DW195=0,DU195,DU195/DV195)</f>
        <v>1</v>
      </c>
      <c r="DY195" s="15" t="n">
        <v>43</v>
      </c>
      <c r="DZ195" s="15" t="n">
        <f aca="false">IF(DX195/DY195=INT(DX195/DY195),1,0)</f>
        <v>0</v>
      </c>
      <c r="EA195" s="15" t="n">
        <f aca="false">IF(DZ195=0,DX195,DX195/DY195)</f>
        <v>1</v>
      </c>
      <c r="EB195" s="15" t="n">
        <v>47</v>
      </c>
      <c r="EC195" s="15" t="n">
        <f aca="false">IF(EA195/EB195=INT(EA195/EB195),1,0)</f>
        <v>0</v>
      </c>
      <c r="ED195" s="15" t="n">
        <f aca="false">IF(EC195=0,EA195,EA195/EB195)</f>
        <v>1</v>
      </c>
      <c r="EE195" s="15" t="n">
        <v>53</v>
      </c>
      <c r="EF195" s="15" t="n">
        <f aca="false">IF(ED195/EE195=INT(ED195/EE195),1,0)</f>
        <v>0</v>
      </c>
      <c r="EG195" s="15" t="n">
        <f aca="false">IF(EF195=0,ED195,ED195/EE195)</f>
        <v>1</v>
      </c>
      <c r="EH195" s="15" t="n">
        <v>59</v>
      </c>
      <c r="EI195" s="15" t="n">
        <f aca="false">IF(EG195/EH195=INT(EG195/EH195),1,0)</f>
        <v>0</v>
      </c>
      <c r="EJ195" s="15" t="n">
        <f aca="false">IF(EI195=0,EG195,EG195/EH195)</f>
        <v>1</v>
      </c>
      <c r="EK195" s="15" t="n">
        <v>61</v>
      </c>
      <c r="EL195" s="15" t="n">
        <f aca="false">IF(EJ195/EK195=INT(EJ195/EK195),1,0)</f>
        <v>0</v>
      </c>
      <c r="EM195" s="15" t="n">
        <f aca="false">IF(EL195=0,EJ195,EJ195/EK195)</f>
        <v>1</v>
      </c>
      <c r="EN195" s="15" t="n">
        <v>67</v>
      </c>
      <c r="EO195" s="15" t="n">
        <f aca="false">IF(EM195/EN195=INT(EM195/EN195),1,0)</f>
        <v>0</v>
      </c>
      <c r="EP195" s="15" t="n">
        <f aca="false">IF(EO195=0,EM195,EM195/EN195)</f>
        <v>1</v>
      </c>
      <c r="EQ195" s="15" t="n">
        <v>71</v>
      </c>
      <c r="ER195" s="15" t="n">
        <f aca="false">IF(EP195/EQ195=INT(EP195/EQ195),1,0)</f>
        <v>0</v>
      </c>
      <c r="ES195" s="15" t="n">
        <f aca="false">IF(ER195=0,EP195,EP195/EQ195)</f>
        <v>1</v>
      </c>
      <c r="ET195" s="15" t="n">
        <v>73</v>
      </c>
      <c r="EU195" s="15" t="n">
        <f aca="false">IF(ES195/ET195=INT(ES195/ET195),1,0)</f>
        <v>0</v>
      </c>
      <c r="EV195" s="15" t="n">
        <f aca="false">IF(EU195=0,ES195,ES195/ET195)</f>
        <v>1</v>
      </c>
      <c r="EW195" s="15" t="n">
        <v>79</v>
      </c>
      <c r="EX195" s="15" t="n">
        <f aca="false">IF(EV195/EW195=INT(EV195/EW195),1,0)</f>
        <v>0</v>
      </c>
      <c r="EY195" s="15" t="n">
        <f aca="false">IF(EX195=0,EV195,EV195/EW195)</f>
        <v>1</v>
      </c>
      <c r="EZ195" s="15" t="n">
        <v>83</v>
      </c>
      <c r="FA195" s="15" t="n">
        <f aca="false">IF(EY195/EZ195=INT(EY195/EZ195),1,0)</f>
        <v>0</v>
      </c>
      <c r="FB195" s="15" t="n">
        <f aca="false">IF(FA195=0,EY195,EY195/EZ195)</f>
        <v>1</v>
      </c>
      <c r="FC195" s="15" t="n">
        <v>89</v>
      </c>
      <c r="FD195" s="15" t="n">
        <f aca="false">IF(FB195/FC195=INT(FB195/FC195),1,0)</f>
        <v>0</v>
      </c>
      <c r="FE195" s="15" t="n">
        <f aca="false">IF(FD195=0,FB195,FB195/FC195)</f>
        <v>1</v>
      </c>
      <c r="FF195" s="15" t="n">
        <v>97</v>
      </c>
      <c r="FG195" s="15" t="n">
        <f aca="false">IF(FE195/FF195=INT(FE195/FF195),1,0)</f>
        <v>0</v>
      </c>
      <c r="FH195" s="15" t="n">
        <f aca="false">IF(FG195=0,FE195,FE195/FF195)</f>
        <v>1</v>
      </c>
      <c r="FI195" s="15" t="n">
        <v>101</v>
      </c>
      <c r="FJ195" s="15" t="n">
        <f aca="false">IF(FH195/FI195=INT(FH195/FI195),1,0)</f>
        <v>0</v>
      </c>
      <c r="FK195" s="15" t="n">
        <f aca="false">IF(FJ195=0,FH195,FH195/FI195)</f>
        <v>1</v>
      </c>
      <c r="FL195" s="15" t="n">
        <v>103</v>
      </c>
      <c r="FM195" s="15" t="n">
        <f aca="false">IF(FK195/FL195=INT(FK195/FL195),1,0)</f>
        <v>0</v>
      </c>
      <c r="FN195" s="15" t="n">
        <f aca="false">IF(FM195=0,FK195,FK195/FL195)</f>
        <v>1</v>
      </c>
      <c r="FO195" s="15" t="n">
        <v>107</v>
      </c>
      <c r="FP195" s="15" t="n">
        <f aca="false">IF(FN195/FO195=INT(FN195/FO195),1,0)</f>
        <v>0</v>
      </c>
      <c r="FQ195" s="15" t="n">
        <f aca="false">IF(FP195=0,FN195,FN195/FO195)</f>
        <v>1</v>
      </c>
      <c r="FR195" s="15" t="n">
        <v>109</v>
      </c>
      <c r="FS195" s="15" t="n">
        <f aca="false">IF(FQ195/FR195=INT(FQ195/FR195),1,0)</f>
        <v>0</v>
      </c>
      <c r="FT195" s="15" t="n">
        <f aca="false">IF(FS195=0,FQ195,FQ195/FR195)</f>
        <v>1</v>
      </c>
      <c r="FU195" s="15" t="n">
        <v>113</v>
      </c>
      <c r="FV195" s="15" t="n">
        <f aca="false">IF(FT195/FU195=INT(FT195/FU195),1,0)</f>
        <v>0</v>
      </c>
      <c r="FW195" s="15" t="n">
        <f aca="false">IF(FV195=0,FT195,FT195/FU195)</f>
        <v>1</v>
      </c>
      <c r="FX195" s="15" t="n">
        <v>127</v>
      </c>
      <c r="FY195" s="15" t="n">
        <f aca="false">IF(FW195/FX195=INT(FW195/FX195),1,0)</f>
        <v>0</v>
      </c>
      <c r="FZ195" s="15" t="n">
        <f aca="false">IF(FY195=0,FW195,FW195/FX195)</f>
        <v>1</v>
      </c>
      <c r="GA195" s="15" t="n">
        <v>131</v>
      </c>
      <c r="GB195" s="15" t="n">
        <f aca="false">IF(FZ195/GA195=INT(FZ195/GA195),1,0)</f>
        <v>0</v>
      </c>
      <c r="GC195" s="15" t="n">
        <f aca="false">IF(GB195=0,FZ195,FZ195/GA195)</f>
        <v>1</v>
      </c>
      <c r="GD195" s="15" t="n">
        <v>137</v>
      </c>
      <c r="GE195" s="15" t="n">
        <f aca="false">IF(GC195/GD195=INT(GC195/GD195),1,0)</f>
        <v>0</v>
      </c>
      <c r="GF195" s="15" t="n">
        <f aca="false">IF(GE195=0,GC195,GC195/GD195)</f>
        <v>1</v>
      </c>
      <c r="GG195" s="15" t="n">
        <v>139</v>
      </c>
      <c r="GH195" s="15" t="n">
        <f aca="false">IF(GF195/GG195=INT(GF195/GG195),1,0)</f>
        <v>0</v>
      </c>
      <c r="GI195" s="15" t="n">
        <f aca="false">IF(GH195=0,GF195,GF195/GG195)</f>
        <v>1</v>
      </c>
      <c r="GJ195" s="15" t="n">
        <v>149</v>
      </c>
      <c r="GK195" s="15" t="n">
        <f aca="false">IF(GI195/GJ195=INT(GI195/GJ195),1,0)</f>
        <v>0</v>
      </c>
      <c r="GL195" s="15" t="n">
        <f aca="false">IF(GK195=0,GI195,GI195/GJ195)</f>
        <v>1</v>
      </c>
      <c r="GM195" s="15"/>
      <c r="GN195" s="15" t="n">
        <f aca="false">8*AW195+4*AZ195+2*BC195+BF195</f>
        <v>0</v>
      </c>
      <c r="GO195" s="15" t="n">
        <f aca="false">4*BI195+2*BL195+BO195</f>
        <v>1</v>
      </c>
      <c r="GP195" s="15" t="n">
        <f aca="false">2*BR195+BU195</f>
        <v>2</v>
      </c>
      <c r="GQ195" s="15" t="n">
        <f aca="false">2*BX195+CA195</f>
        <v>0</v>
      </c>
      <c r="GR195" s="15" t="n">
        <f aca="false">2*CD195+CG195</f>
        <v>0</v>
      </c>
      <c r="GS195" s="15" t="n">
        <f aca="false">2*CJ195+CM195</f>
        <v>0</v>
      </c>
      <c r="GT195" s="15" t="n">
        <f aca="false">CS195</f>
        <v>0</v>
      </c>
      <c r="GU195" s="15" t="n">
        <f aca="false">CY195</f>
        <v>0</v>
      </c>
      <c r="GV195" s="15" t="n">
        <f aca="false">DE195</f>
        <v>0</v>
      </c>
      <c r="GW195" s="15" t="n">
        <f aca="false">DK195</f>
        <v>0</v>
      </c>
      <c r="GX195" s="15" t="n">
        <f aca="false">DQ195</f>
        <v>0</v>
      </c>
      <c r="GY195" s="0" t="n">
        <f aca="false">DT195</f>
        <v>0</v>
      </c>
      <c r="GZ195" s="0" t="n">
        <f aca="false">DW195</f>
        <v>0</v>
      </c>
      <c r="HA195" s="0" t="n">
        <f aca="false">DZ195</f>
        <v>0</v>
      </c>
      <c r="HB195" s="0" t="n">
        <f aca="false">EC195</f>
        <v>0</v>
      </c>
      <c r="HC195" s="0" t="n">
        <f aca="false">EF195</f>
        <v>0</v>
      </c>
      <c r="HD195" s="0" t="n">
        <f aca="false">EI195</f>
        <v>0</v>
      </c>
      <c r="HE195" s="0" t="n">
        <f aca="false">EL195</f>
        <v>0</v>
      </c>
      <c r="HF195" s="0" t="n">
        <f aca="false">EO195</f>
        <v>0</v>
      </c>
      <c r="HG195" s="0" t="n">
        <f aca="false">ER195</f>
        <v>0</v>
      </c>
      <c r="HH195" s="0" t="n">
        <f aca="false">EU195</f>
        <v>0</v>
      </c>
      <c r="HI195" s="0" t="n">
        <f aca="false">EX195</f>
        <v>0</v>
      </c>
      <c r="HJ195" s="0" t="n">
        <f aca="false">FA195</f>
        <v>0</v>
      </c>
      <c r="HK195" s="0" t="n">
        <f aca="false">FD195</f>
        <v>0</v>
      </c>
      <c r="HL195" s="0" t="n">
        <f aca="false">FG195</f>
        <v>0</v>
      </c>
      <c r="HM195" s="0" t="n">
        <f aca="false">FJ195</f>
        <v>0</v>
      </c>
      <c r="HN195" s="0" t="n">
        <f aca="false">FM195</f>
        <v>0</v>
      </c>
      <c r="HO195" s="0" t="n">
        <f aca="false">FP195</f>
        <v>0</v>
      </c>
      <c r="HP195" s="0" t="n">
        <f aca="false">FS195</f>
        <v>0</v>
      </c>
      <c r="HQ195" s="0" t="n">
        <f aca="false">FV195</f>
        <v>0</v>
      </c>
      <c r="HR195" s="0" t="n">
        <f aca="false">FY195</f>
        <v>0</v>
      </c>
      <c r="HS195" s="0" t="n">
        <f aca="false">GB195</f>
        <v>0</v>
      </c>
      <c r="HT195" s="0" t="n">
        <f aca="false">GE195</f>
        <v>0</v>
      </c>
      <c r="HU195" s="0" t="n">
        <f aca="false">GH195</f>
        <v>0</v>
      </c>
      <c r="HV195" s="0" t="n">
        <f aca="false">GK195</f>
        <v>0</v>
      </c>
      <c r="HW195" s="0" t="n">
        <f aca="false">AU195</f>
        <v>75</v>
      </c>
      <c r="HX195" s="0" t="n">
        <f aca="false">HW195/HV198</f>
        <v>3</v>
      </c>
    </row>
    <row r="196" customFormat="false" ht="18" hidden="true" customHeight="true" outlineLevel="0" collapsed="false">
      <c r="A196" s="1"/>
      <c r="B196" s="10"/>
      <c r="C196" s="10"/>
      <c r="D196" s="10"/>
      <c r="E196" s="10"/>
      <c r="F196" s="13"/>
      <c r="G196" s="13"/>
      <c r="H196" s="74"/>
      <c r="I196" s="10"/>
      <c r="J196" s="10"/>
      <c r="K196" s="1"/>
      <c r="M196" s="1"/>
      <c r="AK196" s="1"/>
      <c r="AL196" s="1"/>
      <c r="AM196" s="1"/>
      <c r="AN196" s="1"/>
      <c r="AO196" s="1"/>
      <c r="AP196" s="1"/>
      <c r="AQ196" s="1"/>
      <c r="AS196" s="0" t="n">
        <f aca="false">AS195+INT(AT195/AT196)</f>
        <v>40</v>
      </c>
      <c r="AT196" s="0" t="n">
        <f aca="false">HX184*HX188*HX192</f>
        <v>100</v>
      </c>
      <c r="AU196" s="0" t="n">
        <f aca="false">AT196</f>
        <v>100</v>
      </c>
      <c r="AV196" s="0" t="n">
        <v>256</v>
      </c>
      <c r="AW196" s="15" t="n">
        <f aca="false">IF(AU196/AV196=INT(AU196/AV196),1,0)</f>
        <v>0</v>
      </c>
      <c r="AX196" s="15" t="n">
        <f aca="false">IF(AW196=0,AU196,AU196/AV196)</f>
        <v>100</v>
      </c>
      <c r="AY196" s="15" t="n">
        <v>16</v>
      </c>
      <c r="AZ196" s="15" t="n">
        <f aca="false">IF(AX196/AY196=INT(AX196/AY196),1,0)</f>
        <v>0</v>
      </c>
      <c r="BA196" s="15" t="n">
        <f aca="false">IF(AZ196=0,AX196,AX196/AY196)</f>
        <v>100</v>
      </c>
      <c r="BB196" s="15" t="n">
        <v>4</v>
      </c>
      <c r="BC196" s="15" t="n">
        <f aca="false">IF(BA196/BB196=INT(BA196/BB196),1,0)</f>
        <v>1</v>
      </c>
      <c r="BD196" s="15" t="n">
        <f aca="false">IF(BC196=0,BA196,BA196/BB196)</f>
        <v>25</v>
      </c>
      <c r="BE196" s="15" t="n">
        <v>2</v>
      </c>
      <c r="BF196" s="15" t="n">
        <f aca="false">IF(BD196/BE196=INT(BD196/BE196),1,0)</f>
        <v>0</v>
      </c>
      <c r="BG196" s="15" t="n">
        <f aca="false">IF(BF196=0,BD196,BD196/BE196)</f>
        <v>25</v>
      </c>
      <c r="BH196" s="15" t="n">
        <v>81</v>
      </c>
      <c r="BI196" s="15" t="n">
        <f aca="false">IF(BG196/BH196=INT(BG196/BH196),1,0)</f>
        <v>0</v>
      </c>
      <c r="BJ196" s="15" t="n">
        <f aca="false">IF(BI196=0,BG196,BG196/BH196)</f>
        <v>25</v>
      </c>
      <c r="BK196" s="15" t="n">
        <v>9</v>
      </c>
      <c r="BL196" s="15" t="n">
        <f aca="false">IF(BJ196/BK196=INT(BJ196/BK196),1,0)</f>
        <v>0</v>
      </c>
      <c r="BM196" s="15" t="n">
        <f aca="false">IF(BL196=0,BJ196,BJ196/BK196)</f>
        <v>25</v>
      </c>
      <c r="BN196" s="15" t="n">
        <v>3</v>
      </c>
      <c r="BO196" s="15" t="n">
        <f aca="false">IF(BM196/BN196=INT(BM196/BN196),1,0)</f>
        <v>0</v>
      </c>
      <c r="BP196" s="15" t="n">
        <f aca="false">IF(BO196=0,BM196,BM196/BN196)</f>
        <v>25</v>
      </c>
      <c r="BQ196" s="15" t="n">
        <v>25</v>
      </c>
      <c r="BR196" s="15" t="n">
        <f aca="false">IF(BP196/BQ196=INT(BP196/BQ196),1,0)</f>
        <v>1</v>
      </c>
      <c r="BS196" s="15" t="n">
        <f aca="false">IF(BR196=0,BP196,BP196/BQ196)</f>
        <v>1</v>
      </c>
      <c r="BT196" s="15" t="n">
        <v>5</v>
      </c>
      <c r="BU196" s="15" t="n">
        <f aca="false">IF(BS196/BT196=INT(BS196/BT196),1,0)</f>
        <v>0</v>
      </c>
      <c r="BV196" s="15" t="n">
        <f aca="false">IF(BU196=0,BS196,BS196/BT196)</f>
        <v>1</v>
      </c>
      <c r="BW196" s="15" t="n">
        <v>49</v>
      </c>
      <c r="BX196" s="15" t="n">
        <f aca="false">IF(BV196/BW196=INT(BV196/BW196),1,0)</f>
        <v>0</v>
      </c>
      <c r="BY196" s="15" t="n">
        <f aca="false">IF(BX196=0,BV196,BV196/BW196)</f>
        <v>1</v>
      </c>
      <c r="BZ196" s="15" t="n">
        <v>7</v>
      </c>
      <c r="CA196" s="15" t="n">
        <f aca="false">IF(BY196/BZ196=INT(BY196/BZ196),1,0)</f>
        <v>0</v>
      </c>
      <c r="CB196" s="15" t="n">
        <f aca="false">IF(CA196=0,BY196,BY196/BZ196)</f>
        <v>1</v>
      </c>
      <c r="CC196" s="15" t="n">
        <v>121</v>
      </c>
      <c r="CD196" s="15" t="n">
        <f aca="false">IF(CB196/CC196=INT(CB196/CC196),1,0)</f>
        <v>0</v>
      </c>
      <c r="CE196" s="15" t="n">
        <f aca="false">IF(CD196=0,CB196,CB196/CC196)</f>
        <v>1</v>
      </c>
      <c r="CF196" s="15" t="n">
        <v>11</v>
      </c>
      <c r="CG196" s="15" t="n">
        <f aca="false">IF(CE196/CF196=INT(CE196/CF196),1,0)</f>
        <v>0</v>
      </c>
      <c r="CH196" s="15" t="n">
        <f aca="false">IF(CG196=0,CE196,CE196/CF196)</f>
        <v>1</v>
      </c>
      <c r="CI196" s="15" t="n">
        <v>169</v>
      </c>
      <c r="CJ196" s="15" t="n">
        <f aca="false">IF(CH196/CI196=INT(CH196/CI196),1,0)</f>
        <v>0</v>
      </c>
      <c r="CK196" s="15" t="n">
        <f aca="false">IF(CJ196=0,CH196,CH196/CI196)</f>
        <v>1</v>
      </c>
      <c r="CL196" s="15" t="n">
        <v>13</v>
      </c>
      <c r="CM196" s="15" t="n">
        <f aca="false">IF(CK196/CL196=INT(CK196/CL196),1,0)</f>
        <v>0</v>
      </c>
      <c r="CN196" s="15" t="n">
        <f aca="false">IF(CM196=0,CK196,CK196/CL196)</f>
        <v>1</v>
      </c>
      <c r="CO196" s="15" t="n">
        <f aca="false">CO192</f>
        <v>289</v>
      </c>
      <c r="CP196" s="15" t="n">
        <f aca="false">IF(CN196/CO196=INT(CN196/CO196),1,0)</f>
        <v>0</v>
      </c>
      <c r="CQ196" s="15" t="n">
        <f aca="false">IF(CP196=0,CN196,CN196/CO196)</f>
        <v>1</v>
      </c>
      <c r="CR196" s="15" t="n">
        <v>17</v>
      </c>
      <c r="CS196" s="15" t="n">
        <f aca="false">IF(CQ196/CR196=INT(CQ196/CR196),1,0)</f>
        <v>0</v>
      </c>
      <c r="CT196" s="15" t="n">
        <f aca="false">IF(CS196=0,CQ196,CQ196/CR196)</f>
        <v>1</v>
      </c>
      <c r="CU196" s="15" t="n">
        <f aca="false">CU192</f>
        <v>361</v>
      </c>
      <c r="CV196" s="15" t="n">
        <f aca="false">IF(CT196/CU196=INT(CT196/CU196),1,0)</f>
        <v>0</v>
      </c>
      <c r="CW196" s="15" t="n">
        <f aca="false">IF(CV196=0,CT196,CT196/CU196)</f>
        <v>1</v>
      </c>
      <c r="CX196" s="15" t="n">
        <v>19</v>
      </c>
      <c r="CY196" s="15" t="n">
        <f aca="false">IF(CW196/CX196=INT(CW196/CX196),1,0)</f>
        <v>0</v>
      </c>
      <c r="CZ196" s="15" t="n">
        <f aca="false">IF(CY196=0,CW196,CW196/CX196)</f>
        <v>1</v>
      </c>
      <c r="DA196" s="15" t="n">
        <f aca="false">DA192</f>
        <v>529</v>
      </c>
      <c r="DB196" s="15" t="n">
        <f aca="false">IF(CZ196/DA196=INT(CZ196/DA196),1,0)</f>
        <v>0</v>
      </c>
      <c r="DC196" s="15" t="n">
        <f aca="false">IF(DB196=0,CZ196,CZ196/DA196)</f>
        <v>1</v>
      </c>
      <c r="DD196" s="15" t="n">
        <v>23</v>
      </c>
      <c r="DE196" s="15" t="n">
        <f aca="false">IF(DC196/DD196=INT(DC196/DD196),1,0)</f>
        <v>0</v>
      </c>
      <c r="DF196" s="15" t="n">
        <f aca="false">IF(DE196=0,DC196,DC196/DD196)</f>
        <v>1</v>
      </c>
      <c r="DG196" s="15" t="n">
        <f aca="false">DG192</f>
        <v>841</v>
      </c>
      <c r="DH196" s="15" t="n">
        <f aca="false">IF(DF196/DG196=INT(DF196/DG196),1,0)</f>
        <v>0</v>
      </c>
      <c r="DI196" s="15" t="n">
        <f aca="false">IF(DH196=0,DF196,DF196/DG196)</f>
        <v>1</v>
      </c>
      <c r="DJ196" s="15" t="n">
        <v>29</v>
      </c>
      <c r="DK196" s="15" t="n">
        <f aca="false">IF(DI196/DJ196=INT(DI196/DJ196),1,0)</f>
        <v>0</v>
      </c>
      <c r="DL196" s="15" t="n">
        <f aca="false">IF(DK196=0,DI196,DI196/DJ196)</f>
        <v>1</v>
      </c>
      <c r="DM196" s="15" t="n">
        <f aca="false">DM192</f>
        <v>961</v>
      </c>
      <c r="DN196" s="15" t="n">
        <f aca="false">IF(DL196/DM196=INT(DL196/DM196),1,0)</f>
        <v>0</v>
      </c>
      <c r="DO196" s="15" t="n">
        <f aca="false">IF(DN196=0,DL196,DL196/DM196)</f>
        <v>1</v>
      </c>
      <c r="DP196" s="15" t="n">
        <v>31</v>
      </c>
      <c r="DQ196" s="15" t="n">
        <f aca="false">IF(DO196/DP196=INT(DO196/DP196),1,0)</f>
        <v>0</v>
      </c>
      <c r="DR196" s="15" t="n">
        <f aca="false">IF(DQ196=0,DO196,DO196/DP196)</f>
        <v>1</v>
      </c>
      <c r="DS196" s="15" t="n">
        <v>37</v>
      </c>
      <c r="DT196" s="15" t="n">
        <f aca="false">IF(DR196/DS196=INT(DR196/DS196),1,0)</f>
        <v>0</v>
      </c>
      <c r="DU196" s="15" t="n">
        <f aca="false">IF(DT196=0,DR196,DR196/DS196)</f>
        <v>1</v>
      </c>
      <c r="DV196" s="15" t="n">
        <v>41</v>
      </c>
      <c r="DW196" s="15" t="n">
        <f aca="false">IF(DU196/DV196=INT(DU196/DV196),1,0)</f>
        <v>0</v>
      </c>
      <c r="DX196" s="15" t="n">
        <f aca="false">IF(DW196=0,DU196,DU196/DV196)</f>
        <v>1</v>
      </c>
      <c r="DY196" s="15" t="n">
        <v>43</v>
      </c>
      <c r="DZ196" s="15" t="n">
        <f aca="false">IF(DX196/DY196=INT(DX196/DY196),1,0)</f>
        <v>0</v>
      </c>
      <c r="EA196" s="15" t="n">
        <f aca="false">IF(DZ196=0,DX196,DX196/DY196)</f>
        <v>1</v>
      </c>
      <c r="EB196" s="15" t="n">
        <v>47</v>
      </c>
      <c r="EC196" s="15" t="n">
        <f aca="false">IF(EA196/EB196=INT(EA196/EB196),1,0)</f>
        <v>0</v>
      </c>
      <c r="ED196" s="15" t="n">
        <f aca="false">IF(EC196=0,EA196,EA196/EB196)</f>
        <v>1</v>
      </c>
      <c r="EE196" s="15" t="n">
        <v>53</v>
      </c>
      <c r="EF196" s="15" t="n">
        <f aca="false">IF(ED196/EE196=INT(ED196/EE196),1,0)</f>
        <v>0</v>
      </c>
      <c r="EG196" s="15" t="n">
        <f aca="false">IF(EF196=0,ED196,ED196/EE196)</f>
        <v>1</v>
      </c>
      <c r="EH196" s="15" t="n">
        <v>59</v>
      </c>
      <c r="EI196" s="15" t="n">
        <f aca="false">IF(EG196/EH196=INT(EG196/EH196),1,0)</f>
        <v>0</v>
      </c>
      <c r="EJ196" s="15" t="n">
        <f aca="false">IF(EI196=0,EG196,EG196/EH196)</f>
        <v>1</v>
      </c>
      <c r="EK196" s="15" t="n">
        <v>61</v>
      </c>
      <c r="EL196" s="15" t="n">
        <f aca="false">IF(EJ196/EK196=INT(EJ196/EK196),1,0)</f>
        <v>0</v>
      </c>
      <c r="EM196" s="15" t="n">
        <f aca="false">IF(EL196=0,EJ196,EJ196/EK196)</f>
        <v>1</v>
      </c>
      <c r="EN196" s="15" t="n">
        <v>67</v>
      </c>
      <c r="EO196" s="15" t="n">
        <f aca="false">IF(EM196/EN196=INT(EM196/EN196),1,0)</f>
        <v>0</v>
      </c>
      <c r="EP196" s="15" t="n">
        <f aca="false">IF(EO196=0,EM196,EM196/EN196)</f>
        <v>1</v>
      </c>
      <c r="EQ196" s="15" t="n">
        <v>71</v>
      </c>
      <c r="ER196" s="15" t="n">
        <f aca="false">IF(EP196/EQ196=INT(EP196/EQ196),1,0)</f>
        <v>0</v>
      </c>
      <c r="ES196" s="15" t="n">
        <f aca="false">IF(ER196=0,EP196,EP196/EQ196)</f>
        <v>1</v>
      </c>
      <c r="ET196" s="15" t="n">
        <v>73</v>
      </c>
      <c r="EU196" s="15" t="n">
        <f aca="false">IF(ES196/ET196=INT(ES196/ET196),1,0)</f>
        <v>0</v>
      </c>
      <c r="EV196" s="15" t="n">
        <f aca="false">IF(EU196=0,ES196,ES196/ET196)</f>
        <v>1</v>
      </c>
      <c r="EW196" s="15" t="n">
        <v>79</v>
      </c>
      <c r="EX196" s="15" t="n">
        <f aca="false">IF(EV196/EW196=INT(EV196/EW196),1,0)</f>
        <v>0</v>
      </c>
      <c r="EY196" s="15" t="n">
        <f aca="false">IF(EX196=0,EV196,EV196/EW196)</f>
        <v>1</v>
      </c>
      <c r="EZ196" s="15" t="n">
        <v>83</v>
      </c>
      <c r="FA196" s="15" t="n">
        <f aca="false">IF(EY196/EZ196=INT(EY196/EZ196),1,0)</f>
        <v>0</v>
      </c>
      <c r="FB196" s="15" t="n">
        <f aca="false">IF(FA196=0,EY196,EY196/EZ196)</f>
        <v>1</v>
      </c>
      <c r="FC196" s="15" t="n">
        <v>89</v>
      </c>
      <c r="FD196" s="15" t="n">
        <f aca="false">IF(FB196/FC196=INT(FB196/FC196),1,0)</f>
        <v>0</v>
      </c>
      <c r="FE196" s="15" t="n">
        <f aca="false">IF(FD196=0,FB196,FB196/FC196)</f>
        <v>1</v>
      </c>
      <c r="FF196" s="15" t="n">
        <v>97</v>
      </c>
      <c r="FG196" s="15" t="n">
        <f aca="false">IF(FE196/FF196=INT(FE196/FF196),1,0)</f>
        <v>0</v>
      </c>
      <c r="FH196" s="15" t="n">
        <f aca="false">IF(FG196=0,FE196,FE196/FF196)</f>
        <v>1</v>
      </c>
      <c r="FI196" s="15" t="n">
        <v>101</v>
      </c>
      <c r="FJ196" s="15" t="n">
        <f aca="false">IF(FH196/FI196=INT(FH196/FI196),1,0)</f>
        <v>0</v>
      </c>
      <c r="FK196" s="15" t="n">
        <f aca="false">IF(FJ196=0,FH196,FH196/FI196)</f>
        <v>1</v>
      </c>
      <c r="FL196" s="15" t="n">
        <v>103</v>
      </c>
      <c r="FM196" s="15" t="n">
        <f aca="false">IF(FK196/FL196=INT(FK196/FL196),1,0)</f>
        <v>0</v>
      </c>
      <c r="FN196" s="15" t="n">
        <f aca="false">IF(FM196=0,FK196,FK196/FL196)</f>
        <v>1</v>
      </c>
      <c r="FO196" s="15" t="n">
        <v>107</v>
      </c>
      <c r="FP196" s="15" t="n">
        <f aca="false">IF(FN196/FO196=INT(FN196/FO196),1,0)</f>
        <v>0</v>
      </c>
      <c r="FQ196" s="15" t="n">
        <f aca="false">IF(FP196=0,FN196,FN196/FO196)</f>
        <v>1</v>
      </c>
      <c r="FR196" s="15" t="n">
        <v>109</v>
      </c>
      <c r="FS196" s="15" t="n">
        <f aca="false">IF(FQ196/FR196=INT(FQ196/FR196),1,0)</f>
        <v>0</v>
      </c>
      <c r="FT196" s="15" t="n">
        <f aca="false">IF(FS196=0,FQ196,FQ196/FR196)</f>
        <v>1</v>
      </c>
      <c r="FU196" s="15" t="n">
        <v>113</v>
      </c>
      <c r="FV196" s="15" t="n">
        <f aca="false">IF(FT196/FU196=INT(FT196/FU196),1,0)</f>
        <v>0</v>
      </c>
      <c r="FW196" s="15" t="n">
        <f aca="false">IF(FV196=0,FT196,FT196/FU196)</f>
        <v>1</v>
      </c>
      <c r="FX196" s="15" t="n">
        <v>127</v>
      </c>
      <c r="FY196" s="15" t="n">
        <f aca="false">IF(FW196/FX196=INT(FW196/FX196),1,0)</f>
        <v>0</v>
      </c>
      <c r="FZ196" s="15" t="n">
        <f aca="false">IF(FY196=0,FW196,FW196/FX196)</f>
        <v>1</v>
      </c>
      <c r="GA196" s="15" t="n">
        <v>131</v>
      </c>
      <c r="GB196" s="15" t="n">
        <f aca="false">IF(FZ196/GA196=INT(FZ196/GA196),1,0)</f>
        <v>0</v>
      </c>
      <c r="GC196" s="15" t="n">
        <f aca="false">IF(GB196=0,FZ196,FZ196/GA196)</f>
        <v>1</v>
      </c>
      <c r="GD196" s="15" t="n">
        <v>137</v>
      </c>
      <c r="GE196" s="15" t="n">
        <f aca="false">IF(GC196/GD196=INT(GC196/GD196),1,0)</f>
        <v>0</v>
      </c>
      <c r="GF196" s="15" t="n">
        <f aca="false">IF(GE196=0,GC196,GC196/GD196)</f>
        <v>1</v>
      </c>
      <c r="GG196" s="15" t="n">
        <v>139</v>
      </c>
      <c r="GH196" s="15" t="n">
        <f aca="false">IF(GF196/GG196=INT(GF196/GG196),1,0)</f>
        <v>0</v>
      </c>
      <c r="GI196" s="15" t="n">
        <f aca="false">IF(GH196=0,GF196,GF196/GG196)</f>
        <v>1</v>
      </c>
      <c r="GJ196" s="15" t="n">
        <v>149</v>
      </c>
      <c r="GK196" s="15" t="n">
        <f aca="false">IF(GI196/GJ196=INT(GI196/GJ196),1,0)</f>
        <v>0</v>
      </c>
      <c r="GL196" s="15" t="n">
        <f aca="false">IF(GK196=0,GI196,GI196/GJ196)</f>
        <v>1</v>
      </c>
      <c r="GM196" s="15"/>
      <c r="GN196" s="15" t="n">
        <f aca="false">8*AW196+4*AZ196+2*BC196+BF196</f>
        <v>2</v>
      </c>
      <c r="GO196" s="15" t="n">
        <f aca="false">4*BI196+2*BL196+BO196</f>
        <v>0</v>
      </c>
      <c r="GP196" s="15" t="n">
        <f aca="false">2*BR196+BU196</f>
        <v>2</v>
      </c>
      <c r="GQ196" s="15" t="n">
        <f aca="false">2*BX196+CA196</f>
        <v>0</v>
      </c>
      <c r="GR196" s="15" t="n">
        <f aca="false">2*CD196+CG196</f>
        <v>0</v>
      </c>
      <c r="GS196" s="15" t="n">
        <f aca="false">2*CJ196+CM196</f>
        <v>0</v>
      </c>
      <c r="GT196" s="15" t="n">
        <f aca="false">CS196</f>
        <v>0</v>
      </c>
      <c r="GU196" s="15" t="n">
        <f aca="false">CY196</f>
        <v>0</v>
      </c>
      <c r="GV196" s="15" t="n">
        <f aca="false">DE196</f>
        <v>0</v>
      </c>
      <c r="GW196" s="15" t="n">
        <f aca="false">DK196</f>
        <v>0</v>
      </c>
      <c r="GX196" s="15" t="n">
        <f aca="false">DQ196</f>
        <v>0</v>
      </c>
      <c r="GY196" s="0" t="n">
        <f aca="false">DT196</f>
        <v>0</v>
      </c>
      <c r="GZ196" s="0" t="n">
        <f aca="false">DW196</f>
        <v>0</v>
      </c>
      <c r="HA196" s="0" t="n">
        <f aca="false">DZ196</f>
        <v>0</v>
      </c>
      <c r="HB196" s="0" t="n">
        <f aca="false">EC196</f>
        <v>0</v>
      </c>
      <c r="HC196" s="0" t="n">
        <f aca="false">EF196</f>
        <v>0</v>
      </c>
      <c r="HD196" s="0" t="n">
        <f aca="false">EI196</f>
        <v>0</v>
      </c>
      <c r="HE196" s="0" t="n">
        <f aca="false">EL196</f>
        <v>0</v>
      </c>
      <c r="HF196" s="0" t="n">
        <f aca="false">EO196</f>
        <v>0</v>
      </c>
      <c r="HG196" s="0" t="n">
        <f aca="false">ER196</f>
        <v>0</v>
      </c>
      <c r="HH196" s="0" t="n">
        <f aca="false">EU196</f>
        <v>0</v>
      </c>
      <c r="HI196" s="0" t="n">
        <f aca="false">EX196</f>
        <v>0</v>
      </c>
      <c r="HJ196" s="0" t="n">
        <f aca="false">FA196</f>
        <v>0</v>
      </c>
      <c r="HK196" s="0" t="n">
        <f aca="false">FD196</f>
        <v>0</v>
      </c>
      <c r="HL196" s="0" t="n">
        <f aca="false">FG196</f>
        <v>0</v>
      </c>
      <c r="HM196" s="0" t="n">
        <f aca="false">FJ196</f>
        <v>0</v>
      </c>
      <c r="HN196" s="0" t="n">
        <f aca="false">FM196</f>
        <v>0</v>
      </c>
      <c r="HO196" s="0" t="n">
        <f aca="false">FP196</f>
        <v>0</v>
      </c>
      <c r="HP196" s="0" t="n">
        <f aca="false">FS196</f>
        <v>0</v>
      </c>
      <c r="HQ196" s="0" t="n">
        <f aca="false">FV196</f>
        <v>0</v>
      </c>
      <c r="HR196" s="0" t="n">
        <f aca="false">FY196</f>
        <v>0</v>
      </c>
      <c r="HS196" s="0" t="n">
        <f aca="false">GB196</f>
        <v>0</v>
      </c>
      <c r="HT196" s="0" t="n">
        <f aca="false">GE196</f>
        <v>0</v>
      </c>
      <c r="HU196" s="0" t="n">
        <f aca="false">GH196</f>
        <v>0</v>
      </c>
      <c r="HV196" s="0" t="n">
        <f aca="false">GK196</f>
        <v>0</v>
      </c>
      <c r="HW196" s="0" t="n">
        <f aca="false">AU196</f>
        <v>100</v>
      </c>
      <c r="HX196" s="0" t="n">
        <f aca="false">HW196/HV198</f>
        <v>4</v>
      </c>
    </row>
    <row r="197" customFormat="false" ht="18" hidden="true" customHeight="true" outlineLevel="0" collapsed="false">
      <c r="A197" s="1"/>
      <c r="B197" s="10"/>
      <c r="C197" s="10"/>
      <c r="D197" s="10"/>
      <c r="E197" s="10"/>
      <c r="F197" s="13"/>
      <c r="G197" s="13"/>
      <c r="H197" s="74"/>
      <c r="I197" s="10"/>
      <c r="J197" s="10"/>
      <c r="K197" s="1"/>
      <c r="M197" s="1"/>
      <c r="AK197" s="1"/>
      <c r="AL197" s="1"/>
      <c r="AM197" s="1"/>
      <c r="AN197" s="1"/>
      <c r="AO197" s="1"/>
      <c r="AP197" s="1"/>
      <c r="AQ197" s="1"/>
      <c r="AT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R197" s="15"/>
      <c r="CS197" s="15"/>
      <c r="CT197" s="15"/>
      <c r="CX197" s="15"/>
      <c r="CY197" s="15"/>
      <c r="CZ197" s="15"/>
      <c r="DD197" s="15"/>
      <c r="DE197" s="15"/>
      <c r="DF197" s="15"/>
      <c r="DJ197" s="15"/>
      <c r="DK197" s="15"/>
      <c r="DL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 t="n">
        <f aca="false">IF(GN195&lt;GN196,GN195,GN196)</f>
        <v>0</v>
      </c>
      <c r="GO197" s="15" t="n">
        <f aca="false">IF(GO195&lt;GO196,GO195,GO196)</f>
        <v>0</v>
      </c>
      <c r="GP197" s="15" t="n">
        <f aca="false">IF(GP195&lt;GP196,GP195,GP196)</f>
        <v>2</v>
      </c>
      <c r="GQ197" s="15" t="n">
        <f aca="false">IF(GQ195&lt;GQ196,GQ195,GQ196)</f>
        <v>0</v>
      </c>
      <c r="GR197" s="15" t="n">
        <f aca="false">IF(GR195&lt;GR196,GR195,GR196)</f>
        <v>0</v>
      </c>
      <c r="GS197" s="15" t="n">
        <f aca="false">IF(GS195&lt;GS196,GS195,GS196)</f>
        <v>0</v>
      </c>
      <c r="GT197" s="15" t="n">
        <f aca="false">IF(GT195&lt;GT196,GT195,GT196)</f>
        <v>0</v>
      </c>
      <c r="GU197" s="15" t="n">
        <f aca="false">IF(GU195&lt;GU196,GU195,GU196)</f>
        <v>0</v>
      </c>
      <c r="GV197" s="15" t="n">
        <f aca="false">IF(GV195&lt;GV196,GV195,GV196)</f>
        <v>0</v>
      </c>
      <c r="GW197" s="15" t="n">
        <f aca="false">IF(GW195&lt;GW196,GW195,GW196)</f>
        <v>0</v>
      </c>
      <c r="GX197" s="15" t="n">
        <f aca="false">IF(GX195&lt;GX196,GX195,GX196)</f>
        <v>0</v>
      </c>
      <c r="GY197" s="15" t="n">
        <f aca="false">IF(GY195&lt;GY196,GY195,GY196)</f>
        <v>0</v>
      </c>
      <c r="GZ197" s="15" t="n">
        <f aca="false">IF(GZ195&lt;GZ196,GZ195,GZ196)</f>
        <v>0</v>
      </c>
      <c r="HA197" s="15" t="n">
        <f aca="false">IF(HA195&lt;HA196,HA195,HA196)</f>
        <v>0</v>
      </c>
      <c r="HB197" s="15" t="n">
        <f aca="false">IF(HB195&lt;HB196,HB195,HB196)</f>
        <v>0</v>
      </c>
      <c r="HC197" s="15" t="n">
        <f aca="false">IF(HC195&lt;HC196,HC195,HC196)</f>
        <v>0</v>
      </c>
      <c r="HD197" s="15" t="n">
        <f aca="false">IF(HD195&lt;HD196,HD195,HD196)</f>
        <v>0</v>
      </c>
      <c r="HE197" s="15" t="n">
        <f aca="false">IF(HE195&lt;HE196,HE195,HE196)</f>
        <v>0</v>
      </c>
      <c r="HF197" s="15" t="n">
        <f aca="false">IF(HF195&lt;HF196,HF195,HF196)</f>
        <v>0</v>
      </c>
      <c r="HG197" s="15" t="n">
        <f aca="false">IF(HG195&lt;HG196,HG195,HG196)</f>
        <v>0</v>
      </c>
      <c r="HH197" s="15" t="n">
        <f aca="false">IF(HH195&lt;HH196,HH195,HH196)</f>
        <v>0</v>
      </c>
      <c r="HI197" s="15" t="n">
        <f aca="false">IF(HI195&lt;HI196,HI195,HI196)</f>
        <v>0</v>
      </c>
      <c r="HJ197" s="15" t="n">
        <f aca="false">IF(HJ195&lt;HJ196,HJ195,HJ196)</f>
        <v>0</v>
      </c>
      <c r="HK197" s="15" t="n">
        <f aca="false">IF(HK195&lt;HK196,HK195,HK196)</f>
        <v>0</v>
      </c>
      <c r="HL197" s="15" t="n">
        <f aca="false">IF(HL195&lt;HL196,HL195,HL196)</f>
        <v>0</v>
      </c>
      <c r="HM197" s="15" t="n">
        <f aca="false">IF(HM195&lt;HM196,HM195,HM196)</f>
        <v>0</v>
      </c>
      <c r="HN197" s="15" t="n">
        <f aca="false">IF(HN195&lt;HN196,HN195,HN196)</f>
        <v>0</v>
      </c>
      <c r="HO197" s="15" t="n">
        <f aca="false">IF(HO195&lt;HO196,HO195,HO196)</f>
        <v>0</v>
      </c>
      <c r="HP197" s="15" t="n">
        <f aca="false">IF(HP195&lt;HP196,HP195,HP196)</f>
        <v>0</v>
      </c>
      <c r="HQ197" s="15" t="n">
        <f aca="false">IF(HQ195&lt;HQ196,HQ195,HQ196)</f>
        <v>0</v>
      </c>
      <c r="HR197" s="15" t="n">
        <f aca="false">IF(HR195&lt;HR196,HR195,HR196)</f>
        <v>0</v>
      </c>
      <c r="HS197" s="15" t="n">
        <f aca="false">IF(HS195&lt;HS196,HS195,HS196)</f>
        <v>0</v>
      </c>
      <c r="HT197" s="15" t="n">
        <f aca="false">IF(HT195&lt;HT196,HT195,HT196)</f>
        <v>0</v>
      </c>
      <c r="HU197" s="15" t="n">
        <f aca="false">IF(HU195&lt;HU196,HU195,HU196)</f>
        <v>0</v>
      </c>
      <c r="HV197" s="15" t="n">
        <f aca="false">IF(HV195&lt;HV196,HV195,HV196)</f>
        <v>0</v>
      </c>
    </row>
    <row r="198" customFormat="false" ht="18" hidden="true" customHeight="true" outlineLevel="0" collapsed="false">
      <c r="A198" s="1"/>
      <c r="B198" s="10"/>
      <c r="C198" s="10"/>
      <c r="D198" s="10"/>
      <c r="E198" s="10"/>
      <c r="F198" s="13"/>
      <c r="G198" s="13"/>
      <c r="H198" s="74"/>
      <c r="I198" s="10"/>
      <c r="J198" s="10"/>
      <c r="K198" s="1"/>
      <c r="M198" s="1"/>
      <c r="AK198" s="1"/>
      <c r="AL198" s="1"/>
      <c r="AM198" s="1"/>
      <c r="AN198" s="1"/>
      <c r="AO198" s="1"/>
      <c r="AP198" s="1"/>
      <c r="AQ198" s="1"/>
      <c r="AT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R198" s="15"/>
      <c r="CS198" s="15"/>
      <c r="CT198" s="15"/>
      <c r="CX198" s="15"/>
      <c r="CY198" s="15"/>
      <c r="CZ198" s="15"/>
      <c r="DD198" s="15"/>
      <c r="DE198" s="15"/>
      <c r="DF198" s="15"/>
      <c r="DJ198" s="15"/>
      <c r="DK198" s="15"/>
      <c r="DL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0" t="n">
        <f aca="false">FY$4^GN197</f>
        <v>1</v>
      </c>
      <c r="GO198" s="0" t="n">
        <f aca="false">FZ$4^GO197*GN198</f>
        <v>1</v>
      </c>
      <c r="GP198" s="0" t="n">
        <f aca="false">GA$4^GP197*GO198</f>
        <v>25</v>
      </c>
      <c r="GQ198" s="0" t="n">
        <f aca="false">GB$4^GQ197*GP198</f>
        <v>25</v>
      </c>
      <c r="GR198" s="0" t="n">
        <f aca="false">GC$4^GR197*GQ198</f>
        <v>25</v>
      </c>
      <c r="GS198" s="0" t="n">
        <f aca="false">GD$4^GS197*GR198</f>
        <v>25</v>
      </c>
      <c r="GT198" s="0" t="n">
        <f aca="false">GE$4^GT197*GS198</f>
        <v>25</v>
      </c>
      <c r="GU198" s="0" t="n">
        <f aca="false">GF$4^GU197*GT198</f>
        <v>25</v>
      </c>
      <c r="GV198" s="0" t="n">
        <f aca="false">GG$4^GV197*GU198</f>
        <v>25</v>
      </c>
      <c r="GW198" s="0" t="n">
        <f aca="false">GH$4^GW197*GV198</f>
        <v>25</v>
      </c>
      <c r="GX198" s="0" t="n">
        <f aca="false">GI$4^GX197*GW198</f>
        <v>25</v>
      </c>
      <c r="GY198" s="0" t="n">
        <f aca="false">GJ$4^GY197*GX198</f>
        <v>25</v>
      </c>
      <c r="GZ198" s="0" t="n">
        <f aca="false">GK$4^GZ197*GY198</f>
        <v>25</v>
      </c>
      <c r="HA198" s="0" t="n">
        <f aca="false">GL$4^HA197*GZ198</f>
        <v>25</v>
      </c>
      <c r="HB198" s="0" t="n">
        <f aca="false">GM$4^HB197*HA198</f>
        <v>25</v>
      </c>
      <c r="HC198" s="0" t="n">
        <f aca="false">GN$4^HC197*HB198</f>
        <v>25</v>
      </c>
      <c r="HD198" s="0" t="n">
        <f aca="false">GO$4^HD197*HC198</f>
        <v>25</v>
      </c>
      <c r="HE198" s="0" t="n">
        <f aca="false">GP$4^HE197*HD198</f>
        <v>25</v>
      </c>
      <c r="HF198" s="0" t="n">
        <f aca="false">GQ$4^HF197*HE198</f>
        <v>25</v>
      </c>
      <c r="HG198" s="0" t="n">
        <f aca="false">GR$4^HG197*HF198</f>
        <v>25</v>
      </c>
      <c r="HH198" s="0" t="n">
        <f aca="false">GS$4^HH197*HG198</f>
        <v>25</v>
      </c>
      <c r="HI198" s="0" t="n">
        <f aca="false">GT$4^HI197*HH198</f>
        <v>25</v>
      </c>
      <c r="HJ198" s="0" t="n">
        <f aca="false">GU$4^HJ197*HI198</f>
        <v>25</v>
      </c>
      <c r="HK198" s="0" t="n">
        <f aca="false">GV$4^HK197*HJ198</f>
        <v>25</v>
      </c>
      <c r="HL198" s="0" t="n">
        <f aca="false">GW$4^HL197*HK198</f>
        <v>25</v>
      </c>
      <c r="HM198" s="0" t="n">
        <f aca="false">GX$4^HM197*HL198</f>
        <v>25</v>
      </c>
      <c r="HN198" s="0" t="n">
        <f aca="false">GY$4^HN197*HM198</f>
        <v>25</v>
      </c>
      <c r="HO198" s="0" t="n">
        <f aca="false">GZ$4^HO197*HN198</f>
        <v>25</v>
      </c>
      <c r="HP198" s="0" t="n">
        <f aca="false">HA$4^HP197*HO198</f>
        <v>25</v>
      </c>
      <c r="HQ198" s="0" t="n">
        <f aca="false">HB$4^HQ197*HP198</f>
        <v>25</v>
      </c>
      <c r="HR198" s="0" t="n">
        <f aca="false">HC$4^HR197*HQ198</f>
        <v>25</v>
      </c>
      <c r="HS198" s="0" t="n">
        <f aca="false">HD$4^HS197*HR198</f>
        <v>25</v>
      </c>
      <c r="HT198" s="0" t="n">
        <f aca="false">HE$4^HT197*HS198</f>
        <v>25</v>
      </c>
      <c r="HU198" s="0" t="n">
        <f aca="false">HF$4^HU197*HT198</f>
        <v>25</v>
      </c>
      <c r="HV198" s="0" t="n">
        <f aca="false">HG$4^HV197*HU198</f>
        <v>25</v>
      </c>
    </row>
    <row r="199" customFormat="false" ht="12" hidden="false" customHeight="true" outlineLevel="0" collapsed="false">
      <c r="A199" s="1"/>
      <c r="B199" s="10"/>
      <c r="C199" s="10"/>
      <c r="D199" s="10"/>
      <c r="E199" s="11"/>
      <c r="F199" s="13"/>
      <c r="G199" s="75"/>
      <c r="H199" s="74"/>
      <c r="I199" s="10"/>
      <c r="J199" s="10"/>
      <c r="K199" s="1"/>
      <c r="M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R199" s="15"/>
      <c r="CS199" s="15"/>
      <c r="CT199" s="15"/>
      <c r="CX199" s="15"/>
      <c r="CY199" s="15"/>
      <c r="CZ199" s="15"/>
      <c r="DD199" s="15"/>
      <c r="DE199" s="15"/>
      <c r="DF199" s="15"/>
      <c r="DJ199" s="15"/>
      <c r="DK199" s="15"/>
      <c r="DL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HZ199" s="0" t="str">
        <f aca="false">IF183&amp;IM183&amp;IU183</f>
        <v>20  19/20  +  19  4/5</v>
      </c>
      <c r="IC199" s="0" t="n">
        <f aca="false">AS196</f>
        <v>40</v>
      </c>
      <c r="ID199" s="0" t="n">
        <f aca="false">HX195</f>
        <v>3</v>
      </c>
      <c r="IE199" s="0" t="n">
        <f aca="false">HX196</f>
        <v>4</v>
      </c>
      <c r="IF199" s="0" t="str">
        <f aca="false">IC199&amp;"  "&amp;ID199&amp;"/"&amp;IE199</f>
        <v>40  3/4</v>
      </c>
      <c r="IG199" s="0" t="str">
        <f aca="false">"  "&amp;ID199&amp;"/"&amp;IE199</f>
        <v>  3/4</v>
      </c>
      <c r="IH199" s="0" t="str">
        <f aca="false">IC199&amp;"   "</f>
        <v>40   </v>
      </c>
      <c r="II199" s="0" t="str">
        <f aca="false">IF(IC199=0,IG199,IF(ID199=0,IH199,IF199))</f>
        <v>40  3/4</v>
      </c>
    </row>
    <row r="200" customFormat="false" ht="18" hidden="false" customHeight="true" outlineLevel="0" collapsed="false">
      <c r="A200" s="1"/>
      <c r="B200" s="10" t="str">
        <f aca="false">HZ216</f>
        <v>24  19/20  +  16  7/8</v>
      </c>
      <c r="C200" s="10"/>
      <c r="D200" s="10"/>
      <c r="E200" s="11" t="s">
        <v>16</v>
      </c>
      <c r="F200" s="66" t="str">
        <f aca="false">II216</f>
        <v>41  33/40</v>
      </c>
      <c r="G200" s="72"/>
      <c r="H200" s="73"/>
      <c r="I200" s="10"/>
      <c r="J200" s="10" t="n">
        <f aca="false">AK200+L200</f>
        <v>7</v>
      </c>
      <c r="K200" s="1"/>
      <c r="L200" s="4" t="n">
        <v>1</v>
      </c>
      <c r="M200" s="1"/>
      <c r="R200" s="4" t="n">
        <f aca="false">R183+1</f>
        <v>12</v>
      </c>
      <c r="S200" s="4" t="n">
        <f aca="false">INT(0.5+(S$2/17*(R200-1)))+P$2</f>
        <v>6</v>
      </c>
      <c r="T200" s="4" t="n">
        <f aca="true">INT(RAND()*2+2)</f>
        <v>2</v>
      </c>
      <c r="U200" s="4" t="n">
        <v>2</v>
      </c>
      <c r="W200" s="0" t="n">
        <f aca="false">IF(S200=1,1,IF(S200=2,2,IF(S200=3,3,IF(S200=4,5,IF(S200=5,7,10)))))</f>
        <v>10</v>
      </c>
      <c r="X200" s="0" t="n">
        <f aca="false">IF(S200=1,3,IF(S200=2,5,IF(S200=3,8,IF(S200=4,13,IF(S200=5,20,35)))))</f>
        <v>35</v>
      </c>
      <c r="Y200" s="0" t="n">
        <f aca="false">IF(S200=1,1,IF(S200=2,1,IF(S200=3,2,IF(S200=4,2,IF(S200=5,3,4)))))</f>
        <v>4</v>
      </c>
      <c r="Z200" s="0" t="n">
        <f aca="false">IF(S200=1,2,IF(S200=2,4,IF(S200=3,5,IF(S200=4,7,IF(S200=5,11,19)))))</f>
        <v>19</v>
      </c>
      <c r="AA200" s="0" t="n">
        <f aca="false">IF(S200=1,2,IF(S200=2,2,IF(S200=3,3,IF(S200=4,3,IF(S200=5,4,5)))))</f>
        <v>5</v>
      </c>
      <c r="AB200" s="0" t="n">
        <f aca="false">IF(S200=1,3,IF(S200=2,5,IF(S200=3,6,IF(S200=4,8,IF(S200=5,12,20)))))</f>
        <v>20</v>
      </c>
      <c r="AD200" s="0" t="n">
        <f aca="false">IF(S200=4,2,IF(S200=5,5,IF(S200=6,7,IF(S200=7,10,IF(S200=8,15,IF(S200=9,20,25))))))</f>
        <v>7</v>
      </c>
      <c r="AE200" s="0" t="n">
        <f aca="false">IF(S200=4,6,IF(S200=5,14,IF(S200=6,25,IF(S200=7,35,IF(S200=8,45,IF(S200=9,60,99))))))</f>
        <v>25</v>
      </c>
      <c r="AF200" s="0" t="n">
        <f aca="false">IF(S200=4,1,IF(S200=5,3,IF(S200=6,5,IF(S200=7,7,IF(S200=8,9,IF(S200=9,14,24))))))</f>
        <v>5</v>
      </c>
      <c r="AG200" s="0" t="n">
        <f aca="false">IF(S200=4,5,IF(S200=5,8,IF(S200=6,13,IF(S200=7,23,IF(S200=8,34,IF(S200=9,49,98))))))</f>
        <v>13</v>
      </c>
      <c r="AH200" s="0" t="n">
        <f aca="false">IF(S200=4,2,IF(S200=5,4,IF(S200=6,6,IF(S200=7,8,IF(S200=8,10,IF(S200=9,15,25))))))</f>
        <v>6</v>
      </c>
      <c r="AI200" s="0" t="n">
        <f aca="false">IF(S200=4,6,IF(S200=5,9,IF(S200=6,14,IF(S200=7,24,IF(S200=8,35,IF(S200=9,50,99))))))</f>
        <v>14</v>
      </c>
      <c r="AK200" s="1" t="n">
        <f aca="false">S200</f>
        <v>6</v>
      </c>
      <c r="AL200" s="1" t="n">
        <f aca="false">IF($U200=2,W200,AD200)</f>
        <v>10</v>
      </c>
      <c r="AM200" s="1" t="n">
        <f aca="false">IF($U200=2,X200,AE200)</f>
        <v>35</v>
      </c>
      <c r="AN200" s="1" t="n">
        <f aca="false">IF($U200=2,Y200,AF200)</f>
        <v>4</v>
      </c>
      <c r="AO200" s="1" t="n">
        <f aca="false">IF($U200=2,Z200,AG200)</f>
        <v>19</v>
      </c>
      <c r="AP200" s="1" t="n">
        <f aca="false">IF($U200=2,AA200,AH200)</f>
        <v>5</v>
      </c>
      <c r="AQ200" s="1" t="n">
        <f aca="false">IF($U200=2,AB200,AI200)</f>
        <v>20</v>
      </c>
      <c r="AR200" s="0" t="s">
        <v>105</v>
      </c>
      <c r="AS200" s="15" t="n">
        <f aca="true">INT((RAND()*(AM200-AL200+1)+AL200))</f>
        <v>24</v>
      </c>
      <c r="AT200" s="15" t="n">
        <f aca="true">INT((RAND()*(AO200-AN200+1)+AN200))</f>
        <v>19</v>
      </c>
      <c r="AU200" s="0" t="n">
        <f aca="false">AT200-AT201*(AS201-AS200)</f>
        <v>19</v>
      </c>
      <c r="AV200" s="0" t="n">
        <v>256</v>
      </c>
      <c r="AW200" s="15" t="n">
        <f aca="false">IF(AU200/AV200=INT(AU200/AV200),1,0)</f>
        <v>0</v>
      </c>
      <c r="AX200" s="15" t="n">
        <f aca="false">IF(AW200=0,AU200,AU200/AV200)</f>
        <v>19</v>
      </c>
      <c r="AY200" s="15" t="n">
        <v>16</v>
      </c>
      <c r="AZ200" s="15" t="n">
        <f aca="false">IF(AX200/AY200=INT(AX200/AY200),1,0)</f>
        <v>0</v>
      </c>
      <c r="BA200" s="15" t="n">
        <f aca="false">IF(AZ200=0,AX200,AX200/AY200)</f>
        <v>19</v>
      </c>
      <c r="BB200" s="15" t="n">
        <v>4</v>
      </c>
      <c r="BC200" s="15" t="n">
        <f aca="false">IF(BA200/BB200=INT(BA200/BB200),1,0)</f>
        <v>0</v>
      </c>
      <c r="BD200" s="15" t="n">
        <f aca="false">IF(BC200=0,BA200,BA200/BB200)</f>
        <v>19</v>
      </c>
      <c r="BE200" s="15" t="n">
        <v>2</v>
      </c>
      <c r="BF200" s="15" t="n">
        <f aca="false">IF(BD200/BE200=INT(BD200/BE200),1,0)</f>
        <v>0</v>
      </c>
      <c r="BG200" s="15" t="n">
        <f aca="false">IF(BF200=0,BD200,BD200/BE200)</f>
        <v>19</v>
      </c>
      <c r="BH200" s="15" t="n">
        <v>81</v>
      </c>
      <c r="BI200" s="15" t="n">
        <f aca="false">IF(BG200/BH200=INT(BG200/BH200),1,0)</f>
        <v>0</v>
      </c>
      <c r="BJ200" s="15" t="n">
        <f aca="false">IF(BI200=0,BG200,BG200/BH200)</f>
        <v>19</v>
      </c>
      <c r="BK200" s="15" t="n">
        <v>9</v>
      </c>
      <c r="BL200" s="15" t="n">
        <f aca="false">IF(BJ200/BK200=INT(BJ200/BK200),1,0)</f>
        <v>0</v>
      </c>
      <c r="BM200" s="15" t="n">
        <f aca="false">IF(BL200=0,BJ200,BJ200/BK200)</f>
        <v>19</v>
      </c>
      <c r="BN200" s="15" t="n">
        <v>3</v>
      </c>
      <c r="BO200" s="15" t="n">
        <f aca="false">IF(BM200/BN200=INT(BM200/BN200),1,0)</f>
        <v>0</v>
      </c>
      <c r="BP200" s="15" t="n">
        <f aca="false">IF(BO200=0,BM200,BM200/BN200)</f>
        <v>19</v>
      </c>
      <c r="BQ200" s="15" t="n">
        <v>25</v>
      </c>
      <c r="BR200" s="15" t="n">
        <f aca="false">IF(BP200/BQ200=INT(BP200/BQ200),1,0)</f>
        <v>0</v>
      </c>
      <c r="BS200" s="15" t="n">
        <f aca="false">IF(BR200=0,BP200,BP200/BQ200)</f>
        <v>19</v>
      </c>
      <c r="BT200" s="15" t="n">
        <v>5</v>
      </c>
      <c r="BU200" s="15" t="n">
        <f aca="false">IF(BS200/BT200=INT(BS200/BT200),1,0)</f>
        <v>0</v>
      </c>
      <c r="BV200" s="15" t="n">
        <f aca="false">IF(BU200=0,BS200,BS200/BT200)</f>
        <v>19</v>
      </c>
      <c r="BW200" s="15" t="n">
        <v>49</v>
      </c>
      <c r="BX200" s="15" t="n">
        <f aca="false">IF(BV200/BW200=INT(BV200/BW200),1,0)</f>
        <v>0</v>
      </c>
      <c r="BY200" s="15" t="n">
        <f aca="false">IF(BX200=0,BV200,BV200/BW200)</f>
        <v>19</v>
      </c>
      <c r="BZ200" s="15" t="n">
        <v>7</v>
      </c>
      <c r="CA200" s="15" t="n">
        <f aca="false">IF(BY200/BZ200=INT(BY200/BZ200),1,0)</f>
        <v>0</v>
      </c>
      <c r="CB200" s="15" t="n">
        <f aca="false">IF(CA200=0,BY200,BY200/BZ200)</f>
        <v>19</v>
      </c>
      <c r="CC200" s="15" t="n">
        <v>121</v>
      </c>
      <c r="CD200" s="15" t="n">
        <f aca="false">IF(CB200/CC200=INT(CB200/CC200),1,0)</f>
        <v>0</v>
      </c>
      <c r="CE200" s="15" t="n">
        <f aca="false">IF(CD200=0,CB200,CB200/CC200)</f>
        <v>19</v>
      </c>
      <c r="CF200" s="15" t="n">
        <v>11</v>
      </c>
      <c r="CG200" s="15" t="n">
        <f aca="false">IF(CE200/CF200=INT(CE200/CF200),1,0)</f>
        <v>0</v>
      </c>
      <c r="CH200" s="15" t="n">
        <f aca="false">IF(CG200=0,CE200,CE200/CF200)</f>
        <v>19</v>
      </c>
      <c r="CI200" s="15" t="n">
        <v>169</v>
      </c>
      <c r="CJ200" s="15" t="n">
        <f aca="false">IF(CH200/CI200=INT(CH200/CI200),1,0)</f>
        <v>0</v>
      </c>
      <c r="CK200" s="15" t="n">
        <f aca="false">IF(CJ200=0,CH200,CH200/CI200)</f>
        <v>19</v>
      </c>
      <c r="CL200" s="15" t="n">
        <v>13</v>
      </c>
      <c r="CM200" s="15" t="n">
        <f aca="false">IF(CK200/CL200=INT(CK200/CL200),1,0)</f>
        <v>0</v>
      </c>
      <c r="CN200" s="15" t="n">
        <f aca="false">IF(CM200=0,CK200,CK200/CL200)</f>
        <v>19</v>
      </c>
      <c r="CO200" s="15" t="n">
        <v>289</v>
      </c>
      <c r="CP200" s="15" t="n">
        <f aca="false">IF(CN200/CO200=INT(CN200/CO200),1,0)</f>
        <v>0</v>
      </c>
      <c r="CQ200" s="15" t="n">
        <f aca="false">IF(CP200=0,CN200,CN200/CO200)</f>
        <v>19</v>
      </c>
      <c r="CR200" s="15" t="n">
        <v>17</v>
      </c>
      <c r="CS200" s="15" t="n">
        <f aca="false">IF(CQ200/CR200=INT(CQ200/CR200),1,0)</f>
        <v>0</v>
      </c>
      <c r="CT200" s="15" t="n">
        <f aca="false">IF(CS200=0,CQ200,CQ200/CR200)</f>
        <v>19</v>
      </c>
      <c r="CU200" s="15" t="n">
        <v>361</v>
      </c>
      <c r="CV200" s="15" t="n">
        <f aca="false">IF(CT200/CU200=INT(CT200/CU200),1,0)</f>
        <v>0</v>
      </c>
      <c r="CW200" s="15" t="n">
        <f aca="false">IF(CV200=0,CT200,CT200/CU200)</f>
        <v>19</v>
      </c>
      <c r="CX200" s="15" t="n">
        <v>19</v>
      </c>
      <c r="CY200" s="15" t="n">
        <f aca="false">IF(CW200/CX200=INT(CW200/CX200),1,0)</f>
        <v>1</v>
      </c>
      <c r="CZ200" s="15" t="n">
        <f aca="false">IF(CY200=0,CW200,CW200/CX200)</f>
        <v>1</v>
      </c>
      <c r="DA200" s="15" t="n">
        <v>529</v>
      </c>
      <c r="DB200" s="15" t="n">
        <f aca="false">IF(CZ200/DA200=INT(CZ200/DA200),1,0)</f>
        <v>0</v>
      </c>
      <c r="DC200" s="15" t="n">
        <f aca="false">IF(DB200=0,CZ200,CZ200/DA200)</f>
        <v>1</v>
      </c>
      <c r="DD200" s="15" t="n">
        <v>23</v>
      </c>
      <c r="DE200" s="15" t="n">
        <f aca="false">IF(DC200/DD200=INT(DC200/DD200),1,0)</f>
        <v>0</v>
      </c>
      <c r="DF200" s="15" t="n">
        <f aca="false">IF(DE200=0,DC200,DC200/DD200)</f>
        <v>1</v>
      </c>
      <c r="DG200" s="15" t="n">
        <v>841</v>
      </c>
      <c r="DH200" s="15" t="n">
        <f aca="false">IF(DF200/DG200=INT(DF200/DG200),1,0)</f>
        <v>0</v>
      </c>
      <c r="DI200" s="15" t="n">
        <f aca="false">IF(DH200=0,DF200,DF200/DG200)</f>
        <v>1</v>
      </c>
      <c r="DJ200" s="15" t="n">
        <v>29</v>
      </c>
      <c r="DK200" s="15" t="n">
        <f aca="false">IF(DI200/DJ200=INT(DI200/DJ200),1,0)</f>
        <v>0</v>
      </c>
      <c r="DL200" s="15" t="n">
        <f aca="false">IF(DK200=0,DI200,DI200/DJ200)</f>
        <v>1</v>
      </c>
      <c r="DM200" s="15" t="n">
        <v>961</v>
      </c>
      <c r="DN200" s="15" t="n">
        <f aca="false">IF(DL200/DM200=INT(DL200/DM200),1,0)</f>
        <v>0</v>
      </c>
      <c r="DO200" s="15" t="n">
        <f aca="false">IF(DN200=0,DL200,DL200/DM200)</f>
        <v>1</v>
      </c>
      <c r="DP200" s="15" t="n">
        <v>31</v>
      </c>
      <c r="DQ200" s="15" t="n">
        <f aca="false">IF(DO200/DP200=INT(DO200/DP200),1,0)</f>
        <v>0</v>
      </c>
      <c r="DR200" s="15" t="n">
        <f aca="false">IF(DQ200=0,DO200,DO200/DP200)</f>
        <v>1</v>
      </c>
      <c r="DS200" s="15" t="n">
        <v>37</v>
      </c>
      <c r="DT200" s="15" t="n">
        <f aca="false">IF(DR200/DS200=INT(DR200/DS200),1,0)</f>
        <v>0</v>
      </c>
      <c r="DU200" s="15" t="n">
        <f aca="false">IF(DT200=0,DR200,DR200/DS200)</f>
        <v>1</v>
      </c>
      <c r="DV200" s="15" t="n">
        <v>41</v>
      </c>
      <c r="DW200" s="15" t="n">
        <f aca="false">IF(DU200/DV200=INT(DU200/DV200),1,0)</f>
        <v>0</v>
      </c>
      <c r="DX200" s="15" t="n">
        <f aca="false">IF(DW200=0,DU200,DU200/DV200)</f>
        <v>1</v>
      </c>
      <c r="DY200" s="15" t="n">
        <v>43</v>
      </c>
      <c r="DZ200" s="15" t="n">
        <f aca="false">IF(DX200/DY200=INT(DX200/DY200),1,0)</f>
        <v>0</v>
      </c>
      <c r="EA200" s="15" t="n">
        <f aca="false">IF(DZ200=0,DX200,DX200/DY200)</f>
        <v>1</v>
      </c>
      <c r="EB200" s="15" t="n">
        <v>47</v>
      </c>
      <c r="EC200" s="15" t="n">
        <f aca="false">IF(EA200/EB200=INT(EA200/EB200),1,0)</f>
        <v>0</v>
      </c>
      <c r="ED200" s="15" t="n">
        <f aca="false">IF(EC200=0,EA200,EA200/EB200)</f>
        <v>1</v>
      </c>
      <c r="EE200" s="15" t="n">
        <v>53</v>
      </c>
      <c r="EF200" s="15" t="n">
        <f aca="false">IF(ED200/EE200=INT(ED200/EE200),1,0)</f>
        <v>0</v>
      </c>
      <c r="EG200" s="15" t="n">
        <f aca="false">IF(EF200=0,ED200,ED200/EE200)</f>
        <v>1</v>
      </c>
      <c r="EH200" s="15" t="n">
        <v>59</v>
      </c>
      <c r="EI200" s="15" t="n">
        <f aca="false">IF(EG200/EH200=INT(EG200/EH200),1,0)</f>
        <v>0</v>
      </c>
      <c r="EJ200" s="15" t="n">
        <f aca="false">IF(EI200=0,EG200,EG200/EH200)</f>
        <v>1</v>
      </c>
      <c r="EK200" s="15" t="n">
        <v>61</v>
      </c>
      <c r="EL200" s="15" t="n">
        <f aca="false">IF(EJ200/EK200=INT(EJ200/EK200),1,0)</f>
        <v>0</v>
      </c>
      <c r="EM200" s="15" t="n">
        <f aca="false">IF(EL200=0,EJ200,EJ200/EK200)</f>
        <v>1</v>
      </c>
      <c r="EN200" s="15" t="n">
        <v>67</v>
      </c>
      <c r="EO200" s="15" t="n">
        <f aca="false">IF(EM200/EN200=INT(EM200/EN200),1,0)</f>
        <v>0</v>
      </c>
      <c r="EP200" s="15" t="n">
        <f aca="false">IF(EO200=0,EM200,EM200/EN200)</f>
        <v>1</v>
      </c>
      <c r="EQ200" s="15" t="n">
        <v>71</v>
      </c>
      <c r="ER200" s="15" t="n">
        <f aca="false">IF(EP200/EQ200=INT(EP200/EQ200),1,0)</f>
        <v>0</v>
      </c>
      <c r="ES200" s="15" t="n">
        <f aca="false">IF(ER200=0,EP200,EP200/EQ200)</f>
        <v>1</v>
      </c>
      <c r="ET200" s="15" t="n">
        <v>73</v>
      </c>
      <c r="EU200" s="15" t="n">
        <f aca="false">IF(ES200/ET200=INT(ES200/ET200),1,0)</f>
        <v>0</v>
      </c>
      <c r="EV200" s="15" t="n">
        <f aca="false">IF(EU200=0,ES200,ES200/ET200)</f>
        <v>1</v>
      </c>
      <c r="EW200" s="15" t="n">
        <v>79</v>
      </c>
      <c r="EX200" s="15" t="n">
        <f aca="false">IF(EV200/EW200=INT(EV200/EW200),1,0)</f>
        <v>0</v>
      </c>
      <c r="EY200" s="15" t="n">
        <f aca="false">IF(EX200=0,EV200,EV200/EW200)</f>
        <v>1</v>
      </c>
      <c r="EZ200" s="15" t="n">
        <v>83</v>
      </c>
      <c r="FA200" s="15" t="n">
        <f aca="false">IF(EY200/EZ200=INT(EY200/EZ200),1,0)</f>
        <v>0</v>
      </c>
      <c r="FB200" s="15" t="n">
        <f aca="false">IF(FA200=0,EY200,EY200/EZ200)</f>
        <v>1</v>
      </c>
      <c r="FC200" s="15" t="n">
        <v>89</v>
      </c>
      <c r="FD200" s="15" t="n">
        <f aca="false">IF(FB200/FC200=INT(FB200/FC200),1,0)</f>
        <v>0</v>
      </c>
      <c r="FE200" s="15" t="n">
        <f aca="false">IF(FD200=0,FB200,FB200/FC200)</f>
        <v>1</v>
      </c>
      <c r="FF200" s="15" t="n">
        <v>97</v>
      </c>
      <c r="FG200" s="15" t="n">
        <f aca="false">IF(FE200/FF200=INT(FE200/FF200),1,0)</f>
        <v>0</v>
      </c>
      <c r="FH200" s="15" t="n">
        <f aca="false">IF(FG200=0,FE200,FE200/FF200)</f>
        <v>1</v>
      </c>
      <c r="FI200" s="15" t="n">
        <v>101</v>
      </c>
      <c r="FJ200" s="15" t="n">
        <f aca="false">IF(FH200/FI200=INT(FH200/FI200),1,0)</f>
        <v>0</v>
      </c>
      <c r="FK200" s="15" t="n">
        <f aca="false">IF(FJ200=0,FH200,FH200/FI200)</f>
        <v>1</v>
      </c>
      <c r="FL200" s="15" t="n">
        <v>103</v>
      </c>
      <c r="FM200" s="15" t="n">
        <f aca="false">IF(FK200/FL200=INT(FK200/FL200),1,0)</f>
        <v>0</v>
      </c>
      <c r="FN200" s="15" t="n">
        <f aca="false">IF(FM200=0,FK200,FK200/FL200)</f>
        <v>1</v>
      </c>
      <c r="FO200" s="15" t="n">
        <v>107</v>
      </c>
      <c r="FP200" s="15" t="n">
        <f aca="false">IF(FN200/FO200=INT(FN200/FO200),1,0)</f>
        <v>0</v>
      </c>
      <c r="FQ200" s="15" t="n">
        <f aca="false">IF(FP200=0,FN200,FN200/FO200)</f>
        <v>1</v>
      </c>
      <c r="FR200" s="15" t="n">
        <v>109</v>
      </c>
      <c r="FS200" s="15" t="n">
        <f aca="false">IF(FQ200/FR200=INT(FQ200/FR200),1,0)</f>
        <v>0</v>
      </c>
      <c r="FT200" s="15" t="n">
        <f aca="false">IF(FS200=0,FQ200,FQ200/FR200)</f>
        <v>1</v>
      </c>
      <c r="FU200" s="15" t="n">
        <v>113</v>
      </c>
      <c r="FV200" s="15" t="n">
        <f aca="false">IF(FT200/FU200=INT(FT200/FU200),1,0)</f>
        <v>0</v>
      </c>
      <c r="FW200" s="15" t="n">
        <f aca="false">IF(FV200=0,FT200,FT200/FU200)</f>
        <v>1</v>
      </c>
      <c r="FX200" s="15" t="n">
        <v>127</v>
      </c>
      <c r="FY200" s="15" t="n">
        <f aca="false">IF(FW200/FX200=INT(FW200/FX200),1,0)</f>
        <v>0</v>
      </c>
      <c r="FZ200" s="15" t="n">
        <f aca="false">IF(FY200=0,FW200,FW200/FX200)</f>
        <v>1</v>
      </c>
      <c r="GA200" s="15" t="n">
        <v>131</v>
      </c>
      <c r="GB200" s="15" t="n">
        <f aca="false">IF(FZ200/GA200=INT(FZ200/GA200),1,0)</f>
        <v>0</v>
      </c>
      <c r="GC200" s="15" t="n">
        <f aca="false">IF(GB200=0,FZ200,FZ200/GA200)</f>
        <v>1</v>
      </c>
      <c r="GD200" s="15" t="n">
        <v>137</v>
      </c>
      <c r="GE200" s="15" t="n">
        <f aca="false">IF(GC200/GD200=INT(GC200/GD200),1,0)</f>
        <v>0</v>
      </c>
      <c r="GF200" s="15" t="n">
        <f aca="false">IF(GE200=0,GC200,GC200/GD200)</f>
        <v>1</v>
      </c>
      <c r="GG200" s="15" t="n">
        <v>139</v>
      </c>
      <c r="GH200" s="15" t="n">
        <f aca="false">IF(GF200/GG200=INT(GF200/GG200),1,0)</f>
        <v>0</v>
      </c>
      <c r="GI200" s="15" t="n">
        <f aca="false">IF(GH200=0,GF200,GF200/GG200)</f>
        <v>1</v>
      </c>
      <c r="GJ200" s="15" t="n">
        <v>149</v>
      </c>
      <c r="GK200" s="15" t="n">
        <f aca="false">IF(GI200/GJ200=INT(GI200/GJ200),1,0)</f>
        <v>0</v>
      </c>
      <c r="GL200" s="15" t="n">
        <f aca="false">IF(GK200=0,GI200,GI200/GJ200)</f>
        <v>1</v>
      </c>
      <c r="GM200" s="15"/>
      <c r="GN200" s="15" t="n">
        <f aca="false">8*AW200+4*AZ200+2*BC200+BF200</f>
        <v>0</v>
      </c>
      <c r="GO200" s="15" t="n">
        <f aca="false">4*BI200+2*BL200+BO200</f>
        <v>0</v>
      </c>
      <c r="GP200" s="15" t="n">
        <f aca="false">2*BR200+BU200</f>
        <v>0</v>
      </c>
      <c r="GQ200" s="15" t="n">
        <f aca="false">2*BX200+CA200</f>
        <v>0</v>
      </c>
      <c r="GR200" s="15" t="n">
        <f aca="false">2*CD200+CG200</f>
        <v>0</v>
      </c>
      <c r="GS200" s="15" t="n">
        <f aca="false">2*CJ200+CM200</f>
        <v>0</v>
      </c>
      <c r="GT200" s="15" t="n">
        <f aca="false">CS200</f>
        <v>0</v>
      </c>
      <c r="GU200" s="15" t="n">
        <f aca="false">CY200</f>
        <v>1</v>
      </c>
      <c r="GV200" s="15" t="n">
        <f aca="false">DE200</f>
        <v>0</v>
      </c>
      <c r="GW200" s="15" t="n">
        <f aca="false">DK200</f>
        <v>0</v>
      </c>
      <c r="GX200" s="15" t="n">
        <f aca="false">DQ200</f>
        <v>0</v>
      </c>
      <c r="GY200" s="0" t="n">
        <f aca="false">DT200</f>
        <v>0</v>
      </c>
      <c r="GZ200" s="0" t="n">
        <f aca="false">DW200</f>
        <v>0</v>
      </c>
      <c r="HA200" s="0" t="n">
        <f aca="false">DZ200</f>
        <v>0</v>
      </c>
      <c r="HB200" s="0" t="n">
        <f aca="false">EC200</f>
        <v>0</v>
      </c>
      <c r="HC200" s="0" t="n">
        <f aca="false">EF200</f>
        <v>0</v>
      </c>
      <c r="HD200" s="0" t="n">
        <f aca="false">EI200</f>
        <v>0</v>
      </c>
      <c r="HE200" s="0" t="n">
        <f aca="false">EL200</f>
        <v>0</v>
      </c>
      <c r="HF200" s="0" t="n">
        <f aca="false">EO200</f>
        <v>0</v>
      </c>
      <c r="HG200" s="0" t="n">
        <f aca="false">ER200</f>
        <v>0</v>
      </c>
      <c r="HH200" s="0" t="n">
        <f aca="false">EU200</f>
        <v>0</v>
      </c>
      <c r="HI200" s="0" t="n">
        <f aca="false">EX200</f>
        <v>0</v>
      </c>
      <c r="HJ200" s="0" t="n">
        <f aca="false">FA200</f>
        <v>0</v>
      </c>
      <c r="HK200" s="0" t="n">
        <f aca="false">FD200</f>
        <v>0</v>
      </c>
      <c r="HL200" s="0" t="n">
        <f aca="false">FG200</f>
        <v>0</v>
      </c>
      <c r="HM200" s="0" t="n">
        <f aca="false">FJ200</f>
        <v>0</v>
      </c>
      <c r="HN200" s="0" t="n">
        <f aca="false">FM200</f>
        <v>0</v>
      </c>
      <c r="HO200" s="0" t="n">
        <f aca="false">FP200</f>
        <v>0</v>
      </c>
      <c r="HP200" s="0" t="n">
        <f aca="false">FS200</f>
        <v>0</v>
      </c>
      <c r="HQ200" s="0" t="n">
        <f aca="false">FV200</f>
        <v>0</v>
      </c>
      <c r="HR200" s="0" t="n">
        <f aca="false">FY200</f>
        <v>0</v>
      </c>
      <c r="HS200" s="0" t="n">
        <f aca="false">GB200</f>
        <v>0</v>
      </c>
      <c r="HT200" s="0" t="n">
        <f aca="false">GE200</f>
        <v>0</v>
      </c>
      <c r="HU200" s="0" t="n">
        <f aca="false">GH200</f>
        <v>0</v>
      </c>
      <c r="HV200" s="0" t="n">
        <f aca="false">GK200</f>
        <v>0</v>
      </c>
      <c r="HW200" s="0" t="n">
        <f aca="false">AU200</f>
        <v>19</v>
      </c>
      <c r="HX200" s="0" t="n">
        <f aca="false">HW200/HV203</f>
        <v>19</v>
      </c>
      <c r="HZ200" s="0" t="n">
        <f aca="false">AS201</f>
        <v>24</v>
      </c>
      <c r="IA200" s="0" t="n">
        <f aca="false">HX200</f>
        <v>19</v>
      </c>
      <c r="IB200" s="0" t="n">
        <f aca="false">HX201</f>
        <v>20</v>
      </c>
      <c r="IC200" s="0" t="str">
        <f aca="false">HZ200&amp;"  "&amp;IA200&amp;"/"&amp;IB200</f>
        <v>24  19/20</v>
      </c>
      <c r="ID200" s="0" t="str">
        <f aca="false">"  "&amp;IA200&amp;"/"&amp;IB200</f>
        <v>  19/20</v>
      </c>
      <c r="IE200" s="0" t="str">
        <f aca="false">HZ200&amp;"   "</f>
        <v>24   </v>
      </c>
      <c r="IF200" s="0" t="str">
        <f aca="false">IF(HZ200=0,ID200,IF(IA200=0,IE200,IC200))</f>
        <v>24  19/20</v>
      </c>
      <c r="IG200" s="0" t="n">
        <f aca="false">AS205</f>
        <v>16</v>
      </c>
      <c r="IH200" s="0" t="n">
        <f aca="false">HX204</f>
        <v>7</v>
      </c>
      <c r="II200" s="0" t="n">
        <f aca="false">HX205</f>
        <v>8</v>
      </c>
      <c r="IJ200" s="0" t="str">
        <f aca="false">"  +  "&amp;IG200&amp;"  "&amp;IH200&amp;"/"&amp;II200</f>
        <v>  +  16  7/8</v>
      </c>
      <c r="IK200" s="0" t="str">
        <f aca="false">"  +  "&amp;IH200&amp;"/"&amp;II200</f>
        <v>  +  7/8</v>
      </c>
      <c r="IL200" s="0" t="str">
        <f aca="false">"  +  "&amp;IG200</f>
        <v>  +  16</v>
      </c>
      <c r="IM200" s="0" t="str">
        <f aca="false">IF(IG200=0,IK200,IF(IH200=0,IL200,IJ200))</f>
        <v>  +  16  7/8</v>
      </c>
      <c r="IN200" s="0" t="n">
        <f aca="false">AS209</f>
        <v>0</v>
      </c>
      <c r="IO200" s="0" t="n">
        <f aca="false">HX208</f>
        <v>0</v>
      </c>
      <c r="IP200" s="0" t="n">
        <f aca="false">HX209</f>
        <v>1</v>
      </c>
      <c r="IQ200" s="0" t="str">
        <f aca="false">"  +  "&amp;IN200&amp;"  "&amp;IO200&amp;"/"&amp;IP200</f>
        <v>  +  0  0/1</v>
      </c>
      <c r="IR200" s="0" t="str">
        <f aca="false">"  +  "&amp;IO200&amp;"/"&amp;IP200</f>
        <v>  +  0/1</v>
      </c>
      <c r="IS200" s="0" t="str">
        <f aca="false">"  +  "&amp;IN200&amp;"   "</f>
        <v>  +  0   </v>
      </c>
      <c r="IT200" s="0" t="str">
        <f aca="false">IF(IN200=0,IR200,IF(IO200=0,IS200,IQ200))</f>
        <v>  +  0/1</v>
      </c>
      <c r="IU200" s="0" t="str">
        <f aca="false">IF(IN200&gt;0,IT200,IF(IO200&gt;0,IT200,""))</f>
        <v/>
      </c>
    </row>
    <row r="201" customFormat="false" ht="18" hidden="true" customHeight="true" outlineLevel="0" collapsed="false">
      <c r="A201" s="1"/>
      <c r="B201" s="13"/>
      <c r="C201" s="10"/>
      <c r="D201" s="13"/>
      <c r="E201" s="10"/>
      <c r="F201" s="13"/>
      <c r="G201" s="13"/>
      <c r="H201" s="74"/>
      <c r="I201" s="10"/>
      <c r="J201" s="10"/>
      <c r="K201" s="1"/>
      <c r="M201" s="1"/>
      <c r="AK201" s="1"/>
      <c r="AL201" s="1"/>
      <c r="AM201" s="1"/>
      <c r="AN201" s="1"/>
      <c r="AO201" s="1"/>
      <c r="AP201" s="1"/>
      <c r="AQ201" s="1"/>
      <c r="AS201" s="0" t="n">
        <f aca="false">AS200+INT(AT200/AT201)</f>
        <v>24</v>
      </c>
      <c r="AT201" s="15" t="n">
        <f aca="true">IF(AP200&gt;AT200,INT((RAND()*(AQ200-AP200+1)+AP200)),INT((RAND()*(AQ200-AT200)+AT200+1)))</f>
        <v>20</v>
      </c>
      <c r="AU201" s="0" t="n">
        <f aca="false">AT201</f>
        <v>20</v>
      </c>
      <c r="AV201" s="0" t="n">
        <v>256</v>
      </c>
      <c r="AW201" s="15" t="n">
        <f aca="false">IF(AU201/AV201=INT(AU201/AV201),1,0)</f>
        <v>0</v>
      </c>
      <c r="AX201" s="15" t="n">
        <f aca="false">IF(AW201=0,AU201,AU201/AV201)</f>
        <v>20</v>
      </c>
      <c r="AY201" s="15" t="n">
        <v>16</v>
      </c>
      <c r="AZ201" s="15" t="n">
        <f aca="false">IF(AX201/AY201=INT(AX201/AY201),1,0)</f>
        <v>0</v>
      </c>
      <c r="BA201" s="15" t="n">
        <f aca="false">IF(AZ201=0,AX201,AX201/AY201)</f>
        <v>20</v>
      </c>
      <c r="BB201" s="15" t="n">
        <v>4</v>
      </c>
      <c r="BC201" s="15" t="n">
        <f aca="false">IF(BA201/BB201=INT(BA201/BB201),1,0)</f>
        <v>1</v>
      </c>
      <c r="BD201" s="15" t="n">
        <f aca="false">IF(BC201=0,BA201,BA201/BB201)</f>
        <v>5</v>
      </c>
      <c r="BE201" s="15" t="n">
        <v>2</v>
      </c>
      <c r="BF201" s="15" t="n">
        <f aca="false">IF(BD201/BE201=INT(BD201/BE201),1,0)</f>
        <v>0</v>
      </c>
      <c r="BG201" s="15" t="n">
        <f aca="false">IF(BF201=0,BD201,BD201/BE201)</f>
        <v>5</v>
      </c>
      <c r="BH201" s="15" t="n">
        <v>81</v>
      </c>
      <c r="BI201" s="15" t="n">
        <f aca="false">IF(BG201/BH201=INT(BG201/BH201),1,0)</f>
        <v>0</v>
      </c>
      <c r="BJ201" s="15" t="n">
        <f aca="false">IF(BI201=0,BG201,BG201/BH201)</f>
        <v>5</v>
      </c>
      <c r="BK201" s="15" t="n">
        <v>9</v>
      </c>
      <c r="BL201" s="15" t="n">
        <f aca="false">IF(BJ201/BK201=INT(BJ201/BK201),1,0)</f>
        <v>0</v>
      </c>
      <c r="BM201" s="15" t="n">
        <f aca="false">IF(BL201=0,BJ201,BJ201/BK201)</f>
        <v>5</v>
      </c>
      <c r="BN201" s="15" t="n">
        <v>3</v>
      </c>
      <c r="BO201" s="15" t="n">
        <f aca="false">IF(BM201/BN201=INT(BM201/BN201),1,0)</f>
        <v>0</v>
      </c>
      <c r="BP201" s="15" t="n">
        <f aca="false">IF(BO201=0,BM201,BM201/BN201)</f>
        <v>5</v>
      </c>
      <c r="BQ201" s="15" t="n">
        <v>25</v>
      </c>
      <c r="BR201" s="15" t="n">
        <f aca="false">IF(BP201/BQ201=INT(BP201/BQ201),1,0)</f>
        <v>0</v>
      </c>
      <c r="BS201" s="15" t="n">
        <f aca="false">IF(BR201=0,BP201,BP201/BQ201)</f>
        <v>5</v>
      </c>
      <c r="BT201" s="15" t="n">
        <v>5</v>
      </c>
      <c r="BU201" s="15" t="n">
        <f aca="false">IF(BS201/BT201=INT(BS201/BT201),1,0)</f>
        <v>1</v>
      </c>
      <c r="BV201" s="15" t="n">
        <f aca="false">IF(BU201=0,BS201,BS201/BT201)</f>
        <v>1</v>
      </c>
      <c r="BW201" s="15" t="n">
        <v>49</v>
      </c>
      <c r="BX201" s="15" t="n">
        <f aca="false">IF(BV201/BW201=INT(BV201/BW201),1,0)</f>
        <v>0</v>
      </c>
      <c r="BY201" s="15" t="n">
        <f aca="false">IF(BX201=0,BV201,BV201/BW201)</f>
        <v>1</v>
      </c>
      <c r="BZ201" s="15" t="n">
        <v>7</v>
      </c>
      <c r="CA201" s="15" t="n">
        <f aca="false">IF(BY201/BZ201=INT(BY201/BZ201),1,0)</f>
        <v>0</v>
      </c>
      <c r="CB201" s="15" t="n">
        <f aca="false">IF(CA201=0,BY201,BY201/BZ201)</f>
        <v>1</v>
      </c>
      <c r="CC201" s="15" t="n">
        <v>121</v>
      </c>
      <c r="CD201" s="15" t="n">
        <f aca="false">IF(CB201/CC201=INT(CB201/CC201),1,0)</f>
        <v>0</v>
      </c>
      <c r="CE201" s="15" t="n">
        <f aca="false">IF(CD201=0,CB201,CB201/CC201)</f>
        <v>1</v>
      </c>
      <c r="CF201" s="15" t="n">
        <v>11</v>
      </c>
      <c r="CG201" s="15" t="n">
        <f aca="false">IF(CE201/CF201=INT(CE201/CF201),1,0)</f>
        <v>0</v>
      </c>
      <c r="CH201" s="15" t="n">
        <f aca="false">IF(CG201=0,CE201,CE201/CF201)</f>
        <v>1</v>
      </c>
      <c r="CI201" s="15" t="n">
        <v>169</v>
      </c>
      <c r="CJ201" s="15" t="n">
        <f aca="false">IF(CH201/CI201=INT(CH201/CI201),1,0)</f>
        <v>0</v>
      </c>
      <c r="CK201" s="15" t="n">
        <f aca="false">IF(CJ201=0,CH201,CH201/CI201)</f>
        <v>1</v>
      </c>
      <c r="CL201" s="15" t="n">
        <v>13</v>
      </c>
      <c r="CM201" s="15" t="n">
        <f aca="false">IF(CK201/CL201=INT(CK201/CL201),1,0)</f>
        <v>0</v>
      </c>
      <c r="CN201" s="15" t="n">
        <f aca="false">IF(CM201=0,CK201,CK201/CL201)</f>
        <v>1</v>
      </c>
      <c r="CO201" s="15" t="n">
        <f aca="false">CO200</f>
        <v>289</v>
      </c>
      <c r="CP201" s="15" t="n">
        <f aca="false">IF(CN201/CO201=INT(CN201/CO201),1,0)</f>
        <v>0</v>
      </c>
      <c r="CQ201" s="15" t="n">
        <f aca="false">IF(CP201=0,CN201,CN201/CO201)</f>
        <v>1</v>
      </c>
      <c r="CR201" s="15" t="n">
        <v>17</v>
      </c>
      <c r="CS201" s="15" t="n">
        <f aca="false">IF(CQ201/CR201=INT(CQ201/CR201),1,0)</f>
        <v>0</v>
      </c>
      <c r="CT201" s="15" t="n">
        <f aca="false">IF(CS201=0,CQ201,CQ201/CR201)</f>
        <v>1</v>
      </c>
      <c r="CU201" s="15" t="n">
        <f aca="false">CU200</f>
        <v>361</v>
      </c>
      <c r="CV201" s="15" t="n">
        <f aca="false">IF(CT201/CU201=INT(CT201/CU201),1,0)</f>
        <v>0</v>
      </c>
      <c r="CW201" s="15" t="n">
        <f aca="false">IF(CV201=0,CT201,CT201/CU201)</f>
        <v>1</v>
      </c>
      <c r="CX201" s="15" t="n">
        <v>19</v>
      </c>
      <c r="CY201" s="15" t="n">
        <f aca="false">IF(CW201/CX201=INT(CW201/CX201),1,0)</f>
        <v>0</v>
      </c>
      <c r="CZ201" s="15" t="n">
        <f aca="false">IF(CY201=0,CW201,CW201/CX201)</f>
        <v>1</v>
      </c>
      <c r="DA201" s="15" t="n">
        <f aca="false">DA200</f>
        <v>529</v>
      </c>
      <c r="DB201" s="15" t="n">
        <f aca="false">IF(CZ201/DA201=INT(CZ201/DA201),1,0)</f>
        <v>0</v>
      </c>
      <c r="DC201" s="15" t="n">
        <f aca="false">IF(DB201=0,CZ201,CZ201/DA201)</f>
        <v>1</v>
      </c>
      <c r="DD201" s="15" t="n">
        <v>23</v>
      </c>
      <c r="DE201" s="15" t="n">
        <f aca="false">IF(DC201/DD201=INT(DC201/DD201),1,0)</f>
        <v>0</v>
      </c>
      <c r="DF201" s="15" t="n">
        <f aca="false">IF(DE201=0,DC201,DC201/DD201)</f>
        <v>1</v>
      </c>
      <c r="DG201" s="15" t="n">
        <f aca="false">DG200</f>
        <v>841</v>
      </c>
      <c r="DH201" s="15" t="n">
        <f aca="false">IF(DF201/DG201=INT(DF201/DG201),1,0)</f>
        <v>0</v>
      </c>
      <c r="DI201" s="15" t="n">
        <f aca="false">IF(DH201=0,DF201,DF201/DG201)</f>
        <v>1</v>
      </c>
      <c r="DJ201" s="15" t="n">
        <v>29</v>
      </c>
      <c r="DK201" s="15" t="n">
        <f aca="false">IF(DI201/DJ201=INT(DI201/DJ201),1,0)</f>
        <v>0</v>
      </c>
      <c r="DL201" s="15" t="n">
        <f aca="false">IF(DK201=0,DI201,DI201/DJ201)</f>
        <v>1</v>
      </c>
      <c r="DM201" s="15" t="n">
        <f aca="false">DM200</f>
        <v>961</v>
      </c>
      <c r="DN201" s="15" t="n">
        <f aca="false">IF(DL201/DM201=INT(DL201/DM201),1,0)</f>
        <v>0</v>
      </c>
      <c r="DO201" s="15" t="n">
        <f aca="false">IF(DN201=0,DL201,DL201/DM201)</f>
        <v>1</v>
      </c>
      <c r="DP201" s="15" t="n">
        <v>31</v>
      </c>
      <c r="DQ201" s="15" t="n">
        <f aca="false">IF(DO201/DP201=INT(DO201/DP201),1,0)</f>
        <v>0</v>
      </c>
      <c r="DR201" s="15" t="n">
        <f aca="false">IF(DQ201=0,DO201,DO201/DP201)</f>
        <v>1</v>
      </c>
      <c r="DS201" s="15" t="n">
        <v>37</v>
      </c>
      <c r="DT201" s="15" t="n">
        <f aca="false">IF(DR201/DS201=INT(DR201/DS201),1,0)</f>
        <v>0</v>
      </c>
      <c r="DU201" s="15" t="n">
        <f aca="false">IF(DT201=0,DR201,DR201/DS201)</f>
        <v>1</v>
      </c>
      <c r="DV201" s="15" t="n">
        <v>41</v>
      </c>
      <c r="DW201" s="15" t="n">
        <f aca="false">IF(DU201/DV201=INT(DU201/DV201),1,0)</f>
        <v>0</v>
      </c>
      <c r="DX201" s="15" t="n">
        <f aca="false">IF(DW201=0,DU201,DU201/DV201)</f>
        <v>1</v>
      </c>
      <c r="DY201" s="15" t="n">
        <v>43</v>
      </c>
      <c r="DZ201" s="15" t="n">
        <f aca="false">IF(DX201/DY201=INT(DX201/DY201),1,0)</f>
        <v>0</v>
      </c>
      <c r="EA201" s="15" t="n">
        <f aca="false">IF(DZ201=0,DX201,DX201/DY201)</f>
        <v>1</v>
      </c>
      <c r="EB201" s="15" t="n">
        <v>47</v>
      </c>
      <c r="EC201" s="15" t="n">
        <f aca="false">IF(EA201/EB201=INT(EA201/EB201),1,0)</f>
        <v>0</v>
      </c>
      <c r="ED201" s="15" t="n">
        <f aca="false">IF(EC201=0,EA201,EA201/EB201)</f>
        <v>1</v>
      </c>
      <c r="EE201" s="15" t="n">
        <v>53</v>
      </c>
      <c r="EF201" s="15" t="n">
        <f aca="false">IF(ED201/EE201=INT(ED201/EE201),1,0)</f>
        <v>0</v>
      </c>
      <c r="EG201" s="15" t="n">
        <f aca="false">IF(EF201=0,ED201,ED201/EE201)</f>
        <v>1</v>
      </c>
      <c r="EH201" s="15" t="n">
        <v>59</v>
      </c>
      <c r="EI201" s="15" t="n">
        <f aca="false">IF(EG201/EH201=INT(EG201/EH201),1,0)</f>
        <v>0</v>
      </c>
      <c r="EJ201" s="15" t="n">
        <f aca="false">IF(EI201=0,EG201,EG201/EH201)</f>
        <v>1</v>
      </c>
      <c r="EK201" s="15" t="n">
        <v>61</v>
      </c>
      <c r="EL201" s="15" t="n">
        <f aca="false">IF(EJ201/EK201=INT(EJ201/EK201),1,0)</f>
        <v>0</v>
      </c>
      <c r="EM201" s="15" t="n">
        <f aca="false">IF(EL201=0,EJ201,EJ201/EK201)</f>
        <v>1</v>
      </c>
      <c r="EN201" s="15" t="n">
        <v>67</v>
      </c>
      <c r="EO201" s="15" t="n">
        <f aca="false">IF(EM201/EN201=INT(EM201/EN201),1,0)</f>
        <v>0</v>
      </c>
      <c r="EP201" s="15" t="n">
        <f aca="false">IF(EO201=0,EM201,EM201/EN201)</f>
        <v>1</v>
      </c>
      <c r="EQ201" s="15" t="n">
        <v>71</v>
      </c>
      <c r="ER201" s="15" t="n">
        <f aca="false">IF(EP201/EQ201=INT(EP201/EQ201),1,0)</f>
        <v>0</v>
      </c>
      <c r="ES201" s="15" t="n">
        <f aca="false">IF(ER201=0,EP201,EP201/EQ201)</f>
        <v>1</v>
      </c>
      <c r="ET201" s="15" t="n">
        <v>73</v>
      </c>
      <c r="EU201" s="15" t="n">
        <f aca="false">IF(ES201/ET201=INT(ES201/ET201),1,0)</f>
        <v>0</v>
      </c>
      <c r="EV201" s="15" t="n">
        <f aca="false">IF(EU201=0,ES201,ES201/ET201)</f>
        <v>1</v>
      </c>
      <c r="EW201" s="15" t="n">
        <v>79</v>
      </c>
      <c r="EX201" s="15" t="n">
        <f aca="false">IF(EV201/EW201=INT(EV201/EW201),1,0)</f>
        <v>0</v>
      </c>
      <c r="EY201" s="15" t="n">
        <f aca="false">IF(EX201=0,EV201,EV201/EW201)</f>
        <v>1</v>
      </c>
      <c r="EZ201" s="15" t="n">
        <v>83</v>
      </c>
      <c r="FA201" s="15" t="n">
        <f aca="false">IF(EY201/EZ201=INT(EY201/EZ201),1,0)</f>
        <v>0</v>
      </c>
      <c r="FB201" s="15" t="n">
        <f aca="false">IF(FA201=0,EY201,EY201/EZ201)</f>
        <v>1</v>
      </c>
      <c r="FC201" s="15" t="n">
        <v>89</v>
      </c>
      <c r="FD201" s="15" t="n">
        <f aca="false">IF(FB201/FC201=INT(FB201/FC201),1,0)</f>
        <v>0</v>
      </c>
      <c r="FE201" s="15" t="n">
        <f aca="false">IF(FD201=0,FB201,FB201/FC201)</f>
        <v>1</v>
      </c>
      <c r="FF201" s="15" t="n">
        <v>97</v>
      </c>
      <c r="FG201" s="15" t="n">
        <f aca="false">IF(FE201/FF201=INT(FE201/FF201),1,0)</f>
        <v>0</v>
      </c>
      <c r="FH201" s="15" t="n">
        <f aca="false">IF(FG201=0,FE201,FE201/FF201)</f>
        <v>1</v>
      </c>
      <c r="FI201" s="15" t="n">
        <v>101</v>
      </c>
      <c r="FJ201" s="15" t="n">
        <f aca="false">IF(FH201/FI201=INT(FH201/FI201),1,0)</f>
        <v>0</v>
      </c>
      <c r="FK201" s="15" t="n">
        <f aca="false">IF(FJ201=0,FH201,FH201/FI201)</f>
        <v>1</v>
      </c>
      <c r="FL201" s="15" t="n">
        <v>103</v>
      </c>
      <c r="FM201" s="15" t="n">
        <f aca="false">IF(FK201/FL201=INT(FK201/FL201),1,0)</f>
        <v>0</v>
      </c>
      <c r="FN201" s="15" t="n">
        <f aca="false">IF(FM201=0,FK201,FK201/FL201)</f>
        <v>1</v>
      </c>
      <c r="FO201" s="15" t="n">
        <v>107</v>
      </c>
      <c r="FP201" s="15" t="n">
        <f aca="false">IF(FN201/FO201=INT(FN201/FO201),1,0)</f>
        <v>0</v>
      </c>
      <c r="FQ201" s="15" t="n">
        <f aca="false">IF(FP201=0,FN201,FN201/FO201)</f>
        <v>1</v>
      </c>
      <c r="FR201" s="15" t="n">
        <v>109</v>
      </c>
      <c r="FS201" s="15" t="n">
        <f aca="false">IF(FQ201/FR201=INT(FQ201/FR201),1,0)</f>
        <v>0</v>
      </c>
      <c r="FT201" s="15" t="n">
        <f aca="false">IF(FS201=0,FQ201,FQ201/FR201)</f>
        <v>1</v>
      </c>
      <c r="FU201" s="15" t="n">
        <v>113</v>
      </c>
      <c r="FV201" s="15" t="n">
        <f aca="false">IF(FT201/FU201=INT(FT201/FU201),1,0)</f>
        <v>0</v>
      </c>
      <c r="FW201" s="15" t="n">
        <f aca="false">IF(FV201=0,FT201,FT201/FU201)</f>
        <v>1</v>
      </c>
      <c r="FX201" s="15" t="n">
        <v>127</v>
      </c>
      <c r="FY201" s="15" t="n">
        <f aca="false">IF(FW201/FX201=INT(FW201/FX201),1,0)</f>
        <v>0</v>
      </c>
      <c r="FZ201" s="15" t="n">
        <f aca="false">IF(FY201=0,FW201,FW201/FX201)</f>
        <v>1</v>
      </c>
      <c r="GA201" s="15" t="n">
        <v>131</v>
      </c>
      <c r="GB201" s="15" t="n">
        <f aca="false">IF(FZ201/GA201=INT(FZ201/GA201),1,0)</f>
        <v>0</v>
      </c>
      <c r="GC201" s="15" t="n">
        <f aca="false">IF(GB201=0,FZ201,FZ201/GA201)</f>
        <v>1</v>
      </c>
      <c r="GD201" s="15" t="n">
        <v>137</v>
      </c>
      <c r="GE201" s="15" t="n">
        <f aca="false">IF(GC201/GD201=INT(GC201/GD201),1,0)</f>
        <v>0</v>
      </c>
      <c r="GF201" s="15" t="n">
        <f aca="false">IF(GE201=0,GC201,GC201/GD201)</f>
        <v>1</v>
      </c>
      <c r="GG201" s="15" t="n">
        <v>139</v>
      </c>
      <c r="GH201" s="15" t="n">
        <f aca="false">IF(GF201/GG201=INT(GF201/GG201),1,0)</f>
        <v>0</v>
      </c>
      <c r="GI201" s="15" t="n">
        <f aca="false">IF(GH201=0,GF201,GF201/GG201)</f>
        <v>1</v>
      </c>
      <c r="GJ201" s="15" t="n">
        <v>149</v>
      </c>
      <c r="GK201" s="15" t="n">
        <f aca="false">IF(GI201/GJ201=INT(GI201/GJ201),1,0)</f>
        <v>0</v>
      </c>
      <c r="GL201" s="15" t="n">
        <f aca="false">IF(GK201=0,GI201,GI201/GJ201)</f>
        <v>1</v>
      </c>
      <c r="GM201" s="15"/>
      <c r="GN201" s="15" t="n">
        <f aca="false">8*AW201+4*AZ201+2*BC201+BF201</f>
        <v>2</v>
      </c>
      <c r="GO201" s="15" t="n">
        <f aca="false">4*BI201+2*BL201+BO201</f>
        <v>0</v>
      </c>
      <c r="GP201" s="15" t="n">
        <f aca="false">2*BR201+BU201</f>
        <v>1</v>
      </c>
      <c r="GQ201" s="15" t="n">
        <f aca="false">2*BX201+CA201</f>
        <v>0</v>
      </c>
      <c r="GR201" s="15" t="n">
        <f aca="false">2*CD201+CG201</f>
        <v>0</v>
      </c>
      <c r="GS201" s="15" t="n">
        <f aca="false">2*CJ201+CM201</f>
        <v>0</v>
      </c>
      <c r="GT201" s="15" t="n">
        <f aca="false">CS201</f>
        <v>0</v>
      </c>
      <c r="GU201" s="15" t="n">
        <f aca="false">CY201</f>
        <v>0</v>
      </c>
      <c r="GV201" s="15" t="n">
        <f aca="false">DE201</f>
        <v>0</v>
      </c>
      <c r="GW201" s="15" t="n">
        <f aca="false">DK201</f>
        <v>0</v>
      </c>
      <c r="GX201" s="15" t="n">
        <f aca="false">DQ201</f>
        <v>0</v>
      </c>
      <c r="GY201" s="0" t="n">
        <f aca="false">DT201</f>
        <v>0</v>
      </c>
      <c r="GZ201" s="0" t="n">
        <f aca="false">DW201</f>
        <v>0</v>
      </c>
      <c r="HA201" s="0" t="n">
        <f aca="false">DZ201</f>
        <v>0</v>
      </c>
      <c r="HB201" s="0" t="n">
        <f aca="false">EC201</f>
        <v>0</v>
      </c>
      <c r="HC201" s="0" t="n">
        <f aca="false">EF201</f>
        <v>0</v>
      </c>
      <c r="HD201" s="0" t="n">
        <f aca="false">EI201</f>
        <v>0</v>
      </c>
      <c r="HE201" s="0" t="n">
        <f aca="false">EL201</f>
        <v>0</v>
      </c>
      <c r="HF201" s="0" t="n">
        <f aca="false">EO201</f>
        <v>0</v>
      </c>
      <c r="HG201" s="0" t="n">
        <f aca="false">ER201</f>
        <v>0</v>
      </c>
      <c r="HH201" s="0" t="n">
        <f aca="false">EU201</f>
        <v>0</v>
      </c>
      <c r="HI201" s="0" t="n">
        <f aca="false">EX201</f>
        <v>0</v>
      </c>
      <c r="HJ201" s="0" t="n">
        <f aca="false">FA201</f>
        <v>0</v>
      </c>
      <c r="HK201" s="0" t="n">
        <f aca="false">FD201</f>
        <v>0</v>
      </c>
      <c r="HL201" s="0" t="n">
        <f aca="false">FG201</f>
        <v>0</v>
      </c>
      <c r="HM201" s="0" t="n">
        <f aca="false">FJ201</f>
        <v>0</v>
      </c>
      <c r="HN201" s="0" t="n">
        <f aca="false">FM201</f>
        <v>0</v>
      </c>
      <c r="HO201" s="0" t="n">
        <f aca="false">FP201</f>
        <v>0</v>
      </c>
      <c r="HP201" s="0" t="n">
        <f aca="false">FS201</f>
        <v>0</v>
      </c>
      <c r="HQ201" s="0" t="n">
        <f aca="false">FV201</f>
        <v>0</v>
      </c>
      <c r="HR201" s="0" t="n">
        <f aca="false">FY201</f>
        <v>0</v>
      </c>
      <c r="HS201" s="0" t="n">
        <f aca="false">GB201</f>
        <v>0</v>
      </c>
      <c r="HT201" s="0" t="n">
        <f aca="false">GE201</f>
        <v>0</v>
      </c>
      <c r="HU201" s="0" t="n">
        <f aca="false">GH201</f>
        <v>0</v>
      </c>
      <c r="HV201" s="0" t="n">
        <f aca="false">GK201</f>
        <v>0</v>
      </c>
      <c r="HW201" s="0" t="n">
        <f aca="false">AU201</f>
        <v>20</v>
      </c>
      <c r="HX201" s="0" t="n">
        <f aca="false">HW201/HV203</f>
        <v>20</v>
      </c>
    </row>
    <row r="202" customFormat="false" ht="18" hidden="true" customHeight="true" outlineLevel="0" collapsed="false">
      <c r="A202" s="1"/>
      <c r="B202" s="13"/>
      <c r="C202" s="10"/>
      <c r="D202" s="13"/>
      <c r="E202" s="10"/>
      <c r="F202" s="13"/>
      <c r="G202" s="13"/>
      <c r="H202" s="74"/>
      <c r="I202" s="10"/>
      <c r="J202" s="10"/>
      <c r="K202" s="1"/>
      <c r="M202" s="1"/>
      <c r="AK202" s="1"/>
      <c r="AL202" s="1"/>
      <c r="AM202" s="1"/>
      <c r="AN202" s="1"/>
      <c r="AO202" s="1"/>
      <c r="AP202" s="1"/>
      <c r="AQ202" s="1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 t="n">
        <f aca="false">IF(GN200&lt;GN201,GN200,GN201)</f>
        <v>0</v>
      </c>
      <c r="GO202" s="15" t="n">
        <f aca="false">IF(GO200&lt;GO201,GO200,GO201)</f>
        <v>0</v>
      </c>
      <c r="GP202" s="15" t="n">
        <f aca="false">IF(GP200&lt;GP201,GP200,GP201)</f>
        <v>0</v>
      </c>
      <c r="GQ202" s="15" t="n">
        <f aca="false">IF(GQ200&lt;GQ201,GQ200,GQ201)</f>
        <v>0</v>
      </c>
      <c r="GR202" s="15" t="n">
        <f aca="false">IF(GR200&lt;GR201,GR200,GR201)</f>
        <v>0</v>
      </c>
      <c r="GS202" s="15" t="n">
        <f aca="false">IF(GS200&lt;GS201,GS200,GS201)</f>
        <v>0</v>
      </c>
      <c r="GT202" s="15" t="n">
        <f aca="false">IF(GT200&lt;GT201,GT200,GT201)</f>
        <v>0</v>
      </c>
      <c r="GU202" s="15" t="n">
        <f aca="false">IF(GU200&lt;GU201,GU200,GU201)</f>
        <v>0</v>
      </c>
      <c r="GV202" s="15" t="n">
        <f aca="false">IF(GV200&lt;GV201,GV200,GV201)</f>
        <v>0</v>
      </c>
      <c r="GW202" s="15" t="n">
        <f aca="false">IF(GW200&lt;GW201,GW200,GW201)</f>
        <v>0</v>
      </c>
      <c r="GX202" s="15" t="n">
        <f aca="false">IF(GX200&lt;GX201,GX200,GX201)</f>
        <v>0</v>
      </c>
      <c r="GY202" s="15" t="n">
        <f aca="false">IF(GY200&lt;GY201,GY200,GY201)</f>
        <v>0</v>
      </c>
      <c r="GZ202" s="15" t="n">
        <f aca="false">IF(GZ200&lt;GZ201,GZ200,GZ201)</f>
        <v>0</v>
      </c>
      <c r="HA202" s="15" t="n">
        <f aca="false">IF(HA200&lt;HA201,HA200,HA201)</f>
        <v>0</v>
      </c>
      <c r="HB202" s="15" t="n">
        <f aca="false">IF(HB200&lt;HB201,HB200,HB201)</f>
        <v>0</v>
      </c>
      <c r="HC202" s="15" t="n">
        <f aca="false">IF(HC200&lt;HC201,HC200,HC201)</f>
        <v>0</v>
      </c>
      <c r="HD202" s="15" t="n">
        <f aca="false">IF(HD200&lt;HD201,HD200,HD201)</f>
        <v>0</v>
      </c>
      <c r="HE202" s="15" t="n">
        <f aca="false">IF(HE200&lt;HE201,HE200,HE201)</f>
        <v>0</v>
      </c>
      <c r="HF202" s="15" t="n">
        <f aca="false">IF(HF200&lt;HF201,HF200,HF201)</f>
        <v>0</v>
      </c>
      <c r="HG202" s="15" t="n">
        <f aca="false">IF(HG200&lt;HG201,HG200,HG201)</f>
        <v>0</v>
      </c>
      <c r="HH202" s="15" t="n">
        <f aca="false">IF(HH200&lt;HH201,HH200,HH201)</f>
        <v>0</v>
      </c>
      <c r="HI202" s="15" t="n">
        <f aca="false">IF(HI200&lt;HI201,HI200,HI201)</f>
        <v>0</v>
      </c>
      <c r="HJ202" s="15" t="n">
        <f aca="false">IF(HJ200&lt;HJ201,HJ200,HJ201)</f>
        <v>0</v>
      </c>
      <c r="HK202" s="15" t="n">
        <f aca="false">IF(HK200&lt;HK201,HK200,HK201)</f>
        <v>0</v>
      </c>
      <c r="HL202" s="15" t="n">
        <f aca="false">IF(HL200&lt;HL201,HL200,HL201)</f>
        <v>0</v>
      </c>
      <c r="HM202" s="15" t="n">
        <f aca="false">IF(HM200&lt;HM201,HM200,HM201)</f>
        <v>0</v>
      </c>
      <c r="HN202" s="15" t="n">
        <f aca="false">IF(HN200&lt;HN201,HN200,HN201)</f>
        <v>0</v>
      </c>
      <c r="HO202" s="15" t="n">
        <f aca="false">IF(HO200&lt;HO201,HO200,HO201)</f>
        <v>0</v>
      </c>
      <c r="HP202" s="15" t="n">
        <f aca="false">IF(HP200&lt;HP201,HP200,HP201)</f>
        <v>0</v>
      </c>
      <c r="HQ202" s="15" t="n">
        <f aca="false">IF(HQ200&lt;HQ201,HQ200,HQ201)</f>
        <v>0</v>
      </c>
      <c r="HR202" s="15" t="n">
        <f aca="false">IF(HR200&lt;HR201,HR200,HR201)</f>
        <v>0</v>
      </c>
      <c r="HS202" s="15" t="n">
        <f aca="false">IF(HS200&lt;HS201,HS200,HS201)</f>
        <v>0</v>
      </c>
      <c r="HT202" s="15" t="n">
        <f aca="false">IF(HT200&lt;HT201,HT200,HT201)</f>
        <v>0</v>
      </c>
      <c r="HU202" s="15" t="n">
        <f aca="false">IF(HU200&lt;HU201,HU200,HU201)</f>
        <v>0</v>
      </c>
      <c r="HV202" s="15" t="n">
        <f aca="false">IF(HV200&lt;HV201,HV200,HV201)</f>
        <v>0</v>
      </c>
    </row>
    <row r="203" customFormat="false" ht="18" hidden="true" customHeight="true" outlineLevel="0" collapsed="false">
      <c r="A203" s="1"/>
      <c r="B203" s="10"/>
      <c r="C203" s="10"/>
      <c r="D203" s="10"/>
      <c r="E203" s="10"/>
      <c r="F203" s="13"/>
      <c r="G203" s="13"/>
      <c r="H203" s="74"/>
      <c r="I203" s="10"/>
      <c r="J203" s="10"/>
      <c r="K203" s="1"/>
      <c r="M203" s="1"/>
      <c r="AK203" s="1"/>
      <c r="AL203" s="1"/>
      <c r="AM203" s="1"/>
      <c r="AN203" s="1"/>
      <c r="AO203" s="1"/>
      <c r="AP203" s="1"/>
      <c r="AQ203" s="1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0" t="n">
        <f aca="false">FY$4^GN202</f>
        <v>1</v>
      </c>
      <c r="GO203" s="0" t="n">
        <f aca="false">FZ$4^GO202*GN203</f>
        <v>1</v>
      </c>
      <c r="GP203" s="0" t="n">
        <f aca="false">GA$4^GP202*GO203</f>
        <v>1</v>
      </c>
      <c r="GQ203" s="0" t="n">
        <f aca="false">GB$4^GQ202*GP203</f>
        <v>1</v>
      </c>
      <c r="GR203" s="0" t="n">
        <f aca="false">GC$4^GR202*GQ203</f>
        <v>1</v>
      </c>
      <c r="GS203" s="0" t="n">
        <f aca="false">GD$4^GS202*GR203</f>
        <v>1</v>
      </c>
      <c r="GT203" s="0" t="n">
        <f aca="false">GE$4^GT202*GS203</f>
        <v>1</v>
      </c>
      <c r="GU203" s="0" t="n">
        <f aca="false">GF$4^GU202*GT203</f>
        <v>1</v>
      </c>
      <c r="GV203" s="0" t="n">
        <f aca="false">GG$4^GV202*GU203</f>
        <v>1</v>
      </c>
      <c r="GW203" s="0" t="n">
        <f aca="false">GH$4^GW202*GV203</f>
        <v>1</v>
      </c>
      <c r="GX203" s="0" t="n">
        <f aca="false">GI$4^GX202*GW203</f>
        <v>1</v>
      </c>
      <c r="GY203" s="0" t="n">
        <f aca="false">GJ$4^GY202*GX203</f>
        <v>1</v>
      </c>
      <c r="GZ203" s="0" t="n">
        <f aca="false">GK$4^GZ202*GY203</f>
        <v>1</v>
      </c>
      <c r="HA203" s="0" t="n">
        <f aca="false">GL$4^HA202*GZ203</f>
        <v>1</v>
      </c>
      <c r="HB203" s="0" t="n">
        <f aca="false">GM$4^HB202*HA203</f>
        <v>1</v>
      </c>
      <c r="HC203" s="0" t="n">
        <f aca="false">GN$4^HC202*HB203</f>
        <v>1</v>
      </c>
      <c r="HD203" s="0" t="n">
        <f aca="false">GO$4^HD202*HC203</f>
        <v>1</v>
      </c>
      <c r="HE203" s="0" t="n">
        <f aca="false">GP$4^HE202*HD203</f>
        <v>1</v>
      </c>
      <c r="HF203" s="0" t="n">
        <f aca="false">GQ$4^HF202*HE203</f>
        <v>1</v>
      </c>
      <c r="HG203" s="0" t="n">
        <f aca="false">GR$4^HG202*HF203</f>
        <v>1</v>
      </c>
      <c r="HH203" s="0" t="n">
        <f aca="false">GS$4^HH202*HG203</f>
        <v>1</v>
      </c>
      <c r="HI203" s="0" t="n">
        <f aca="false">GT$4^HI202*HH203</f>
        <v>1</v>
      </c>
      <c r="HJ203" s="0" t="n">
        <f aca="false">GU$4^HJ202*HI203</f>
        <v>1</v>
      </c>
      <c r="HK203" s="0" t="n">
        <f aca="false">GV$4^HK202*HJ203</f>
        <v>1</v>
      </c>
      <c r="HL203" s="0" t="n">
        <f aca="false">GW$4^HL202*HK203</f>
        <v>1</v>
      </c>
      <c r="HM203" s="0" t="n">
        <f aca="false">GX$4^HM202*HL203</f>
        <v>1</v>
      </c>
      <c r="HN203" s="0" t="n">
        <f aca="false">GY$4^HN202*HM203</f>
        <v>1</v>
      </c>
      <c r="HO203" s="0" t="n">
        <f aca="false">GZ$4^HO202*HN203</f>
        <v>1</v>
      </c>
      <c r="HP203" s="0" t="n">
        <f aca="false">HA$4^HP202*HO203</f>
        <v>1</v>
      </c>
      <c r="HQ203" s="0" t="n">
        <f aca="false">HB$4^HQ202*HP203</f>
        <v>1</v>
      </c>
      <c r="HR203" s="0" t="n">
        <f aca="false">HC$4^HR202*HQ203</f>
        <v>1</v>
      </c>
      <c r="HS203" s="0" t="n">
        <f aca="false">HD$4^HS202*HR203</f>
        <v>1</v>
      </c>
      <c r="HT203" s="0" t="n">
        <f aca="false">HE$4^HT202*HS203</f>
        <v>1</v>
      </c>
      <c r="HU203" s="0" t="n">
        <f aca="false">HF$4^HU202*HT203</f>
        <v>1</v>
      </c>
      <c r="HV203" s="0" t="n">
        <f aca="false">HG$4^HV202*HU203</f>
        <v>1</v>
      </c>
    </row>
    <row r="204" customFormat="false" ht="18" hidden="true" customHeight="true" outlineLevel="0" collapsed="false">
      <c r="A204" s="1"/>
      <c r="B204" s="10"/>
      <c r="C204" s="10"/>
      <c r="D204" s="10"/>
      <c r="E204" s="10"/>
      <c r="F204" s="13"/>
      <c r="G204" s="13"/>
      <c r="H204" s="74"/>
      <c r="I204" s="10"/>
      <c r="J204" s="10"/>
      <c r="K204" s="1"/>
      <c r="M204" s="1"/>
      <c r="AK204" s="1"/>
      <c r="AL204" s="1"/>
      <c r="AM204" s="1"/>
      <c r="AN204" s="1"/>
      <c r="AO204" s="1"/>
      <c r="AP204" s="1"/>
      <c r="AQ204" s="1"/>
      <c r="AR204" s="0" t="s">
        <v>106</v>
      </c>
      <c r="AS204" s="15" t="n">
        <f aca="true">INT((RAND()*(AM200-AL200+1)+AL200))</f>
        <v>16</v>
      </c>
      <c r="AT204" s="15" t="n">
        <f aca="true">INT((RAND()*(AO200-AN200+1)+AN200))</f>
        <v>14</v>
      </c>
      <c r="AU204" s="0" t="n">
        <f aca="false">AT204-AT205*(AS205-AS204)</f>
        <v>14</v>
      </c>
      <c r="AV204" s="0" t="n">
        <v>256</v>
      </c>
      <c r="AW204" s="15" t="n">
        <f aca="false">IF(AU204/AV204=INT(AU204/AV204),1,0)</f>
        <v>0</v>
      </c>
      <c r="AX204" s="15" t="n">
        <f aca="false">IF(AW204=0,AU204,AU204/AV204)</f>
        <v>14</v>
      </c>
      <c r="AY204" s="15" t="n">
        <v>16</v>
      </c>
      <c r="AZ204" s="15" t="n">
        <f aca="false">IF(AX204/AY204=INT(AX204/AY204),1,0)</f>
        <v>0</v>
      </c>
      <c r="BA204" s="15" t="n">
        <f aca="false">IF(AZ204=0,AX204,AX204/AY204)</f>
        <v>14</v>
      </c>
      <c r="BB204" s="15" t="n">
        <v>4</v>
      </c>
      <c r="BC204" s="15" t="n">
        <f aca="false">IF(BA204/BB204=INT(BA204/BB204),1,0)</f>
        <v>0</v>
      </c>
      <c r="BD204" s="15" t="n">
        <f aca="false">IF(BC204=0,BA204,BA204/BB204)</f>
        <v>14</v>
      </c>
      <c r="BE204" s="15" t="n">
        <v>2</v>
      </c>
      <c r="BF204" s="15" t="n">
        <f aca="false">IF(BD204/BE204=INT(BD204/BE204),1,0)</f>
        <v>1</v>
      </c>
      <c r="BG204" s="15" t="n">
        <f aca="false">IF(BF204=0,BD204,BD204/BE204)</f>
        <v>7</v>
      </c>
      <c r="BH204" s="15" t="n">
        <v>81</v>
      </c>
      <c r="BI204" s="15" t="n">
        <f aca="false">IF(BG204/BH204=INT(BG204/BH204),1,0)</f>
        <v>0</v>
      </c>
      <c r="BJ204" s="15" t="n">
        <f aca="false">IF(BI204=0,BG204,BG204/BH204)</f>
        <v>7</v>
      </c>
      <c r="BK204" s="15" t="n">
        <v>9</v>
      </c>
      <c r="BL204" s="15" t="n">
        <f aca="false">IF(BJ204/BK204=INT(BJ204/BK204),1,0)</f>
        <v>0</v>
      </c>
      <c r="BM204" s="15" t="n">
        <f aca="false">IF(BL204=0,BJ204,BJ204/BK204)</f>
        <v>7</v>
      </c>
      <c r="BN204" s="15" t="n">
        <v>3</v>
      </c>
      <c r="BO204" s="15" t="n">
        <f aca="false">IF(BM204/BN204=INT(BM204/BN204),1,0)</f>
        <v>0</v>
      </c>
      <c r="BP204" s="15" t="n">
        <f aca="false">IF(BO204=0,BM204,BM204/BN204)</f>
        <v>7</v>
      </c>
      <c r="BQ204" s="15" t="n">
        <v>25</v>
      </c>
      <c r="BR204" s="15" t="n">
        <f aca="false">IF(BP204/BQ204=INT(BP204/BQ204),1,0)</f>
        <v>0</v>
      </c>
      <c r="BS204" s="15" t="n">
        <f aca="false">IF(BR204=0,BP204,BP204/BQ204)</f>
        <v>7</v>
      </c>
      <c r="BT204" s="15" t="n">
        <v>5</v>
      </c>
      <c r="BU204" s="15" t="n">
        <f aca="false">IF(BS204/BT204=INT(BS204/BT204),1,0)</f>
        <v>0</v>
      </c>
      <c r="BV204" s="15" t="n">
        <f aca="false">IF(BU204=0,BS204,BS204/BT204)</f>
        <v>7</v>
      </c>
      <c r="BW204" s="15" t="n">
        <v>49</v>
      </c>
      <c r="BX204" s="15" t="n">
        <f aca="false">IF(BV204/BW204=INT(BV204/BW204),1,0)</f>
        <v>0</v>
      </c>
      <c r="BY204" s="15" t="n">
        <f aca="false">IF(BX204=0,BV204,BV204/BW204)</f>
        <v>7</v>
      </c>
      <c r="BZ204" s="15" t="n">
        <v>7</v>
      </c>
      <c r="CA204" s="15" t="n">
        <f aca="false">IF(BY204/BZ204=INT(BY204/BZ204),1,0)</f>
        <v>1</v>
      </c>
      <c r="CB204" s="15" t="n">
        <f aca="false">IF(CA204=0,BY204,BY204/BZ204)</f>
        <v>1</v>
      </c>
      <c r="CC204" s="15" t="n">
        <v>121</v>
      </c>
      <c r="CD204" s="15" t="n">
        <f aca="false">IF(CB204/CC204=INT(CB204/CC204),1,0)</f>
        <v>0</v>
      </c>
      <c r="CE204" s="15" t="n">
        <f aca="false">IF(CD204=0,CB204,CB204/CC204)</f>
        <v>1</v>
      </c>
      <c r="CF204" s="15" t="n">
        <v>11</v>
      </c>
      <c r="CG204" s="15" t="n">
        <f aca="false">IF(CE204/CF204=INT(CE204/CF204),1,0)</f>
        <v>0</v>
      </c>
      <c r="CH204" s="15" t="n">
        <f aca="false">IF(CG204=0,CE204,CE204/CF204)</f>
        <v>1</v>
      </c>
      <c r="CI204" s="15" t="n">
        <v>169</v>
      </c>
      <c r="CJ204" s="15" t="n">
        <f aca="false">IF(CH204/CI204=INT(CH204/CI204),1,0)</f>
        <v>0</v>
      </c>
      <c r="CK204" s="15" t="n">
        <f aca="false">IF(CJ204=0,CH204,CH204/CI204)</f>
        <v>1</v>
      </c>
      <c r="CL204" s="15" t="n">
        <v>13</v>
      </c>
      <c r="CM204" s="15" t="n">
        <f aca="false">IF(CK204/CL204=INT(CK204/CL204),1,0)</f>
        <v>0</v>
      </c>
      <c r="CN204" s="15" t="n">
        <f aca="false">IF(CM204=0,CK204,CK204/CL204)</f>
        <v>1</v>
      </c>
      <c r="CO204" s="15" t="n">
        <f aca="false">CO200</f>
        <v>289</v>
      </c>
      <c r="CP204" s="15" t="n">
        <f aca="false">IF(CN204/CO204=INT(CN204/CO204),1,0)</f>
        <v>0</v>
      </c>
      <c r="CQ204" s="15" t="n">
        <f aca="false">IF(CP204=0,CN204,CN204/CO204)</f>
        <v>1</v>
      </c>
      <c r="CR204" s="15" t="n">
        <v>17</v>
      </c>
      <c r="CS204" s="15" t="n">
        <f aca="false">IF(CQ204/CR204=INT(CQ204/CR204),1,0)</f>
        <v>0</v>
      </c>
      <c r="CT204" s="15" t="n">
        <f aca="false">IF(CS204=0,CQ204,CQ204/CR204)</f>
        <v>1</v>
      </c>
      <c r="CU204" s="15" t="n">
        <f aca="false">CU200</f>
        <v>361</v>
      </c>
      <c r="CV204" s="15" t="n">
        <f aca="false">IF(CT204/CU204=INT(CT204/CU204),1,0)</f>
        <v>0</v>
      </c>
      <c r="CW204" s="15" t="n">
        <f aca="false">IF(CV204=0,CT204,CT204/CU204)</f>
        <v>1</v>
      </c>
      <c r="CX204" s="15" t="n">
        <v>19</v>
      </c>
      <c r="CY204" s="15" t="n">
        <f aca="false">IF(CW204/CX204=INT(CW204/CX204),1,0)</f>
        <v>0</v>
      </c>
      <c r="CZ204" s="15" t="n">
        <f aca="false">IF(CY204=0,CW204,CW204/CX204)</f>
        <v>1</v>
      </c>
      <c r="DA204" s="15" t="n">
        <f aca="false">DA200</f>
        <v>529</v>
      </c>
      <c r="DB204" s="15" t="n">
        <f aca="false">IF(CZ204/DA204=INT(CZ204/DA204),1,0)</f>
        <v>0</v>
      </c>
      <c r="DC204" s="15" t="n">
        <f aca="false">IF(DB204=0,CZ204,CZ204/DA204)</f>
        <v>1</v>
      </c>
      <c r="DD204" s="15" t="n">
        <v>23</v>
      </c>
      <c r="DE204" s="15" t="n">
        <f aca="false">IF(DC204/DD204=INT(DC204/DD204),1,0)</f>
        <v>0</v>
      </c>
      <c r="DF204" s="15" t="n">
        <f aca="false">IF(DE204=0,DC204,DC204/DD204)</f>
        <v>1</v>
      </c>
      <c r="DG204" s="15" t="n">
        <f aca="false">DG200</f>
        <v>841</v>
      </c>
      <c r="DH204" s="15" t="n">
        <f aca="false">IF(DF204/DG204=INT(DF204/DG204),1,0)</f>
        <v>0</v>
      </c>
      <c r="DI204" s="15" t="n">
        <f aca="false">IF(DH204=0,DF204,DF204/DG204)</f>
        <v>1</v>
      </c>
      <c r="DJ204" s="15" t="n">
        <v>29</v>
      </c>
      <c r="DK204" s="15" t="n">
        <f aca="false">IF(DI204/DJ204=INT(DI204/DJ204),1,0)</f>
        <v>0</v>
      </c>
      <c r="DL204" s="15" t="n">
        <f aca="false">IF(DK204=0,DI204,DI204/DJ204)</f>
        <v>1</v>
      </c>
      <c r="DM204" s="15" t="n">
        <f aca="false">DM200</f>
        <v>961</v>
      </c>
      <c r="DN204" s="15" t="n">
        <f aca="false">IF(DL204/DM204=INT(DL204/DM204),1,0)</f>
        <v>0</v>
      </c>
      <c r="DO204" s="15" t="n">
        <f aca="false">IF(DN204=0,DL204,DL204/DM204)</f>
        <v>1</v>
      </c>
      <c r="DP204" s="15" t="n">
        <v>31</v>
      </c>
      <c r="DQ204" s="15" t="n">
        <f aca="false">IF(DO204/DP204=INT(DO204/DP204),1,0)</f>
        <v>0</v>
      </c>
      <c r="DR204" s="15" t="n">
        <f aca="false">IF(DQ204=0,DO204,DO204/DP204)</f>
        <v>1</v>
      </c>
      <c r="DS204" s="15" t="n">
        <v>37</v>
      </c>
      <c r="DT204" s="15" t="n">
        <f aca="false">IF(DR204/DS204=INT(DR204/DS204),1,0)</f>
        <v>0</v>
      </c>
      <c r="DU204" s="15" t="n">
        <f aca="false">IF(DT204=0,DR204,DR204/DS204)</f>
        <v>1</v>
      </c>
      <c r="DV204" s="15" t="n">
        <v>41</v>
      </c>
      <c r="DW204" s="15" t="n">
        <f aca="false">IF(DU204/DV204=INT(DU204/DV204),1,0)</f>
        <v>0</v>
      </c>
      <c r="DX204" s="15" t="n">
        <f aca="false">IF(DW204=0,DU204,DU204/DV204)</f>
        <v>1</v>
      </c>
      <c r="DY204" s="15" t="n">
        <v>43</v>
      </c>
      <c r="DZ204" s="15" t="n">
        <f aca="false">IF(DX204/DY204=INT(DX204/DY204),1,0)</f>
        <v>0</v>
      </c>
      <c r="EA204" s="15" t="n">
        <f aca="false">IF(DZ204=0,DX204,DX204/DY204)</f>
        <v>1</v>
      </c>
      <c r="EB204" s="15" t="n">
        <v>47</v>
      </c>
      <c r="EC204" s="15" t="n">
        <f aca="false">IF(EA204/EB204=INT(EA204/EB204),1,0)</f>
        <v>0</v>
      </c>
      <c r="ED204" s="15" t="n">
        <f aca="false">IF(EC204=0,EA204,EA204/EB204)</f>
        <v>1</v>
      </c>
      <c r="EE204" s="15" t="n">
        <v>53</v>
      </c>
      <c r="EF204" s="15" t="n">
        <f aca="false">IF(ED204/EE204=INT(ED204/EE204),1,0)</f>
        <v>0</v>
      </c>
      <c r="EG204" s="15" t="n">
        <f aca="false">IF(EF204=0,ED204,ED204/EE204)</f>
        <v>1</v>
      </c>
      <c r="EH204" s="15" t="n">
        <v>59</v>
      </c>
      <c r="EI204" s="15" t="n">
        <f aca="false">IF(EG204/EH204=INT(EG204/EH204),1,0)</f>
        <v>0</v>
      </c>
      <c r="EJ204" s="15" t="n">
        <f aca="false">IF(EI204=0,EG204,EG204/EH204)</f>
        <v>1</v>
      </c>
      <c r="EK204" s="15" t="n">
        <v>61</v>
      </c>
      <c r="EL204" s="15" t="n">
        <f aca="false">IF(EJ204/EK204=INT(EJ204/EK204),1,0)</f>
        <v>0</v>
      </c>
      <c r="EM204" s="15" t="n">
        <f aca="false">IF(EL204=0,EJ204,EJ204/EK204)</f>
        <v>1</v>
      </c>
      <c r="EN204" s="15" t="n">
        <v>67</v>
      </c>
      <c r="EO204" s="15" t="n">
        <f aca="false">IF(EM204/EN204=INT(EM204/EN204),1,0)</f>
        <v>0</v>
      </c>
      <c r="EP204" s="15" t="n">
        <f aca="false">IF(EO204=0,EM204,EM204/EN204)</f>
        <v>1</v>
      </c>
      <c r="EQ204" s="15" t="n">
        <v>71</v>
      </c>
      <c r="ER204" s="15" t="n">
        <f aca="false">IF(EP204/EQ204=INT(EP204/EQ204),1,0)</f>
        <v>0</v>
      </c>
      <c r="ES204" s="15" t="n">
        <f aca="false">IF(ER204=0,EP204,EP204/EQ204)</f>
        <v>1</v>
      </c>
      <c r="ET204" s="15" t="n">
        <v>73</v>
      </c>
      <c r="EU204" s="15" t="n">
        <f aca="false">IF(ES204/ET204=INT(ES204/ET204),1,0)</f>
        <v>0</v>
      </c>
      <c r="EV204" s="15" t="n">
        <f aca="false">IF(EU204=0,ES204,ES204/ET204)</f>
        <v>1</v>
      </c>
      <c r="EW204" s="15" t="n">
        <v>79</v>
      </c>
      <c r="EX204" s="15" t="n">
        <f aca="false">IF(EV204/EW204=INT(EV204/EW204),1,0)</f>
        <v>0</v>
      </c>
      <c r="EY204" s="15" t="n">
        <f aca="false">IF(EX204=0,EV204,EV204/EW204)</f>
        <v>1</v>
      </c>
      <c r="EZ204" s="15" t="n">
        <v>83</v>
      </c>
      <c r="FA204" s="15" t="n">
        <f aca="false">IF(EY204/EZ204=INT(EY204/EZ204),1,0)</f>
        <v>0</v>
      </c>
      <c r="FB204" s="15" t="n">
        <f aca="false">IF(FA204=0,EY204,EY204/EZ204)</f>
        <v>1</v>
      </c>
      <c r="FC204" s="15" t="n">
        <v>89</v>
      </c>
      <c r="FD204" s="15" t="n">
        <f aca="false">IF(FB204/FC204=INT(FB204/FC204),1,0)</f>
        <v>0</v>
      </c>
      <c r="FE204" s="15" t="n">
        <f aca="false">IF(FD204=0,FB204,FB204/FC204)</f>
        <v>1</v>
      </c>
      <c r="FF204" s="15" t="n">
        <v>97</v>
      </c>
      <c r="FG204" s="15" t="n">
        <f aca="false">IF(FE204/FF204=INT(FE204/FF204),1,0)</f>
        <v>0</v>
      </c>
      <c r="FH204" s="15" t="n">
        <f aca="false">IF(FG204=0,FE204,FE204/FF204)</f>
        <v>1</v>
      </c>
      <c r="FI204" s="15" t="n">
        <v>101</v>
      </c>
      <c r="FJ204" s="15" t="n">
        <f aca="false">IF(FH204/FI204=INT(FH204/FI204),1,0)</f>
        <v>0</v>
      </c>
      <c r="FK204" s="15" t="n">
        <f aca="false">IF(FJ204=0,FH204,FH204/FI204)</f>
        <v>1</v>
      </c>
      <c r="FL204" s="15" t="n">
        <v>103</v>
      </c>
      <c r="FM204" s="15" t="n">
        <f aca="false">IF(FK204/FL204=INT(FK204/FL204),1,0)</f>
        <v>0</v>
      </c>
      <c r="FN204" s="15" t="n">
        <f aca="false">IF(FM204=0,FK204,FK204/FL204)</f>
        <v>1</v>
      </c>
      <c r="FO204" s="15" t="n">
        <v>107</v>
      </c>
      <c r="FP204" s="15" t="n">
        <f aca="false">IF(FN204/FO204=INT(FN204/FO204),1,0)</f>
        <v>0</v>
      </c>
      <c r="FQ204" s="15" t="n">
        <f aca="false">IF(FP204=0,FN204,FN204/FO204)</f>
        <v>1</v>
      </c>
      <c r="FR204" s="15" t="n">
        <v>109</v>
      </c>
      <c r="FS204" s="15" t="n">
        <f aca="false">IF(FQ204/FR204=INT(FQ204/FR204),1,0)</f>
        <v>0</v>
      </c>
      <c r="FT204" s="15" t="n">
        <f aca="false">IF(FS204=0,FQ204,FQ204/FR204)</f>
        <v>1</v>
      </c>
      <c r="FU204" s="15" t="n">
        <v>113</v>
      </c>
      <c r="FV204" s="15" t="n">
        <f aca="false">IF(FT204/FU204=INT(FT204/FU204),1,0)</f>
        <v>0</v>
      </c>
      <c r="FW204" s="15" t="n">
        <f aca="false">IF(FV204=0,FT204,FT204/FU204)</f>
        <v>1</v>
      </c>
      <c r="FX204" s="15" t="n">
        <v>127</v>
      </c>
      <c r="FY204" s="15" t="n">
        <f aca="false">IF(FW204/FX204=INT(FW204/FX204),1,0)</f>
        <v>0</v>
      </c>
      <c r="FZ204" s="15" t="n">
        <f aca="false">IF(FY204=0,FW204,FW204/FX204)</f>
        <v>1</v>
      </c>
      <c r="GA204" s="15" t="n">
        <v>131</v>
      </c>
      <c r="GB204" s="15" t="n">
        <f aca="false">IF(FZ204/GA204=INT(FZ204/GA204),1,0)</f>
        <v>0</v>
      </c>
      <c r="GC204" s="15" t="n">
        <f aca="false">IF(GB204=0,FZ204,FZ204/GA204)</f>
        <v>1</v>
      </c>
      <c r="GD204" s="15" t="n">
        <v>137</v>
      </c>
      <c r="GE204" s="15" t="n">
        <f aca="false">IF(GC204/GD204=INT(GC204/GD204),1,0)</f>
        <v>0</v>
      </c>
      <c r="GF204" s="15" t="n">
        <f aca="false">IF(GE204=0,GC204,GC204/GD204)</f>
        <v>1</v>
      </c>
      <c r="GG204" s="15" t="n">
        <v>139</v>
      </c>
      <c r="GH204" s="15" t="n">
        <f aca="false">IF(GF204/GG204=INT(GF204/GG204),1,0)</f>
        <v>0</v>
      </c>
      <c r="GI204" s="15" t="n">
        <f aca="false">IF(GH204=0,GF204,GF204/GG204)</f>
        <v>1</v>
      </c>
      <c r="GJ204" s="15" t="n">
        <v>149</v>
      </c>
      <c r="GK204" s="15" t="n">
        <f aca="false">IF(GI204/GJ204=INT(GI204/GJ204),1,0)</f>
        <v>0</v>
      </c>
      <c r="GL204" s="15" t="n">
        <f aca="false">IF(GK204=0,GI204,GI204/GJ204)</f>
        <v>1</v>
      </c>
      <c r="GM204" s="15"/>
      <c r="GN204" s="15" t="n">
        <f aca="false">8*AW204+4*AZ204+2*BC204+BF204</f>
        <v>1</v>
      </c>
      <c r="GO204" s="15" t="n">
        <f aca="false">4*BI204+2*BL204+BO204</f>
        <v>0</v>
      </c>
      <c r="GP204" s="15" t="n">
        <f aca="false">2*BR204+BU204</f>
        <v>0</v>
      </c>
      <c r="GQ204" s="15" t="n">
        <f aca="false">2*BX204+CA204</f>
        <v>1</v>
      </c>
      <c r="GR204" s="15" t="n">
        <f aca="false">2*CD204+CG204</f>
        <v>0</v>
      </c>
      <c r="GS204" s="15" t="n">
        <f aca="false">2*CJ204+CM204</f>
        <v>0</v>
      </c>
      <c r="GT204" s="15" t="n">
        <f aca="false">CS204</f>
        <v>0</v>
      </c>
      <c r="GU204" s="15" t="n">
        <f aca="false">CY204</f>
        <v>0</v>
      </c>
      <c r="GV204" s="15" t="n">
        <f aca="false">DE204</f>
        <v>0</v>
      </c>
      <c r="GW204" s="15" t="n">
        <f aca="false">DK204</f>
        <v>0</v>
      </c>
      <c r="GX204" s="15" t="n">
        <f aca="false">DQ204</f>
        <v>0</v>
      </c>
      <c r="GY204" s="0" t="n">
        <f aca="false">DT204</f>
        <v>0</v>
      </c>
      <c r="GZ204" s="0" t="n">
        <f aca="false">DW204</f>
        <v>0</v>
      </c>
      <c r="HA204" s="0" t="n">
        <f aca="false">DZ204</f>
        <v>0</v>
      </c>
      <c r="HB204" s="0" t="n">
        <f aca="false">EC204</f>
        <v>0</v>
      </c>
      <c r="HC204" s="0" t="n">
        <f aca="false">EF204</f>
        <v>0</v>
      </c>
      <c r="HD204" s="0" t="n">
        <f aca="false">EI204</f>
        <v>0</v>
      </c>
      <c r="HE204" s="0" t="n">
        <f aca="false">EL204</f>
        <v>0</v>
      </c>
      <c r="HF204" s="0" t="n">
        <f aca="false">EO204</f>
        <v>0</v>
      </c>
      <c r="HG204" s="0" t="n">
        <f aca="false">ER204</f>
        <v>0</v>
      </c>
      <c r="HH204" s="0" t="n">
        <f aca="false">EU204</f>
        <v>0</v>
      </c>
      <c r="HI204" s="0" t="n">
        <f aca="false">EX204</f>
        <v>0</v>
      </c>
      <c r="HJ204" s="0" t="n">
        <f aca="false">FA204</f>
        <v>0</v>
      </c>
      <c r="HK204" s="0" t="n">
        <f aca="false">FD204</f>
        <v>0</v>
      </c>
      <c r="HL204" s="0" t="n">
        <f aca="false">FG204</f>
        <v>0</v>
      </c>
      <c r="HM204" s="0" t="n">
        <f aca="false">FJ204</f>
        <v>0</v>
      </c>
      <c r="HN204" s="0" t="n">
        <f aca="false">FM204</f>
        <v>0</v>
      </c>
      <c r="HO204" s="0" t="n">
        <f aca="false">FP204</f>
        <v>0</v>
      </c>
      <c r="HP204" s="0" t="n">
        <f aca="false">FS204</f>
        <v>0</v>
      </c>
      <c r="HQ204" s="0" t="n">
        <f aca="false">FV204</f>
        <v>0</v>
      </c>
      <c r="HR204" s="0" t="n">
        <f aca="false">FY204</f>
        <v>0</v>
      </c>
      <c r="HS204" s="0" t="n">
        <f aca="false">GB204</f>
        <v>0</v>
      </c>
      <c r="HT204" s="0" t="n">
        <f aca="false">GE204</f>
        <v>0</v>
      </c>
      <c r="HU204" s="0" t="n">
        <f aca="false">GH204</f>
        <v>0</v>
      </c>
      <c r="HV204" s="0" t="n">
        <f aca="false">GK204</f>
        <v>0</v>
      </c>
      <c r="HW204" s="0" t="n">
        <f aca="false">AU204</f>
        <v>14</v>
      </c>
      <c r="HX204" s="0" t="n">
        <f aca="false">HW204/HV207</f>
        <v>7</v>
      </c>
    </row>
    <row r="205" customFormat="false" ht="18" hidden="true" customHeight="true" outlineLevel="0" collapsed="false">
      <c r="A205" s="1"/>
      <c r="B205" s="10"/>
      <c r="C205" s="10"/>
      <c r="D205" s="10"/>
      <c r="E205" s="10"/>
      <c r="F205" s="13"/>
      <c r="G205" s="13"/>
      <c r="H205" s="74"/>
      <c r="I205" s="10"/>
      <c r="J205" s="10"/>
      <c r="K205" s="1"/>
      <c r="M205" s="1"/>
      <c r="AK205" s="1"/>
      <c r="AL205" s="1"/>
      <c r="AM205" s="1"/>
      <c r="AN205" s="1"/>
      <c r="AO205" s="1"/>
      <c r="AP205" s="1"/>
      <c r="AQ205" s="1"/>
      <c r="AS205" s="0" t="n">
        <f aca="false">AS204+INT(AT204/AT205)</f>
        <v>16</v>
      </c>
      <c r="AT205" s="15" t="n">
        <f aca="true">IF(AP200&gt;AT204,INT((RAND()*(AQ200-AP200+1)+AP200)),INT((RAND()*(AQ200-AT204)+AT204+1)))</f>
        <v>16</v>
      </c>
      <c r="AU205" s="0" t="n">
        <f aca="false">AT205</f>
        <v>16</v>
      </c>
      <c r="AV205" s="0" t="n">
        <v>256</v>
      </c>
      <c r="AW205" s="15" t="n">
        <f aca="false">IF(AU205/AV205=INT(AU205/AV205),1,0)</f>
        <v>0</v>
      </c>
      <c r="AX205" s="15" t="n">
        <f aca="false">IF(AW205=0,AU205,AU205/AV205)</f>
        <v>16</v>
      </c>
      <c r="AY205" s="15" t="n">
        <v>16</v>
      </c>
      <c r="AZ205" s="15" t="n">
        <f aca="false">IF(AX205/AY205=INT(AX205/AY205),1,0)</f>
        <v>1</v>
      </c>
      <c r="BA205" s="15" t="n">
        <f aca="false">IF(AZ205=0,AX205,AX205/AY205)</f>
        <v>1</v>
      </c>
      <c r="BB205" s="15" t="n">
        <v>4</v>
      </c>
      <c r="BC205" s="15" t="n">
        <f aca="false">IF(BA205/BB205=INT(BA205/BB205),1,0)</f>
        <v>0</v>
      </c>
      <c r="BD205" s="15" t="n">
        <f aca="false">IF(BC205=0,BA205,BA205/BB205)</f>
        <v>1</v>
      </c>
      <c r="BE205" s="15" t="n">
        <v>2</v>
      </c>
      <c r="BF205" s="15" t="n">
        <f aca="false">IF(BD205/BE205=INT(BD205/BE205),1,0)</f>
        <v>0</v>
      </c>
      <c r="BG205" s="15" t="n">
        <f aca="false">IF(BF205=0,BD205,BD205/BE205)</f>
        <v>1</v>
      </c>
      <c r="BH205" s="15" t="n">
        <v>81</v>
      </c>
      <c r="BI205" s="15" t="n">
        <f aca="false">IF(BG205/BH205=INT(BG205/BH205),1,0)</f>
        <v>0</v>
      </c>
      <c r="BJ205" s="15" t="n">
        <f aca="false">IF(BI205=0,BG205,BG205/BH205)</f>
        <v>1</v>
      </c>
      <c r="BK205" s="15" t="n">
        <v>9</v>
      </c>
      <c r="BL205" s="15" t="n">
        <f aca="false">IF(BJ205/BK205=INT(BJ205/BK205),1,0)</f>
        <v>0</v>
      </c>
      <c r="BM205" s="15" t="n">
        <f aca="false">IF(BL205=0,BJ205,BJ205/BK205)</f>
        <v>1</v>
      </c>
      <c r="BN205" s="15" t="n">
        <v>3</v>
      </c>
      <c r="BO205" s="15" t="n">
        <f aca="false">IF(BM205/BN205=INT(BM205/BN205),1,0)</f>
        <v>0</v>
      </c>
      <c r="BP205" s="15" t="n">
        <f aca="false">IF(BO205=0,BM205,BM205/BN205)</f>
        <v>1</v>
      </c>
      <c r="BQ205" s="15" t="n">
        <v>25</v>
      </c>
      <c r="BR205" s="15" t="n">
        <f aca="false">IF(BP205/BQ205=INT(BP205/BQ205),1,0)</f>
        <v>0</v>
      </c>
      <c r="BS205" s="15" t="n">
        <f aca="false">IF(BR205=0,BP205,BP205/BQ205)</f>
        <v>1</v>
      </c>
      <c r="BT205" s="15" t="n">
        <v>5</v>
      </c>
      <c r="BU205" s="15" t="n">
        <f aca="false">IF(BS205/BT205=INT(BS205/BT205),1,0)</f>
        <v>0</v>
      </c>
      <c r="BV205" s="15" t="n">
        <f aca="false">IF(BU205=0,BS205,BS205/BT205)</f>
        <v>1</v>
      </c>
      <c r="BW205" s="15" t="n">
        <v>49</v>
      </c>
      <c r="BX205" s="15" t="n">
        <f aca="false">IF(BV205/BW205=INT(BV205/BW205),1,0)</f>
        <v>0</v>
      </c>
      <c r="BY205" s="15" t="n">
        <f aca="false">IF(BX205=0,BV205,BV205/BW205)</f>
        <v>1</v>
      </c>
      <c r="BZ205" s="15" t="n">
        <v>7</v>
      </c>
      <c r="CA205" s="15" t="n">
        <f aca="false">IF(BY205/BZ205=INT(BY205/BZ205),1,0)</f>
        <v>0</v>
      </c>
      <c r="CB205" s="15" t="n">
        <f aca="false">IF(CA205=0,BY205,BY205/BZ205)</f>
        <v>1</v>
      </c>
      <c r="CC205" s="15" t="n">
        <v>121</v>
      </c>
      <c r="CD205" s="15" t="n">
        <f aca="false">IF(CB205/CC205=INT(CB205/CC205),1,0)</f>
        <v>0</v>
      </c>
      <c r="CE205" s="15" t="n">
        <f aca="false">IF(CD205=0,CB205,CB205/CC205)</f>
        <v>1</v>
      </c>
      <c r="CF205" s="15" t="n">
        <v>11</v>
      </c>
      <c r="CG205" s="15" t="n">
        <f aca="false">IF(CE205/CF205=INT(CE205/CF205),1,0)</f>
        <v>0</v>
      </c>
      <c r="CH205" s="15" t="n">
        <f aca="false">IF(CG205=0,CE205,CE205/CF205)</f>
        <v>1</v>
      </c>
      <c r="CI205" s="15" t="n">
        <v>169</v>
      </c>
      <c r="CJ205" s="15" t="n">
        <f aca="false">IF(CH205/CI205=INT(CH205/CI205),1,0)</f>
        <v>0</v>
      </c>
      <c r="CK205" s="15" t="n">
        <f aca="false">IF(CJ205=0,CH205,CH205/CI205)</f>
        <v>1</v>
      </c>
      <c r="CL205" s="15" t="n">
        <v>13</v>
      </c>
      <c r="CM205" s="15" t="n">
        <f aca="false">IF(CK205/CL205=INT(CK205/CL205),1,0)</f>
        <v>0</v>
      </c>
      <c r="CN205" s="15" t="n">
        <f aca="false">IF(CM205=0,CK205,CK205/CL205)</f>
        <v>1</v>
      </c>
      <c r="CO205" s="15" t="n">
        <f aca="false">CO201</f>
        <v>289</v>
      </c>
      <c r="CP205" s="15" t="n">
        <f aca="false">IF(CN205/CO205=INT(CN205/CO205),1,0)</f>
        <v>0</v>
      </c>
      <c r="CQ205" s="15" t="n">
        <f aca="false">IF(CP205=0,CN205,CN205/CO205)</f>
        <v>1</v>
      </c>
      <c r="CR205" s="15" t="n">
        <v>17</v>
      </c>
      <c r="CS205" s="15" t="n">
        <f aca="false">IF(CQ205/CR205=INT(CQ205/CR205),1,0)</f>
        <v>0</v>
      </c>
      <c r="CT205" s="15" t="n">
        <f aca="false">IF(CS205=0,CQ205,CQ205/CR205)</f>
        <v>1</v>
      </c>
      <c r="CU205" s="15" t="n">
        <f aca="false">CU201</f>
        <v>361</v>
      </c>
      <c r="CV205" s="15" t="n">
        <f aca="false">IF(CT205/CU205=INT(CT205/CU205),1,0)</f>
        <v>0</v>
      </c>
      <c r="CW205" s="15" t="n">
        <f aca="false">IF(CV205=0,CT205,CT205/CU205)</f>
        <v>1</v>
      </c>
      <c r="CX205" s="15" t="n">
        <v>19</v>
      </c>
      <c r="CY205" s="15" t="n">
        <f aca="false">IF(CW205/CX205=INT(CW205/CX205),1,0)</f>
        <v>0</v>
      </c>
      <c r="CZ205" s="15" t="n">
        <f aca="false">IF(CY205=0,CW205,CW205/CX205)</f>
        <v>1</v>
      </c>
      <c r="DA205" s="15" t="n">
        <f aca="false">DA201</f>
        <v>529</v>
      </c>
      <c r="DB205" s="15" t="n">
        <f aca="false">IF(CZ205/DA205=INT(CZ205/DA205),1,0)</f>
        <v>0</v>
      </c>
      <c r="DC205" s="15" t="n">
        <f aca="false">IF(DB205=0,CZ205,CZ205/DA205)</f>
        <v>1</v>
      </c>
      <c r="DD205" s="15" t="n">
        <v>23</v>
      </c>
      <c r="DE205" s="15" t="n">
        <f aca="false">IF(DC205/DD205=INT(DC205/DD205),1,0)</f>
        <v>0</v>
      </c>
      <c r="DF205" s="15" t="n">
        <f aca="false">IF(DE205=0,DC205,DC205/DD205)</f>
        <v>1</v>
      </c>
      <c r="DG205" s="15" t="n">
        <f aca="false">DG201</f>
        <v>841</v>
      </c>
      <c r="DH205" s="15" t="n">
        <f aca="false">IF(DF205/DG205=INT(DF205/DG205),1,0)</f>
        <v>0</v>
      </c>
      <c r="DI205" s="15" t="n">
        <f aca="false">IF(DH205=0,DF205,DF205/DG205)</f>
        <v>1</v>
      </c>
      <c r="DJ205" s="15" t="n">
        <v>29</v>
      </c>
      <c r="DK205" s="15" t="n">
        <f aca="false">IF(DI205/DJ205=INT(DI205/DJ205),1,0)</f>
        <v>0</v>
      </c>
      <c r="DL205" s="15" t="n">
        <f aca="false">IF(DK205=0,DI205,DI205/DJ205)</f>
        <v>1</v>
      </c>
      <c r="DM205" s="15" t="n">
        <f aca="false">DM201</f>
        <v>961</v>
      </c>
      <c r="DN205" s="15" t="n">
        <f aca="false">IF(DL205/DM205=INT(DL205/DM205),1,0)</f>
        <v>0</v>
      </c>
      <c r="DO205" s="15" t="n">
        <f aca="false">IF(DN205=0,DL205,DL205/DM205)</f>
        <v>1</v>
      </c>
      <c r="DP205" s="15" t="n">
        <v>31</v>
      </c>
      <c r="DQ205" s="15" t="n">
        <f aca="false">IF(DO205/DP205=INT(DO205/DP205),1,0)</f>
        <v>0</v>
      </c>
      <c r="DR205" s="15" t="n">
        <f aca="false">IF(DQ205=0,DO205,DO205/DP205)</f>
        <v>1</v>
      </c>
      <c r="DS205" s="15" t="n">
        <v>37</v>
      </c>
      <c r="DT205" s="15" t="n">
        <f aca="false">IF(DR205/DS205=INT(DR205/DS205),1,0)</f>
        <v>0</v>
      </c>
      <c r="DU205" s="15" t="n">
        <f aca="false">IF(DT205=0,DR205,DR205/DS205)</f>
        <v>1</v>
      </c>
      <c r="DV205" s="15" t="n">
        <v>41</v>
      </c>
      <c r="DW205" s="15" t="n">
        <f aca="false">IF(DU205/DV205=INT(DU205/DV205),1,0)</f>
        <v>0</v>
      </c>
      <c r="DX205" s="15" t="n">
        <f aca="false">IF(DW205=0,DU205,DU205/DV205)</f>
        <v>1</v>
      </c>
      <c r="DY205" s="15" t="n">
        <v>43</v>
      </c>
      <c r="DZ205" s="15" t="n">
        <f aca="false">IF(DX205/DY205=INT(DX205/DY205),1,0)</f>
        <v>0</v>
      </c>
      <c r="EA205" s="15" t="n">
        <f aca="false">IF(DZ205=0,DX205,DX205/DY205)</f>
        <v>1</v>
      </c>
      <c r="EB205" s="15" t="n">
        <v>47</v>
      </c>
      <c r="EC205" s="15" t="n">
        <f aca="false">IF(EA205/EB205=INT(EA205/EB205),1,0)</f>
        <v>0</v>
      </c>
      <c r="ED205" s="15" t="n">
        <f aca="false">IF(EC205=0,EA205,EA205/EB205)</f>
        <v>1</v>
      </c>
      <c r="EE205" s="15" t="n">
        <v>53</v>
      </c>
      <c r="EF205" s="15" t="n">
        <f aca="false">IF(ED205/EE205=INT(ED205/EE205),1,0)</f>
        <v>0</v>
      </c>
      <c r="EG205" s="15" t="n">
        <f aca="false">IF(EF205=0,ED205,ED205/EE205)</f>
        <v>1</v>
      </c>
      <c r="EH205" s="15" t="n">
        <v>59</v>
      </c>
      <c r="EI205" s="15" t="n">
        <f aca="false">IF(EG205/EH205=INT(EG205/EH205),1,0)</f>
        <v>0</v>
      </c>
      <c r="EJ205" s="15" t="n">
        <f aca="false">IF(EI205=0,EG205,EG205/EH205)</f>
        <v>1</v>
      </c>
      <c r="EK205" s="15" t="n">
        <v>61</v>
      </c>
      <c r="EL205" s="15" t="n">
        <f aca="false">IF(EJ205/EK205=INT(EJ205/EK205),1,0)</f>
        <v>0</v>
      </c>
      <c r="EM205" s="15" t="n">
        <f aca="false">IF(EL205=0,EJ205,EJ205/EK205)</f>
        <v>1</v>
      </c>
      <c r="EN205" s="15" t="n">
        <v>67</v>
      </c>
      <c r="EO205" s="15" t="n">
        <f aca="false">IF(EM205/EN205=INT(EM205/EN205),1,0)</f>
        <v>0</v>
      </c>
      <c r="EP205" s="15" t="n">
        <f aca="false">IF(EO205=0,EM205,EM205/EN205)</f>
        <v>1</v>
      </c>
      <c r="EQ205" s="15" t="n">
        <v>71</v>
      </c>
      <c r="ER205" s="15" t="n">
        <f aca="false">IF(EP205/EQ205=INT(EP205/EQ205),1,0)</f>
        <v>0</v>
      </c>
      <c r="ES205" s="15" t="n">
        <f aca="false">IF(ER205=0,EP205,EP205/EQ205)</f>
        <v>1</v>
      </c>
      <c r="ET205" s="15" t="n">
        <v>73</v>
      </c>
      <c r="EU205" s="15" t="n">
        <f aca="false">IF(ES205/ET205=INT(ES205/ET205),1,0)</f>
        <v>0</v>
      </c>
      <c r="EV205" s="15" t="n">
        <f aca="false">IF(EU205=0,ES205,ES205/ET205)</f>
        <v>1</v>
      </c>
      <c r="EW205" s="15" t="n">
        <v>79</v>
      </c>
      <c r="EX205" s="15" t="n">
        <f aca="false">IF(EV205/EW205=INT(EV205/EW205),1,0)</f>
        <v>0</v>
      </c>
      <c r="EY205" s="15" t="n">
        <f aca="false">IF(EX205=0,EV205,EV205/EW205)</f>
        <v>1</v>
      </c>
      <c r="EZ205" s="15" t="n">
        <v>83</v>
      </c>
      <c r="FA205" s="15" t="n">
        <f aca="false">IF(EY205/EZ205=INT(EY205/EZ205),1,0)</f>
        <v>0</v>
      </c>
      <c r="FB205" s="15" t="n">
        <f aca="false">IF(FA205=0,EY205,EY205/EZ205)</f>
        <v>1</v>
      </c>
      <c r="FC205" s="15" t="n">
        <v>89</v>
      </c>
      <c r="FD205" s="15" t="n">
        <f aca="false">IF(FB205/FC205=INT(FB205/FC205),1,0)</f>
        <v>0</v>
      </c>
      <c r="FE205" s="15" t="n">
        <f aca="false">IF(FD205=0,FB205,FB205/FC205)</f>
        <v>1</v>
      </c>
      <c r="FF205" s="15" t="n">
        <v>97</v>
      </c>
      <c r="FG205" s="15" t="n">
        <f aca="false">IF(FE205/FF205=INT(FE205/FF205),1,0)</f>
        <v>0</v>
      </c>
      <c r="FH205" s="15" t="n">
        <f aca="false">IF(FG205=0,FE205,FE205/FF205)</f>
        <v>1</v>
      </c>
      <c r="FI205" s="15" t="n">
        <v>101</v>
      </c>
      <c r="FJ205" s="15" t="n">
        <f aca="false">IF(FH205/FI205=INT(FH205/FI205),1,0)</f>
        <v>0</v>
      </c>
      <c r="FK205" s="15" t="n">
        <f aca="false">IF(FJ205=0,FH205,FH205/FI205)</f>
        <v>1</v>
      </c>
      <c r="FL205" s="15" t="n">
        <v>103</v>
      </c>
      <c r="FM205" s="15" t="n">
        <f aca="false">IF(FK205/FL205=INT(FK205/FL205),1,0)</f>
        <v>0</v>
      </c>
      <c r="FN205" s="15" t="n">
        <f aca="false">IF(FM205=0,FK205,FK205/FL205)</f>
        <v>1</v>
      </c>
      <c r="FO205" s="15" t="n">
        <v>107</v>
      </c>
      <c r="FP205" s="15" t="n">
        <f aca="false">IF(FN205/FO205=INT(FN205/FO205),1,0)</f>
        <v>0</v>
      </c>
      <c r="FQ205" s="15" t="n">
        <f aca="false">IF(FP205=0,FN205,FN205/FO205)</f>
        <v>1</v>
      </c>
      <c r="FR205" s="15" t="n">
        <v>109</v>
      </c>
      <c r="FS205" s="15" t="n">
        <f aca="false">IF(FQ205/FR205=INT(FQ205/FR205),1,0)</f>
        <v>0</v>
      </c>
      <c r="FT205" s="15" t="n">
        <f aca="false">IF(FS205=0,FQ205,FQ205/FR205)</f>
        <v>1</v>
      </c>
      <c r="FU205" s="15" t="n">
        <v>113</v>
      </c>
      <c r="FV205" s="15" t="n">
        <f aca="false">IF(FT205/FU205=INT(FT205/FU205),1,0)</f>
        <v>0</v>
      </c>
      <c r="FW205" s="15" t="n">
        <f aca="false">IF(FV205=0,FT205,FT205/FU205)</f>
        <v>1</v>
      </c>
      <c r="FX205" s="15" t="n">
        <v>127</v>
      </c>
      <c r="FY205" s="15" t="n">
        <f aca="false">IF(FW205/FX205=INT(FW205/FX205),1,0)</f>
        <v>0</v>
      </c>
      <c r="FZ205" s="15" t="n">
        <f aca="false">IF(FY205=0,FW205,FW205/FX205)</f>
        <v>1</v>
      </c>
      <c r="GA205" s="15" t="n">
        <v>131</v>
      </c>
      <c r="GB205" s="15" t="n">
        <f aca="false">IF(FZ205/GA205=INT(FZ205/GA205),1,0)</f>
        <v>0</v>
      </c>
      <c r="GC205" s="15" t="n">
        <f aca="false">IF(GB205=0,FZ205,FZ205/GA205)</f>
        <v>1</v>
      </c>
      <c r="GD205" s="15" t="n">
        <v>137</v>
      </c>
      <c r="GE205" s="15" t="n">
        <f aca="false">IF(GC205/GD205=INT(GC205/GD205),1,0)</f>
        <v>0</v>
      </c>
      <c r="GF205" s="15" t="n">
        <f aca="false">IF(GE205=0,GC205,GC205/GD205)</f>
        <v>1</v>
      </c>
      <c r="GG205" s="15" t="n">
        <v>139</v>
      </c>
      <c r="GH205" s="15" t="n">
        <f aca="false">IF(GF205/GG205=INT(GF205/GG205),1,0)</f>
        <v>0</v>
      </c>
      <c r="GI205" s="15" t="n">
        <f aca="false">IF(GH205=0,GF205,GF205/GG205)</f>
        <v>1</v>
      </c>
      <c r="GJ205" s="15" t="n">
        <v>149</v>
      </c>
      <c r="GK205" s="15" t="n">
        <f aca="false">IF(GI205/GJ205=INT(GI205/GJ205),1,0)</f>
        <v>0</v>
      </c>
      <c r="GL205" s="15" t="n">
        <f aca="false">IF(GK205=0,GI205,GI205/GJ205)</f>
        <v>1</v>
      </c>
      <c r="GM205" s="15"/>
      <c r="GN205" s="15" t="n">
        <f aca="false">8*AW205+4*AZ205+2*BC205+BF205</f>
        <v>4</v>
      </c>
      <c r="GO205" s="15" t="n">
        <f aca="false">4*BI205+2*BL205+BO205</f>
        <v>0</v>
      </c>
      <c r="GP205" s="15" t="n">
        <f aca="false">2*BR205+BU205</f>
        <v>0</v>
      </c>
      <c r="GQ205" s="15" t="n">
        <f aca="false">2*BX205+CA205</f>
        <v>0</v>
      </c>
      <c r="GR205" s="15" t="n">
        <f aca="false">2*CD205+CG205</f>
        <v>0</v>
      </c>
      <c r="GS205" s="15" t="n">
        <f aca="false">2*CJ205+CM205</f>
        <v>0</v>
      </c>
      <c r="GT205" s="15" t="n">
        <f aca="false">CS205</f>
        <v>0</v>
      </c>
      <c r="GU205" s="15" t="n">
        <f aca="false">CY205</f>
        <v>0</v>
      </c>
      <c r="GV205" s="15" t="n">
        <f aca="false">DE205</f>
        <v>0</v>
      </c>
      <c r="GW205" s="15" t="n">
        <f aca="false">DK205</f>
        <v>0</v>
      </c>
      <c r="GX205" s="15" t="n">
        <f aca="false">DQ205</f>
        <v>0</v>
      </c>
      <c r="GY205" s="0" t="n">
        <f aca="false">DT205</f>
        <v>0</v>
      </c>
      <c r="GZ205" s="0" t="n">
        <f aca="false">DW205</f>
        <v>0</v>
      </c>
      <c r="HA205" s="0" t="n">
        <f aca="false">DZ205</f>
        <v>0</v>
      </c>
      <c r="HB205" s="0" t="n">
        <f aca="false">EC205</f>
        <v>0</v>
      </c>
      <c r="HC205" s="0" t="n">
        <f aca="false">EF205</f>
        <v>0</v>
      </c>
      <c r="HD205" s="0" t="n">
        <f aca="false">EI205</f>
        <v>0</v>
      </c>
      <c r="HE205" s="0" t="n">
        <f aca="false">EL205</f>
        <v>0</v>
      </c>
      <c r="HF205" s="0" t="n">
        <f aca="false">EO205</f>
        <v>0</v>
      </c>
      <c r="HG205" s="0" t="n">
        <f aca="false">ER205</f>
        <v>0</v>
      </c>
      <c r="HH205" s="0" t="n">
        <f aca="false">EU205</f>
        <v>0</v>
      </c>
      <c r="HI205" s="0" t="n">
        <f aca="false">EX205</f>
        <v>0</v>
      </c>
      <c r="HJ205" s="0" t="n">
        <f aca="false">FA205</f>
        <v>0</v>
      </c>
      <c r="HK205" s="0" t="n">
        <f aca="false">FD205</f>
        <v>0</v>
      </c>
      <c r="HL205" s="0" t="n">
        <f aca="false">FG205</f>
        <v>0</v>
      </c>
      <c r="HM205" s="0" t="n">
        <f aca="false">FJ205</f>
        <v>0</v>
      </c>
      <c r="HN205" s="0" t="n">
        <f aca="false">FM205</f>
        <v>0</v>
      </c>
      <c r="HO205" s="0" t="n">
        <f aca="false">FP205</f>
        <v>0</v>
      </c>
      <c r="HP205" s="0" t="n">
        <f aca="false">FS205</f>
        <v>0</v>
      </c>
      <c r="HQ205" s="0" t="n">
        <f aca="false">FV205</f>
        <v>0</v>
      </c>
      <c r="HR205" s="0" t="n">
        <f aca="false">FY205</f>
        <v>0</v>
      </c>
      <c r="HS205" s="0" t="n">
        <f aca="false">GB205</f>
        <v>0</v>
      </c>
      <c r="HT205" s="0" t="n">
        <f aca="false">GE205</f>
        <v>0</v>
      </c>
      <c r="HU205" s="0" t="n">
        <f aca="false">GH205</f>
        <v>0</v>
      </c>
      <c r="HV205" s="0" t="n">
        <f aca="false">GK205</f>
        <v>0</v>
      </c>
      <c r="HW205" s="0" t="n">
        <f aca="false">AU205</f>
        <v>16</v>
      </c>
      <c r="HX205" s="0" t="n">
        <f aca="false">HW205/HV207</f>
        <v>8</v>
      </c>
    </row>
    <row r="206" customFormat="false" ht="18" hidden="true" customHeight="true" outlineLevel="0" collapsed="false">
      <c r="A206" s="1"/>
      <c r="B206" s="10"/>
      <c r="C206" s="10"/>
      <c r="D206" s="10"/>
      <c r="E206" s="10"/>
      <c r="F206" s="13"/>
      <c r="G206" s="13"/>
      <c r="H206" s="74"/>
      <c r="I206" s="10"/>
      <c r="J206" s="10"/>
      <c r="K206" s="1"/>
      <c r="M206" s="1"/>
      <c r="AK206" s="1"/>
      <c r="AL206" s="1"/>
      <c r="AM206" s="1"/>
      <c r="AN206" s="1"/>
      <c r="AO206" s="1"/>
      <c r="AP206" s="1"/>
      <c r="AQ206" s="1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 t="n">
        <f aca="false">IF(GN204&lt;GN205,GN204,GN205)</f>
        <v>1</v>
      </c>
      <c r="GO206" s="15" t="n">
        <f aca="false">IF(GO204&lt;GO205,GO204,GO205)</f>
        <v>0</v>
      </c>
      <c r="GP206" s="15" t="n">
        <f aca="false">IF(GP204&lt;GP205,GP204,GP205)</f>
        <v>0</v>
      </c>
      <c r="GQ206" s="15" t="n">
        <f aca="false">IF(GQ204&lt;GQ205,GQ204,GQ205)</f>
        <v>0</v>
      </c>
      <c r="GR206" s="15" t="n">
        <f aca="false">IF(GR204&lt;GR205,GR204,GR205)</f>
        <v>0</v>
      </c>
      <c r="GS206" s="15" t="n">
        <f aca="false">IF(GS204&lt;GS205,GS204,GS205)</f>
        <v>0</v>
      </c>
      <c r="GT206" s="15" t="n">
        <f aca="false">IF(GT204&lt;GT205,GT204,GT205)</f>
        <v>0</v>
      </c>
      <c r="GU206" s="15" t="n">
        <f aca="false">IF(GU204&lt;GU205,GU204,GU205)</f>
        <v>0</v>
      </c>
      <c r="GV206" s="15" t="n">
        <f aca="false">IF(GV204&lt;GV205,GV204,GV205)</f>
        <v>0</v>
      </c>
      <c r="GW206" s="15" t="n">
        <f aca="false">IF(GW204&lt;GW205,GW204,GW205)</f>
        <v>0</v>
      </c>
      <c r="GX206" s="15" t="n">
        <f aca="false">IF(GX204&lt;GX205,GX204,GX205)</f>
        <v>0</v>
      </c>
      <c r="GY206" s="15" t="n">
        <f aca="false">IF(GY204&lt;GY205,GY204,GY205)</f>
        <v>0</v>
      </c>
      <c r="GZ206" s="15" t="n">
        <f aca="false">IF(GZ204&lt;GZ205,GZ204,GZ205)</f>
        <v>0</v>
      </c>
      <c r="HA206" s="15" t="n">
        <f aca="false">IF(HA204&lt;HA205,HA204,HA205)</f>
        <v>0</v>
      </c>
      <c r="HB206" s="15" t="n">
        <f aca="false">IF(HB204&lt;HB205,HB204,HB205)</f>
        <v>0</v>
      </c>
      <c r="HC206" s="15" t="n">
        <f aca="false">IF(HC204&lt;HC205,HC204,HC205)</f>
        <v>0</v>
      </c>
      <c r="HD206" s="15" t="n">
        <f aca="false">IF(HD204&lt;HD205,HD204,HD205)</f>
        <v>0</v>
      </c>
      <c r="HE206" s="15" t="n">
        <f aca="false">IF(HE204&lt;HE205,HE204,HE205)</f>
        <v>0</v>
      </c>
      <c r="HF206" s="15" t="n">
        <f aca="false">IF(HF204&lt;HF205,HF204,HF205)</f>
        <v>0</v>
      </c>
      <c r="HG206" s="15" t="n">
        <f aca="false">IF(HG204&lt;HG205,HG204,HG205)</f>
        <v>0</v>
      </c>
      <c r="HH206" s="15" t="n">
        <f aca="false">IF(HH204&lt;HH205,HH204,HH205)</f>
        <v>0</v>
      </c>
      <c r="HI206" s="15" t="n">
        <f aca="false">IF(HI204&lt;HI205,HI204,HI205)</f>
        <v>0</v>
      </c>
      <c r="HJ206" s="15" t="n">
        <f aca="false">IF(HJ204&lt;HJ205,HJ204,HJ205)</f>
        <v>0</v>
      </c>
      <c r="HK206" s="15" t="n">
        <f aca="false">IF(HK204&lt;HK205,HK204,HK205)</f>
        <v>0</v>
      </c>
      <c r="HL206" s="15" t="n">
        <f aca="false">IF(HL204&lt;HL205,HL204,HL205)</f>
        <v>0</v>
      </c>
      <c r="HM206" s="15" t="n">
        <f aca="false">IF(HM204&lt;HM205,HM204,HM205)</f>
        <v>0</v>
      </c>
      <c r="HN206" s="15" t="n">
        <f aca="false">IF(HN204&lt;HN205,HN204,HN205)</f>
        <v>0</v>
      </c>
      <c r="HO206" s="15" t="n">
        <f aca="false">IF(HO204&lt;HO205,HO204,HO205)</f>
        <v>0</v>
      </c>
      <c r="HP206" s="15" t="n">
        <f aca="false">IF(HP204&lt;HP205,HP204,HP205)</f>
        <v>0</v>
      </c>
      <c r="HQ206" s="15" t="n">
        <f aca="false">IF(HQ204&lt;HQ205,HQ204,HQ205)</f>
        <v>0</v>
      </c>
      <c r="HR206" s="15" t="n">
        <f aca="false">IF(HR204&lt;HR205,HR204,HR205)</f>
        <v>0</v>
      </c>
      <c r="HS206" s="15" t="n">
        <f aca="false">IF(HS204&lt;HS205,HS204,HS205)</f>
        <v>0</v>
      </c>
      <c r="HT206" s="15" t="n">
        <f aca="false">IF(HT204&lt;HT205,HT204,HT205)</f>
        <v>0</v>
      </c>
      <c r="HU206" s="15" t="n">
        <f aca="false">IF(HU204&lt;HU205,HU204,HU205)</f>
        <v>0</v>
      </c>
      <c r="HV206" s="15" t="n">
        <f aca="false">IF(HV204&lt;HV205,HV204,HV205)</f>
        <v>0</v>
      </c>
    </row>
    <row r="207" customFormat="false" ht="18" hidden="true" customHeight="true" outlineLevel="0" collapsed="false">
      <c r="A207" s="1"/>
      <c r="B207" s="10"/>
      <c r="C207" s="10"/>
      <c r="D207" s="10"/>
      <c r="E207" s="10"/>
      <c r="F207" s="13"/>
      <c r="G207" s="13"/>
      <c r="H207" s="74"/>
      <c r="I207" s="10"/>
      <c r="J207" s="10"/>
      <c r="K207" s="1"/>
      <c r="M207" s="1"/>
      <c r="AK207" s="1"/>
      <c r="AL207" s="1"/>
      <c r="AM207" s="1"/>
      <c r="AN207" s="1"/>
      <c r="AO207" s="1"/>
      <c r="AP207" s="1"/>
      <c r="AQ207" s="1"/>
      <c r="AT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0" t="n">
        <f aca="false">FY$4^GN206</f>
        <v>2</v>
      </c>
      <c r="GO207" s="0" t="n">
        <f aca="false">FZ$4^GO206*GN207</f>
        <v>2</v>
      </c>
      <c r="GP207" s="0" t="n">
        <f aca="false">GA$4^GP206*GO207</f>
        <v>2</v>
      </c>
      <c r="GQ207" s="0" t="n">
        <f aca="false">GB$4^GQ206*GP207</f>
        <v>2</v>
      </c>
      <c r="GR207" s="0" t="n">
        <f aca="false">GC$4^GR206*GQ207</f>
        <v>2</v>
      </c>
      <c r="GS207" s="0" t="n">
        <f aca="false">GD$4^GS206*GR207</f>
        <v>2</v>
      </c>
      <c r="GT207" s="0" t="n">
        <f aca="false">GE$4^GT206*GS207</f>
        <v>2</v>
      </c>
      <c r="GU207" s="0" t="n">
        <f aca="false">GF$4^GU206*GT207</f>
        <v>2</v>
      </c>
      <c r="GV207" s="0" t="n">
        <f aca="false">GG$4^GV206*GU207</f>
        <v>2</v>
      </c>
      <c r="GW207" s="0" t="n">
        <f aca="false">GH$4^GW206*GV207</f>
        <v>2</v>
      </c>
      <c r="GX207" s="0" t="n">
        <f aca="false">GI$4^GX206*GW207</f>
        <v>2</v>
      </c>
      <c r="GY207" s="0" t="n">
        <f aca="false">GJ$4^GY206*GX207</f>
        <v>2</v>
      </c>
      <c r="GZ207" s="0" t="n">
        <f aca="false">GK$4^GZ206*GY207</f>
        <v>2</v>
      </c>
      <c r="HA207" s="0" t="n">
        <f aca="false">GL$4^HA206*GZ207</f>
        <v>2</v>
      </c>
      <c r="HB207" s="0" t="n">
        <f aca="false">GM$4^HB206*HA207</f>
        <v>2</v>
      </c>
      <c r="HC207" s="0" t="n">
        <f aca="false">GN$4^HC206*HB207</f>
        <v>2</v>
      </c>
      <c r="HD207" s="0" t="n">
        <f aca="false">GO$4^HD206*HC207</f>
        <v>2</v>
      </c>
      <c r="HE207" s="0" t="n">
        <f aca="false">GP$4^HE206*HD207</f>
        <v>2</v>
      </c>
      <c r="HF207" s="0" t="n">
        <f aca="false">GQ$4^HF206*HE207</f>
        <v>2</v>
      </c>
      <c r="HG207" s="0" t="n">
        <f aca="false">GR$4^HG206*HF207</f>
        <v>2</v>
      </c>
      <c r="HH207" s="0" t="n">
        <f aca="false">GS$4^HH206*HG207</f>
        <v>2</v>
      </c>
      <c r="HI207" s="0" t="n">
        <f aca="false">GT$4^HI206*HH207</f>
        <v>2</v>
      </c>
      <c r="HJ207" s="0" t="n">
        <f aca="false">GU$4^HJ206*HI207</f>
        <v>2</v>
      </c>
      <c r="HK207" s="0" t="n">
        <f aca="false">GV$4^HK206*HJ207</f>
        <v>2</v>
      </c>
      <c r="HL207" s="0" t="n">
        <f aca="false">GW$4^HL206*HK207</f>
        <v>2</v>
      </c>
      <c r="HM207" s="0" t="n">
        <f aca="false">GX$4^HM206*HL207</f>
        <v>2</v>
      </c>
      <c r="HN207" s="0" t="n">
        <f aca="false">GY$4^HN206*HM207</f>
        <v>2</v>
      </c>
      <c r="HO207" s="0" t="n">
        <f aca="false">GZ$4^HO206*HN207</f>
        <v>2</v>
      </c>
      <c r="HP207" s="0" t="n">
        <f aca="false">HA$4^HP206*HO207</f>
        <v>2</v>
      </c>
      <c r="HQ207" s="0" t="n">
        <f aca="false">HB$4^HQ206*HP207</f>
        <v>2</v>
      </c>
      <c r="HR207" s="0" t="n">
        <f aca="false">HC$4^HR206*HQ207</f>
        <v>2</v>
      </c>
      <c r="HS207" s="0" t="n">
        <f aca="false">HD$4^HS206*HR207</f>
        <v>2</v>
      </c>
      <c r="HT207" s="0" t="n">
        <f aca="false">HE$4^HT206*HS207</f>
        <v>2</v>
      </c>
      <c r="HU207" s="0" t="n">
        <f aca="false">HF$4^HU206*HT207</f>
        <v>2</v>
      </c>
      <c r="HV207" s="0" t="n">
        <f aca="false">HG$4^HV206*HU207</f>
        <v>2</v>
      </c>
    </row>
    <row r="208" customFormat="false" ht="18" hidden="true" customHeight="true" outlineLevel="0" collapsed="false">
      <c r="A208" s="1"/>
      <c r="B208" s="10"/>
      <c r="C208" s="10"/>
      <c r="D208" s="10"/>
      <c r="E208" s="10"/>
      <c r="F208" s="13"/>
      <c r="G208" s="13"/>
      <c r="H208" s="74"/>
      <c r="I208" s="10"/>
      <c r="J208" s="10"/>
      <c r="K208" s="1"/>
      <c r="M208" s="1"/>
      <c r="AK208" s="1"/>
      <c r="AL208" s="1"/>
      <c r="AM208" s="1"/>
      <c r="AN208" s="1"/>
      <c r="AO208" s="1"/>
      <c r="AP208" s="1"/>
      <c r="AQ208" s="1"/>
      <c r="AR208" s="0" t="s">
        <v>107</v>
      </c>
      <c r="AS208" s="15" t="n">
        <f aca="true">IF(U200=3,INT((RAND()*(AM200-AL200+1)+AL200)),0)</f>
        <v>0</v>
      </c>
      <c r="AT208" s="15" t="n">
        <f aca="true">IF(U200=3,INT((RAND()*(AO200-AN200+1)+AN200)),0)</f>
        <v>0</v>
      </c>
      <c r="AU208" s="0" t="n">
        <f aca="false">AT208-AT209*(AS209-AS208)</f>
        <v>0</v>
      </c>
      <c r="AV208" s="0" t="n">
        <v>256</v>
      </c>
      <c r="AW208" s="15" t="n">
        <f aca="false">IF(AU208/AV208=INT(AU208/AV208),1,0)</f>
        <v>1</v>
      </c>
      <c r="AX208" s="15" t="n">
        <f aca="false">IF(AW208=0,AU208,AU208/AV208)</f>
        <v>0</v>
      </c>
      <c r="AY208" s="15" t="n">
        <v>16</v>
      </c>
      <c r="AZ208" s="15" t="n">
        <f aca="false">IF(AX208/AY208=INT(AX208/AY208),1,0)</f>
        <v>1</v>
      </c>
      <c r="BA208" s="15" t="n">
        <f aca="false">IF(AZ208=0,AX208,AX208/AY208)</f>
        <v>0</v>
      </c>
      <c r="BB208" s="15" t="n">
        <v>4</v>
      </c>
      <c r="BC208" s="15" t="n">
        <f aca="false">IF(BA208/BB208=INT(BA208/BB208),1,0)</f>
        <v>1</v>
      </c>
      <c r="BD208" s="15" t="n">
        <f aca="false">IF(BC208=0,BA208,BA208/BB208)</f>
        <v>0</v>
      </c>
      <c r="BE208" s="15" t="n">
        <v>2</v>
      </c>
      <c r="BF208" s="15" t="n">
        <f aca="false">IF(BD208/BE208=INT(BD208/BE208),1,0)</f>
        <v>1</v>
      </c>
      <c r="BG208" s="15" t="n">
        <f aca="false">IF(BF208=0,BD208,BD208/BE208)</f>
        <v>0</v>
      </c>
      <c r="BH208" s="15" t="n">
        <v>81</v>
      </c>
      <c r="BI208" s="15" t="n">
        <f aca="false">IF(BG208/BH208=INT(BG208/BH208),1,0)</f>
        <v>1</v>
      </c>
      <c r="BJ208" s="15" t="n">
        <f aca="false">IF(BI208=0,BG208,BG208/BH208)</f>
        <v>0</v>
      </c>
      <c r="BK208" s="15" t="n">
        <v>9</v>
      </c>
      <c r="BL208" s="15" t="n">
        <f aca="false">IF(BJ208/BK208=INT(BJ208/BK208),1,0)</f>
        <v>1</v>
      </c>
      <c r="BM208" s="15" t="n">
        <f aca="false">IF(BL208=0,BJ208,BJ208/BK208)</f>
        <v>0</v>
      </c>
      <c r="BN208" s="15" t="n">
        <v>3</v>
      </c>
      <c r="BO208" s="15" t="n">
        <f aca="false">IF(BM208/BN208=INT(BM208/BN208),1,0)</f>
        <v>1</v>
      </c>
      <c r="BP208" s="15" t="n">
        <f aca="false">IF(BO208=0,BM208,BM208/BN208)</f>
        <v>0</v>
      </c>
      <c r="BQ208" s="15" t="n">
        <v>25</v>
      </c>
      <c r="BR208" s="15" t="n">
        <f aca="false">IF(BP208/BQ208=INT(BP208/BQ208),1,0)</f>
        <v>1</v>
      </c>
      <c r="BS208" s="15" t="n">
        <f aca="false">IF(BR208=0,BP208,BP208/BQ208)</f>
        <v>0</v>
      </c>
      <c r="BT208" s="15" t="n">
        <v>5</v>
      </c>
      <c r="BU208" s="15" t="n">
        <f aca="false">IF(BS208/BT208=INT(BS208/BT208),1,0)</f>
        <v>1</v>
      </c>
      <c r="BV208" s="15" t="n">
        <f aca="false">IF(BU208=0,BS208,BS208/BT208)</f>
        <v>0</v>
      </c>
      <c r="BW208" s="15" t="n">
        <v>49</v>
      </c>
      <c r="BX208" s="15" t="n">
        <f aca="false">IF(BV208/BW208=INT(BV208/BW208),1,0)</f>
        <v>1</v>
      </c>
      <c r="BY208" s="15" t="n">
        <f aca="false">IF(BX208=0,BV208,BV208/BW208)</f>
        <v>0</v>
      </c>
      <c r="BZ208" s="15" t="n">
        <v>7</v>
      </c>
      <c r="CA208" s="15" t="n">
        <f aca="false">IF(BY208/BZ208=INT(BY208/BZ208),1,0)</f>
        <v>1</v>
      </c>
      <c r="CB208" s="15" t="n">
        <f aca="false">IF(CA208=0,BY208,BY208/BZ208)</f>
        <v>0</v>
      </c>
      <c r="CC208" s="15" t="n">
        <v>121</v>
      </c>
      <c r="CD208" s="15" t="n">
        <f aca="false">IF(CB208/CC208=INT(CB208/CC208),1,0)</f>
        <v>1</v>
      </c>
      <c r="CE208" s="15" t="n">
        <f aca="false">IF(CD208=0,CB208,CB208/CC208)</f>
        <v>0</v>
      </c>
      <c r="CF208" s="15" t="n">
        <v>11</v>
      </c>
      <c r="CG208" s="15" t="n">
        <f aca="false">IF(CE208/CF208=INT(CE208/CF208),1,0)</f>
        <v>1</v>
      </c>
      <c r="CH208" s="15" t="n">
        <f aca="false">IF(CG208=0,CE208,CE208/CF208)</f>
        <v>0</v>
      </c>
      <c r="CI208" s="15" t="n">
        <v>169</v>
      </c>
      <c r="CJ208" s="15" t="n">
        <f aca="false">IF(CH208/CI208=INT(CH208/CI208),1,0)</f>
        <v>1</v>
      </c>
      <c r="CK208" s="15" t="n">
        <f aca="false">IF(CJ208=0,CH208,CH208/CI208)</f>
        <v>0</v>
      </c>
      <c r="CL208" s="15" t="n">
        <v>13</v>
      </c>
      <c r="CM208" s="15" t="n">
        <f aca="false">IF(CK208/CL208=INT(CK208/CL208),1,0)</f>
        <v>1</v>
      </c>
      <c r="CN208" s="15" t="n">
        <f aca="false">IF(CM208=0,CK208,CK208/CL208)</f>
        <v>0</v>
      </c>
      <c r="CO208" s="15" t="n">
        <f aca="false">CO204</f>
        <v>289</v>
      </c>
      <c r="CP208" s="15" t="n">
        <f aca="false">IF(CN208/CO208=INT(CN208/CO208),1,0)</f>
        <v>1</v>
      </c>
      <c r="CQ208" s="15" t="n">
        <f aca="false">IF(CP208=0,CN208,CN208/CO208)</f>
        <v>0</v>
      </c>
      <c r="CR208" s="15" t="n">
        <v>17</v>
      </c>
      <c r="CS208" s="15" t="n">
        <f aca="false">IF(CQ208/CR208=INT(CQ208/CR208),1,0)</f>
        <v>1</v>
      </c>
      <c r="CT208" s="15" t="n">
        <f aca="false">IF(CS208=0,CQ208,CQ208/CR208)</f>
        <v>0</v>
      </c>
      <c r="CU208" s="15" t="n">
        <f aca="false">CU204</f>
        <v>361</v>
      </c>
      <c r="CV208" s="15" t="n">
        <f aca="false">IF(CT208/CU208=INT(CT208/CU208),1,0)</f>
        <v>1</v>
      </c>
      <c r="CW208" s="15" t="n">
        <f aca="false">IF(CV208=0,CT208,CT208/CU208)</f>
        <v>0</v>
      </c>
      <c r="CX208" s="15" t="n">
        <v>19</v>
      </c>
      <c r="CY208" s="15" t="n">
        <f aca="false">IF(CW208/CX208=INT(CW208/CX208),1,0)</f>
        <v>1</v>
      </c>
      <c r="CZ208" s="15" t="n">
        <f aca="false">IF(CY208=0,CW208,CW208/CX208)</f>
        <v>0</v>
      </c>
      <c r="DA208" s="15" t="n">
        <f aca="false">DA204</f>
        <v>529</v>
      </c>
      <c r="DB208" s="15" t="n">
        <f aca="false">IF(CZ208/DA208=INT(CZ208/DA208),1,0)</f>
        <v>1</v>
      </c>
      <c r="DC208" s="15" t="n">
        <f aca="false">IF(DB208=0,CZ208,CZ208/DA208)</f>
        <v>0</v>
      </c>
      <c r="DD208" s="15" t="n">
        <v>23</v>
      </c>
      <c r="DE208" s="15" t="n">
        <f aca="false">IF(DC208/DD208=INT(DC208/DD208),1,0)</f>
        <v>1</v>
      </c>
      <c r="DF208" s="15" t="n">
        <f aca="false">IF(DE208=0,DC208,DC208/DD208)</f>
        <v>0</v>
      </c>
      <c r="DG208" s="15" t="n">
        <f aca="false">DG204</f>
        <v>841</v>
      </c>
      <c r="DH208" s="15" t="n">
        <f aca="false">IF(DF208/DG208=INT(DF208/DG208),1,0)</f>
        <v>1</v>
      </c>
      <c r="DI208" s="15" t="n">
        <f aca="false">IF(DH208=0,DF208,DF208/DG208)</f>
        <v>0</v>
      </c>
      <c r="DJ208" s="15" t="n">
        <v>29</v>
      </c>
      <c r="DK208" s="15" t="n">
        <f aca="false">IF(DI208/DJ208=INT(DI208/DJ208),1,0)</f>
        <v>1</v>
      </c>
      <c r="DL208" s="15" t="n">
        <f aca="false">IF(DK208=0,DI208,DI208/DJ208)</f>
        <v>0</v>
      </c>
      <c r="DM208" s="15" t="n">
        <f aca="false">DM204</f>
        <v>961</v>
      </c>
      <c r="DN208" s="15" t="n">
        <f aca="false">IF(DL208/DM208=INT(DL208/DM208),1,0)</f>
        <v>1</v>
      </c>
      <c r="DO208" s="15" t="n">
        <f aca="false">IF(DN208=0,DL208,DL208/DM208)</f>
        <v>0</v>
      </c>
      <c r="DP208" s="15" t="n">
        <v>31</v>
      </c>
      <c r="DQ208" s="15" t="n">
        <f aca="false">IF(DO208/DP208=INT(DO208/DP208),1,0)</f>
        <v>1</v>
      </c>
      <c r="DR208" s="15" t="n">
        <f aca="false">IF(DQ208=0,DO208,DO208/DP208)</f>
        <v>0</v>
      </c>
      <c r="DS208" s="15" t="n">
        <v>37</v>
      </c>
      <c r="DT208" s="15" t="n">
        <f aca="false">IF(DR208/DS208=INT(DR208/DS208),1,0)</f>
        <v>1</v>
      </c>
      <c r="DU208" s="15" t="n">
        <f aca="false">IF(DT208=0,DR208,DR208/DS208)</f>
        <v>0</v>
      </c>
      <c r="DV208" s="15" t="n">
        <v>41</v>
      </c>
      <c r="DW208" s="15" t="n">
        <f aca="false">IF(DU208/DV208=INT(DU208/DV208),1,0)</f>
        <v>1</v>
      </c>
      <c r="DX208" s="15" t="n">
        <f aca="false">IF(DW208=0,DU208,DU208/DV208)</f>
        <v>0</v>
      </c>
      <c r="DY208" s="15" t="n">
        <v>43</v>
      </c>
      <c r="DZ208" s="15" t="n">
        <f aca="false">IF(DX208/DY208=INT(DX208/DY208),1,0)</f>
        <v>1</v>
      </c>
      <c r="EA208" s="15" t="n">
        <f aca="false">IF(DZ208=0,DX208,DX208/DY208)</f>
        <v>0</v>
      </c>
      <c r="EB208" s="15" t="n">
        <v>47</v>
      </c>
      <c r="EC208" s="15" t="n">
        <f aca="false">IF(EA208/EB208=INT(EA208/EB208),1,0)</f>
        <v>1</v>
      </c>
      <c r="ED208" s="15" t="n">
        <f aca="false">IF(EC208=0,EA208,EA208/EB208)</f>
        <v>0</v>
      </c>
      <c r="EE208" s="15" t="n">
        <v>53</v>
      </c>
      <c r="EF208" s="15" t="n">
        <f aca="false">IF(ED208/EE208=INT(ED208/EE208),1,0)</f>
        <v>1</v>
      </c>
      <c r="EG208" s="15" t="n">
        <f aca="false">IF(EF208=0,ED208,ED208/EE208)</f>
        <v>0</v>
      </c>
      <c r="EH208" s="15" t="n">
        <v>59</v>
      </c>
      <c r="EI208" s="15" t="n">
        <f aca="false">IF(EG208/EH208=INT(EG208/EH208),1,0)</f>
        <v>1</v>
      </c>
      <c r="EJ208" s="15" t="n">
        <f aca="false">IF(EI208=0,EG208,EG208/EH208)</f>
        <v>0</v>
      </c>
      <c r="EK208" s="15" t="n">
        <v>61</v>
      </c>
      <c r="EL208" s="15" t="n">
        <f aca="false">IF(EJ208/EK208=INT(EJ208/EK208),1,0)</f>
        <v>1</v>
      </c>
      <c r="EM208" s="15" t="n">
        <f aca="false">IF(EL208=0,EJ208,EJ208/EK208)</f>
        <v>0</v>
      </c>
      <c r="EN208" s="15" t="n">
        <v>67</v>
      </c>
      <c r="EO208" s="15" t="n">
        <f aca="false">IF(EM208/EN208=INT(EM208/EN208),1,0)</f>
        <v>1</v>
      </c>
      <c r="EP208" s="15" t="n">
        <f aca="false">IF(EO208=0,EM208,EM208/EN208)</f>
        <v>0</v>
      </c>
      <c r="EQ208" s="15" t="n">
        <v>71</v>
      </c>
      <c r="ER208" s="15" t="n">
        <f aca="false">IF(EP208/EQ208=INT(EP208/EQ208),1,0)</f>
        <v>1</v>
      </c>
      <c r="ES208" s="15" t="n">
        <f aca="false">IF(ER208=0,EP208,EP208/EQ208)</f>
        <v>0</v>
      </c>
      <c r="ET208" s="15" t="n">
        <v>73</v>
      </c>
      <c r="EU208" s="15" t="n">
        <f aca="false">IF(ES208/ET208=INT(ES208/ET208),1,0)</f>
        <v>1</v>
      </c>
      <c r="EV208" s="15" t="n">
        <f aca="false">IF(EU208=0,ES208,ES208/ET208)</f>
        <v>0</v>
      </c>
      <c r="EW208" s="15" t="n">
        <v>79</v>
      </c>
      <c r="EX208" s="15" t="n">
        <f aca="false">IF(EV208/EW208=INT(EV208/EW208),1,0)</f>
        <v>1</v>
      </c>
      <c r="EY208" s="15" t="n">
        <f aca="false">IF(EX208=0,EV208,EV208/EW208)</f>
        <v>0</v>
      </c>
      <c r="EZ208" s="15" t="n">
        <v>83</v>
      </c>
      <c r="FA208" s="15" t="n">
        <f aca="false">IF(EY208/EZ208=INT(EY208/EZ208),1,0)</f>
        <v>1</v>
      </c>
      <c r="FB208" s="15" t="n">
        <f aca="false">IF(FA208=0,EY208,EY208/EZ208)</f>
        <v>0</v>
      </c>
      <c r="FC208" s="15" t="n">
        <v>89</v>
      </c>
      <c r="FD208" s="15" t="n">
        <f aca="false">IF(FB208/FC208=INT(FB208/FC208),1,0)</f>
        <v>1</v>
      </c>
      <c r="FE208" s="15" t="n">
        <f aca="false">IF(FD208=0,FB208,FB208/FC208)</f>
        <v>0</v>
      </c>
      <c r="FF208" s="15" t="n">
        <v>97</v>
      </c>
      <c r="FG208" s="15" t="n">
        <f aca="false">IF(FE208/FF208=INT(FE208/FF208),1,0)</f>
        <v>1</v>
      </c>
      <c r="FH208" s="15" t="n">
        <f aca="false">IF(FG208=0,FE208,FE208/FF208)</f>
        <v>0</v>
      </c>
      <c r="FI208" s="15" t="n">
        <v>101</v>
      </c>
      <c r="FJ208" s="15" t="n">
        <f aca="false">IF(FH208/FI208=INT(FH208/FI208),1,0)</f>
        <v>1</v>
      </c>
      <c r="FK208" s="15" t="n">
        <f aca="false">IF(FJ208=0,FH208,FH208/FI208)</f>
        <v>0</v>
      </c>
      <c r="FL208" s="15" t="n">
        <v>103</v>
      </c>
      <c r="FM208" s="15" t="n">
        <f aca="false">IF(FK208/FL208=INT(FK208/FL208),1,0)</f>
        <v>1</v>
      </c>
      <c r="FN208" s="15" t="n">
        <f aca="false">IF(FM208=0,FK208,FK208/FL208)</f>
        <v>0</v>
      </c>
      <c r="FO208" s="15" t="n">
        <v>107</v>
      </c>
      <c r="FP208" s="15" t="n">
        <f aca="false">IF(FN208/FO208=INT(FN208/FO208),1,0)</f>
        <v>1</v>
      </c>
      <c r="FQ208" s="15" t="n">
        <f aca="false">IF(FP208=0,FN208,FN208/FO208)</f>
        <v>0</v>
      </c>
      <c r="FR208" s="15" t="n">
        <v>109</v>
      </c>
      <c r="FS208" s="15" t="n">
        <f aca="false">IF(FQ208/FR208=INT(FQ208/FR208),1,0)</f>
        <v>1</v>
      </c>
      <c r="FT208" s="15" t="n">
        <f aca="false">IF(FS208=0,FQ208,FQ208/FR208)</f>
        <v>0</v>
      </c>
      <c r="FU208" s="15" t="n">
        <v>113</v>
      </c>
      <c r="FV208" s="15" t="n">
        <f aca="false">IF(FT208/FU208=INT(FT208/FU208),1,0)</f>
        <v>1</v>
      </c>
      <c r="FW208" s="15" t="n">
        <f aca="false">IF(FV208=0,FT208,FT208/FU208)</f>
        <v>0</v>
      </c>
      <c r="FX208" s="15" t="n">
        <v>127</v>
      </c>
      <c r="FY208" s="15" t="n">
        <f aca="false">IF(FW208/FX208=INT(FW208/FX208),1,0)</f>
        <v>1</v>
      </c>
      <c r="FZ208" s="15" t="n">
        <f aca="false">IF(FY208=0,FW208,FW208/FX208)</f>
        <v>0</v>
      </c>
      <c r="GA208" s="15" t="n">
        <v>131</v>
      </c>
      <c r="GB208" s="15" t="n">
        <f aca="false">IF(FZ208/GA208=INT(FZ208/GA208),1,0)</f>
        <v>1</v>
      </c>
      <c r="GC208" s="15" t="n">
        <f aca="false">IF(GB208=0,FZ208,FZ208/GA208)</f>
        <v>0</v>
      </c>
      <c r="GD208" s="15" t="n">
        <v>137</v>
      </c>
      <c r="GE208" s="15" t="n">
        <f aca="false">IF(GC208/GD208=INT(GC208/GD208),1,0)</f>
        <v>1</v>
      </c>
      <c r="GF208" s="15" t="n">
        <f aca="false">IF(GE208=0,GC208,GC208/GD208)</f>
        <v>0</v>
      </c>
      <c r="GG208" s="15" t="n">
        <v>139</v>
      </c>
      <c r="GH208" s="15" t="n">
        <f aca="false">IF(GF208/GG208=INT(GF208/GG208),1,0)</f>
        <v>1</v>
      </c>
      <c r="GI208" s="15" t="n">
        <f aca="false">IF(GH208=0,GF208,GF208/GG208)</f>
        <v>0</v>
      </c>
      <c r="GJ208" s="15" t="n">
        <v>149</v>
      </c>
      <c r="GK208" s="15" t="n">
        <f aca="false">IF(GI208/GJ208=INT(GI208/GJ208),1,0)</f>
        <v>1</v>
      </c>
      <c r="GL208" s="15" t="n">
        <f aca="false">IF(GK208=0,GI208,GI208/GJ208)</f>
        <v>0</v>
      </c>
      <c r="GM208" s="15"/>
      <c r="GN208" s="15" t="n">
        <f aca="false">8*AW208+4*AZ208+2*BC208+BF208</f>
        <v>15</v>
      </c>
      <c r="GO208" s="15" t="n">
        <f aca="false">4*BI208+2*BL208+BO208</f>
        <v>7</v>
      </c>
      <c r="GP208" s="15" t="n">
        <f aca="false">2*BR208+BU208</f>
        <v>3</v>
      </c>
      <c r="GQ208" s="15" t="n">
        <f aca="false">2*BX208+CA208</f>
        <v>3</v>
      </c>
      <c r="GR208" s="15" t="n">
        <f aca="false">2*CD208+CG208</f>
        <v>3</v>
      </c>
      <c r="GS208" s="15" t="n">
        <f aca="false">2*CJ208+CM208</f>
        <v>3</v>
      </c>
      <c r="GT208" s="15" t="n">
        <f aca="false">CS208</f>
        <v>1</v>
      </c>
      <c r="GU208" s="15" t="n">
        <f aca="false">CY208</f>
        <v>1</v>
      </c>
      <c r="GV208" s="15" t="n">
        <f aca="false">DE208</f>
        <v>1</v>
      </c>
      <c r="GW208" s="15" t="n">
        <f aca="false">DK208</f>
        <v>1</v>
      </c>
      <c r="GX208" s="15" t="n">
        <f aca="false">DQ208</f>
        <v>1</v>
      </c>
      <c r="GY208" s="0" t="n">
        <f aca="false">DT208</f>
        <v>1</v>
      </c>
      <c r="GZ208" s="0" t="n">
        <f aca="false">DW208</f>
        <v>1</v>
      </c>
      <c r="HA208" s="0" t="n">
        <f aca="false">DZ208</f>
        <v>1</v>
      </c>
      <c r="HB208" s="0" t="n">
        <f aca="false">EC208</f>
        <v>1</v>
      </c>
      <c r="HC208" s="0" t="n">
        <f aca="false">EF208</f>
        <v>1</v>
      </c>
      <c r="HD208" s="0" t="n">
        <f aca="false">EI208</f>
        <v>1</v>
      </c>
      <c r="HE208" s="0" t="n">
        <f aca="false">EL208</f>
        <v>1</v>
      </c>
      <c r="HF208" s="0" t="n">
        <f aca="false">EO208</f>
        <v>1</v>
      </c>
      <c r="HG208" s="0" t="n">
        <f aca="false">ER208</f>
        <v>1</v>
      </c>
      <c r="HH208" s="0" t="n">
        <f aca="false">EU208</f>
        <v>1</v>
      </c>
      <c r="HI208" s="0" t="n">
        <f aca="false">EX208</f>
        <v>1</v>
      </c>
      <c r="HJ208" s="0" t="n">
        <f aca="false">FA208</f>
        <v>1</v>
      </c>
      <c r="HK208" s="0" t="n">
        <f aca="false">FD208</f>
        <v>1</v>
      </c>
      <c r="HL208" s="0" t="n">
        <f aca="false">FG208</f>
        <v>1</v>
      </c>
      <c r="HM208" s="0" t="n">
        <f aca="false">FJ208</f>
        <v>1</v>
      </c>
      <c r="HN208" s="0" t="n">
        <f aca="false">FM208</f>
        <v>1</v>
      </c>
      <c r="HO208" s="0" t="n">
        <f aca="false">FP208</f>
        <v>1</v>
      </c>
      <c r="HP208" s="0" t="n">
        <f aca="false">FS208</f>
        <v>1</v>
      </c>
      <c r="HQ208" s="0" t="n">
        <f aca="false">FV208</f>
        <v>1</v>
      </c>
      <c r="HR208" s="0" t="n">
        <f aca="false">FY208</f>
        <v>1</v>
      </c>
      <c r="HS208" s="0" t="n">
        <f aca="false">GB208</f>
        <v>1</v>
      </c>
      <c r="HT208" s="0" t="n">
        <f aca="false">GE208</f>
        <v>1</v>
      </c>
      <c r="HU208" s="0" t="n">
        <f aca="false">GH208</f>
        <v>1</v>
      </c>
      <c r="HV208" s="0" t="n">
        <f aca="false">GK208</f>
        <v>1</v>
      </c>
      <c r="HW208" s="0" t="n">
        <f aca="false">AU208</f>
        <v>0</v>
      </c>
      <c r="HX208" s="0" t="n">
        <f aca="false">HW208/HV211</f>
        <v>0</v>
      </c>
    </row>
    <row r="209" customFormat="false" ht="18" hidden="true" customHeight="true" outlineLevel="0" collapsed="false">
      <c r="A209" s="1"/>
      <c r="B209" s="10"/>
      <c r="C209" s="10"/>
      <c r="D209" s="10"/>
      <c r="E209" s="10"/>
      <c r="F209" s="13"/>
      <c r="G209" s="13"/>
      <c r="H209" s="74"/>
      <c r="I209" s="10"/>
      <c r="J209" s="10"/>
      <c r="K209" s="1"/>
      <c r="M209" s="1"/>
      <c r="AK209" s="1"/>
      <c r="AL209" s="1"/>
      <c r="AM209" s="1"/>
      <c r="AN209" s="1"/>
      <c r="AO209" s="1"/>
      <c r="AP209" s="1"/>
      <c r="AQ209" s="1"/>
      <c r="AS209" s="0" t="n">
        <f aca="false">AS208+INT(AT208/AT209)</f>
        <v>0</v>
      </c>
      <c r="AT209" s="15" t="n">
        <f aca="true">IF(AP200&gt;AT208,INT((RAND()*(AQ200-AP200+1)+AP200)),INT((RAND()*(AQ200-AT208)+AT208+1)))</f>
        <v>9</v>
      </c>
      <c r="AU209" s="0" t="n">
        <f aca="false">AT209</f>
        <v>9</v>
      </c>
      <c r="AV209" s="0" t="n">
        <v>256</v>
      </c>
      <c r="AW209" s="15" t="n">
        <f aca="false">IF(AU209/AV209=INT(AU209/AV209),1,0)</f>
        <v>0</v>
      </c>
      <c r="AX209" s="15" t="n">
        <f aca="false">IF(AW209=0,AU209,AU209/AV209)</f>
        <v>9</v>
      </c>
      <c r="AY209" s="15" t="n">
        <v>16</v>
      </c>
      <c r="AZ209" s="15" t="n">
        <f aca="false">IF(AX209/AY209=INT(AX209/AY209),1,0)</f>
        <v>0</v>
      </c>
      <c r="BA209" s="15" t="n">
        <f aca="false">IF(AZ209=0,AX209,AX209/AY209)</f>
        <v>9</v>
      </c>
      <c r="BB209" s="15" t="n">
        <v>4</v>
      </c>
      <c r="BC209" s="15" t="n">
        <f aca="false">IF(BA209/BB209=INT(BA209/BB209),1,0)</f>
        <v>0</v>
      </c>
      <c r="BD209" s="15" t="n">
        <f aca="false">IF(BC209=0,BA209,BA209/BB209)</f>
        <v>9</v>
      </c>
      <c r="BE209" s="15" t="n">
        <v>2</v>
      </c>
      <c r="BF209" s="15" t="n">
        <f aca="false">IF(BD209/BE209=INT(BD209/BE209),1,0)</f>
        <v>0</v>
      </c>
      <c r="BG209" s="15" t="n">
        <f aca="false">IF(BF209=0,BD209,BD209/BE209)</f>
        <v>9</v>
      </c>
      <c r="BH209" s="15" t="n">
        <v>81</v>
      </c>
      <c r="BI209" s="15" t="n">
        <f aca="false">IF(BG209/BH209=INT(BG209/BH209),1,0)</f>
        <v>0</v>
      </c>
      <c r="BJ209" s="15" t="n">
        <f aca="false">IF(BI209=0,BG209,BG209/BH209)</f>
        <v>9</v>
      </c>
      <c r="BK209" s="15" t="n">
        <v>9</v>
      </c>
      <c r="BL209" s="15" t="n">
        <f aca="false">IF(BJ209/BK209=INT(BJ209/BK209),1,0)</f>
        <v>1</v>
      </c>
      <c r="BM209" s="15" t="n">
        <f aca="false">IF(BL209=0,BJ209,BJ209/BK209)</f>
        <v>1</v>
      </c>
      <c r="BN209" s="15" t="n">
        <v>3</v>
      </c>
      <c r="BO209" s="15" t="n">
        <f aca="false">IF(BM209/BN209=INT(BM209/BN209),1,0)</f>
        <v>0</v>
      </c>
      <c r="BP209" s="15" t="n">
        <f aca="false">IF(BO209=0,BM209,BM209/BN209)</f>
        <v>1</v>
      </c>
      <c r="BQ209" s="15" t="n">
        <v>25</v>
      </c>
      <c r="BR209" s="15" t="n">
        <f aca="false">IF(BP209/BQ209=INT(BP209/BQ209),1,0)</f>
        <v>0</v>
      </c>
      <c r="BS209" s="15" t="n">
        <f aca="false">IF(BR209=0,BP209,BP209/BQ209)</f>
        <v>1</v>
      </c>
      <c r="BT209" s="15" t="n">
        <v>5</v>
      </c>
      <c r="BU209" s="15" t="n">
        <f aca="false">IF(BS209/BT209=INT(BS209/BT209),1,0)</f>
        <v>0</v>
      </c>
      <c r="BV209" s="15" t="n">
        <f aca="false">IF(BU209=0,BS209,BS209/BT209)</f>
        <v>1</v>
      </c>
      <c r="BW209" s="15" t="n">
        <v>49</v>
      </c>
      <c r="BX209" s="15" t="n">
        <f aca="false">IF(BV209/BW209=INT(BV209/BW209),1,0)</f>
        <v>0</v>
      </c>
      <c r="BY209" s="15" t="n">
        <f aca="false">IF(BX209=0,BV209,BV209/BW209)</f>
        <v>1</v>
      </c>
      <c r="BZ209" s="15" t="n">
        <v>7</v>
      </c>
      <c r="CA209" s="15" t="n">
        <f aca="false">IF(BY209/BZ209=INT(BY209/BZ209),1,0)</f>
        <v>0</v>
      </c>
      <c r="CB209" s="15" t="n">
        <f aca="false">IF(CA209=0,BY209,BY209/BZ209)</f>
        <v>1</v>
      </c>
      <c r="CC209" s="15" t="n">
        <v>121</v>
      </c>
      <c r="CD209" s="15" t="n">
        <f aca="false">IF(CB209/CC209=INT(CB209/CC209),1,0)</f>
        <v>0</v>
      </c>
      <c r="CE209" s="15" t="n">
        <f aca="false">IF(CD209=0,CB209,CB209/CC209)</f>
        <v>1</v>
      </c>
      <c r="CF209" s="15" t="n">
        <v>11</v>
      </c>
      <c r="CG209" s="15" t="n">
        <f aca="false">IF(CE209/CF209=INT(CE209/CF209),1,0)</f>
        <v>0</v>
      </c>
      <c r="CH209" s="15" t="n">
        <f aca="false">IF(CG209=0,CE209,CE209/CF209)</f>
        <v>1</v>
      </c>
      <c r="CI209" s="15" t="n">
        <v>169</v>
      </c>
      <c r="CJ209" s="15" t="n">
        <f aca="false">IF(CH209/CI209=INT(CH209/CI209),1,0)</f>
        <v>0</v>
      </c>
      <c r="CK209" s="15" t="n">
        <f aca="false">IF(CJ209=0,CH209,CH209/CI209)</f>
        <v>1</v>
      </c>
      <c r="CL209" s="15" t="n">
        <v>13</v>
      </c>
      <c r="CM209" s="15" t="n">
        <f aca="false">IF(CK209/CL209=INT(CK209/CL209),1,0)</f>
        <v>0</v>
      </c>
      <c r="CN209" s="15" t="n">
        <f aca="false">IF(CM209=0,CK209,CK209/CL209)</f>
        <v>1</v>
      </c>
      <c r="CO209" s="15" t="n">
        <f aca="false">CO205</f>
        <v>289</v>
      </c>
      <c r="CP209" s="15" t="n">
        <f aca="false">IF(CN209/CO209=INT(CN209/CO209),1,0)</f>
        <v>0</v>
      </c>
      <c r="CQ209" s="15" t="n">
        <f aca="false">IF(CP209=0,CN209,CN209/CO209)</f>
        <v>1</v>
      </c>
      <c r="CR209" s="15" t="n">
        <v>17</v>
      </c>
      <c r="CS209" s="15" t="n">
        <f aca="false">IF(CQ209/CR209=INT(CQ209/CR209),1,0)</f>
        <v>0</v>
      </c>
      <c r="CT209" s="15" t="n">
        <f aca="false">IF(CS209=0,CQ209,CQ209/CR209)</f>
        <v>1</v>
      </c>
      <c r="CU209" s="15" t="n">
        <f aca="false">CU205</f>
        <v>361</v>
      </c>
      <c r="CV209" s="15" t="n">
        <f aca="false">IF(CT209/CU209=INT(CT209/CU209),1,0)</f>
        <v>0</v>
      </c>
      <c r="CW209" s="15" t="n">
        <f aca="false">IF(CV209=0,CT209,CT209/CU209)</f>
        <v>1</v>
      </c>
      <c r="CX209" s="15" t="n">
        <v>19</v>
      </c>
      <c r="CY209" s="15" t="n">
        <f aca="false">IF(CW209/CX209=INT(CW209/CX209),1,0)</f>
        <v>0</v>
      </c>
      <c r="CZ209" s="15" t="n">
        <f aca="false">IF(CY209=0,CW209,CW209/CX209)</f>
        <v>1</v>
      </c>
      <c r="DA209" s="15" t="n">
        <f aca="false">DA205</f>
        <v>529</v>
      </c>
      <c r="DB209" s="15" t="n">
        <f aca="false">IF(CZ209/DA209=INT(CZ209/DA209),1,0)</f>
        <v>0</v>
      </c>
      <c r="DC209" s="15" t="n">
        <f aca="false">IF(DB209=0,CZ209,CZ209/DA209)</f>
        <v>1</v>
      </c>
      <c r="DD209" s="15" t="n">
        <v>23</v>
      </c>
      <c r="DE209" s="15" t="n">
        <f aca="false">IF(DC209/DD209=INT(DC209/DD209),1,0)</f>
        <v>0</v>
      </c>
      <c r="DF209" s="15" t="n">
        <f aca="false">IF(DE209=0,DC209,DC209/DD209)</f>
        <v>1</v>
      </c>
      <c r="DG209" s="15" t="n">
        <f aca="false">DG205</f>
        <v>841</v>
      </c>
      <c r="DH209" s="15" t="n">
        <f aca="false">IF(DF209/DG209=INT(DF209/DG209),1,0)</f>
        <v>0</v>
      </c>
      <c r="DI209" s="15" t="n">
        <f aca="false">IF(DH209=0,DF209,DF209/DG209)</f>
        <v>1</v>
      </c>
      <c r="DJ209" s="15" t="n">
        <v>29</v>
      </c>
      <c r="DK209" s="15" t="n">
        <f aca="false">IF(DI209/DJ209=INT(DI209/DJ209),1,0)</f>
        <v>0</v>
      </c>
      <c r="DL209" s="15" t="n">
        <f aca="false">IF(DK209=0,DI209,DI209/DJ209)</f>
        <v>1</v>
      </c>
      <c r="DM209" s="15" t="n">
        <f aca="false">DM205</f>
        <v>961</v>
      </c>
      <c r="DN209" s="15" t="n">
        <f aca="false">IF(DL209/DM209=INT(DL209/DM209),1,0)</f>
        <v>0</v>
      </c>
      <c r="DO209" s="15" t="n">
        <f aca="false">IF(DN209=0,DL209,DL209/DM209)</f>
        <v>1</v>
      </c>
      <c r="DP209" s="15" t="n">
        <v>31</v>
      </c>
      <c r="DQ209" s="15" t="n">
        <f aca="false">IF(DO209/DP209=INT(DO209/DP209),1,0)</f>
        <v>0</v>
      </c>
      <c r="DR209" s="15" t="n">
        <f aca="false">IF(DQ209=0,DO209,DO209/DP209)</f>
        <v>1</v>
      </c>
      <c r="DS209" s="15" t="n">
        <v>37</v>
      </c>
      <c r="DT209" s="15" t="n">
        <f aca="false">IF(DR209/DS209=INT(DR209/DS209),1,0)</f>
        <v>0</v>
      </c>
      <c r="DU209" s="15" t="n">
        <f aca="false">IF(DT209=0,DR209,DR209/DS209)</f>
        <v>1</v>
      </c>
      <c r="DV209" s="15" t="n">
        <v>41</v>
      </c>
      <c r="DW209" s="15" t="n">
        <f aca="false">IF(DU209/DV209=INT(DU209/DV209),1,0)</f>
        <v>0</v>
      </c>
      <c r="DX209" s="15" t="n">
        <f aca="false">IF(DW209=0,DU209,DU209/DV209)</f>
        <v>1</v>
      </c>
      <c r="DY209" s="15" t="n">
        <v>43</v>
      </c>
      <c r="DZ209" s="15" t="n">
        <f aca="false">IF(DX209/DY209=INT(DX209/DY209),1,0)</f>
        <v>0</v>
      </c>
      <c r="EA209" s="15" t="n">
        <f aca="false">IF(DZ209=0,DX209,DX209/DY209)</f>
        <v>1</v>
      </c>
      <c r="EB209" s="15" t="n">
        <v>47</v>
      </c>
      <c r="EC209" s="15" t="n">
        <f aca="false">IF(EA209/EB209=INT(EA209/EB209),1,0)</f>
        <v>0</v>
      </c>
      <c r="ED209" s="15" t="n">
        <f aca="false">IF(EC209=0,EA209,EA209/EB209)</f>
        <v>1</v>
      </c>
      <c r="EE209" s="15" t="n">
        <v>53</v>
      </c>
      <c r="EF209" s="15" t="n">
        <f aca="false">IF(ED209/EE209=INT(ED209/EE209),1,0)</f>
        <v>0</v>
      </c>
      <c r="EG209" s="15" t="n">
        <f aca="false">IF(EF209=0,ED209,ED209/EE209)</f>
        <v>1</v>
      </c>
      <c r="EH209" s="15" t="n">
        <v>59</v>
      </c>
      <c r="EI209" s="15" t="n">
        <f aca="false">IF(EG209/EH209=INT(EG209/EH209),1,0)</f>
        <v>0</v>
      </c>
      <c r="EJ209" s="15" t="n">
        <f aca="false">IF(EI209=0,EG209,EG209/EH209)</f>
        <v>1</v>
      </c>
      <c r="EK209" s="15" t="n">
        <v>61</v>
      </c>
      <c r="EL209" s="15" t="n">
        <f aca="false">IF(EJ209/EK209=INT(EJ209/EK209),1,0)</f>
        <v>0</v>
      </c>
      <c r="EM209" s="15" t="n">
        <f aca="false">IF(EL209=0,EJ209,EJ209/EK209)</f>
        <v>1</v>
      </c>
      <c r="EN209" s="15" t="n">
        <v>67</v>
      </c>
      <c r="EO209" s="15" t="n">
        <f aca="false">IF(EM209/EN209=INT(EM209/EN209),1,0)</f>
        <v>0</v>
      </c>
      <c r="EP209" s="15" t="n">
        <f aca="false">IF(EO209=0,EM209,EM209/EN209)</f>
        <v>1</v>
      </c>
      <c r="EQ209" s="15" t="n">
        <v>71</v>
      </c>
      <c r="ER209" s="15" t="n">
        <f aca="false">IF(EP209/EQ209=INT(EP209/EQ209),1,0)</f>
        <v>0</v>
      </c>
      <c r="ES209" s="15" t="n">
        <f aca="false">IF(ER209=0,EP209,EP209/EQ209)</f>
        <v>1</v>
      </c>
      <c r="ET209" s="15" t="n">
        <v>73</v>
      </c>
      <c r="EU209" s="15" t="n">
        <f aca="false">IF(ES209/ET209=INT(ES209/ET209),1,0)</f>
        <v>0</v>
      </c>
      <c r="EV209" s="15" t="n">
        <f aca="false">IF(EU209=0,ES209,ES209/ET209)</f>
        <v>1</v>
      </c>
      <c r="EW209" s="15" t="n">
        <v>79</v>
      </c>
      <c r="EX209" s="15" t="n">
        <f aca="false">IF(EV209/EW209=INT(EV209/EW209),1,0)</f>
        <v>0</v>
      </c>
      <c r="EY209" s="15" t="n">
        <f aca="false">IF(EX209=0,EV209,EV209/EW209)</f>
        <v>1</v>
      </c>
      <c r="EZ209" s="15" t="n">
        <v>83</v>
      </c>
      <c r="FA209" s="15" t="n">
        <f aca="false">IF(EY209/EZ209=INT(EY209/EZ209),1,0)</f>
        <v>0</v>
      </c>
      <c r="FB209" s="15" t="n">
        <f aca="false">IF(FA209=0,EY209,EY209/EZ209)</f>
        <v>1</v>
      </c>
      <c r="FC209" s="15" t="n">
        <v>89</v>
      </c>
      <c r="FD209" s="15" t="n">
        <f aca="false">IF(FB209/FC209=INT(FB209/FC209),1,0)</f>
        <v>0</v>
      </c>
      <c r="FE209" s="15" t="n">
        <f aca="false">IF(FD209=0,FB209,FB209/FC209)</f>
        <v>1</v>
      </c>
      <c r="FF209" s="15" t="n">
        <v>97</v>
      </c>
      <c r="FG209" s="15" t="n">
        <f aca="false">IF(FE209/FF209=INT(FE209/FF209),1,0)</f>
        <v>0</v>
      </c>
      <c r="FH209" s="15" t="n">
        <f aca="false">IF(FG209=0,FE209,FE209/FF209)</f>
        <v>1</v>
      </c>
      <c r="FI209" s="15" t="n">
        <v>101</v>
      </c>
      <c r="FJ209" s="15" t="n">
        <f aca="false">IF(FH209/FI209=INT(FH209/FI209),1,0)</f>
        <v>0</v>
      </c>
      <c r="FK209" s="15" t="n">
        <f aca="false">IF(FJ209=0,FH209,FH209/FI209)</f>
        <v>1</v>
      </c>
      <c r="FL209" s="15" t="n">
        <v>103</v>
      </c>
      <c r="FM209" s="15" t="n">
        <f aca="false">IF(FK209/FL209=INT(FK209/FL209),1,0)</f>
        <v>0</v>
      </c>
      <c r="FN209" s="15" t="n">
        <f aca="false">IF(FM209=0,FK209,FK209/FL209)</f>
        <v>1</v>
      </c>
      <c r="FO209" s="15" t="n">
        <v>107</v>
      </c>
      <c r="FP209" s="15" t="n">
        <f aca="false">IF(FN209/FO209=INT(FN209/FO209),1,0)</f>
        <v>0</v>
      </c>
      <c r="FQ209" s="15" t="n">
        <f aca="false">IF(FP209=0,FN209,FN209/FO209)</f>
        <v>1</v>
      </c>
      <c r="FR209" s="15" t="n">
        <v>109</v>
      </c>
      <c r="FS209" s="15" t="n">
        <f aca="false">IF(FQ209/FR209=INT(FQ209/FR209),1,0)</f>
        <v>0</v>
      </c>
      <c r="FT209" s="15" t="n">
        <f aca="false">IF(FS209=0,FQ209,FQ209/FR209)</f>
        <v>1</v>
      </c>
      <c r="FU209" s="15" t="n">
        <v>113</v>
      </c>
      <c r="FV209" s="15" t="n">
        <f aca="false">IF(FT209/FU209=INT(FT209/FU209),1,0)</f>
        <v>0</v>
      </c>
      <c r="FW209" s="15" t="n">
        <f aca="false">IF(FV209=0,FT209,FT209/FU209)</f>
        <v>1</v>
      </c>
      <c r="FX209" s="15" t="n">
        <v>127</v>
      </c>
      <c r="FY209" s="15" t="n">
        <f aca="false">IF(FW209/FX209=INT(FW209/FX209),1,0)</f>
        <v>0</v>
      </c>
      <c r="FZ209" s="15" t="n">
        <f aca="false">IF(FY209=0,FW209,FW209/FX209)</f>
        <v>1</v>
      </c>
      <c r="GA209" s="15" t="n">
        <v>131</v>
      </c>
      <c r="GB209" s="15" t="n">
        <f aca="false">IF(FZ209/GA209=INT(FZ209/GA209),1,0)</f>
        <v>0</v>
      </c>
      <c r="GC209" s="15" t="n">
        <f aca="false">IF(GB209=0,FZ209,FZ209/GA209)</f>
        <v>1</v>
      </c>
      <c r="GD209" s="15" t="n">
        <v>137</v>
      </c>
      <c r="GE209" s="15" t="n">
        <f aca="false">IF(GC209/GD209=INT(GC209/GD209),1,0)</f>
        <v>0</v>
      </c>
      <c r="GF209" s="15" t="n">
        <f aca="false">IF(GE209=0,GC209,GC209/GD209)</f>
        <v>1</v>
      </c>
      <c r="GG209" s="15" t="n">
        <v>139</v>
      </c>
      <c r="GH209" s="15" t="n">
        <f aca="false">IF(GF209/GG209=INT(GF209/GG209),1,0)</f>
        <v>0</v>
      </c>
      <c r="GI209" s="15" t="n">
        <f aca="false">IF(GH209=0,GF209,GF209/GG209)</f>
        <v>1</v>
      </c>
      <c r="GJ209" s="15" t="n">
        <v>149</v>
      </c>
      <c r="GK209" s="15" t="n">
        <f aca="false">IF(GI209/GJ209=INT(GI209/GJ209),1,0)</f>
        <v>0</v>
      </c>
      <c r="GL209" s="15" t="n">
        <f aca="false">IF(GK209=0,GI209,GI209/GJ209)</f>
        <v>1</v>
      </c>
      <c r="GM209" s="15"/>
      <c r="GN209" s="15" t="n">
        <f aca="false">8*AW209+4*AZ209+2*BC209+BF209</f>
        <v>0</v>
      </c>
      <c r="GO209" s="15" t="n">
        <f aca="false">4*BI209+2*BL209+BO209</f>
        <v>2</v>
      </c>
      <c r="GP209" s="15" t="n">
        <f aca="false">2*BR209+BU209</f>
        <v>0</v>
      </c>
      <c r="GQ209" s="15" t="n">
        <f aca="false">2*BX209+CA209</f>
        <v>0</v>
      </c>
      <c r="GR209" s="15" t="n">
        <f aca="false">2*CD209+CG209</f>
        <v>0</v>
      </c>
      <c r="GS209" s="15" t="n">
        <f aca="false">2*CJ209+CM209</f>
        <v>0</v>
      </c>
      <c r="GT209" s="15" t="n">
        <f aca="false">CS209</f>
        <v>0</v>
      </c>
      <c r="GU209" s="15" t="n">
        <f aca="false">CY209</f>
        <v>0</v>
      </c>
      <c r="GV209" s="15" t="n">
        <f aca="false">DE209</f>
        <v>0</v>
      </c>
      <c r="GW209" s="15" t="n">
        <f aca="false">DK209</f>
        <v>0</v>
      </c>
      <c r="GX209" s="15" t="n">
        <f aca="false">DQ209</f>
        <v>0</v>
      </c>
      <c r="GY209" s="0" t="n">
        <f aca="false">DT209</f>
        <v>0</v>
      </c>
      <c r="GZ209" s="0" t="n">
        <f aca="false">DW209</f>
        <v>0</v>
      </c>
      <c r="HA209" s="0" t="n">
        <f aca="false">DZ209</f>
        <v>0</v>
      </c>
      <c r="HB209" s="0" t="n">
        <f aca="false">EC209</f>
        <v>0</v>
      </c>
      <c r="HC209" s="0" t="n">
        <f aca="false">EF209</f>
        <v>0</v>
      </c>
      <c r="HD209" s="0" t="n">
        <f aca="false">EI209</f>
        <v>0</v>
      </c>
      <c r="HE209" s="0" t="n">
        <f aca="false">EL209</f>
        <v>0</v>
      </c>
      <c r="HF209" s="0" t="n">
        <f aca="false">EO209</f>
        <v>0</v>
      </c>
      <c r="HG209" s="0" t="n">
        <f aca="false">ER209</f>
        <v>0</v>
      </c>
      <c r="HH209" s="0" t="n">
        <f aca="false">EU209</f>
        <v>0</v>
      </c>
      <c r="HI209" s="0" t="n">
        <f aca="false">EX209</f>
        <v>0</v>
      </c>
      <c r="HJ209" s="0" t="n">
        <f aca="false">FA209</f>
        <v>0</v>
      </c>
      <c r="HK209" s="0" t="n">
        <f aca="false">FD209</f>
        <v>0</v>
      </c>
      <c r="HL209" s="0" t="n">
        <f aca="false">FG209</f>
        <v>0</v>
      </c>
      <c r="HM209" s="0" t="n">
        <f aca="false">FJ209</f>
        <v>0</v>
      </c>
      <c r="HN209" s="0" t="n">
        <f aca="false">FM209</f>
        <v>0</v>
      </c>
      <c r="HO209" s="0" t="n">
        <f aca="false">FP209</f>
        <v>0</v>
      </c>
      <c r="HP209" s="0" t="n">
        <f aca="false">FS209</f>
        <v>0</v>
      </c>
      <c r="HQ209" s="0" t="n">
        <f aca="false">FV209</f>
        <v>0</v>
      </c>
      <c r="HR209" s="0" t="n">
        <f aca="false">FY209</f>
        <v>0</v>
      </c>
      <c r="HS209" s="0" t="n">
        <f aca="false">GB209</f>
        <v>0</v>
      </c>
      <c r="HT209" s="0" t="n">
        <f aca="false">GE209</f>
        <v>0</v>
      </c>
      <c r="HU209" s="0" t="n">
        <f aca="false">GH209</f>
        <v>0</v>
      </c>
      <c r="HV209" s="0" t="n">
        <f aca="false">GK209</f>
        <v>0</v>
      </c>
      <c r="HW209" s="0" t="n">
        <f aca="false">AU209</f>
        <v>9</v>
      </c>
      <c r="HX209" s="0" t="n">
        <f aca="false">HW209/HV211</f>
        <v>1</v>
      </c>
    </row>
    <row r="210" customFormat="false" ht="18" hidden="true" customHeight="true" outlineLevel="0" collapsed="false">
      <c r="A210" s="1"/>
      <c r="B210" s="10"/>
      <c r="C210" s="10"/>
      <c r="D210" s="10"/>
      <c r="E210" s="10"/>
      <c r="F210" s="13"/>
      <c r="G210" s="13"/>
      <c r="H210" s="74"/>
      <c r="I210" s="10"/>
      <c r="J210" s="10"/>
      <c r="K210" s="1"/>
      <c r="M210" s="1"/>
      <c r="AK210" s="1"/>
      <c r="AL210" s="1"/>
      <c r="AM210" s="1"/>
      <c r="AN210" s="1"/>
      <c r="AO210" s="1"/>
      <c r="AP210" s="1"/>
      <c r="AQ210" s="1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 t="n">
        <f aca="false">IF(GN208&lt;GN209,GN208,GN209)</f>
        <v>0</v>
      </c>
      <c r="GO210" s="15" t="n">
        <f aca="false">IF(GO208&lt;GO209,GO208,GO209)</f>
        <v>2</v>
      </c>
      <c r="GP210" s="15" t="n">
        <f aca="false">IF(GP208&lt;GP209,GP208,GP209)</f>
        <v>0</v>
      </c>
      <c r="GQ210" s="15" t="n">
        <f aca="false">IF(GQ208&lt;GQ209,GQ208,GQ209)</f>
        <v>0</v>
      </c>
      <c r="GR210" s="15" t="n">
        <f aca="false">IF(GR208&lt;GR209,GR208,GR209)</f>
        <v>0</v>
      </c>
      <c r="GS210" s="15" t="n">
        <f aca="false">IF(GS208&lt;GS209,GS208,GS209)</f>
        <v>0</v>
      </c>
      <c r="GT210" s="15" t="n">
        <f aca="false">IF(GT208&lt;GT209,GT208,GT209)</f>
        <v>0</v>
      </c>
      <c r="GU210" s="15" t="n">
        <f aca="false">IF(GU208&lt;GU209,GU208,GU209)</f>
        <v>0</v>
      </c>
      <c r="GV210" s="15" t="n">
        <f aca="false">IF(GV208&lt;GV209,GV208,GV209)</f>
        <v>0</v>
      </c>
      <c r="GW210" s="15" t="n">
        <f aca="false">IF(GW208&lt;GW209,GW208,GW209)</f>
        <v>0</v>
      </c>
      <c r="GX210" s="15" t="n">
        <f aca="false">IF(GX208&lt;GX209,GX208,GX209)</f>
        <v>0</v>
      </c>
      <c r="GY210" s="15" t="n">
        <f aca="false">IF(GY208&lt;GY209,GY208,GY209)</f>
        <v>0</v>
      </c>
      <c r="GZ210" s="15" t="n">
        <f aca="false">IF(GZ208&lt;GZ209,GZ208,GZ209)</f>
        <v>0</v>
      </c>
      <c r="HA210" s="15" t="n">
        <f aca="false">IF(HA208&lt;HA209,HA208,HA209)</f>
        <v>0</v>
      </c>
      <c r="HB210" s="15" t="n">
        <f aca="false">IF(HB208&lt;HB209,HB208,HB209)</f>
        <v>0</v>
      </c>
      <c r="HC210" s="15" t="n">
        <f aca="false">IF(HC208&lt;HC209,HC208,HC209)</f>
        <v>0</v>
      </c>
      <c r="HD210" s="15" t="n">
        <f aca="false">IF(HD208&lt;HD209,HD208,HD209)</f>
        <v>0</v>
      </c>
      <c r="HE210" s="15" t="n">
        <f aca="false">IF(HE208&lt;HE209,HE208,HE209)</f>
        <v>0</v>
      </c>
      <c r="HF210" s="15" t="n">
        <f aca="false">IF(HF208&lt;HF209,HF208,HF209)</f>
        <v>0</v>
      </c>
      <c r="HG210" s="15" t="n">
        <f aca="false">IF(HG208&lt;HG209,HG208,HG209)</f>
        <v>0</v>
      </c>
      <c r="HH210" s="15" t="n">
        <f aca="false">IF(HH208&lt;HH209,HH208,HH209)</f>
        <v>0</v>
      </c>
      <c r="HI210" s="15" t="n">
        <f aca="false">IF(HI208&lt;HI209,HI208,HI209)</f>
        <v>0</v>
      </c>
      <c r="HJ210" s="15" t="n">
        <f aca="false">IF(HJ208&lt;HJ209,HJ208,HJ209)</f>
        <v>0</v>
      </c>
      <c r="HK210" s="15" t="n">
        <f aca="false">IF(HK208&lt;HK209,HK208,HK209)</f>
        <v>0</v>
      </c>
      <c r="HL210" s="15" t="n">
        <f aca="false">IF(HL208&lt;HL209,HL208,HL209)</f>
        <v>0</v>
      </c>
      <c r="HM210" s="15" t="n">
        <f aca="false">IF(HM208&lt;HM209,HM208,HM209)</f>
        <v>0</v>
      </c>
      <c r="HN210" s="15" t="n">
        <f aca="false">IF(HN208&lt;HN209,HN208,HN209)</f>
        <v>0</v>
      </c>
      <c r="HO210" s="15" t="n">
        <f aca="false">IF(HO208&lt;HO209,HO208,HO209)</f>
        <v>0</v>
      </c>
      <c r="HP210" s="15" t="n">
        <f aca="false">IF(HP208&lt;HP209,HP208,HP209)</f>
        <v>0</v>
      </c>
      <c r="HQ210" s="15" t="n">
        <f aca="false">IF(HQ208&lt;HQ209,HQ208,HQ209)</f>
        <v>0</v>
      </c>
      <c r="HR210" s="15" t="n">
        <f aca="false">IF(HR208&lt;HR209,HR208,HR209)</f>
        <v>0</v>
      </c>
      <c r="HS210" s="15" t="n">
        <f aca="false">IF(HS208&lt;HS209,HS208,HS209)</f>
        <v>0</v>
      </c>
      <c r="HT210" s="15" t="n">
        <f aca="false">IF(HT208&lt;HT209,HT208,HT209)</f>
        <v>0</v>
      </c>
      <c r="HU210" s="15" t="n">
        <f aca="false">IF(HU208&lt;HU209,HU208,HU209)</f>
        <v>0</v>
      </c>
      <c r="HV210" s="15" t="n">
        <f aca="false">IF(HV208&lt;HV209,HV208,HV209)</f>
        <v>0</v>
      </c>
    </row>
    <row r="211" customFormat="false" ht="18" hidden="true" customHeight="true" outlineLevel="0" collapsed="false">
      <c r="A211" s="1"/>
      <c r="B211" s="10"/>
      <c r="C211" s="10"/>
      <c r="D211" s="10"/>
      <c r="E211" s="10"/>
      <c r="F211" s="13"/>
      <c r="G211" s="13"/>
      <c r="H211" s="74"/>
      <c r="I211" s="10"/>
      <c r="J211" s="10"/>
      <c r="K211" s="1"/>
      <c r="M211" s="1"/>
      <c r="AK211" s="1"/>
      <c r="AL211" s="1"/>
      <c r="AM211" s="1"/>
      <c r="AN211" s="1"/>
      <c r="AO211" s="1"/>
      <c r="AP211" s="1"/>
      <c r="AQ211" s="1"/>
      <c r="AT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0" t="n">
        <f aca="false">FY$4^GN210</f>
        <v>1</v>
      </c>
      <c r="GO211" s="0" t="n">
        <f aca="false">FZ$4^GO210*GN211</f>
        <v>9</v>
      </c>
      <c r="GP211" s="0" t="n">
        <f aca="false">GA$4^GP210*GO211</f>
        <v>9</v>
      </c>
      <c r="GQ211" s="0" t="n">
        <f aca="false">GB$4^GQ210*GP211</f>
        <v>9</v>
      </c>
      <c r="GR211" s="0" t="n">
        <f aca="false">GC$4^GR210*GQ211</f>
        <v>9</v>
      </c>
      <c r="GS211" s="0" t="n">
        <f aca="false">GD$4^GS210*GR211</f>
        <v>9</v>
      </c>
      <c r="GT211" s="0" t="n">
        <f aca="false">GE$4^GT210*GS211</f>
        <v>9</v>
      </c>
      <c r="GU211" s="0" t="n">
        <f aca="false">GF$4^GU210*GT211</f>
        <v>9</v>
      </c>
      <c r="GV211" s="0" t="n">
        <f aca="false">GG$4^GV210*GU211</f>
        <v>9</v>
      </c>
      <c r="GW211" s="0" t="n">
        <f aca="false">GH$4^GW210*GV211</f>
        <v>9</v>
      </c>
      <c r="GX211" s="0" t="n">
        <f aca="false">GI$4^GX210*GW211</f>
        <v>9</v>
      </c>
      <c r="GY211" s="0" t="n">
        <f aca="false">GJ$4^GY210*GX211</f>
        <v>9</v>
      </c>
      <c r="GZ211" s="0" t="n">
        <f aca="false">GK$4^GZ210*GY211</f>
        <v>9</v>
      </c>
      <c r="HA211" s="0" t="n">
        <f aca="false">GL$4^HA210*GZ211</f>
        <v>9</v>
      </c>
      <c r="HB211" s="0" t="n">
        <f aca="false">GM$4^HB210*HA211</f>
        <v>9</v>
      </c>
      <c r="HC211" s="0" t="n">
        <f aca="false">GN$4^HC210*HB211</f>
        <v>9</v>
      </c>
      <c r="HD211" s="0" t="n">
        <f aca="false">GO$4^HD210*HC211</f>
        <v>9</v>
      </c>
      <c r="HE211" s="0" t="n">
        <f aca="false">GP$4^HE210*HD211</f>
        <v>9</v>
      </c>
      <c r="HF211" s="0" t="n">
        <f aca="false">GQ$4^HF210*HE211</f>
        <v>9</v>
      </c>
      <c r="HG211" s="0" t="n">
        <f aca="false">GR$4^HG210*HF211</f>
        <v>9</v>
      </c>
      <c r="HH211" s="0" t="n">
        <f aca="false">GS$4^HH210*HG211</f>
        <v>9</v>
      </c>
      <c r="HI211" s="0" t="n">
        <f aca="false">GT$4^HI210*HH211</f>
        <v>9</v>
      </c>
      <c r="HJ211" s="0" t="n">
        <f aca="false">GU$4^HJ210*HI211</f>
        <v>9</v>
      </c>
      <c r="HK211" s="0" t="n">
        <f aca="false">GV$4^HK210*HJ211</f>
        <v>9</v>
      </c>
      <c r="HL211" s="0" t="n">
        <f aca="false">GW$4^HL210*HK211</f>
        <v>9</v>
      </c>
      <c r="HM211" s="0" t="n">
        <f aca="false">GX$4^HM210*HL211</f>
        <v>9</v>
      </c>
      <c r="HN211" s="0" t="n">
        <f aca="false">GY$4^HN210*HM211</f>
        <v>9</v>
      </c>
      <c r="HO211" s="0" t="n">
        <f aca="false">GZ$4^HO210*HN211</f>
        <v>9</v>
      </c>
      <c r="HP211" s="0" t="n">
        <f aca="false">HA$4^HP210*HO211</f>
        <v>9</v>
      </c>
      <c r="HQ211" s="0" t="n">
        <f aca="false">HB$4^HQ210*HP211</f>
        <v>9</v>
      </c>
      <c r="HR211" s="0" t="n">
        <f aca="false">HC$4^HR210*HQ211</f>
        <v>9</v>
      </c>
      <c r="HS211" s="0" t="n">
        <f aca="false">HD$4^HS210*HR211</f>
        <v>9</v>
      </c>
      <c r="HT211" s="0" t="n">
        <f aca="false">HE$4^HT210*HS211</f>
        <v>9</v>
      </c>
      <c r="HU211" s="0" t="n">
        <f aca="false">HF$4^HU210*HT211</f>
        <v>9</v>
      </c>
      <c r="HV211" s="0" t="n">
        <f aca="false">HG$4^HV210*HU211</f>
        <v>9</v>
      </c>
    </row>
    <row r="212" customFormat="false" ht="18" hidden="true" customHeight="true" outlineLevel="0" collapsed="false">
      <c r="A212" s="1"/>
      <c r="B212" s="10"/>
      <c r="C212" s="10"/>
      <c r="D212" s="10"/>
      <c r="E212" s="10"/>
      <c r="F212" s="13"/>
      <c r="G212" s="13"/>
      <c r="H212" s="74"/>
      <c r="I212" s="10"/>
      <c r="J212" s="10"/>
      <c r="K212" s="1"/>
      <c r="M212" s="1"/>
      <c r="AK212" s="1"/>
      <c r="AL212" s="1"/>
      <c r="AM212" s="1"/>
      <c r="AN212" s="1"/>
      <c r="AO212" s="1"/>
      <c r="AP212" s="1"/>
      <c r="AQ212" s="1"/>
      <c r="AR212" s="0" t="s">
        <v>65</v>
      </c>
      <c r="AS212" s="0" t="n">
        <f aca="false">AS201+AS205+AS209</f>
        <v>40</v>
      </c>
      <c r="AT212" s="0" t="n">
        <f aca="false">HX200*HX205*HX209+HX201*HX204*HX209+HX201*HX205*HX208</f>
        <v>292</v>
      </c>
      <c r="AU212" s="0" t="n">
        <f aca="false">AT212-AU213*(AS213-AS212)</f>
        <v>132</v>
      </c>
      <c r="AV212" s="0" t="n">
        <v>256</v>
      </c>
      <c r="AW212" s="15" t="n">
        <f aca="false">IF(AU212/AV212=INT(AU212/AV212),1,0)</f>
        <v>0</v>
      </c>
      <c r="AX212" s="15" t="n">
        <f aca="false">IF(AW212=0,AU212,AU212/AV212)</f>
        <v>132</v>
      </c>
      <c r="AY212" s="15" t="n">
        <v>16</v>
      </c>
      <c r="AZ212" s="15" t="n">
        <f aca="false">IF(AX212/AY212=INT(AX212/AY212),1,0)</f>
        <v>0</v>
      </c>
      <c r="BA212" s="15" t="n">
        <f aca="false">IF(AZ212=0,AX212,AX212/AY212)</f>
        <v>132</v>
      </c>
      <c r="BB212" s="15" t="n">
        <v>4</v>
      </c>
      <c r="BC212" s="15" t="n">
        <f aca="false">IF(BA212/BB212=INT(BA212/BB212),1,0)</f>
        <v>1</v>
      </c>
      <c r="BD212" s="15" t="n">
        <f aca="false">IF(BC212=0,BA212,BA212/BB212)</f>
        <v>33</v>
      </c>
      <c r="BE212" s="15" t="n">
        <v>2</v>
      </c>
      <c r="BF212" s="15" t="n">
        <f aca="false">IF(BD212/BE212=INT(BD212/BE212),1,0)</f>
        <v>0</v>
      </c>
      <c r="BG212" s="15" t="n">
        <f aca="false">IF(BF212=0,BD212,BD212/BE212)</f>
        <v>33</v>
      </c>
      <c r="BH212" s="15" t="n">
        <v>81</v>
      </c>
      <c r="BI212" s="15" t="n">
        <f aca="false">IF(BG212/BH212=INT(BG212/BH212),1,0)</f>
        <v>0</v>
      </c>
      <c r="BJ212" s="15" t="n">
        <f aca="false">IF(BI212=0,BG212,BG212/BH212)</f>
        <v>33</v>
      </c>
      <c r="BK212" s="15" t="n">
        <v>9</v>
      </c>
      <c r="BL212" s="15" t="n">
        <f aca="false">IF(BJ212/BK212=INT(BJ212/BK212),1,0)</f>
        <v>0</v>
      </c>
      <c r="BM212" s="15" t="n">
        <f aca="false">IF(BL212=0,BJ212,BJ212/BK212)</f>
        <v>33</v>
      </c>
      <c r="BN212" s="15" t="n">
        <v>3</v>
      </c>
      <c r="BO212" s="15" t="n">
        <f aca="false">IF(BM212/BN212=INT(BM212/BN212),1,0)</f>
        <v>1</v>
      </c>
      <c r="BP212" s="15" t="n">
        <f aca="false">IF(BO212=0,BM212,BM212/BN212)</f>
        <v>11</v>
      </c>
      <c r="BQ212" s="15" t="n">
        <v>25</v>
      </c>
      <c r="BR212" s="15" t="n">
        <f aca="false">IF(BP212/BQ212=INT(BP212/BQ212),1,0)</f>
        <v>0</v>
      </c>
      <c r="BS212" s="15" t="n">
        <f aca="false">IF(BR212=0,BP212,BP212/BQ212)</f>
        <v>11</v>
      </c>
      <c r="BT212" s="15" t="n">
        <v>5</v>
      </c>
      <c r="BU212" s="15" t="n">
        <f aca="false">IF(BS212/BT212=INT(BS212/BT212),1,0)</f>
        <v>0</v>
      </c>
      <c r="BV212" s="15" t="n">
        <f aca="false">IF(BU212=0,BS212,BS212/BT212)</f>
        <v>11</v>
      </c>
      <c r="BW212" s="15" t="n">
        <v>49</v>
      </c>
      <c r="BX212" s="15" t="n">
        <f aca="false">IF(BV212/BW212=INT(BV212/BW212),1,0)</f>
        <v>0</v>
      </c>
      <c r="BY212" s="15" t="n">
        <f aca="false">IF(BX212=0,BV212,BV212/BW212)</f>
        <v>11</v>
      </c>
      <c r="BZ212" s="15" t="n">
        <v>7</v>
      </c>
      <c r="CA212" s="15" t="n">
        <f aca="false">IF(BY212/BZ212=INT(BY212/BZ212),1,0)</f>
        <v>0</v>
      </c>
      <c r="CB212" s="15" t="n">
        <f aca="false">IF(CA212=0,BY212,BY212/BZ212)</f>
        <v>11</v>
      </c>
      <c r="CC212" s="15" t="n">
        <v>121</v>
      </c>
      <c r="CD212" s="15" t="n">
        <f aca="false">IF(CB212/CC212=INT(CB212/CC212),1,0)</f>
        <v>0</v>
      </c>
      <c r="CE212" s="15" t="n">
        <f aca="false">IF(CD212=0,CB212,CB212/CC212)</f>
        <v>11</v>
      </c>
      <c r="CF212" s="15" t="n">
        <v>11</v>
      </c>
      <c r="CG212" s="15" t="n">
        <f aca="false">IF(CE212/CF212=INT(CE212/CF212),1,0)</f>
        <v>1</v>
      </c>
      <c r="CH212" s="15" t="n">
        <f aca="false">IF(CG212=0,CE212,CE212/CF212)</f>
        <v>1</v>
      </c>
      <c r="CI212" s="15" t="n">
        <v>169</v>
      </c>
      <c r="CJ212" s="15" t="n">
        <f aca="false">IF(CH212/CI212=INT(CH212/CI212),1,0)</f>
        <v>0</v>
      </c>
      <c r="CK212" s="15" t="n">
        <f aca="false">IF(CJ212=0,CH212,CH212/CI212)</f>
        <v>1</v>
      </c>
      <c r="CL212" s="15" t="n">
        <v>13</v>
      </c>
      <c r="CM212" s="15" t="n">
        <f aca="false">IF(CK212/CL212=INT(CK212/CL212),1,0)</f>
        <v>0</v>
      </c>
      <c r="CN212" s="15" t="n">
        <f aca="false">IF(CM212=0,CK212,CK212/CL212)</f>
        <v>1</v>
      </c>
      <c r="CO212" s="15" t="n">
        <f aca="false">CO208</f>
        <v>289</v>
      </c>
      <c r="CP212" s="15" t="n">
        <f aca="false">IF(CN212/CO212=INT(CN212/CO212),1,0)</f>
        <v>0</v>
      </c>
      <c r="CQ212" s="15" t="n">
        <f aca="false">IF(CP212=0,CN212,CN212/CO212)</f>
        <v>1</v>
      </c>
      <c r="CR212" s="15" t="n">
        <v>17</v>
      </c>
      <c r="CS212" s="15" t="n">
        <f aca="false">IF(CQ212/CR212=INT(CQ212/CR212),1,0)</f>
        <v>0</v>
      </c>
      <c r="CT212" s="15" t="n">
        <f aca="false">IF(CS212=0,CQ212,CQ212/CR212)</f>
        <v>1</v>
      </c>
      <c r="CU212" s="15" t="n">
        <f aca="false">CU208</f>
        <v>361</v>
      </c>
      <c r="CV212" s="15" t="n">
        <f aca="false">IF(CT212/CU212=INT(CT212/CU212),1,0)</f>
        <v>0</v>
      </c>
      <c r="CW212" s="15" t="n">
        <f aca="false">IF(CV212=0,CT212,CT212/CU212)</f>
        <v>1</v>
      </c>
      <c r="CX212" s="15" t="n">
        <v>19</v>
      </c>
      <c r="CY212" s="15" t="n">
        <f aca="false">IF(CW212/CX212=INT(CW212/CX212),1,0)</f>
        <v>0</v>
      </c>
      <c r="CZ212" s="15" t="n">
        <f aca="false">IF(CY212=0,CW212,CW212/CX212)</f>
        <v>1</v>
      </c>
      <c r="DA212" s="15" t="n">
        <f aca="false">DA208</f>
        <v>529</v>
      </c>
      <c r="DB212" s="15" t="n">
        <f aca="false">IF(CZ212/DA212=INT(CZ212/DA212),1,0)</f>
        <v>0</v>
      </c>
      <c r="DC212" s="15" t="n">
        <f aca="false">IF(DB212=0,CZ212,CZ212/DA212)</f>
        <v>1</v>
      </c>
      <c r="DD212" s="15" t="n">
        <v>23</v>
      </c>
      <c r="DE212" s="15" t="n">
        <f aca="false">IF(DC212/DD212=INT(DC212/DD212),1,0)</f>
        <v>0</v>
      </c>
      <c r="DF212" s="15" t="n">
        <f aca="false">IF(DE212=0,DC212,DC212/DD212)</f>
        <v>1</v>
      </c>
      <c r="DG212" s="15" t="n">
        <f aca="false">DG208</f>
        <v>841</v>
      </c>
      <c r="DH212" s="15" t="n">
        <f aca="false">IF(DF212/DG212=INT(DF212/DG212),1,0)</f>
        <v>0</v>
      </c>
      <c r="DI212" s="15" t="n">
        <f aca="false">IF(DH212=0,DF212,DF212/DG212)</f>
        <v>1</v>
      </c>
      <c r="DJ212" s="15" t="n">
        <v>29</v>
      </c>
      <c r="DK212" s="15" t="n">
        <f aca="false">IF(DI212/DJ212=INT(DI212/DJ212),1,0)</f>
        <v>0</v>
      </c>
      <c r="DL212" s="15" t="n">
        <f aca="false">IF(DK212=0,DI212,DI212/DJ212)</f>
        <v>1</v>
      </c>
      <c r="DM212" s="15" t="n">
        <f aca="false">DM208</f>
        <v>961</v>
      </c>
      <c r="DN212" s="15" t="n">
        <f aca="false">IF(DL212/DM212=INT(DL212/DM212),1,0)</f>
        <v>0</v>
      </c>
      <c r="DO212" s="15" t="n">
        <f aca="false">IF(DN212=0,DL212,DL212/DM212)</f>
        <v>1</v>
      </c>
      <c r="DP212" s="15" t="n">
        <v>31</v>
      </c>
      <c r="DQ212" s="15" t="n">
        <f aca="false">IF(DO212/DP212=INT(DO212/DP212),1,0)</f>
        <v>0</v>
      </c>
      <c r="DR212" s="15" t="n">
        <f aca="false">IF(DQ212=0,DO212,DO212/DP212)</f>
        <v>1</v>
      </c>
      <c r="DS212" s="15" t="n">
        <v>37</v>
      </c>
      <c r="DT212" s="15" t="n">
        <f aca="false">IF(DR212/DS212=INT(DR212/DS212),1,0)</f>
        <v>0</v>
      </c>
      <c r="DU212" s="15" t="n">
        <f aca="false">IF(DT212=0,DR212,DR212/DS212)</f>
        <v>1</v>
      </c>
      <c r="DV212" s="15" t="n">
        <v>41</v>
      </c>
      <c r="DW212" s="15" t="n">
        <f aca="false">IF(DU212/DV212=INT(DU212/DV212),1,0)</f>
        <v>0</v>
      </c>
      <c r="DX212" s="15" t="n">
        <f aca="false">IF(DW212=0,DU212,DU212/DV212)</f>
        <v>1</v>
      </c>
      <c r="DY212" s="15" t="n">
        <v>43</v>
      </c>
      <c r="DZ212" s="15" t="n">
        <f aca="false">IF(DX212/DY212=INT(DX212/DY212),1,0)</f>
        <v>0</v>
      </c>
      <c r="EA212" s="15" t="n">
        <f aca="false">IF(DZ212=0,DX212,DX212/DY212)</f>
        <v>1</v>
      </c>
      <c r="EB212" s="15" t="n">
        <v>47</v>
      </c>
      <c r="EC212" s="15" t="n">
        <f aca="false">IF(EA212/EB212=INT(EA212/EB212),1,0)</f>
        <v>0</v>
      </c>
      <c r="ED212" s="15" t="n">
        <f aca="false">IF(EC212=0,EA212,EA212/EB212)</f>
        <v>1</v>
      </c>
      <c r="EE212" s="15" t="n">
        <v>53</v>
      </c>
      <c r="EF212" s="15" t="n">
        <f aca="false">IF(ED212/EE212=INT(ED212/EE212),1,0)</f>
        <v>0</v>
      </c>
      <c r="EG212" s="15" t="n">
        <f aca="false">IF(EF212=0,ED212,ED212/EE212)</f>
        <v>1</v>
      </c>
      <c r="EH212" s="15" t="n">
        <v>59</v>
      </c>
      <c r="EI212" s="15" t="n">
        <f aca="false">IF(EG212/EH212=INT(EG212/EH212),1,0)</f>
        <v>0</v>
      </c>
      <c r="EJ212" s="15" t="n">
        <f aca="false">IF(EI212=0,EG212,EG212/EH212)</f>
        <v>1</v>
      </c>
      <c r="EK212" s="15" t="n">
        <v>61</v>
      </c>
      <c r="EL212" s="15" t="n">
        <f aca="false">IF(EJ212/EK212=INT(EJ212/EK212),1,0)</f>
        <v>0</v>
      </c>
      <c r="EM212" s="15" t="n">
        <f aca="false">IF(EL212=0,EJ212,EJ212/EK212)</f>
        <v>1</v>
      </c>
      <c r="EN212" s="15" t="n">
        <v>67</v>
      </c>
      <c r="EO212" s="15" t="n">
        <f aca="false">IF(EM212/EN212=INT(EM212/EN212),1,0)</f>
        <v>0</v>
      </c>
      <c r="EP212" s="15" t="n">
        <f aca="false">IF(EO212=0,EM212,EM212/EN212)</f>
        <v>1</v>
      </c>
      <c r="EQ212" s="15" t="n">
        <v>71</v>
      </c>
      <c r="ER212" s="15" t="n">
        <f aca="false">IF(EP212/EQ212=INT(EP212/EQ212),1,0)</f>
        <v>0</v>
      </c>
      <c r="ES212" s="15" t="n">
        <f aca="false">IF(ER212=0,EP212,EP212/EQ212)</f>
        <v>1</v>
      </c>
      <c r="ET212" s="15" t="n">
        <v>73</v>
      </c>
      <c r="EU212" s="15" t="n">
        <f aca="false">IF(ES212/ET212=INT(ES212/ET212),1,0)</f>
        <v>0</v>
      </c>
      <c r="EV212" s="15" t="n">
        <f aca="false">IF(EU212=0,ES212,ES212/ET212)</f>
        <v>1</v>
      </c>
      <c r="EW212" s="15" t="n">
        <v>79</v>
      </c>
      <c r="EX212" s="15" t="n">
        <f aca="false">IF(EV212/EW212=INT(EV212/EW212),1,0)</f>
        <v>0</v>
      </c>
      <c r="EY212" s="15" t="n">
        <f aca="false">IF(EX212=0,EV212,EV212/EW212)</f>
        <v>1</v>
      </c>
      <c r="EZ212" s="15" t="n">
        <v>83</v>
      </c>
      <c r="FA212" s="15" t="n">
        <f aca="false">IF(EY212/EZ212=INT(EY212/EZ212),1,0)</f>
        <v>0</v>
      </c>
      <c r="FB212" s="15" t="n">
        <f aca="false">IF(FA212=0,EY212,EY212/EZ212)</f>
        <v>1</v>
      </c>
      <c r="FC212" s="15" t="n">
        <v>89</v>
      </c>
      <c r="FD212" s="15" t="n">
        <f aca="false">IF(FB212/FC212=INT(FB212/FC212),1,0)</f>
        <v>0</v>
      </c>
      <c r="FE212" s="15" t="n">
        <f aca="false">IF(FD212=0,FB212,FB212/FC212)</f>
        <v>1</v>
      </c>
      <c r="FF212" s="15" t="n">
        <v>97</v>
      </c>
      <c r="FG212" s="15" t="n">
        <f aca="false">IF(FE212/FF212=INT(FE212/FF212),1,0)</f>
        <v>0</v>
      </c>
      <c r="FH212" s="15" t="n">
        <f aca="false">IF(FG212=0,FE212,FE212/FF212)</f>
        <v>1</v>
      </c>
      <c r="FI212" s="15" t="n">
        <v>101</v>
      </c>
      <c r="FJ212" s="15" t="n">
        <f aca="false">IF(FH212/FI212=INT(FH212/FI212),1,0)</f>
        <v>0</v>
      </c>
      <c r="FK212" s="15" t="n">
        <f aca="false">IF(FJ212=0,FH212,FH212/FI212)</f>
        <v>1</v>
      </c>
      <c r="FL212" s="15" t="n">
        <v>103</v>
      </c>
      <c r="FM212" s="15" t="n">
        <f aca="false">IF(FK212/FL212=INT(FK212/FL212),1,0)</f>
        <v>0</v>
      </c>
      <c r="FN212" s="15" t="n">
        <f aca="false">IF(FM212=0,FK212,FK212/FL212)</f>
        <v>1</v>
      </c>
      <c r="FO212" s="15" t="n">
        <v>107</v>
      </c>
      <c r="FP212" s="15" t="n">
        <f aca="false">IF(FN212/FO212=INT(FN212/FO212),1,0)</f>
        <v>0</v>
      </c>
      <c r="FQ212" s="15" t="n">
        <f aca="false">IF(FP212=0,FN212,FN212/FO212)</f>
        <v>1</v>
      </c>
      <c r="FR212" s="15" t="n">
        <v>109</v>
      </c>
      <c r="FS212" s="15" t="n">
        <f aca="false">IF(FQ212/FR212=INT(FQ212/FR212),1,0)</f>
        <v>0</v>
      </c>
      <c r="FT212" s="15" t="n">
        <f aca="false">IF(FS212=0,FQ212,FQ212/FR212)</f>
        <v>1</v>
      </c>
      <c r="FU212" s="15" t="n">
        <v>113</v>
      </c>
      <c r="FV212" s="15" t="n">
        <f aca="false">IF(FT212/FU212=INT(FT212/FU212),1,0)</f>
        <v>0</v>
      </c>
      <c r="FW212" s="15" t="n">
        <f aca="false">IF(FV212=0,FT212,FT212/FU212)</f>
        <v>1</v>
      </c>
      <c r="FX212" s="15" t="n">
        <v>127</v>
      </c>
      <c r="FY212" s="15" t="n">
        <f aca="false">IF(FW212/FX212=INT(FW212/FX212),1,0)</f>
        <v>0</v>
      </c>
      <c r="FZ212" s="15" t="n">
        <f aca="false">IF(FY212=0,FW212,FW212/FX212)</f>
        <v>1</v>
      </c>
      <c r="GA212" s="15" t="n">
        <v>131</v>
      </c>
      <c r="GB212" s="15" t="n">
        <f aca="false">IF(FZ212/GA212=INT(FZ212/GA212),1,0)</f>
        <v>0</v>
      </c>
      <c r="GC212" s="15" t="n">
        <f aca="false">IF(GB212=0,FZ212,FZ212/GA212)</f>
        <v>1</v>
      </c>
      <c r="GD212" s="15" t="n">
        <v>137</v>
      </c>
      <c r="GE212" s="15" t="n">
        <f aca="false">IF(GC212/GD212=INT(GC212/GD212),1,0)</f>
        <v>0</v>
      </c>
      <c r="GF212" s="15" t="n">
        <f aca="false">IF(GE212=0,GC212,GC212/GD212)</f>
        <v>1</v>
      </c>
      <c r="GG212" s="15" t="n">
        <v>139</v>
      </c>
      <c r="GH212" s="15" t="n">
        <f aca="false">IF(GF212/GG212=INT(GF212/GG212),1,0)</f>
        <v>0</v>
      </c>
      <c r="GI212" s="15" t="n">
        <f aca="false">IF(GH212=0,GF212,GF212/GG212)</f>
        <v>1</v>
      </c>
      <c r="GJ212" s="15" t="n">
        <v>149</v>
      </c>
      <c r="GK212" s="15" t="n">
        <f aca="false">IF(GI212/GJ212=INT(GI212/GJ212),1,0)</f>
        <v>0</v>
      </c>
      <c r="GL212" s="15" t="n">
        <f aca="false">IF(GK212=0,GI212,GI212/GJ212)</f>
        <v>1</v>
      </c>
      <c r="GM212" s="15"/>
      <c r="GN212" s="15" t="n">
        <f aca="false">8*AW212+4*AZ212+2*BC212+BF212</f>
        <v>2</v>
      </c>
      <c r="GO212" s="15" t="n">
        <f aca="false">4*BI212+2*BL212+BO212</f>
        <v>1</v>
      </c>
      <c r="GP212" s="15" t="n">
        <f aca="false">2*BR212+BU212</f>
        <v>0</v>
      </c>
      <c r="GQ212" s="15" t="n">
        <f aca="false">2*BX212+CA212</f>
        <v>0</v>
      </c>
      <c r="GR212" s="15" t="n">
        <f aca="false">2*CD212+CG212</f>
        <v>1</v>
      </c>
      <c r="GS212" s="15" t="n">
        <f aca="false">2*CJ212+CM212</f>
        <v>0</v>
      </c>
      <c r="GT212" s="15" t="n">
        <f aca="false">CS212</f>
        <v>0</v>
      </c>
      <c r="GU212" s="15" t="n">
        <f aca="false">CY212</f>
        <v>0</v>
      </c>
      <c r="GV212" s="15" t="n">
        <f aca="false">DE212</f>
        <v>0</v>
      </c>
      <c r="GW212" s="15" t="n">
        <f aca="false">DK212</f>
        <v>0</v>
      </c>
      <c r="GX212" s="15" t="n">
        <f aca="false">DQ212</f>
        <v>0</v>
      </c>
      <c r="GY212" s="0" t="n">
        <f aca="false">DT212</f>
        <v>0</v>
      </c>
      <c r="GZ212" s="0" t="n">
        <f aca="false">DW212</f>
        <v>0</v>
      </c>
      <c r="HA212" s="0" t="n">
        <f aca="false">DZ212</f>
        <v>0</v>
      </c>
      <c r="HB212" s="0" t="n">
        <f aca="false">EC212</f>
        <v>0</v>
      </c>
      <c r="HC212" s="0" t="n">
        <f aca="false">EF212</f>
        <v>0</v>
      </c>
      <c r="HD212" s="0" t="n">
        <f aca="false">EI212</f>
        <v>0</v>
      </c>
      <c r="HE212" s="0" t="n">
        <f aca="false">EL212</f>
        <v>0</v>
      </c>
      <c r="HF212" s="0" t="n">
        <f aca="false">EO212</f>
        <v>0</v>
      </c>
      <c r="HG212" s="0" t="n">
        <f aca="false">ER212</f>
        <v>0</v>
      </c>
      <c r="HH212" s="0" t="n">
        <f aca="false">EU212</f>
        <v>0</v>
      </c>
      <c r="HI212" s="0" t="n">
        <f aca="false">EX212</f>
        <v>0</v>
      </c>
      <c r="HJ212" s="0" t="n">
        <f aca="false">FA212</f>
        <v>0</v>
      </c>
      <c r="HK212" s="0" t="n">
        <f aca="false">FD212</f>
        <v>0</v>
      </c>
      <c r="HL212" s="0" t="n">
        <f aca="false">FG212</f>
        <v>0</v>
      </c>
      <c r="HM212" s="0" t="n">
        <f aca="false">FJ212</f>
        <v>0</v>
      </c>
      <c r="HN212" s="0" t="n">
        <f aca="false">FM212</f>
        <v>0</v>
      </c>
      <c r="HO212" s="0" t="n">
        <f aca="false">FP212</f>
        <v>0</v>
      </c>
      <c r="HP212" s="0" t="n">
        <f aca="false">FS212</f>
        <v>0</v>
      </c>
      <c r="HQ212" s="0" t="n">
        <f aca="false">FV212</f>
        <v>0</v>
      </c>
      <c r="HR212" s="0" t="n">
        <f aca="false">FY212</f>
        <v>0</v>
      </c>
      <c r="HS212" s="0" t="n">
        <f aca="false">GB212</f>
        <v>0</v>
      </c>
      <c r="HT212" s="0" t="n">
        <f aca="false">GE212</f>
        <v>0</v>
      </c>
      <c r="HU212" s="0" t="n">
        <f aca="false">GH212</f>
        <v>0</v>
      </c>
      <c r="HV212" s="0" t="n">
        <f aca="false">GK212</f>
        <v>0</v>
      </c>
      <c r="HW212" s="0" t="n">
        <f aca="false">AU212</f>
        <v>132</v>
      </c>
      <c r="HX212" s="0" t="n">
        <f aca="false">HW212/HV215</f>
        <v>33</v>
      </c>
    </row>
    <row r="213" customFormat="false" ht="18" hidden="true" customHeight="true" outlineLevel="0" collapsed="false">
      <c r="A213" s="1"/>
      <c r="B213" s="10"/>
      <c r="C213" s="10"/>
      <c r="D213" s="10"/>
      <c r="E213" s="10"/>
      <c r="F213" s="13"/>
      <c r="G213" s="13"/>
      <c r="H213" s="74"/>
      <c r="I213" s="10"/>
      <c r="J213" s="10"/>
      <c r="K213" s="1"/>
      <c r="M213" s="1"/>
      <c r="AK213" s="1"/>
      <c r="AL213" s="1"/>
      <c r="AM213" s="1"/>
      <c r="AN213" s="1"/>
      <c r="AO213" s="1"/>
      <c r="AP213" s="1"/>
      <c r="AQ213" s="1"/>
      <c r="AS213" s="0" t="n">
        <f aca="false">AS212+INT(AT212/AT213)</f>
        <v>41</v>
      </c>
      <c r="AT213" s="0" t="n">
        <f aca="false">HX201*HX205*HX209</f>
        <v>160</v>
      </c>
      <c r="AU213" s="0" t="n">
        <f aca="false">AT213</f>
        <v>160</v>
      </c>
      <c r="AV213" s="0" t="n">
        <v>256</v>
      </c>
      <c r="AW213" s="15" t="n">
        <f aca="false">IF(AU213/AV213=INT(AU213/AV213),1,0)</f>
        <v>0</v>
      </c>
      <c r="AX213" s="15" t="n">
        <f aca="false">IF(AW213=0,AU213,AU213/AV213)</f>
        <v>160</v>
      </c>
      <c r="AY213" s="15" t="n">
        <v>16</v>
      </c>
      <c r="AZ213" s="15" t="n">
        <f aca="false">IF(AX213/AY213=INT(AX213/AY213),1,0)</f>
        <v>1</v>
      </c>
      <c r="BA213" s="15" t="n">
        <f aca="false">IF(AZ213=0,AX213,AX213/AY213)</f>
        <v>10</v>
      </c>
      <c r="BB213" s="15" t="n">
        <v>4</v>
      </c>
      <c r="BC213" s="15" t="n">
        <f aca="false">IF(BA213/BB213=INT(BA213/BB213),1,0)</f>
        <v>0</v>
      </c>
      <c r="BD213" s="15" t="n">
        <f aca="false">IF(BC213=0,BA213,BA213/BB213)</f>
        <v>10</v>
      </c>
      <c r="BE213" s="15" t="n">
        <v>2</v>
      </c>
      <c r="BF213" s="15" t="n">
        <f aca="false">IF(BD213/BE213=INT(BD213/BE213),1,0)</f>
        <v>1</v>
      </c>
      <c r="BG213" s="15" t="n">
        <f aca="false">IF(BF213=0,BD213,BD213/BE213)</f>
        <v>5</v>
      </c>
      <c r="BH213" s="15" t="n">
        <v>81</v>
      </c>
      <c r="BI213" s="15" t="n">
        <f aca="false">IF(BG213/BH213=INT(BG213/BH213),1,0)</f>
        <v>0</v>
      </c>
      <c r="BJ213" s="15" t="n">
        <f aca="false">IF(BI213=0,BG213,BG213/BH213)</f>
        <v>5</v>
      </c>
      <c r="BK213" s="15" t="n">
        <v>9</v>
      </c>
      <c r="BL213" s="15" t="n">
        <f aca="false">IF(BJ213/BK213=INT(BJ213/BK213),1,0)</f>
        <v>0</v>
      </c>
      <c r="BM213" s="15" t="n">
        <f aca="false">IF(BL213=0,BJ213,BJ213/BK213)</f>
        <v>5</v>
      </c>
      <c r="BN213" s="15" t="n">
        <v>3</v>
      </c>
      <c r="BO213" s="15" t="n">
        <f aca="false">IF(BM213/BN213=INT(BM213/BN213),1,0)</f>
        <v>0</v>
      </c>
      <c r="BP213" s="15" t="n">
        <f aca="false">IF(BO213=0,BM213,BM213/BN213)</f>
        <v>5</v>
      </c>
      <c r="BQ213" s="15" t="n">
        <v>25</v>
      </c>
      <c r="BR213" s="15" t="n">
        <f aca="false">IF(BP213/BQ213=INT(BP213/BQ213),1,0)</f>
        <v>0</v>
      </c>
      <c r="BS213" s="15" t="n">
        <f aca="false">IF(BR213=0,BP213,BP213/BQ213)</f>
        <v>5</v>
      </c>
      <c r="BT213" s="15" t="n">
        <v>5</v>
      </c>
      <c r="BU213" s="15" t="n">
        <f aca="false">IF(BS213/BT213=INT(BS213/BT213),1,0)</f>
        <v>1</v>
      </c>
      <c r="BV213" s="15" t="n">
        <f aca="false">IF(BU213=0,BS213,BS213/BT213)</f>
        <v>1</v>
      </c>
      <c r="BW213" s="15" t="n">
        <v>49</v>
      </c>
      <c r="BX213" s="15" t="n">
        <f aca="false">IF(BV213/BW213=INT(BV213/BW213),1,0)</f>
        <v>0</v>
      </c>
      <c r="BY213" s="15" t="n">
        <f aca="false">IF(BX213=0,BV213,BV213/BW213)</f>
        <v>1</v>
      </c>
      <c r="BZ213" s="15" t="n">
        <v>7</v>
      </c>
      <c r="CA213" s="15" t="n">
        <f aca="false">IF(BY213/BZ213=INT(BY213/BZ213),1,0)</f>
        <v>0</v>
      </c>
      <c r="CB213" s="15" t="n">
        <f aca="false">IF(CA213=0,BY213,BY213/BZ213)</f>
        <v>1</v>
      </c>
      <c r="CC213" s="15" t="n">
        <v>121</v>
      </c>
      <c r="CD213" s="15" t="n">
        <f aca="false">IF(CB213/CC213=INT(CB213/CC213),1,0)</f>
        <v>0</v>
      </c>
      <c r="CE213" s="15" t="n">
        <f aca="false">IF(CD213=0,CB213,CB213/CC213)</f>
        <v>1</v>
      </c>
      <c r="CF213" s="15" t="n">
        <v>11</v>
      </c>
      <c r="CG213" s="15" t="n">
        <f aca="false">IF(CE213/CF213=INT(CE213/CF213),1,0)</f>
        <v>0</v>
      </c>
      <c r="CH213" s="15" t="n">
        <f aca="false">IF(CG213=0,CE213,CE213/CF213)</f>
        <v>1</v>
      </c>
      <c r="CI213" s="15" t="n">
        <v>169</v>
      </c>
      <c r="CJ213" s="15" t="n">
        <f aca="false">IF(CH213/CI213=INT(CH213/CI213),1,0)</f>
        <v>0</v>
      </c>
      <c r="CK213" s="15" t="n">
        <f aca="false">IF(CJ213=0,CH213,CH213/CI213)</f>
        <v>1</v>
      </c>
      <c r="CL213" s="15" t="n">
        <v>13</v>
      </c>
      <c r="CM213" s="15" t="n">
        <f aca="false">IF(CK213/CL213=INT(CK213/CL213),1,0)</f>
        <v>0</v>
      </c>
      <c r="CN213" s="15" t="n">
        <f aca="false">IF(CM213=0,CK213,CK213/CL213)</f>
        <v>1</v>
      </c>
      <c r="CO213" s="15" t="n">
        <f aca="false">CO209</f>
        <v>289</v>
      </c>
      <c r="CP213" s="15" t="n">
        <f aca="false">IF(CN213/CO213=INT(CN213/CO213),1,0)</f>
        <v>0</v>
      </c>
      <c r="CQ213" s="15" t="n">
        <f aca="false">IF(CP213=0,CN213,CN213/CO213)</f>
        <v>1</v>
      </c>
      <c r="CR213" s="15" t="n">
        <v>17</v>
      </c>
      <c r="CS213" s="15" t="n">
        <f aca="false">IF(CQ213/CR213=INT(CQ213/CR213),1,0)</f>
        <v>0</v>
      </c>
      <c r="CT213" s="15" t="n">
        <f aca="false">IF(CS213=0,CQ213,CQ213/CR213)</f>
        <v>1</v>
      </c>
      <c r="CU213" s="15" t="n">
        <f aca="false">CU209</f>
        <v>361</v>
      </c>
      <c r="CV213" s="15" t="n">
        <f aca="false">IF(CT213/CU213=INT(CT213/CU213),1,0)</f>
        <v>0</v>
      </c>
      <c r="CW213" s="15" t="n">
        <f aca="false">IF(CV213=0,CT213,CT213/CU213)</f>
        <v>1</v>
      </c>
      <c r="CX213" s="15" t="n">
        <v>19</v>
      </c>
      <c r="CY213" s="15" t="n">
        <f aca="false">IF(CW213/CX213=INT(CW213/CX213),1,0)</f>
        <v>0</v>
      </c>
      <c r="CZ213" s="15" t="n">
        <f aca="false">IF(CY213=0,CW213,CW213/CX213)</f>
        <v>1</v>
      </c>
      <c r="DA213" s="15" t="n">
        <f aca="false">DA209</f>
        <v>529</v>
      </c>
      <c r="DB213" s="15" t="n">
        <f aca="false">IF(CZ213/DA213=INT(CZ213/DA213),1,0)</f>
        <v>0</v>
      </c>
      <c r="DC213" s="15" t="n">
        <f aca="false">IF(DB213=0,CZ213,CZ213/DA213)</f>
        <v>1</v>
      </c>
      <c r="DD213" s="15" t="n">
        <v>23</v>
      </c>
      <c r="DE213" s="15" t="n">
        <f aca="false">IF(DC213/DD213=INT(DC213/DD213),1,0)</f>
        <v>0</v>
      </c>
      <c r="DF213" s="15" t="n">
        <f aca="false">IF(DE213=0,DC213,DC213/DD213)</f>
        <v>1</v>
      </c>
      <c r="DG213" s="15" t="n">
        <f aca="false">DG209</f>
        <v>841</v>
      </c>
      <c r="DH213" s="15" t="n">
        <f aca="false">IF(DF213/DG213=INT(DF213/DG213),1,0)</f>
        <v>0</v>
      </c>
      <c r="DI213" s="15" t="n">
        <f aca="false">IF(DH213=0,DF213,DF213/DG213)</f>
        <v>1</v>
      </c>
      <c r="DJ213" s="15" t="n">
        <v>29</v>
      </c>
      <c r="DK213" s="15" t="n">
        <f aca="false">IF(DI213/DJ213=INT(DI213/DJ213),1,0)</f>
        <v>0</v>
      </c>
      <c r="DL213" s="15" t="n">
        <f aca="false">IF(DK213=0,DI213,DI213/DJ213)</f>
        <v>1</v>
      </c>
      <c r="DM213" s="15" t="n">
        <f aca="false">DM209</f>
        <v>961</v>
      </c>
      <c r="DN213" s="15" t="n">
        <f aca="false">IF(DL213/DM213=INT(DL213/DM213),1,0)</f>
        <v>0</v>
      </c>
      <c r="DO213" s="15" t="n">
        <f aca="false">IF(DN213=0,DL213,DL213/DM213)</f>
        <v>1</v>
      </c>
      <c r="DP213" s="15" t="n">
        <v>31</v>
      </c>
      <c r="DQ213" s="15" t="n">
        <f aca="false">IF(DO213/DP213=INT(DO213/DP213),1,0)</f>
        <v>0</v>
      </c>
      <c r="DR213" s="15" t="n">
        <f aca="false">IF(DQ213=0,DO213,DO213/DP213)</f>
        <v>1</v>
      </c>
      <c r="DS213" s="15" t="n">
        <v>37</v>
      </c>
      <c r="DT213" s="15" t="n">
        <f aca="false">IF(DR213/DS213=INT(DR213/DS213),1,0)</f>
        <v>0</v>
      </c>
      <c r="DU213" s="15" t="n">
        <f aca="false">IF(DT213=0,DR213,DR213/DS213)</f>
        <v>1</v>
      </c>
      <c r="DV213" s="15" t="n">
        <v>41</v>
      </c>
      <c r="DW213" s="15" t="n">
        <f aca="false">IF(DU213/DV213=INT(DU213/DV213),1,0)</f>
        <v>0</v>
      </c>
      <c r="DX213" s="15" t="n">
        <f aca="false">IF(DW213=0,DU213,DU213/DV213)</f>
        <v>1</v>
      </c>
      <c r="DY213" s="15" t="n">
        <v>43</v>
      </c>
      <c r="DZ213" s="15" t="n">
        <f aca="false">IF(DX213/DY213=INT(DX213/DY213),1,0)</f>
        <v>0</v>
      </c>
      <c r="EA213" s="15" t="n">
        <f aca="false">IF(DZ213=0,DX213,DX213/DY213)</f>
        <v>1</v>
      </c>
      <c r="EB213" s="15" t="n">
        <v>47</v>
      </c>
      <c r="EC213" s="15" t="n">
        <f aca="false">IF(EA213/EB213=INT(EA213/EB213),1,0)</f>
        <v>0</v>
      </c>
      <c r="ED213" s="15" t="n">
        <f aca="false">IF(EC213=0,EA213,EA213/EB213)</f>
        <v>1</v>
      </c>
      <c r="EE213" s="15" t="n">
        <v>53</v>
      </c>
      <c r="EF213" s="15" t="n">
        <f aca="false">IF(ED213/EE213=INT(ED213/EE213),1,0)</f>
        <v>0</v>
      </c>
      <c r="EG213" s="15" t="n">
        <f aca="false">IF(EF213=0,ED213,ED213/EE213)</f>
        <v>1</v>
      </c>
      <c r="EH213" s="15" t="n">
        <v>59</v>
      </c>
      <c r="EI213" s="15" t="n">
        <f aca="false">IF(EG213/EH213=INT(EG213/EH213),1,0)</f>
        <v>0</v>
      </c>
      <c r="EJ213" s="15" t="n">
        <f aca="false">IF(EI213=0,EG213,EG213/EH213)</f>
        <v>1</v>
      </c>
      <c r="EK213" s="15" t="n">
        <v>61</v>
      </c>
      <c r="EL213" s="15" t="n">
        <f aca="false">IF(EJ213/EK213=INT(EJ213/EK213),1,0)</f>
        <v>0</v>
      </c>
      <c r="EM213" s="15" t="n">
        <f aca="false">IF(EL213=0,EJ213,EJ213/EK213)</f>
        <v>1</v>
      </c>
      <c r="EN213" s="15" t="n">
        <v>67</v>
      </c>
      <c r="EO213" s="15" t="n">
        <f aca="false">IF(EM213/EN213=INT(EM213/EN213),1,0)</f>
        <v>0</v>
      </c>
      <c r="EP213" s="15" t="n">
        <f aca="false">IF(EO213=0,EM213,EM213/EN213)</f>
        <v>1</v>
      </c>
      <c r="EQ213" s="15" t="n">
        <v>71</v>
      </c>
      <c r="ER213" s="15" t="n">
        <f aca="false">IF(EP213/EQ213=INT(EP213/EQ213),1,0)</f>
        <v>0</v>
      </c>
      <c r="ES213" s="15" t="n">
        <f aca="false">IF(ER213=0,EP213,EP213/EQ213)</f>
        <v>1</v>
      </c>
      <c r="ET213" s="15" t="n">
        <v>73</v>
      </c>
      <c r="EU213" s="15" t="n">
        <f aca="false">IF(ES213/ET213=INT(ES213/ET213),1,0)</f>
        <v>0</v>
      </c>
      <c r="EV213" s="15" t="n">
        <f aca="false">IF(EU213=0,ES213,ES213/ET213)</f>
        <v>1</v>
      </c>
      <c r="EW213" s="15" t="n">
        <v>79</v>
      </c>
      <c r="EX213" s="15" t="n">
        <f aca="false">IF(EV213/EW213=INT(EV213/EW213),1,0)</f>
        <v>0</v>
      </c>
      <c r="EY213" s="15" t="n">
        <f aca="false">IF(EX213=0,EV213,EV213/EW213)</f>
        <v>1</v>
      </c>
      <c r="EZ213" s="15" t="n">
        <v>83</v>
      </c>
      <c r="FA213" s="15" t="n">
        <f aca="false">IF(EY213/EZ213=INT(EY213/EZ213),1,0)</f>
        <v>0</v>
      </c>
      <c r="FB213" s="15" t="n">
        <f aca="false">IF(FA213=0,EY213,EY213/EZ213)</f>
        <v>1</v>
      </c>
      <c r="FC213" s="15" t="n">
        <v>89</v>
      </c>
      <c r="FD213" s="15" t="n">
        <f aca="false">IF(FB213/FC213=INT(FB213/FC213),1,0)</f>
        <v>0</v>
      </c>
      <c r="FE213" s="15" t="n">
        <f aca="false">IF(FD213=0,FB213,FB213/FC213)</f>
        <v>1</v>
      </c>
      <c r="FF213" s="15" t="n">
        <v>97</v>
      </c>
      <c r="FG213" s="15" t="n">
        <f aca="false">IF(FE213/FF213=INT(FE213/FF213),1,0)</f>
        <v>0</v>
      </c>
      <c r="FH213" s="15" t="n">
        <f aca="false">IF(FG213=0,FE213,FE213/FF213)</f>
        <v>1</v>
      </c>
      <c r="FI213" s="15" t="n">
        <v>101</v>
      </c>
      <c r="FJ213" s="15" t="n">
        <f aca="false">IF(FH213/FI213=INT(FH213/FI213),1,0)</f>
        <v>0</v>
      </c>
      <c r="FK213" s="15" t="n">
        <f aca="false">IF(FJ213=0,FH213,FH213/FI213)</f>
        <v>1</v>
      </c>
      <c r="FL213" s="15" t="n">
        <v>103</v>
      </c>
      <c r="FM213" s="15" t="n">
        <f aca="false">IF(FK213/FL213=INT(FK213/FL213),1,0)</f>
        <v>0</v>
      </c>
      <c r="FN213" s="15" t="n">
        <f aca="false">IF(FM213=0,FK213,FK213/FL213)</f>
        <v>1</v>
      </c>
      <c r="FO213" s="15" t="n">
        <v>107</v>
      </c>
      <c r="FP213" s="15" t="n">
        <f aca="false">IF(FN213/FO213=INT(FN213/FO213),1,0)</f>
        <v>0</v>
      </c>
      <c r="FQ213" s="15" t="n">
        <f aca="false">IF(FP213=0,FN213,FN213/FO213)</f>
        <v>1</v>
      </c>
      <c r="FR213" s="15" t="n">
        <v>109</v>
      </c>
      <c r="FS213" s="15" t="n">
        <f aca="false">IF(FQ213/FR213=INT(FQ213/FR213),1,0)</f>
        <v>0</v>
      </c>
      <c r="FT213" s="15" t="n">
        <f aca="false">IF(FS213=0,FQ213,FQ213/FR213)</f>
        <v>1</v>
      </c>
      <c r="FU213" s="15" t="n">
        <v>113</v>
      </c>
      <c r="FV213" s="15" t="n">
        <f aca="false">IF(FT213/FU213=INT(FT213/FU213),1,0)</f>
        <v>0</v>
      </c>
      <c r="FW213" s="15" t="n">
        <f aca="false">IF(FV213=0,FT213,FT213/FU213)</f>
        <v>1</v>
      </c>
      <c r="FX213" s="15" t="n">
        <v>127</v>
      </c>
      <c r="FY213" s="15" t="n">
        <f aca="false">IF(FW213/FX213=INT(FW213/FX213),1,0)</f>
        <v>0</v>
      </c>
      <c r="FZ213" s="15" t="n">
        <f aca="false">IF(FY213=0,FW213,FW213/FX213)</f>
        <v>1</v>
      </c>
      <c r="GA213" s="15" t="n">
        <v>131</v>
      </c>
      <c r="GB213" s="15" t="n">
        <f aca="false">IF(FZ213/GA213=INT(FZ213/GA213),1,0)</f>
        <v>0</v>
      </c>
      <c r="GC213" s="15" t="n">
        <f aca="false">IF(GB213=0,FZ213,FZ213/GA213)</f>
        <v>1</v>
      </c>
      <c r="GD213" s="15" t="n">
        <v>137</v>
      </c>
      <c r="GE213" s="15" t="n">
        <f aca="false">IF(GC213/GD213=INT(GC213/GD213),1,0)</f>
        <v>0</v>
      </c>
      <c r="GF213" s="15" t="n">
        <f aca="false">IF(GE213=0,GC213,GC213/GD213)</f>
        <v>1</v>
      </c>
      <c r="GG213" s="15" t="n">
        <v>139</v>
      </c>
      <c r="GH213" s="15" t="n">
        <f aca="false">IF(GF213/GG213=INT(GF213/GG213),1,0)</f>
        <v>0</v>
      </c>
      <c r="GI213" s="15" t="n">
        <f aca="false">IF(GH213=0,GF213,GF213/GG213)</f>
        <v>1</v>
      </c>
      <c r="GJ213" s="15" t="n">
        <v>149</v>
      </c>
      <c r="GK213" s="15" t="n">
        <f aca="false">IF(GI213/GJ213=INT(GI213/GJ213),1,0)</f>
        <v>0</v>
      </c>
      <c r="GL213" s="15" t="n">
        <f aca="false">IF(GK213=0,GI213,GI213/GJ213)</f>
        <v>1</v>
      </c>
      <c r="GM213" s="15"/>
      <c r="GN213" s="15" t="n">
        <f aca="false">8*AW213+4*AZ213+2*BC213+BF213</f>
        <v>5</v>
      </c>
      <c r="GO213" s="15" t="n">
        <f aca="false">4*BI213+2*BL213+BO213</f>
        <v>0</v>
      </c>
      <c r="GP213" s="15" t="n">
        <f aca="false">2*BR213+BU213</f>
        <v>1</v>
      </c>
      <c r="GQ213" s="15" t="n">
        <f aca="false">2*BX213+CA213</f>
        <v>0</v>
      </c>
      <c r="GR213" s="15" t="n">
        <f aca="false">2*CD213+CG213</f>
        <v>0</v>
      </c>
      <c r="GS213" s="15" t="n">
        <f aca="false">2*CJ213+CM213</f>
        <v>0</v>
      </c>
      <c r="GT213" s="15" t="n">
        <f aca="false">CS213</f>
        <v>0</v>
      </c>
      <c r="GU213" s="15" t="n">
        <f aca="false">CY213</f>
        <v>0</v>
      </c>
      <c r="GV213" s="15" t="n">
        <f aca="false">DE213</f>
        <v>0</v>
      </c>
      <c r="GW213" s="15" t="n">
        <f aca="false">DK213</f>
        <v>0</v>
      </c>
      <c r="GX213" s="15" t="n">
        <f aca="false">DQ213</f>
        <v>0</v>
      </c>
      <c r="GY213" s="0" t="n">
        <f aca="false">DT213</f>
        <v>0</v>
      </c>
      <c r="GZ213" s="0" t="n">
        <f aca="false">DW213</f>
        <v>0</v>
      </c>
      <c r="HA213" s="0" t="n">
        <f aca="false">DZ213</f>
        <v>0</v>
      </c>
      <c r="HB213" s="0" t="n">
        <f aca="false">EC213</f>
        <v>0</v>
      </c>
      <c r="HC213" s="0" t="n">
        <f aca="false">EF213</f>
        <v>0</v>
      </c>
      <c r="HD213" s="0" t="n">
        <f aca="false">EI213</f>
        <v>0</v>
      </c>
      <c r="HE213" s="0" t="n">
        <f aca="false">EL213</f>
        <v>0</v>
      </c>
      <c r="HF213" s="0" t="n">
        <f aca="false">EO213</f>
        <v>0</v>
      </c>
      <c r="HG213" s="0" t="n">
        <f aca="false">ER213</f>
        <v>0</v>
      </c>
      <c r="HH213" s="0" t="n">
        <f aca="false">EU213</f>
        <v>0</v>
      </c>
      <c r="HI213" s="0" t="n">
        <f aca="false">EX213</f>
        <v>0</v>
      </c>
      <c r="HJ213" s="0" t="n">
        <f aca="false">FA213</f>
        <v>0</v>
      </c>
      <c r="HK213" s="0" t="n">
        <f aca="false">FD213</f>
        <v>0</v>
      </c>
      <c r="HL213" s="0" t="n">
        <f aca="false">FG213</f>
        <v>0</v>
      </c>
      <c r="HM213" s="0" t="n">
        <f aca="false">FJ213</f>
        <v>0</v>
      </c>
      <c r="HN213" s="0" t="n">
        <f aca="false">FM213</f>
        <v>0</v>
      </c>
      <c r="HO213" s="0" t="n">
        <f aca="false">FP213</f>
        <v>0</v>
      </c>
      <c r="HP213" s="0" t="n">
        <f aca="false">FS213</f>
        <v>0</v>
      </c>
      <c r="HQ213" s="0" t="n">
        <f aca="false">FV213</f>
        <v>0</v>
      </c>
      <c r="HR213" s="0" t="n">
        <f aca="false">FY213</f>
        <v>0</v>
      </c>
      <c r="HS213" s="0" t="n">
        <f aca="false">GB213</f>
        <v>0</v>
      </c>
      <c r="HT213" s="0" t="n">
        <f aca="false">GE213</f>
        <v>0</v>
      </c>
      <c r="HU213" s="0" t="n">
        <f aca="false">GH213</f>
        <v>0</v>
      </c>
      <c r="HV213" s="0" t="n">
        <f aca="false">GK213</f>
        <v>0</v>
      </c>
      <c r="HW213" s="0" t="n">
        <f aca="false">AU213</f>
        <v>160</v>
      </c>
      <c r="HX213" s="0" t="n">
        <f aca="false">HW213/HV215</f>
        <v>40</v>
      </c>
    </row>
    <row r="214" customFormat="false" ht="18" hidden="true" customHeight="true" outlineLevel="0" collapsed="false">
      <c r="A214" s="1"/>
      <c r="B214" s="10"/>
      <c r="C214" s="10"/>
      <c r="D214" s="10"/>
      <c r="E214" s="10"/>
      <c r="F214" s="13"/>
      <c r="G214" s="13"/>
      <c r="H214" s="74"/>
      <c r="I214" s="10"/>
      <c r="J214" s="10"/>
      <c r="K214" s="1"/>
      <c r="M214" s="1"/>
      <c r="AK214" s="1"/>
      <c r="AL214" s="1"/>
      <c r="AM214" s="1"/>
      <c r="AN214" s="1"/>
      <c r="AO214" s="1"/>
      <c r="AP214" s="1"/>
      <c r="AQ214" s="1"/>
      <c r="AT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R214" s="15"/>
      <c r="CS214" s="15"/>
      <c r="CT214" s="15"/>
      <c r="CX214" s="15"/>
      <c r="CY214" s="15"/>
      <c r="CZ214" s="15"/>
      <c r="DD214" s="15"/>
      <c r="DE214" s="15"/>
      <c r="DF214" s="15"/>
      <c r="DJ214" s="15"/>
      <c r="DK214" s="15"/>
      <c r="DL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 t="n">
        <f aca="false">IF(GN212&lt;GN213,GN212,GN213)</f>
        <v>2</v>
      </c>
      <c r="GO214" s="15" t="n">
        <f aca="false">IF(GO212&lt;GO213,GO212,GO213)</f>
        <v>0</v>
      </c>
      <c r="GP214" s="15" t="n">
        <f aca="false">IF(GP212&lt;GP213,GP212,GP213)</f>
        <v>0</v>
      </c>
      <c r="GQ214" s="15" t="n">
        <f aca="false">IF(GQ212&lt;GQ213,GQ212,GQ213)</f>
        <v>0</v>
      </c>
      <c r="GR214" s="15" t="n">
        <f aca="false">IF(GR212&lt;GR213,GR212,GR213)</f>
        <v>0</v>
      </c>
      <c r="GS214" s="15" t="n">
        <f aca="false">IF(GS212&lt;GS213,GS212,GS213)</f>
        <v>0</v>
      </c>
      <c r="GT214" s="15" t="n">
        <f aca="false">IF(GT212&lt;GT213,GT212,GT213)</f>
        <v>0</v>
      </c>
      <c r="GU214" s="15" t="n">
        <f aca="false">IF(GU212&lt;GU213,GU212,GU213)</f>
        <v>0</v>
      </c>
      <c r="GV214" s="15" t="n">
        <f aca="false">IF(GV212&lt;GV213,GV212,GV213)</f>
        <v>0</v>
      </c>
      <c r="GW214" s="15" t="n">
        <f aca="false">IF(GW212&lt;GW213,GW212,GW213)</f>
        <v>0</v>
      </c>
      <c r="GX214" s="15" t="n">
        <f aca="false">IF(GX212&lt;GX213,GX212,GX213)</f>
        <v>0</v>
      </c>
      <c r="GY214" s="15" t="n">
        <f aca="false">IF(GY212&lt;GY213,GY212,GY213)</f>
        <v>0</v>
      </c>
      <c r="GZ214" s="15" t="n">
        <f aca="false">IF(GZ212&lt;GZ213,GZ212,GZ213)</f>
        <v>0</v>
      </c>
      <c r="HA214" s="15" t="n">
        <f aca="false">IF(HA212&lt;HA213,HA212,HA213)</f>
        <v>0</v>
      </c>
      <c r="HB214" s="15" t="n">
        <f aca="false">IF(HB212&lt;HB213,HB212,HB213)</f>
        <v>0</v>
      </c>
      <c r="HC214" s="15" t="n">
        <f aca="false">IF(HC212&lt;HC213,HC212,HC213)</f>
        <v>0</v>
      </c>
      <c r="HD214" s="15" t="n">
        <f aca="false">IF(HD212&lt;HD213,HD212,HD213)</f>
        <v>0</v>
      </c>
      <c r="HE214" s="15" t="n">
        <f aca="false">IF(HE212&lt;HE213,HE212,HE213)</f>
        <v>0</v>
      </c>
      <c r="HF214" s="15" t="n">
        <f aca="false">IF(HF212&lt;HF213,HF212,HF213)</f>
        <v>0</v>
      </c>
      <c r="HG214" s="15" t="n">
        <f aca="false">IF(HG212&lt;HG213,HG212,HG213)</f>
        <v>0</v>
      </c>
      <c r="HH214" s="15" t="n">
        <f aca="false">IF(HH212&lt;HH213,HH212,HH213)</f>
        <v>0</v>
      </c>
      <c r="HI214" s="15" t="n">
        <f aca="false">IF(HI212&lt;HI213,HI212,HI213)</f>
        <v>0</v>
      </c>
      <c r="HJ214" s="15" t="n">
        <f aca="false">IF(HJ212&lt;HJ213,HJ212,HJ213)</f>
        <v>0</v>
      </c>
      <c r="HK214" s="15" t="n">
        <f aca="false">IF(HK212&lt;HK213,HK212,HK213)</f>
        <v>0</v>
      </c>
      <c r="HL214" s="15" t="n">
        <f aca="false">IF(HL212&lt;HL213,HL212,HL213)</f>
        <v>0</v>
      </c>
      <c r="HM214" s="15" t="n">
        <f aca="false">IF(HM212&lt;HM213,HM212,HM213)</f>
        <v>0</v>
      </c>
      <c r="HN214" s="15" t="n">
        <f aca="false">IF(HN212&lt;HN213,HN212,HN213)</f>
        <v>0</v>
      </c>
      <c r="HO214" s="15" t="n">
        <f aca="false">IF(HO212&lt;HO213,HO212,HO213)</f>
        <v>0</v>
      </c>
      <c r="HP214" s="15" t="n">
        <f aca="false">IF(HP212&lt;HP213,HP212,HP213)</f>
        <v>0</v>
      </c>
      <c r="HQ214" s="15" t="n">
        <f aca="false">IF(HQ212&lt;HQ213,HQ212,HQ213)</f>
        <v>0</v>
      </c>
      <c r="HR214" s="15" t="n">
        <f aca="false">IF(HR212&lt;HR213,HR212,HR213)</f>
        <v>0</v>
      </c>
      <c r="HS214" s="15" t="n">
        <f aca="false">IF(HS212&lt;HS213,HS212,HS213)</f>
        <v>0</v>
      </c>
      <c r="HT214" s="15" t="n">
        <f aca="false">IF(HT212&lt;HT213,HT212,HT213)</f>
        <v>0</v>
      </c>
      <c r="HU214" s="15" t="n">
        <f aca="false">IF(HU212&lt;HU213,HU212,HU213)</f>
        <v>0</v>
      </c>
      <c r="HV214" s="15" t="n">
        <f aca="false">IF(HV212&lt;HV213,HV212,HV213)</f>
        <v>0</v>
      </c>
    </row>
    <row r="215" customFormat="false" ht="18" hidden="true" customHeight="true" outlineLevel="0" collapsed="false">
      <c r="A215" s="1"/>
      <c r="B215" s="10"/>
      <c r="C215" s="10"/>
      <c r="D215" s="10"/>
      <c r="E215" s="10"/>
      <c r="F215" s="13"/>
      <c r="G215" s="13"/>
      <c r="H215" s="74"/>
      <c r="I215" s="10"/>
      <c r="J215" s="10"/>
      <c r="K215" s="1"/>
      <c r="M215" s="1"/>
      <c r="AK215" s="1"/>
      <c r="AL215" s="1"/>
      <c r="AM215" s="1"/>
      <c r="AN215" s="1"/>
      <c r="AO215" s="1"/>
      <c r="AP215" s="1"/>
      <c r="AQ215" s="1"/>
      <c r="AT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R215" s="15"/>
      <c r="CS215" s="15"/>
      <c r="CT215" s="15"/>
      <c r="CX215" s="15"/>
      <c r="CY215" s="15"/>
      <c r="CZ215" s="15"/>
      <c r="DD215" s="15"/>
      <c r="DE215" s="15"/>
      <c r="DF215" s="15"/>
      <c r="DJ215" s="15"/>
      <c r="DK215" s="15"/>
      <c r="DL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0" t="n">
        <f aca="false">FY$4^GN214</f>
        <v>4</v>
      </c>
      <c r="GO215" s="0" t="n">
        <f aca="false">FZ$4^GO214*GN215</f>
        <v>4</v>
      </c>
      <c r="GP215" s="0" t="n">
        <f aca="false">GA$4^GP214*GO215</f>
        <v>4</v>
      </c>
      <c r="GQ215" s="0" t="n">
        <f aca="false">GB$4^GQ214*GP215</f>
        <v>4</v>
      </c>
      <c r="GR215" s="0" t="n">
        <f aca="false">GC$4^GR214*GQ215</f>
        <v>4</v>
      </c>
      <c r="GS215" s="0" t="n">
        <f aca="false">GD$4^GS214*GR215</f>
        <v>4</v>
      </c>
      <c r="GT215" s="0" t="n">
        <f aca="false">GE$4^GT214*GS215</f>
        <v>4</v>
      </c>
      <c r="GU215" s="0" t="n">
        <f aca="false">GF$4^GU214*GT215</f>
        <v>4</v>
      </c>
      <c r="GV215" s="0" t="n">
        <f aca="false">GG$4^GV214*GU215</f>
        <v>4</v>
      </c>
      <c r="GW215" s="0" t="n">
        <f aca="false">GH$4^GW214*GV215</f>
        <v>4</v>
      </c>
      <c r="GX215" s="0" t="n">
        <f aca="false">GI$4^GX214*GW215</f>
        <v>4</v>
      </c>
      <c r="GY215" s="0" t="n">
        <f aca="false">GJ$4^GY214*GX215</f>
        <v>4</v>
      </c>
      <c r="GZ215" s="0" t="n">
        <f aca="false">GK$4^GZ214*GY215</f>
        <v>4</v>
      </c>
      <c r="HA215" s="0" t="n">
        <f aca="false">GL$4^HA214*GZ215</f>
        <v>4</v>
      </c>
      <c r="HB215" s="0" t="n">
        <f aca="false">GM$4^HB214*HA215</f>
        <v>4</v>
      </c>
      <c r="HC215" s="0" t="n">
        <f aca="false">GN$4^HC214*HB215</f>
        <v>4</v>
      </c>
      <c r="HD215" s="0" t="n">
        <f aca="false">GO$4^HD214*HC215</f>
        <v>4</v>
      </c>
      <c r="HE215" s="0" t="n">
        <f aca="false">GP$4^HE214*HD215</f>
        <v>4</v>
      </c>
      <c r="HF215" s="0" t="n">
        <f aca="false">GQ$4^HF214*HE215</f>
        <v>4</v>
      </c>
      <c r="HG215" s="0" t="n">
        <f aca="false">GR$4^HG214*HF215</f>
        <v>4</v>
      </c>
      <c r="HH215" s="0" t="n">
        <f aca="false">GS$4^HH214*HG215</f>
        <v>4</v>
      </c>
      <c r="HI215" s="0" t="n">
        <f aca="false">GT$4^HI214*HH215</f>
        <v>4</v>
      </c>
      <c r="HJ215" s="0" t="n">
        <f aca="false">GU$4^HJ214*HI215</f>
        <v>4</v>
      </c>
      <c r="HK215" s="0" t="n">
        <f aca="false">GV$4^HK214*HJ215</f>
        <v>4</v>
      </c>
      <c r="HL215" s="0" t="n">
        <f aca="false">GW$4^HL214*HK215</f>
        <v>4</v>
      </c>
      <c r="HM215" s="0" t="n">
        <f aca="false">GX$4^HM214*HL215</f>
        <v>4</v>
      </c>
      <c r="HN215" s="0" t="n">
        <f aca="false">GY$4^HN214*HM215</f>
        <v>4</v>
      </c>
      <c r="HO215" s="0" t="n">
        <f aca="false">GZ$4^HO214*HN215</f>
        <v>4</v>
      </c>
      <c r="HP215" s="0" t="n">
        <f aca="false">HA$4^HP214*HO215</f>
        <v>4</v>
      </c>
      <c r="HQ215" s="0" t="n">
        <f aca="false">HB$4^HQ214*HP215</f>
        <v>4</v>
      </c>
      <c r="HR215" s="0" t="n">
        <f aca="false">HC$4^HR214*HQ215</f>
        <v>4</v>
      </c>
      <c r="HS215" s="0" t="n">
        <f aca="false">HD$4^HS214*HR215</f>
        <v>4</v>
      </c>
      <c r="HT215" s="0" t="n">
        <f aca="false">HE$4^HT214*HS215</f>
        <v>4</v>
      </c>
      <c r="HU215" s="0" t="n">
        <f aca="false">HF$4^HU214*HT215</f>
        <v>4</v>
      </c>
      <c r="HV215" s="0" t="n">
        <f aca="false">HG$4^HV214*HU215</f>
        <v>4</v>
      </c>
    </row>
    <row r="216" customFormat="false" ht="12" hidden="false" customHeight="true" outlineLevel="0" collapsed="false">
      <c r="A216" s="1"/>
      <c r="B216" s="10"/>
      <c r="C216" s="10"/>
      <c r="D216" s="10"/>
      <c r="E216" s="11"/>
      <c r="F216" s="13"/>
      <c r="G216" s="75"/>
      <c r="H216" s="74"/>
      <c r="I216" s="10"/>
      <c r="J216" s="10"/>
      <c r="K216" s="1"/>
      <c r="M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R216" s="15"/>
      <c r="CS216" s="15"/>
      <c r="CT216" s="15"/>
      <c r="CX216" s="15"/>
      <c r="CY216" s="15"/>
      <c r="CZ216" s="15"/>
      <c r="DD216" s="15"/>
      <c r="DE216" s="15"/>
      <c r="DF216" s="15"/>
      <c r="DJ216" s="15"/>
      <c r="DK216" s="15"/>
      <c r="DL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HZ216" s="0" t="str">
        <f aca="false">IF200&amp;IM200&amp;IU200</f>
        <v>24  19/20  +  16  7/8</v>
      </c>
      <c r="IC216" s="0" t="n">
        <f aca="false">AS213</f>
        <v>41</v>
      </c>
      <c r="ID216" s="0" t="n">
        <f aca="false">HX212</f>
        <v>33</v>
      </c>
      <c r="IE216" s="0" t="n">
        <f aca="false">HX213</f>
        <v>40</v>
      </c>
      <c r="IF216" s="0" t="str">
        <f aca="false">IC216&amp;"  "&amp;ID216&amp;"/"&amp;IE216</f>
        <v>41  33/40</v>
      </c>
      <c r="IG216" s="0" t="str">
        <f aca="false">"  "&amp;ID216&amp;"/"&amp;IE216</f>
        <v>  33/40</v>
      </c>
      <c r="IH216" s="0" t="str">
        <f aca="false">IC216&amp;"   "</f>
        <v>41   </v>
      </c>
      <c r="II216" s="0" t="str">
        <f aca="false">IF(IC216=0,IG216,IF(ID216=0,IH216,IF216))</f>
        <v>41  33/40</v>
      </c>
    </row>
    <row r="217" customFormat="false" ht="18" hidden="false" customHeight="true" outlineLevel="0" collapsed="false">
      <c r="A217" s="1"/>
      <c r="B217" s="10" t="str">
        <f aca="false">HZ233</f>
        <v>28  15/19  +  29  1/3</v>
      </c>
      <c r="C217" s="10"/>
      <c r="D217" s="10"/>
      <c r="E217" s="11" t="s">
        <v>16</v>
      </c>
      <c r="F217" s="66" t="str">
        <f aca="false">II233</f>
        <v>58  7/57</v>
      </c>
      <c r="G217" s="72"/>
      <c r="H217" s="73"/>
      <c r="I217" s="10"/>
      <c r="J217" s="10" t="n">
        <f aca="false">AK217+L217</f>
        <v>7</v>
      </c>
      <c r="K217" s="1"/>
      <c r="L217" s="4" t="n">
        <v>1</v>
      </c>
      <c r="M217" s="1"/>
      <c r="R217" s="4" t="n">
        <f aca="false">R200+1</f>
        <v>13</v>
      </c>
      <c r="S217" s="4" t="n">
        <f aca="false">INT(0.5+(S$2/17*(R217-1)))+P$2</f>
        <v>6</v>
      </c>
      <c r="T217" s="4" t="n">
        <f aca="true">INT(RAND()*2+2)</f>
        <v>3</v>
      </c>
      <c r="U217" s="4" t="n">
        <v>2</v>
      </c>
      <c r="W217" s="0" t="n">
        <f aca="false">IF(S217=1,1,IF(S217=2,2,IF(S217=3,3,IF(S217=4,5,IF(S217=5,7,10)))))</f>
        <v>10</v>
      </c>
      <c r="X217" s="0" t="n">
        <f aca="false">IF(S217=1,3,IF(S217=2,5,IF(S217=3,8,IF(S217=4,13,IF(S217=5,20,35)))))</f>
        <v>35</v>
      </c>
      <c r="Y217" s="0" t="n">
        <f aca="false">IF(S217=1,1,IF(S217=2,1,IF(S217=3,2,IF(S217=4,2,IF(S217=5,3,4)))))</f>
        <v>4</v>
      </c>
      <c r="Z217" s="0" t="n">
        <f aca="false">IF(S217=1,2,IF(S217=2,4,IF(S217=3,5,IF(S217=4,7,IF(S217=5,11,19)))))</f>
        <v>19</v>
      </c>
      <c r="AA217" s="0" t="n">
        <f aca="false">IF(S217=1,2,IF(S217=2,2,IF(S217=3,3,IF(S217=4,3,IF(S217=5,4,5)))))</f>
        <v>5</v>
      </c>
      <c r="AB217" s="0" t="n">
        <f aca="false">IF(S217=1,3,IF(S217=2,5,IF(S217=3,6,IF(S217=4,8,IF(S217=5,12,20)))))</f>
        <v>20</v>
      </c>
      <c r="AD217" s="0" t="n">
        <f aca="false">IF(S217=4,2,IF(S217=5,5,IF(S217=6,7,IF(S217=7,10,IF(S217=8,15,IF(S217=9,20,25))))))</f>
        <v>7</v>
      </c>
      <c r="AE217" s="0" t="n">
        <f aca="false">IF(S217=4,6,IF(S217=5,14,IF(S217=6,25,IF(S217=7,35,IF(S217=8,45,IF(S217=9,60,99))))))</f>
        <v>25</v>
      </c>
      <c r="AF217" s="0" t="n">
        <f aca="false">IF(S217=4,1,IF(S217=5,3,IF(S217=6,5,IF(S217=7,7,IF(S217=8,9,IF(S217=9,14,24))))))</f>
        <v>5</v>
      </c>
      <c r="AG217" s="0" t="n">
        <f aca="false">IF(S217=4,5,IF(S217=5,8,IF(S217=6,13,IF(S217=7,23,IF(S217=8,34,IF(S217=9,49,98))))))</f>
        <v>13</v>
      </c>
      <c r="AH217" s="0" t="n">
        <f aca="false">IF(S217=4,2,IF(S217=5,4,IF(S217=6,6,IF(S217=7,8,IF(S217=8,10,IF(S217=9,15,25))))))</f>
        <v>6</v>
      </c>
      <c r="AI217" s="0" t="n">
        <f aca="false">IF(S217=4,6,IF(S217=5,9,IF(S217=6,14,IF(S217=7,24,IF(S217=8,35,IF(S217=9,50,99))))))</f>
        <v>14</v>
      </c>
      <c r="AK217" s="1" t="n">
        <f aca="false">S217</f>
        <v>6</v>
      </c>
      <c r="AL217" s="1" t="n">
        <f aca="false">IF($U217=2,W217,AD217)</f>
        <v>10</v>
      </c>
      <c r="AM217" s="1" t="n">
        <f aca="false">IF($U217=2,X217,AE217)</f>
        <v>35</v>
      </c>
      <c r="AN217" s="1" t="n">
        <f aca="false">IF($U217=2,Y217,AF217)</f>
        <v>4</v>
      </c>
      <c r="AO217" s="1" t="n">
        <f aca="false">IF($U217=2,Z217,AG217)</f>
        <v>19</v>
      </c>
      <c r="AP217" s="1" t="n">
        <f aca="false">IF($U217=2,AA217,AH217)</f>
        <v>5</v>
      </c>
      <c r="AQ217" s="1" t="n">
        <f aca="false">IF($U217=2,AB217,AI217)</f>
        <v>20</v>
      </c>
      <c r="AR217" s="0" t="s">
        <v>105</v>
      </c>
      <c r="AS217" s="15" t="n">
        <f aca="true">INT((RAND()*(AM217-AL217+1)+AL217))</f>
        <v>28</v>
      </c>
      <c r="AT217" s="15" t="n">
        <f aca="true">INT((RAND()*(AO217-AN217+1)+AN217))</f>
        <v>15</v>
      </c>
      <c r="AU217" s="0" t="n">
        <f aca="false">AT217-AT218*(AS218-AS217)</f>
        <v>15</v>
      </c>
      <c r="AV217" s="0" t="n">
        <v>256</v>
      </c>
      <c r="AW217" s="15" t="n">
        <f aca="false">IF(AU217/AV217=INT(AU217/AV217),1,0)</f>
        <v>0</v>
      </c>
      <c r="AX217" s="15" t="n">
        <f aca="false">IF(AW217=0,AU217,AU217/AV217)</f>
        <v>15</v>
      </c>
      <c r="AY217" s="15" t="n">
        <v>16</v>
      </c>
      <c r="AZ217" s="15" t="n">
        <f aca="false">IF(AX217/AY217=INT(AX217/AY217),1,0)</f>
        <v>0</v>
      </c>
      <c r="BA217" s="15" t="n">
        <f aca="false">IF(AZ217=0,AX217,AX217/AY217)</f>
        <v>15</v>
      </c>
      <c r="BB217" s="15" t="n">
        <v>4</v>
      </c>
      <c r="BC217" s="15" t="n">
        <f aca="false">IF(BA217/BB217=INT(BA217/BB217),1,0)</f>
        <v>0</v>
      </c>
      <c r="BD217" s="15" t="n">
        <f aca="false">IF(BC217=0,BA217,BA217/BB217)</f>
        <v>15</v>
      </c>
      <c r="BE217" s="15" t="n">
        <v>2</v>
      </c>
      <c r="BF217" s="15" t="n">
        <f aca="false">IF(BD217/BE217=INT(BD217/BE217),1,0)</f>
        <v>0</v>
      </c>
      <c r="BG217" s="15" t="n">
        <f aca="false">IF(BF217=0,BD217,BD217/BE217)</f>
        <v>15</v>
      </c>
      <c r="BH217" s="15" t="n">
        <v>81</v>
      </c>
      <c r="BI217" s="15" t="n">
        <f aca="false">IF(BG217/BH217=INT(BG217/BH217),1,0)</f>
        <v>0</v>
      </c>
      <c r="BJ217" s="15" t="n">
        <f aca="false">IF(BI217=0,BG217,BG217/BH217)</f>
        <v>15</v>
      </c>
      <c r="BK217" s="15" t="n">
        <v>9</v>
      </c>
      <c r="BL217" s="15" t="n">
        <f aca="false">IF(BJ217/BK217=INT(BJ217/BK217),1,0)</f>
        <v>0</v>
      </c>
      <c r="BM217" s="15" t="n">
        <f aca="false">IF(BL217=0,BJ217,BJ217/BK217)</f>
        <v>15</v>
      </c>
      <c r="BN217" s="15" t="n">
        <v>3</v>
      </c>
      <c r="BO217" s="15" t="n">
        <f aca="false">IF(BM217/BN217=INT(BM217/BN217),1,0)</f>
        <v>1</v>
      </c>
      <c r="BP217" s="15" t="n">
        <f aca="false">IF(BO217=0,BM217,BM217/BN217)</f>
        <v>5</v>
      </c>
      <c r="BQ217" s="15" t="n">
        <v>25</v>
      </c>
      <c r="BR217" s="15" t="n">
        <f aca="false">IF(BP217/BQ217=INT(BP217/BQ217),1,0)</f>
        <v>0</v>
      </c>
      <c r="BS217" s="15" t="n">
        <f aca="false">IF(BR217=0,BP217,BP217/BQ217)</f>
        <v>5</v>
      </c>
      <c r="BT217" s="15" t="n">
        <v>5</v>
      </c>
      <c r="BU217" s="15" t="n">
        <f aca="false">IF(BS217/BT217=INT(BS217/BT217),1,0)</f>
        <v>1</v>
      </c>
      <c r="BV217" s="15" t="n">
        <f aca="false">IF(BU217=0,BS217,BS217/BT217)</f>
        <v>1</v>
      </c>
      <c r="BW217" s="15" t="n">
        <v>49</v>
      </c>
      <c r="BX217" s="15" t="n">
        <f aca="false">IF(BV217/BW217=INT(BV217/BW217),1,0)</f>
        <v>0</v>
      </c>
      <c r="BY217" s="15" t="n">
        <f aca="false">IF(BX217=0,BV217,BV217/BW217)</f>
        <v>1</v>
      </c>
      <c r="BZ217" s="15" t="n">
        <v>7</v>
      </c>
      <c r="CA217" s="15" t="n">
        <f aca="false">IF(BY217/BZ217=INT(BY217/BZ217),1,0)</f>
        <v>0</v>
      </c>
      <c r="CB217" s="15" t="n">
        <f aca="false">IF(CA217=0,BY217,BY217/BZ217)</f>
        <v>1</v>
      </c>
      <c r="CC217" s="15" t="n">
        <v>121</v>
      </c>
      <c r="CD217" s="15" t="n">
        <f aca="false">IF(CB217/CC217=INT(CB217/CC217),1,0)</f>
        <v>0</v>
      </c>
      <c r="CE217" s="15" t="n">
        <f aca="false">IF(CD217=0,CB217,CB217/CC217)</f>
        <v>1</v>
      </c>
      <c r="CF217" s="15" t="n">
        <v>11</v>
      </c>
      <c r="CG217" s="15" t="n">
        <f aca="false">IF(CE217/CF217=INT(CE217/CF217),1,0)</f>
        <v>0</v>
      </c>
      <c r="CH217" s="15" t="n">
        <f aca="false">IF(CG217=0,CE217,CE217/CF217)</f>
        <v>1</v>
      </c>
      <c r="CI217" s="15" t="n">
        <v>169</v>
      </c>
      <c r="CJ217" s="15" t="n">
        <f aca="false">IF(CH217/CI217=INT(CH217/CI217),1,0)</f>
        <v>0</v>
      </c>
      <c r="CK217" s="15" t="n">
        <f aca="false">IF(CJ217=0,CH217,CH217/CI217)</f>
        <v>1</v>
      </c>
      <c r="CL217" s="15" t="n">
        <v>13</v>
      </c>
      <c r="CM217" s="15" t="n">
        <f aca="false">IF(CK217/CL217=INT(CK217/CL217),1,0)</f>
        <v>0</v>
      </c>
      <c r="CN217" s="15" t="n">
        <f aca="false">IF(CM217=0,CK217,CK217/CL217)</f>
        <v>1</v>
      </c>
      <c r="CO217" s="15" t="n">
        <v>289</v>
      </c>
      <c r="CP217" s="15" t="n">
        <f aca="false">IF(CN217/CO217=INT(CN217/CO217),1,0)</f>
        <v>0</v>
      </c>
      <c r="CQ217" s="15" t="n">
        <f aca="false">IF(CP217=0,CN217,CN217/CO217)</f>
        <v>1</v>
      </c>
      <c r="CR217" s="15" t="n">
        <v>17</v>
      </c>
      <c r="CS217" s="15" t="n">
        <f aca="false">IF(CQ217/CR217=INT(CQ217/CR217),1,0)</f>
        <v>0</v>
      </c>
      <c r="CT217" s="15" t="n">
        <f aca="false">IF(CS217=0,CQ217,CQ217/CR217)</f>
        <v>1</v>
      </c>
      <c r="CU217" s="15" t="n">
        <v>361</v>
      </c>
      <c r="CV217" s="15" t="n">
        <f aca="false">IF(CT217/CU217=INT(CT217/CU217),1,0)</f>
        <v>0</v>
      </c>
      <c r="CW217" s="15" t="n">
        <f aca="false">IF(CV217=0,CT217,CT217/CU217)</f>
        <v>1</v>
      </c>
      <c r="CX217" s="15" t="n">
        <v>19</v>
      </c>
      <c r="CY217" s="15" t="n">
        <f aca="false">IF(CW217/CX217=INT(CW217/CX217),1,0)</f>
        <v>0</v>
      </c>
      <c r="CZ217" s="15" t="n">
        <f aca="false">IF(CY217=0,CW217,CW217/CX217)</f>
        <v>1</v>
      </c>
      <c r="DA217" s="15" t="n">
        <v>529</v>
      </c>
      <c r="DB217" s="15" t="n">
        <f aca="false">IF(CZ217/DA217=INT(CZ217/DA217),1,0)</f>
        <v>0</v>
      </c>
      <c r="DC217" s="15" t="n">
        <f aca="false">IF(DB217=0,CZ217,CZ217/DA217)</f>
        <v>1</v>
      </c>
      <c r="DD217" s="15" t="n">
        <v>23</v>
      </c>
      <c r="DE217" s="15" t="n">
        <f aca="false">IF(DC217/DD217=INT(DC217/DD217),1,0)</f>
        <v>0</v>
      </c>
      <c r="DF217" s="15" t="n">
        <f aca="false">IF(DE217=0,DC217,DC217/DD217)</f>
        <v>1</v>
      </c>
      <c r="DG217" s="15" t="n">
        <v>841</v>
      </c>
      <c r="DH217" s="15" t="n">
        <f aca="false">IF(DF217/DG217=INT(DF217/DG217),1,0)</f>
        <v>0</v>
      </c>
      <c r="DI217" s="15" t="n">
        <f aca="false">IF(DH217=0,DF217,DF217/DG217)</f>
        <v>1</v>
      </c>
      <c r="DJ217" s="15" t="n">
        <v>29</v>
      </c>
      <c r="DK217" s="15" t="n">
        <f aca="false">IF(DI217/DJ217=INT(DI217/DJ217),1,0)</f>
        <v>0</v>
      </c>
      <c r="DL217" s="15" t="n">
        <f aca="false">IF(DK217=0,DI217,DI217/DJ217)</f>
        <v>1</v>
      </c>
      <c r="DM217" s="15" t="n">
        <v>961</v>
      </c>
      <c r="DN217" s="15" t="n">
        <f aca="false">IF(DL217/DM217=INT(DL217/DM217),1,0)</f>
        <v>0</v>
      </c>
      <c r="DO217" s="15" t="n">
        <f aca="false">IF(DN217=0,DL217,DL217/DM217)</f>
        <v>1</v>
      </c>
      <c r="DP217" s="15" t="n">
        <v>31</v>
      </c>
      <c r="DQ217" s="15" t="n">
        <f aca="false">IF(DO217/DP217=INT(DO217/DP217),1,0)</f>
        <v>0</v>
      </c>
      <c r="DR217" s="15" t="n">
        <f aca="false">IF(DQ217=0,DO217,DO217/DP217)</f>
        <v>1</v>
      </c>
      <c r="DS217" s="15" t="n">
        <v>37</v>
      </c>
      <c r="DT217" s="15" t="n">
        <f aca="false">IF(DR217/DS217=INT(DR217/DS217),1,0)</f>
        <v>0</v>
      </c>
      <c r="DU217" s="15" t="n">
        <f aca="false">IF(DT217=0,DR217,DR217/DS217)</f>
        <v>1</v>
      </c>
      <c r="DV217" s="15" t="n">
        <v>41</v>
      </c>
      <c r="DW217" s="15" t="n">
        <f aca="false">IF(DU217/DV217=INT(DU217/DV217),1,0)</f>
        <v>0</v>
      </c>
      <c r="DX217" s="15" t="n">
        <f aca="false">IF(DW217=0,DU217,DU217/DV217)</f>
        <v>1</v>
      </c>
      <c r="DY217" s="15" t="n">
        <v>43</v>
      </c>
      <c r="DZ217" s="15" t="n">
        <f aca="false">IF(DX217/DY217=INT(DX217/DY217),1,0)</f>
        <v>0</v>
      </c>
      <c r="EA217" s="15" t="n">
        <f aca="false">IF(DZ217=0,DX217,DX217/DY217)</f>
        <v>1</v>
      </c>
      <c r="EB217" s="15" t="n">
        <v>47</v>
      </c>
      <c r="EC217" s="15" t="n">
        <f aca="false">IF(EA217/EB217=INT(EA217/EB217),1,0)</f>
        <v>0</v>
      </c>
      <c r="ED217" s="15" t="n">
        <f aca="false">IF(EC217=0,EA217,EA217/EB217)</f>
        <v>1</v>
      </c>
      <c r="EE217" s="15" t="n">
        <v>53</v>
      </c>
      <c r="EF217" s="15" t="n">
        <f aca="false">IF(ED217/EE217=INT(ED217/EE217),1,0)</f>
        <v>0</v>
      </c>
      <c r="EG217" s="15" t="n">
        <f aca="false">IF(EF217=0,ED217,ED217/EE217)</f>
        <v>1</v>
      </c>
      <c r="EH217" s="15" t="n">
        <v>59</v>
      </c>
      <c r="EI217" s="15" t="n">
        <f aca="false">IF(EG217/EH217=INT(EG217/EH217),1,0)</f>
        <v>0</v>
      </c>
      <c r="EJ217" s="15" t="n">
        <f aca="false">IF(EI217=0,EG217,EG217/EH217)</f>
        <v>1</v>
      </c>
      <c r="EK217" s="15" t="n">
        <v>61</v>
      </c>
      <c r="EL217" s="15" t="n">
        <f aca="false">IF(EJ217/EK217=INT(EJ217/EK217),1,0)</f>
        <v>0</v>
      </c>
      <c r="EM217" s="15" t="n">
        <f aca="false">IF(EL217=0,EJ217,EJ217/EK217)</f>
        <v>1</v>
      </c>
      <c r="EN217" s="15" t="n">
        <v>67</v>
      </c>
      <c r="EO217" s="15" t="n">
        <f aca="false">IF(EM217/EN217=INT(EM217/EN217),1,0)</f>
        <v>0</v>
      </c>
      <c r="EP217" s="15" t="n">
        <f aca="false">IF(EO217=0,EM217,EM217/EN217)</f>
        <v>1</v>
      </c>
      <c r="EQ217" s="15" t="n">
        <v>71</v>
      </c>
      <c r="ER217" s="15" t="n">
        <f aca="false">IF(EP217/EQ217=INT(EP217/EQ217),1,0)</f>
        <v>0</v>
      </c>
      <c r="ES217" s="15" t="n">
        <f aca="false">IF(ER217=0,EP217,EP217/EQ217)</f>
        <v>1</v>
      </c>
      <c r="ET217" s="15" t="n">
        <v>73</v>
      </c>
      <c r="EU217" s="15" t="n">
        <f aca="false">IF(ES217/ET217=INT(ES217/ET217),1,0)</f>
        <v>0</v>
      </c>
      <c r="EV217" s="15" t="n">
        <f aca="false">IF(EU217=0,ES217,ES217/ET217)</f>
        <v>1</v>
      </c>
      <c r="EW217" s="15" t="n">
        <v>79</v>
      </c>
      <c r="EX217" s="15" t="n">
        <f aca="false">IF(EV217/EW217=INT(EV217/EW217),1,0)</f>
        <v>0</v>
      </c>
      <c r="EY217" s="15" t="n">
        <f aca="false">IF(EX217=0,EV217,EV217/EW217)</f>
        <v>1</v>
      </c>
      <c r="EZ217" s="15" t="n">
        <v>83</v>
      </c>
      <c r="FA217" s="15" t="n">
        <f aca="false">IF(EY217/EZ217=INT(EY217/EZ217),1,0)</f>
        <v>0</v>
      </c>
      <c r="FB217" s="15" t="n">
        <f aca="false">IF(FA217=0,EY217,EY217/EZ217)</f>
        <v>1</v>
      </c>
      <c r="FC217" s="15" t="n">
        <v>89</v>
      </c>
      <c r="FD217" s="15" t="n">
        <f aca="false">IF(FB217/FC217=INT(FB217/FC217),1,0)</f>
        <v>0</v>
      </c>
      <c r="FE217" s="15" t="n">
        <f aca="false">IF(FD217=0,FB217,FB217/FC217)</f>
        <v>1</v>
      </c>
      <c r="FF217" s="15" t="n">
        <v>97</v>
      </c>
      <c r="FG217" s="15" t="n">
        <f aca="false">IF(FE217/FF217=INT(FE217/FF217),1,0)</f>
        <v>0</v>
      </c>
      <c r="FH217" s="15" t="n">
        <f aca="false">IF(FG217=0,FE217,FE217/FF217)</f>
        <v>1</v>
      </c>
      <c r="FI217" s="15" t="n">
        <v>101</v>
      </c>
      <c r="FJ217" s="15" t="n">
        <f aca="false">IF(FH217/FI217=INT(FH217/FI217),1,0)</f>
        <v>0</v>
      </c>
      <c r="FK217" s="15" t="n">
        <f aca="false">IF(FJ217=0,FH217,FH217/FI217)</f>
        <v>1</v>
      </c>
      <c r="FL217" s="15" t="n">
        <v>103</v>
      </c>
      <c r="FM217" s="15" t="n">
        <f aca="false">IF(FK217/FL217=INT(FK217/FL217),1,0)</f>
        <v>0</v>
      </c>
      <c r="FN217" s="15" t="n">
        <f aca="false">IF(FM217=0,FK217,FK217/FL217)</f>
        <v>1</v>
      </c>
      <c r="FO217" s="15" t="n">
        <v>107</v>
      </c>
      <c r="FP217" s="15" t="n">
        <f aca="false">IF(FN217/FO217=INT(FN217/FO217),1,0)</f>
        <v>0</v>
      </c>
      <c r="FQ217" s="15" t="n">
        <f aca="false">IF(FP217=0,FN217,FN217/FO217)</f>
        <v>1</v>
      </c>
      <c r="FR217" s="15" t="n">
        <v>109</v>
      </c>
      <c r="FS217" s="15" t="n">
        <f aca="false">IF(FQ217/FR217=INT(FQ217/FR217),1,0)</f>
        <v>0</v>
      </c>
      <c r="FT217" s="15" t="n">
        <f aca="false">IF(FS217=0,FQ217,FQ217/FR217)</f>
        <v>1</v>
      </c>
      <c r="FU217" s="15" t="n">
        <v>113</v>
      </c>
      <c r="FV217" s="15" t="n">
        <f aca="false">IF(FT217/FU217=INT(FT217/FU217),1,0)</f>
        <v>0</v>
      </c>
      <c r="FW217" s="15" t="n">
        <f aca="false">IF(FV217=0,FT217,FT217/FU217)</f>
        <v>1</v>
      </c>
      <c r="FX217" s="15" t="n">
        <v>127</v>
      </c>
      <c r="FY217" s="15" t="n">
        <f aca="false">IF(FW217/FX217=INT(FW217/FX217),1,0)</f>
        <v>0</v>
      </c>
      <c r="FZ217" s="15" t="n">
        <f aca="false">IF(FY217=0,FW217,FW217/FX217)</f>
        <v>1</v>
      </c>
      <c r="GA217" s="15" t="n">
        <v>131</v>
      </c>
      <c r="GB217" s="15" t="n">
        <f aca="false">IF(FZ217/GA217=INT(FZ217/GA217),1,0)</f>
        <v>0</v>
      </c>
      <c r="GC217" s="15" t="n">
        <f aca="false">IF(GB217=0,FZ217,FZ217/GA217)</f>
        <v>1</v>
      </c>
      <c r="GD217" s="15" t="n">
        <v>137</v>
      </c>
      <c r="GE217" s="15" t="n">
        <f aca="false">IF(GC217/GD217=INT(GC217/GD217),1,0)</f>
        <v>0</v>
      </c>
      <c r="GF217" s="15" t="n">
        <f aca="false">IF(GE217=0,GC217,GC217/GD217)</f>
        <v>1</v>
      </c>
      <c r="GG217" s="15" t="n">
        <v>139</v>
      </c>
      <c r="GH217" s="15" t="n">
        <f aca="false">IF(GF217/GG217=INT(GF217/GG217),1,0)</f>
        <v>0</v>
      </c>
      <c r="GI217" s="15" t="n">
        <f aca="false">IF(GH217=0,GF217,GF217/GG217)</f>
        <v>1</v>
      </c>
      <c r="GJ217" s="15" t="n">
        <v>149</v>
      </c>
      <c r="GK217" s="15" t="n">
        <f aca="false">IF(GI217/GJ217=INT(GI217/GJ217),1,0)</f>
        <v>0</v>
      </c>
      <c r="GL217" s="15" t="n">
        <f aca="false">IF(GK217=0,GI217,GI217/GJ217)</f>
        <v>1</v>
      </c>
      <c r="GM217" s="15"/>
      <c r="GN217" s="15" t="n">
        <f aca="false">8*AW217+4*AZ217+2*BC217+BF217</f>
        <v>0</v>
      </c>
      <c r="GO217" s="15" t="n">
        <f aca="false">4*BI217+2*BL217+BO217</f>
        <v>1</v>
      </c>
      <c r="GP217" s="15" t="n">
        <f aca="false">2*BR217+BU217</f>
        <v>1</v>
      </c>
      <c r="GQ217" s="15" t="n">
        <f aca="false">2*BX217+CA217</f>
        <v>0</v>
      </c>
      <c r="GR217" s="15" t="n">
        <f aca="false">2*CD217+CG217</f>
        <v>0</v>
      </c>
      <c r="GS217" s="15" t="n">
        <f aca="false">2*CJ217+CM217</f>
        <v>0</v>
      </c>
      <c r="GT217" s="15" t="n">
        <f aca="false">CS217</f>
        <v>0</v>
      </c>
      <c r="GU217" s="15" t="n">
        <f aca="false">CY217</f>
        <v>0</v>
      </c>
      <c r="GV217" s="15" t="n">
        <f aca="false">DE217</f>
        <v>0</v>
      </c>
      <c r="GW217" s="15" t="n">
        <f aca="false">DK217</f>
        <v>0</v>
      </c>
      <c r="GX217" s="15" t="n">
        <f aca="false">DQ217</f>
        <v>0</v>
      </c>
      <c r="GY217" s="0" t="n">
        <f aca="false">DT217</f>
        <v>0</v>
      </c>
      <c r="GZ217" s="0" t="n">
        <f aca="false">DW217</f>
        <v>0</v>
      </c>
      <c r="HA217" s="0" t="n">
        <f aca="false">DZ217</f>
        <v>0</v>
      </c>
      <c r="HB217" s="0" t="n">
        <f aca="false">EC217</f>
        <v>0</v>
      </c>
      <c r="HC217" s="0" t="n">
        <f aca="false">EF217</f>
        <v>0</v>
      </c>
      <c r="HD217" s="0" t="n">
        <f aca="false">EI217</f>
        <v>0</v>
      </c>
      <c r="HE217" s="0" t="n">
        <f aca="false">EL217</f>
        <v>0</v>
      </c>
      <c r="HF217" s="0" t="n">
        <f aca="false">EO217</f>
        <v>0</v>
      </c>
      <c r="HG217" s="0" t="n">
        <f aca="false">ER217</f>
        <v>0</v>
      </c>
      <c r="HH217" s="0" t="n">
        <f aca="false">EU217</f>
        <v>0</v>
      </c>
      <c r="HI217" s="0" t="n">
        <f aca="false">EX217</f>
        <v>0</v>
      </c>
      <c r="HJ217" s="0" t="n">
        <f aca="false">FA217</f>
        <v>0</v>
      </c>
      <c r="HK217" s="0" t="n">
        <f aca="false">FD217</f>
        <v>0</v>
      </c>
      <c r="HL217" s="0" t="n">
        <f aca="false">FG217</f>
        <v>0</v>
      </c>
      <c r="HM217" s="0" t="n">
        <f aca="false">FJ217</f>
        <v>0</v>
      </c>
      <c r="HN217" s="0" t="n">
        <f aca="false">FM217</f>
        <v>0</v>
      </c>
      <c r="HO217" s="0" t="n">
        <f aca="false">FP217</f>
        <v>0</v>
      </c>
      <c r="HP217" s="0" t="n">
        <f aca="false">FS217</f>
        <v>0</v>
      </c>
      <c r="HQ217" s="0" t="n">
        <f aca="false">FV217</f>
        <v>0</v>
      </c>
      <c r="HR217" s="0" t="n">
        <f aca="false">FY217</f>
        <v>0</v>
      </c>
      <c r="HS217" s="0" t="n">
        <f aca="false">GB217</f>
        <v>0</v>
      </c>
      <c r="HT217" s="0" t="n">
        <f aca="false">GE217</f>
        <v>0</v>
      </c>
      <c r="HU217" s="0" t="n">
        <f aca="false">GH217</f>
        <v>0</v>
      </c>
      <c r="HV217" s="0" t="n">
        <f aca="false">GK217</f>
        <v>0</v>
      </c>
      <c r="HW217" s="0" t="n">
        <f aca="false">AU217</f>
        <v>15</v>
      </c>
      <c r="HX217" s="0" t="n">
        <f aca="false">HW217/HV220</f>
        <v>15</v>
      </c>
      <c r="HZ217" s="0" t="n">
        <f aca="false">AS218</f>
        <v>28</v>
      </c>
      <c r="IA217" s="0" t="n">
        <f aca="false">HX217</f>
        <v>15</v>
      </c>
      <c r="IB217" s="0" t="n">
        <f aca="false">HX218</f>
        <v>19</v>
      </c>
      <c r="IC217" s="0" t="str">
        <f aca="false">HZ217&amp;"  "&amp;IA217&amp;"/"&amp;IB217</f>
        <v>28  15/19</v>
      </c>
      <c r="ID217" s="0" t="str">
        <f aca="false">"  "&amp;IA217&amp;"/"&amp;IB217</f>
        <v>  15/19</v>
      </c>
      <c r="IE217" s="0" t="str">
        <f aca="false">HZ217&amp;"   "</f>
        <v>28   </v>
      </c>
      <c r="IF217" s="0" t="str">
        <f aca="false">IF(HZ217=0,ID217,IF(IA217=0,IE217,IC217))</f>
        <v>28  15/19</v>
      </c>
      <c r="IG217" s="0" t="n">
        <f aca="false">AS222</f>
        <v>29</v>
      </c>
      <c r="IH217" s="0" t="n">
        <f aca="false">HX221</f>
        <v>1</v>
      </c>
      <c r="II217" s="0" t="n">
        <f aca="false">HX222</f>
        <v>3</v>
      </c>
      <c r="IJ217" s="0" t="str">
        <f aca="false">"  +  "&amp;IG217&amp;"  "&amp;IH217&amp;"/"&amp;II217</f>
        <v>  +  29  1/3</v>
      </c>
      <c r="IK217" s="0" t="str">
        <f aca="false">"  +  "&amp;IH217&amp;"/"&amp;II217</f>
        <v>  +  1/3</v>
      </c>
      <c r="IL217" s="0" t="str">
        <f aca="false">"  +  "&amp;IG217</f>
        <v>  +  29</v>
      </c>
      <c r="IM217" s="0" t="str">
        <f aca="false">IF(IG217=0,IK217,IF(IH217=0,IL217,IJ217))</f>
        <v>  +  29  1/3</v>
      </c>
      <c r="IN217" s="0" t="n">
        <f aca="false">AS226</f>
        <v>0</v>
      </c>
      <c r="IO217" s="0" t="n">
        <f aca="false">HX225</f>
        <v>0</v>
      </c>
      <c r="IP217" s="0" t="n">
        <f aca="false">HX226</f>
        <v>1</v>
      </c>
      <c r="IQ217" s="0" t="str">
        <f aca="false">"  +  "&amp;IN217&amp;"  "&amp;IO217&amp;"/"&amp;IP217</f>
        <v>  +  0  0/1</v>
      </c>
      <c r="IR217" s="0" t="str">
        <f aca="false">"  +  "&amp;IO217&amp;"/"&amp;IP217</f>
        <v>  +  0/1</v>
      </c>
      <c r="IS217" s="0" t="str">
        <f aca="false">"  +  "&amp;IN217&amp;"   "</f>
        <v>  +  0   </v>
      </c>
      <c r="IT217" s="0" t="str">
        <f aca="false">IF(IN217=0,IR217,IF(IO217=0,IS217,IQ217))</f>
        <v>  +  0/1</v>
      </c>
      <c r="IU217" s="0" t="str">
        <f aca="false">IF(IN217&gt;0,IT217,IF(IO217&gt;0,IT217,""))</f>
        <v/>
      </c>
    </row>
    <row r="218" customFormat="false" ht="18" hidden="true" customHeight="true" outlineLevel="0" collapsed="false">
      <c r="A218" s="1"/>
      <c r="B218" s="13"/>
      <c r="C218" s="10"/>
      <c r="D218" s="13"/>
      <c r="E218" s="10"/>
      <c r="F218" s="13"/>
      <c r="G218" s="13"/>
      <c r="H218" s="74"/>
      <c r="I218" s="10"/>
      <c r="J218" s="10"/>
      <c r="K218" s="1"/>
      <c r="M218" s="1"/>
      <c r="AK218" s="1"/>
      <c r="AL218" s="1"/>
      <c r="AM218" s="1"/>
      <c r="AN218" s="1"/>
      <c r="AO218" s="1"/>
      <c r="AP218" s="1"/>
      <c r="AQ218" s="1"/>
      <c r="AS218" s="0" t="n">
        <f aca="false">AS217+INT(AT217/AT218)</f>
        <v>28</v>
      </c>
      <c r="AT218" s="15" t="n">
        <f aca="true">IF(AP217&gt;AT217,INT((RAND()*(AQ217-AP217+1)+AP217)),INT((RAND()*(AQ217-AT217)+AT217+1)))</f>
        <v>19</v>
      </c>
      <c r="AU218" s="0" t="n">
        <f aca="false">AT218</f>
        <v>19</v>
      </c>
      <c r="AV218" s="0" t="n">
        <v>256</v>
      </c>
      <c r="AW218" s="15" t="n">
        <f aca="false">IF(AU218/AV218=INT(AU218/AV218),1,0)</f>
        <v>0</v>
      </c>
      <c r="AX218" s="15" t="n">
        <f aca="false">IF(AW218=0,AU218,AU218/AV218)</f>
        <v>19</v>
      </c>
      <c r="AY218" s="15" t="n">
        <v>16</v>
      </c>
      <c r="AZ218" s="15" t="n">
        <f aca="false">IF(AX218/AY218=INT(AX218/AY218),1,0)</f>
        <v>0</v>
      </c>
      <c r="BA218" s="15" t="n">
        <f aca="false">IF(AZ218=0,AX218,AX218/AY218)</f>
        <v>19</v>
      </c>
      <c r="BB218" s="15" t="n">
        <v>4</v>
      </c>
      <c r="BC218" s="15" t="n">
        <f aca="false">IF(BA218/BB218=INT(BA218/BB218),1,0)</f>
        <v>0</v>
      </c>
      <c r="BD218" s="15" t="n">
        <f aca="false">IF(BC218=0,BA218,BA218/BB218)</f>
        <v>19</v>
      </c>
      <c r="BE218" s="15" t="n">
        <v>2</v>
      </c>
      <c r="BF218" s="15" t="n">
        <f aca="false">IF(BD218/BE218=INT(BD218/BE218),1,0)</f>
        <v>0</v>
      </c>
      <c r="BG218" s="15" t="n">
        <f aca="false">IF(BF218=0,BD218,BD218/BE218)</f>
        <v>19</v>
      </c>
      <c r="BH218" s="15" t="n">
        <v>81</v>
      </c>
      <c r="BI218" s="15" t="n">
        <f aca="false">IF(BG218/BH218=INT(BG218/BH218),1,0)</f>
        <v>0</v>
      </c>
      <c r="BJ218" s="15" t="n">
        <f aca="false">IF(BI218=0,BG218,BG218/BH218)</f>
        <v>19</v>
      </c>
      <c r="BK218" s="15" t="n">
        <v>9</v>
      </c>
      <c r="BL218" s="15" t="n">
        <f aca="false">IF(BJ218/BK218=INT(BJ218/BK218),1,0)</f>
        <v>0</v>
      </c>
      <c r="BM218" s="15" t="n">
        <f aca="false">IF(BL218=0,BJ218,BJ218/BK218)</f>
        <v>19</v>
      </c>
      <c r="BN218" s="15" t="n">
        <v>3</v>
      </c>
      <c r="BO218" s="15" t="n">
        <f aca="false">IF(BM218/BN218=INT(BM218/BN218),1,0)</f>
        <v>0</v>
      </c>
      <c r="BP218" s="15" t="n">
        <f aca="false">IF(BO218=0,BM218,BM218/BN218)</f>
        <v>19</v>
      </c>
      <c r="BQ218" s="15" t="n">
        <v>25</v>
      </c>
      <c r="BR218" s="15" t="n">
        <f aca="false">IF(BP218/BQ218=INT(BP218/BQ218),1,0)</f>
        <v>0</v>
      </c>
      <c r="BS218" s="15" t="n">
        <f aca="false">IF(BR218=0,BP218,BP218/BQ218)</f>
        <v>19</v>
      </c>
      <c r="BT218" s="15" t="n">
        <v>5</v>
      </c>
      <c r="BU218" s="15" t="n">
        <f aca="false">IF(BS218/BT218=INT(BS218/BT218),1,0)</f>
        <v>0</v>
      </c>
      <c r="BV218" s="15" t="n">
        <f aca="false">IF(BU218=0,BS218,BS218/BT218)</f>
        <v>19</v>
      </c>
      <c r="BW218" s="15" t="n">
        <v>49</v>
      </c>
      <c r="BX218" s="15" t="n">
        <f aca="false">IF(BV218/BW218=INT(BV218/BW218),1,0)</f>
        <v>0</v>
      </c>
      <c r="BY218" s="15" t="n">
        <f aca="false">IF(BX218=0,BV218,BV218/BW218)</f>
        <v>19</v>
      </c>
      <c r="BZ218" s="15" t="n">
        <v>7</v>
      </c>
      <c r="CA218" s="15" t="n">
        <f aca="false">IF(BY218/BZ218=INT(BY218/BZ218),1,0)</f>
        <v>0</v>
      </c>
      <c r="CB218" s="15" t="n">
        <f aca="false">IF(CA218=0,BY218,BY218/BZ218)</f>
        <v>19</v>
      </c>
      <c r="CC218" s="15" t="n">
        <v>121</v>
      </c>
      <c r="CD218" s="15" t="n">
        <f aca="false">IF(CB218/CC218=INT(CB218/CC218),1,0)</f>
        <v>0</v>
      </c>
      <c r="CE218" s="15" t="n">
        <f aca="false">IF(CD218=0,CB218,CB218/CC218)</f>
        <v>19</v>
      </c>
      <c r="CF218" s="15" t="n">
        <v>11</v>
      </c>
      <c r="CG218" s="15" t="n">
        <f aca="false">IF(CE218/CF218=INT(CE218/CF218),1,0)</f>
        <v>0</v>
      </c>
      <c r="CH218" s="15" t="n">
        <f aca="false">IF(CG218=0,CE218,CE218/CF218)</f>
        <v>19</v>
      </c>
      <c r="CI218" s="15" t="n">
        <v>169</v>
      </c>
      <c r="CJ218" s="15" t="n">
        <f aca="false">IF(CH218/CI218=INT(CH218/CI218),1,0)</f>
        <v>0</v>
      </c>
      <c r="CK218" s="15" t="n">
        <f aca="false">IF(CJ218=0,CH218,CH218/CI218)</f>
        <v>19</v>
      </c>
      <c r="CL218" s="15" t="n">
        <v>13</v>
      </c>
      <c r="CM218" s="15" t="n">
        <f aca="false">IF(CK218/CL218=INT(CK218/CL218),1,0)</f>
        <v>0</v>
      </c>
      <c r="CN218" s="15" t="n">
        <f aca="false">IF(CM218=0,CK218,CK218/CL218)</f>
        <v>19</v>
      </c>
      <c r="CO218" s="15" t="n">
        <f aca="false">CO217</f>
        <v>289</v>
      </c>
      <c r="CP218" s="15" t="n">
        <f aca="false">IF(CN218/CO218=INT(CN218/CO218),1,0)</f>
        <v>0</v>
      </c>
      <c r="CQ218" s="15" t="n">
        <f aca="false">IF(CP218=0,CN218,CN218/CO218)</f>
        <v>19</v>
      </c>
      <c r="CR218" s="15" t="n">
        <v>17</v>
      </c>
      <c r="CS218" s="15" t="n">
        <f aca="false">IF(CQ218/CR218=INT(CQ218/CR218),1,0)</f>
        <v>0</v>
      </c>
      <c r="CT218" s="15" t="n">
        <f aca="false">IF(CS218=0,CQ218,CQ218/CR218)</f>
        <v>19</v>
      </c>
      <c r="CU218" s="15" t="n">
        <f aca="false">CU217</f>
        <v>361</v>
      </c>
      <c r="CV218" s="15" t="n">
        <f aca="false">IF(CT218/CU218=INT(CT218/CU218),1,0)</f>
        <v>0</v>
      </c>
      <c r="CW218" s="15" t="n">
        <f aca="false">IF(CV218=0,CT218,CT218/CU218)</f>
        <v>19</v>
      </c>
      <c r="CX218" s="15" t="n">
        <v>19</v>
      </c>
      <c r="CY218" s="15" t="n">
        <f aca="false">IF(CW218/CX218=INT(CW218/CX218),1,0)</f>
        <v>1</v>
      </c>
      <c r="CZ218" s="15" t="n">
        <f aca="false">IF(CY218=0,CW218,CW218/CX218)</f>
        <v>1</v>
      </c>
      <c r="DA218" s="15" t="n">
        <f aca="false">DA217</f>
        <v>529</v>
      </c>
      <c r="DB218" s="15" t="n">
        <f aca="false">IF(CZ218/DA218=INT(CZ218/DA218),1,0)</f>
        <v>0</v>
      </c>
      <c r="DC218" s="15" t="n">
        <f aca="false">IF(DB218=0,CZ218,CZ218/DA218)</f>
        <v>1</v>
      </c>
      <c r="DD218" s="15" t="n">
        <v>23</v>
      </c>
      <c r="DE218" s="15" t="n">
        <f aca="false">IF(DC218/DD218=INT(DC218/DD218),1,0)</f>
        <v>0</v>
      </c>
      <c r="DF218" s="15" t="n">
        <f aca="false">IF(DE218=0,DC218,DC218/DD218)</f>
        <v>1</v>
      </c>
      <c r="DG218" s="15" t="n">
        <f aca="false">DG217</f>
        <v>841</v>
      </c>
      <c r="DH218" s="15" t="n">
        <f aca="false">IF(DF218/DG218=INT(DF218/DG218),1,0)</f>
        <v>0</v>
      </c>
      <c r="DI218" s="15" t="n">
        <f aca="false">IF(DH218=0,DF218,DF218/DG218)</f>
        <v>1</v>
      </c>
      <c r="DJ218" s="15" t="n">
        <v>29</v>
      </c>
      <c r="DK218" s="15" t="n">
        <f aca="false">IF(DI218/DJ218=INT(DI218/DJ218),1,0)</f>
        <v>0</v>
      </c>
      <c r="DL218" s="15" t="n">
        <f aca="false">IF(DK218=0,DI218,DI218/DJ218)</f>
        <v>1</v>
      </c>
      <c r="DM218" s="15" t="n">
        <f aca="false">DM217</f>
        <v>961</v>
      </c>
      <c r="DN218" s="15" t="n">
        <f aca="false">IF(DL218/DM218=INT(DL218/DM218),1,0)</f>
        <v>0</v>
      </c>
      <c r="DO218" s="15" t="n">
        <f aca="false">IF(DN218=0,DL218,DL218/DM218)</f>
        <v>1</v>
      </c>
      <c r="DP218" s="15" t="n">
        <v>31</v>
      </c>
      <c r="DQ218" s="15" t="n">
        <f aca="false">IF(DO218/DP218=INT(DO218/DP218),1,0)</f>
        <v>0</v>
      </c>
      <c r="DR218" s="15" t="n">
        <f aca="false">IF(DQ218=0,DO218,DO218/DP218)</f>
        <v>1</v>
      </c>
      <c r="DS218" s="15" t="n">
        <v>37</v>
      </c>
      <c r="DT218" s="15" t="n">
        <f aca="false">IF(DR218/DS218=INT(DR218/DS218),1,0)</f>
        <v>0</v>
      </c>
      <c r="DU218" s="15" t="n">
        <f aca="false">IF(DT218=0,DR218,DR218/DS218)</f>
        <v>1</v>
      </c>
      <c r="DV218" s="15" t="n">
        <v>41</v>
      </c>
      <c r="DW218" s="15" t="n">
        <f aca="false">IF(DU218/DV218=INT(DU218/DV218),1,0)</f>
        <v>0</v>
      </c>
      <c r="DX218" s="15" t="n">
        <f aca="false">IF(DW218=0,DU218,DU218/DV218)</f>
        <v>1</v>
      </c>
      <c r="DY218" s="15" t="n">
        <v>43</v>
      </c>
      <c r="DZ218" s="15" t="n">
        <f aca="false">IF(DX218/DY218=INT(DX218/DY218),1,0)</f>
        <v>0</v>
      </c>
      <c r="EA218" s="15" t="n">
        <f aca="false">IF(DZ218=0,DX218,DX218/DY218)</f>
        <v>1</v>
      </c>
      <c r="EB218" s="15" t="n">
        <v>47</v>
      </c>
      <c r="EC218" s="15" t="n">
        <f aca="false">IF(EA218/EB218=INT(EA218/EB218),1,0)</f>
        <v>0</v>
      </c>
      <c r="ED218" s="15" t="n">
        <f aca="false">IF(EC218=0,EA218,EA218/EB218)</f>
        <v>1</v>
      </c>
      <c r="EE218" s="15" t="n">
        <v>53</v>
      </c>
      <c r="EF218" s="15" t="n">
        <f aca="false">IF(ED218/EE218=INT(ED218/EE218),1,0)</f>
        <v>0</v>
      </c>
      <c r="EG218" s="15" t="n">
        <f aca="false">IF(EF218=0,ED218,ED218/EE218)</f>
        <v>1</v>
      </c>
      <c r="EH218" s="15" t="n">
        <v>59</v>
      </c>
      <c r="EI218" s="15" t="n">
        <f aca="false">IF(EG218/EH218=INT(EG218/EH218),1,0)</f>
        <v>0</v>
      </c>
      <c r="EJ218" s="15" t="n">
        <f aca="false">IF(EI218=0,EG218,EG218/EH218)</f>
        <v>1</v>
      </c>
      <c r="EK218" s="15" t="n">
        <v>61</v>
      </c>
      <c r="EL218" s="15" t="n">
        <f aca="false">IF(EJ218/EK218=INT(EJ218/EK218),1,0)</f>
        <v>0</v>
      </c>
      <c r="EM218" s="15" t="n">
        <f aca="false">IF(EL218=0,EJ218,EJ218/EK218)</f>
        <v>1</v>
      </c>
      <c r="EN218" s="15" t="n">
        <v>67</v>
      </c>
      <c r="EO218" s="15" t="n">
        <f aca="false">IF(EM218/EN218=INT(EM218/EN218),1,0)</f>
        <v>0</v>
      </c>
      <c r="EP218" s="15" t="n">
        <f aca="false">IF(EO218=0,EM218,EM218/EN218)</f>
        <v>1</v>
      </c>
      <c r="EQ218" s="15" t="n">
        <v>71</v>
      </c>
      <c r="ER218" s="15" t="n">
        <f aca="false">IF(EP218/EQ218=INT(EP218/EQ218),1,0)</f>
        <v>0</v>
      </c>
      <c r="ES218" s="15" t="n">
        <f aca="false">IF(ER218=0,EP218,EP218/EQ218)</f>
        <v>1</v>
      </c>
      <c r="ET218" s="15" t="n">
        <v>73</v>
      </c>
      <c r="EU218" s="15" t="n">
        <f aca="false">IF(ES218/ET218=INT(ES218/ET218),1,0)</f>
        <v>0</v>
      </c>
      <c r="EV218" s="15" t="n">
        <f aca="false">IF(EU218=0,ES218,ES218/ET218)</f>
        <v>1</v>
      </c>
      <c r="EW218" s="15" t="n">
        <v>79</v>
      </c>
      <c r="EX218" s="15" t="n">
        <f aca="false">IF(EV218/EW218=INT(EV218/EW218),1,0)</f>
        <v>0</v>
      </c>
      <c r="EY218" s="15" t="n">
        <f aca="false">IF(EX218=0,EV218,EV218/EW218)</f>
        <v>1</v>
      </c>
      <c r="EZ218" s="15" t="n">
        <v>83</v>
      </c>
      <c r="FA218" s="15" t="n">
        <f aca="false">IF(EY218/EZ218=INT(EY218/EZ218),1,0)</f>
        <v>0</v>
      </c>
      <c r="FB218" s="15" t="n">
        <f aca="false">IF(FA218=0,EY218,EY218/EZ218)</f>
        <v>1</v>
      </c>
      <c r="FC218" s="15" t="n">
        <v>89</v>
      </c>
      <c r="FD218" s="15" t="n">
        <f aca="false">IF(FB218/FC218=INT(FB218/FC218),1,0)</f>
        <v>0</v>
      </c>
      <c r="FE218" s="15" t="n">
        <f aca="false">IF(FD218=0,FB218,FB218/FC218)</f>
        <v>1</v>
      </c>
      <c r="FF218" s="15" t="n">
        <v>97</v>
      </c>
      <c r="FG218" s="15" t="n">
        <f aca="false">IF(FE218/FF218=INT(FE218/FF218),1,0)</f>
        <v>0</v>
      </c>
      <c r="FH218" s="15" t="n">
        <f aca="false">IF(FG218=0,FE218,FE218/FF218)</f>
        <v>1</v>
      </c>
      <c r="FI218" s="15" t="n">
        <v>101</v>
      </c>
      <c r="FJ218" s="15" t="n">
        <f aca="false">IF(FH218/FI218=INT(FH218/FI218),1,0)</f>
        <v>0</v>
      </c>
      <c r="FK218" s="15" t="n">
        <f aca="false">IF(FJ218=0,FH218,FH218/FI218)</f>
        <v>1</v>
      </c>
      <c r="FL218" s="15" t="n">
        <v>103</v>
      </c>
      <c r="FM218" s="15" t="n">
        <f aca="false">IF(FK218/FL218=INT(FK218/FL218),1,0)</f>
        <v>0</v>
      </c>
      <c r="FN218" s="15" t="n">
        <f aca="false">IF(FM218=0,FK218,FK218/FL218)</f>
        <v>1</v>
      </c>
      <c r="FO218" s="15" t="n">
        <v>107</v>
      </c>
      <c r="FP218" s="15" t="n">
        <f aca="false">IF(FN218/FO218=INT(FN218/FO218),1,0)</f>
        <v>0</v>
      </c>
      <c r="FQ218" s="15" t="n">
        <f aca="false">IF(FP218=0,FN218,FN218/FO218)</f>
        <v>1</v>
      </c>
      <c r="FR218" s="15" t="n">
        <v>109</v>
      </c>
      <c r="FS218" s="15" t="n">
        <f aca="false">IF(FQ218/FR218=INT(FQ218/FR218),1,0)</f>
        <v>0</v>
      </c>
      <c r="FT218" s="15" t="n">
        <f aca="false">IF(FS218=0,FQ218,FQ218/FR218)</f>
        <v>1</v>
      </c>
      <c r="FU218" s="15" t="n">
        <v>113</v>
      </c>
      <c r="FV218" s="15" t="n">
        <f aca="false">IF(FT218/FU218=INT(FT218/FU218),1,0)</f>
        <v>0</v>
      </c>
      <c r="FW218" s="15" t="n">
        <f aca="false">IF(FV218=0,FT218,FT218/FU218)</f>
        <v>1</v>
      </c>
      <c r="FX218" s="15" t="n">
        <v>127</v>
      </c>
      <c r="FY218" s="15" t="n">
        <f aca="false">IF(FW218/FX218=INT(FW218/FX218),1,0)</f>
        <v>0</v>
      </c>
      <c r="FZ218" s="15" t="n">
        <f aca="false">IF(FY218=0,FW218,FW218/FX218)</f>
        <v>1</v>
      </c>
      <c r="GA218" s="15" t="n">
        <v>131</v>
      </c>
      <c r="GB218" s="15" t="n">
        <f aca="false">IF(FZ218/GA218=INT(FZ218/GA218),1,0)</f>
        <v>0</v>
      </c>
      <c r="GC218" s="15" t="n">
        <f aca="false">IF(GB218=0,FZ218,FZ218/GA218)</f>
        <v>1</v>
      </c>
      <c r="GD218" s="15" t="n">
        <v>137</v>
      </c>
      <c r="GE218" s="15" t="n">
        <f aca="false">IF(GC218/GD218=INT(GC218/GD218),1,0)</f>
        <v>0</v>
      </c>
      <c r="GF218" s="15" t="n">
        <f aca="false">IF(GE218=0,GC218,GC218/GD218)</f>
        <v>1</v>
      </c>
      <c r="GG218" s="15" t="n">
        <v>139</v>
      </c>
      <c r="GH218" s="15" t="n">
        <f aca="false">IF(GF218/GG218=INT(GF218/GG218),1,0)</f>
        <v>0</v>
      </c>
      <c r="GI218" s="15" t="n">
        <f aca="false">IF(GH218=0,GF218,GF218/GG218)</f>
        <v>1</v>
      </c>
      <c r="GJ218" s="15" t="n">
        <v>149</v>
      </c>
      <c r="GK218" s="15" t="n">
        <f aca="false">IF(GI218/GJ218=INT(GI218/GJ218),1,0)</f>
        <v>0</v>
      </c>
      <c r="GL218" s="15" t="n">
        <f aca="false">IF(GK218=0,GI218,GI218/GJ218)</f>
        <v>1</v>
      </c>
      <c r="GM218" s="15"/>
      <c r="GN218" s="15" t="n">
        <f aca="false">8*AW218+4*AZ218+2*BC218+BF218</f>
        <v>0</v>
      </c>
      <c r="GO218" s="15" t="n">
        <f aca="false">4*BI218+2*BL218+BO218</f>
        <v>0</v>
      </c>
      <c r="GP218" s="15" t="n">
        <f aca="false">2*BR218+BU218</f>
        <v>0</v>
      </c>
      <c r="GQ218" s="15" t="n">
        <f aca="false">2*BX218+CA218</f>
        <v>0</v>
      </c>
      <c r="GR218" s="15" t="n">
        <f aca="false">2*CD218+CG218</f>
        <v>0</v>
      </c>
      <c r="GS218" s="15" t="n">
        <f aca="false">2*CJ218+CM218</f>
        <v>0</v>
      </c>
      <c r="GT218" s="15" t="n">
        <f aca="false">CS218</f>
        <v>0</v>
      </c>
      <c r="GU218" s="15" t="n">
        <f aca="false">CY218</f>
        <v>1</v>
      </c>
      <c r="GV218" s="15" t="n">
        <f aca="false">DE218</f>
        <v>0</v>
      </c>
      <c r="GW218" s="15" t="n">
        <f aca="false">DK218</f>
        <v>0</v>
      </c>
      <c r="GX218" s="15" t="n">
        <f aca="false">DQ218</f>
        <v>0</v>
      </c>
      <c r="GY218" s="0" t="n">
        <f aca="false">DT218</f>
        <v>0</v>
      </c>
      <c r="GZ218" s="0" t="n">
        <f aca="false">DW218</f>
        <v>0</v>
      </c>
      <c r="HA218" s="0" t="n">
        <f aca="false">DZ218</f>
        <v>0</v>
      </c>
      <c r="HB218" s="0" t="n">
        <f aca="false">EC218</f>
        <v>0</v>
      </c>
      <c r="HC218" s="0" t="n">
        <f aca="false">EF218</f>
        <v>0</v>
      </c>
      <c r="HD218" s="0" t="n">
        <f aca="false">EI218</f>
        <v>0</v>
      </c>
      <c r="HE218" s="0" t="n">
        <f aca="false">EL218</f>
        <v>0</v>
      </c>
      <c r="HF218" s="0" t="n">
        <f aca="false">EO218</f>
        <v>0</v>
      </c>
      <c r="HG218" s="0" t="n">
        <f aca="false">ER218</f>
        <v>0</v>
      </c>
      <c r="HH218" s="0" t="n">
        <f aca="false">EU218</f>
        <v>0</v>
      </c>
      <c r="HI218" s="0" t="n">
        <f aca="false">EX218</f>
        <v>0</v>
      </c>
      <c r="HJ218" s="0" t="n">
        <f aca="false">FA218</f>
        <v>0</v>
      </c>
      <c r="HK218" s="0" t="n">
        <f aca="false">FD218</f>
        <v>0</v>
      </c>
      <c r="HL218" s="0" t="n">
        <f aca="false">FG218</f>
        <v>0</v>
      </c>
      <c r="HM218" s="0" t="n">
        <f aca="false">FJ218</f>
        <v>0</v>
      </c>
      <c r="HN218" s="0" t="n">
        <f aca="false">FM218</f>
        <v>0</v>
      </c>
      <c r="HO218" s="0" t="n">
        <f aca="false">FP218</f>
        <v>0</v>
      </c>
      <c r="HP218" s="0" t="n">
        <f aca="false">FS218</f>
        <v>0</v>
      </c>
      <c r="HQ218" s="0" t="n">
        <f aca="false">FV218</f>
        <v>0</v>
      </c>
      <c r="HR218" s="0" t="n">
        <f aca="false">FY218</f>
        <v>0</v>
      </c>
      <c r="HS218" s="0" t="n">
        <f aca="false">GB218</f>
        <v>0</v>
      </c>
      <c r="HT218" s="0" t="n">
        <f aca="false">GE218</f>
        <v>0</v>
      </c>
      <c r="HU218" s="0" t="n">
        <f aca="false">GH218</f>
        <v>0</v>
      </c>
      <c r="HV218" s="0" t="n">
        <f aca="false">GK218</f>
        <v>0</v>
      </c>
      <c r="HW218" s="0" t="n">
        <f aca="false">AU218</f>
        <v>19</v>
      </c>
      <c r="HX218" s="0" t="n">
        <f aca="false">HW218/HV220</f>
        <v>19</v>
      </c>
    </row>
    <row r="219" customFormat="false" ht="18" hidden="true" customHeight="true" outlineLevel="0" collapsed="false">
      <c r="A219" s="1"/>
      <c r="B219" s="13"/>
      <c r="C219" s="10"/>
      <c r="D219" s="13"/>
      <c r="E219" s="10"/>
      <c r="F219" s="13"/>
      <c r="G219" s="13"/>
      <c r="H219" s="74"/>
      <c r="I219" s="10"/>
      <c r="J219" s="10"/>
      <c r="K219" s="1"/>
      <c r="M219" s="1"/>
      <c r="AK219" s="1"/>
      <c r="AL219" s="1"/>
      <c r="AM219" s="1"/>
      <c r="AN219" s="1"/>
      <c r="AO219" s="1"/>
      <c r="AP219" s="1"/>
      <c r="AQ219" s="1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 t="n">
        <f aca="false">IF(GN217&lt;GN218,GN217,GN218)</f>
        <v>0</v>
      </c>
      <c r="GO219" s="15" t="n">
        <f aca="false">IF(GO217&lt;GO218,GO217,GO218)</f>
        <v>0</v>
      </c>
      <c r="GP219" s="15" t="n">
        <f aca="false">IF(GP217&lt;GP218,GP217,GP218)</f>
        <v>0</v>
      </c>
      <c r="GQ219" s="15" t="n">
        <f aca="false">IF(GQ217&lt;GQ218,GQ217,GQ218)</f>
        <v>0</v>
      </c>
      <c r="GR219" s="15" t="n">
        <f aca="false">IF(GR217&lt;GR218,GR217,GR218)</f>
        <v>0</v>
      </c>
      <c r="GS219" s="15" t="n">
        <f aca="false">IF(GS217&lt;GS218,GS217,GS218)</f>
        <v>0</v>
      </c>
      <c r="GT219" s="15" t="n">
        <f aca="false">IF(GT217&lt;GT218,GT217,GT218)</f>
        <v>0</v>
      </c>
      <c r="GU219" s="15" t="n">
        <f aca="false">IF(GU217&lt;GU218,GU217,GU218)</f>
        <v>0</v>
      </c>
      <c r="GV219" s="15" t="n">
        <f aca="false">IF(GV217&lt;GV218,GV217,GV218)</f>
        <v>0</v>
      </c>
      <c r="GW219" s="15" t="n">
        <f aca="false">IF(GW217&lt;GW218,GW217,GW218)</f>
        <v>0</v>
      </c>
      <c r="GX219" s="15" t="n">
        <f aca="false">IF(GX217&lt;GX218,GX217,GX218)</f>
        <v>0</v>
      </c>
      <c r="GY219" s="15" t="n">
        <f aca="false">IF(GY217&lt;GY218,GY217,GY218)</f>
        <v>0</v>
      </c>
      <c r="GZ219" s="15" t="n">
        <f aca="false">IF(GZ217&lt;GZ218,GZ217,GZ218)</f>
        <v>0</v>
      </c>
      <c r="HA219" s="15" t="n">
        <f aca="false">IF(HA217&lt;HA218,HA217,HA218)</f>
        <v>0</v>
      </c>
      <c r="HB219" s="15" t="n">
        <f aca="false">IF(HB217&lt;HB218,HB217,HB218)</f>
        <v>0</v>
      </c>
      <c r="HC219" s="15" t="n">
        <f aca="false">IF(HC217&lt;HC218,HC217,HC218)</f>
        <v>0</v>
      </c>
      <c r="HD219" s="15" t="n">
        <f aca="false">IF(HD217&lt;HD218,HD217,HD218)</f>
        <v>0</v>
      </c>
      <c r="HE219" s="15" t="n">
        <f aca="false">IF(HE217&lt;HE218,HE217,HE218)</f>
        <v>0</v>
      </c>
      <c r="HF219" s="15" t="n">
        <f aca="false">IF(HF217&lt;HF218,HF217,HF218)</f>
        <v>0</v>
      </c>
      <c r="HG219" s="15" t="n">
        <f aca="false">IF(HG217&lt;HG218,HG217,HG218)</f>
        <v>0</v>
      </c>
      <c r="HH219" s="15" t="n">
        <f aca="false">IF(HH217&lt;HH218,HH217,HH218)</f>
        <v>0</v>
      </c>
      <c r="HI219" s="15" t="n">
        <f aca="false">IF(HI217&lt;HI218,HI217,HI218)</f>
        <v>0</v>
      </c>
      <c r="HJ219" s="15" t="n">
        <f aca="false">IF(HJ217&lt;HJ218,HJ217,HJ218)</f>
        <v>0</v>
      </c>
      <c r="HK219" s="15" t="n">
        <f aca="false">IF(HK217&lt;HK218,HK217,HK218)</f>
        <v>0</v>
      </c>
      <c r="HL219" s="15" t="n">
        <f aca="false">IF(HL217&lt;HL218,HL217,HL218)</f>
        <v>0</v>
      </c>
      <c r="HM219" s="15" t="n">
        <f aca="false">IF(HM217&lt;HM218,HM217,HM218)</f>
        <v>0</v>
      </c>
      <c r="HN219" s="15" t="n">
        <f aca="false">IF(HN217&lt;HN218,HN217,HN218)</f>
        <v>0</v>
      </c>
      <c r="HO219" s="15" t="n">
        <f aca="false">IF(HO217&lt;HO218,HO217,HO218)</f>
        <v>0</v>
      </c>
      <c r="HP219" s="15" t="n">
        <f aca="false">IF(HP217&lt;HP218,HP217,HP218)</f>
        <v>0</v>
      </c>
      <c r="HQ219" s="15" t="n">
        <f aca="false">IF(HQ217&lt;HQ218,HQ217,HQ218)</f>
        <v>0</v>
      </c>
      <c r="HR219" s="15" t="n">
        <f aca="false">IF(HR217&lt;HR218,HR217,HR218)</f>
        <v>0</v>
      </c>
      <c r="HS219" s="15" t="n">
        <f aca="false">IF(HS217&lt;HS218,HS217,HS218)</f>
        <v>0</v>
      </c>
      <c r="HT219" s="15" t="n">
        <f aca="false">IF(HT217&lt;HT218,HT217,HT218)</f>
        <v>0</v>
      </c>
      <c r="HU219" s="15" t="n">
        <f aca="false">IF(HU217&lt;HU218,HU217,HU218)</f>
        <v>0</v>
      </c>
      <c r="HV219" s="15" t="n">
        <f aca="false">IF(HV217&lt;HV218,HV217,HV218)</f>
        <v>0</v>
      </c>
    </row>
    <row r="220" customFormat="false" ht="18" hidden="true" customHeight="true" outlineLevel="0" collapsed="false">
      <c r="A220" s="1"/>
      <c r="B220" s="10"/>
      <c r="C220" s="10"/>
      <c r="D220" s="10"/>
      <c r="E220" s="10"/>
      <c r="F220" s="13"/>
      <c r="G220" s="13"/>
      <c r="H220" s="74"/>
      <c r="I220" s="10"/>
      <c r="J220" s="10"/>
      <c r="K220" s="1"/>
      <c r="M220" s="1"/>
      <c r="AK220" s="1"/>
      <c r="AL220" s="1"/>
      <c r="AM220" s="1"/>
      <c r="AN220" s="1"/>
      <c r="AO220" s="1"/>
      <c r="AP220" s="1"/>
      <c r="AQ220" s="1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0" t="n">
        <f aca="false">FY$4^GN219</f>
        <v>1</v>
      </c>
      <c r="GO220" s="0" t="n">
        <f aca="false">FZ$4^GO219*GN220</f>
        <v>1</v>
      </c>
      <c r="GP220" s="0" t="n">
        <f aca="false">GA$4^GP219*GO220</f>
        <v>1</v>
      </c>
      <c r="GQ220" s="0" t="n">
        <f aca="false">GB$4^GQ219*GP220</f>
        <v>1</v>
      </c>
      <c r="GR220" s="0" t="n">
        <f aca="false">GC$4^GR219*GQ220</f>
        <v>1</v>
      </c>
      <c r="GS220" s="0" t="n">
        <f aca="false">GD$4^GS219*GR220</f>
        <v>1</v>
      </c>
      <c r="GT220" s="0" t="n">
        <f aca="false">GE$4^GT219*GS220</f>
        <v>1</v>
      </c>
      <c r="GU220" s="0" t="n">
        <f aca="false">GF$4^GU219*GT220</f>
        <v>1</v>
      </c>
      <c r="GV220" s="0" t="n">
        <f aca="false">GG$4^GV219*GU220</f>
        <v>1</v>
      </c>
      <c r="GW220" s="0" t="n">
        <f aca="false">GH$4^GW219*GV220</f>
        <v>1</v>
      </c>
      <c r="GX220" s="0" t="n">
        <f aca="false">GI$4^GX219*GW220</f>
        <v>1</v>
      </c>
      <c r="GY220" s="0" t="n">
        <f aca="false">GJ$4^GY219*GX220</f>
        <v>1</v>
      </c>
      <c r="GZ220" s="0" t="n">
        <f aca="false">GK$4^GZ219*GY220</f>
        <v>1</v>
      </c>
      <c r="HA220" s="0" t="n">
        <f aca="false">GL$4^HA219*GZ220</f>
        <v>1</v>
      </c>
      <c r="HB220" s="0" t="n">
        <f aca="false">GM$4^HB219*HA220</f>
        <v>1</v>
      </c>
      <c r="HC220" s="0" t="n">
        <f aca="false">GN$4^HC219*HB220</f>
        <v>1</v>
      </c>
      <c r="HD220" s="0" t="n">
        <f aca="false">GO$4^HD219*HC220</f>
        <v>1</v>
      </c>
      <c r="HE220" s="0" t="n">
        <f aca="false">GP$4^HE219*HD220</f>
        <v>1</v>
      </c>
      <c r="HF220" s="0" t="n">
        <f aca="false">GQ$4^HF219*HE220</f>
        <v>1</v>
      </c>
      <c r="HG220" s="0" t="n">
        <f aca="false">GR$4^HG219*HF220</f>
        <v>1</v>
      </c>
      <c r="HH220" s="0" t="n">
        <f aca="false">GS$4^HH219*HG220</f>
        <v>1</v>
      </c>
      <c r="HI220" s="0" t="n">
        <f aca="false">GT$4^HI219*HH220</f>
        <v>1</v>
      </c>
      <c r="HJ220" s="0" t="n">
        <f aca="false">GU$4^HJ219*HI220</f>
        <v>1</v>
      </c>
      <c r="HK220" s="0" t="n">
        <f aca="false">GV$4^HK219*HJ220</f>
        <v>1</v>
      </c>
      <c r="HL220" s="0" t="n">
        <f aca="false">GW$4^HL219*HK220</f>
        <v>1</v>
      </c>
      <c r="HM220" s="0" t="n">
        <f aca="false">GX$4^HM219*HL220</f>
        <v>1</v>
      </c>
      <c r="HN220" s="0" t="n">
        <f aca="false">GY$4^HN219*HM220</f>
        <v>1</v>
      </c>
      <c r="HO220" s="0" t="n">
        <f aca="false">GZ$4^HO219*HN220</f>
        <v>1</v>
      </c>
      <c r="HP220" s="0" t="n">
        <f aca="false">HA$4^HP219*HO220</f>
        <v>1</v>
      </c>
      <c r="HQ220" s="0" t="n">
        <f aca="false">HB$4^HQ219*HP220</f>
        <v>1</v>
      </c>
      <c r="HR220" s="0" t="n">
        <f aca="false">HC$4^HR219*HQ220</f>
        <v>1</v>
      </c>
      <c r="HS220" s="0" t="n">
        <f aca="false">HD$4^HS219*HR220</f>
        <v>1</v>
      </c>
      <c r="HT220" s="0" t="n">
        <f aca="false">HE$4^HT219*HS220</f>
        <v>1</v>
      </c>
      <c r="HU220" s="0" t="n">
        <f aca="false">HF$4^HU219*HT220</f>
        <v>1</v>
      </c>
      <c r="HV220" s="0" t="n">
        <f aca="false">HG$4^HV219*HU220</f>
        <v>1</v>
      </c>
    </row>
    <row r="221" customFormat="false" ht="18" hidden="true" customHeight="true" outlineLevel="0" collapsed="false">
      <c r="A221" s="1"/>
      <c r="B221" s="10"/>
      <c r="C221" s="10"/>
      <c r="D221" s="10"/>
      <c r="E221" s="10"/>
      <c r="F221" s="13"/>
      <c r="G221" s="13"/>
      <c r="H221" s="74"/>
      <c r="I221" s="10"/>
      <c r="J221" s="10"/>
      <c r="K221" s="1"/>
      <c r="M221" s="1"/>
      <c r="AK221" s="1"/>
      <c r="AL221" s="1"/>
      <c r="AM221" s="1"/>
      <c r="AN221" s="1"/>
      <c r="AO221" s="1"/>
      <c r="AP221" s="1"/>
      <c r="AQ221" s="1"/>
      <c r="AR221" s="0" t="s">
        <v>106</v>
      </c>
      <c r="AS221" s="15" t="n">
        <f aca="true">INT((RAND()*(AM217-AL217+1)+AL217))</f>
        <v>29</v>
      </c>
      <c r="AT221" s="15" t="n">
        <f aca="true">INT((RAND()*(AO217-AN217+1)+AN217))</f>
        <v>6</v>
      </c>
      <c r="AU221" s="0" t="n">
        <f aca="false">AT221-AT222*(AS222-AS221)</f>
        <v>6</v>
      </c>
      <c r="AV221" s="0" t="n">
        <v>256</v>
      </c>
      <c r="AW221" s="15" t="n">
        <f aca="false">IF(AU221/AV221=INT(AU221/AV221),1,0)</f>
        <v>0</v>
      </c>
      <c r="AX221" s="15" t="n">
        <f aca="false">IF(AW221=0,AU221,AU221/AV221)</f>
        <v>6</v>
      </c>
      <c r="AY221" s="15" t="n">
        <v>16</v>
      </c>
      <c r="AZ221" s="15" t="n">
        <f aca="false">IF(AX221/AY221=INT(AX221/AY221),1,0)</f>
        <v>0</v>
      </c>
      <c r="BA221" s="15" t="n">
        <f aca="false">IF(AZ221=0,AX221,AX221/AY221)</f>
        <v>6</v>
      </c>
      <c r="BB221" s="15" t="n">
        <v>4</v>
      </c>
      <c r="BC221" s="15" t="n">
        <f aca="false">IF(BA221/BB221=INT(BA221/BB221),1,0)</f>
        <v>0</v>
      </c>
      <c r="BD221" s="15" t="n">
        <f aca="false">IF(BC221=0,BA221,BA221/BB221)</f>
        <v>6</v>
      </c>
      <c r="BE221" s="15" t="n">
        <v>2</v>
      </c>
      <c r="BF221" s="15" t="n">
        <f aca="false">IF(BD221/BE221=INT(BD221/BE221),1,0)</f>
        <v>1</v>
      </c>
      <c r="BG221" s="15" t="n">
        <f aca="false">IF(BF221=0,BD221,BD221/BE221)</f>
        <v>3</v>
      </c>
      <c r="BH221" s="15" t="n">
        <v>81</v>
      </c>
      <c r="BI221" s="15" t="n">
        <f aca="false">IF(BG221/BH221=INT(BG221/BH221),1,0)</f>
        <v>0</v>
      </c>
      <c r="BJ221" s="15" t="n">
        <f aca="false">IF(BI221=0,BG221,BG221/BH221)</f>
        <v>3</v>
      </c>
      <c r="BK221" s="15" t="n">
        <v>9</v>
      </c>
      <c r="BL221" s="15" t="n">
        <f aca="false">IF(BJ221/BK221=INT(BJ221/BK221),1,0)</f>
        <v>0</v>
      </c>
      <c r="BM221" s="15" t="n">
        <f aca="false">IF(BL221=0,BJ221,BJ221/BK221)</f>
        <v>3</v>
      </c>
      <c r="BN221" s="15" t="n">
        <v>3</v>
      </c>
      <c r="BO221" s="15" t="n">
        <f aca="false">IF(BM221/BN221=INT(BM221/BN221),1,0)</f>
        <v>1</v>
      </c>
      <c r="BP221" s="15" t="n">
        <f aca="false">IF(BO221=0,BM221,BM221/BN221)</f>
        <v>1</v>
      </c>
      <c r="BQ221" s="15" t="n">
        <v>25</v>
      </c>
      <c r="BR221" s="15" t="n">
        <f aca="false">IF(BP221/BQ221=INT(BP221/BQ221),1,0)</f>
        <v>0</v>
      </c>
      <c r="BS221" s="15" t="n">
        <f aca="false">IF(BR221=0,BP221,BP221/BQ221)</f>
        <v>1</v>
      </c>
      <c r="BT221" s="15" t="n">
        <v>5</v>
      </c>
      <c r="BU221" s="15" t="n">
        <f aca="false">IF(BS221/BT221=INT(BS221/BT221),1,0)</f>
        <v>0</v>
      </c>
      <c r="BV221" s="15" t="n">
        <f aca="false">IF(BU221=0,BS221,BS221/BT221)</f>
        <v>1</v>
      </c>
      <c r="BW221" s="15" t="n">
        <v>49</v>
      </c>
      <c r="BX221" s="15" t="n">
        <f aca="false">IF(BV221/BW221=INT(BV221/BW221),1,0)</f>
        <v>0</v>
      </c>
      <c r="BY221" s="15" t="n">
        <f aca="false">IF(BX221=0,BV221,BV221/BW221)</f>
        <v>1</v>
      </c>
      <c r="BZ221" s="15" t="n">
        <v>7</v>
      </c>
      <c r="CA221" s="15" t="n">
        <f aca="false">IF(BY221/BZ221=INT(BY221/BZ221),1,0)</f>
        <v>0</v>
      </c>
      <c r="CB221" s="15" t="n">
        <f aca="false">IF(CA221=0,BY221,BY221/BZ221)</f>
        <v>1</v>
      </c>
      <c r="CC221" s="15" t="n">
        <v>121</v>
      </c>
      <c r="CD221" s="15" t="n">
        <f aca="false">IF(CB221/CC221=INT(CB221/CC221),1,0)</f>
        <v>0</v>
      </c>
      <c r="CE221" s="15" t="n">
        <f aca="false">IF(CD221=0,CB221,CB221/CC221)</f>
        <v>1</v>
      </c>
      <c r="CF221" s="15" t="n">
        <v>11</v>
      </c>
      <c r="CG221" s="15" t="n">
        <f aca="false">IF(CE221/CF221=INT(CE221/CF221),1,0)</f>
        <v>0</v>
      </c>
      <c r="CH221" s="15" t="n">
        <f aca="false">IF(CG221=0,CE221,CE221/CF221)</f>
        <v>1</v>
      </c>
      <c r="CI221" s="15" t="n">
        <v>169</v>
      </c>
      <c r="CJ221" s="15" t="n">
        <f aca="false">IF(CH221/CI221=INT(CH221/CI221),1,0)</f>
        <v>0</v>
      </c>
      <c r="CK221" s="15" t="n">
        <f aca="false">IF(CJ221=0,CH221,CH221/CI221)</f>
        <v>1</v>
      </c>
      <c r="CL221" s="15" t="n">
        <v>13</v>
      </c>
      <c r="CM221" s="15" t="n">
        <f aca="false">IF(CK221/CL221=INT(CK221/CL221),1,0)</f>
        <v>0</v>
      </c>
      <c r="CN221" s="15" t="n">
        <f aca="false">IF(CM221=0,CK221,CK221/CL221)</f>
        <v>1</v>
      </c>
      <c r="CO221" s="15" t="n">
        <f aca="false">CO217</f>
        <v>289</v>
      </c>
      <c r="CP221" s="15" t="n">
        <f aca="false">IF(CN221/CO221=INT(CN221/CO221),1,0)</f>
        <v>0</v>
      </c>
      <c r="CQ221" s="15" t="n">
        <f aca="false">IF(CP221=0,CN221,CN221/CO221)</f>
        <v>1</v>
      </c>
      <c r="CR221" s="15" t="n">
        <v>17</v>
      </c>
      <c r="CS221" s="15" t="n">
        <f aca="false">IF(CQ221/CR221=INT(CQ221/CR221),1,0)</f>
        <v>0</v>
      </c>
      <c r="CT221" s="15" t="n">
        <f aca="false">IF(CS221=0,CQ221,CQ221/CR221)</f>
        <v>1</v>
      </c>
      <c r="CU221" s="15" t="n">
        <f aca="false">CU217</f>
        <v>361</v>
      </c>
      <c r="CV221" s="15" t="n">
        <f aca="false">IF(CT221/CU221=INT(CT221/CU221),1,0)</f>
        <v>0</v>
      </c>
      <c r="CW221" s="15" t="n">
        <f aca="false">IF(CV221=0,CT221,CT221/CU221)</f>
        <v>1</v>
      </c>
      <c r="CX221" s="15" t="n">
        <v>19</v>
      </c>
      <c r="CY221" s="15" t="n">
        <f aca="false">IF(CW221/CX221=INT(CW221/CX221),1,0)</f>
        <v>0</v>
      </c>
      <c r="CZ221" s="15" t="n">
        <f aca="false">IF(CY221=0,CW221,CW221/CX221)</f>
        <v>1</v>
      </c>
      <c r="DA221" s="15" t="n">
        <f aca="false">DA217</f>
        <v>529</v>
      </c>
      <c r="DB221" s="15" t="n">
        <f aca="false">IF(CZ221/DA221=INT(CZ221/DA221),1,0)</f>
        <v>0</v>
      </c>
      <c r="DC221" s="15" t="n">
        <f aca="false">IF(DB221=0,CZ221,CZ221/DA221)</f>
        <v>1</v>
      </c>
      <c r="DD221" s="15" t="n">
        <v>23</v>
      </c>
      <c r="DE221" s="15" t="n">
        <f aca="false">IF(DC221/DD221=INT(DC221/DD221),1,0)</f>
        <v>0</v>
      </c>
      <c r="DF221" s="15" t="n">
        <f aca="false">IF(DE221=0,DC221,DC221/DD221)</f>
        <v>1</v>
      </c>
      <c r="DG221" s="15" t="n">
        <f aca="false">DG217</f>
        <v>841</v>
      </c>
      <c r="DH221" s="15" t="n">
        <f aca="false">IF(DF221/DG221=INT(DF221/DG221),1,0)</f>
        <v>0</v>
      </c>
      <c r="DI221" s="15" t="n">
        <f aca="false">IF(DH221=0,DF221,DF221/DG221)</f>
        <v>1</v>
      </c>
      <c r="DJ221" s="15" t="n">
        <v>29</v>
      </c>
      <c r="DK221" s="15" t="n">
        <f aca="false">IF(DI221/DJ221=INT(DI221/DJ221),1,0)</f>
        <v>0</v>
      </c>
      <c r="DL221" s="15" t="n">
        <f aca="false">IF(DK221=0,DI221,DI221/DJ221)</f>
        <v>1</v>
      </c>
      <c r="DM221" s="15" t="n">
        <f aca="false">DM217</f>
        <v>961</v>
      </c>
      <c r="DN221" s="15" t="n">
        <f aca="false">IF(DL221/DM221=INT(DL221/DM221),1,0)</f>
        <v>0</v>
      </c>
      <c r="DO221" s="15" t="n">
        <f aca="false">IF(DN221=0,DL221,DL221/DM221)</f>
        <v>1</v>
      </c>
      <c r="DP221" s="15" t="n">
        <v>31</v>
      </c>
      <c r="DQ221" s="15" t="n">
        <f aca="false">IF(DO221/DP221=INT(DO221/DP221),1,0)</f>
        <v>0</v>
      </c>
      <c r="DR221" s="15" t="n">
        <f aca="false">IF(DQ221=0,DO221,DO221/DP221)</f>
        <v>1</v>
      </c>
      <c r="DS221" s="15" t="n">
        <v>37</v>
      </c>
      <c r="DT221" s="15" t="n">
        <f aca="false">IF(DR221/DS221=INT(DR221/DS221),1,0)</f>
        <v>0</v>
      </c>
      <c r="DU221" s="15" t="n">
        <f aca="false">IF(DT221=0,DR221,DR221/DS221)</f>
        <v>1</v>
      </c>
      <c r="DV221" s="15" t="n">
        <v>41</v>
      </c>
      <c r="DW221" s="15" t="n">
        <f aca="false">IF(DU221/DV221=INT(DU221/DV221),1,0)</f>
        <v>0</v>
      </c>
      <c r="DX221" s="15" t="n">
        <f aca="false">IF(DW221=0,DU221,DU221/DV221)</f>
        <v>1</v>
      </c>
      <c r="DY221" s="15" t="n">
        <v>43</v>
      </c>
      <c r="DZ221" s="15" t="n">
        <f aca="false">IF(DX221/DY221=INT(DX221/DY221),1,0)</f>
        <v>0</v>
      </c>
      <c r="EA221" s="15" t="n">
        <f aca="false">IF(DZ221=0,DX221,DX221/DY221)</f>
        <v>1</v>
      </c>
      <c r="EB221" s="15" t="n">
        <v>47</v>
      </c>
      <c r="EC221" s="15" t="n">
        <f aca="false">IF(EA221/EB221=INT(EA221/EB221),1,0)</f>
        <v>0</v>
      </c>
      <c r="ED221" s="15" t="n">
        <f aca="false">IF(EC221=0,EA221,EA221/EB221)</f>
        <v>1</v>
      </c>
      <c r="EE221" s="15" t="n">
        <v>53</v>
      </c>
      <c r="EF221" s="15" t="n">
        <f aca="false">IF(ED221/EE221=INT(ED221/EE221),1,0)</f>
        <v>0</v>
      </c>
      <c r="EG221" s="15" t="n">
        <f aca="false">IF(EF221=0,ED221,ED221/EE221)</f>
        <v>1</v>
      </c>
      <c r="EH221" s="15" t="n">
        <v>59</v>
      </c>
      <c r="EI221" s="15" t="n">
        <f aca="false">IF(EG221/EH221=INT(EG221/EH221),1,0)</f>
        <v>0</v>
      </c>
      <c r="EJ221" s="15" t="n">
        <f aca="false">IF(EI221=0,EG221,EG221/EH221)</f>
        <v>1</v>
      </c>
      <c r="EK221" s="15" t="n">
        <v>61</v>
      </c>
      <c r="EL221" s="15" t="n">
        <f aca="false">IF(EJ221/EK221=INT(EJ221/EK221),1,0)</f>
        <v>0</v>
      </c>
      <c r="EM221" s="15" t="n">
        <f aca="false">IF(EL221=0,EJ221,EJ221/EK221)</f>
        <v>1</v>
      </c>
      <c r="EN221" s="15" t="n">
        <v>67</v>
      </c>
      <c r="EO221" s="15" t="n">
        <f aca="false">IF(EM221/EN221=INT(EM221/EN221),1,0)</f>
        <v>0</v>
      </c>
      <c r="EP221" s="15" t="n">
        <f aca="false">IF(EO221=0,EM221,EM221/EN221)</f>
        <v>1</v>
      </c>
      <c r="EQ221" s="15" t="n">
        <v>71</v>
      </c>
      <c r="ER221" s="15" t="n">
        <f aca="false">IF(EP221/EQ221=INT(EP221/EQ221),1,0)</f>
        <v>0</v>
      </c>
      <c r="ES221" s="15" t="n">
        <f aca="false">IF(ER221=0,EP221,EP221/EQ221)</f>
        <v>1</v>
      </c>
      <c r="ET221" s="15" t="n">
        <v>73</v>
      </c>
      <c r="EU221" s="15" t="n">
        <f aca="false">IF(ES221/ET221=INT(ES221/ET221),1,0)</f>
        <v>0</v>
      </c>
      <c r="EV221" s="15" t="n">
        <f aca="false">IF(EU221=0,ES221,ES221/ET221)</f>
        <v>1</v>
      </c>
      <c r="EW221" s="15" t="n">
        <v>79</v>
      </c>
      <c r="EX221" s="15" t="n">
        <f aca="false">IF(EV221/EW221=INT(EV221/EW221),1,0)</f>
        <v>0</v>
      </c>
      <c r="EY221" s="15" t="n">
        <f aca="false">IF(EX221=0,EV221,EV221/EW221)</f>
        <v>1</v>
      </c>
      <c r="EZ221" s="15" t="n">
        <v>83</v>
      </c>
      <c r="FA221" s="15" t="n">
        <f aca="false">IF(EY221/EZ221=INT(EY221/EZ221),1,0)</f>
        <v>0</v>
      </c>
      <c r="FB221" s="15" t="n">
        <f aca="false">IF(FA221=0,EY221,EY221/EZ221)</f>
        <v>1</v>
      </c>
      <c r="FC221" s="15" t="n">
        <v>89</v>
      </c>
      <c r="FD221" s="15" t="n">
        <f aca="false">IF(FB221/FC221=INT(FB221/FC221),1,0)</f>
        <v>0</v>
      </c>
      <c r="FE221" s="15" t="n">
        <f aca="false">IF(FD221=0,FB221,FB221/FC221)</f>
        <v>1</v>
      </c>
      <c r="FF221" s="15" t="n">
        <v>97</v>
      </c>
      <c r="FG221" s="15" t="n">
        <f aca="false">IF(FE221/FF221=INT(FE221/FF221),1,0)</f>
        <v>0</v>
      </c>
      <c r="FH221" s="15" t="n">
        <f aca="false">IF(FG221=0,FE221,FE221/FF221)</f>
        <v>1</v>
      </c>
      <c r="FI221" s="15" t="n">
        <v>101</v>
      </c>
      <c r="FJ221" s="15" t="n">
        <f aca="false">IF(FH221/FI221=INT(FH221/FI221),1,0)</f>
        <v>0</v>
      </c>
      <c r="FK221" s="15" t="n">
        <f aca="false">IF(FJ221=0,FH221,FH221/FI221)</f>
        <v>1</v>
      </c>
      <c r="FL221" s="15" t="n">
        <v>103</v>
      </c>
      <c r="FM221" s="15" t="n">
        <f aca="false">IF(FK221/FL221=INT(FK221/FL221),1,0)</f>
        <v>0</v>
      </c>
      <c r="FN221" s="15" t="n">
        <f aca="false">IF(FM221=0,FK221,FK221/FL221)</f>
        <v>1</v>
      </c>
      <c r="FO221" s="15" t="n">
        <v>107</v>
      </c>
      <c r="FP221" s="15" t="n">
        <f aca="false">IF(FN221/FO221=INT(FN221/FO221),1,0)</f>
        <v>0</v>
      </c>
      <c r="FQ221" s="15" t="n">
        <f aca="false">IF(FP221=0,FN221,FN221/FO221)</f>
        <v>1</v>
      </c>
      <c r="FR221" s="15" t="n">
        <v>109</v>
      </c>
      <c r="FS221" s="15" t="n">
        <f aca="false">IF(FQ221/FR221=INT(FQ221/FR221),1,0)</f>
        <v>0</v>
      </c>
      <c r="FT221" s="15" t="n">
        <f aca="false">IF(FS221=0,FQ221,FQ221/FR221)</f>
        <v>1</v>
      </c>
      <c r="FU221" s="15" t="n">
        <v>113</v>
      </c>
      <c r="FV221" s="15" t="n">
        <f aca="false">IF(FT221/FU221=INT(FT221/FU221),1,0)</f>
        <v>0</v>
      </c>
      <c r="FW221" s="15" t="n">
        <f aca="false">IF(FV221=0,FT221,FT221/FU221)</f>
        <v>1</v>
      </c>
      <c r="FX221" s="15" t="n">
        <v>127</v>
      </c>
      <c r="FY221" s="15" t="n">
        <f aca="false">IF(FW221/FX221=INT(FW221/FX221),1,0)</f>
        <v>0</v>
      </c>
      <c r="FZ221" s="15" t="n">
        <f aca="false">IF(FY221=0,FW221,FW221/FX221)</f>
        <v>1</v>
      </c>
      <c r="GA221" s="15" t="n">
        <v>131</v>
      </c>
      <c r="GB221" s="15" t="n">
        <f aca="false">IF(FZ221/GA221=INT(FZ221/GA221),1,0)</f>
        <v>0</v>
      </c>
      <c r="GC221" s="15" t="n">
        <f aca="false">IF(GB221=0,FZ221,FZ221/GA221)</f>
        <v>1</v>
      </c>
      <c r="GD221" s="15" t="n">
        <v>137</v>
      </c>
      <c r="GE221" s="15" t="n">
        <f aca="false">IF(GC221/GD221=INT(GC221/GD221),1,0)</f>
        <v>0</v>
      </c>
      <c r="GF221" s="15" t="n">
        <f aca="false">IF(GE221=0,GC221,GC221/GD221)</f>
        <v>1</v>
      </c>
      <c r="GG221" s="15" t="n">
        <v>139</v>
      </c>
      <c r="GH221" s="15" t="n">
        <f aca="false">IF(GF221/GG221=INT(GF221/GG221),1,0)</f>
        <v>0</v>
      </c>
      <c r="GI221" s="15" t="n">
        <f aca="false">IF(GH221=0,GF221,GF221/GG221)</f>
        <v>1</v>
      </c>
      <c r="GJ221" s="15" t="n">
        <v>149</v>
      </c>
      <c r="GK221" s="15" t="n">
        <f aca="false">IF(GI221/GJ221=INT(GI221/GJ221),1,0)</f>
        <v>0</v>
      </c>
      <c r="GL221" s="15" t="n">
        <f aca="false">IF(GK221=0,GI221,GI221/GJ221)</f>
        <v>1</v>
      </c>
      <c r="GM221" s="15"/>
      <c r="GN221" s="15" t="n">
        <f aca="false">8*AW221+4*AZ221+2*BC221+BF221</f>
        <v>1</v>
      </c>
      <c r="GO221" s="15" t="n">
        <f aca="false">4*BI221+2*BL221+BO221</f>
        <v>1</v>
      </c>
      <c r="GP221" s="15" t="n">
        <f aca="false">2*BR221+BU221</f>
        <v>0</v>
      </c>
      <c r="GQ221" s="15" t="n">
        <f aca="false">2*BX221+CA221</f>
        <v>0</v>
      </c>
      <c r="GR221" s="15" t="n">
        <f aca="false">2*CD221+CG221</f>
        <v>0</v>
      </c>
      <c r="GS221" s="15" t="n">
        <f aca="false">2*CJ221+CM221</f>
        <v>0</v>
      </c>
      <c r="GT221" s="15" t="n">
        <f aca="false">CS221</f>
        <v>0</v>
      </c>
      <c r="GU221" s="15" t="n">
        <f aca="false">CY221</f>
        <v>0</v>
      </c>
      <c r="GV221" s="15" t="n">
        <f aca="false">DE221</f>
        <v>0</v>
      </c>
      <c r="GW221" s="15" t="n">
        <f aca="false">DK221</f>
        <v>0</v>
      </c>
      <c r="GX221" s="15" t="n">
        <f aca="false">DQ221</f>
        <v>0</v>
      </c>
      <c r="GY221" s="0" t="n">
        <f aca="false">DT221</f>
        <v>0</v>
      </c>
      <c r="GZ221" s="0" t="n">
        <f aca="false">DW221</f>
        <v>0</v>
      </c>
      <c r="HA221" s="0" t="n">
        <f aca="false">DZ221</f>
        <v>0</v>
      </c>
      <c r="HB221" s="0" t="n">
        <f aca="false">EC221</f>
        <v>0</v>
      </c>
      <c r="HC221" s="0" t="n">
        <f aca="false">EF221</f>
        <v>0</v>
      </c>
      <c r="HD221" s="0" t="n">
        <f aca="false">EI221</f>
        <v>0</v>
      </c>
      <c r="HE221" s="0" t="n">
        <f aca="false">EL221</f>
        <v>0</v>
      </c>
      <c r="HF221" s="0" t="n">
        <f aca="false">EO221</f>
        <v>0</v>
      </c>
      <c r="HG221" s="0" t="n">
        <f aca="false">ER221</f>
        <v>0</v>
      </c>
      <c r="HH221" s="0" t="n">
        <f aca="false">EU221</f>
        <v>0</v>
      </c>
      <c r="HI221" s="0" t="n">
        <f aca="false">EX221</f>
        <v>0</v>
      </c>
      <c r="HJ221" s="0" t="n">
        <f aca="false">FA221</f>
        <v>0</v>
      </c>
      <c r="HK221" s="0" t="n">
        <f aca="false">FD221</f>
        <v>0</v>
      </c>
      <c r="HL221" s="0" t="n">
        <f aca="false">FG221</f>
        <v>0</v>
      </c>
      <c r="HM221" s="0" t="n">
        <f aca="false">FJ221</f>
        <v>0</v>
      </c>
      <c r="HN221" s="0" t="n">
        <f aca="false">FM221</f>
        <v>0</v>
      </c>
      <c r="HO221" s="0" t="n">
        <f aca="false">FP221</f>
        <v>0</v>
      </c>
      <c r="HP221" s="0" t="n">
        <f aca="false">FS221</f>
        <v>0</v>
      </c>
      <c r="HQ221" s="0" t="n">
        <f aca="false">FV221</f>
        <v>0</v>
      </c>
      <c r="HR221" s="0" t="n">
        <f aca="false">FY221</f>
        <v>0</v>
      </c>
      <c r="HS221" s="0" t="n">
        <f aca="false">GB221</f>
        <v>0</v>
      </c>
      <c r="HT221" s="0" t="n">
        <f aca="false">GE221</f>
        <v>0</v>
      </c>
      <c r="HU221" s="0" t="n">
        <f aca="false">GH221</f>
        <v>0</v>
      </c>
      <c r="HV221" s="0" t="n">
        <f aca="false">GK221</f>
        <v>0</v>
      </c>
      <c r="HW221" s="0" t="n">
        <f aca="false">AU221</f>
        <v>6</v>
      </c>
      <c r="HX221" s="0" t="n">
        <f aca="false">HW221/HV224</f>
        <v>1</v>
      </c>
    </row>
    <row r="222" customFormat="false" ht="18" hidden="true" customHeight="true" outlineLevel="0" collapsed="false">
      <c r="A222" s="1"/>
      <c r="B222" s="10"/>
      <c r="C222" s="10"/>
      <c r="D222" s="10"/>
      <c r="E222" s="10"/>
      <c r="F222" s="13"/>
      <c r="G222" s="13"/>
      <c r="H222" s="74"/>
      <c r="I222" s="10"/>
      <c r="J222" s="10"/>
      <c r="K222" s="1"/>
      <c r="M222" s="1"/>
      <c r="AK222" s="1"/>
      <c r="AL222" s="1"/>
      <c r="AM222" s="1"/>
      <c r="AN222" s="1"/>
      <c r="AO222" s="1"/>
      <c r="AP222" s="1"/>
      <c r="AQ222" s="1"/>
      <c r="AS222" s="0" t="n">
        <f aca="false">AS221+INT(AT221/AT222)</f>
        <v>29</v>
      </c>
      <c r="AT222" s="15" t="n">
        <f aca="true">IF(AP217&gt;AT221,INT((RAND()*(AQ217-AP217+1)+AP217)),INT((RAND()*(AQ217-AT221)+AT221+1)))</f>
        <v>18</v>
      </c>
      <c r="AU222" s="0" t="n">
        <f aca="false">AT222</f>
        <v>18</v>
      </c>
      <c r="AV222" s="0" t="n">
        <v>256</v>
      </c>
      <c r="AW222" s="15" t="n">
        <f aca="false">IF(AU222/AV222=INT(AU222/AV222),1,0)</f>
        <v>0</v>
      </c>
      <c r="AX222" s="15" t="n">
        <f aca="false">IF(AW222=0,AU222,AU222/AV222)</f>
        <v>18</v>
      </c>
      <c r="AY222" s="15" t="n">
        <v>16</v>
      </c>
      <c r="AZ222" s="15" t="n">
        <f aca="false">IF(AX222/AY222=INT(AX222/AY222),1,0)</f>
        <v>0</v>
      </c>
      <c r="BA222" s="15" t="n">
        <f aca="false">IF(AZ222=0,AX222,AX222/AY222)</f>
        <v>18</v>
      </c>
      <c r="BB222" s="15" t="n">
        <v>4</v>
      </c>
      <c r="BC222" s="15" t="n">
        <f aca="false">IF(BA222/BB222=INT(BA222/BB222),1,0)</f>
        <v>0</v>
      </c>
      <c r="BD222" s="15" t="n">
        <f aca="false">IF(BC222=0,BA222,BA222/BB222)</f>
        <v>18</v>
      </c>
      <c r="BE222" s="15" t="n">
        <v>2</v>
      </c>
      <c r="BF222" s="15" t="n">
        <f aca="false">IF(BD222/BE222=INT(BD222/BE222),1,0)</f>
        <v>1</v>
      </c>
      <c r="BG222" s="15" t="n">
        <f aca="false">IF(BF222=0,BD222,BD222/BE222)</f>
        <v>9</v>
      </c>
      <c r="BH222" s="15" t="n">
        <v>81</v>
      </c>
      <c r="BI222" s="15" t="n">
        <f aca="false">IF(BG222/BH222=INT(BG222/BH222),1,0)</f>
        <v>0</v>
      </c>
      <c r="BJ222" s="15" t="n">
        <f aca="false">IF(BI222=0,BG222,BG222/BH222)</f>
        <v>9</v>
      </c>
      <c r="BK222" s="15" t="n">
        <v>9</v>
      </c>
      <c r="BL222" s="15" t="n">
        <f aca="false">IF(BJ222/BK222=INT(BJ222/BK222),1,0)</f>
        <v>1</v>
      </c>
      <c r="BM222" s="15" t="n">
        <f aca="false">IF(BL222=0,BJ222,BJ222/BK222)</f>
        <v>1</v>
      </c>
      <c r="BN222" s="15" t="n">
        <v>3</v>
      </c>
      <c r="BO222" s="15" t="n">
        <f aca="false">IF(BM222/BN222=INT(BM222/BN222),1,0)</f>
        <v>0</v>
      </c>
      <c r="BP222" s="15" t="n">
        <f aca="false">IF(BO222=0,BM222,BM222/BN222)</f>
        <v>1</v>
      </c>
      <c r="BQ222" s="15" t="n">
        <v>25</v>
      </c>
      <c r="BR222" s="15" t="n">
        <f aca="false">IF(BP222/BQ222=INT(BP222/BQ222),1,0)</f>
        <v>0</v>
      </c>
      <c r="BS222" s="15" t="n">
        <f aca="false">IF(BR222=0,BP222,BP222/BQ222)</f>
        <v>1</v>
      </c>
      <c r="BT222" s="15" t="n">
        <v>5</v>
      </c>
      <c r="BU222" s="15" t="n">
        <f aca="false">IF(BS222/BT222=INT(BS222/BT222),1,0)</f>
        <v>0</v>
      </c>
      <c r="BV222" s="15" t="n">
        <f aca="false">IF(BU222=0,BS222,BS222/BT222)</f>
        <v>1</v>
      </c>
      <c r="BW222" s="15" t="n">
        <v>49</v>
      </c>
      <c r="BX222" s="15" t="n">
        <f aca="false">IF(BV222/BW222=INT(BV222/BW222),1,0)</f>
        <v>0</v>
      </c>
      <c r="BY222" s="15" t="n">
        <f aca="false">IF(BX222=0,BV222,BV222/BW222)</f>
        <v>1</v>
      </c>
      <c r="BZ222" s="15" t="n">
        <v>7</v>
      </c>
      <c r="CA222" s="15" t="n">
        <f aca="false">IF(BY222/BZ222=INT(BY222/BZ222),1,0)</f>
        <v>0</v>
      </c>
      <c r="CB222" s="15" t="n">
        <f aca="false">IF(CA222=0,BY222,BY222/BZ222)</f>
        <v>1</v>
      </c>
      <c r="CC222" s="15" t="n">
        <v>121</v>
      </c>
      <c r="CD222" s="15" t="n">
        <f aca="false">IF(CB222/CC222=INT(CB222/CC222),1,0)</f>
        <v>0</v>
      </c>
      <c r="CE222" s="15" t="n">
        <f aca="false">IF(CD222=0,CB222,CB222/CC222)</f>
        <v>1</v>
      </c>
      <c r="CF222" s="15" t="n">
        <v>11</v>
      </c>
      <c r="CG222" s="15" t="n">
        <f aca="false">IF(CE222/CF222=INT(CE222/CF222),1,0)</f>
        <v>0</v>
      </c>
      <c r="CH222" s="15" t="n">
        <f aca="false">IF(CG222=0,CE222,CE222/CF222)</f>
        <v>1</v>
      </c>
      <c r="CI222" s="15" t="n">
        <v>169</v>
      </c>
      <c r="CJ222" s="15" t="n">
        <f aca="false">IF(CH222/CI222=INT(CH222/CI222),1,0)</f>
        <v>0</v>
      </c>
      <c r="CK222" s="15" t="n">
        <f aca="false">IF(CJ222=0,CH222,CH222/CI222)</f>
        <v>1</v>
      </c>
      <c r="CL222" s="15" t="n">
        <v>13</v>
      </c>
      <c r="CM222" s="15" t="n">
        <f aca="false">IF(CK222/CL222=INT(CK222/CL222),1,0)</f>
        <v>0</v>
      </c>
      <c r="CN222" s="15" t="n">
        <f aca="false">IF(CM222=0,CK222,CK222/CL222)</f>
        <v>1</v>
      </c>
      <c r="CO222" s="15" t="n">
        <f aca="false">CO218</f>
        <v>289</v>
      </c>
      <c r="CP222" s="15" t="n">
        <f aca="false">IF(CN222/CO222=INT(CN222/CO222),1,0)</f>
        <v>0</v>
      </c>
      <c r="CQ222" s="15" t="n">
        <f aca="false">IF(CP222=0,CN222,CN222/CO222)</f>
        <v>1</v>
      </c>
      <c r="CR222" s="15" t="n">
        <v>17</v>
      </c>
      <c r="CS222" s="15" t="n">
        <f aca="false">IF(CQ222/CR222=INT(CQ222/CR222),1,0)</f>
        <v>0</v>
      </c>
      <c r="CT222" s="15" t="n">
        <f aca="false">IF(CS222=0,CQ222,CQ222/CR222)</f>
        <v>1</v>
      </c>
      <c r="CU222" s="15" t="n">
        <f aca="false">CU218</f>
        <v>361</v>
      </c>
      <c r="CV222" s="15" t="n">
        <f aca="false">IF(CT222/CU222=INT(CT222/CU222),1,0)</f>
        <v>0</v>
      </c>
      <c r="CW222" s="15" t="n">
        <f aca="false">IF(CV222=0,CT222,CT222/CU222)</f>
        <v>1</v>
      </c>
      <c r="CX222" s="15" t="n">
        <v>19</v>
      </c>
      <c r="CY222" s="15" t="n">
        <f aca="false">IF(CW222/CX222=INT(CW222/CX222),1,0)</f>
        <v>0</v>
      </c>
      <c r="CZ222" s="15" t="n">
        <f aca="false">IF(CY222=0,CW222,CW222/CX222)</f>
        <v>1</v>
      </c>
      <c r="DA222" s="15" t="n">
        <f aca="false">DA218</f>
        <v>529</v>
      </c>
      <c r="DB222" s="15" t="n">
        <f aca="false">IF(CZ222/DA222=INT(CZ222/DA222),1,0)</f>
        <v>0</v>
      </c>
      <c r="DC222" s="15" t="n">
        <f aca="false">IF(DB222=0,CZ222,CZ222/DA222)</f>
        <v>1</v>
      </c>
      <c r="DD222" s="15" t="n">
        <v>23</v>
      </c>
      <c r="DE222" s="15" t="n">
        <f aca="false">IF(DC222/DD222=INT(DC222/DD222),1,0)</f>
        <v>0</v>
      </c>
      <c r="DF222" s="15" t="n">
        <f aca="false">IF(DE222=0,DC222,DC222/DD222)</f>
        <v>1</v>
      </c>
      <c r="DG222" s="15" t="n">
        <f aca="false">DG218</f>
        <v>841</v>
      </c>
      <c r="DH222" s="15" t="n">
        <f aca="false">IF(DF222/DG222=INT(DF222/DG222),1,0)</f>
        <v>0</v>
      </c>
      <c r="DI222" s="15" t="n">
        <f aca="false">IF(DH222=0,DF222,DF222/DG222)</f>
        <v>1</v>
      </c>
      <c r="DJ222" s="15" t="n">
        <v>29</v>
      </c>
      <c r="DK222" s="15" t="n">
        <f aca="false">IF(DI222/DJ222=INT(DI222/DJ222),1,0)</f>
        <v>0</v>
      </c>
      <c r="DL222" s="15" t="n">
        <f aca="false">IF(DK222=0,DI222,DI222/DJ222)</f>
        <v>1</v>
      </c>
      <c r="DM222" s="15" t="n">
        <f aca="false">DM218</f>
        <v>961</v>
      </c>
      <c r="DN222" s="15" t="n">
        <f aca="false">IF(DL222/DM222=INT(DL222/DM222),1,0)</f>
        <v>0</v>
      </c>
      <c r="DO222" s="15" t="n">
        <f aca="false">IF(DN222=0,DL222,DL222/DM222)</f>
        <v>1</v>
      </c>
      <c r="DP222" s="15" t="n">
        <v>31</v>
      </c>
      <c r="DQ222" s="15" t="n">
        <f aca="false">IF(DO222/DP222=INT(DO222/DP222),1,0)</f>
        <v>0</v>
      </c>
      <c r="DR222" s="15" t="n">
        <f aca="false">IF(DQ222=0,DO222,DO222/DP222)</f>
        <v>1</v>
      </c>
      <c r="DS222" s="15" t="n">
        <v>37</v>
      </c>
      <c r="DT222" s="15" t="n">
        <f aca="false">IF(DR222/DS222=INT(DR222/DS222),1,0)</f>
        <v>0</v>
      </c>
      <c r="DU222" s="15" t="n">
        <f aca="false">IF(DT222=0,DR222,DR222/DS222)</f>
        <v>1</v>
      </c>
      <c r="DV222" s="15" t="n">
        <v>41</v>
      </c>
      <c r="DW222" s="15" t="n">
        <f aca="false">IF(DU222/DV222=INT(DU222/DV222),1,0)</f>
        <v>0</v>
      </c>
      <c r="DX222" s="15" t="n">
        <f aca="false">IF(DW222=0,DU222,DU222/DV222)</f>
        <v>1</v>
      </c>
      <c r="DY222" s="15" t="n">
        <v>43</v>
      </c>
      <c r="DZ222" s="15" t="n">
        <f aca="false">IF(DX222/DY222=INT(DX222/DY222),1,0)</f>
        <v>0</v>
      </c>
      <c r="EA222" s="15" t="n">
        <f aca="false">IF(DZ222=0,DX222,DX222/DY222)</f>
        <v>1</v>
      </c>
      <c r="EB222" s="15" t="n">
        <v>47</v>
      </c>
      <c r="EC222" s="15" t="n">
        <f aca="false">IF(EA222/EB222=INT(EA222/EB222),1,0)</f>
        <v>0</v>
      </c>
      <c r="ED222" s="15" t="n">
        <f aca="false">IF(EC222=0,EA222,EA222/EB222)</f>
        <v>1</v>
      </c>
      <c r="EE222" s="15" t="n">
        <v>53</v>
      </c>
      <c r="EF222" s="15" t="n">
        <f aca="false">IF(ED222/EE222=INT(ED222/EE222),1,0)</f>
        <v>0</v>
      </c>
      <c r="EG222" s="15" t="n">
        <f aca="false">IF(EF222=0,ED222,ED222/EE222)</f>
        <v>1</v>
      </c>
      <c r="EH222" s="15" t="n">
        <v>59</v>
      </c>
      <c r="EI222" s="15" t="n">
        <f aca="false">IF(EG222/EH222=INT(EG222/EH222),1,0)</f>
        <v>0</v>
      </c>
      <c r="EJ222" s="15" t="n">
        <f aca="false">IF(EI222=0,EG222,EG222/EH222)</f>
        <v>1</v>
      </c>
      <c r="EK222" s="15" t="n">
        <v>61</v>
      </c>
      <c r="EL222" s="15" t="n">
        <f aca="false">IF(EJ222/EK222=INT(EJ222/EK222),1,0)</f>
        <v>0</v>
      </c>
      <c r="EM222" s="15" t="n">
        <f aca="false">IF(EL222=0,EJ222,EJ222/EK222)</f>
        <v>1</v>
      </c>
      <c r="EN222" s="15" t="n">
        <v>67</v>
      </c>
      <c r="EO222" s="15" t="n">
        <f aca="false">IF(EM222/EN222=INT(EM222/EN222),1,0)</f>
        <v>0</v>
      </c>
      <c r="EP222" s="15" t="n">
        <f aca="false">IF(EO222=0,EM222,EM222/EN222)</f>
        <v>1</v>
      </c>
      <c r="EQ222" s="15" t="n">
        <v>71</v>
      </c>
      <c r="ER222" s="15" t="n">
        <f aca="false">IF(EP222/EQ222=INT(EP222/EQ222),1,0)</f>
        <v>0</v>
      </c>
      <c r="ES222" s="15" t="n">
        <f aca="false">IF(ER222=0,EP222,EP222/EQ222)</f>
        <v>1</v>
      </c>
      <c r="ET222" s="15" t="n">
        <v>73</v>
      </c>
      <c r="EU222" s="15" t="n">
        <f aca="false">IF(ES222/ET222=INT(ES222/ET222),1,0)</f>
        <v>0</v>
      </c>
      <c r="EV222" s="15" t="n">
        <f aca="false">IF(EU222=0,ES222,ES222/ET222)</f>
        <v>1</v>
      </c>
      <c r="EW222" s="15" t="n">
        <v>79</v>
      </c>
      <c r="EX222" s="15" t="n">
        <f aca="false">IF(EV222/EW222=INT(EV222/EW222),1,0)</f>
        <v>0</v>
      </c>
      <c r="EY222" s="15" t="n">
        <f aca="false">IF(EX222=0,EV222,EV222/EW222)</f>
        <v>1</v>
      </c>
      <c r="EZ222" s="15" t="n">
        <v>83</v>
      </c>
      <c r="FA222" s="15" t="n">
        <f aca="false">IF(EY222/EZ222=INT(EY222/EZ222),1,0)</f>
        <v>0</v>
      </c>
      <c r="FB222" s="15" t="n">
        <f aca="false">IF(FA222=0,EY222,EY222/EZ222)</f>
        <v>1</v>
      </c>
      <c r="FC222" s="15" t="n">
        <v>89</v>
      </c>
      <c r="FD222" s="15" t="n">
        <f aca="false">IF(FB222/FC222=INT(FB222/FC222),1,0)</f>
        <v>0</v>
      </c>
      <c r="FE222" s="15" t="n">
        <f aca="false">IF(FD222=0,FB222,FB222/FC222)</f>
        <v>1</v>
      </c>
      <c r="FF222" s="15" t="n">
        <v>97</v>
      </c>
      <c r="FG222" s="15" t="n">
        <f aca="false">IF(FE222/FF222=INT(FE222/FF222),1,0)</f>
        <v>0</v>
      </c>
      <c r="FH222" s="15" t="n">
        <f aca="false">IF(FG222=0,FE222,FE222/FF222)</f>
        <v>1</v>
      </c>
      <c r="FI222" s="15" t="n">
        <v>101</v>
      </c>
      <c r="FJ222" s="15" t="n">
        <f aca="false">IF(FH222/FI222=INT(FH222/FI222),1,0)</f>
        <v>0</v>
      </c>
      <c r="FK222" s="15" t="n">
        <f aca="false">IF(FJ222=0,FH222,FH222/FI222)</f>
        <v>1</v>
      </c>
      <c r="FL222" s="15" t="n">
        <v>103</v>
      </c>
      <c r="FM222" s="15" t="n">
        <f aca="false">IF(FK222/FL222=INT(FK222/FL222),1,0)</f>
        <v>0</v>
      </c>
      <c r="FN222" s="15" t="n">
        <f aca="false">IF(FM222=0,FK222,FK222/FL222)</f>
        <v>1</v>
      </c>
      <c r="FO222" s="15" t="n">
        <v>107</v>
      </c>
      <c r="FP222" s="15" t="n">
        <f aca="false">IF(FN222/FO222=INT(FN222/FO222),1,0)</f>
        <v>0</v>
      </c>
      <c r="FQ222" s="15" t="n">
        <f aca="false">IF(FP222=0,FN222,FN222/FO222)</f>
        <v>1</v>
      </c>
      <c r="FR222" s="15" t="n">
        <v>109</v>
      </c>
      <c r="FS222" s="15" t="n">
        <f aca="false">IF(FQ222/FR222=INT(FQ222/FR222),1,0)</f>
        <v>0</v>
      </c>
      <c r="FT222" s="15" t="n">
        <f aca="false">IF(FS222=0,FQ222,FQ222/FR222)</f>
        <v>1</v>
      </c>
      <c r="FU222" s="15" t="n">
        <v>113</v>
      </c>
      <c r="FV222" s="15" t="n">
        <f aca="false">IF(FT222/FU222=INT(FT222/FU222),1,0)</f>
        <v>0</v>
      </c>
      <c r="FW222" s="15" t="n">
        <f aca="false">IF(FV222=0,FT222,FT222/FU222)</f>
        <v>1</v>
      </c>
      <c r="FX222" s="15" t="n">
        <v>127</v>
      </c>
      <c r="FY222" s="15" t="n">
        <f aca="false">IF(FW222/FX222=INT(FW222/FX222),1,0)</f>
        <v>0</v>
      </c>
      <c r="FZ222" s="15" t="n">
        <f aca="false">IF(FY222=0,FW222,FW222/FX222)</f>
        <v>1</v>
      </c>
      <c r="GA222" s="15" t="n">
        <v>131</v>
      </c>
      <c r="GB222" s="15" t="n">
        <f aca="false">IF(FZ222/GA222=INT(FZ222/GA222),1,0)</f>
        <v>0</v>
      </c>
      <c r="GC222" s="15" t="n">
        <f aca="false">IF(GB222=0,FZ222,FZ222/GA222)</f>
        <v>1</v>
      </c>
      <c r="GD222" s="15" t="n">
        <v>137</v>
      </c>
      <c r="GE222" s="15" t="n">
        <f aca="false">IF(GC222/GD222=INT(GC222/GD222),1,0)</f>
        <v>0</v>
      </c>
      <c r="GF222" s="15" t="n">
        <f aca="false">IF(GE222=0,GC222,GC222/GD222)</f>
        <v>1</v>
      </c>
      <c r="GG222" s="15" t="n">
        <v>139</v>
      </c>
      <c r="GH222" s="15" t="n">
        <f aca="false">IF(GF222/GG222=INT(GF222/GG222),1,0)</f>
        <v>0</v>
      </c>
      <c r="GI222" s="15" t="n">
        <f aca="false">IF(GH222=0,GF222,GF222/GG222)</f>
        <v>1</v>
      </c>
      <c r="GJ222" s="15" t="n">
        <v>149</v>
      </c>
      <c r="GK222" s="15" t="n">
        <f aca="false">IF(GI222/GJ222=INT(GI222/GJ222),1,0)</f>
        <v>0</v>
      </c>
      <c r="GL222" s="15" t="n">
        <f aca="false">IF(GK222=0,GI222,GI222/GJ222)</f>
        <v>1</v>
      </c>
      <c r="GM222" s="15"/>
      <c r="GN222" s="15" t="n">
        <f aca="false">8*AW222+4*AZ222+2*BC222+BF222</f>
        <v>1</v>
      </c>
      <c r="GO222" s="15" t="n">
        <f aca="false">4*BI222+2*BL222+BO222</f>
        <v>2</v>
      </c>
      <c r="GP222" s="15" t="n">
        <f aca="false">2*BR222+BU222</f>
        <v>0</v>
      </c>
      <c r="GQ222" s="15" t="n">
        <f aca="false">2*BX222+CA222</f>
        <v>0</v>
      </c>
      <c r="GR222" s="15" t="n">
        <f aca="false">2*CD222+CG222</f>
        <v>0</v>
      </c>
      <c r="GS222" s="15" t="n">
        <f aca="false">2*CJ222+CM222</f>
        <v>0</v>
      </c>
      <c r="GT222" s="15" t="n">
        <f aca="false">CS222</f>
        <v>0</v>
      </c>
      <c r="GU222" s="15" t="n">
        <f aca="false">CY222</f>
        <v>0</v>
      </c>
      <c r="GV222" s="15" t="n">
        <f aca="false">DE222</f>
        <v>0</v>
      </c>
      <c r="GW222" s="15" t="n">
        <f aca="false">DK222</f>
        <v>0</v>
      </c>
      <c r="GX222" s="15" t="n">
        <f aca="false">DQ222</f>
        <v>0</v>
      </c>
      <c r="GY222" s="0" t="n">
        <f aca="false">DT222</f>
        <v>0</v>
      </c>
      <c r="GZ222" s="0" t="n">
        <f aca="false">DW222</f>
        <v>0</v>
      </c>
      <c r="HA222" s="0" t="n">
        <f aca="false">DZ222</f>
        <v>0</v>
      </c>
      <c r="HB222" s="0" t="n">
        <f aca="false">EC222</f>
        <v>0</v>
      </c>
      <c r="HC222" s="0" t="n">
        <f aca="false">EF222</f>
        <v>0</v>
      </c>
      <c r="HD222" s="0" t="n">
        <f aca="false">EI222</f>
        <v>0</v>
      </c>
      <c r="HE222" s="0" t="n">
        <f aca="false">EL222</f>
        <v>0</v>
      </c>
      <c r="HF222" s="0" t="n">
        <f aca="false">EO222</f>
        <v>0</v>
      </c>
      <c r="HG222" s="0" t="n">
        <f aca="false">ER222</f>
        <v>0</v>
      </c>
      <c r="HH222" s="0" t="n">
        <f aca="false">EU222</f>
        <v>0</v>
      </c>
      <c r="HI222" s="0" t="n">
        <f aca="false">EX222</f>
        <v>0</v>
      </c>
      <c r="HJ222" s="0" t="n">
        <f aca="false">FA222</f>
        <v>0</v>
      </c>
      <c r="HK222" s="0" t="n">
        <f aca="false">FD222</f>
        <v>0</v>
      </c>
      <c r="HL222" s="0" t="n">
        <f aca="false">FG222</f>
        <v>0</v>
      </c>
      <c r="HM222" s="0" t="n">
        <f aca="false">FJ222</f>
        <v>0</v>
      </c>
      <c r="HN222" s="0" t="n">
        <f aca="false">FM222</f>
        <v>0</v>
      </c>
      <c r="HO222" s="0" t="n">
        <f aca="false">FP222</f>
        <v>0</v>
      </c>
      <c r="HP222" s="0" t="n">
        <f aca="false">FS222</f>
        <v>0</v>
      </c>
      <c r="HQ222" s="0" t="n">
        <f aca="false">FV222</f>
        <v>0</v>
      </c>
      <c r="HR222" s="0" t="n">
        <f aca="false">FY222</f>
        <v>0</v>
      </c>
      <c r="HS222" s="0" t="n">
        <f aca="false">GB222</f>
        <v>0</v>
      </c>
      <c r="HT222" s="0" t="n">
        <f aca="false">GE222</f>
        <v>0</v>
      </c>
      <c r="HU222" s="0" t="n">
        <f aca="false">GH222</f>
        <v>0</v>
      </c>
      <c r="HV222" s="0" t="n">
        <f aca="false">GK222</f>
        <v>0</v>
      </c>
      <c r="HW222" s="0" t="n">
        <f aca="false">AU222</f>
        <v>18</v>
      </c>
      <c r="HX222" s="0" t="n">
        <f aca="false">HW222/HV224</f>
        <v>3</v>
      </c>
    </row>
    <row r="223" customFormat="false" ht="18" hidden="true" customHeight="true" outlineLevel="0" collapsed="false">
      <c r="A223" s="1"/>
      <c r="B223" s="10"/>
      <c r="C223" s="10"/>
      <c r="D223" s="10"/>
      <c r="E223" s="10"/>
      <c r="F223" s="13"/>
      <c r="G223" s="13"/>
      <c r="H223" s="74"/>
      <c r="I223" s="10"/>
      <c r="J223" s="10"/>
      <c r="K223" s="1"/>
      <c r="M223" s="1"/>
      <c r="AK223" s="1"/>
      <c r="AL223" s="1"/>
      <c r="AM223" s="1"/>
      <c r="AN223" s="1"/>
      <c r="AO223" s="1"/>
      <c r="AP223" s="1"/>
      <c r="AQ223" s="1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 t="n">
        <f aca="false">IF(GN221&lt;GN222,GN221,GN222)</f>
        <v>1</v>
      </c>
      <c r="GO223" s="15" t="n">
        <f aca="false">IF(GO221&lt;GO222,GO221,GO222)</f>
        <v>1</v>
      </c>
      <c r="GP223" s="15" t="n">
        <f aca="false">IF(GP221&lt;GP222,GP221,GP222)</f>
        <v>0</v>
      </c>
      <c r="GQ223" s="15" t="n">
        <f aca="false">IF(GQ221&lt;GQ222,GQ221,GQ222)</f>
        <v>0</v>
      </c>
      <c r="GR223" s="15" t="n">
        <f aca="false">IF(GR221&lt;GR222,GR221,GR222)</f>
        <v>0</v>
      </c>
      <c r="GS223" s="15" t="n">
        <f aca="false">IF(GS221&lt;GS222,GS221,GS222)</f>
        <v>0</v>
      </c>
      <c r="GT223" s="15" t="n">
        <f aca="false">IF(GT221&lt;GT222,GT221,GT222)</f>
        <v>0</v>
      </c>
      <c r="GU223" s="15" t="n">
        <f aca="false">IF(GU221&lt;GU222,GU221,GU222)</f>
        <v>0</v>
      </c>
      <c r="GV223" s="15" t="n">
        <f aca="false">IF(GV221&lt;GV222,GV221,GV222)</f>
        <v>0</v>
      </c>
      <c r="GW223" s="15" t="n">
        <f aca="false">IF(GW221&lt;GW222,GW221,GW222)</f>
        <v>0</v>
      </c>
      <c r="GX223" s="15" t="n">
        <f aca="false">IF(GX221&lt;GX222,GX221,GX222)</f>
        <v>0</v>
      </c>
      <c r="GY223" s="15" t="n">
        <f aca="false">IF(GY221&lt;GY222,GY221,GY222)</f>
        <v>0</v>
      </c>
      <c r="GZ223" s="15" t="n">
        <f aca="false">IF(GZ221&lt;GZ222,GZ221,GZ222)</f>
        <v>0</v>
      </c>
      <c r="HA223" s="15" t="n">
        <f aca="false">IF(HA221&lt;HA222,HA221,HA222)</f>
        <v>0</v>
      </c>
      <c r="HB223" s="15" t="n">
        <f aca="false">IF(HB221&lt;HB222,HB221,HB222)</f>
        <v>0</v>
      </c>
      <c r="HC223" s="15" t="n">
        <f aca="false">IF(HC221&lt;HC222,HC221,HC222)</f>
        <v>0</v>
      </c>
      <c r="HD223" s="15" t="n">
        <f aca="false">IF(HD221&lt;HD222,HD221,HD222)</f>
        <v>0</v>
      </c>
      <c r="HE223" s="15" t="n">
        <f aca="false">IF(HE221&lt;HE222,HE221,HE222)</f>
        <v>0</v>
      </c>
      <c r="HF223" s="15" t="n">
        <f aca="false">IF(HF221&lt;HF222,HF221,HF222)</f>
        <v>0</v>
      </c>
      <c r="HG223" s="15" t="n">
        <f aca="false">IF(HG221&lt;HG222,HG221,HG222)</f>
        <v>0</v>
      </c>
      <c r="HH223" s="15" t="n">
        <f aca="false">IF(HH221&lt;HH222,HH221,HH222)</f>
        <v>0</v>
      </c>
      <c r="HI223" s="15" t="n">
        <f aca="false">IF(HI221&lt;HI222,HI221,HI222)</f>
        <v>0</v>
      </c>
      <c r="HJ223" s="15" t="n">
        <f aca="false">IF(HJ221&lt;HJ222,HJ221,HJ222)</f>
        <v>0</v>
      </c>
      <c r="HK223" s="15" t="n">
        <f aca="false">IF(HK221&lt;HK222,HK221,HK222)</f>
        <v>0</v>
      </c>
      <c r="HL223" s="15" t="n">
        <f aca="false">IF(HL221&lt;HL222,HL221,HL222)</f>
        <v>0</v>
      </c>
      <c r="HM223" s="15" t="n">
        <f aca="false">IF(HM221&lt;HM222,HM221,HM222)</f>
        <v>0</v>
      </c>
      <c r="HN223" s="15" t="n">
        <f aca="false">IF(HN221&lt;HN222,HN221,HN222)</f>
        <v>0</v>
      </c>
      <c r="HO223" s="15" t="n">
        <f aca="false">IF(HO221&lt;HO222,HO221,HO222)</f>
        <v>0</v>
      </c>
      <c r="HP223" s="15" t="n">
        <f aca="false">IF(HP221&lt;HP222,HP221,HP222)</f>
        <v>0</v>
      </c>
      <c r="HQ223" s="15" t="n">
        <f aca="false">IF(HQ221&lt;HQ222,HQ221,HQ222)</f>
        <v>0</v>
      </c>
      <c r="HR223" s="15" t="n">
        <f aca="false">IF(HR221&lt;HR222,HR221,HR222)</f>
        <v>0</v>
      </c>
      <c r="HS223" s="15" t="n">
        <f aca="false">IF(HS221&lt;HS222,HS221,HS222)</f>
        <v>0</v>
      </c>
      <c r="HT223" s="15" t="n">
        <f aca="false">IF(HT221&lt;HT222,HT221,HT222)</f>
        <v>0</v>
      </c>
      <c r="HU223" s="15" t="n">
        <f aca="false">IF(HU221&lt;HU222,HU221,HU222)</f>
        <v>0</v>
      </c>
      <c r="HV223" s="15" t="n">
        <f aca="false">IF(HV221&lt;HV222,HV221,HV222)</f>
        <v>0</v>
      </c>
    </row>
    <row r="224" customFormat="false" ht="18" hidden="true" customHeight="true" outlineLevel="0" collapsed="false">
      <c r="A224" s="1"/>
      <c r="B224" s="10"/>
      <c r="C224" s="10"/>
      <c r="D224" s="10"/>
      <c r="E224" s="10"/>
      <c r="F224" s="13"/>
      <c r="G224" s="13"/>
      <c r="H224" s="74"/>
      <c r="I224" s="10"/>
      <c r="J224" s="10"/>
      <c r="K224" s="1"/>
      <c r="M224" s="1"/>
      <c r="AK224" s="1"/>
      <c r="AL224" s="1"/>
      <c r="AM224" s="1"/>
      <c r="AN224" s="1"/>
      <c r="AO224" s="1"/>
      <c r="AP224" s="1"/>
      <c r="AQ224" s="1"/>
      <c r="AT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0" t="n">
        <f aca="false">FY$4^GN223</f>
        <v>2</v>
      </c>
      <c r="GO224" s="0" t="n">
        <f aca="false">FZ$4^GO223*GN224</f>
        <v>6</v>
      </c>
      <c r="GP224" s="0" t="n">
        <f aca="false">GA$4^GP223*GO224</f>
        <v>6</v>
      </c>
      <c r="GQ224" s="0" t="n">
        <f aca="false">GB$4^GQ223*GP224</f>
        <v>6</v>
      </c>
      <c r="GR224" s="0" t="n">
        <f aca="false">GC$4^GR223*GQ224</f>
        <v>6</v>
      </c>
      <c r="GS224" s="0" t="n">
        <f aca="false">GD$4^GS223*GR224</f>
        <v>6</v>
      </c>
      <c r="GT224" s="0" t="n">
        <f aca="false">GE$4^GT223*GS224</f>
        <v>6</v>
      </c>
      <c r="GU224" s="0" t="n">
        <f aca="false">GF$4^GU223*GT224</f>
        <v>6</v>
      </c>
      <c r="GV224" s="0" t="n">
        <f aca="false">GG$4^GV223*GU224</f>
        <v>6</v>
      </c>
      <c r="GW224" s="0" t="n">
        <f aca="false">GH$4^GW223*GV224</f>
        <v>6</v>
      </c>
      <c r="GX224" s="0" t="n">
        <f aca="false">GI$4^GX223*GW224</f>
        <v>6</v>
      </c>
      <c r="GY224" s="0" t="n">
        <f aca="false">GJ$4^GY223*GX224</f>
        <v>6</v>
      </c>
      <c r="GZ224" s="0" t="n">
        <f aca="false">GK$4^GZ223*GY224</f>
        <v>6</v>
      </c>
      <c r="HA224" s="0" t="n">
        <f aca="false">GL$4^HA223*GZ224</f>
        <v>6</v>
      </c>
      <c r="HB224" s="0" t="n">
        <f aca="false">GM$4^HB223*HA224</f>
        <v>6</v>
      </c>
      <c r="HC224" s="0" t="n">
        <f aca="false">GN$4^HC223*HB224</f>
        <v>6</v>
      </c>
      <c r="HD224" s="0" t="n">
        <f aca="false">GO$4^HD223*HC224</f>
        <v>6</v>
      </c>
      <c r="HE224" s="0" t="n">
        <f aca="false">GP$4^HE223*HD224</f>
        <v>6</v>
      </c>
      <c r="HF224" s="0" t="n">
        <f aca="false">GQ$4^HF223*HE224</f>
        <v>6</v>
      </c>
      <c r="HG224" s="0" t="n">
        <f aca="false">GR$4^HG223*HF224</f>
        <v>6</v>
      </c>
      <c r="HH224" s="0" t="n">
        <f aca="false">GS$4^HH223*HG224</f>
        <v>6</v>
      </c>
      <c r="HI224" s="0" t="n">
        <f aca="false">GT$4^HI223*HH224</f>
        <v>6</v>
      </c>
      <c r="HJ224" s="0" t="n">
        <f aca="false">GU$4^HJ223*HI224</f>
        <v>6</v>
      </c>
      <c r="HK224" s="0" t="n">
        <f aca="false">GV$4^HK223*HJ224</f>
        <v>6</v>
      </c>
      <c r="HL224" s="0" t="n">
        <f aca="false">GW$4^HL223*HK224</f>
        <v>6</v>
      </c>
      <c r="HM224" s="0" t="n">
        <f aca="false">GX$4^HM223*HL224</f>
        <v>6</v>
      </c>
      <c r="HN224" s="0" t="n">
        <f aca="false">GY$4^HN223*HM224</f>
        <v>6</v>
      </c>
      <c r="HO224" s="0" t="n">
        <f aca="false">GZ$4^HO223*HN224</f>
        <v>6</v>
      </c>
      <c r="HP224" s="0" t="n">
        <f aca="false">HA$4^HP223*HO224</f>
        <v>6</v>
      </c>
      <c r="HQ224" s="0" t="n">
        <f aca="false">HB$4^HQ223*HP224</f>
        <v>6</v>
      </c>
      <c r="HR224" s="0" t="n">
        <f aca="false">HC$4^HR223*HQ224</f>
        <v>6</v>
      </c>
      <c r="HS224" s="0" t="n">
        <f aca="false">HD$4^HS223*HR224</f>
        <v>6</v>
      </c>
      <c r="HT224" s="0" t="n">
        <f aca="false">HE$4^HT223*HS224</f>
        <v>6</v>
      </c>
      <c r="HU224" s="0" t="n">
        <f aca="false">HF$4^HU223*HT224</f>
        <v>6</v>
      </c>
      <c r="HV224" s="0" t="n">
        <f aca="false">HG$4^HV223*HU224</f>
        <v>6</v>
      </c>
    </row>
    <row r="225" customFormat="false" ht="18" hidden="true" customHeight="true" outlineLevel="0" collapsed="false">
      <c r="A225" s="1"/>
      <c r="B225" s="10"/>
      <c r="C225" s="10"/>
      <c r="D225" s="10"/>
      <c r="E225" s="10"/>
      <c r="F225" s="13"/>
      <c r="G225" s="13"/>
      <c r="H225" s="74"/>
      <c r="I225" s="10"/>
      <c r="J225" s="10"/>
      <c r="K225" s="1"/>
      <c r="M225" s="1"/>
      <c r="AK225" s="1"/>
      <c r="AL225" s="1"/>
      <c r="AM225" s="1"/>
      <c r="AN225" s="1"/>
      <c r="AO225" s="1"/>
      <c r="AP225" s="1"/>
      <c r="AQ225" s="1"/>
      <c r="AR225" s="0" t="s">
        <v>107</v>
      </c>
      <c r="AS225" s="15" t="n">
        <f aca="true">IF(U217=3,INT((RAND()*(AM217-AL217+1)+AL217)),0)</f>
        <v>0</v>
      </c>
      <c r="AT225" s="15" t="n">
        <f aca="true">IF(U217=3,INT((RAND()*(AO217-AN217+1)+AN217)),0)</f>
        <v>0</v>
      </c>
      <c r="AU225" s="0" t="n">
        <f aca="false">AT225-AT226*(AS226-AS225)</f>
        <v>0</v>
      </c>
      <c r="AV225" s="0" t="n">
        <v>256</v>
      </c>
      <c r="AW225" s="15" t="n">
        <f aca="false">IF(AU225/AV225=INT(AU225/AV225),1,0)</f>
        <v>1</v>
      </c>
      <c r="AX225" s="15" t="n">
        <f aca="false">IF(AW225=0,AU225,AU225/AV225)</f>
        <v>0</v>
      </c>
      <c r="AY225" s="15" t="n">
        <v>16</v>
      </c>
      <c r="AZ225" s="15" t="n">
        <f aca="false">IF(AX225/AY225=INT(AX225/AY225),1,0)</f>
        <v>1</v>
      </c>
      <c r="BA225" s="15" t="n">
        <f aca="false">IF(AZ225=0,AX225,AX225/AY225)</f>
        <v>0</v>
      </c>
      <c r="BB225" s="15" t="n">
        <v>4</v>
      </c>
      <c r="BC225" s="15" t="n">
        <f aca="false">IF(BA225/BB225=INT(BA225/BB225),1,0)</f>
        <v>1</v>
      </c>
      <c r="BD225" s="15" t="n">
        <f aca="false">IF(BC225=0,BA225,BA225/BB225)</f>
        <v>0</v>
      </c>
      <c r="BE225" s="15" t="n">
        <v>2</v>
      </c>
      <c r="BF225" s="15" t="n">
        <f aca="false">IF(BD225/BE225=INT(BD225/BE225),1,0)</f>
        <v>1</v>
      </c>
      <c r="BG225" s="15" t="n">
        <f aca="false">IF(BF225=0,BD225,BD225/BE225)</f>
        <v>0</v>
      </c>
      <c r="BH225" s="15" t="n">
        <v>81</v>
      </c>
      <c r="BI225" s="15" t="n">
        <f aca="false">IF(BG225/BH225=INT(BG225/BH225),1,0)</f>
        <v>1</v>
      </c>
      <c r="BJ225" s="15" t="n">
        <f aca="false">IF(BI225=0,BG225,BG225/BH225)</f>
        <v>0</v>
      </c>
      <c r="BK225" s="15" t="n">
        <v>9</v>
      </c>
      <c r="BL225" s="15" t="n">
        <f aca="false">IF(BJ225/BK225=INT(BJ225/BK225),1,0)</f>
        <v>1</v>
      </c>
      <c r="BM225" s="15" t="n">
        <f aca="false">IF(BL225=0,BJ225,BJ225/BK225)</f>
        <v>0</v>
      </c>
      <c r="BN225" s="15" t="n">
        <v>3</v>
      </c>
      <c r="BO225" s="15" t="n">
        <f aca="false">IF(BM225/BN225=INT(BM225/BN225),1,0)</f>
        <v>1</v>
      </c>
      <c r="BP225" s="15" t="n">
        <f aca="false">IF(BO225=0,BM225,BM225/BN225)</f>
        <v>0</v>
      </c>
      <c r="BQ225" s="15" t="n">
        <v>25</v>
      </c>
      <c r="BR225" s="15" t="n">
        <f aca="false">IF(BP225/BQ225=INT(BP225/BQ225),1,0)</f>
        <v>1</v>
      </c>
      <c r="BS225" s="15" t="n">
        <f aca="false">IF(BR225=0,BP225,BP225/BQ225)</f>
        <v>0</v>
      </c>
      <c r="BT225" s="15" t="n">
        <v>5</v>
      </c>
      <c r="BU225" s="15" t="n">
        <f aca="false">IF(BS225/BT225=INT(BS225/BT225),1,0)</f>
        <v>1</v>
      </c>
      <c r="BV225" s="15" t="n">
        <f aca="false">IF(BU225=0,BS225,BS225/BT225)</f>
        <v>0</v>
      </c>
      <c r="BW225" s="15" t="n">
        <v>49</v>
      </c>
      <c r="BX225" s="15" t="n">
        <f aca="false">IF(BV225/BW225=INT(BV225/BW225),1,0)</f>
        <v>1</v>
      </c>
      <c r="BY225" s="15" t="n">
        <f aca="false">IF(BX225=0,BV225,BV225/BW225)</f>
        <v>0</v>
      </c>
      <c r="BZ225" s="15" t="n">
        <v>7</v>
      </c>
      <c r="CA225" s="15" t="n">
        <f aca="false">IF(BY225/BZ225=INT(BY225/BZ225),1,0)</f>
        <v>1</v>
      </c>
      <c r="CB225" s="15" t="n">
        <f aca="false">IF(CA225=0,BY225,BY225/BZ225)</f>
        <v>0</v>
      </c>
      <c r="CC225" s="15" t="n">
        <v>121</v>
      </c>
      <c r="CD225" s="15" t="n">
        <f aca="false">IF(CB225/CC225=INT(CB225/CC225),1,0)</f>
        <v>1</v>
      </c>
      <c r="CE225" s="15" t="n">
        <f aca="false">IF(CD225=0,CB225,CB225/CC225)</f>
        <v>0</v>
      </c>
      <c r="CF225" s="15" t="n">
        <v>11</v>
      </c>
      <c r="CG225" s="15" t="n">
        <f aca="false">IF(CE225/CF225=INT(CE225/CF225),1,0)</f>
        <v>1</v>
      </c>
      <c r="CH225" s="15" t="n">
        <f aca="false">IF(CG225=0,CE225,CE225/CF225)</f>
        <v>0</v>
      </c>
      <c r="CI225" s="15" t="n">
        <v>169</v>
      </c>
      <c r="CJ225" s="15" t="n">
        <f aca="false">IF(CH225/CI225=INT(CH225/CI225),1,0)</f>
        <v>1</v>
      </c>
      <c r="CK225" s="15" t="n">
        <f aca="false">IF(CJ225=0,CH225,CH225/CI225)</f>
        <v>0</v>
      </c>
      <c r="CL225" s="15" t="n">
        <v>13</v>
      </c>
      <c r="CM225" s="15" t="n">
        <f aca="false">IF(CK225/CL225=INT(CK225/CL225),1,0)</f>
        <v>1</v>
      </c>
      <c r="CN225" s="15" t="n">
        <f aca="false">IF(CM225=0,CK225,CK225/CL225)</f>
        <v>0</v>
      </c>
      <c r="CO225" s="15" t="n">
        <f aca="false">CO221</f>
        <v>289</v>
      </c>
      <c r="CP225" s="15" t="n">
        <f aca="false">IF(CN225/CO225=INT(CN225/CO225),1,0)</f>
        <v>1</v>
      </c>
      <c r="CQ225" s="15" t="n">
        <f aca="false">IF(CP225=0,CN225,CN225/CO225)</f>
        <v>0</v>
      </c>
      <c r="CR225" s="15" t="n">
        <v>17</v>
      </c>
      <c r="CS225" s="15" t="n">
        <f aca="false">IF(CQ225/CR225=INT(CQ225/CR225),1,0)</f>
        <v>1</v>
      </c>
      <c r="CT225" s="15" t="n">
        <f aca="false">IF(CS225=0,CQ225,CQ225/CR225)</f>
        <v>0</v>
      </c>
      <c r="CU225" s="15" t="n">
        <f aca="false">CU221</f>
        <v>361</v>
      </c>
      <c r="CV225" s="15" t="n">
        <f aca="false">IF(CT225/CU225=INT(CT225/CU225),1,0)</f>
        <v>1</v>
      </c>
      <c r="CW225" s="15" t="n">
        <f aca="false">IF(CV225=0,CT225,CT225/CU225)</f>
        <v>0</v>
      </c>
      <c r="CX225" s="15" t="n">
        <v>19</v>
      </c>
      <c r="CY225" s="15" t="n">
        <f aca="false">IF(CW225/CX225=INT(CW225/CX225),1,0)</f>
        <v>1</v>
      </c>
      <c r="CZ225" s="15" t="n">
        <f aca="false">IF(CY225=0,CW225,CW225/CX225)</f>
        <v>0</v>
      </c>
      <c r="DA225" s="15" t="n">
        <f aca="false">DA221</f>
        <v>529</v>
      </c>
      <c r="DB225" s="15" t="n">
        <f aca="false">IF(CZ225/DA225=INT(CZ225/DA225),1,0)</f>
        <v>1</v>
      </c>
      <c r="DC225" s="15" t="n">
        <f aca="false">IF(DB225=0,CZ225,CZ225/DA225)</f>
        <v>0</v>
      </c>
      <c r="DD225" s="15" t="n">
        <v>23</v>
      </c>
      <c r="DE225" s="15" t="n">
        <f aca="false">IF(DC225/DD225=INT(DC225/DD225),1,0)</f>
        <v>1</v>
      </c>
      <c r="DF225" s="15" t="n">
        <f aca="false">IF(DE225=0,DC225,DC225/DD225)</f>
        <v>0</v>
      </c>
      <c r="DG225" s="15" t="n">
        <f aca="false">DG221</f>
        <v>841</v>
      </c>
      <c r="DH225" s="15" t="n">
        <f aca="false">IF(DF225/DG225=INT(DF225/DG225),1,0)</f>
        <v>1</v>
      </c>
      <c r="DI225" s="15" t="n">
        <f aca="false">IF(DH225=0,DF225,DF225/DG225)</f>
        <v>0</v>
      </c>
      <c r="DJ225" s="15" t="n">
        <v>29</v>
      </c>
      <c r="DK225" s="15" t="n">
        <f aca="false">IF(DI225/DJ225=INT(DI225/DJ225),1,0)</f>
        <v>1</v>
      </c>
      <c r="DL225" s="15" t="n">
        <f aca="false">IF(DK225=0,DI225,DI225/DJ225)</f>
        <v>0</v>
      </c>
      <c r="DM225" s="15" t="n">
        <f aca="false">DM221</f>
        <v>961</v>
      </c>
      <c r="DN225" s="15" t="n">
        <f aca="false">IF(DL225/DM225=INT(DL225/DM225),1,0)</f>
        <v>1</v>
      </c>
      <c r="DO225" s="15" t="n">
        <f aca="false">IF(DN225=0,DL225,DL225/DM225)</f>
        <v>0</v>
      </c>
      <c r="DP225" s="15" t="n">
        <v>31</v>
      </c>
      <c r="DQ225" s="15" t="n">
        <f aca="false">IF(DO225/DP225=INT(DO225/DP225),1,0)</f>
        <v>1</v>
      </c>
      <c r="DR225" s="15" t="n">
        <f aca="false">IF(DQ225=0,DO225,DO225/DP225)</f>
        <v>0</v>
      </c>
      <c r="DS225" s="15" t="n">
        <v>37</v>
      </c>
      <c r="DT225" s="15" t="n">
        <f aca="false">IF(DR225/DS225=INT(DR225/DS225),1,0)</f>
        <v>1</v>
      </c>
      <c r="DU225" s="15" t="n">
        <f aca="false">IF(DT225=0,DR225,DR225/DS225)</f>
        <v>0</v>
      </c>
      <c r="DV225" s="15" t="n">
        <v>41</v>
      </c>
      <c r="DW225" s="15" t="n">
        <f aca="false">IF(DU225/DV225=INT(DU225/DV225),1,0)</f>
        <v>1</v>
      </c>
      <c r="DX225" s="15" t="n">
        <f aca="false">IF(DW225=0,DU225,DU225/DV225)</f>
        <v>0</v>
      </c>
      <c r="DY225" s="15" t="n">
        <v>43</v>
      </c>
      <c r="DZ225" s="15" t="n">
        <f aca="false">IF(DX225/DY225=INT(DX225/DY225),1,0)</f>
        <v>1</v>
      </c>
      <c r="EA225" s="15" t="n">
        <f aca="false">IF(DZ225=0,DX225,DX225/DY225)</f>
        <v>0</v>
      </c>
      <c r="EB225" s="15" t="n">
        <v>47</v>
      </c>
      <c r="EC225" s="15" t="n">
        <f aca="false">IF(EA225/EB225=INT(EA225/EB225),1,0)</f>
        <v>1</v>
      </c>
      <c r="ED225" s="15" t="n">
        <f aca="false">IF(EC225=0,EA225,EA225/EB225)</f>
        <v>0</v>
      </c>
      <c r="EE225" s="15" t="n">
        <v>53</v>
      </c>
      <c r="EF225" s="15" t="n">
        <f aca="false">IF(ED225/EE225=INT(ED225/EE225),1,0)</f>
        <v>1</v>
      </c>
      <c r="EG225" s="15" t="n">
        <f aca="false">IF(EF225=0,ED225,ED225/EE225)</f>
        <v>0</v>
      </c>
      <c r="EH225" s="15" t="n">
        <v>59</v>
      </c>
      <c r="EI225" s="15" t="n">
        <f aca="false">IF(EG225/EH225=INT(EG225/EH225),1,0)</f>
        <v>1</v>
      </c>
      <c r="EJ225" s="15" t="n">
        <f aca="false">IF(EI225=0,EG225,EG225/EH225)</f>
        <v>0</v>
      </c>
      <c r="EK225" s="15" t="n">
        <v>61</v>
      </c>
      <c r="EL225" s="15" t="n">
        <f aca="false">IF(EJ225/EK225=INT(EJ225/EK225),1,0)</f>
        <v>1</v>
      </c>
      <c r="EM225" s="15" t="n">
        <f aca="false">IF(EL225=0,EJ225,EJ225/EK225)</f>
        <v>0</v>
      </c>
      <c r="EN225" s="15" t="n">
        <v>67</v>
      </c>
      <c r="EO225" s="15" t="n">
        <f aca="false">IF(EM225/EN225=INT(EM225/EN225),1,0)</f>
        <v>1</v>
      </c>
      <c r="EP225" s="15" t="n">
        <f aca="false">IF(EO225=0,EM225,EM225/EN225)</f>
        <v>0</v>
      </c>
      <c r="EQ225" s="15" t="n">
        <v>71</v>
      </c>
      <c r="ER225" s="15" t="n">
        <f aca="false">IF(EP225/EQ225=INT(EP225/EQ225),1,0)</f>
        <v>1</v>
      </c>
      <c r="ES225" s="15" t="n">
        <f aca="false">IF(ER225=0,EP225,EP225/EQ225)</f>
        <v>0</v>
      </c>
      <c r="ET225" s="15" t="n">
        <v>73</v>
      </c>
      <c r="EU225" s="15" t="n">
        <f aca="false">IF(ES225/ET225=INT(ES225/ET225),1,0)</f>
        <v>1</v>
      </c>
      <c r="EV225" s="15" t="n">
        <f aca="false">IF(EU225=0,ES225,ES225/ET225)</f>
        <v>0</v>
      </c>
      <c r="EW225" s="15" t="n">
        <v>79</v>
      </c>
      <c r="EX225" s="15" t="n">
        <f aca="false">IF(EV225/EW225=INT(EV225/EW225),1,0)</f>
        <v>1</v>
      </c>
      <c r="EY225" s="15" t="n">
        <f aca="false">IF(EX225=0,EV225,EV225/EW225)</f>
        <v>0</v>
      </c>
      <c r="EZ225" s="15" t="n">
        <v>83</v>
      </c>
      <c r="FA225" s="15" t="n">
        <f aca="false">IF(EY225/EZ225=INT(EY225/EZ225),1,0)</f>
        <v>1</v>
      </c>
      <c r="FB225" s="15" t="n">
        <f aca="false">IF(FA225=0,EY225,EY225/EZ225)</f>
        <v>0</v>
      </c>
      <c r="FC225" s="15" t="n">
        <v>89</v>
      </c>
      <c r="FD225" s="15" t="n">
        <f aca="false">IF(FB225/FC225=INT(FB225/FC225),1,0)</f>
        <v>1</v>
      </c>
      <c r="FE225" s="15" t="n">
        <f aca="false">IF(FD225=0,FB225,FB225/FC225)</f>
        <v>0</v>
      </c>
      <c r="FF225" s="15" t="n">
        <v>97</v>
      </c>
      <c r="FG225" s="15" t="n">
        <f aca="false">IF(FE225/FF225=INT(FE225/FF225),1,0)</f>
        <v>1</v>
      </c>
      <c r="FH225" s="15" t="n">
        <f aca="false">IF(FG225=0,FE225,FE225/FF225)</f>
        <v>0</v>
      </c>
      <c r="FI225" s="15" t="n">
        <v>101</v>
      </c>
      <c r="FJ225" s="15" t="n">
        <f aca="false">IF(FH225/FI225=INT(FH225/FI225),1,0)</f>
        <v>1</v>
      </c>
      <c r="FK225" s="15" t="n">
        <f aca="false">IF(FJ225=0,FH225,FH225/FI225)</f>
        <v>0</v>
      </c>
      <c r="FL225" s="15" t="n">
        <v>103</v>
      </c>
      <c r="FM225" s="15" t="n">
        <f aca="false">IF(FK225/FL225=INT(FK225/FL225),1,0)</f>
        <v>1</v>
      </c>
      <c r="FN225" s="15" t="n">
        <f aca="false">IF(FM225=0,FK225,FK225/FL225)</f>
        <v>0</v>
      </c>
      <c r="FO225" s="15" t="n">
        <v>107</v>
      </c>
      <c r="FP225" s="15" t="n">
        <f aca="false">IF(FN225/FO225=INT(FN225/FO225),1,0)</f>
        <v>1</v>
      </c>
      <c r="FQ225" s="15" t="n">
        <f aca="false">IF(FP225=0,FN225,FN225/FO225)</f>
        <v>0</v>
      </c>
      <c r="FR225" s="15" t="n">
        <v>109</v>
      </c>
      <c r="FS225" s="15" t="n">
        <f aca="false">IF(FQ225/FR225=INT(FQ225/FR225),1,0)</f>
        <v>1</v>
      </c>
      <c r="FT225" s="15" t="n">
        <f aca="false">IF(FS225=0,FQ225,FQ225/FR225)</f>
        <v>0</v>
      </c>
      <c r="FU225" s="15" t="n">
        <v>113</v>
      </c>
      <c r="FV225" s="15" t="n">
        <f aca="false">IF(FT225/FU225=INT(FT225/FU225),1,0)</f>
        <v>1</v>
      </c>
      <c r="FW225" s="15" t="n">
        <f aca="false">IF(FV225=0,FT225,FT225/FU225)</f>
        <v>0</v>
      </c>
      <c r="FX225" s="15" t="n">
        <v>127</v>
      </c>
      <c r="FY225" s="15" t="n">
        <f aca="false">IF(FW225/FX225=INT(FW225/FX225),1,0)</f>
        <v>1</v>
      </c>
      <c r="FZ225" s="15" t="n">
        <f aca="false">IF(FY225=0,FW225,FW225/FX225)</f>
        <v>0</v>
      </c>
      <c r="GA225" s="15" t="n">
        <v>131</v>
      </c>
      <c r="GB225" s="15" t="n">
        <f aca="false">IF(FZ225/GA225=INT(FZ225/GA225),1,0)</f>
        <v>1</v>
      </c>
      <c r="GC225" s="15" t="n">
        <f aca="false">IF(GB225=0,FZ225,FZ225/GA225)</f>
        <v>0</v>
      </c>
      <c r="GD225" s="15" t="n">
        <v>137</v>
      </c>
      <c r="GE225" s="15" t="n">
        <f aca="false">IF(GC225/GD225=INT(GC225/GD225),1,0)</f>
        <v>1</v>
      </c>
      <c r="GF225" s="15" t="n">
        <f aca="false">IF(GE225=0,GC225,GC225/GD225)</f>
        <v>0</v>
      </c>
      <c r="GG225" s="15" t="n">
        <v>139</v>
      </c>
      <c r="GH225" s="15" t="n">
        <f aca="false">IF(GF225/GG225=INT(GF225/GG225),1,0)</f>
        <v>1</v>
      </c>
      <c r="GI225" s="15" t="n">
        <f aca="false">IF(GH225=0,GF225,GF225/GG225)</f>
        <v>0</v>
      </c>
      <c r="GJ225" s="15" t="n">
        <v>149</v>
      </c>
      <c r="GK225" s="15" t="n">
        <f aca="false">IF(GI225/GJ225=INT(GI225/GJ225),1,0)</f>
        <v>1</v>
      </c>
      <c r="GL225" s="15" t="n">
        <f aca="false">IF(GK225=0,GI225,GI225/GJ225)</f>
        <v>0</v>
      </c>
      <c r="GM225" s="15"/>
      <c r="GN225" s="15" t="n">
        <f aca="false">8*AW225+4*AZ225+2*BC225+BF225</f>
        <v>15</v>
      </c>
      <c r="GO225" s="15" t="n">
        <f aca="false">4*BI225+2*BL225+BO225</f>
        <v>7</v>
      </c>
      <c r="GP225" s="15" t="n">
        <f aca="false">2*BR225+BU225</f>
        <v>3</v>
      </c>
      <c r="GQ225" s="15" t="n">
        <f aca="false">2*BX225+CA225</f>
        <v>3</v>
      </c>
      <c r="GR225" s="15" t="n">
        <f aca="false">2*CD225+CG225</f>
        <v>3</v>
      </c>
      <c r="GS225" s="15" t="n">
        <f aca="false">2*CJ225+CM225</f>
        <v>3</v>
      </c>
      <c r="GT225" s="15" t="n">
        <f aca="false">CS225</f>
        <v>1</v>
      </c>
      <c r="GU225" s="15" t="n">
        <f aca="false">CY225</f>
        <v>1</v>
      </c>
      <c r="GV225" s="15" t="n">
        <f aca="false">DE225</f>
        <v>1</v>
      </c>
      <c r="GW225" s="15" t="n">
        <f aca="false">DK225</f>
        <v>1</v>
      </c>
      <c r="GX225" s="15" t="n">
        <f aca="false">DQ225</f>
        <v>1</v>
      </c>
      <c r="GY225" s="0" t="n">
        <f aca="false">DT225</f>
        <v>1</v>
      </c>
      <c r="GZ225" s="0" t="n">
        <f aca="false">DW225</f>
        <v>1</v>
      </c>
      <c r="HA225" s="0" t="n">
        <f aca="false">DZ225</f>
        <v>1</v>
      </c>
      <c r="HB225" s="0" t="n">
        <f aca="false">EC225</f>
        <v>1</v>
      </c>
      <c r="HC225" s="0" t="n">
        <f aca="false">EF225</f>
        <v>1</v>
      </c>
      <c r="HD225" s="0" t="n">
        <f aca="false">EI225</f>
        <v>1</v>
      </c>
      <c r="HE225" s="0" t="n">
        <f aca="false">EL225</f>
        <v>1</v>
      </c>
      <c r="HF225" s="0" t="n">
        <f aca="false">EO225</f>
        <v>1</v>
      </c>
      <c r="HG225" s="0" t="n">
        <f aca="false">ER225</f>
        <v>1</v>
      </c>
      <c r="HH225" s="0" t="n">
        <f aca="false">EU225</f>
        <v>1</v>
      </c>
      <c r="HI225" s="0" t="n">
        <f aca="false">EX225</f>
        <v>1</v>
      </c>
      <c r="HJ225" s="0" t="n">
        <f aca="false">FA225</f>
        <v>1</v>
      </c>
      <c r="HK225" s="0" t="n">
        <f aca="false">FD225</f>
        <v>1</v>
      </c>
      <c r="HL225" s="0" t="n">
        <f aca="false">FG225</f>
        <v>1</v>
      </c>
      <c r="HM225" s="0" t="n">
        <f aca="false">FJ225</f>
        <v>1</v>
      </c>
      <c r="HN225" s="0" t="n">
        <f aca="false">FM225</f>
        <v>1</v>
      </c>
      <c r="HO225" s="0" t="n">
        <f aca="false">FP225</f>
        <v>1</v>
      </c>
      <c r="HP225" s="0" t="n">
        <f aca="false">FS225</f>
        <v>1</v>
      </c>
      <c r="HQ225" s="0" t="n">
        <f aca="false">FV225</f>
        <v>1</v>
      </c>
      <c r="HR225" s="0" t="n">
        <f aca="false">FY225</f>
        <v>1</v>
      </c>
      <c r="HS225" s="0" t="n">
        <f aca="false">GB225</f>
        <v>1</v>
      </c>
      <c r="HT225" s="0" t="n">
        <f aca="false">GE225</f>
        <v>1</v>
      </c>
      <c r="HU225" s="0" t="n">
        <f aca="false">GH225</f>
        <v>1</v>
      </c>
      <c r="HV225" s="0" t="n">
        <f aca="false">GK225</f>
        <v>1</v>
      </c>
      <c r="HW225" s="0" t="n">
        <f aca="false">AU225</f>
        <v>0</v>
      </c>
      <c r="HX225" s="0" t="n">
        <f aca="false">HW225/HV228</f>
        <v>0</v>
      </c>
    </row>
    <row r="226" customFormat="false" ht="18" hidden="true" customHeight="true" outlineLevel="0" collapsed="false">
      <c r="A226" s="1"/>
      <c r="B226" s="10"/>
      <c r="C226" s="10"/>
      <c r="D226" s="10"/>
      <c r="E226" s="10"/>
      <c r="F226" s="13"/>
      <c r="G226" s="13"/>
      <c r="H226" s="74"/>
      <c r="I226" s="10"/>
      <c r="J226" s="10"/>
      <c r="K226" s="1"/>
      <c r="M226" s="1"/>
      <c r="AK226" s="1"/>
      <c r="AL226" s="1"/>
      <c r="AM226" s="1"/>
      <c r="AN226" s="1"/>
      <c r="AO226" s="1"/>
      <c r="AP226" s="1"/>
      <c r="AQ226" s="1"/>
      <c r="AS226" s="0" t="n">
        <f aca="false">AS225+INT(AT225/AT226)</f>
        <v>0</v>
      </c>
      <c r="AT226" s="15" t="n">
        <f aca="true">IF(AP217&gt;AT225,INT((RAND()*(AQ217-AP217+1)+AP217)),INT((RAND()*(AQ217-AT225)+AT225+1)))</f>
        <v>16</v>
      </c>
      <c r="AU226" s="0" t="n">
        <f aca="false">AT226</f>
        <v>16</v>
      </c>
      <c r="AV226" s="0" t="n">
        <v>256</v>
      </c>
      <c r="AW226" s="15" t="n">
        <f aca="false">IF(AU226/AV226=INT(AU226/AV226),1,0)</f>
        <v>0</v>
      </c>
      <c r="AX226" s="15" t="n">
        <f aca="false">IF(AW226=0,AU226,AU226/AV226)</f>
        <v>16</v>
      </c>
      <c r="AY226" s="15" t="n">
        <v>16</v>
      </c>
      <c r="AZ226" s="15" t="n">
        <f aca="false">IF(AX226/AY226=INT(AX226/AY226),1,0)</f>
        <v>1</v>
      </c>
      <c r="BA226" s="15" t="n">
        <f aca="false">IF(AZ226=0,AX226,AX226/AY226)</f>
        <v>1</v>
      </c>
      <c r="BB226" s="15" t="n">
        <v>4</v>
      </c>
      <c r="BC226" s="15" t="n">
        <f aca="false">IF(BA226/BB226=INT(BA226/BB226),1,0)</f>
        <v>0</v>
      </c>
      <c r="BD226" s="15" t="n">
        <f aca="false">IF(BC226=0,BA226,BA226/BB226)</f>
        <v>1</v>
      </c>
      <c r="BE226" s="15" t="n">
        <v>2</v>
      </c>
      <c r="BF226" s="15" t="n">
        <f aca="false">IF(BD226/BE226=INT(BD226/BE226),1,0)</f>
        <v>0</v>
      </c>
      <c r="BG226" s="15" t="n">
        <f aca="false">IF(BF226=0,BD226,BD226/BE226)</f>
        <v>1</v>
      </c>
      <c r="BH226" s="15" t="n">
        <v>81</v>
      </c>
      <c r="BI226" s="15" t="n">
        <f aca="false">IF(BG226/BH226=INT(BG226/BH226),1,0)</f>
        <v>0</v>
      </c>
      <c r="BJ226" s="15" t="n">
        <f aca="false">IF(BI226=0,BG226,BG226/BH226)</f>
        <v>1</v>
      </c>
      <c r="BK226" s="15" t="n">
        <v>9</v>
      </c>
      <c r="BL226" s="15" t="n">
        <f aca="false">IF(BJ226/BK226=INT(BJ226/BK226),1,0)</f>
        <v>0</v>
      </c>
      <c r="BM226" s="15" t="n">
        <f aca="false">IF(BL226=0,BJ226,BJ226/BK226)</f>
        <v>1</v>
      </c>
      <c r="BN226" s="15" t="n">
        <v>3</v>
      </c>
      <c r="BO226" s="15" t="n">
        <f aca="false">IF(BM226/BN226=INT(BM226/BN226),1,0)</f>
        <v>0</v>
      </c>
      <c r="BP226" s="15" t="n">
        <f aca="false">IF(BO226=0,BM226,BM226/BN226)</f>
        <v>1</v>
      </c>
      <c r="BQ226" s="15" t="n">
        <v>25</v>
      </c>
      <c r="BR226" s="15" t="n">
        <f aca="false">IF(BP226/BQ226=INT(BP226/BQ226),1,0)</f>
        <v>0</v>
      </c>
      <c r="BS226" s="15" t="n">
        <f aca="false">IF(BR226=0,BP226,BP226/BQ226)</f>
        <v>1</v>
      </c>
      <c r="BT226" s="15" t="n">
        <v>5</v>
      </c>
      <c r="BU226" s="15" t="n">
        <f aca="false">IF(BS226/BT226=INT(BS226/BT226),1,0)</f>
        <v>0</v>
      </c>
      <c r="BV226" s="15" t="n">
        <f aca="false">IF(BU226=0,BS226,BS226/BT226)</f>
        <v>1</v>
      </c>
      <c r="BW226" s="15" t="n">
        <v>49</v>
      </c>
      <c r="BX226" s="15" t="n">
        <f aca="false">IF(BV226/BW226=INT(BV226/BW226),1,0)</f>
        <v>0</v>
      </c>
      <c r="BY226" s="15" t="n">
        <f aca="false">IF(BX226=0,BV226,BV226/BW226)</f>
        <v>1</v>
      </c>
      <c r="BZ226" s="15" t="n">
        <v>7</v>
      </c>
      <c r="CA226" s="15" t="n">
        <f aca="false">IF(BY226/BZ226=INT(BY226/BZ226),1,0)</f>
        <v>0</v>
      </c>
      <c r="CB226" s="15" t="n">
        <f aca="false">IF(CA226=0,BY226,BY226/BZ226)</f>
        <v>1</v>
      </c>
      <c r="CC226" s="15" t="n">
        <v>121</v>
      </c>
      <c r="CD226" s="15" t="n">
        <f aca="false">IF(CB226/CC226=INT(CB226/CC226),1,0)</f>
        <v>0</v>
      </c>
      <c r="CE226" s="15" t="n">
        <f aca="false">IF(CD226=0,CB226,CB226/CC226)</f>
        <v>1</v>
      </c>
      <c r="CF226" s="15" t="n">
        <v>11</v>
      </c>
      <c r="CG226" s="15" t="n">
        <f aca="false">IF(CE226/CF226=INT(CE226/CF226),1,0)</f>
        <v>0</v>
      </c>
      <c r="CH226" s="15" t="n">
        <f aca="false">IF(CG226=0,CE226,CE226/CF226)</f>
        <v>1</v>
      </c>
      <c r="CI226" s="15" t="n">
        <v>169</v>
      </c>
      <c r="CJ226" s="15" t="n">
        <f aca="false">IF(CH226/CI226=INT(CH226/CI226),1,0)</f>
        <v>0</v>
      </c>
      <c r="CK226" s="15" t="n">
        <f aca="false">IF(CJ226=0,CH226,CH226/CI226)</f>
        <v>1</v>
      </c>
      <c r="CL226" s="15" t="n">
        <v>13</v>
      </c>
      <c r="CM226" s="15" t="n">
        <f aca="false">IF(CK226/CL226=INT(CK226/CL226),1,0)</f>
        <v>0</v>
      </c>
      <c r="CN226" s="15" t="n">
        <f aca="false">IF(CM226=0,CK226,CK226/CL226)</f>
        <v>1</v>
      </c>
      <c r="CO226" s="15" t="n">
        <f aca="false">CO222</f>
        <v>289</v>
      </c>
      <c r="CP226" s="15" t="n">
        <f aca="false">IF(CN226/CO226=INT(CN226/CO226),1,0)</f>
        <v>0</v>
      </c>
      <c r="CQ226" s="15" t="n">
        <f aca="false">IF(CP226=0,CN226,CN226/CO226)</f>
        <v>1</v>
      </c>
      <c r="CR226" s="15" t="n">
        <v>17</v>
      </c>
      <c r="CS226" s="15" t="n">
        <f aca="false">IF(CQ226/CR226=INT(CQ226/CR226),1,0)</f>
        <v>0</v>
      </c>
      <c r="CT226" s="15" t="n">
        <f aca="false">IF(CS226=0,CQ226,CQ226/CR226)</f>
        <v>1</v>
      </c>
      <c r="CU226" s="15" t="n">
        <f aca="false">CU222</f>
        <v>361</v>
      </c>
      <c r="CV226" s="15" t="n">
        <f aca="false">IF(CT226/CU226=INT(CT226/CU226),1,0)</f>
        <v>0</v>
      </c>
      <c r="CW226" s="15" t="n">
        <f aca="false">IF(CV226=0,CT226,CT226/CU226)</f>
        <v>1</v>
      </c>
      <c r="CX226" s="15" t="n">
        <v>19</v>
      </c>
      <c r="CY226" s="15" t="n">
        <f aca="false">IF(CW226/CX226=INT(CW226/CX226),1,0)</f>
        <v>0</v>
      </c>
      <c r="CZ226" s="15" t="n">
        <f aca="false">IF(CY226=0,CW226,CW226/CX226)</f>
        <v>1</v>
      </c>
      <c r="DA226" s="15" t="n">
        <f aca="false">DA222</f>
        <v>529</v>
      </c>
      <c r="DB226" s="15" t="n">
        <f aca="false">IF(CZ226/DA226=INT(CZ226/DA226),1,0)</f>
        <v>0</v>
      </c>
      <c r="DC226" s="15" t="n">
        <f aca="false">IF(DB226=0,CZ226,CZ226/DA226)</f>
        <v>1</v>
      </c>
      <c r="DD226" s="15" t="n">
        <v>23</v>
      </c>
      <c r="DE226" s="15" t="n">
        <f aca="false">IF(DC226/DD226=INT(DC226/DD226),1,0)</f>
        <v>0</v>
      </c>
      <c r="DF226" s="15" t="n">
        <f aca="false">IF(DE226=0,DC226,DC226/DD226)</f>
        <v>1</v>
      </c>
      <c r="DG226" s="15" t="n">
        <f aca="false">DG222</f>
        <v>841</v>
      </c>
      <c r="DH226" s="15" t="n">
        <f aca="false">IF(DF226/DG226=INT(DF226/DG226),1,0)</f>
        <v>0</v>
      </c>
      <c r="DI226" s="15" t="n">
        <f aca="false">IF(DH226=0,DF226,DF226/DG226)</f>
        <v>1</v>
      </c>
      <c r="DJ226" s="15" t="n">
        <v>29</v>
      </c>
      <c r="DK226" s="15" t="n">
        <f aca="false">IF(DI226/DJ226=INT(DI226/DJ226),1,0)</f>
        <v>0</v>
      </c>
      <c r="DL226" s="15" t="n">
        <f aca="false">IF(DK226=0,DI226,DI226/DJ226)</f>
        <v>1</v>
      </c>
      <c r="DM226" s="15" t="n">
        <f aca="false">DM222</f>
        <v>961</v>
      </c>
      <c r="DN226" s="15" t="n">
        <f aca="false">IF(DL226/DM226=INT(DL226/DM226),1,0)</f>
        <v>0</v>
      </c>
      <c r="DO226" s="15" t="n">
        <f aca="false">IF(DN226=0,DL226,DL226/DM226)</f>
        <v>1</v>
      </c>
      <c r="DP226" s="15" t="n">
        <v>31</v>
      </c>
      <c r="DQ226" s="15" t="n">
        <f aca="false">IF(DO226/DP226=INT(DO226/DP226),1,0)</f>
        <v>0</v>
      </c>
      <c r="DR226" s="15" t="n">
        <f aca="false">IF(DQ226=0,DO226,DO226/DP226)</f>
        <v>1</v>
      </c>
      <c r="DS226" s="15" t="n">
        <v>37</v>
      </c>
      <c r="DT226" s="15" t="n">
        <f aca="false">IF(DR226/DS226=INT(DR226/DS226),1,0)</f>
        <v>0</v>
      </c>
      <c r="DU226" s="15" t="n">
        <f aca="false">IF(DT226=0,DR226,DR226/DS226)</f>
        <v>1</v>
      </c>
      <c r="DV226" s="15" t="n">
        <v>41</v>
      </c>
      <c r="DW226" s="15" t="n">
        <f aca="false">IF(DU226/DV226=INT(DU226/DV226),1,0)</f>
        <v>0</v>
      </c>
      <c r="DX226" s="15" t="n">
        <f aca="false">IF(DW226=0,DU226,DU226/DV226)</f>
        <v>1</v>
      </c>
      <c r="DY226" s="15" t="n">
        <v>43</v>
      </c>
      <c r="DZ226" s="15" t="n">
        <f aca="false">IF(DX226/DY226=INT(DX226/DY226),1,0)</f>
        <v>0</v>
      </c>
      <c r="EA226" s="15" t="n">
        <f aca="false">IF(DZ226=0,DX226,DX226/DY226)</f>
        <v>1</v>
      </c>
      <c r="EB226" s="15" t="n">
        <v>47</v>
      </c>
      <c r="EC226" s="15" t="n">
        <f aca="false">IF(EA226/EB226=INT(EA226/EB226),1,0)</f>
        <v>0</v>
      </c>
      <c r="ED226" s="15" t="n">
        <f aca="false">IF(EC226=0,EA226,EA226/EB226)</f>
        <v>1</v>
      </c>
      <c r="EE226" s="15" t="n">
        <v>53</v>
      </c>
      <c r="EF226" s="15" t="n">
        <f aca="false">IF(ED226/EE226=INT(ED226/EE226),1,0)</f>
        <v>0</v>
      </c>
      <c r="EG226" s="15" t="n">
        <f aca="false">IF(EF226=0,ED226,ED226/EE226)</f>
        <v>1</v>
      </c>
      <c r="EH226" s="15" t="n">
        <v>59</v>
      </c>
      <c r="EI226" s="15" t="n">
        <f aca="false">IF(EG226/EH226=INT(EG226/EH226),1,0)</f>
        <v>0</v>
      </c>
      <c r="EJ226" s="15" t="n">
        <f aca="false">IF(EI226=0,EG226,EG226/EH226)</f>
        <v>1</v>
      </c>
      <c r="EK226" s="15" t="n">
        <v>61</v>
      </c>
      <c r="EL226" s="15" t="n">
        <f aca="false">IF(EJ226/EK226=INT(EJ226/EK226),1,0)</f>
        <v>0</v>
      </c>
      <c r="EM226" s="15" t="n">
        <f aca="false">IF(EL226=0,EJ226,EJ226/EK226)</f>
        <v>1</v>
      </c>
      <c r="EN226" s="15" t="n">
        <v>67</v>
      </c>
      <c r="EO226" s="15" t="n">
        <f aca="false">IF(EM226/EN226=INT(EM226/EN226),1,0)</f>
        <v>0</v>
      </c>
      <c r="EP226" s="15" t="n">
        <f aca="false">IF(EO226=0,EM226,EM226/EN226)</f>
        <v>1</v>
      </c>
      <c r="EQ226" s="15" t="n">
        <v>71</v>
      </c>
      <c r="ER226" s="15" t="n">
        <f aca="false">IF(EP226/EQ226=INT(EP226/EQ226),1,0)</f>
        <v>0</v>
      </c>
      <c r="ES226" s="15" t="n">
        <f aca="false">IF(ER226=0,EP226,EP226/EQ226)</f>
        <v>1</v>
      </c>
      <c r="ET226" s="15" t="n">
        <v>73</v>
      </c>
      <c r="EU226" s="15" t="n">
        <f aca="false">IF(ES226/ET226=INT(ES226/ET226),1,0)</f>
        <v>0</v>
      </c>
      <c r="EV226" s="15" t="n">
        <f aca="false">IF(EU226=0,ES226,ES226/ET226)</f>
        <v>1</v>
      </c>
      <c r="EW226" s="15" t="n">
        <v>79</v>
      </c>
      <c r="EX226" s="15" t="n">
        <f aca="false">IF(EV226/EW226=INT(EV226/EW226),1,0)</f>
        <v>0</v>
      </c>
      <c r="EY226" s="15" t="n">
        <f aca="false">IF(EX226=0,EV226,EV226/EW226)</f>
        <v>1</v>
      </c>
      <c r="EZ226" s="15" t="n">
        <v>83</v>
      </c>
      <c r="FA226" s="15" t="n">
        <f aca="false">IF(EY226/EZ226=INT(EY226/EZ226),1,0)</f>
        <v>0</v>
      </c>
      <c r="FB226" s="15" t="n">
        <f aca="false">IF(FA226=0,EY226,EY226/EZ226)</f>
        <v>1</v>
      </c>
      <c r="FC226" s="15" t="n">
        <v>89</v>
      </c>
      <c r="FD226" s="15" t="n">
        <f aca="false">IF(FB226/FC226=INT(FB226/FC226),1,0)</f>
        <v>0</v>
      </c>
      <c r="FE226" s="15" t="n">
        <f aca="false">IF(FD226=0,FB226,FB226/FC226)</f>
        <v>1</v>
      </c>
      <c r="FF226" s="15" t="n">
        <v>97</v>
      </c>
      <c r="FG226" s="15" t="n">
        <f aca="false">IF(FE226/FF226=INT(FE226/FF226),1,0)</f>
        <v>0</v>
      </c>
      <c r="FH226" s="15" t="n">
        <f aca="false">IF(FG226=0,FE226,FE226/FF226)</f>
        <v>1</v>
      </c>
      <c r="FI226" s="15" t="n">
        <v>101</v>
      </c>
      <c r="FJ226" s="15" t="n">
        <f aca="false">IF(FH226/FI226=INT(FH226/FI226),1,0)</f>
        <v>0</v>
      </c>
      <c r="FK226" s="15" t="n">
        <f aca="false">IF(FJ226=0,FH226,FH226/FI226)</f>
        <v>1</v>
      </c>
      <c r="FL226" s="15" t="n">
        <v>103</v>
      </c>
      <c r="FM226" s="15" t="n">
        <f aca="false">IF(FK226/FL226=INT(FK226/FL226),1,0)</f>
        <v>0</v>
      </c>
      <c r="FN226" s="15" t="n">
        <f aca="false">IF(FM226=0,FK226,FK226/FL226)</f>
        <v>1</v>
      </c>
      <c r="FO226" s="15" t="n">
        <v>107</v>
      </c>
      <c r="FP226" s="15" t="n">
        <f aca="false">IF(FN226/FO226=INT(FN226/FO226),1,0)</f>
        <v>0</v>
      </c>
      <c r="FQ226" s="15" t="n">
        <f aca="false">IF(FP226=0,FN226,FN226/FO226)</f>
        <v>1</v>
      </c>
      <c r="FR226" s="15" t="n">
        <v>109</v>
      </c>
      <c r="FS226" s="15" t="n">
        <f aca="false">IF(FQ226/FR226=INT(FQ226/FR226),1,0)</f>
        <v>0</v>
      </c>
      <c r="FT226" s="15" t="n">
        <f aca="false">IF(FS226=0,FQ226,FQ226/FR226)</f>
        <v>1</v>
      </c>
      <c r="FU226" s="15" t="n">
        <v>113</v>
      </c>
      <c r="FV226" s="15" t="n">
        <f aca="false">IF(FT226/FU226=INT(FT226/FU226),1,0)</f>
        <v>0</v>
      </c>
      <c r="FW226" s="15" t="n">
        <f aca="false">IF(FV226=0,FT226,FT226/FU226)</f>
        <v>1</v>
      </c>
      <c r="FX226" s="15" t="n">
        <v>127</v>
      </c>
      <c r="FY226" s="15" t="n">
        <f aca="false">IF(FW226/FX226=INT(FW226/FX226),1,0)</f>
        <v>0</v>
      </c>
      <c r="FZ226" s="15" t="n">
        <f aca="false">IF(FY226=0,FW226,FW226/FX226)</f>
        <v>1</v>
      </c>
      <c r="GA226" s="15" t="n">
        <v>131</v>
      </c>
      <c r="GB226" s="15" t="n">
        <f aca="false">IF(FZ226/GA226=INT(FZ226/GA226),1,0)</f>
        <v>0</v>
      </c>
      <c r="GC226" s="15" t="n">
        <f aca="false">IF(GB226=0,FZ226,FZ226/GA226)</f>
        <v>1</v>
      </c>
      <c r="GD226" s="15" t="n">
        <v>137</v>
      </c>
      <c r="GE226" s="15" t="n">
        <f aca="false">IF(GC226/GD226=INT(GC226/GD226),1,0)</f>
        <v>0</v>
      </c>
      <c r="GF226" s="15" t="n">
        <f aca="false">IF(GE226=0,GC226,GC226/GD226)</f>
        <v>1</v>
      </c>
      <c r="GG226" s="15" t="n">
        <v>139</v>
      </c>
      <c r="GH226" s="15" t="n">
        <f aca="false">IF(GF226/GG226=INT(GF226/GG226),1,0)</f>
        <v>0</v>
      </c>
      <c r="GI226" s="15" t="n">
        <f aca="false">IF(GH226=0,GF226,GF226/GG226)</f>
        <v>1</v>
      </c>
      <c r="GJ226" s="15" t="n">
        <v>149</v>
      </c>
      <c r="GK226" s="15" t="n">
        <f aca="false">IF(GI226/GJ226=INT(GI226/GJ226),1,0)</f>
        <v>0</v>
      </c>
      <c r="GL226" s="15" t="n">
        <f aca="false">IF(GK226=0,GI226,GI226/GJ226)</f>
        <v>1</v>
      </c>
      <c r="GM226" s="15"/>
      <c r="GN226" s="15" t="n">
        <f aca="false">8*AW226+4*AZ226+2*BC226+BF226</f>
        <v>4</v>
      </c>
      <c r="GO226" s="15" t="n">
        <f aca="false">4*BI226+2*BL226+BO226</f>
        <v>0</v>
      </c>
      <c r="GP226" s="15" t="n">
        <f aca="false">2*BR226+BU226</f>
        <v>0</v>
      </c>
      <c r="GQ226" s="15" t="n">
        <f aca="false">2*BX226+CA226</f>
        <v>0</v>
      </c>
      <c r="GR226" s="15" t="n">
        <f aca="false">2*CD226+CG226</f>
        <v>0</v>
      </c>
      <c r="GS226" s="15" t="n">
        <f aca="false">2*CJ226+CM226</f>
        <v>0</v>
      </c>
      <c r="GT226" s="15" t="n">
        <f aca="false">CS226</f>
        <v>0</v>
      </c>
      <c r="GU226" s="15" t="n">
        <f aca="false">CY226</f>
        <v>0</v>
      </c>
      <c r="GV226" s="15" t="n">
        <f aca="false">DE226</f>
        <v>0</v>
      </c>
      <c r="GW226" s="15" t="n">
        <f aca="false">DK226</f>
        <v>0</v>
      </c>
      <c r="GX226" s="15" t="n">
        <f aca="false">DQ226</f>
        <v>0</v>
      </c>
      <c r="GY226" s="0" t="n">
        <f aca="false">DT226</f>
        <v>0</v>
      </c>
      <c r="GZ226" s="0" t="n">
        <f aca="false">DW226</f>
        <v>0</v>
      </c>
      <c r="HA226" s="0" t="n">
        <f aca="false">DZ226</f>
        <v>0</v>
      </c>
      <c r="HB226" s="0" t="n">
        <f aca="false">EC226</f>
        <v>0</v>
      </c>
      <c r="HC226" s="0" t="n">
        <f aca="false">EF226</f>
        <v>0</v>
      </c>
      <c r="HD226" s="0" t="n">
        <f aca="false">EI226</f>
        <v>0</v>
      </c>
      <c r="HE226" s="0" t="n">
        <f aca="false">EL226</f>
        <v>0</v>
      </c>
      <c r="HF226" s="0" t="n">
        <f aca="false">EO226</f>
        <v>0</v>
      </c>
      <c r="HG226" s="0" t="n">
        <f aca="false">ER226</f>
        <v>0</v>
      </c>
      <c r="HH226" s="0" t="n">
        <f aca="false">EU226</f>
        <v>0</v>
      </c>
      <c r="HI226" s="0" t="n">
        <f aca="false">EX226</f>
        <v>0</v>
      </c>
      <c r="HJ226" s="0" t="n">
        <f aca="false">FA226</f>
        <v>0</v>
      </c>
      <c r="HK226" s="0" t="n">
        <f aca="false">FD226</f>
        <v>0</v>
      </c>
      <c r="HL226" s="0" t="n">
        <f aca="false">FG226</f>
        <v>0</v>
      </c>
      <c r="HM226" s="0" t="n">
        <f aca="false">FJ226</f>
        <v>0</v>
      </c>
      <c r="HN226" s="0" t="n">
        <f aca="false">FM226</f>
        <v>0</v>
      </c>
      <c r="HO226" s="0" t="n">
        <f aca="false">FP226</f>
        <v>0</v>
      </c>
      <c r="HP226" s="0" t="n">
        <f aca="false">FS226</f>
        <v>0</v>
      </c>
      <c r="HQ226" s="0" t="n">
        <f aca="false">FV226</f>
        <v>0</v>
      </c>
      <c r="HR226" s="0" t="n">
        <f aca="false">FY226</f>
        <v>0</v>
      </c>
      <c r="HS226" s="0" t="n">
        <f aca="false">GB226</f>
        <v>0</v>
      </c>
      <c r="HT226" s="0" t="n">
        <f aca="false">GE226</f>
        <v>0</v>
      </c>
      <c r="HU226" s="0" t="n">
        <f aca="false">GH226</f>
        <v>0</v>
      </c>
      <c r="HV226" s="0" t="n">
        <f aca="false">GK226</f>
        <v>0</v>
      </c>
      <c r="HW226" s="0" t="n">
        <f aca="false">AU226</f>
        <v>16</v>
      </c>
      <c r="HX226" s="0" t="n">
        <f aca="false">HW226/HV228</f>
        <v>1</v>
      </c>
    </row>
    <row r="227" customFormat="false" ht="18" hidden="true" customHeight="true" outlineLevel="0" collapsed="false">
      <c r="A227" s="1"/>
      <c r="B227" s="10"/>
      <c r="C227" s="10"/>
      <c r="D227" s="10"/>
      <c r="E227" s="10"/>
      <c r="F227" s="13"/>
      <c r="G227" s="13"/>
      <c r="H227" s="74"/>
      <c r="I227" s="10"/>
      <c r="J227" s="10"/>
      <c r="K227" s="1"/>
      <c r="M227" s="1"/>
      <c r="AK227" s="1"/>
      <c r="AL227" s="1"/>
      <c r="AM227" s="1"/>
      <c r="AN227" s="1"/>
      <c r="AO227" s="1"/>
      <c r="AP227" s="1"/>
      <c r="AQ227" s="1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 t="n">
        <f aca="false">IF(GN225&lt;GN226,GN225,GN226)</f>
        <v>4</v>
      </c>
      <c r="GO227" s="15" t="n">
        <f aca="false">IF(GO225&lt;GO226,GO225,GO226)</f>
        <v>0</v>
      </c>
      <c r="GP227" s="15" t="n">
        <f aca="false">IF(GP225&lt;GP226,GP225,GP226)</f>
        <v>0</v>
      </c>
      <c r="GQ227" s="15" t="n">
        <f aca="false">IF(GQ225&lt;GQ226,GQ225,GQ226)</f>
        <v>0</v>
      </c>
      <c r="GR227" s="15" t="n">
        <f aca="false">IF(GR225&lt;GR226,GR225,GR226)</f>
        <v>0</v>
      </c>
      <c r="GS227" s="15" t="n">
        <f aca="false">IF(GS225&lt;GS226,GS225,GS226)</f>
        <v>0</v>
      </c>
      <c r="GT227" s="15" t="n">
        <f aca="false">IF(GT225&lt;GT226,GT225,GT226)</f>
        <v>0</v>
      </c>
      <c r="GU227" s="15" t="n">
        <f aca="false">IF(GU225&lt;GU226,GU225,GU226)</f>
        <v>0</v>
      </c>
      <c r="GV227" s="15" t="n">
        <f aca="false">IF(GV225&lt;GV226,GV225,GV226)</f>
        <v>0</v>
      </c>
      <c r="GW227" s="15" t="n">
        <f aca="false">IF(GW225&lt;GW226,GW225,GW226)</f>
        <v>0</v>
      </c>
      <c r="GX227" s="15" t="n">
        <f aca="false">IF(GX225&lt;GX226,GX225,GX226)</f>
        <v>0</v>
      </c>
      <c r="GY227" s="15" t="n">
        <f aca="false">IF(GY225&lt;GY226,GY225,GY226)</f>
        <v>0</v>
      </c>
      <c r="GZ227" s="15" t="n">
        <f aca="false">IF(GZ225&lt;GZ226,GZ225,GZ226)</f>
        <v>0</v>
      </c>
      <c r="HA227" s="15" t="n">
        <f aca="false">IF(HA225&lt;HA226,HA225,HA226)</f>
        <v>0</v>
      </c>
      <c r="HB227" s="15" t="n">
        <f aca="false">IF(HB225&lt;HB226,HB225,HB226)</f>
        <v>0</v>
      </c>
      <c r="HC227" s="15" t="n">
        <f aca="false">IF(HC225&lt;HC226,HC225,HC226)</f>
        <v>0</v>
      </c>
      <c r="HD227" s="15" t="n">
        <f aca="false">IF(HD225&lt;HD226,HD225,HD226)</f>
        <v>0</v>
      </c>
      <c r="HE227" s="15" t="n">
        <f aca="false">IF(HE225&lt;HE226,HE225,HE226)</f>
        <v>0</v>
      </c>
      <c r="HF227" s="15" t="n">
        <f aca="false">IF(HF225&lt;HF226,HF225,HF226)</f>
        <v>0</v>
      </c>
      <c r="HG227" s="15" t="n">
        <f aca="false">IF(HG225&lt;HG226,HG225,HG226)</f>
        <v>0</v>
      </c>
      <c r="HH227" s="15" t="n">
        <f aca="false">IF(HH225&lt;HH226,HH225,HH226)</f>
        <v>0</v>
      </c>
      <c r="HI227" s="15" t="n">
        <f aca="false">IF(HI225&lt;HI226,HI225,HI226)</f>
        <v>0</v>
      </c>
      <c r="HJ227" s="15" t="n">
        <f aca="false">IF(HJ225&lt;HJ226,HJ225,HJ226)</f>
        <v>0</v>
      </c>
      <c r="HK227" s="15" t="n">
        <f aca="false">IF(HK225&lt;HK226,HK225,HK226)</f>
        <v>0</v>
      </c>
      <c r="HL227" s="15" t="n">
        <f aca="false">IF(HL225&lt;HL226,HL225,HL226)</f>
        <v>0</v>
      </c>
      <c r="HM227" s="15" t="n">
        <f aca="false">IF(HM225&lt;HM226,HM225,HM226)</f>
        <v>0</v>
      </c>
      <c r="HN227" s="15" t="n">
        <f aca="false">IF(HN225&lt;HN226,HN225,HN226)</f>
        <v>0</v>
      </c>
      <c r="HO227" s="15" t="n">
        <f aca="false">IF(HO225&lt;HO226,HO225,HO226)</f>
        <v>0</v>
      </c>
      <c r="HP227" s="15" t="n">
        <f aca="false">IF(HP225&lt;HP226,HP225,HP226)</f>
        <v>0</v>
      </c>
      <c r="HQ227" s="15" t="n">
        <f aca="false">IF(HQ225&lt;HQ226,HQ225,HQ226)</f>
        <v>0</v>
      </c>
      <c r="HR227" s="15" t="n">
        <f aca="false">IF(HR225&lt;HR226,HR225,HR226)</f>
        <v>0</v>
      </c>
      <c r="HS227" s="15" t="n">
        <f aca="false">IF(HS225&lt;HS226,HS225,HS226)</f>
        <v>0</v>
      </c>
      <c r="HT227" s="15" t="n">
        <f aca="false">IF(HT225&lt;HT226,HT225,HT226)</f>
        <v>0</v>
      </c>
      <c r="HU227" s="15" t="n">
        <f aca="false">IF(HU225&lt;HU226,HU225,HU226)</f>
        <v>0</v>
      </c>
      <c r="HV227" s="15" t="n">
        <f aca="false">IF(HV225&lt;HV226,HV225,HV226)</f>
        <v>0</v>
      </c>
    </row>
    <row r="228" customFormat="false" ht="18" hidden="true" customHeight="true" outlineLevel="0" collapsed="false">
      <c r="A228" s="1"/>
      <c r="B228" s="10"/>
      <c r="C228" s="10"/>
      <c r="D228" s="10"/>
      <c r="E228" s="10"/>
      <c r="F228" s="13"/>
      <c r="G228" s="13"/>
      <c r="H228" s="74"/>
      <c r="I228" s="10"/>
      <c r="J228" s="10"/>
      <c r="K228" s="1"/>
      <c r="M228" s="1"/>
      <c r="AK228" s="1"/>
      <c r="AL228" s="1"/>
      <c r="AM228" s="1"/>
      <c r="AN228" s="1"/>
      <c r="AO228" s="1"/>
      <c r="AP228" s="1"/>
      <c r="AQ228" s="1"/>
      <c r="AT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0" t="n">
        <f aca="false">FY$4^GN227</f>
        <v>16</v>
      </c>
      <c r="GO228" s="0" t="n">
        <f aca="false">FZ$4^GO227*GN228</f>
        <v>16</v>
      </c>
      <c r="GP228" s="0" t="n">
        <f aca="false">GA$4^GP227*GO228</f>
        <v>16</v>
      </c>
      <c r="GQ228" s="0" t="n">
        <f aca="false">GB$4^GQ227*GP228</f>
        <v>16</v>
      </c>
      <c r="GR228" s="0" t="n">
        <f aca="false">GC$4^GR227*GQ228</f>
        <v>16</v>
      </c>
      <c r="GS228" s="0" t="n">
        <f aca="false">GD$4^GS227*GR228</f>
        <v>16</v>
      </c>
      <c r="GT228" s="0" t="n">
        <f aca="false">GE$4^GT227*GS228</f>
        <v>16</v>
      </c>
      <c r="GU228" s="0" t="n">
        <f aca="false">GF$4^GU227*GT228</f>
        <v>16</v>
      </c>
      <c r="GV228" s="0" t="n">
        <f aca="false">GG$4^GV227*GU228</f>
        <v>16</v>
      </c>
      <c r="GW228" s="0" t="n">
        <f aca="false">GH$4^GW227*GV228</f>
        <v>16</v>
      </c>
      <c r="GX228" s="0" t="n">
        <f aca="false">GI$4^GX227*GW228</f>
        <v>16</v>
      </c>
      <c r="GY228" s="0" t="n">
        <f aca="false">GJ$4^GY227*GX228</f>
        <v>16</v>
      </c>
      <c r="GZ228" s="0" t="n">
        <f aca="false">GK$4^GZ227*GY228</f>
        <v>16</v>
      </c>
      <c r="HA228" s="0" t="n">
        <f aca="false">GL$4^HA227*GZ228</f>
        <v>16</v>
      </c>
      <c r="HB228" s="0" t="n">
        <f aca="false">GM$4^HB227*HA228</f>
        <v>16</v>
      </c>
      <c r="HC228" s="0" t="n">
        <f aca="false">GN$4^HC227*HB228</f>
        <v>16</v>
      </c>
      <c r="HD228" s="0" t="n">
        <f aca="false">GO$4^HD227*HC228</f>
        <v>16</v>
      </c>
      <c r="HE228" s="0" t="n">
        <f aca="false">GP$4^HE227*HD228</f>
        <v>16</v>
      </c>
      <c r="HF228" s="0" t="n">
        <f aca="false">GQ$4^HF227*HE228</f>
        <v>16</v>
      </c>
      <c r="HG228" s="0" t="n">
        <f aca="false">GR$4^HG227*HF228</f>
        <v>16</v>
      </c>
      <c r="HH228" s="0" t="n">
        <f aca="false">GS$4^HH227*HG228</f>
        <v>16</v>
      </c>
      <c r="HI228" s="0" t="n">
        <f aca="false">GT$4^HI227*HH228</f>
        <v>16</v>
      </c>
      <c r="HJ228" s="0" t="n">
        <f aca="false">GU$4^HJ227*HI228</f>
        <v>16</v>
      </c>
      <c r="HK228" s="0" t="n">
        <f aca="false">GV$4^HK227*HJ228</f>
        <v>16</v>
      </c>
      <c r="HL228" s="0" t="n">
        <f aca="false">GW$4^HL227*HK228</f>
        <v>16</v>
      </c>
      <c r="HM228" s="0" t="n">
        <f aca="false">GX$4^HM227*HL228</f>
        <v>16</v>
      </c>
      <c r="HN228" s="0" t="n">
        <f aca="false">GY$4^HN227*HM228</f>
        <v>16</v>
      </c>
      <c r="HO228" s="0" t="n">
        <f aca="false">GZ$4^HO227*HN228</f>
        <v>16</v>
      </c>
      <c r="HP228" s="0" t="n">
        <f aca="false">HA$4^HP227*HO228</f>
        <v>16</v>
      </c>
      <c r="HQ228" s="0" t="n">
        <f aca="false">HB$4^HQ227*HP228</f>
        <v>16</v>
      </c>
      <c r="HR228" s="0" t="n">
        <f aca="false">HC$4^HR227*HQ228</f>
        <v>16</v>
      </c>
      <c r="HS228" s="0" t="n">
        <f aca="false">HD$4^HS227*HR228</f>
        <v>16</v>
      </c>
      <c r="HT228" s="0" t="n">
        <f aca="false">HE$4^HT227*HS228</f>
        <v>16</v>
      </c>
      <c r="HU228" s="0" t="n">
        <f aca="false">HF$4^HU227*HT228</f>
        <v>16</v>
      </c>
      <c r="HV228" s="0" t="n">
        <f aca="false">HG$4^HV227*HU228</f>
        <v>16</v>
      </c>
    </row>
    <row r="229" customFormat="false" ht="18" hidden="true" customHeight="true" outlineLevel="0" collapsed="false">
      <c r="A229" s="1"/>
      <c r="B229" s="10"/>
      <c r="C229" s="10"/>
      <c r="D229" s="10"/>
      <c r="E229" s="10"/>
      <c r="F229" s="13"/>
      <c r="G229" s="13"/>
      <c r="H229" s="74"/>
      <c r="I229" s="10"/>
      <c r="J229" s="10"/>
      <c r="K229" s="1"/>
      <c r="M229" s="1"/>
      <c r="AK229" s="1"/>
      <c r="AL229" s="1"/>
      <c r="AM229" s="1"/>
      <c r="AN229" s="1"/>
      <c r="AO229" s="1"/>
      <c r="AP229" s="1"/>
      <c r="AQ229" s="1"/>
      <c r="AR229" s="0" t="s">
        <v>65</v>
      </c>
      <c r="AS229" s="0" t="n">
        <f aca="false">AS218+AS222+AS226</f>
        <v>57</v>
      </c>
      <c r="AT229" s="0" t="n">
        <f aca="false">HX217*HX222*HX226+HX218*HX221*HX226+HX218*HX222*HX225</f>
        <v>64</v>
      </c>
      <c r="AU229" s="0" t="n">
        <f aca="false">AT229-AU230*(AS230-AS229)</f>
        <v>7</v>
      </c>
      <c r="AV229" s="0" t="n">
        <v>256</v>
      </c>
      <c r="AW229" s="15" t="n">
        <f aca="false">IF(AU229/AV229=INT(AU229/AV229),1,0)</f>
        <v>0</v>
      </c>
      <c r="AX229" s="15" t="n">
        <f aca="false">IF(AW229=0,AU229,AU229/AV229)</f>
        <v>7</v>
      </c>
      <c r="AY229" s="15" t="n">
        <v>16</v>
      </c>
      <c r="AZ229" s="15" t="n">
        <f aca="false">IF(AX229/AY229=INT(AX229/AY229),1,0)</f>
        <v>0</v>
      </c>
      <c r="BA229" s="15" t="n">
        <f aca="false">IF(AZ229=0,AX229,AX229/AY229)</f>
        <v>7</v>
      </c>
      <c r="BB229" s="15" t="n">
        <v>4</v>
      </c>
      <c r="BC229" s="15" t="n">
        <f aca="false">IF(BA229/BB229=INT(BA229/BB229),1,0)</f>
        <v>0</v>
      </c>
      <c r="BD229" s="15" t="n">
        <f aca="false">IF(BC229=0,BA229,BA229/BB229)</f>
        <v>7</v>
      </c>
      <c r="BE229" s="15" t="n">
        <v>2</v>
      </c>
      <c r="BF229" s="15" t="n">
        <f aca="false">IF(BD229/BE229=INT(BD229/BE229),1,0)</f>
        <v>0</v>
      </c>
      <c r="BG229" s="15" t="n">
        <f aca="false">IF(BF229=0,BD229,BD229/BE229)</f>
        <v>7</v>
      </c>
      <c r="BH229" s="15" t="n">
        <v>81</v>
      </c>
      <c r="BI229" s="15" t="n">
        <f aca="false">IF(BG229/BH229=INT(BG229/BH229),1,0)</f>
        <v>0</v>
      </c>
      <c r="BJ229" s="15" t="n">
        <f aca="false">IF(BI229=0,BG229,BG229/BH229)</f>
        <v>7</v>
      </c>
      <c r="BK229" s="15" t="n">
        <v>9</v>
      </c>
      <c r="BL229" s="15" t="n">
        <f aca="false">IF(BJ229/BK229=INT(BJ229/BK229),1,0)</f>
        <v>0</v>
      </c>
      <c r="BM229" s="15" t="n">
        <f aca="false">IF(BL229=0,BJ229,BJ229/BK229)</f>
        <v>7</v>
      </c>
      <c r="BN229" s="15" t="n">
        <v>3</v>
      </c>
      <c r="BO229" s="15" t="n">
        <f aca="false">IF(BM229/BN229=INT(BM229/BN229),1,0)</f>
        <v>0</v>
      </c>
      <c r="BP229" s="15" t="n">
        <f aca="false">IF(BO229=0,BM229,BM229/BN229)</f>
        <v>7</v>
      </c>
      <c r="BQ229" s="15" t="n">
        <v>25</v>
      </c>
      <c r="BR229" s="15" t="n">
        <f aca="false">IF(BP229/BQ229=INT(BP229/BQ229),1,0)</f>
        <v>0</v>
      </c>
      <c r="BS229" s="15" t="n">
        <f aca="false">IF(BR229=0,BP229,BP229/BQ229)</f>
        <v>7</v>
      </c>
      <c r="BT229" s="15" t="n">
        <v>5</v>
      </c>
      <c r="BU229" s="15" t="n">
        <f aca="false">IF(BS229/BT229=INT(BS229/BT229),1,0)</f>
        <v>0</v>
      </c>
      <c r="BV229" s="15" t="n">
        <f aca="false">IF(BU229=0,BS229,BS229/BT229)</f>
        <v>7</v>
      </c>
      <c r="BW229" s="15" t="n">
        <v>49</v>
      </c>
      <c r="BX229" s="15" t="n">
        <f aca="false">IF(BV229/BW229=INT(BV229/BW229),1,0)</f>
        <v>0</v>
      </c>
      <c r="BY229" s="15" t="n">
        <f aca="false">IF(BX229=0,BV229,BV229/BW229)</f>
        <v>7</v>
      </c>
      <c r="BZ229" s="15" t="n">
        <v>7</v>
      </c>
      <c r="CA229" s="15" t="n">
        <f aca="false">IF(BY229/BZ229=INT(BY229/BZ229),1,0)</f>
        <v>1</v>
      </c>
      <c r="CB229" s="15" t="n">
        <f aca="false">IF(CA229=0,BY229,BY229/BZ229)</f>
        <v>1</v>
      </c>
      <c r="CC229" s="15" t="n">
        <v>121</v>
      </c>
      <c r="CD229" s="15" t="n">
        <f aca="false">IF(CB229/CC229=INT(CB229/CC229),1,0)</f>
        <v>0</v>
      </c>
      <c r="CE229" s="15" t="n">
        <f aca="false">IF(CD229=0,CB229,CB229/CC229)</f>
        <v>1</v>
      </c>
      <c r="CF229" s="15" t="n">
        <v>11</v>
      </c>
      <c r="CG229" s="15" t="n">
        <f aca="false">IF(CE229/CF229=INT(CE229/CF229),1,0)</f>
        <v>0</v>
      </c>
      <c r="CH229" s="15" t="n">
        <f aca="false">IF(CG229=0,CE229,CE229/CF229)</f>
        <v>1</v>
      </c>
      <c r="CI229" s="15" t="n">
        <v>169</v>
      </c>
      <c r="CJ229" s="15" t="n">
        <f aca="false">IF(CH229/CI229=INT(CH229/CI229),1,0)</f>
        <v>0</v>
      </c>
      <c r="CK229" s="15" t="n">
        <f aca="false">IF(CJ229=0,CH229,CH229/CI229)</f>
        <v>1</v>
      </c>
      <c r="CL229" s="15" t="n">
        <v>13</v>
      </c>
      <c r="CM229" s="15" t="n">
        <f aca="false">IF(CK229/CL229=INT(CK229/CL229),1,0)</f>
        <v>0</v>
      </c>
      <c r="CN229" s="15" t="n">
        <f aca="false">IF(CM229=0,CK229,CK229/CL229)</f>
        <v>1</v>
      </c>
      <c r="CO229" s="15" t="n">
        <f aca="false">CO225</f>
        <v>289</v>
      </c>
      <c r="CP229" s="15" t="n">
        <f aca="false">IF(CN229/CO229=INT(CN229/CO229),1,0)</f>
        <v>0</v>
      </c>
      <c r="CQ229" s="15" t="n">
        <f aca="false">IF(CP229=0,CN229,CN229/CO229)</f>
        <v>1</v>
      </c>
      <c r="CR229" s="15" t="n">
        <v>17</v>
      </c>
      <c r="CS229" s="15" t="n">
        <f aca="false">IF(CQ229/CR229=INT(CQ229/CR229),1,0)</f>
        <v>0</v>
      </c>
      <c r="CT229" s="15" t="n">
        <f aca="false">IF(CS229=0,CQ229,CQ229/CR229)</f>
        <v>1</v>
      </c>
      <c r="CU229" s="15" t="n">
        <f aca="false">CU225</f>
        <v>361</v>
      </c>
      <c r="CV229" s="15" t="n">
        <f aca="false">IF(CT229/CU229=INT(CT229/CU229),1,0)</f>
        <v>0</v>
      </c>
      <c r="CW229" s="15" t="n">
        <f aca="false">IF(CV229=0,CT229,CT229/CU229)</f>
        <v>1</v>
      </c>
      <c r="CX229" s="15" t="n">
        <v>19</v>
      </c>
      <c r="CY229" s="15" t="n">
        <f aca="false">IF(CW229/CX229=INT(CW229/CX229),1,0)</f>
        <v>0</v>
      </c>
      <c r="CZ229" s="15" t="n">
        <f aca="false">IF(CY229=0,CW229,CW229/CX229)</f>
        <v>1</v>
      </c>
      <c r="DA229" s="15" t="n">
        <f aca="false">DA225</f>
        <v>529</v>
      </c>
      <c r="DB229" s="15" t="n">
        <f aca="false">IF(CZ229/DA229=INT(CZ229/DA229),1,0)</f>
        <v>0</v>
      </c>
      <c r="DC229" s="15" t="n">
        <f aca="false">IF(DB229=0,CZ229,CZ229/DA229)</f>
        <v>1</v>
      </c>
      <c r="DD229" s="15" t="n">
        <v>23</v>
      </c>
      <c r="DE229" s="15" t="n">
        <f aca="false">IF(DC229/DD229=INT(DC229/DD229),1,0)</f>
        <v>0</v>
      </c>
      <c r="DF229" s="15" t="n">
        <f aca="false">IF(DE229=0,DC229,DC229/DD229)</f>
        <v>1</v>
      </c>
      <c r="DG229" s="15" t="n">
        <f aca="false">DG225</f>
        <v>841</v>
      </c>
      <c r="DH229" s="15" t="n">
        <f aca="false">IF(DF229/DG229=INT(DF229/DG229),1,0)</f>
        <v>0</v>
      </c>
      <c r="DI229" s="15" t="n">
        <f aca="false">IF(DH229=0,DF229,DF229/DG229)</f>
        <v>1</v>
      </c>
      <c r="DJ229" s="15" t="n">
        <v>29</v>
      </c>
      <c r="DK229" s="15" t="n">
        <f aca="false">IF(DI229/DJ229=INT(DI229/DJ229),1,0)</f>
        <v>0</v>
      </c>
      <c r="DL229" s="15" t="n">
        <f aca="false">IF(DK229=0,DI229,DI229/DJ229)</f>
        <v>1</v>
      </c>
      <c r="DM229" s="15" t="n">
        <f aca="false">DM225</f>
        <v>961</v>
      </c>
      <c r="DN229" s="15" t="n">
        <f aca="false">IF(DL229/DM229=INT(DL229/DM229),1,0)</f>
        <v>0</v>
      </c>
      <c r="DO229" s="15" t="n">
        <f aca="false">IF(DN229=0,DL229,DL229/DM229)</f>
        <v>1</v>
      </c>
      <c r="DP229" s="15" t="n">
        <v>31</v>
      </c>
      <c r="DQ229" s="15" t="n">
        <f aca="false">IF(DO229/DP229=INT(DO229/DP229),1,0)</f>
        <v>0</v>
      </c>
      <c r="DR229" s="15" t="n">
        <f aca="false">IF(DQ229=0,DO229,DO229/DP229)</f>
        <v>1</v>
      </c>
      <c r="DS229" s="15" t="n">
        <v>37</v>
      </c>
      <c r="DT229" s="15" t="n">
        <f aca="false">IF(DR229/DS229=INT(DR229/DS229),1,0)</f>
        <v>0</v>
      </c>
      <c r="DU229" s="15" t="n">
        <f aca="false">IF(DT229=0,DR229,DR229/DS229)</f>
        <v>1</v>
      </c>
      <c r="DV229" s="15" t="n">
        <v>41</v>
      </c>
      <c r="DW229" s="15" t="n">
        <f aca="false">IF(DU229/DV229=INT(DU229/DV229),1,0)</f>
        <v>0</v>
      </c>
      <c r="DX229" s="15" t="n">
        <f aca="false">IF(DW229=0,DU229,DU229/DV229)</f>
        <v>1</v>
      </c>
      <c r="DY229" s="15" t="n">
        <v>43</v>
      </c>
      <c r="DZ229" s="15" t="n">
        <f aca="false">IF(DX229/DY229=INT(DX229/DY229),1,0)</f>
        <v>0</v>
      </c>
      <c r="EA229" s="15" t="n">
        <f aca="false">IF(DZ229=0,DX229,DX229/DY229)</f>
        <v>1</v>
      </c>
      <c r="EB229" s="15" t="n">
        <v>47</v>
      </c>
      <c r="EC229" s="15" t="n">
        <f aca="false">IF(EA229/EB229=INT(EA229/EB229),1,0)</f>
        <v>0</v>
      </c>
      <c r="ED229" s="15" t="n">
        <f aca="false">IF(EC229=0,EA229,EA229/EB229)</f>
        <v>1</v>
      </c>
      <c r="EE229" s="15" t="n">
        <v>53</v>
      </c>
      <c r="EF229" s="15" t="n">
        <f aca="false">IF(ED229/EE229=INT(ED229/EE229),1,0)</f>
        <v>0</v>
      </c>
      <c r="EG229" s="15" t="n">
        <f aca="false">IF(EF229=0,ED229,ED229/EE229)</f>
        <v>1</v>
      </c>
      <c r="EH229" s="15" t="n">
        <v>59</v>
      </c>
      <c r="EI229" s="15" t="n">
        <f aca="false">IF(EG229/EH229=INT(EG229/EH229),1,0)</f>
        <v>0</v>
      </c>
      <c r="EJ229" s="15" t="n">
        <f aca="false">IF(EI229=0,EG229,EG229/EH229)</f>
        <v>1</v>
      </c>
      <c r="EK229" s="15" t="n">
        <v>61</v>
      </c>
      <c r="EL229" s="15" t="n">
        <f aca="false">IF(EJ229/EK229=INT(EJ229/EK229),1,0)</f>
        <v>0</v>
      </c>
      <c r="EM229" s="15" t="n">
        <f aca="false">IF(EL229=0,EJ229,EJ229/EK229)</f>
        <v>1</v>
      </c>
      <c r="EN229" s="15" t="n">
        <v>67</v>
      </c>
      <c r="EO229" s="15" t="n">
        <f aca="false">IF(EM229/EN229=INT(EM229/EN229),1,0)</f>
        <v>0</v>
      </c>
      <c r="EP229" s="15" t="n">
        <f aca="false">IF(EO229=0,EM229,EM229/EN229)</f>
        <v>1</v>
      </c>
      <c r="EQ229" s="15" t="n">
        <v>71</v>
      </c>
      <c r="ER229" s="15" t="n">
        <f aca="false">IF(EP229/EQ229=INT(EP229/EQ229),1,0)</f>
        <v>0</v>
      </c>
      <c r="ES229" s="15" t="n">
        <f aca="false">IF(ER229=0,EP229,EP229/EQ229)</f>
        <v>1</v>
      </c>
      <c r="ET229" s="15" t="n">
        <v>73</v>
      </c>
      <c r="EU229" s="15" t="n">
        <f aca="false">IF(ES229/ET229=INT(ES229/ET229),1,0)</f>
        <v>0</v>
      </c>
      <c r="EV229" s="15" t="n">
        <f aca="false">IF(EU229=0,ES229,ES229/ET229)</f>
        <v>1</v>
      </c>
      <c r="EW229" s="15" t="n">
        <v>79</v>
      </c>
      <c r="EX229" s="15" t="n">
        <f aca="false">IF(EV229/EW229=INT(EV229/EW229),1,0)</f>
        <v>0</v>
      </c>
      <c r="EY229" s="15" t="n">
        <f aca="false">IF(EX229=0,EV229,EV229/EW229)</f>
        <v>1</v>
      </c>
      <c r="EZ229" s="15" t="n">
        <v>83</v>
      </c>
      <c r="FA229" s="15" t="n">
        <f aca="false">IF(EY229/EZ229=INT(EY229/EZ229),1,0)</f>
        <v>0</v>
      </c>
      <c r="FB229" s="15" t="n">
        <f aca="false">IF(FA229=0,EY229,EY229/EZ229)</f>
        <v>1</v>
      </c>
      <c r="FC229" s="15" t="n">
        <v>89</v>
      </c>
      <c r="FD229" s="15" t="n">
        <f aca="false">IF(FB229/FC229=INT(FB229/FC229),1,0)</f>
        <v>0</v>
      </c>
      <c r="FE229" s="15" t="n">
        <f aca="false">IF(FD229=0,FB229,FB229/FC229)</f>
        <v>1</v>
      </c>
      <c r="FF229" s="15" t="n">
        <v>97</v>
      </c>
      <c r="FG229" s="15" t="n">
        <f aca="false">IF(FE229/FF229=INT(FE229/FF229),1,0)</f>
        <v>0</v>
      </c>
      <c r="FH229" s="15" t="n">
        <f aca="false">IF(FG229=0,FE229,FE229/FF229)</f>
        <v>1</v>
      </c>
      <c r="FI229" s="15" t="n">
        <v>101</v>
      </c>
      <c r="FJ229" s="15" t="n">
        <f aca="false">IF(FH229/FI229=INT(FH229/FI229),1,0)</f>
        <v>0</v>
      </c>
      <c r="FK229" s="15" t="n">
        <f aca="false">IF(FJ229=0,FH229,FH229/FI229)</f>
        <v>1</v>
      </c>
      <c r="FL229" s="15" t="n">
        <v>103</v>
      </c>
      <c r="FM229" s="15" t="n">
        <f aca="false">IF(FK229/FL229=INT(FK229/FL229),1,0)</f>
        <v>0</v>
      </c>
      <c r="FN229" s="15" t="n">
        <f aca="false">IF(FM229=0,FK229,FK229/FL229)</f>
        <v>1</v>
      </c>
      <c r="FO229" s="15" t="n">
        <v>107</v>
      </c>
      <c r="FP229" s="15" t="n">
        <f aca="false">IF(FN229/FO229=INT(FN229/FO229),1,0)</f>
        <v>0</v>
      </c>
      <c r="FQ229" s="15" t="n">
        <f aca="false">IF(FP229=0,FN229,FN229/FO229)</f>
        <v>1</v>
      </c>
      <c r="FR229" s="15" t="n">
        <v>109</v>
      </c>
      <c r="FS229" s="15" t="n">
        <f aca="false">IF(FQ229/FR229=INT(FQ229/FR229),1,0)</f>
        <v>0</v>
      </c>
      <c r="FT229" s="15" t="n">
        <f aca="false">IF(FS229=0,FQ229,FQ229/FR229)</f>
        <v>1</v>
      </c>
      <c r="FU229" s="15" t="n">
        <v>113</v>
      </c>
      <c r="FV229" s="15" t="n">
        <f aca="false">IF(FT229/FU229=INT(FT229/FU229),1,0)</f>
        <v>0</v>
      </c>
      <c r="FW229" s="15" t="n">
        <f aca="false">IF(FV229=0,FT229,FT229/FU229)</f>
        <v>1</v>
      </c>
      <c r="FX229" s="15" t="n">
        <v>127</v>
      </c>
      <c r="FY229" s="15" t="n">
        <f aca="false">IF(FW229/FX229=INT(FW229/FX229),1,0)</f>
        <v>0</v>
      </c>
      <c r="FZ229" s="15" t="n">
        <f aca="false">IF(FY229=0,FW229,FW229/FX229)</f>
        <v>1</v>
      </c>
      <c r="GA229" s="15" t="n">
        <v>131</v>
      </c>
      <c r="GB229" s="15" t="n">
        <f aca="false">IF(FZ229/GA229=INT(FZ229/GA229),1,0)</f>
        <v>0</v>
      </c>
      <c r="GC229" s="15" t="n">
        <f aca="false">IF(GB229=0,FZ229,FZ229/GA229)</f>
        <v>1</v>
      </c>
      <c r="GD229" s="15" t="n">
        <v>137</v>
      </c>
      <c r="GE229" s="15" t="n">
        <f aca="false">IF(GC229/GD229=INT(GC229/GD229),1,0)</f>
        <v>0</v>
      </c>
      <c r="GF229" s="15" t="n">
        <f aca="false">IF(GE229=0,GC229,GC229/GD229)</f>
        <v>1</v>
      </c>
      <c r="GG229" s="15" t="n">
        <v>139</v>
      </c>
      <c r="GH229" s="15" t="n">
        <f aca="false">IF(GF229/GG229=INT(GF229/GG229),1,0)</f>
        <v>0</v>
      </c>
      <c r="GI229" s="15" t="n">
        <f aca="false">IF(GH229=0,GF229,GF229/GG229)</f>
        <v>1</v>
      </c>
      <c r="GJ229" s="15" t="n">
        <v>149</v>
      </c>
      <c r="GK229" s="15" t="n">
        <f aca="false">IF(GI229/GJ229=INT(GI229/GJ229),1,0)</f>
        <v>0</v>
      </c>
      <c r="GL229" s="15" t="n">
        <f aca="false">IF(GK229=0,GI229,GI229/GJ229)</f>
        <v>1</v>
      </c>
      <c r="GM229" s="15"/>
      <c r="GN229" s="15" t="n">
        <f aca="false">8*AW229+4*AZ229+2*BC229+BF229</f>
        <v>0</v>
      </c>
      <c r="GO229" s="15" t="n">
        <f aca="false">4*BI229+2*BL229+BO229</f>
        <v>0</v>
      </c>
      <c r="GP229" s="15" t="n">
        <f aca="false">2*BR229+BU229</f>
        <v>0</v>
      </c>
      <c r="GQ229" s="15" t="n">
        <f aca="false">2*BX229+CA229</f>
        <v>1</v>
      </c>
      <c r="GR229" s="15" t="n">
        <f aca="false">2*CD229+CG229</f>
        <v>0</v>
      </c>
      <c r="GS229" s="15" t="n">
        <f aca="false">2*CJ229+CM229</f>
        <v>0</v>
      </c>
      <c r="GT229" s="15" t="n">
        <f aca="false">CS229</f>
        <v>0</v>
      </c>
      <c r="GU229" s="15" t="n">
        <f aca="false">CY229</f>
        <v>0</v>
      </c>
      <c r="GV229" s="15" t="n">
        <f aca="false">DE229</f>
        <v>0</v>
      </c>
      <c r="GW229" s="15" t="n">
        <f aca="false">DK229</f>
        <v>0</v>
      </c>
      <c r="GX229" s="15" t="n">
        <f aca="false">DQ229</f>
        <v>0</v>
      </c>
      <c r="GY229" s="0" t="n">
        <f aca="false">DT229</f>
        <v>0</v>
      </c>
      <c r="GZ229" s="0" t="n">
        <f aca="false">DW229</f>
        <v>0</v>
      </c>
      <c r="HA229" s="0" t="n">
        <f aca="false">DZ229</f>
        <v>0</v>
      </c>
      <c r="HB229" s="0" t="n">
        <f aca="false">EC229</f>
        <v>0</v>
      </c>
      <c r="HC229" s="0" t="n">
        <f aca="false">EF229</f>
        <v>0</v>
      </c>
      <c r="HD229" s="0" t="n">
        <f aca="false">EI229</f>
        <v>0</v>
      </c>
      <c r="HE229" s="0" t="n">
        <f aca="false">EL229</f>
        <v>0</v>
      </c>
      <c r="HF229" s="0" t="n">
        <f aca="false">EO229</f>
        <v>0</v>
      </c>
      <c r="HG229" s="0" t="n">
        <f aca="false">ER229</f>
        <v>0</v>
      </c>
      <c r="HH229" s="0" t="n">
        <f aca="false">EU229</f>
        <v>0</v>
      </c>
      <c r="HI229" s="0" t="n">
        <f aca="false">EX229</f>
        <v>0</v>
      </c>
      <c r="HJ229" s="0" t="n">
        <f aca="false">FA229</f>
        <v>0</v>
      </c>
      <c r="HK229" s="0" t="n">
        <f aca="false">FD229</f>
        <v>0</v>
      </c>
      <c r="HL229" s="0" t="n">
        <f aca="false">FG229</f>
        <v>0</v>
      </c>
      <c r="HM229" s="0" t="n">
        <f aca="false">FJ229</f>
        <v>0</v>
      </c>
      <c r="HN229" s="0" t="n">
        <f aca="false">FM229</f>
        <v>0</v>
      </c>
      <c r="HO229" s="0" t="n">
        <f aca="false">FP229</f>
        <v>0</v>
      </c>
      <c r="HP229" s="0" t="n">
        <f aca="false">FS229</f>
        <v>0</v>
      </c>
      <c r="HQ229" s="0" t="n">
        <f aca="false">FV229</f>
        <v>0</v>
      </c>
      <c r="HR229" s="0" t="n">
        <f aca="false">FY229</f>
        <v>0</v>
      </c>
      <c r="HS229" s="0" t="n">
        <f aca="false">GB229</f>
        <v>0</v>
      </c>
      <c r="HT229" s="0" t="n">
        <f aca="false">GE229</f>
        <v>0</v>
      </c>
      <c r="HU229" s="0" t="n">
        <f aca="false">GH229</f>
        <v>0</v>
      </c>
      <c r="HV229" s="0" t="n">
        <f aca="false">GK229</f>
        <v>0</v>
      </c>
      <c r="HW229" s="0" t="n">
        <f aca="false">AU229</f>
        <v>7</v>
      </c>
      <c r="HX229" s="0" t="n">
        <f aca="false">HW229/HV232</f>
        <v>7</v>
      </c>
    </row>
    <row r="230" customFormat="false" ht="18" hidden="true" customHeight="true" outlineLevel="0" collapsed="false">
      <c r="A230" s="1"/>
      <c r="B230" s="10"/>
      <c r="C230" s="10"/>
      <c r="D230" s="10"/>
      <c r="E230" s="10"/>
      <c r="F230" s="13"/>
      <c r="G230" s="13"/>
      <c r="H230" s="74"/>
      <c r="I230" s="10"/>
      <c r="J230" s="10"/>
      <c r="K230" s="1"/>
      <c r="M230" s="1"/>
      <c r="AK230" s="1"/>
      <c r="AL230" s="1"/>
      <c r="AM230" s="1"/>
      <c r="AN230" s="1"/>
      <c r="AO230" s="1"/>
      <c r="AP230" s="1"/>
      <c r="AQ230" s="1"/>
      <c r="AS230" s="0" t="n">
        <f aca="false">AS229+INT(AT229/AT230)</f>
        <v>58</v>
      </c>
      <c r="AT230" s="0" t="n">
        <f aca="false">HX218*HX222*HX226</f>
        <v>57</v>
      </c>
      <c r="AU230" s="0" t="n">
        <f aca="false">AT230</f>
        <v>57</v>
      </c>
      <c r="AV230" s="0" t="n">
        <v>256</v>
      </c>
      <c r="AW230" s="15" t="n">
        <f aca="false">IF(AU230/AV230=INT(AU230/AV230),1,0)</f>
        <v>0</v>
      </c>
      <c r="AX230" s="15" t="n">
        <f aca="false">IF(AW230=0,AU230,AU230/AV230)</f>
        <v>57</v>
      </c>
      <c r="AY230" s="15" t="n">
        <v>16</v>
      </c>
      <c r="AZ230" s="15" t="n">
        <f aca="false">IF(AX230/AY230=INT(AX230/AY230),1,0)</f>
        <v>0</v>
      </c>
      <c r="BA230" s="15" t="n">
        <f aca="false">IF(AZ230=0,AX230,AX230/AY230)</f>
        <v>57</v>
      </c>
      <c r="BB230" s="15" t="n">
        <v>4</v>
      </c>
      <c r="BC230" s="15" t="n">
        <f aca="false">IF(BA230/BB230=INT(BA230/BB230),1,0)</f>
        <v>0</v>
      </c>
      <c r="BD230" s="15" t="n">
        <f aca="false">IF(BC230=0,BA230,BA230/BB230)</f>
        <v>57</v>
      </c>
      <c r="BE230" s="15" t="n">
        <v>2</v>
      </c>
      <c r="BF230" s="15" t="n">
        <f aca="false">IF(BD230/BE230=INT(BD230/BE230),1,0)</f>
        <v>0</v>
      </c>
      <c r="BG230" s="15" t="n">
        <f aca="false">IF(BF230=0,BD230,BD230/BE230)</f>
        <v>57</v>
      </c>
      <c r="BH230" s="15" t="n">
        <v>81</v>
      </c>
      <c r="BI230" s="15" t="n">
        <f aca="false">IF(BG230/BH230=INT(BG230/BH230),1,0)</f>
        <v>0</v>
      </c>
      <c r="BJ230" s="15" t="n">
        <f aca="false">IF(BI230=0,BG230,BG230/BH230)</f>
        <v>57</v>
      </c>
      <c r="BK230" s="15" t="n">
        <v>9</v>
      </c>
      <c r="BL230" s="15" t="n">
        <f aca="false">IF(BJ230/BK230=INT(BJ230/BK230),1,0)</f>
        <v>0</v>
      </c>
      <c r="BM230" s="15" t="n">
        <f aca="false">IF(BL230=0,BJ230,BJ230/BK230)</f>
        <v>57</v>
      </c>
      <c r="BN230" s="15" t="n">
        <v>3</v>
      </c>
      <c r="BO230" s="15" t="n">
        <f aca="false">IF(BM230/BN230=INT(BM230/BN230),1,0)</f>
        <v>1</v>
      </c>
      <c r="BP230" s="15" t="n">
        <f aca="false">IF(BO230=0,BM230,BM230/BN230)</f>
        <v>19</v>
      </c>
      <c r="BQ230" s="15" t="n">
        <v>25</v>
      </c>
      <c r="BR230" s="15" t="n">
        <f aca="false">IF(BP230/BQ230=INT(BP230/BQ230),1,0)</f>
        <v>0</v>
      </c>
      <c r="BS230" s="15" t="n">
        <f aca="false">IF(BR230=0,BP230,BP230/BQ230)</f>
        <v>19</v>
      </c>
      <c r="BT230" s="15" t="n">
        <v>5</v>
      </c>
      <c r="BU230" s="15" t="n">
        <f aca="false">IF(BS230/BT230=INT(BS230/BT230),1,0)</f>
        <v>0</v>
      </c>
      <c r="BV230" s="15" t="n">
        <f aca="false">IF(BU230=0,BS230,BS230/BT230)</f>
        <v>19</v>
      </c>
      <c r="BW230" s="15" t="n">
        <v>49</v>
      </c>
      <c r="BX230" s="15" t="n">
        <f aca="false">IF(BV230/BW230=INT(BV230/BW230),1,0)</f>
        <v>0</v>
      </c>
      <c r="BY230" s="15" t="n">
        <f aca="false">IF(BX230=0,BV230,BV230/BW230)</f>
        <v>19</v>
      </c>
      <c r="BZ230" s="15" t="n">
        <v>7</v>
      </c>
      <c r="CA230" s="15" t="n">
        <f aca="false">IF(BY230/BZ230=INT(BY230/BZ230),1,0)</f>
        <v>0</v>
      </c>
      <c r="CB230" s="15" t="n">
        <f aca="false">IF(CA230=0,BY230,BY230/BZ230)</f>
        <v>19</v>
      </c>
      <c r="CC230" s="15" t="n">
        <v>121</v>
      </c>
      <c r="CD230" s="15" t="n">
        <f aca="false">IF(CB230/CC230=INT(CB230/CC230),1,0)</f>
        <v>0</v>
      </c>
      <c r="CE230" s="15" t="n">
        <f aca="false">IF(CD230=0,CB230,CB230/CC230)</f>
        <v>19</v>
      </c>
      <c r="CF230" s="15" t="n">
        <v>11</v>
      </c>
      <c r="CG230" s="15" t="n">
        <f aca="false">IF(CE230/CF230=INT(CE230/CF230),1,0)</f>
        <v>0</v>
      </c>
      <c r="CH230" s="15" t="n">
        <f aca="false">IF(CG230=0,CE230,CE230/CF230)</f>
        <v>19</v>
      </c>
      <c r="CI230" s="15" t="n">
        <v>169</v>
      </c>
      <c r="CJ230" s="15" t="n">
        <f aca="false">IF(CH230/CI230=INT(CH230/CI230),1,0)</f>
        <v>0</v>
      </c>
      <c r="CK230" s="15" t="n">
        <f aca="false">IF(CJ230=0,CH230,CH230/CI230)</f>
        <v>19</v>
      </c>
      <c r="CL230" s="15" t="n">
        <v>13</v>
      </c>
      <c r="CM230" s="15" t="n">
        <f aca="false">IF(CK230/CL230=INT(CK230/CL230),1,0)</f>
        <v>0</v>
      </c>
      <c r="CN230" s="15" t="n">
        <f aca="false">IF(CM230=0,CK230,CK230/CL230)</f>
        <v>19</v>
      </c>
      <c r="CO230" s="15" t="n">
        <f aca="false">CO226</f>
        <v>289</v>
      </c>
      <c r="CP230" s="15" t="n">
        <f aca="false">IF(CN230/CO230=INT(CN230/CO230),1,0)</f>
        <v>0</v>
      </c>
      <c r="CQ230" s="15" t="n">
        <f aca="false">IF(CP230=0,CN230,CN230/CO230)</f>
        <v>19</v>
      </c>
      <c r="CR230" s="15" t="n">
        <v>17</v>
      </c>
      <c r="CS230" s="15" t="n">
        <f aca="false">IF(CQ230/CR230=INT(CQ230/CR230),1,0)</f>
        <v>0</v>
      </c>
      <c r="CT230" s="15" t="n">
        <f aca="false">IF(CS230=0,CQ230,CQ230/CR230)</f>
        <v>19</v>
      </c>
      <c r="CU230" s="15" t="n">
        <f aca="false">CU226</f>
        <v>361</v>
      </c>
      <c r="CV230" s="15" t="n">
        <f aca="false">IF(CT230/CU230=INT(CT230/CU230),1,0)</f>
        <v>0</v>
      </c>
      <c r="CW230" s="15" t="n">
        <f aca="false">IF(CV230=0,CT230,CT230/CU230)</f>
        <v>19</v>
      </c>
      <c r="CX230" s="15" t="n">
        <v>19</v>
      </c>
      <c r="CY230" s="15" t="n">
        <f aca="false">IF(CW230/CX230=INT(CW230/CX230),1,0)</f>
        <v>1</v>
      </c>
      <c r="CZ230" s="15" t="n">
        <f aca="false">IF(CY230=0,CW230,CW230/CX230)</f>
        <v>1</v>
      </c>
      <c r="DA230" s="15" t="n">
        <f aca="false">DA226</f>
        <v>529</v>
      </c>
      <c r="DB230" s="15" t="n">
        <f aca="false">IF(CZ230/DA230=INT(CZ230/DA230),1,0)</f>
        <v>0</v>
      </c>
      <c r="DC230" s="15" t="n">
        <f aca="false">IF(DB230=0,CZ230,CZ230/DA230)</f>
        <v>1</v>
      </c>
      <c r="DD230" s="15" t="n">
        <v>23</v>
      </c>
      <c r="DE230" s="15" t="n">
        <f aca="false">IF(DC230/DD230=INT(DC230/DD230),1,0)</f>
        <v>0</v>
      </c>
      <c r="DF230" s="15" t="n">
        <f aca="false">IF(DE230=0,DC230,DC230/DD230)</f>
        <v>1</v>
      </c>
      <c r="DG230" s="15" t="n">
        <f aca="false">DG226</f>
        <v>841</v>
      </c>
      <c r="DH230" s="15" t="n">
        <f aca="false">IF(DF230/DG230=INT(DF230/DG230),1,0)</f>
        <v>0</v>
      </c>
      <c r="DI230" s="15" t="n">
        <f aca="false">IF(DH230=0,DF230,DF230/DG230)</f>
        <v>1</v>
      </c>
      <c r="DJ230" s="15" t="n">
        <v>29</v>
      </c>
      <c r="DK230" s="15" t="n">
        <f aca="false">IF(DI230/DJ230=INT(DI230/DJ230),1,0)</f>
        <v>0</v>
      </c>
      <c r="DL230" s="15" t="n">
        <f aca="false">IF(DK230=0,DI230,DI230/DJ230)</f>
        <v>1</v>
      </c>
      <c r="DM230" s="15" t="n">
        <f aca="false">DM226</f>
        <v>961</v>
      </c>
      <c r="DN230" s="15" t="n">
        <f aca="false">IF(DL230/DM230=INT(DL230/DM230),1,0)</f>
        <v>0</v>
      </c>
      <c r="DO230" s="15" t="n">
        <f aca="false">IF(DN230=0,DL230,DL230/DM230)</f>
        <v>1</v>
      </c>
      <c r="DP230" s="15" t="n">
        <v>31</v>
      </c>
      <c r="DQ230" s="15" t="n">
        <f aca="false">IF(DO230/DP230=INT(DO230/DP230),1,0)</f>
        <v>0</v>
      </c>
      <c r="DR230" s="15" t="n">
        <f aca="false">IF(DQ230=0,DO230,DO230/DP230)</f>
        <v>1</v>
      </c>
      <c r="DS230" s="15" t="n">
        <v>37</v>
      </c>
      <c r="DT230" s="15" t="n">
        <f aca="false">IF(DR230/DS230=INT(DR230/DS230),1,0)</f>
        <v>0</v>
      </c>
      <c r="DU230" s="15" t="n">
        <f aca="false">IF(DT230=0,DR230,DR230/DS230)</f>
        <v>1</v>
      </c>
      <c r="DV230" s="15" t="n">
        <v>41</v>
      </c>
      <c r="DW230" s="15" t="n">
        <f aca="false">IF(DU230/DV230=INT(DU230/DV230),1,0)</f>
        <v>0</v>
      </c>
      <c r="DX230" s="15" t="n">
        <f aca="false">IF(DW230=0,DU230,DU230/DV230)</f>
        <v>1</v>
      </c>
      <c r="DY230" s="15" t="n">
        <v>43</v>
      </c>
      <c r="DZ230" s="15" t="n">
        <f aca="false">IF(DX230/DY230=INT(DX230/DY230),1,0)</f>
        <v>0</v>
      </c>
      <c r="EA230" s="15" t="n">
        <f aca="false">IF(DZ230=0,DX230,DX230/DY230)</f>
        <v>1</v>
      </c>
      <c r="EB230" s="15" t="n">
        <v>47</v>
      </c>
      <c r="EC230" s="15" t="n">
        <f aca="false">IF(EA230/EB230=INT(EA230/EB230),1,0)</f>
        <v>0</v>
      </c>
      <c r="ED230" s="15" t="n">
        <f aca="false">IF(EC230=0,EA230,EA230/EB230)</f>
        <v>1</v>
      </c>
      <c r="EE230" s="15" t="n">
        <v>53</v>
      </c>
      <c r="EF230" s="15" t="n">
        <f aca="false">IF(ED230/EE230=INT(ED230/EE230),1,0)</f>
        <v>0</v>
      </c>
      <c r="EG230" s="15" t="n">
        <f aca="false">IF(EF230=0,ED230,ED230/EE230)</f>
        <v>1</v>
      </c>
      <c r="EH230" s="15" t="n">
        <v>59</v>
      </c>
      <c r="EI230" s="15" t="n">
        <f aca="false">IF(EG230/EH230=INT(EG230/EH230),1,0)</f>
        <v>0</v>
      </c>
      <c r="EJ230" s="15" t="n">
        <f aca="false">IF(EI230=0,EG230,EG230/EH230)</f>
        <v>1</v>
      </c>
      <c r="EK230" s="15" t="n">
        <v>61</v>
      </c>
      <c r="EL230" s="15" t="n">
        <f aca="false">IF(EJ230/EK230=INT(EJ230/EK230),1,0)</f>
        <v>0</v>
      </c>
      <c r="EM230" s="15" t="n">
        <f aca="false">IF(EL230=0,EJ230,EJ230/EK230)</f>
        <v>1</v>
      </c>
      <c r="EN230" s="15" t="n">
        <v>67</v>
      </c>
      <c r="EO230" s="15" t="n">
        <f aca="false">IF(EM230/EN230=INT(EM230/EN230),1,0)</f>
        <v>0</v>
      </c>
      <c r="EP230" s="15" t="n">
        <f aca="false">IF(EO230=0,EM230,EM230/EN230)</f>
        <v>1</v>
      </c>
      <c r="EQ230" s="15" t="n">
        <v>71</v>
      </c>
      <c r="ER230" s="15" t="n">
        <f aca="false">IF(EP230/EQ230=INT(EP230/EQ230),1,0)</f>
        <v>0</v>
      </c>
      <c r="ES230" s="15" t="n">
        <f aca="false">IF(ER230=0,EP230,EP230/EQ230)</f>
        <v>1</v>
      </c>
      <c r="ET230" s="15" t="n">
        <v>73</v>
      </c>
      <c r="EU230" s="15" t="n">
        <f aca="false">IF(ES230/ET230=INT(ES230/ET230),1,0)</f>
        <v>0</v>
      </c>
      <c r="EV230" s="15" t="n">
        <f aca="false">IF(EU230=0,ES230,ES230/ET230)</f>
        <v>1</v>
      </c>
      <c r="EW230" s="15" t="n">
        <v>79</v>
      </c>
      <c r="EX230" s="15" t="n">
        <f aca="false">IF(EV230/EW230=INT(EV230/EW230),1,0)</f>
        <v>0</v>
      </c>
      <c r="EY230" s="15" t="n">
        <f aca="false">IF(EX230=0,EV230,EV230/EW230)</f>
        <v>1</v>
      </c>
      <c r="EZ230" s="15" t="n">
        <v>83</v>
      </c>
      <c r="FA230" s="15" t="n">
        <f aca="false">IF(EY230/EZ230=INT(EY230/EZ230),1,0)</f>
        <v>0</v>
      </c>
      <c r="FB230" s="15" t="n">
        <f aca="false">IF(FA230=0,EY230,EY230/EZ230)</f>
        <v>1</v>
      </c>
      <c r="FC230" s="15" t="n">
        <v>89</v>
      </c>
      <c r="FD230" s="15" t="n">
        <f aca="false">IF(FB230/FC230=INT(FB230/FC230),1,0)</f>
        <v>0</v>
      </c>
      <c r="FE230" s="15" t="n">
        <f aca="false">IF(FD230=0,FB230,FB230/FC230)</f>
        <v>1</v>
      </c>
      <c r="FF230" s="15" t="n">
        <v>97</v>
      </c>
      <c r="FG230" s="15" t="n">
        <f aca="false">IF(FE230/FF230=INT(FE230/FF230),1,0)</f>
        <v>0</v>
      </c>
      <c r="FH230" s="15" t="n">
        <f aca="false">IF(FG230=0,FE230,FE230/FF230)</f>
        <v>1</v>
      </c>
      <c r="FI230" s="15" t="n">
        <v>101</v>
      </c>
      <c r="FJ230" s="15" t="n">
        <f aca="false">IF(FH230/FI230=INT(FH230/FI230),1,0)</f>
        <v>0</v>
      </c>
      <c r="FK230" s="15" t="n">
        <f aca="false">IF(FJ230=0,FH230,FH230/FI230)</f>
        <v>1</v>
      </c>
      <c r="FL230" s="15" t="n">
        <v>103</v>
      </c>
      <c r="FM230" s="15" t="n">
        <f aca="false">IF(FK230/FL230=INT(FK230/FL230),1,0)</f>
        <v>0</v>
      </c>
      <c r="FN230" s="15" t="n">
        <f aca="false">IF(FM230=0,FK230,FK230/FL230)</f>
        <v>1</v>
      </c>
      <c r="FO230" s="15" t="n">
        <v>107</v>
      </c>
      <c r="FP230" s="15" t="n">
        <f aca="false">IF(FN230/FO230=INT(FN230/FO230),1,0)</f>
        <v>0</v>
      </c>
      <c r="FQ230" s="15" t="n">
        <f aca="false">IF(FP230=0,FN230,FN230/FO230)</f>
        <v>1</v>
      </c>
      <c r="FR230" s="15" t="n">
        <v>109</v>
      </c>
      <c r="FS230" s="15" t="n">
        <f aca="false">IF(FQ230/FR230=INT(FQ230/FR230),1,0)</f>
        <v>0</v>
      </c>
      <c r="FT230" s="15" t="n">
        <f aca="false">IF(FS230=0,FQ230,FQ230/FR230)</f>
        <v>1</v>
      </c>
      <c r="FU230" s="15" t="n">
        <v>113</v>
      </c>
      <c r="FV230" s="15" t="n">
        <f aca="false">IF(FT230/FU230=INT(FT230/FU230),1,0)</f>
        <v>0</v>
      </c>
      <c r="FW230" s="15" t="n">
        <f aca="false">IF(FV230=0,FT230,FT230/FU230)</f>
        <v>1</v>
      </c>
      <c r="FX230" s="15" t="n">
        <v>127</v>
      </c>
      <c r="FY230" s="15" t="n">
        <f aca="false">IF(FW230/FX230=INT(FW230/FX230),1,0)</f>
        <v>0</v>
      </c>
      <c r="FZ230" s="15" t="n">
        <f aca="false">IF(FY230=0,FW230,FW230/FX230)</f>
        <v>1</v>
      </c>
      <c r="GA230" s="15" t="n">
        <v>131</v>
      </c>
      <c r="GB230" s="15" t="n">
        <f aca="false">IF(FZ230/GA230=INT(FZ230/GA230),1,0)</f>
        <v>0</v>
      </c>
      <c r="GC230" s="15" t="n">
        <f aca="false">IF(GB230=0,FZ230,FZ230/GA230)</f>
        <v>1</v>
      </c>
      <c r="GD230" s="15" t="n">
        <v>137</v>
      </c>
      <c r="GE230" s="15" t="n">
        <f aca="false">IF(GC230/GD230=INT(GC230/GD230),1,0)</f>
        <v>0</v>
      </c>
      <c r="GF230" s="15" t="n">
        <f aca="false">IF(GE230=0,GC230,GC230/GD230)</f>
        <v>1</v>
      </c>
      <c r="GG230" s="15" t="n">
        <v>139</v>
      </c>
      <c r="GH230" s="15" t="n">
        <f aca="false">IF(GF230/GG230=INT(GF230/GG230),1,0)</f>
        <v>0</v>
      </c>
      <c r="GI230" s="15" t="n">
        <f aca="false">IF(GH230=0,GF230,GF230/GG230)</f>
        <v>1</v>
      </c>
      <c r="GJ230" s="15" t="n">
        <v>149</v>
      </c>
      <c r="GK230" s="15" t="n">
        <f aca="false">IF(GI230/GJ230=INT(GI230/GJ230),1,0)</f>
        <v>0</v>
      </c>
      <c r="GL230" s="15" t="n">
        <f aca="false">IF(GK230=0,GI230,GI230/GJ230)</f>
        <v>1</v>
      </c>
      <c r="GM230" s="15"/>
      <c r="GN230" s="15" t="n">
        <f aca="false">8*AW230+4*AZ230+2*BC230+BF230</f>
        <v>0</v>
      </c>
      <c r="GO230" s="15" t="n">
        <f aca="false">4*BI230+2*BL230+BO230</f>
        <v>1</v>
      </c>
      <c r="GP230" s="15" t="n">
        <f aca="false">2*BR230+BU230</f>
        <v>0</v>
      </c>
      <c r="GQ230" s="15" t="n">
        <f aca="false">2*BX230+CA230</f>
        <v>0</v>
      </c>
      <c r="GR230" s="15" t="n">
        <f aca="false">2*CD230+CG230</f>
        <v>0</v>
      </c>
      <c r="GS230" s="15" t="n">
        <f aca="false">2*CJ230+CM230</f>
        <v>0</v>
      </c>
      <c r="GT230" s="15" t="n">
        <f aca="false">CS230</f>
        <v>0</v>
      </c>
      <c r="GU230" s="15" t="n">
        <f aca="false">CY230</f>
        <v>1</v>
      </c>
      <c r="GV230" s="15" t="n">
        <f aca="false">DE230</f>
        <v>0</v>
      </c>
      <c r="GW230" s="15" t="n">
        <f aca="false">DK230</f>
        <v>0</v>
      </c>
      <c r="GX230" s="15" t="n">
        <f aca="false">DQ230</f>
        <v>0</v>
      </c>
      <c r="GY230" s="0" t="n">
        <f aca="false">DT230</f>
        <v>0</v>
      </c>
      <c r="GZ230" s="0" t="n">
        <f aca="false">DW230</f>
        <v>0</v>
      </c>
      <c r="HA230" s="0" t="n">
        <f aca="false">DZ230</f>
        <v>0</v>
      </c>
      <c r="HB230" s="0" t="n">
        <f aca="false">EC230</f>
        <v>0</v>
      </c>
      <c r="HC230" s="0" t="n">
        <f aca="false">EF230</f>
        <v>0</v>
      </c>
      <c r="HD230" s="0" t="n">
        <f aca="false">EI230</f>
        <v>0</v>
      </c>
      <c r="HE230" s="0" t="n">
        <f aca="false">EL230</f>
        <v>0</v>
      </c>
      <c r="HF230" s="0" t="n">
        <f aca="false">EO230</f>
        <v>0</v>
      </c>
      <c r="HG230" s="0" t="n">
        <f aca="false">ER230</f>
        <v>0</v>
      </c>
      <c r="HH230" s="0" t="n">
        <f aca="false">EU230</f>
        <v>0</v>
      </c>
      <c r="HI230" s="0" t="n">
        <f aca="false">EX230</f>
        <v>0</v>
      </c>
      <c r="HJ230" s="0" t="n">
        <f aca="false">FA230</f>
        <v>0</v>
      </c>
      <c r="HK230" s="0" t="n">
        <f aca="false">FD230</f>
        <v>0</v>
      </c>
      <c r="HL230" s="0" t="n">
        <f aca="false">FG230</f>
        <v>0</v>
      </c>
      <c r="HM230" s="0" t="n">
        <f aca="false">FJ230</f>
        <v>0</v>
      </c>
      <c r="HN230" s="0" t="n">
        <f aca="false">FM230</f>
        <v>0</v>
      </c>
      <c r="HO230" s="0" t="n">
        <f aca="false">FP230</f>
        <v>0</v>
      </c>
      <c r="HP230" s="0" t="n">
        <f aca="false">FS230</f>
        <v>0</v>
      </c>
      <c r="HQ230" s="0" t="n">
        <f aca="false">FV230</f>
        <v>0</v>
      </c>
      <c r="HR230" s="0" t="n">
        <f aca="false">FY230</f>
        <v>0</v>
      </c>
      <c r="HS230" s="0" t="n">
        <f aca="false">GB230</f>
        <v>0</v>
      </c>
      <c r="HT230" s="0" t="n">
        <f aca="false">GE230</f>
        <v>0</v>
      </c>
      <c r="HU230" s="0" t="n">
        <f aca="false">GH230</f>
        <v>0</v>
      </c>
      <c r="HV230" s="0" t="n">
        <f aca="false">GK230</f>
        <v>0</v>
      </c>
      <c r="HW230" s="0" t="n">
        <f aca="false">AU230</f>
        <v>57</v>
      </c>
      <c r="HX230" s="0" t="n">
        <f aca="false">HW230/HV232</f>
        <v>57</v>
      </c>
    </row>
    <row r="231" customFormat="false" ht="18" hidden="true" customHeight="true" outlineLevel="0" collapsed="false">
      <c r="A231" s="1"/>
      <c r="B231" s="10"/>
      <c r="C231" s="10"/>
      <c r="D231" s="10"/>
      <c r="E231" s="10"/>
      <c r="F231" s="13"/>
      <c r="G231" s="13"/>
      <c r="H231" s="74"/>
      <c r="I231" s="10"/>
      <c r="J231" s="10"/>
      <c r="K231" s="1"/>
      <c r="M231" s="1"/>
      <c r="AK231" s="1"/>
      <c r="AL231" s="1"/>
      <c r="AM231" s="1"/>
      <c r="AN231" s="1"/>
      <c r="AO231" s="1"/>
      <c r="AP231" s="1"/>
      <c r="AQ231" s="1"/>
      <c r="AT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R231" s="15"/>
      <c r="CS231" s="15"/>
      <c r="CT231" s="15"/>
      <c r="CX231" s="15"/>
      <c r="CY231" s="15"/>
      <c r="CZ231" s="15"/>
      <c r="DD231" s="15"/>
      <c r="DE231" s="15"/>
      <c r="DF231" s="15"/>
      <c r="DJ231" s="15"/>
      <c r="DK231" s="15"/>
      <c r="DL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 t="n">
        <f aca="false">IF(GN229&lt;GN230,GN229,GN230)</f>
        <v>0</v>
      </c>
      <c r="GO231" s="15" t="n">
        <f aca="false">IF(GO229&lt;GO230,GO229,GO230)</f>
        <v>0</v>
      </c>
      <c r="GP231" s="15" t="n">
        <f aca="false">IF(GP229&lt;GP230,GP229,GP230)</f>
        <v>0</v>
      </c>
      <c r="GQ231" s="15" t="n">
        <f aca="false">IF(GQ229&lt;GQ230,GQ229,GQ230)</f>
        <v>0</v>
      </c>
      <c r="GR231" s="15" t="n">
        <f aca="false">IF(GR229&lt;GR230,GR229,GR230)</f>
        <v>0</v>
      </c>
      <c r="GS231" s="15" t="n">
        <f aca="false">IF(GS229&lt;GS230,GS229,GS230)</f>
        <v>0</v>
      </c>
      <c r="GT231" s="15" t="n">
        <f aca="false">IF(GT229&lt;GT230,GT229,GT230)</f>
        <v>0</v>
      </c>
      <c r="GU231" s="15" t="n">
        <f aca="false">IF(GU229&lt;GU230,GU229,GU230)</f>
        <v>0</v>
      </c>
      <c r="GV231" s="15" t="n">
        <f aca="false">IF(GV229&lt;GV230,GV229,GV230)</f>
        <v>0</v>
      </c>
      <c r="GW231" s="15" t="n">
        <f aca="false">IF(GW229&lt;GW230,GW229,GW230)</f>
        <v>0</v>
      </c>
      <c r="GX231" s="15" t="n">
        <f aca="false">IF(GX229&lt;GX230,GX229,GX230)</f>
        <v>0</v>
      </c>
      <c r="GY231" s="15" t="n">
        <f aca="false">IF(GY229&lt;GY230,GY229,GY230)</f>
        <v>0</v>
      </c>
      <c r="GZ231" s="15" t="n">
        <f aca="false">IF(GZ229&lt;GZ230,GZ229,GZ230)</f>
        <v>0</v>
      </c>
      <c r="HA231" s="15" t="n">
        <f aca="false">IF(HA229&lt;HA230,HA229,HA230)</f>
        <v>0</v>
      </c>
      <c r="HB231" s="15" t="n">
        <f aca="false">IF(HB229&lt;HB230,HB229,HB230)</f>
        <v>0</v>
      </c>
      <c r="HC231" s="15" t="n">
        <f aca="false">IF(HC229&lt;HC230,HC229,HC230)</f>
        <v>0</v>
      </c>
      <c r="HD231" s="15" t="n">
        <f aca="false">IF(HD229&lt;HD230,HD229,HD230)</f>
        <v>0</v>
      </c>
      <c r="HE231" s="15" t="n">
        <f aca="false">IF(HE229&lt;HE230,HE229,HE230)</f>
        <v>0</v>
      </c>
      <c r="HF231" s="15" t="n">
        <f aca="false">IF(HF229&lt;HF230,HF229,HF230)</f>
        <v>0</v>
      </c>
      <c r="HG231" s="15" t="n">
        <f aca="false">IF(HG229&lt;HG230,HG229,HG230)</f>
        <v>0</v>
      </c>
      <c r="HH231" s="15" t="n">
        <f aca="false">IF(HH229&lt;HH230,HH229,HH230)</f>
        <v>0</v>
      </c>
      <c r="HI231" s="15" t="n">
        <f aca="false">IF(HI229&lt;HI230,HI229,HI230)</f>
        <v>0</v>
      </c>
      <c r="HJ231" s="15" t="n">
        <f aca="false">IF(HJ229&lt;HJ230,HJ229,HJ230)</f>
        <v>0</v>
      </c>
      <c r="HK231" s="15" t="n">
        <f aca="false">IF(HK229&lt;HK230,HK229,HK230)</f>
        <v>0</v>
      </c>
      <c r="HL231" s="15" t="n">
        <f aca="false">IF(HL229&lt;HL230,HL229,HL230)</f>
        <v>0</v>
      </c>
      <c r="HM231" s="15" t="n">
        <f aca="false">IF(HM229&lt;HM230,HM229,HM230)</f>
        <v>0</v>
      </c>
      <c r="HN231" s="15" t="n">
        <f aca="false">IF(HN229&lt;HN230,HN229,HN230)</f>
        <v>0</v>
      </c>
      <c r="HO231" s="15" t="n">
        <f aca="false">IF(HO229&lt;HO230,HO229,HO230)</f>
        <v>0</v>
      </c>
      <c r="HP231" s="15" t="n">
        <f aca="false">IF(HP229&lt;HP230,HP229,HP230)</f>
        <v>0</v>
      </c>
      <c r="HQ231" s="15" t="n">
        <f aca="false">IF(HQ229&lt;HQ230,HQ229,HQ230)</f>
        <v>0</v>
      </c>
      <c r="HR231" s="15" t="n">
        <f aca="false">IF(HR229&lt;HR230,HR229,HR230)</f>
        <v>0</v>
      </c>
      <c r="HS231" s="15" t="n">
        <f aca="false">IF(HS229&lt;HS230,HS229,HS230)</f>
        <v>0</v>
      </c>
      <c r="HT231" s="15" t="n">
        <f aca="false">IF(HT229&lt;HT230,HT229,HT230)</f>
        <v>0</v>
      </c>
      <c r="HU231" s="15" t="n">
        <f aca="false">IF(HU229&lt;HU230,HU229,HU230)</f>
        <v>0</v>
      </c>
      <c r="HV231" s="15" t="n">
        <f aca="false">IF(HV229&lt;HV230,HV229,HV230)</f>
        <v>0</v>
      </c>
    </row>
    <row r="232" customFormat="false" ht="18" hidden="true" customHeight="true" outlineLevel="0" collapsed="false">
      <c r="A232" s="1"/>
      <c r="B232" s="10"/>
      <c r="C232" s="10"/>
      <c r="D232" s="10"/>
      <c r="E232" s="10"/>
      <c r="F232" s="13"/>
      <c r="G232" s="13"/>
      <c r="H232" s="74"/>
      <c r="I232" s="10"/>
      <c r="J232" s="10"/>
      <c r="K232" s="1"/>
      <c r="M232" s="1"/>
      <c r="AK232" s="1"/>
      <c r="AL232" s="1"/>
      <c r="AM232" s="1"/>
      <c r="AN232" s="1"/>
      <c r="AO232" s="1"/>
      <c r="AP232" s="1"/>
      <c r="AQ232" s="1"/>
      <c r="AT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R232" s="15"/>
      <c r="CS232" s="15"/>
      <c r="CT232" s="15"/>
      <c r="CX232" s="15"/>
      <c r="CY232" s="15"/>
      <c r="CZ232" s="15"/>
      <c r="DD232" s="15"/>
      <c r="DE232" s="15"/>
      <c r="DF232" s="15"/>
      <c r="DJ232" s="15"/>
      <c r="DK232" s="15"/>
      <c r="DL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0" t="n">
        <f aca="false">FY$4^GN231</f>
        <v>1</v>
      </c>
      <c r="GO232" s="0" t="n">
        <f aca="false">FZ$4^GO231*GN232</f>
        <v>1</v>
      </c>
      <c r="GP232" s="0" t="n">
        <f aca="false">GA$4^GP231*GO232</f>
        <v>1</v>
      </c>
      <c r="GQ232" s="0" t="n">
        <f aca="false">GB$4^GQ231*GP232</f>
        <v>1</v>
      </c>
      <c r="GR232" s="0" t="n">
        <f aca="false">GC$4^GR231*GQ232</f>
        <v>1</v>
      </c>
      <c r="GS232" s="0" t="n">
        <f aca="false">GD$4^GS231*GR232</f>
        <v>1</v>
      </c>
      <c r="GT232" s="0" t="n">
        <f aca="false">GE$4^GT231*GS232</f>
        <v>1</v>
      </c>
      <c r="GU232" s="0" t="n">
        <f aca="false">GF$4^GU231*GT232</f>
        <v>1</v>
      </c>
      <c r="GV232" s="0" t="n">
        <f aca="false">GG$4^GV231*GU232</f>
        <v>1</v>
      </c>
      <c r="GW232" s="0" t="n">
        <f aca="false">GH$4^GW231*GV232</f>
        <v>1</v>
      </c>
      <c r="GX232" s="0" t="n">
        <f aca="false">GI$4^GX231*GW232</f>
        <v>1</v>
      </c>
      <c r="GY232" s="0" t="n">
        <f aca="false">GJ$4^GY231*GX232</f>
        <v>1</v>
      </c>
      <c r="GZ232" s="0" t="n">
        <f aca="false">GK$4^GZ231*GY232</f>
        <v>1</v>
      </c>
      <c r="HA232" s="0" t="n">
        <f aca="false">GL$4^HA231*GZ232</f>
        <v>1</v>
      </c>
      <c r="HB232" s="0" t="n">
        <f aca="false">GM$4^HB231*HA232</f>
        <v>1</v>
      </c>
      <c r="HC232" s="0" t="n">
        <f aca="false">GN$4^HC231*HB232</f>
        <v>1</v>
      </c>
      <c r="HD232" s="0" t="n">
        <f aca="false">GO$4^HD231*HC232</f>
        <v>1</v>
      </c>
      <c r="HE232" s="0" t="n">
        <f aca="false">GP$4^HE231*HD232</f>
        <v>1</v>
      </c>
      <c r="HF232" s="0" t="n">
        <f aca="false">GQ$4^HF231*HE232</f>
        <v>1</v>
      </c>
      <c r="HG232" s="0" t="n">
        <f aca="false">GR$4^HG231*HF232</f>
        <v>1</v>
      </c>
      <c r="HH232" s="0" t="n">
        <f aca="false">GS$4^HH231*HG232</f>
        <v>1</v>
      </c>
      <c r="HI232" s="0" t="n">
        <f aca="false">GT$4^HI231*HH232</f>
        <v>1</v>
      </c>
      <c r="HJ232" s="0" t="n">
        <f aca="false">GU$4^HJ231*HI232</f>
        <v>1</v>
      </c>
      <c r="HK232" s="0" t="n">
        <f aca="false">GV$4^HK231*HJ232</f>
        <v>1</v>
      </c>
      <c r="HL232" s="0" t="n">
        <f aca="false">GW$4^HL231*HK232</f>
        <v>1</v>
      </c>
      <c r="HM232" s="0" t="n">
        <f aca="false">GX$4^HM231*HL232</f>
        <v>1</v>
      </c>
      <c r="HN232" s="0" t="n">
        <f aca="false">GY$4^HN231*HM232</f>
        <v>1</v>
      </c>
      <c r="HO232" s="0" t="n">
        <f aca="false">GZ$4^HO231*HN232</f>
        <v>1</v>
      </c>
      <c r="HP232" s="0" t="n">
        <f aca="false">HA$4^HP231*HO232</f>
        <v>1</v>
      </c>
      <c r="HQ232" s="0" t="n">
        <f aca="false">HB$4^HQ231*HP232</f>
        <v>1</v>
      </c>
      <c r="HR232" s="0" t="n">
        <f aca="false">HC$4^HR231*HQ232</f>
        <v>1</v>
      </c>
      <c r="HS232" s="0" t="n">
        <f aca="false">HD$4^HS231*HR232</f>
        <v>1</v>
      </c>
      <c r="HT232" s="0" t="n">
        <f aca="false">HE$4^HT231*HS232</f>
        <v>1</v>
      </c>
      <c r="HU232" s="0" t="n">
        <f aca="false">HF$4^HU231*HT232</f>
        <v>1</v>
      </c>
      <c r="HV232" s="0" t="n">
        <f aca="false">HG$4^HV231*HU232</f>
        <v>1</v>
      </c>
    </row>
    <row r="233" customFormat="false" ht="12" hidden="false" customHeight="true" outlineLevel="0" collapsed="false">
      <c r="A233" s="1"/>
      <c r="B233" s="10"/>
      <c r="C233" s="10"/>
      <c r="D233" s="10"/>
      <c r="E233" s="11"/>
      <c r="F233" s="13"/>
      <c r="G233" s="75"/>
      <c r="H233" s="74"/>
      <c r="I233" s="10"/>
      <c r="J233" s="10"/>
      <c r="K233" s="1"/>
      <c r="M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R233" s="15"/>
      <c r="CS233" s="15"/>
      <c r="CT233" s="15"/>
      <c r="CX233" s="15"/>
      <c r="CY233" s="15"/>
      <c r="CZ233" s="15"/>
      <c r="DD233" s="15"/>
      <c r="DE233" s="15"/>
      <c r="DF233" s="15"/>
      <c r="DJ233" s="15"/>
      <c r="DK233" s="15"/>
      <c r="DL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HZ233" s="0" t="str">
        <f aca="false">IF217&amp;IM217&amp;IU217</f>
        <v>28  15/19  +  29  1/3</v>
      </c>
      <c r="IC233" s="0" t="n">
        <f aca="false">AS230</f>
        <v>58</v>
      </c>
      <c r="ID233" s="0" t="n">
        <f aca="false">HX229</f>
        <v>7</v>
      </c>
      <c r="IE233" s="0" t="n">
        <f aca="false">HX230</f>
        <v>57</v>
      </c>
      <c r="IF233" s="0" t="str">
        <f aca="false">IC233&amp;"  "&amp;ID233&amp;"/"&amp;IE233</f>
        <v>58  7/57</v>
      </c>
      <c r="IG233" s="0" t="str">
        <f aca="false">"  "&amp;ID233&amp;"/"&amp;IE233</f>
        <v>  7/57</v>
      </c>
      <c r="IH233" s="0" t="str">
        <f aca="false">IC233&amp;"   "</f>
        <v>58   </v>
      </c>
      <c r="II233" s="0" t="str">
        <f aca="false">IF(IC233=0,IG233,IF(ID233=0,IH233,IF233))</f>
        <v>58  7/57</v>
      </c>
    </row>
    <row r="234" customFormat="false" ht="18" hidden="false" customHeight="true" outlineLevel="0" collapsed="false">
      <c r="A234" s="1"/>
      <c r="B234" s="10" t="str">
        <f aca="false">HZ250</f>
        <v>20  12/17  +  27  10/17</v>
      </c>
      <c r="C234" s="10"/>
      <c r="D234" s="10"/>
      <c r="E234" s="11" t="s">
        <v>16</v>
      </c>
      <c r="F234" s="66" t="str">
        <f aca="false">II250</f>
        <v>48  85/289</v>
      </c>
      <c r="G234" s="72"/>
      <c r="H234" s="73"/>
      <c r="I234" s="10"/>
      <c r="J234" s="10" t="n">
        <f aca="false">AK234+L234</f>
        <v>7</v>
      </c>
      <c r="K234" s="1"/>
      <c r="L234" s="4" t="n">
        <v>1</v>
      </c>
      <c r="M234" s="1"/>
      <c r="R234" s="4" t="n">
        <f aca="false">R217+1</f>
        <v>14</v>
      </c>
      <c r="S234" s="4" t="n">
        <f aca="false">INT(0.5+(S$2/17*(R234-1)))+P$2</f>
        <v>6</v>
      </c>
      <c r="T234" s="4" t="n">
        <f aca="true">INT(RAND()*2+2)</f>
        <v>2</v>
      </c>
      <c r="U234" s="4" t="n">
        <v>2</v>
      </c>
      <c r="W234" s="0" t="n">
        <f aca="false">IF(S234=1,1,IF(S234=2,2,IF(S234=3,3,IF(S234=4,5,IF(S234=5,7,10)))))</f>
        <v>10</v>
      </c>
      <c r="X234" s="0" t="n">
        <f aca="false">IF(S234=1,3,IF(S234=2,5,IF(S234=3,8,IF(S234=4,13,IF(S234=5,20,35)))))</f>
        <v>35</v>
      </c>
      <c r="Y234" s="0" t="n">
        <f aca="false">IF(S234=1,1,IF(S234=2,1,IF(S234=3,2,IF(S234=4,2,IF(S234=5,3,4)))))</f>
        <v>4</v>
      </c>
      <c r="Z234" s="0" t="n">
        <f aca="false">IF(S234=1,2,IF(S234=2,4,IF(S234=3,5,IF(S234=4,7,IF(S234=5,11,19)))))</f>
        <v>19</v>
      </c>
      <c r="AA234" s="0" t="n">
        <f aca="false">IF(S234=1,2,IF(S234=2,2,IF(S234=3,3,IF(S234=4,3,IF(S234=5,4,5)))))</f>
        <v>5</v>
      </c>
      <c r="AB234" s="0" t="n">
        <f aca="false">IF(S234=1,3,IF(S234=2,5,IF(S234=3,6,IF(S234=4,8,IF(S234=5,12,20)))))</f>
        <v>20</v>
      </c>
      <c r="AD234" s="0" t="n">
        <f aca="false">IF(S234=4,2,IF(S234=5,5,IF(S234=6,7,IF(S234=7,10,IF(S234=8,15,IF(S234=9,20,25))))))</f>
        <v>7</v>
      </c>
      <c r="AE234" s="0" t="n">
        <f aca="false">IF(S234=4,6,IF(S234=5,14,IF(S234=6,25,IF(S234=7,35,IF(S234=8,45,IF(S234=9,60,99))))))</f>
        <v>25</v>
      </c>
      <c r="AF234" s="0" t="n">
        <f aca="false">IF(S234=4,1,IF(S234=5,3,IF(S234=6,5,IF(S234=7,7,IF(S234=8,9,IF(S234=9,14,24))))))</f>
        <v>5</v>
      </c>
      <c r="AG234" s="0" t="n">
        <f aca="false">IF(S234=4,5,IF(S234=5,8,IF(S234=6,13,IF(S234=7,23,IF(S234=8,34,IF(S234=9,49,98))))))</f>
        <v>13</v>
      </c>
      <c r="AH234" s="0" t="n">
        <f aca="false">IF(S234=4,2,IF(S234=5,4,IF(S234=6,6,IF(S234=7,8,IF(S234=8,10,IF(S234=9,15,25))))))</f>
        <v>6</v>
      </c>
      <c r="AI234" s="0" t="n">
        <f aca="false">IF(S234=4,6,IF(S234=5,9,IF(S234=6,14,IF(S234=7,24,IF(S234=8,35,IF(S234=9,50,99))))))</f>
        <v>14</v>
      </c>
      <c r="AK234" s="1" t="n">
        <f aca="false">S234</f>
        <v>6</v>
      </c>
      <c r="AL234" s="1" t="n">
        <f aca="false">IF($U234=2,W234,AD234)</f>
        <v>10</v>
      </c>
      <c r="AM234" s="1" t="n">
        <f aca="false">IF($U234=2,X234,AE234)</f>
        <v>35</v>
      </c>
      <c r="AN234" s="1" t="n">
        <f aca="false">IF($U234=2,Y234,AF234)</f>
        <v>4</v>
      </c>
      <c r="AO234" s="1" t="n">
        <f aca="false">IF($U234=2,Z234,AG234)</f>
        <v>19</v>
      </c>
      <c r="AP234" s="1" t="n">
        <f aca="false">IF($U234=2,AA234,AH234)</f>
        <v>5</v>
      </c>
      <c r="AQ234" s="1" t="n">
        <f aca="false">IF($U234=2,AB234,AI234)</f>
        <v>20</v>
      </c>
      <c r="AR234" s="0" t="s">
        <v>105</v>
      </c>
      <c r="AS234" s="15" t="n">
        <f aca="true">INT((RAND()*(AM234-AL234+1)+AL234))</f>
        <v>20</v>
      </c>
      <c r="AT234" s="15" t="n">
        <f aca="true">INT((RAND()*(AO234-AN234+1)+AN234))</f>
        <v>12</v>
      </c>
      <c r="AU234" s="0" t="n">
        <f aca="false">AT234-AT235*(AS235-AS234)</f>
        <v>12</v>
      </c>
      <c r="AV234" s="0" t="n">
        <v>256</v>
      </c>
      <c r="AW234" s="15" t="n">
        <f aca="false">IF(AU234/AV234=INT(AU234/AV234),1,0)</f>
        <v>0</v>
      </c>
      <c r="AX234" s="15" t="n">
        <f aca="false">IF(AW234=0,AU234,AU234/AV234)</f>
        <v>12</v>
      </c>
      <c r="AY234" s="15" t="n">
        <v>16</v>
      </c>
      <c r="AZ234" s="15" t="n">
        <f aca="false">IF(AX234/AY234=INT(AX234/AY234),1,0)</f>
        <v>0</v>
      </c>
      <c r="BA234" s="15" t="n">
        <f aca="false">IF(AZ234=0,AX234,AX234/AY234)</f>
        <v>12</v>
      </c>
      <c r="BB234" s="15" t="n">
        <v>4</v>
      </c>
      <c r="BC234" s="15" t="n">
        <f aca="false">IF(BA234/BB234=INT(BA234/BB234),1,0)</f>
        <v>1</v>
      </c>
      <c r="BD234" s="15" t="n">
        <f aca="false">IF(BC234=0,BA234,BA234/BB234)</f>
        <v>3</v>
      </c>
      <c r="BE234" s="15" t="n">
        <v>2</v>
      </c>
      <c r="BF234" s="15" t="n">
        <f aca="false">IF(BD234/BE234=INT(BD234/BE234),1,0)</f>
        <v>0</v>
      </c>
      <c r="BG234" s="15" t="n">
        <f aca="false">IF(BF234=0,BD234,BD234/BE234)</f>
        <v>3</v>
      </c>
      <c r="BH234" s="15" t="n">
        <v>81</v>
      </c>
      <c r="BI234" s="15" t="n">
        <f aca="false">IF(BG234/BH234=INT(BG234/BH234),1,0)</f>
        <v>0</v>
      </c>
      <c r="BJ234" s="15" t="n">
        <f aca="false">IF(BI234=0,BG234,BG234/BH234)</f>
        <v>3</v>
      </c>
      <c r="BK234" s="15" t="n">
        <v>9</v>
      </c>
      <c r="BL234" s="15" t="n">
        <f aca="false">IF(BJ234/BK234=INT(BJ234/BK234),1,0)</f>
        <v>0</v>
      </c>
      <c r="BM234" s="15" t="n">
        <f aca="false">IF(BL234=0,BJ234,BJ234/BK234)</f>
        <v>3</v>
      </c>
      <c r="BN234" s="15" t="n">
        <v>3</v>
      </c>
      <c r="BO234" s="15" t="n">
        <f aca="false">IF(BM234/BN234=INT(BM234/BN234),1,0)</f>
        <v>1</v>
      </c>
      <c r="BP234" s="15" t="n">
        <f aca="false">IF(BO234=0,BM234,BM234/BN234)</f>
        <v>1</v>
      </c>
      <c r="BQ234" s="15" t="n">
        <v>25</v>
      </c>
      <c r="BR234" s="15" t="n">
        <f aca="false">IF(BP234/BQ234=INT(BP234/BQ234),1,0)</f>
        <v>0</v>
      </c>
      <c r="BS234" s="15" t="n">
        <f aca="false">IF(BR234=0,BP234,BP234/BQ234)</f>
        <v>1</v>
      </c>
      <c r="BT234" s="15" t="n">
        <v>5</v>
      </c>
      <c r="BU234" s="15" t="n">
        <f aca="false">IF(BS234/BT234=INT(BS234/BT234),1,0)</f>
        <v>0</v>
      </c>
      <c r="BV234" s="15" t="n">
        <f aca="false">IF(BU234=0,BS234,BS234/BT234)</f>
        <v>1</v>
      </c>
      <c r="BW234" s="15" t="n">
        <v>49</v>
      </c>
      <c r="BX234" s="15" t="n">
        <f aca="false">IF(BV234/BW234=INT(BV234/BW234),1,0)</f>
        <v>0</v>
      </c>
      <c r="BY234" s="15" t="n">
        <f aca="false">IF(BX234=0,BV234,BV234/BW234)</f>
        <v>1</v>
      </c>
      <c r="BZ234" s="15" t="n">
        <v>7</v>
      </c>
      <c r="CA234" s="15" t="n">
        <f aca="false">IF(BY234/BZ234=INT(BY234/BZ234),1,0)</f>
        <v>0</v>
      </c>
      <c r="CB234" s="15" t="n">
        <f aca="false">IF(CA234=0,BY234,BY234/BZ234)</f>
        <v>1</v>
      </c>
      <c r="CC234" s="15" t="n">
        <v>121</v>
      </c>
      <c r="CD234" s="15" t="n">
        <f aca="false">IF(CB234/CC234=INT(CB234/CC234),1,0)</f>
        <v>0</v>
      </c>
      <c r="CE234" s="15" t="n">
        <f aca="false">IF(CD234=0,CB234,CB234/CC234)</f>
        <v>1</v>
      </c>
      <c r="CF234" s="15" t="n">
        <v>11</v>
      </c>
      <c r="CG234" s="15" t="n">
        <f aca="false">IF(CE234/CF234=INT(CE234/CF234),1,0)</f>
        <v>0</v>
      </c>
      <c r="CH234" s="15" t="n">
        <f aca="false">IF(CG234=0,CE234,CE234/CF234)</f>
        <v>1</v>
      </c>
      <c r="CI234" s="15" t="n">
        <v>169</v>
      </c>
      <c r="CJ234" s="15" t="n">
        <f aca="false">IF(CH234/CI234=INT(CH234/CI234),1,0)</f>
        <v>0</v>
      </c>
      <c r="CK234" s="15" t="n">
        <f aca="false">IF(CJ234=0,CH234,CH234/CI234)</f>
        <v>1</v>
      </c>
      <c r="CL234" s="15" t="n">
        <v>13</v>
      </c>
      <c r="CM234" s="15" t="n">
        <f aca="false">IF(CK234/CL234=INT(CK234/CL234),1,0)</f>
        <v>0</v>
      </c>
      <c r="CN234" s="15" t="n">
        <f aca="false">IF(CM234=0,CK234,CK234/CL234)</f>
        <v>1</v>
      </c>
      <c r="CO234" s="15" t="n">
        <v>289</v>
      </c>
      <c r="CP234" s="15" t="n">
        <f aca="false">IF(CN234/CO234=INT(CN234/CO234),1,0)</f>
        <v>0</v>
      </c>
      <c r="CQ234" s="15" t="n">
        <f aca="false">IF(CP234=0,CN234,CN234/CO234)</f>
        <v>1</v>
      </c>
      <c r="CR234" s="15" t="n">
        <v>17</v>
      </c>
      <c r="CS234" s="15" t="n">
        <f aca="false">IF(CQ234/CR234=INT(CQ234/CR234),1,0)</f>
        <v>0</v>
      </c>
      <c r="CT234" s="15" t="n">
        <f aca="false">IF(CS234=0,CQ234,CQ234/CR234)</f>
        <v>1</v>
      </c>
      <c r="CU234" s="15" t="n">
        <v>361</v>
      </c>
      <c r="CV234" s="15" t="n">
        <f aca="false">IF(CT234/CU234=INT(CT234/CU234),1,0)</f>
        <v>0</v>
      </c>
      <c r="CW234" s="15" t="n">
        <f aca="false">IF(CV234=0,CT234,CT234/CU234)</f>
        <v>1</v>
      </c>
      <c r="CX234" s="15" t="n">
        <v>19</v>
      </c>
      <c r="CY234" s="15" t="n">
        <f aca="false">IF(CW234/CX234=INT(CW234/CX234),1,0)</f>
        <v>0</v>
      </c>
      <c r="CZ234" s="15" t="n">
        <f aca="false">IF(CY234=0,CW234,CW234/CX234)</f>
        <v>1</v>
      </c>
      <c r="DA234" s="15" t="n">
        <v>529</v>
      </c>
      <c r="DB234" s="15" t="n">
        <f aca="false">IF(CZ234/DA234=INT(CZ234/DA234),1,0)</f>
        <v>0</v>
      </c>
      <c r="DC234" s="15" t="n">
        <f aca="false">IF(DB234=0,CZ234,CZ234/DA234)</f>
        <v>1</v>
      </c>
      <c r="DD234" s="15" t="n">
        <v>23</v>
      </c>
      <c r="DE234" s="15" t="n">
        <f aca="false">IF(DC234/DD234=INT(DC234/DD234),1,0)</f>
        <v>0</v>
      </c>
      <c r="DF234" s="15" t="n">
        <f aca="false">IF(DE234=0,DC234,DC234/DD234)</f>
        <v>1</v>
      </c>
      <c r="DG234" s="15" t="n">
        <v>841</v>
      </c>
      <c r="DH234" s="15" t="n">
        <f aca="false">IF(DF234/DG234=INT(DF234/DG234),1,0)</f>
        <v>0</v>
      </c>
      <c r="DI234" s="15" t="n">
        <f aca="false">IF(DH234=0,DF234,DF234/DG234)</f>
        <v>1</v>
      </c>
      <c r="DJ234" s="15" t="n">
        <v>29</v>
      </c>
      <c r="DK234" s="15" t="n">
        <f aca="false">IF(DI234/DJ234=INT(DI234/DJ234),1,0)</f>
        <v>0</v>
      </c>
      <c r="DL234" s="15" t="n">
        <f aca="false">IF(DK234=0,DI234,DI234/DJ234)</f>
        <v>1</v>
      </c>
      <c r="DM234" s="15" t="n">
        <v>961</v>
      </c>
      <c r="DN234" s="15" t="n">
        <f aca="false">IF(DL234/DM234=INT(DL234/DM234),1,0)</f>
        <v>0</v>
      </c>
      <c r="DO234" s="15" t="n">
        <f aca="false">IF(DN234=0,DL234,DL234/DM234)</f>
        <v>1</v>
      </c>
      <c r="DP234" s="15" t="n">
        <v>31</v>
      </c>
      <c r="DQ234" s="15" t="n">
        <f aca="false">IF(DO234/DP234=INT(DO234/DP234),1,0)</f>
        <v>0</v>
      </c>
      <c r="DR234" s="15" t="n">
        <f aca="false">IF(DQ234=0,DO234,DO234/DP234)</f>
        <v>1</v>
      </c>
      <c r="DS234" s="15" t="n">
        <v>37</v>
      </c>
      <c r="DT234" s="15" t="n">
        <f aca="false">IF(DR234/DS234=INT(DR234/DS234),1,0)</f>
        <v>0</v>
      </c>
      <c r="DU234" s="15" t="n">
        <f aca="false">IF(DT234=0,DR234,DR234/DS234)</f>
        <v>1</v>
      </c>
      <c r="DV234" s="15" t="n">
        <v>41</v>
      </c>
      <c r="DW234" s="15" t="n">
        <f aca="false">IF(DU234/DV234=INT(DU234/DV234),1,0)</f>
        <v>0</v>
      </c>
      <c r="DX234" s="15" t="n">
        <f aca="false">IF(DW234=0,DU234,DU234/DV234)</f>
        <v>1</v>
      </c>
      <c r="DY234" s="15" t="n">
        <v>43</v>
      </c>
      <c r="DZ234" s="15" t="n">
        <f aca="false">IF(DX234/DY234=INT(DX234/DY234),1,0)</f>
        <v>0</v>
      </c>
      <c r="EA234" s="15" t="n">
        <f aca="false">IF(DZ234=0,DX234,DX234/DY234)</f>
        <v>1</v>
      </c>
      <c r="EB234" s="15" t="n">
        <v>47</v>
      </c>
      <c r="EC234" s="15" t="n">
        <f aca="false">IF(EA234/EB234=INT(EA234/EB234),1,0)</f>
        <v>0</v>
      </c>
      <c r="ED234" s="15" t="n">
        <f aca="false">IF(EC234=0,EA234,EA234/EB234)</f>
        <v>1</v>
      </c>
      <c r="EE234" s="15" t="n">
        <v>53</v>
      </c>
      <c r="EF234" s="15" t="n">
        <f aca="false">IF(ED234/EE234=INT(ED234/EE234),1,0)</f>
        <v>0</v>
      </c>
      <c r="EG234" s="15" t="n">
        <f aca="false">IF(EF234=0,ED234,ED234/EE234)</f>
        <v>1</v>
      </c>
      <c r="EH234" s="15" t="n">
        <v>59</v>
      </c>
      <c r="EI234" s="15" t="n">
        <f aca="false">IF(EG234/EH234=INT(EG234/EH234),1,0)</f>
        <v>0</v>
      </c>
      <c r="EJ234" s="15" t="n">
        <f aca="false">IF(EI234=0,EG234,EG234/EH234)</f>
        <v>1</v>
      </c>
      <c r="EK234" s="15" t="n">
        <v>61</v>
      </c>
      <c r="EL234" s="15" t="n">
        <f aca="false">IF(EJ234/EK234=INT(EJ234/EK234),1,0)</f>
        <v>0</v>
      </c>
      <c r="EM234" s="15" t="n">
        <f aca="false">IF(EL234=0,EJ234,EJ234/EK234)</f>
        <v>1</v>
      </c>
      <c r="EN234" s="15" t="n">
        <v>67</v>
      </c>
      <c r="EO234" s="15" t="n">
        <f aca="false">IF(EM234/EN234=INT(EM234/EN234),1,0)</f>
        <v>0</v>
      </c>
      <c r="EP234" s="15" t="n">
        <f aca="false">IF(EO234=0,EM234,EM234/EN234)</f>
        <v>1</v>
      </c>
      <c r="EQ234" s="15" t="n">
        <v>71</v>
      </c>
      <c r="ER234" s="15" t="n">
        <f aca="false">IF(EP234/EQ234=INT(EP234/EQ234),1,0)</f>
        <v>0</v>
      </c>
      <c r="ES234" s="15" t="n">
        <f aca="false">IF(ER234=0,EP234,EP234/EQ234)</f>
        <v>1</v>
      </c>
      <c r="ET234" s="15" t="n">
        <v>73</v>
      </c>
      <c r="EU234" s="15" t="n">
        <f aca="false">IF(ES234/ET234=INT(ES234/ET234),1,0)</f>
        <v>0</v>
      </c>
      <c r="EV234" s="15" t="n">
        <f aca="false">IF(EU234=0,ES234,ES234/ET234)</f>
        <v>1</v>
      </c>
      <c r="EW234" s="15" t="n">
        <v>79</v>
      </c>
      <c r="EX234" s="15" t="n">
        <f aca="false">IF(EV234/EW234=INT(EV234/EW234),1,0)</f>
        <v>0</v>
      </c>
      <c r="EY234" s="15" t="n">
        <f aca="false">IF(EX234=0,EV234,EV234/EW234)</f>
        <v>1</v>
      </c>
      <c r="EZ234" s="15" t="n">
        <v>83</v>
      </c>
      <c r="FA234" s="15" t="n">
        <f aca="false">IF(EY234/EZ234=INT(EY234/EZ234),1,0)</f>
        <v>0</v>
      </c>
      <c r="FB234" s="15" t="n">
        <f aca="false">IF(FA234=0,EY234,EY234/EZ234)</f>
        <v>1</v>
      </c>
      <c r="FC234" s="15" t="n">
        <v>89</v>
      </c>
      <c r="FD234" s="15" t="n">
        <f aca="false">IF(FB234/FC234=INT(FB234/FC234),1,0)</f>
        <v>0</v>
      </c>
      <c r="FE234" s="15" t="n">
        <f aca="false">IF(FD234=0,FB234,FB234/FC234)</f>
        <v>1</v>
      </c>
      <c r="FF234" s="15" t="n">
        <v>97</v>
      </c>
      <c r="FG234" s="15" t="n">
        <f aca="false">IF(FE234/FF234=INT(FE234/FF234),1,0)</f>
        <v>0</v>
      </c>
      <c r="FH234" s="15" t="n">
        <f aca="false">IF(FG234=0,FE234,FE234/FF234)</f>
        <v>1</v>
      </c>
      <c r="FI234" s="15" t="n">
        <v>101</v>
      </c>
      <c r="FJ234" s="15" t="n">
        <f aca="false">IF(FH234/FI234=INT(FH234/FI234),1,0)</f>
        <v>0</v>
      </c>
      <c r="FK234" s="15" t="n">
        <f aca="false">IF(FJ234=0,FH234,FH234/FI234)</f>
        <v>1</v>
      </c>
      <c r="FL234" s="15" t="n">
        <v>103</v>
      </c>
      <c r="FM234" s="15" t="n">
        <f aca="false">IF(FK234/FL234=INT(FK234/FL234),1,0)</f>
        <v>0</v>
      </c>
      <c r="FN234" s="15" t="n">
        <f aca="false">IF(FM234=0,FK234,FK234/FL234)</f>
        <v>1</v>
      </c>
      <c r="FO234" s="15" t="n">
        <v>107</v>
      </c>
      <c r="FP234" s="15" t="n">
        <f aca="false">IF(FN234/FO234=INT(FN234/FO234),1,0)</f>
        <v>0</v>
      </c>
      <c r="FQ234" s="15" t="n">
        <f aca="false">IF(FP234=0,FN234,FN234/FO234)</f>
        <v>1</v>
      </c>
      <c r="FR234" s="15" t="n">
        <v>109</v>
      </c>
      <c r="FS234" s="15" t="n">
        <f aca="false">IF(FQ234/FR234=INT(FQ234/FR234),1,0)</f>
        <v>0</v>
      </c>
      <c r="FT234" s="15" t="n">
        <f aca="false">IF(FS234=0,FQ234,FQ234/FR234)</f>
        <v>1</v>
      </c>
      <c r="FU234" s="15" t="n">
        <v>113</v>
      </c>
      <c r="FV234" s="15" t="n">
        <f aca="false">IF(FT234/FU234=INT(FT234/FU234),1,0)</f>
        <v>0</v>
      </c>
      <c r="FW234" s="15" t="n">
        <f aca="false">IF(FV234=0,FT234,FT234/FU234)</f>
        <v>1</v>
      </c>
      <c r="FX234" s="15" t="n">
        <v>127</v>
      </c>
      <c r="FY234" s="15" t="n">
        <f aca="false">IF(FW234/FX234=INT(FW234/FX234),1,0)</f>
        <v>0</v>
      </c>
      <c r="FZ234" s="15" t="n">
        <f aca="false">IF(FY234=0,FW234,FW234/FX234)</f>
        <v>1</v>
      </c>
      <c r="GA234" s="15" t="n">
        <v>131</v>
      </c>
      <c r="GB234" s="15" t="n">
        <f aca="false">IF(FZ234/GA234=INT(FZ234/GA234),1,0)</f>
        <v>0</v>
      </c>
      <c r="GC234" s="15" t="n">
        <f aca="false">IF(GB234=0,FZ234,FZ234/GA234)</f>
        <v>1</v>
      </c>
      <c r="GD234" s="15" t="n">
        <v>137</v>
      </c>
      <c r="GE234" s="15" t="n">
        <f aca="false">IF(GC234/GD234=INT(GC234/GD234),1,0)</f>
        <v>0</v>
      </c>
      <c r="GF234" s="15" t="n">
        <f aca="false">IF(GE234=0,GC234,GC234/GD234)</f>
        <v>1</v>
      </c>
      <c r="GG234" s="15" t="n">
        <v>139</v>
      </c>
      <c r="GH234" s="15" t="n">
        <f aca="false">IF(GF234/GG234=INT(GF234/GG234),1,0)</f>
        <v>0</v>
      </c>
      <c r="GI234" s="15" t="n">
        <f aca="false">IF(GH234=0,GF234,GF234/GG234)</f>
        <v>1</v>
      </c>
      <c r="GJ234" s="15" t="n">
        <v>149</v>
      </c>
      <c r="GK234" s="15" t="n">
        <f aca="false">IF(GI234/GJ234=INT(GI234/GJ234),1,0)</f>
        <v>0</v>
      </c>
      <c r="GL234" s="15" t="n">
        <f aca="false">IF(GK234=0,GI234,GI234/GJ234)</f>
        <v>1</v>
      </c>
      <c r="GM234" s="15"/>
      <c r="GN234" s="15" t="n">
        <f aca="false">8*AW234+4*AZ234+2*BC234+BF234</f>
        <v>2</v>
      </c>
      <c r="GO234" s="15" t="n">
        <f aca="false">4*BI234+2*BL234+BO234</f>
        <v>1</v>
      </c>
      <c r="GP234" s="15" t="n">
        <f aca="false">2*BR234+BU234</f>
        <v>0</v>
      </c>
      <c r="GQ234" s="15" t="n">
        <f aca="false">2*BX234+CA234</f>
        <v>0</v>
      </c>
      <c r="GR234" s="15" t="n">
        <f aca="false">2*CD234+CG234</f>
        <v>0</v>
      </c>
      <c r="GS234" s="15" t="n">
        <f aca="false">2*CJ234+CM234</f>
        <v>0</v>
      </c>
      <c r="GT234" s="15" t="n">
        <f aca="false">CS234</f>
        <v>0</v>
      </c>
      <c r="GU234" s="15" t="n">
        <f aca="false">CY234</f>
        <v>0</v>
      </c>
      <c r="GV234" s="15" t="n">
        <f aca="false">DE234</f>
        <v>0</v>
      </c>
      <c r="GW234" s="15" t="n">
        <f aca="false">DK234</f>
        <v>0</v>
      </c>
      <c r="GX234" s="15" t="n">
        <f aca="false">DQ234</f>
        <v>0</v>
      </c>
      <c r="GY234" s="0" t="n">
        <f aca="false">DT234</f>
        <v>0</v>
      </c>
      <c r="GZ234" s="0" t="n">
        <f aca="false">DW234</f>
        <v>0</v>
      </c>
      <c r="HA234" s="0" t="n">
        <f aca="false">DZ234</f>
        <v>0</v>
      </c>
      <c r="HB234" s="0" t="n">
        <f aca="false">EC234</f>
        <v>0</v>
      </c>
      <c r="HC234" s="0" t="n">
        <f aca="false">EF234</f>
        <v>0</v>
      </c>
      <c r="HD234" s="0" t="n">
        <f aca="false">EI234</f>
        <v>0</v>
      </c>
      <c r="HE234" s="0" t="n">
        <f aca="false">EL234</f>
        <v>0</v>
      </c>
      <c r="HF234" s="0" t="n">
        <f aca="false">EO234</f>
        <v>0</v>
      </c>
      <c r="HG234" s="0" t="n">
        <f aca="false">ER234</f>
        <v>0</v>
      </c>
      <c r="HH234" s="0" t="n">
        <f aca="false">EU234</f>
        <v>0</v>
      </c>
      <c r="HI234" s="0" t="n">
        <f aca="false">EX234</f>
        <v>0</v>
      </c>
      <c r="HJ234" s="0" t="n">
        <f aca="false">FA234</f>
        <v>0</v>
      </c>
      <c r="HK234" s="0" t="n">
        <f aca="false">FD234</f>
        <v>0</v>
      </c>
      <c r="HL234" s="0" t="n">
        <f aca="false">FG234</f>
        <v>0</v>
      </c>
      <c r="HM234" s="0" t="n">
        <f aca="false">FJ234</f>
        <v>0</v>
      </c>
      <c r="HN234" s="0" t="n">
        <f aca="false">FM234</f>
        <v>0</v>
      </c>
      <c r="HO234" s="0" t="n">
        <f aca="false">FP234</f>
        <v>0</v>
      </c>
      <c r="HP234" s="0" t="n">
        <f aca="false">FS234</f>
        <v>0</v>
      </c>
      <c r="HQ234" s="0" t="n">
        <f aca="false">FV234</f>
        <v>0</v>
      </c>
      <c r="HR234" s="0" t="n">
        <f aca="false">FY234</f>
        <v>0</v>
      </c>
      <c r="HS234" s="0" t="n">
        <f aca="false">GB234</f>
        <v>0</v>
      </c>
      <c r="HT234" s="0" t="n">
        <f aca="false">GE234</f>
        <v>0</v>
      </c>
      <c r="HU234" s="0" t="n">
        <f aca="false">GH234</f>
        <v>0</v>
      </c>
      <c r="HV234" s="0" t="n">
        <f aca="false">GK234</f>
        <v>0</v>
      </c>
      <c r="HW234" s="0" t="n">
        <f aca="false">AU234</f>
        <v>12</v>
      </c>
      <c r="HX234" s="0" t="n">
        <f aca="false">HW234/HV237</f>
        <v>12</v>
      </c>
      <c r="HZ234" s="0" t="n">
        <f aca="false">AS235</f>
        <v>20</v>
      </c>
      <c r="IA234" s="0" t="n">
        <f aca="false">HX234</f>
        <v>12</v>
      </c>
      <c r="IB234" s="0" t="n">
        <f aca="false">HX235</f>
        <v>17</v>
      </c>
      <c r="IC234" s="0" t="str">
        <f aca="false">HZ234&amp;"  "&amp;IA234&amp;"/"&amp;IB234</f>
        <v>20  12/17</v>
      </c>
      <c r="ID234" s="0" t="str">
        <f aca="false">"  "&amp;IA234&amp;"/"&amp;IB234</f>
        <v>  12/17</v>
      </c>
      <c r="IE234" s="0" t="str">
        <f aca="false">HZ234&amp;"   "</f>
        <v>20   </v>
      </c>
      <c r="IF234" s="0" t="str">
        <f aca="false">IF(HZ234=0,ID234,IF(IA234=0,IE234,IC234))</f>
        <v>20  12/17</v>
      </c>
      <c r="IG234" s="0" t="n">
        <f aca="false">AS239</f>
        <v>27</v>
      </c>
      <c r="IH234" s="0" t="n">
        <f aca="false">HX238</f>
        <v>10</v>
      </c>
      <c r="II234" s="0" t="n">
        <f aca="false">HX239</f>
        <v>17</v>
      </c>
      <c r="IJ234" s="0" t="str">
        <f aca="false">"  +  "&amp;IG234&amp;"  "&amp;IH234&amp;"/"&amp;II234</f>
        <v>  +  27  10/17</v>
      </c>
      <c r="IK234" s="0" t="str">
        <f aca="false">"  +  "&amp;IH234&amp;"/"&amp;II234</f>
        <v>  +  10/17</v>
      </c>
      <c r="IL234" s="0" t="str">
        <f aca="false">"  +  "&amp;IG234</f>
        <v>  +  27</v>
      </c>
      <c r="IM234" s="0" t="str">
        <f aca="false">IF(IG234=0,IK234,IF(IH234=0,IL234,IJ234))</f>
        <v>  +  27  10/17</v>
      </c>
      <c r="IN234" s="0" t="n">
        <f aca="false">AS243</f>
        <v>0</v>
      </c>
      <c r="IO234" s="0" t="n">
        <f aca="false">HX242</f>
        <v>0</v>
      </c>
      <c r="IP234" s="0" t="n">
        <f aca="false">HX243</f>
        <v>1</v>
      </c>
      <c r="IQ234" s="0" t="str">
        <f aca="false">"  +  "&amp;IN234&amp;"  "&amp;IO234&amp;"/"&amp;IP234</f>
        <v>  +  0  0/1</v>
      </c>
      <c r="IR234" s="0" t="str">
        <f aca="false">"  +  "&amp;IO234&amp;"/"&amp;IP234</f>
        <v>  +  0/1</v>
      </c>
      <c r="IS234" s="0" t="str">
        <f aca="false">"  +  "&amp;IN234&amp;"   "</f>
        <v>  +  0   </v>
      </c>
      <c r="IT234" s="0" t="str">
        <f aca="false">IF(IN234=0,IR234,IF(IO234=0,IS234,IQ234))</f>
        <v>  +  0/1</v>
      </c>
      <c r="IU234" s="0" t="str">
        <f aca="false">IF(IN234&gt;0,IT234,IF(IO234&gt;0,IT234,""))</f>
        <v/>
      </c>
    </row>
    <row r="235" customFormat="false" ht="18" hidden="true" customHeight="true" outlineLevel="0" collapsed="false">
      <c r="A235" s="1"/>
      <c r="B235" s="13"/>
      <c r="C235" s="10"/>
      <c r="D235" s="13"/>
      <c r="E235" s="10"/>
      <c r="F235" s="13"/>
      <c r="G235" s="13"/>
      <c r="H235" s="74"/>
      <c r="I235" s="10"/>
      <c r="J235" s="10"/>
      <c r="K235" s="1"/>
      <c r="M235" s="1"/>
      <c r="AK235" s="1"/>
      <c r="AL235" s="1"/>
      <c r="AM235" s="1"/>
      <c r="AN235" s="1"/>
      <c r="AO235" s="1"/>
      <c r="AP235" s="1"/>
      <c r="AQ235" s="1"/>
      <c r="AS235" s="0" t="n">
        <f aca="false">AS234+INT(AT234/AT235)</f>
        <v>20</v>
      </c>
      <c r="AT235" s="15" t="n">
        <f aca="true">IF(AP234&gt;AT234,INT((RAND()*(AQ234-AP234+1)+AP234)),INT((RAND()*(AQ234-AT234)+AT234+1)))</f>
        <v>17</v>
      </c>
      <c r="AU235" s="0" t="n">
        <f aca="false">AT235</f>
        <v>17</v>
      </c>
      <c r="AV235" s="0" t="n">
        <v>256</v>
      </c>
      <c r="AW235" s="15" t="n">
        <f aca="false">IF(AU235/AV235=INT(AU235/AV235),1,0)</f>
        <v>0</v>
      </c>
      <c r="AX235" s="15" t="n">
        <f aca="false">IF(AW235=0,AU235,AU235/AV235)</f>
        <v>17</v>
      </c>
      <c r="AY235" s="15" t="n">
        <v>16</v>
      </c>
      <c r="AZ235" s="15" t="n">
        <f aca="false">IF(AX235/AY235=INT(AX235/AY235),1,0)</f>
        <v>0</v>
      </c>
      <c r="BA235" s="15" t="n">
        <f aca="false">IF(AZ235=0,AX235,AX235/AY235)</f>
        <v>17</v>
      </c>
      <c r="BB235" s="15" t="n">
        <v>4</v>
      </c>
      <c r="BC235" s="15" t="n">
        <f aca="false">IF(BA235/BB235=INT(BA235/BB235),1,0)</f>
        <v>0</v>
      </c>
      <c r="BD235" s="15" t="n">
        <f aca="false">IF(BC235=0,BA235,BA235/BB235)</f>
        <v>17</v>
      </c>
      <c r="BE235" s="15" t="n">
        <v>2</v>
      </c>
      <c r="BF235" s="15" t="n">
        <f aca="false">IF(BD235/BE235=INT(BD235/BE235),1,0)</f>
        <v>0</v>
      </c>
      <c r="BG235" s="15" t="n">
        <f aca="false">IF(BF235=0,BD235,BD235/BE235)</f>
        <v>17</v>
      </c>
      <c r="BH235" s="15" t="n">
        <v>81</v>
      </c>
      <c r="BI235" s="15" t="n">
        <f aca="false">IF(BG235/BH235=INT(BG235/BH235),1,0)</f>
        <v>0</v>
      </c>
      <c r="BJ235" s="15" t="n">
        <f aca="false">IF(BI235=0,BG235,BG235/BH235)</f>
        <v>17</v>
      </c>
      <c r="BK235" s="15" t="n">
        <v>9</v>
      </c>
      <c r="BL235" s="15" t="n">
        <f aca="false">IF(BJ235/BK235=INT(BJ235/BK235),1,0)</f>
        <v>0</v>
      </c>
      <c r="BM235" s="15" t="n">
        <f aca="false">IF(BL235=0,BJ235,BJ235/BK235)</f>
        <v>17</v>
      </c>
      <c r="BN235" s="15" t="n">
        <v>3</v>
      </c>
      <c r="BO235" s="15" t="n">
        <f aca="false">IF(BM235/BN235=INT(BM235/BN235),1,0)</f>
        <v>0</v>
      </c>
      <c r="BP235" s="15" t="n">
        <f aca="false">IF(BO235=0,BM235,BM235/BN235)</f>
        <v>17</v>
      </c>
      <c r="BQ235" s="15" t="n">
        <v>25</v>
      </c>
      <c r="BR235" s="15" t="n">
        <f aca="false">IF(BP235/BQ235=INT(BP235/BQ235),1,0)</f>
        <v>0</v>
      </c>
      <c r="BS235" s="15" t="n">
        <f aca="false">IF(BR235=0,BP235,BP235/BQ235)</f>
        <v>17</v>
      </c>
      <c r="BT235" s="15" t="n">
        <v>5</v>
      </c>
      <c r="BU235" s="15" t="n">
        <f aca="false">IF(BS235/BT235=INT(BS235/BT235),1,0)</f>
        <v>0</v>
      </c>
      <c r="BV235" s="15" t="n">
        <f aca="false">IF(BU235=0,BS235,BS235/BT235)</f>
        <v>17</v>
      </c>
      <c r="BW235" s="15" t="n">
        <v>49</v>
      </c>
      <c r="BX235" s="15" t="n">
        <f aca="false">IF(BV235/BW235=INT(BV235/BW235),1,0)</f>
        <v>0</v>
      </c>
      <c r="BY235" s="15" t="n">
        <f aca="false">IF(BX235=0,BV235,BV235/BW235)</f>
        <v>17</v>
      </c>
      <c r="BZ235" s="15" t="n">
        <v>7</v>
      </c>
      <c r="CA235" s="15" t="n">
        <f aca="false">IF(BY235/BZ235=INT(BY235/BZ235),1,0)</f>
        <v>0</v>
      </c>
      <c r="CB235" s="15" t="n">
        <f aca="false">IF(CA235=0,BY235,BY235/BZ235)</f>
        <v>17</v>
      </c>
      <c r="CC235" s="15" t="n">
        <v>121</v>
      </c>
      <c r="CD235" s="15" t="n">
        <f aca="false">IF(CB235/CC235=INT(CB235/CC235),1,0)</f>
        <v>0</v>
      </c>
      <c r="CE235" s="15" t="n">
        <f aca="false">IF(CD235=0,CB235,CB235/CC235)</f>
        <v>17</v>
      </c>
      <c r="CF235" s="15" t="n">
        <v>11</v>
      </c>
      <c r="CG235" s="15" t="n">
        <f aca="false">IF(CE235/CF235=INT(CE235/CF235),1,0)</f>
        <v>0</v>
      </c>
      <c r="CH235" s="15" t="n">
        <f aca="false">IF(CG235=0,CE235,CE235/CF235)</f>
        <v>17</v>
      </c>
      <c r="CI235" s="15" t="n">
        <v>169</v>
      </c>
      <c r="CJ235" s="15" t="n">
        <f aca="false">IF(CH235/CI235=INT(CH235/CI235),1,0)</f>
        <v>0</v>
      </c>
      <c r="CK235" s="15" t="n">
        <f aca="false">IF(CJ235=0,CH235,CH235/CI235)</f>
        <v>17</v>
      </c>
      <c r="CL235" s="15" t="n">
        <v>13</v>
      </c>
      <c r="CM235" s="15" t="n">
        <f aca="false">IF(CK235/CL235=INT(CK235/CL235),1,0)</f>
        <v>0</v>
      </c>
      <c r="CN235" s="15" t="n">
        <f aca="false">IF(CM235=0,CK235,CK235/CL235)</f>
        <v>17</v>
      </c>
      <c r="CO235" s="15" t="n">
        <f aca="false">CO234</f>
        <v>289</v>
      </c>
      <c r="CP235" s="15" t="n">
        <f aca="false">IF(CN235/CO235=INT(CN235/CO235),1,0)</f>
        <v>0</v>
      </c>
      <c r="CQ235" s="15" t="n">
        <f aca="false">IF(CP235=0,CN235,CN235/CO235)</f>
        <v>17</v>
      </c>
      <c r="CR235" s="15" t="n">
        <v>17</v>
      </c>
      <c r="CS235" s="15" t="n">
        <f aca="false">IF(CQ235/CR235=INT(CQ235/CR235),1,0)</f>
        <v>1</v>
      </c>
      <c r="CT235" s="15" t="n">
        <f aca="false">IF(CS235=0,CQ235,CQ235/CR235)</f>
        <v>1</v>
      </c>
      <c r="CU235" s="15" t="n">
        <f aca="false">CU234</f>
        <v>361</v>
      </c>
      <c r="CV235" s="15" t="n">
        <f aca="false">IF(CT235/CU235=INT(CT235/CU235),1,0)</f>
        <v>0</v>
      </c>
      <c r="CW235" s="15" t="n">
        <f aca="false">IF(CV235=0,CT235,CT235/CU235)</f>
        <v>1</v>
      </c>
      <c r="CX235" s="15" t="n">
        <v>19</v>
      </c>
      <c r="CY235" s="15" t="n">
        <f aca="false">IF(CW235/CX235=INT(CW235/CX235),1,0)</f>
        <v>0</v>
      </c>
      <c r="CZ235" s="15" t="n">
        <f aca="false">IF(CY235=0,CW235,CW235/CX235)</f>
        <v>1</v>
      </c>
      <c r="DA235" s="15" t="n">
        <f aca="false">DA234</f>
        <v>529</v>
      </c>
      <c r="DB235" s="15" t="n">
        <f aca="false">IF(CZ235/DA235=INT(CZ235/DA235),1,0)</f>
        <v>0</v>
      </c>
      <c r="DC235" s="15" t="n">
        <f aca="false">IF(DB235=0,CZ235,CZ235/DA235)</f>
        <v>1</v>
      </c>
      <c r="DD235" s="15" t="n">
        <v>23</v>
      </c>
      <c r="DE235" s="15" t="n">
        <f aca="false">IF(DC235/DD235=INT(DC235/DD235),1,0)</f>
        <v>0</v>
      </c>
      <c r="DF235" s="15" t="n">
        <f aca="false">IF(DE235=0,DC235,DC235/DD235)</f>
        <v>1</v>
      </c>
      <c r="DG235" s="15" t="n">
        <f aca="false">DG234</f>
        <v>841</v>
      </c>
      <c r="DH235" s="15" t="n">
        <f aca="false">IF(DF235/DG235=INT(DF235/DG235),1,0)</f>
        <v>0</v>
      </c>
      <c r="DI235" s="15" t="n">
        <f aca="false">IF(DH235=0,DF235,DF235/DG235)</f>
        <v>1</v>
      </c>
      <c r="DJ235" s="15" t="n">
        <v>29</v>
      </c>
      <c r="DK235" s="15" t="n">
        <f aca="false">IF(DI235/DJ235=INT(DI235/DJ235),1,0)</f>
        <v>0</v>
      </c>
      <c r="DL235" s="15" t="n">
        <f aca="false">IF(DK235=0,DI235,DI235/DJ235)</f>
        <v>1</v>
      </c>
      <c r="DM235" s="15" t="n">
        <f aca="false">DM234</f>
        <v>961</v>
      </c>
      <c r="DN235" s="15" t="n">
        <f aca="false">IF(DL235/DM235=INT(DL235/DM235),1,0)</f>
        <v>0</v>
      </c>
      <c r="DO235" s="15" t="n">
        <f aca="false">IF(DN235=0,DL235,DL235/DM235)</f>
        <v>1</v>
      </c>
      <c r="DP235" s="15" t="n">
        <v>31</v>
      </c>
      <c r="DQ235" s="15" t="n">
        <f aca="false">IF(DO235/DP235=INT(DO235/DP235),1,0)</f>
        <v>0</v>
      </c>
      <c r="DR235" s="15" t="n">
        <f aca="false">IF(DQ235=0,DO235,DO235/DP235)</f>
        <v>1</v>
      </c>
      <c r="DS235" s="15" t="n">
        <v>37</v>
      </c>
      <c r="DT235" s="15" t="n">
        <f aca="false">IF(DR235/DS235=INT(DR235/DS235),1,0)</f>
        <v>0</v>
      </c>
      <c r="DU235" s="15" t="n">
        <f aca="false">IF(DT235=0,DR235,DR235/DS235)</f>
        <v>1</v>
      </c>
      <c r="DV235" s="15" t="n">
        <v>41</v>
      </c>
      <c r="DW235" s="15" t="n">
        <f aca="false">IF(DU235/DV235=INT(DU235/DV235),1,0)</f>
        <v>0</v>
      </c>
      <c r="DX235" s="15" t="n">
        <f aca="false">IF(DW235=0,DU235,DU235/DV235)</f>
        <v>1</v>
      </c>
      <c r="DY235" s="15" t="n">
        <v>43</v>
      </c>
      <c r="DZ235" s="15" t="n">
        <f aca="false">IF(DX235/DY235=INT(DX235/DY235),1,0)</f>
        <v>0</v>
      </c>
      <c r="EA235" s="15" t="n">
        <f aca="false">IF(DZ235=0,DX235,DX235/DY235)</f>
        <v>1</v>
      </c>
      <c r="EB235" s="15" t="n">
        <v>47</v>
      </c>
      <c r="EC235" s="15" t="n">
        <f aca="false">IF(EA235/EB235=INT(EA235/EB235),1,0)</f>
        <v>0</v>
      </c>
      <c r="ED235" s="15" t="n">
        <f aca="false">IF(EC235=0,EA235,EA235/EB235)</f>
        <v>1</v>
      </c>
      <c r="EE235" s="15" t="n">
        <v>53</v>
      </c>
      <c r="EF235" s="15" t="n">
        <f aca="false">IF(ED235/EE235=INT(ED235/EE235),1,0)</f>
        <v>0</v>
      </c>
      <c r="EG235" s="15" t="n">
        <f aca="false">IF(EF235=0,ED235,ED235/EE235)</f>
        <v>1</v>
      </c>
      <c r="EH235" s="15" t="n">
        <v>59</v>
      </c>
      <c r="EI235" s="15" t="n">
        <f aca="false">IF(EG235/EH235=INT(EG235/EH235),1,0)</f>
        <v>0</v>
      </c>
      <c r="EJ235" s="15" t="n">
        <f aca="false">IF(EI235=0,EG235,EG235/EH235)</f>
        <v>1</v>
      </c>
      <c r="EK235" s="15" t="n">
        <v>61</v>
      </c>
      <c r="EL235" s="15" t="n">
        <f aca="false">IF(EJ235/EK235=INT(EJ235/EK235),1,0)</f>
        <v>0</v>
      </c>
      <c r="EM235" s="15" t="n">
        <f aca="false">IF(EL235=0,EJ235,EJ235/EK235)</f>
        <v>1</v>
      </c>
      <c r="EN235" s="15" t="n">
        <v>67</v>
      </c>
      <c r="EO235" s="15" t="n">
        <f aca="false">IF(EM235/EN235=INT(EM235/EN235),1,0)</f>
        <v>0</v>
      </c>
      <c r="EP235" s="15" t="n">
        <f aca="false">IF(EO235=0,EM235,EM235/EN235)</f>
        <v>1</v>
      </c>
      <c r="EQ235" s="15" t="n">
        <v>71</v>
      </c>
      <c r="ER235" s="15" t="n">
        <f aca="false">IF(EP235/EQ235=INT(EP235/EQ235),1,0)</f>
        <v>0</v>
      </c>
      <c r="ES235" s="15" t="n">
        <f aca="false">IF(ER235=0,EP235,EP235/EQ235)</f>
        <v>1</v>
      </c>
      <c r="ET235" s="15" t="n">
        <v>73</v>
      </c>
      <c r="EU235" s="15" t="n">
        <f aca="false">IF(ES235/ET235=INT(ES235/ET235),1,0)</f>
        <v>0</v>
      </c>
      <c r="EV235" s="15" t="n">
        <f aca="false">IF(EU235=0,ES235,ES235/ET235)</f>
        <v>1</v>
      </c>
      <c r="EW235" s="15" t="n">
        <v>79</v>
      </c>
      <c r="EX235" s="15" t="n">
        <f aca="false">IF(EV235/EW235=INT(EV235/EW235),1,0)</f>
        <v>0</v>
      </c>
      <c r="EY235" s="15" t="n">
        <f aca="false">IF(EX235=0,EV235,EV235/EW235)</f>
        <v>1</v>
      </c>
      <c r="EZ235" s="15" t="n">
        <v>83</v>
      </c>
      <c r="FA235" s="15" t="n">
        <f aca="false">IF(EY235/EZ235=INT(EY235/EZ235),1,0)</f>
        <v>0</v>
      </c>
      <c r="FB235" s="15" t="n">
        <f aca="false">IF(FA235=0,EY235,EY235/EZ235)</f>
        <v>1</v>
      </c>
      <c r="FC235" s="15" t="n">
        <v>89</v>
      </c>
      <c r="FD235" s="15" t="n">
        <f aca="false">IF(FB235/FC235=INT(FB235/FC235),1,0)</f>
        <v>0</v>
      </c>
      <c r="FE235" s="15" t="n">
        <f aca="false">IF(FD235=0,FB235,FB235/FC235)</f>
        <v>1</v>
      </c>
      <c r="FF235" s="15" t="n">
        <v>97</v>
      </c>
      <c r="FG235" s="15" t="n">
        <f aca="false">IF(FE235/FF235=INT(FE235/FF235),1,0)</f>
        <v>0</v>
      </c>
      <c r="FH235" s="15" t="n">
        <f aca="false">IF(FG235=0,FE235,FE235/FF235)</f>
        <v>1</v>
      </c>
      <c r="FI235" s="15" t="n">
        <v>101</v>
      </c>
      <c r="FJ235" s="15" t="n">
        <f aca="false">IF(FH235/FI235=INT(FH235/FI235),1,0)</f>
        <v>0</v>
      </c>
      <c r="FK235" s="15" t="n">
        <f aca="false">IF(FJ235=0,FH235,FH235/FI235)</f>
        <v>1</v>
      </c>
      <c r="FL235" s="15" t="n">
        <v>103</v>
      </c>
      <c r="FM235" s="15" t="n">
        <f aca="false">IF(FK235/FL235=INT(FK235/FL235),1,0)</f>
        <v>0</v>
      </c>
      <c r="FN235" s="15" t="n">
        <f aca="false">IF(FM235=0,FK235,FK235/FL235)</f>
        <v>1</v>
      </c>
      <c r="FO235" s="15" t="n">
        <v>107</v>
      </c>
      <c r="FP235" s="15" t="n">
        <f aca="false">IF(FN235/FO235=INT(FN235/FO235),1,0)</f>
        <v>0</v>
      </c>
      <c r="FQ235" s="15" t="n">
        <f aca="false">IF(FP235=0,FN235,FN235/FO235)</f>
        <v>1</v>
      </c>
      <c r="FR235" s="15" t="n">
        <v>109</v>
      </c>
      <c r="FS235" s="15" t="n">
        <f aca="false">IF(FQ235/FR235=INT(FQ235/FR235),1,0)</f>
        <v>0</v>
      </c>
      <c r="FT235" s="15" t="n">
        <f aca="false">IF(FS235=0,FQ235,FQ235/FR235)</f>
        <v>1</v>
      </c>
      <c r="FU235" s="15" t="n">
        <v>113</v>
      </c>
      <c r="FV235" s="15" t="n">
        <f aca="false">IF(FT235/FU235=INT(FT235/FU235),1,0)</f>
        <v>0</v>
      </c>
      <c r="FW235" s="15" t="n">
        <f aca="false">IF(FV235=0,FT235,FT235/FU235)</f>
        <v>1</v>
      </c>
      <c r="FX235" s="15" t="n">
        <v>127</v>
      </c>
      <c r="FY235" s="15" t="n">
        <f aca="false">IF(FW235/FX235=INT(FW235/FX235),1,0)</f>
        <v>0</v>
      </c>
      <c r="FZ235" s="15" t="n">
        <f aca="false">IF(FY235=0,FW235,FW235/FX235)</f>
        <v>1</v>
      </c>
      <c r="GA235" s="15" t="n">
        <v>131</v>
      </c>
      <c r="GB235" s="15" t="n">
        <f aca="false">IF(FZ235/GA235=INT(FZ235/GA235),1,0)</f>
        <v>0</v>
      </c>
      <c r="GC235" s="15" t="n">
        <f aca="false">IF(GB235=0,FZ235,FZ235/GA235)</f>
        <v>1</v>
      </c>
      <c r="GD235" s="15" t="n">
        <v>137</v>
      </c>
      <c r="GE235" s="15" t="n">
        <f aca="false">IF(GC235/GD235=INT(GC235/GD235),1,0)</f>
        <v>0</v>
      </c>
      <c r="GF235" s="15" t="n">
        <f aca="false">IF(GE235=0,GC235,GC235/GD235)</f>
        <v>1</v>
      </c>
      <c r="GG235" s="15" t="n">
        <v>139</v>
      </c>
      <c r="GH235" s="15" t="n">
        <f aca="false">IF(GF235/GG235=INT(GF235/GG235),1,0)</f>
        <v>0</v>
      </c>
      <c r="GI235" s="15" t="n">
        <f aca="false">IF(GH235=0,GF235,GF235/GG235)</f>
        <v>1</v>
      </c>
      <c r="GJ235" s="15" t="n">
        <v>149</v>
      </c>
      <c r="GK235" s="15" t="n">
        <f aca="false">IF(GI235/GJ235=INT(GI235/GJ235),1,0)</f>
        <v>0</v>
      </c>
      <c r="GL235" s="15" t="n">
        <f aca="false">IF(GK235=0,GI235,GI235/GJ235)</f>
        <v>1</v>
      </c>
      <c r="GM235" s="15"/>
      <c r="GN235" s="15" t="n">
        <f aca="false">8*AW235+4*AZ235+2*BC235+BF235</f>
        <v>0</v>
      </c>
      <c r="GO235" s="15" t="n">
        <f aca="false">4*BI235+2*BL235+BO235</f>
        <v>0</v>
      </c>
      <c r="GP235" s="15" t="n">
        <f aca="false">2*BR235+BU235</f>
        <v>0</v>
      </c>
      <c r="GQ235" s="15" t="n">
        <f aca="false">2*BX235+CA235</f>
        <v>0</v>
      </c>
      <c r="GR235" s="15" t="n">
        <f aca="false">2*CD235+CG235</f>
        <v>0</v>
      </c>
      <c r="GS235" s="15" t="n">
        <f aca="false">2*CJ235+CM235</f>
        <v>0</v>
      </c>
      <c r="GT235" s="15" t="n">
        <f aca="false">CS235</f>
        <v>1</v>
      </c>
      <c r="GU235" s="15" t="n">
        <f aca="false">CY235</f>
        <v>0</v>
      </c>
      <c r="GV235" s="15" t="n">
        <f aca="false">DE235</f>
        <v>0</v>
      </c>
      <c r="GW235" s="15" t="n">
        <f aca="false">DK235</f>
        <v>0</v>
      </c>
      <c r="GX235" s="15" t="n">
        <f aca="false">DQ235</f>
        <v>0</v>
      </c>
      <c r="GY235" s="0" t="n">
        <f aca="false">DT235</f>
        <v>0</v>
      </c>
      <c r="GZ235" s="0" t="n">
        <f aca="false">DW235</f>
        <v>0</v>
      </c>
      <c r="HA235" s="0" t="n">
        <f aca="false">DZ235</f>
        <v>0</v>
      </c>
      <c r="HB235" s="0" t="n">
        <f aca="false">EC235</f>
        <v>0</v>
      </c>
      <c r="HC235" s="0" t="n">
        <f aca="false">EF235</f>
        <v>0</v>
      </c>
      <c r="HD235" s="0" t="n">
        <f aca="false">EI235</f>
        <v>0</v>
      </c>
      <c r="HE235" s="0" t="n">
        <f aca="false">EL235</f>
        <v>0</v>
      </c>
      <c r="HF235" s="0" t="n">
        <f aca="false">EO235</f>
        <v>0</v>
      </c>
      <c r="HG235" s="0" t="n">
        <f aca="false">ER235</f>
        <v>0</v>
      </c>
      <c r="HH235" s="0" t="n">
        <f aca="false">EU235</f>
        <v>0</v>
      </c>
      <c r="HI235" s="0" t="n">
        <f aca="false">EX235</f>
        <v>0</v>
      </c>
      <c r="HJ235" s="0" t="n">
        <f aca="false">FA235</f>
        <v>0</v>
      </c>
      <c r="HK235" s="0" t="n">
        <f aca="false">FD235</f>
        <v>0</v>
      </c>
      <c r="HL235" s="0" t="n">
        <f aca="false">FG235</f>
        <v>0</v>
      </c>
      <c r="HM235" s="0" t="n">
        <f aca="false">FJ235</f>
        <v>0</v>
      </c>
      <c r="HN235" s="0" t="n">
        <f aca="false">FM235</f>
        <v>0</v>
      </c>
      <c r="HO235" s="0" t="n">
        <f aca="false">FP235</f>
        <v>0</v>
      </c>
      <c r="HP235" s="0" t="n">
        <f aca="false">FS235</f>
        <v>0</v>
      </c>
      <c r="HQ235" s="0" t="n">
        <f aca="false">FV235</f>
        <v>0</v>
      </c>
      <c r="HR235" s="0" t="n">
        <f aca="false">FY235</f>
        <v>0</v>
      </c>
      <c r="HS235" s="0" t="n">
        <f aca="false">GB235</f>
        <v>0</v>
      </c>
      <c r="HT235" s="0" t="n">
        <f aca="false">GE235</f>
        <v>0</v>
      </c>
      <c r="HU235" s="0" t="n">
        <f aca="false">GH235</f>
        <v>0</v>
      </c>
      <c r="HV235" s="0" t="n">
        <f aca="false">GK235</f>
        <v>0</v>
      </c>
      <c r="HW235" s="0" t="n">
        <f aca="false">AU235</f>
        <v>17</v>
      </c>
      <c r="HX235" s="0" t="n">
        <f aca="false">HW235/HV237</f>
        <v>17</v>
      </c>
    </row>
    <row r="236" customFormat="false" ht="18" hidden="true" customHeight="true" outlineLevel="0" collapsed="false">
      <c r="A236" s="1"/>
      <c r="B236" s="13"/>
      <c r="C236" s="10"/>
      <c r="D236" s="13"/>
      <c r="E236" s="10"/>
      <c r="F236" s="13"/>
      <c r="G236" s="13"/>
      <c r="H236" s="74"/>
      <c r="I236" s="10"/>
      <c r="J236" s="10"/>
      <c r="K236" s="1"/>
      <c r="M236" s="1"/>
      <c r="AK236" s="1"/>
      <c r="AL236" s="1"/>
      <c r="AM236" s="1"/>
      <c r="AN236" s="1"/>
      <c r="AO236" s="1"/>
      <c r="AP236" s="1"/>
      <c r="AQ236" s="1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 t="n">
        <f aca="false">IF(GN234&lt;GN235,GN234,GN235)</f>
        <v>0</v>
      </c>
      <c r="GO236" s="15" t="n">
        <f aca="false">IF(GO234&lt;GO235,GO234,GO235)</f>
        <v>0</v>
      </c>
      <c r="GP236" s="15" t="n">
        <f aca="false">IF(GP234&lt;GP235,GP234,GP235)</f>
        <v>0</v>
      </c>
      <c r="GQ236" s="15" t="n">
        <f aca="false">IF(GQ234&lt;GQ235,GQ234,GQ235)</f>
        <v>0</v>
      </c>
      <c r="GR236" s="15" t="n">
        <f aca="false">IF(GR234&lt;GR235,GR234,GR235)</f>
        <v>0</v>
      </c>
      <c r="GS236" s="15" t="n">
        <f aca="false">IF(GS234&lt;GS235,GS234,GS235)</f>
        <v>0</v>
      </c>
      <c r="GT236" s="15" t="n">
        <f aca="false">IF(GT234&lt;GT235,GT234,GT235)</f>
        <v>0</v>
      </c>
      <c r="GU236" s="15" t="n">
        <f aca="false">IF(GU234&lt;GU235,GU234,GU235)</f>
        <v>0</v>
      </c>
      <c r="GV236" s="15" t="n">
        <f aca="false">IF(GV234&lt;GV235,GV234,GV235)</f>
        <v>0</v>
      </c>
      <c r="GW236" s="15" t="n">
        <f aca="false">IF(GW234&lt;GW235,GW234,GW235)</f>
        <v>0</v>
      </c>
      <c r="GX236" s="15" t="n">
        <f aca="false">IF(GX234&lt;GX235,GX234,GX235)</f>
        <v>0</v>
      </c>
      <c r="GY236" s="15" t="n">
        <f aca="false">IF(GY234&lt;GY235,GY234,GY235)</f>
        <v>0</v>
      </c>
      <c r="GZ236" s="15" t="n">
        <f aca="false">IF(GZ234&lt;GZ235,GZ234,GZ235)</f>
        <v>0</v>
      </c>
      <c r="HA236" s="15" t="n">
        <f aca="false">IF(HA234&lt;HA235,HA234,HA235)</f>
        <v>0</v>
      </c>
      <c r="HB236" s="15" t="n">
        <f aca="false">IF(HB234&lt;HB235,HB234,HB235)</f>
        <v>0</v>
      </c>
      <c r="HC236" s="15" t="n">
        <f aca="false">IF(HC234&lt;HC235,HC234,HC235)</f>
        <v>0</v>
      </c>
      <c r="HD236" s="15" t="n">
        <f aca="false">IF(HD234&lt;HD235,HD234,HD235)</f>
        <v>0</v>
      </c>
      <c r="HE236" s="15" t="n">
        <f aca="false">IF(HE234&lt;HE235,HE234,HE235)</f>
        <v>0</v>
      </c>
      <c r="HF236" s="15" t="n">
        <f aca="false">IF(HF234&lt;HF235,HF234,HF235)</f>
        <v>0</v>
      </c>
      <c r="HG236" s="15" t="n">
        <f aca="false">IF(HG234&lt;HG235,HG234,HG235)</f>
        <v>0</v>
      </c>
      <c r="HH236" s="15" t="n">
        <f aca="false">IF(HH234&lt;HH235,HH234,HH235)</f>
        <v>0</v>
      </c>
      <c r="HI236" s="15" t="n">
        <f aca="false">IF(HI234&lt;HI235,HI234,HI235)</f>
        <v>0</v>
      </c>
      <c r="HJ236" s="15" t="n">
        <f aca="false">IF(HJ234&lt;HJ235,HJ234,HJ235)</f>
        <v>0</v>
      </c>
      <c r="HK236" s="15" t="n">
        <f aca="false">IF(HK234&lt;HK235,HK234,HK235)</f>
        <v>0</v>
      </c>
      <c r="HL236" s="15" t="n">
        <f aca="false">IF(HL234&lt;HL235,HL234,HL235)</f>
        <v>0</v>
      </c>
      <c r="HM236" s="15" t="n">
        <f aca="false">IF(HM234&lt;HM235,HM234,HM235)</f>
        <v>0</v>
      </c>
      <c r="HN236" s="15" t="n">
        <f aca="false">IF(HN234&lt;HN235,HN234,HN235)</f>
        <v>0</v>
      </c>
      <c r="HO236" s="15" t="n">
        <f aca="false">IF(HO234&lt;HO235,HO234,HO235)</f>
        <v>0</v>
      </c>
      <c r="HP236" s="15" t="n">
        <f aca="false">IF(HP234&lt;HP235,HP234,HP235)</f>
        <v>0</v>
      </c>
      <c r="HQ236" s="15" t="n">
        <f aca="false">IF(HQ234&lt;HQ235,HQ234,HQ235)</f>
        <v>0</v>
      </c>
      <c r="HR236" s="15" t="n">
        <f aca="false">IF(HR234&lt;HR235,HR234,HR235)</f>
        <v>0</v>
      </c>
      <c r="HS236" s="15" t="n">
        <f aca="false">IF(HS234&lt;HS235,HS234,HS235)</f>
        <v>0</v>
      </c>
      <c r="HT236" s="15" t="n">
        <f aca="false">IF(HT234&lt;HT235,HT234,HT235)</f>
        <v>0</v>
      </c>
      <c r="HU236" s="15" t="n">
        <f aca="false">IF(HU234&lt;HU235,HU234,HU235)</f>
        <v>0</v>
      </c>
      <c r="HV236" s="15" t="n">
        <f aca="false">IF(HV234&lt;HV235,HV234,HV235)</f>
        <v>0</v>
      </c>
    </row>
    <row r="237" customFormat="false" ht="18" hidden="true" customHeight="true" outlineLevel="0" collapsed="false">
      <c r="A237" s="1"/>
      <c r="B237" s="10"/>
      <c r="C237" s="10"/>
      <c r="D237" s="10"/>
      <c r="E237" s="10"/>
      <c r="F237" s="13"/>
      <c r="G237" s="13"/>
      <c r="H237" s="74"/>
      <c r="I237" s="10"/>
      <c r="J237" s="10"/>
      <c r="K237" s="1"/>
      <c r="M237" s="1"/>
      <c r="AK237" s="1"/>
      <c r="AL237" s="1"/>
      <c r="AM237" s="1"/>
      <c r="AN237" s="1"/>
      <c r="AO237" s="1"/>
      <c r="AP237" s="1"/>
      <c r="AQ237" s="1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0" t="n">
        <f aca="false">FY$4^GN236</f>
        <v>1</v>
      </c>
      <c r="GO237" s="0" t="n">
        <f aca="false">FZ$4^GO236*GN237</f>
        <v>1</v>
      </c>
      <c r="GP237" s="0" t="n">
        <f aca="false">GA$4^GP236*GO237</f>
        <v>1</v>
      </c>
      <c r="GQ237" s="0" t="n">
        <f aca="false">GB$4^GQ236*GP237</f>
        <v>1</v>
      </c>
      <c r="GR237" s="0" t="n">
        <f aca="false">GC$4^GR236*GQ237</f>
        <v>1</v>
      </c>
      <c r="GS237" s="0" t="n">
        <f aca="false">GD$4^GS236*GR237</f>
        <v>1</v>
      </c>
      <c r="GT237" s="0" t="n">
        <f aca="false">GE$4^GT236*GS237</f>
        <v>1</v>
      </c>
      <c r="GU237" s="0" t="n">
        <f aca="false">GF$4^GU236*GT237</f>
        <v>1</v>
      </c>
      <c r="GV237" s="0" t="n">
        <f aca="false">GG$4^GV236*GU237</f>
        <v>1</v>
      </c>
      <c r="GW237" s="0" t="n">
        <f aca="false">GH$4^GW236*GV237</f>
        <v>1</v>
      </c>
      <c r="GX237" s="0" t="n">
        <f aca="false">GI$4^GX236*GW237</f>
        <v>1</v>
      </c>
      <c r="GY237" s="0" t="n">
        <f aca="false">GJ$4^GY236*GX237</f>
        <v>1</v>
      </c>
      <c r="GZ237" s="0" t="n">
        <f aca="false">GK$4^GZ236*GY237</f>
        <v>1</v>
      </c>
      <c r="HA237" s="0" t="n">
        <f aca="false">GL$4^HA236*GZ237</f>
        <v>1</v>
      </c>
      <c r="HB237" s="0" t="n">
        <f aca="false">GM$4^HB236*HA237</f>
        <v>1</v>
      </c>
      <c r="HC237" s="0" t="n">
        <f aca="false">GN$4^HC236*HB237</f>
        <v>1</v>
      </c>
      <c r="HD237" s="0" t="n">
        <f aca="false">GO$4^HD236*HC237</f>
        <v>1</v>
      </c>
      <c r="HE237" s="0" t="n">
        <f aca="false">GP$4^HE236*HD237</f>
        <v>1</v>
      </c>
      <c r="HF237" s="0" t="n">
        <f aca="false">GQ$4^HF236*HE237</f>
        <v>1</v>
      </c>
      <c r="HG237" s="0" t="n">
        <f aca="false">GR$4^HG236*HF237</f>
        <v>1</v>
      </c>
      <c r="HH237" s="0" t="n">
        <f aca="false">GS$4^HH236*HG237</f>
        <v>1</v>
      </c>
      <c r="HI237" s="0" t="n">
        <f aca="false">GT$4^HI236*HH237</f>
        <v>1</v>
      </c>
      <c r="HJ237" s="0" t="n">
        <f aca="false">GU$4^HJ236*HI237</f>
        <v>1</v>
      </c>
      <c r="HK237" s="0" t="n">
        <f aca="false">GV$4^HK236*HJ237</f>
        <v>1</v>
      </c>
      <c r="HL237" s="0" t="n">
        <f aca="false">GW$4^HL236*HK237</f>
        <v>1</v>
      </c>
      <c r="HM237" s="0" t="n">
        <f aca="false">GX$4^HM236*HL237</f>
        <v>1</v>
      </c>
      <c r="HN237" s="0" t="n">
        <f aca="false">GY$4^HN236*HM237</f>
        <v>1</v>
      </c>
      <c r="HO237" s="0" t="n">
        <f aca="false">GZ$4^HO236*HN237</f>
        <v>1</v>
      </c>
      <c r="HP237" s="0" t="n">
        <f aca="false">HA$4^HP236*HO237</f>
        <v>1</v>
      </c>
      <c r="HQ237" s="0" t="n">
        <f aca="false">HB$4^HQ236*HP237</f>
        <v>1</v>
      </c>
      <c r="HR237" s="0" t="n">
        <f aca="false">HC$4^HR236*HQ237</f>
        <v>1</v>
      </c>
      <c r="HS237" s="0" t="n">
        <f aca="false">HD$4^HS236*HR237</f>
        <v>1</v>
      </c>
      <c r="HT237" s="0" t="n">
        <f aca="false">HE$4^HT236*HS237</f>
        <v>1</v>
      </c>
      <c r="HU237" s="0" t="n">
        <f aca="false">HF$4^HU236*HT237</f>
        <v>1</v>
      </c>
      <c r="HV237" s="0" t="n">
        <f aca="false">HG$4^HV236*HU237</f>
        <v>1</v>
      </c>
    </row>
    <row r="238" customFormat="false" ht="18" hidden="true" customHeight="true" outlineLevel="0" collapsed="false">
      <c r="A238" s="1"/>
      <c r="B238" s="10"/>
      <c r="C238" s="10"/>
      <c r="D238" s="10"/>
      <c r="E238" s="10"/>
      <c r="F238" s="13"/>
      <c r="G238" s="13"/>
      <c r="H238" s="74"/>
      <c r="I238" s="10"/>
      <c r="J238" s="10"/>
      <c r="K238" s="1"/>
      <c r="M238" s="1"/>
      <c r="AK238" s="1"/>
      <c r="AL238" s="1"/>
      <c r="AM238" s="1"/>
      <c r="AN238" s="1"/>
      <c r="AO238" s="1"/>
      <c r="AP238" s="1"/>
      <c r="AQ238" s="1"/>
      <c r="AR238" s="0" t="s">
        <v>106</v>
      </c>
      <c r="AS238" s="15" t="n">
        <f aca="true">INT((RAND()*(AM234-AL234+1)+AL234))</f>
        <v>27</v>
      </c>
      <c r="AT238" s="15" t="n">
        <f aca="true">INT((RAND()*(AO234-AN234+1)+AN234))</f>
        <v>10</v>
      </c>
      <c r="AU238" s="0" t="n">
        <f aca="false">AT238-AT239*(AS239-AS238)</f>
        <v>10</v>
      </c>
      <c r="AV238" s="0" t="n">
        <v>256</v>
      </c>
      <c r="AW238" s="15" t="n">
        <f aca="false">IF(AU238/AV238=INT(AU238/AV238),1,0)</f>
        <v>0</v>
      </c>
      <c r="AX238" s="15" t="n">
        <f aca="false">IF(AW238=0,AU238,AU238/AV238)</f>
        <v>10</v>
      </c>
      <c r="AY238" s="15" t="n">
        <v>16</v>
      </c>
      <c r="AZ238" s="15" t="n">
        <f aca="false">IF(AX238/AY238=INT(AX238/AY238),1,0)</f>
        <v>0</v>
      </c>
      <c r="BA238" s="15" t="n">
        <f aca="false">IF(AZ238=0,AX238,AX238/AY238)</f>
        <v>10</v>
      </c>
      <c r="BB238" s="15" t="n">
        <v>4</v>
      </c>
      <c r="BC238" s="15" t="n">
        <f aca="false">IF(BA238/BB238=INT(BA238/BB238),1,0)</f>
        <v>0</v>
      </c>
      <c r="BD238" s="15" t="n">
        <f aca="false">IF(BC238=0,BA238,BA238/BB238)</f>
        <v>10</v>
      </c>
      <c r="BE238" s="15" t="n">
        <v>2</v>
      </c>
      <c r="BF238" s="15" t="n">
        <f aca="false">IF(BD238/BE238=INT(BD238/BE238),1,0)</f>
        <v>1</v>
      </c>
      <c r="BG238" s="15" t="n">
        <f aca="false">IF(BF238=0,BD238,BD238/BE238)</f>
        <v>5</v>
      </c>
      <c r="BH238" s="15" t="n">
        <v>81</v>
      </c>
      <c r="BI238" s="15" t="n">
        <f aca="false">IF(BG238/BH238=INT(BG238/BH238),1,0)</f>
        <v>0</v>
      </c>
      <c r="BJ238" s="15" t="n">
        <f aca="false">IF(BI238=0,BG238,BG238/BH238)</f>
        <v>5</v>
      </c>
      <c r="BK238" s="15" t="n">
        <v>9</v>
      </c>
      <c r="BL238" s="15" t="n">
        <f aca="false">IF(BJ238/BK238=INT(BJ238/BK238),1,0)</f>
        <v>0</v>
      </c>
      <c r="BM238" s="15" t="n">
        <f aca="false">IF(BL238=0,BJ238,BJ238/BK238)</f>
        <v>5</v>
      </c>
      <c r="BN238" s="15" t="n">
        <v>3</v>
      </c>
      <c r="BO238" s="15" t="n">
        <f aca="false">IF(BM238/BN238=INT(BM238/BN238),1,0)</f>
        <v>0</v>
      </c>
      <c r="BP238" s="15" t="n">
        <f aca="false">IF(BO238=0,BM238,BM238/BN238)</f>
        <v>5</v>
      </c>
      <c r="BQ238" s="15" t="n">
        <v>25</v>
      </c>
      <c r="BR238" s="15" t="n">
        <f aca="false">IF(BP238/BQ238=INT(BP238/BQ238),1,0)</f>
        <v>0</v>
      </c>
      <c r="BS238" s="15" t="n">
        <f aca="false">IF(BR238=0,BP238,BP238/BQ238)</f>
        <v>5</v>
      </c>
      <c r="BT238" s="15" t="n">
        <v>5</v>
      </c>
      <c r="BU238" s="15" t="n">
        <f aca="false">IF(BS238/BT238=INT(BS238/BT238),1,0)</f>
        <v>1</v>
      </c>
      <c r="BV238" s="15" t="n">
        <f aca="false">IF(BU238=0,BS238,BS238/BT238)</f>
        <v>1</v>
      </c>
      <c r="BW238" s="15" t="n">
        <v>49</v>
      </c>
      <c r="BX238" s="15" t="n">
        <f aca="false">IF(BV238/BW238=INT(BV238/BW238),1,0)</f>
        <v>0</v>
      </c>
      <c r="BY238" s="15" t="n">
        <f aca="false">IF(BX238=0,BV238,BV238/BW238)</f>
        <v>1</v>
      </c>
      <c r="BZ238" s="15" t="n">
        <v>7</v>
      </c>
      <c r="CA238" s="15" t="n">
        <f aca="false">IF(BY238/BZ238=INT(BY238/BZ238),1,0)</f>
        <v>0</v>
      </c>
      <c r="CB238" s="15" t="n">
        <f aca="false">IF(CA238=0,BY238,BY238/BZ238)</f>
        <v>1</v>
      </c>
      <c r="CC238" s="15" t="n">
        <v>121</v>
      </c>
      <c r="CD238" s="15" t="n">
        <f aca="false">IF(CB238/CC238=INT(CB238/CC238),1,0)</f>
        <v>0</v>
      </c>
      <c r="CE238" s="15" t="n">
        <f aca="false">IF(CD238=0,CB238,CB238/CC238)</f>
        <v>1</v>
      </c>
      <c r="CF238" s="15" t="n">
        <v>11</v>
      </c>
      <c r="CG238" s="15" t="n">
        <f aca="false">IF(CE238/CF238=INT(CE238/CF238),1,0)</f>
        <v>0</v>
      </c>
      <c r="CH238" s="15" t="n">
        <f aca="false">IF(CG238=0,CE238,CE238/CF238)</f>
        <v>1</v>
      </c>
      <c r="CI238" s="15" t="n">
        <v>169</v>
      </c>
      <c r="CJ238" s="15" t="n">
        <f aca="false">IF(CH238/CI238=INT(CH238/CI238),1,0)</f>
        <v>0</v>
      </c>
      <c r="CK238" s="15" t="n">
        <f aca="false">IF(CJ238=0,CH238,CH238/CI238)</f>
        <v>1</v>
      </c>
      <c r="CL238" s="15" t="n">
        <v>13</v>
      </c>
      <c r="CM238" s="15" t="n">
        <f aca="false">IF(CK238/CL238=INT(CK238/CL238),1,0)</f>
        <v>0</v>
      </c>
      <c r="CN238" s="15" t="n">
        <f aca="false">IF(CM238=0,CK238,CK238/CL238)</f>
        <v>1</v>
      </c>
      <c r="CO238" s="15" t="n">
        <f aca="false">CO234</f>
        <v>289</v>
      </c>
      <c r="CP238" s="15" t="n">
        <f aca="false">IF(CN238/CO238=INT(CN238/CO238),1,0)</f>
        <v>0</v>
      </c>
      <c r="CQ238" s="15" t="n">
        <f aca="false">IF(CP238=0,CN238,CN238/CO238)</f>
        <v>1</v>
      </c>
      <c r="CR238" s="15" t="n">
        <v>17</v>
      </c>
      <c r="CS238" s="15" t="n">
        <f aca="false">IF(CQ238/CR238=INT(CQ238/CR238),1,0)</f>
        <v>0</v>
      </c>
      <c r="CT238" s="15" t="n">
        <f aca="false">IF(CS238=0,CQ238,CQ238/CR238)</f>
        <v>1</v>
      </c>
      <c r="CU238" s="15" t="n">
        <f aca="false">CU234</f>
        <v>361</v>
      </c>
      <c r="CV238" s="15" t="n">
        <f aca="false">IF(CT238/CU238=INT(CT238/CU238),1,0)</f>
        <v>0</v>
      </c>
      <c r="CW238" s="15" t="n">
        <f aca="false">IF(CV238=0,CT238,CT238/CU238)</f>
        <v>1</v>
      </c>
      <c r="CX238" s="15" t="n">
        <v>19</v>
      </c>
      <c r="CY238" s="15" t="n">
        <f aca="false">IF(CW238/CX238=INT(CW238/CX238),1,0)</f>
        <v>0</v>
      </c>
      <c r="CZ238" s="15" t="n">
        <f aca="false">IF(CY238=0,CW238,CW238/CX238)</f>
        <v>1</v>
      </c>
      <c r="DA238" s="15" t="n">
        <f aca="false">DA234</f>
        <v>529</v>
      </c>
      <c r="DB238" s="15" t="n">
        <f aca="false">IF(CZ238/DA238=INT(CZ238/DA238),1,0)</f>
        <v>0</v>
      </c>
      <c r="DC238" s="15" t="n">
        <f aca="false">IF(DB238=0,CZ238,CZ238/DA238)</f>
        <v>1</v>
      </c>
      <c r="DD238" s="15" t="n">
        <v>23</v>
      </c>
      <c r="DE238" s="15" t="n">
        <f aca="false">IF(DC238/DD238=INT(DC238/DD238),1,0)</f>
        <v>0</v>
      </c>
      <c r="DF238" s="15" t="n">
        <f aca="false">IF(DE238=0,DC238,DC238/DD238)</f>
        <v>1</v>
      </c>
      <c r="DG238" s="15" t="n">
        <f aca="false">DG234</f>
        <v>841</v>
      </c>
      <c r="DH238" s="15" t="n">
        <f aca="false">IF(DF238/DG238=INT(DF238/DG238),1,0)</f>
        <v>0</v>
      </c>
      <c r="DI238" s="15" t="n">
        <f aca="false">IF(DH238=0,DF238,DF238/DG238)</f>
        <v>1</v>
      </c>
      <c r="DJ238" s="15" t="n">
        <v>29</v>
      </c>
      <c r="DK238" s="15" t="n">
        <f aca="false">IF(DI238/DJ238=INT(DI238/DJ238),1,0)</f>
        <v>0</v>
      </c>
      <c r="DL238" s="15" t="n">
        <f aca="false">IF(DK238=0,DI238,DI238/DJ238)</f>
        <v>1</v>
      </c>
      <c r="DM238" s="15" t="n">
        <f aca="false">DM234</f>
        <v>961</v>
      </c>
      <c r="DN238" s="15" t="n">
        <f aca="false">IF(DL238/DM238=INT(DL238/DM238),1,0)</f>
        <v>0</v>
      </c>
      <c r="DO238" s="15" t="n">
        <f aca="false">IF(DN238=0,DL238,DL238/DM238)</f>
        <v>1</v>
      </c>
      <c r="DP238" s="15" t="n">
        <v>31</v>
      </c>
      <c r="DQ238" s="15" t="n">
        <f aca="false">IF(DO238/DP238=INT(DO238/DP238),1,0)</f>
        <v>0</v>
      </c>
      <c r="DR238" s="15" t="n">
        <f aca="false">IF(DQ238=0,DO238,DO238/DP238)</f>
        <v>1</v>
      </c>
      <c r="DS238" s="15" t="n">
        <v>37</v>
      </c>
      <c r="DT238" s="15" t="n">
        <f aca="false">IF(DR238/DS238=INT(DR238/DS238),1,0)</f>
        <v>0</v>
      </c>
      <c r="DU238" s="15" t="n">
        <f aca="false">IF(DT238=0,DR238,DR238/DS238)</f>
        <v>1</v>
      </c>
      <c r="DV238" s="15" t="n">
        <v>41</v>
      </c>
      <c r="DW238" s="15" t="n">
        <f aca="false">IF(DU238/DV238=INT(DU238/DV238),1,0)</f>
        <v>0</v>
      </c>
      <c r="DX238" s="15" t="n">
        <f aca="false">IF(DW238=0,DU238,DU238/DV238)</f>
        <v>1</v>
      </c>
      <c r="DY238" s="15" t="n">
        <v>43</v>
      </c>
      <c r="DZ238" s="15" t="n">
        <f aca="false">IF(DX238/DY238=INT(DX238/DY238),1,0)</f>
        <v>0</v>
      </c>
      <c r="EA238" s="15" t="n">
        <f aca="false">IF(DZ238=0,DX238,DX238/DY238)</f>
        <v>1</v>
      </c>
      <c r="EB238" s="15" t="n">
        <v>47</v>
      </c>
      <c r="EC238" s="15" t="n">
        <f aca="false">IF(EA238/EB238=INT(EA238/EB238),1,0)</f>
        <v>0</v>
      </c>
      <c r="ED238" s="15" t="n">
        <f aca="false">IF(EC238=0,EA238,EA238/EB238)</f>
        <v>1</v>
      </c>
      <c r="EE238" s="15" t="n">
        <v>53</v>
      </c>
      <c r="EF238" s="15" t="n">
        <f aca="false">IF(ED238/EE238=INT(ED238/EE238),1,0)</f>
        <v>0</v>
      </c>
      <c r="EG238" s="15" t="n">
        <f aca="false">IF(EF238=0,ED238,ED238/EE238)</f>
        <v>1</v>
      </c>
      <c r="EH238" s="15" t="n">
        <v>59</v>
      </c>
      <c r="EI238" s="15" t="n">
        <f aca="false">IF(EG238/EH238=INT(EG238/EH238),1,0)</f>
        <v>0</v>
      </c>
      <c r="EJ238" s="15" t="n">
        <f aca="false">IF(EI238=0,EG238,EG238/EH238)</f>
        <v>1</v>
      </c>
      <c r="EK238" s="15" t="n">
        <v>61</v>
      </c>
      <c r="EL238" s="15" t="n">
        <f aca="false">IF(EJ238/EK238=INT(EJ238/EK238),1,0)</f>
        <v>0</v>
      </c>
      <c r="EM238" s="15" t="n">
        <f aca="false">IF(EL238=0,EJ238,EJ238/EK238)</f>
        <v>1</v>
      </c>
      <c r="EN238" s="15" t="n">
        <v>67</v>
      </c>
      <c r="EO238" s="15" t="n">
        <f aca="false">IF(EM238/EN238=INT(EM238/EN238),1,0)</f>
        <v>0</v>
      </c>
      <c r="EP238" s="15" t="n">
        <f aca="false">IF(EO238=0,EM238,EM238/EN238)</f>
        <v>1</v>
      </c>
      <c r="EQ238" s="15" t="n">
        <v>71</v>
      </c>
      <c r="ER238" s="15" t="n">
        <f aca="false">IF(EP238/EQ238=INT(EP238/EQ238),1,0)</f>
        <v>0</v>
      </c>
      <c r="ES238" s="15" t="n">
        <f aca="false">IF(ER238=0,EP238,EP238/EQ238)</f>
        <v>1</v>
      </c>
      <c r="ET238" s="15" t="n">
        <v>73</v>
      </c>
      <c r="EU238" s="15" t="n">
        <f aca="false">IF(ES238/ET238=INT(ES238/ET238),1,0)</f>
        <v>0</v>
      </c>
      <c r="EV238" s="15" t="n">
        <f aca="false">IF(EU238=0,ES238,ES238/ET238)</f>
        <v>1</v>
      </c>
      <c r="EW238" s="15" t="n">
        <v>79</v>
      </c>
      <c r="EX238" s="15" t="n">
        <f aca="false">IF(EV238/EW238=INT(EV238/EW238),1,0)</f>
        <v>0</v>
      </c>
      <c r="EY238" s="15" t="n">
        <f aca="false">IF(EX238=0,EV238,EV238/EW238)</f>
        <v>1</v>
      </c>
      <c r="EZ238" s="15" t="n">
        <v>83</v>
      </c>
      <c r="FA238" s="15" t="n">
        <f aca="false">IF(EY238/EZ238=INT(EY238/EZ238),1,0)</f>
        <v>0</v>
      </c>
      <c r="FB238" s="15" t="n">
        <f aca="false">IF(FA238=0,EY238,EY238/EZ238)</f>
        <v>1</v>
      </c>
      <c r="FC238" s="15" t="n">
        <v>89</v>
      </c>
      <c r="FD238" s="15" t="n">
        <f aca="false">IF(FB238/FC238=INT(FB238/FC238),1,0)</f>
        <v>0</v>
      </c>
      <c r="FE238" s="15" t="n">
        <f aca="false">IF(FD238=0,FB238,FB238/FC238)</f>
        <v>1</v>
      </c>
      <c r="FF238" s="15" t="n">
        <v>97</v>
      </c>
      <c r="FG238" s="15" t="n">
        <f aca="false">IF(FE238/FF238=INT(FE238/FF238),1,0)</f>
        <v>0</v>
      </c>
      <c r="FH238" s="15" t="n">
        <f aca="false">IF(FG238=0,FE238,FE238/FF238)</f>
        <v>1</v>
      </c>
      <c r="FI238" s="15" t="n">
        <v>101</v>
      </c>
      <c r="FJ238" s="15" t="n">
        <f aca="false">IF(FH238/FI238=INT(FH238/FI238),1,0)</f>
        <v>0</v>
      </c>
      <c r="FK238" s="15" t="n">
        <f aca="false">IF(FJ238=0,FH238,FH238/FI238)</f>
        <v>1</v>
      </c>
      <c r="FL238" s="15" t="n">
        <v>103</v>
      </c>
      <c r="FM238" s="15" t="n">
        <f aca="false">IF(FK238/FL238=INT(FK238/FL238),1,0)</f>
        <v>0</v>
      </c>
      <c r="FN238" s="15" t="n">
        <f aca="false">IF(FM238=0,FK238,FK238/FL238)</f>
        <v>1</v>
      </c>
      <c r="FO238" s="15" t="n">
        <v>107</v>
      </c>
      <c r="FP238" s="15" t="n">
        <f aca="false">IF(FN238/FO238=INT(FN238/FO238),1,0)</f>
        <v>0</v>
      </c>
      <c r="FQ238" s="15" t="n">
        <f aca="false">IF(FP238=0,FN238,FN238/FO238)</f>
        <v>1</v>
      </c>
      <c r="FR238" s="15" t="n">
        <v>109</v>
      </c>
      <c r="FS238" s="15" t="n">
        <f aca="false">IF(FQ238/FR238=INT(FQ238/FR238),1,0)</f>
        <v>0</v>
      </c>
      <c r="FT238" s="15" t="n">
        <f aca="false">IF(FS238=0,FQ238,FQ238/FR238)</f>
        <v>1</v>
      </c>
      <c r="FU238" s="15" t="n">
        <v>113</v>
      </c>
      <c r="FV238" s="15" t="n">
        <f aca="false">IF(FT238/FU238=INT(FT238/FU238),1,0)</f>
        <v>0</v>
      </c>
      <c r="FW238" s="15" t="n">
        <f aca="false">IF(FV238=0,FT238,FT238/FU238)</f>
        <v>1</v>
      </c>
      <c r="FX238" s="15" t="n">
        <v>127</v>
      </c>
      <c r="FY238" s="15" t="n">
        <f aca="false">IF(FW238/FX238=INT(FW238/FX238),1,0)</f>
        <v>0</v>
      </c>
      <c r="FZ238" s="15" t="n">
        <f aca="false">IF(FY238=0,FW238,FW238/FX238)</f>
        <v>1</v>
      </c>
      <c r="GA238" s="15" t="n">
        <v>131</v>
      </c>
      <c r="GB238" s="15" t="n">
        <f aca="false">IF(FZ238/GA238=INT(FZ238/GA238),1,0)</f>
        <v>0</v>
      </c>
      <c r="GC238" s="15" t="n">
        <f aca="false">IF(GB238=0,FZ238,FZ238/GA238)</f>
        <v>1</v>
      </c>
      <c r="GD238" s="15" t="n">
        <v>137</v>
      </c>
      <c r="GE238" s="15" t="n">
        <f aca="false">IF(GC238/GD238=INT(GC238/GD238),1,0)</f>
        <v>0</v>
      </c>
      <c r="GF238" s="15" t="n">
        <f aca="false">IF(GE238=0,GC238,GC238/GD238)</f>
        <v>1</v>
      </c>
      <c r="GG238" s="15" t="n">
        <v>139</v>
      </c>
      <c r="GH238" s="15" t="n">
        <f aca="false">IF(GF238/GG238=INT(GF238/GG238),1,0)</f>
        <v>0</v>
      </c>
      <c r="GI238" s="15" t="n">
        <f aca="false">IF(GH238=0,GF238,GF238/GG238)</f>
        <v>1</v>
      </c>
      <c r="GJ238" s="15" t="n">
        <v>149</v>
      </c>
      <c r="GK238" s="15" t="n">
        <f aca="false">IF(GI238/GJ238=INT(GI238/GJ238),1,0)</f>
        <v>0</v>
      </c>
      <c r="GL238" s="15" t="n">
        <f aca="false">IF(GK238=0,GI238,GI238/GJ238)</f>
        <v>1</v>
      </c>
      <c r="GM238" s="15"/>
      <c r="GN238" s="15" t="n">
        <f aca="false">8*AW238+4*AZ238+2*BC238+BF238</f>
        <v>1</v>
      </c>
      <c r="GO238" s="15" t="n">
        <f aca="false">4*BI238+2*BL238+BO238</f>
        <v>0</v>
      </c>
      <c r="GP238" s="15" t="n">
        <f aca="false">2*BR238+BU238</f>
        <v>1</v>
      </c>
      <c r="GQ238" s="15" t="n">
        <f aca="false">2*BX238+CA238</f>
        <v>0</v>
      </c>
      <c r="GR238" s="15" t="n">
        <f aca="false">2*CD238+CG238</f>
        <v>0</v>
      </c>
      <c r="GS238" s="15" t="n">
        <f aca="false">2*CJ238+CM238</f>
        <v>0</v>
      </c>
      <c r="GT238" s="15" t="n">
        <f aca="false">CS238</f>
        <v>0</v>
      </c>
      <c r="GU238" s="15" t="n">
        <f aca="false">CY238</f>
        <v>0</v>
      </c>
      <c r="GV238" s="15" t="n">
        <f aca="false">DE238</f>
        <v>0</v>
      </c>
      <c r="GW238" s="15" t="n">
        <f aca="false">DK238</f>
        <v>0</v>
      </c>
      <c r="GX238" s="15" t="n">
        <f aca="false">DQ238</f>
        <v>0</v>
      </c>
      <c r="GY238" s="0" t="n">
        <f aca="false">DT238</f>
        <v>0</v>
      </c>
      <c r="GZ238" s="0" t="n">
        <f aca="false">DW238</f>
        <v>0</v>
      </c>
      <c r="HA238" s="0" t="n">
        <f aca="false">DZ238</f>
        <v>0</v>
      </c>
      <c r="HB238" s="0" t="n">
        <f aca="false">EC238</f>
        <v>0</v>
      </c>
      <c r="HC238" s="0" t="n">
        <f aca="false">EF238</f>
        <v>0</v>
      </c>
      <c r="HD238" s="0" t="n">
        <f aca="false">EI238</f>
        <v>0</v>
      </c>
      <c r="HE238" s="0" t="n">
        <f aca="false">EL238</f>
        <v>0</v>
      </c>
      <c r="HF238" s="0" t="n">
        <f aca="false">EO238</f>
        <v>0</v>
      </c>
      <c r="HG238" s="0" t="n">
        <f aca="false">ER238</f>
        <v>0</v>
      </c>
      <c r="HH238" s="0" t="n">
        <f aca="false">EU238</f>
        <v>0</v>
      </c>
      <c r="HI238" s="0" t="n">
        <f aca="false">EX238</f>
        <v>0</v>
      </c>
      <c r="HJ238" s="0" t="n">
        <f aca="false">FA238</f>
        <v>0</v>
      </c>
      <c r="HK238" s="0" t="n">
        <f aca="false">FD238</f>
        <v>0</v>
      </c>
      <c r="HL238" s="0" t="n">
        <f aca="false">FG238</f>
        <v>0</v>
      </c>
      <c r="HM238" s="0" t="n">
        <f aca="false">FJ238</f>
        <v>0</v>
      </c>
      <c r="HN238" s="0" t="n">
        <f aca="false">FM238</f>
        <v>0</v>
      </c>
      <c r="HO238" s="0" t="n">
        <f aca="false">FP238</f>
        <v>0</v>
      </c>
      <c r="HP238" s="0" t="n">
        <f aca="false">FS238</f>
        <v>0</v>
      </c>
      <c r="HQ238" s="0" t="n">
        <f aca="false">FV238</f>
        <v>0</v>
      </c>
      <c r="HR238" s="0" t="n">
        <f aca="false">FY238</f>
        <v>0</v>
      </c>
      <c r="HS238" s="0" t="n">
        <f aca="false">GB238</f>
        <v>0</v>
      </c>
      <c r="HT238" s="0" t="n">
        <f aca="false">GE238</f>
        <v>0</v>
      </c>
      <c r="HU238" s="0" t="n">
        <f aca="false">GH238</f>
        <v>0</v>
      </c>
      <c r="HV238" s="0" t="n">
        <f aca="false">GK238</f>
        <v>0</v>
      </c>
      <c r="HW238" s="0" t="n">
        <f aca="false">AU238</f>
        <v>10</v>
      </c>
      <c r="HX238" s="0" t="n">
        <f aca="false">HW238/HV241</f>
        <v>10</v>
      </c>
    </row>
    <row r="239" customFormat="false" ht="18" hidden="true" customHeight="true" outlineLevel="0" collapsed="false">
      <c r="A239" s="1"/>
      <c r="B239" s="10"/>
      <c r="C239" s="10"/>
      <c r="D239" s="10"/>
      <c r="E239" s="10"/>
      <c r="F239" s="13"/>
      <c r="G239" s="13"/>
      <c r="H239" s="74"/>
      <c r="I239" s="10"/>
      <c r="J239" s="10"/>
      <c r="K239" s="1"/>
      <c r="M239" s="1"/>
      <c r="AK239" s="1"/>
      <c r="AL239" s="1"/>
      <c r="AM239" s="1"/>
      <c r="AN239" s="1"/>
      <c r="AO239" s="1"/>
      <c r="AP239" s="1"/>
      <c r="AQ239" s="1"/>
      <c r="AS239" s="0" t="n">
        <f aca="false">AS238+INT(AT238/AT239)</f>
        <v>27</v>
      </c>
      <c r="AT239" s="15" t="n">
        <f aca="true">IF(AP234&gt;AT238,INT((RAND()*(AQ234-AP234+1)+AP234)),INT((RAND()*(AQ234-AT238)+AT238+1)))</f>
        <v>17</v>
      </c>
      <c r="AU239" s="0" t="n">
        <f aca="false">AT239</f>
        <v>17</v>
      </c>
      <c r="AV239" s="0" t="n">
        <v>256</v>
      </c>
      <c r="AW239" s="15" t="n">
        <f aca="false">IF(AU239/AV239=INT(AU239/AV239),1,0)</f>
        <v>0</v>
      </c>
      <c r="AX239" s="15" t="n">
        <f aca="false">IF(AW239=0,AU239,AU239/AV239)</f>
        <v>17</v>
      </c>
      <c r="AY239" s="15" t="n">
        <v>16</v>
      </c>
      <c r="AZ239" s="15" t="n">
        <f aca="false">IF(AX239/AY239=INT(AX239/AY239),1,0)</f>
        <v>0</v>
      </c>
      <c r="BA239" s="15" t="n">
        <f aca="false">IF(AZ239=0,AX239,AX239/AY239)</f>
        <v>17</v>
      </c>
      <c r="BB239" s="15" t="n">
        <v>4</v>
      </c>
      <c r="BC239" s="15" t="n">
        <f aca="false">IF(BA239/BB239=INT(BA239/BB239),1,0)</f>
        <v>0</v>
      </c>
      <c r="BD239" s="15" t="n">
        <f aca="false">IF(BC239=0,BA239,BA239/BB239)</f>
        <v>17</v>
      </c>
      <c r="BE239" s="15" t="n">
        <v>2</v>
      </c>
      <c r="BF239" s="15" t="n">
        <f aca="false">IF(BD239/BE239=INT(BD239/BE239),1,0)</f>
        <v>0</v>
      </c>
      <c r="BG239" s="15" t="n">
        <f aca="false">IF(BF239=0,BD239,BD239/BE239)</f>
        <v>17</v>
      </c>
      <c r="BH239" s="15" t="n">
        <v>81</v>
      </c>
      <c r="BI239" s="15" t="n">
        <f aca="false">IF(BG239/BH239=INT(BG239/BH239),1,0)</f>
        <v>0</v>
      </c>
      <c r="BJ239" s="15" t="n">
        <f aca="false">IF(BI239=0,BG239,BG239/BH239)</f>
        <v>17</v>
      </c>
      <c r="BK239" s="15" t="n">
        <v>9</v>
      </c>
      <c r="BL239" s="15" t="n">
        <f aca="false">IF(BJ239/BK239=INT(BJ239/BK239),1,0)</f>
        <v>0</v>
      </c>
      <c r="BM239" s="15" t="n">
        <f aca="false">IF(BL239=0,BJ239,BJ239/BK239)</f>
        <v>17</v>
      </c>
      <c r="BN239" s="15" t="n">
        <v>3</v>
      </c>
      <c r="BO239" s="15" t="n">
        <f aca="false">IF(BM239/BN239=INT(BM239/BN239),1,0)</f>
        <v>0</v>
      </c>
      <c r="BP239" s="15" t="n">
        <f aca="false">IF(BO239=0,BM239,BM239/BN239)</f>
        <v>17</v>
      </c>
      <c r="BQ239" s="15" t="n">
        <v>25</v>
      </c>
      <c r="BR239" s="15" t="n">
        <f aca="false">IF(BP239/BQ239=INT(BP239/BQ239),1,0)</f>
        <v>0</v>
      </c>
      <c r="BS239" s="15" t="n">
        <f aca="false">IF(BR239=0,BP239,BP239/BQ239)</f>
        <v>17</v>
      </c>
      <c r="BT239" s="15" t="n">
        <v>5</v>
      </c>
      <c r="BU239" s="15" t="n">
        <f aca="false">IF(BS239/BT239=INT(BS239/BT239),1,0)</f>
        <v>0</v>
      </c>
      <c r="BV239" s="15" t="n">
        <f aca="false">IF(BU239=0,BS239,BS239/BT239)</f>
        <v>17</v>
      </c>
      <c r="BW239" s="15" t="n">
        <v>49</v>
      </c>
      <c r="BX239" s="15" t="n">
        <f aca="false">IF(BV239/BW239=INT(BV239/BW239),1,0)</f>
        <v>0</v>
      </c>
      <c r="BY239" s="15" t="n">
        <f aca="false">IF(BX239=0,BV239,BV239/BW239)</f>
        <v>17</v>
      </c>
      <c r="BZ239" s="15" t="n">
        <v>7</v>
      </c>
      <c r="CA239" s="15" t="n">
        <f aca="false">IF(BY239/BZ239=INT(BY239/BZ239),1,0)</f>
        <v>0</v>
      </c>
      <c r="CB239" s="15" t="n">
        <f aca="false">IF(CA239=0,BY239,BY239/BZ239)</f>
        <v>17</v>
      </c>
      <c r="CC239" s="15" t="n">
        <v>121</v>
      </c>
      <c r="CD239" s="15" t="n">
        <f aca="false">IF(CB239/CC239=INT(CB239/CC239),1,0)</f>
        <v>0</v>
      </c>
      <c r="CE239" s="15" t="n">
        <f aca="false">IF(CD239=0,CB239,CB239/CC239)</f>
        <v>17</v>
      </c>
      <c r="CF239" s="15" t="n">
        <v>11</v>
      </c>
      <c r="CG239" s="15" t="n">
        <f aca="false">IF(CE239/CF239=INT(CE239/CF239),1,0)</f>
        <v>0</v>
      </c>
      <c r="CH239" s="15" t="n">
        <f aca="false">IF(CG239=0,CE239,CE239/CF239)</f>
        <v>17</v>
      </c>
      <c r="CI239" s="15" t="n">
        <v>169</v>
      </c>
      <c r="CJ239" s="15" t="n">
        <f aca="false">IF(CH239/CI239=INT(CH239/CI239),1,0)</f>
        <v>0</v>
      </c>
      <c r="CK239" s="15" t="n">
        <f aca="false">IF(CJ239=0,CH239,CH239/CI239)</f>
        <v>17</v>
      </c>
      <c r="CL239" s="15" t="n">
        <v>13</v>
      </c>
      <c r="CM239" s="15" t="n">
        <f aca="false">IF(CK239/CL239=INT(CK239/CL239),1,0)</f>
        <v>0</v>
      </c>
      <c r="CN239" s="15" t="n">
        <f aca="false">IF(CM239=0,CK239,CK239/CL239)</f>
        <v>17</v>
      </c>
      <c r="CO239" s="15" t="n">
        <f aca="false">CO235</f>
        <v>289</v>
      </c>
      <c r="CP239" s="15" t="n">
        <f aca="false">IF(CN239/CO239=INT(CN239/CO239),1,0)</f>
        <v>0</v>
      </c>
      <c r="CQ239" s="15" t="n">
        <f aca="false">IF(CP239=0,CN239,CN239/CO239)</f>
        <v>17</v>
      </c>
      <c r="CR239" s="15" t="n">
        <v>17</v>
      </c>
      <c r="CS239" s="15" t="n">
        <f aca="false">IF(CQ239/CR239=INT(CQ239/CR239),1,0)</f>
        <v>1</v>
      </c>
      <c r="CT239" s="15" t="n">
        <f aca="false">IF(CS239=0,CQ239,CQ239/CR239)</f>
        <v>1</v>
      </c>
      <c r="CU239" s="15" t="n">
        <f aca="false">CU235</f>
        <v>361</v>
      </c>
      <c r="CV239" s="15" t="n">
        <f aca="false">IF(CT239/CU239=INT(CT239/CU239),1,0)</f>
        <v>0</v>
      </c>
      <c r="CW239" s="15" t="n">
        <f aca="false">IF(CV239=0,CT239,CT239/CU239)</f>
        <v>1</v>
      </c>
      <c r="CX239" s="15" t="n">
        <v>19</v>
      </c>
      <c r="CY239" s="15" t="n">
        <f aca="false">IF(CW239/CX239=INT(CW239/CX239),1,0)</f>
        <v>0</v>
      </c>
      <c r="CZ239" s="15" t="n">
        <f aca="false">IF(CY239=0,CW239,CW239/CX239)</f>
        <v>1</v>
      </c>
      <c r="DA239" s="15" t="n">
        <f aca="false">DA235</f>
        <v>529</v>
      </c>
      <c r="DB239" s="15" t="n">
        <f aca="false">IF(CZ239/DA239=INT(CZ239/DA239),1,0)</f>
        <v>0</v>
      </c>
      <c r="DC239" s="15" t="n">
        <f aca="false">IF(DB239=0,CZ239,CZ239/DA239)</f>
        <v>1</v>
      </c>
      <c r="DD239" s="15" t="n">
        <v>23</v>
      </c>
      <c r="DE239" s="15" t="n">
        <f aca="false">IF(DC239/DD239=INT(DC239/DD239),1,0)</f>
        <v>0</v>
      </c>
      <c r="DF239" s="15" t="n">
        <f aca="false">IF(DE239=0,DC239,DC239/DD239)</f>
        <v>1</v>
      </c>
      <c r="DG239" s="15" t="n">
        <f aca="false">DG235</f>
        <v>841</v>
      </c>
      <c r="DH239" s="15" t="n">
        <f aca="false">IF(DF239/DG239=INT(DF239/DG239),1,0)</f>
        <v>0</v>
      </c>
      <c r="DI239" s="15" t="n">
        <f aca="false">IF(DH239=0,DF239,DF239/DG239)</f>
        <v>1</v>
      </c>
      <c r="DJ239" s="15" t="n">
        <v>29</v>
      </c>
      <c r="DK239" s="15" t="n">
        <f aca="false">IF(DI239/DJ239=INT(DI239/DJ239),1,0)</f>
        <v>0</v>
      </c>
      <c r="DL239" s="15" t="n">
        <f aca="false">IF(DK239=0,DI239,DI239/DJ239)</f>
        <v>1</v>
      </c>
      <c r="DM239" s="15" t="n">
        <f aca="false">DM235</f>
        <v>961</v>
      </c>
      <c r="DN239" s="15" t="n">
        <f aca="false">IF(DL239/DM239=INT(DL239/DM239),1,0)</f>
        <v>0</v>
      </c>
      <c r="DO239" s="15" t="n">
        <f aca="false">IF(DN239=0,DL239,DL239/DM239)</f>
        <v>1</v>
      </c>
      <c r="DP239" s="15" t="n">
        <v>31</v>
      </c>
      <c r="DQ239" s="15" t="n">
        <f aca="false">IF(DO239/DP239=INT(DO239/DP239),1,0)</f>
        <v>0</v>
      </c>
      <c r="DR239" s="15" t="n">
        <f aca="false">IF(DQ239=0,DO239,DO239/DP239)</f>
        <v>1</v>
      </c>
      <c r="DS239" s="15" t="n">
        <v>37</v>
      </c>
      <c r="DT239" s="15" t="n">
        <f aca="false">IF(DR239/DS239=INT(DR239/DS239),1,0)</f>
        <v>0</v>
      </c>
      <c r="DU239" s="15" t="n">
        <f aca="false">IF(DT239=0,DR239,DR239/DS239)</f>
        <v>1</v>
      </c>
      <c r="DV239" s="15" t="n">
        <v>41</v>
      </c>
      <c r="DW239" s="15" t="n">
        <f aca="false">IF(DU239/DV239=INT(DU239/DV239),1,0)</f>
        <v>0</v>
      </c>
      <c r="DX239" s="15" t="n">
        <f aca="false">IF(DW239=0,DU239,DU239/DV239)</f>
        <v>1</v>
      </c>
      <c r="DY239" s="15" t="n">
        <v>43</v>
      </c>
      <c r="DZ239" s="15" t="n">
        <f aca="false">IF(DX239/DY239=INT(DX239/DY239),1,0)</f>
        <v>0</v>
      </c>
      <c r="EA239" s="15" t="n">
        <f aca="false">IF(DZ239=0,DX239,DX239/DY239)</f>
        <v>1</v>
      </c>
      <c r="EB239" s="15" t="n">
        <v>47</v>
      </c>
      <c r="EC239" s="15" t="n">
        <f aca="false">IF(EA239/EB239=INT(EA239/EB239),1,0)</f>
        <v>0</v>
      </c>
      <c r="ED239" s="15" t="n">
        <f aca="false">IF(EC239=0,EA239,EA239/EB239)</f>
        <v>1</v>
      </c>
      <c r="EE239" s="15" t="n">
        <v>53</v>
      </c>
      <c r="EF239" s="15" t="n">
        <f aca="false">IF(ED239/EE239=INT(ED239/EE239),1,0)</f>
        <v>0</v>
      </c>
      <c r="EG239" s="15" t="n">
        <f aca="false">IF(EF239=0,ED239,ED239/EE239)</f>
        <v>1</v>
      </c>
      <c r="EH239" s="15" t="n">
        <v>59</v>
      </c>
      <c r="EI239" s="15" t="n">
        <f aca="false">IF(EG239/EH239=INT(EG239/EH239),1,0)</f>
        <v>0</v>
      </c>
      <c r="EJ239" s="15" t="n">
        <f aca="false">IF(EI239=0,EG239,EG239/EH239)</f>
        <v>1</v>
      </c>
      <c r="EK239" s="15" t="n">
        <v>61</v>
      </c>
      <c r="EL239" s="15" t="n">
        <f aca="false">IF(EJ239/EK239=INT(EJ239/EK239),1,0)</f>
        <v>0</v>
      </c>
      <c r="EM239" s="15" t="n">
        <f aca="false">IF(EL239=0,EJ239,EJ239/EK239)</f>
        <v>1</v>
      </c>
      <c r="EN239" s="15" t="n">
        <v>67</v>
      </c>
      <c r="EO239" s="15" t="n">
        <f aca="false">IF(EM239/EN239=INT(EM239/EN239),1,0)</f>
        <v>0</v>
      </c>
      <c r="EP239" s="15" t="n">
        <f aca="false">IF(EO239=0,EM239,EM239/EN239)</f>
        <v>1</v>
      </c>
      <c r="EQ239" s="15" t="n">
        <v>71</v>
      </c>
      <c r="ER239" s="15" t="n">
        <f aca="false">IF(EP239/EQ239=INT(EP239/EQ239),1,0)</f>
        <v>0</v>
      </c>
      <c r="ES239" s="15" t="n">
        <f aca="false">IF(ER239=0,EP239,EP239/EQ239)</f>
        <v>1</v>
      </c>
      <c r="ET239" s="15" t="n">
        <v>73</v>
      </c>
      <c r="EU239" s="15" t="n">
        <f aca="false">IF(ES239/ET239=INT(ES239/ET239),1,0)</f>
        <v>0</v>
      </c>
      <c r="EV239" s="15" t="n">
        <f aca="false">IF(EU239=0,ES239,ES239/ET239)</f>
        <v>1</v>
      </c>
      <c r="EW239" s="15" t="n">
        <v>79</v>
      </c>
      <c r="EX239" s="15" t="n">
        <f aca="false">IF(EV239/EW239=INT(EV239/EW239),1,0)</f>
        <v>0</v>
      </c>
      <c r="EY239" s="15" t="n">
        <f aca="false">IF(EX239=0,EV239,EV239/EW239)</f>
        <v>1</v>
      </c>
      <c r="EZ239" s="15" t="n">
        <v>83</v>
      </c>
      <c r="FA239" s="15" t="n">
        <f aca="false">IF(EY239/EZ239=INT(EY239/EZ239),1,0)</f>
        <v>0</v>
      </c>
      <c r="FB239" s="15" t="n">
        <f aca="false">IF(FA239=0,EY239,EY239/EZ239)</f>
        <v>1</v>
      </c>
      <c r="FC239" s="15" t="n">
        <v>89</v>
      </c>
      <c r="FD239" s="15" t="n">
        <f aca="false">IF(FB239/FC239=INT(FB239/FC239),1,0)</f>
        <v>0</v>
      </c>
      <c r="FE239" s="15" t="n">
        <f aca="false">IF(FD239=0,FB239,FB239/FC239)</f>
        <v>1</v>
      </c>
      <c r="FF239" s="15" t="n">
        <v>97</v>
      </c>
      <c r="FG239" s="15" t="n">
        <f aca="false">IF(FE239/FF239=INT(FE239/FF239),1,0)</f>
        <v>0</v>
      </c>
      <c r="FH239" s="15" t="n">
        <f aca="false">IF(FG239=0,FE239,FE239/FF239)</f>
        <v>1</v>
      </c>
      <c r="FI239" s="15" t="n">
        <v>101</v>
      </c>
      <c r="FJ239" s="15" t="n">
        <f aca="false">IF(FH239/FI239=INT(FH239/FI239),1,0)</f>
        <v>0</v>
      </c>
      <c r="FK239" s="15" t="n">
        <f aca="false">IF(FJ239=0,FH239,FH239/FI239)</f>
        <v>1</v>
      </c>
      <c r="FL239" s="15" t="n">
        <v>103</v>
      </c>
      <c r="FM239" s="15" t="n">
        <f aca="false">IF(FK239/FL239=INT(FK239/FL239),1,0)</f>
        <v>0</v>
      </c>
      <c r="FN239" s="15" t="n">
        <f aca="false">IF(FM239=0,FK239,FK239/FL239)</f>
        <v>1</v>
      </c>
      <c r="FO239" s="15" t="n">
        <v>107</v>
      </c>
      <c r="FP239" s="15" t="n">
        <f aca="false">IF(FN239/FO239=INT(FN239/FO239),1,0)</f>
        <v>0</v>
      </c>
      <c r="FQ239" s="15" t="n">
        <f aca="false">IF(FP239=0,FN239,FN239/FO239)</f>
        <v>1</v>
      </c>
      <c r="FR239" s="15" t="n">
        <v>109</v>
      </c>
      <c r="FS239" s="15" t="n">
        <f aca="false">IF(FQ239/FR239=INT(FQ239/FR239),1,0)</f>
        <v>0</v>
      </c>
      <c r="FT239" s="15" t="n">
        <f aca="false">IF(FS239=0,FQ239,FQ239/FR239)</f>
        <v>1</v>
      </c>
      <c r="FU239" s="15" t="n">
        <v>113</v>
      </c>
      <c r="FV239" s="15" t="n">
        <f aca="false">IF(FT239/FU239=INT(FT239/FU239),1,0)</f>
        <v>0</v>
      </c>
      <c r="FW239" s="15" t="n">
        <f aca="false">IF(FV239=0,FT239,FT239/FU239)</f>
        <v>1</v>
      </c>
      <c r="FX239" s="15" t="n">
        <v>127</v>
      </c>
      <c r="FY239" s="15" t="n">
        <f aca="false">IF(FW239/FX239=INT(FW239/FX239),1,0)</f>
        <v>0</v>
      </c>
      <c r="FZ239" s="15" t="n">
        <f aca="false">IF(FY239=0,FW239,FW239/FX239)</f>
        <v>1</v>
      </c>
      <c r="GA239" s="15" t="n">
        <v>131</v>
      </c>
      <c r="GB239" s="15" t="n">
        <f aca="false">IF(FZ239/GA239=INT(FZ239/GA239),1,0)</f>
        <v>0</v>
      </c>
      <c r="GC239" s="15" t="n">
        <f aca="false">IF(GB239=0,FZ239,FZ239/GA239)</f>
        <v>1</v>
      </c>
      <c r="GD239" s="15" t="n">
        <v>137</v>
      </c>
      <c r="GE239" s="15" t="n">
        <f aca="false">IF(GC239/GD239=INT(GC239/GD239),1,0)</f>
        <v>0</v>
      </c>
      <c r="GF239" s="15" t="n">
        <f aca="false">IF(GE239=0,GC239,GC239/GD239)</f>
        <v>1</v>
      </c>
      <c r="GG239" s="15" t="n">
        <v>139</v>
      </c>
      <c r="GH239" s="15" t="n">
        <f aca="false">IF(GF239/GG239=INT(GF239/GG239),1,0)</f>
        <v>0</v>
      </c>
      <c r="GI239" s="15" t="n">
        <f aca="false">IF(GH239=0,GF239,GF239/GG239)</f>
        <v>1</v>
      </c>
      <c r="GJ239" s="15" t="n">
        <v>149</v>
      </c>
      <c r="GK239" s="15" t="n">
        <f aca="false">IF(GI239/GJ239=INT(GI239/GJ239),1,0)</f>
        <v>0</v>
      </c>
      <c r="GL239" s="15" t="n">
        <f aca="false">IF(GK239=0,GI239,GI239/GJ239)</f>
        <v>1</v>
      </c>
      <c r="GM239" s="15"/>
      <c r="GN239" s="15" t="n">
        <f aca="false">8*AW239+4*AZ239+2*BC239+BF239</f>
        <v>0</v>
      </c>
      <c r="GO239" s="15" t="n">
        <f aca="false">4*BI239+2*BL239+BO239</f>
        <v>0</v>
      </c>
      <c r="GP239" s="15" t="n">
        <f aca="false">2*BR239+BU239</f>
        <v>0</v>
      </c>
      <c r="GQ239" s="15" t="n">
        <f aca="false">2*BX239+CA239</f>
        <v>0</v>
      </c>
      <c r="GR239" s="15" t="n">
        <f aca="false">2*CD239+CG239</f>
        <v>0</v>
      </c>
      <c r="GS239" s="15" t="n">
        <f aca="false">2*CJ239+CM239</f>
        <v>0</v>
      </c>
      <c r="GT239" s="15" t="n">
        <f aca="false">CS239</f>
        <v>1</v>
      </c>
      <c r="GU239" s="15" t="n">
        <f aca="false">CY239</f>
        <v>0</v>
      </c>
      <c r="GV239" s="15" t="n">
        <f aca="false">DE239</f>
        <v>0</v>
      </c>
      <c r="GW239" s="15" t="n">
        <f aca="false">DK239</f>
        <v>0</v>
      </c>
      <c r="GX239" s="15" t="n">
        <f aca="false">DQ239</f>
        <v>0</v>
      </c>
      <c r="GY239" s="0" t="n">
        <f aca="false">DT239</f>
        <v>0</v>
      </c>
      <c r="GZ239" s="0" t="n">
        <f aca="false">DW239</f>
        <v>0</v>
      </c>
      <c r="HA239" s="0" t="n">
        <f aca="false">DZ239</f>
        <v>0</v>
      </c>
      <c r="HB239" s="0" t="n">
        <f aca="false">EC239</f>
        <v>0</v>
      </c>
      <c r="HC239" s="0" t="n">
        <f aca="false">EF239</f>
        <v>0</v>
      </c>
      <c r="HD239" s="0" t="n">
        <f aca="false">EI239</f>
        <v>0</v>
      </c>
      <c r="HE239" s="0" t="n">
        <f aca="false">EL239</f>
        <v>0</v>
      </c>
      <c r="HF239" s="0" t="n">
        <f aca="false">EO239</f>
        <v>0</v>
      </c>
      <c r="HG239" s="0" t="n">
        <f aca="false">ER239</f>
        <v>0</v>
      </c>
      <c r="HH239" s="0" t="n">
        <f aca="false">EU239</f>
        <v>0</v>
      </c>
      <c r="HI239" s="0" t="n">
        <f aca="false">EX239</f>
        <v>0</v>
      </c>
      <c r="HJ239" s="0" t="n">
        <f aca="false">FA239</f>
        <v>0</v>
      </c>
      <c r="HK239" s="0" t="n">
        <f aca="false">FD239</f>
        <v>0</v>
      </c>
      <c r="HL239" s="0" t="n">
        <f aca="false">FG239</f>
        <v>0</v>
      </c>
      <c r="HM239" s="0" t="n">
        <f aca="false">FJ239</f>
        <v>0</v>
      </c>
      <c r="HN239" s="0" t="n">
        <f aca="false">FM239</f>
        <v>0</v>
      </c>
      <c r="HO239" s="0" t="n">
        <f aca="false">FP239</f>
        <v>0</v>
      </c>
      <c r="HP239" s="0" t="n">
        <f aca="false">FS239</f>
        <v>0</v>
      </c>
      <c r="HQ239" s="0" t="n">
        <f aca="false">FV239</f>
        <v>0</v>
      </c>
      <c r="HR239" s="0" t="n">
        <f aca="false">FY239</f>
        <v>0</v>
      </c>
      <c r="HS239" s="0" t="n">
        <f aca="false">GB239</f>
        <v>0</v>
      </c>
      <c r="HT239" s="0" t="n">
        <f aca="false">GE239</f>
        <v>0</v>
      </c>
      <c r="HU239" s="0" t="n">
        <f aca="false">GH239</f>
        <v>0</v>
      </c>
      <c r="HV239" s="0" t="n">
        <f aca="false">GK239</f>
        <v>0</v>
      </c>
      <c r="HW239" s="0" t="n">
        <f aca="false">AU239</f>
        <v>17</v>
      </c>
      <c r="HX239" s="0" t="n">
        <f aca="false">HW239/HV241</f>
        <v>17</v>
      </c>
    </row>
    <row r="240" customFormat="false" ht="18" hidden="true" customHeight="true" outlineLevel="0" collapsed="false">
      <c r="A240" s="1"/>
      <c r="B240" s="10"/>
      <c r="C240" s="10"/>
      <c r="D240" s="10"/>
      <c r="E240" s="10"/>
      <c r="F240" s="13"/>
      <c r="G240" s="13"/>
      <c r="H240" s="74"/>
      <c r="I240" s="10"/>
      <c r="J240" s="10"/>
      <c r="K240" s="1"/>
      <c r="M240" s="1"/>
      <c r="AK240" s="1"/>
      <c r="AL240" s="1"/>
      <c r="AM240" s="1"/>
      <c r="AN240" s="1"/>
      <c r="AO240" s="1"/>
      <c r="AP240" s="1"/>
      <c r="AQ240" s="1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 t="n">
        <f aca="false">IF(GN238&lt;GN239,GN238,GN239)</f>
        <v>0</v>
      </c>
      <c r="GO240" s="15" t="n">
        <f aca="false">IF(GO238&lt;GO239,GO238,GO239)</f>
        <v>0</v>
      </c>
      <c r="GP240" s="15" t="n">
        <f aca="false">IF(GP238&lt;GP239,GP238,GP239)</f>
        <v>0</v>
      </c>
      <c r="GQ240" s="15" t="n">
        <f aca="false">IF(GQ238&lt;GQ239,GQ238,GQ239)</f>
        <v>0</v>
      </c>
      <c r="GR240" s="15" t="n">
        <f aca="false">IF(GR238&lt;GR239,GR238,GR239)</f>
        <v>0</v>
      </c>
      <c r="GS240" s="15" t="n">
        <f aca="false">IF(GS238&lt;GS239,GS238,GS239)</f>
        <v>0</v>
      </c>
      <c r="GT240" s="15" t="n">
        <f aca="false">IF(GT238&lt;GT239,GT238,GT239)</f>
        <v>0</v>
      </c>
      <c r="GU240" s="15" t="n">
        <f aca="false">IF(GU238&lt;GU239,GU238,GU239)</f>
        <v>0</v>
      </c>
      <c r="GV240" s="15" t="n">
        <f aca="false">IF(GV238&lt;GV239,GV238,GV239)</f>
        <v>0</v>
      </c>
      <c r="GW240" s="15" t="n">
        <f aca="false">IF(GW238&lt;GW239,GW238,GW239)</f>
        <v>0</v>
      </c>
      <c r="GX240" s="15" t="n">
        <f aca="false">IF(GX238&lt;GX239,GX238,GX239)</f>
        <v>0</v>
      </c>
      <c r="GY240" s="15" t="n">
        <f aca="false">IF(GY238&lt;GY239,GY238,GY239)</f>
        <v>0</v>
      </c>
      <c r="GZ240" s="15" t="n">
        <f aca="false">IF(GZ238&lt;GZ239,GZ238,GZ239)</f>
        <v>0</v>
      </c>
      <c r="HA240" s="15" t="n">
        <f aca="false">IF(HA238&lt;HA239,HA238,HA239)</f>
        <v>0</v>
      </c>
      <c r="HB240" s="15" t="n">
        <f aca="false">IF(HB238&lt;HB239,HB238,HB239)</f>
        <v>0</v>
      </c>
      <c r="HC240" s="15" t="n">
        <f aca="false">IF(HC238&lt;HC239,HC238,HC239)</f>
        <v>0</v>
      </c>
      <c r="HD240" s="15" t="n">
        <f aca="false">IF(HD238&lt;HD239,HD238,HD239)</f>
        <v>0</v>
      </c>
      <c r="HE240" s="15" t="n">
        <f aca="false">IF(HE238&lt;HE239,HE238,HE239)</f>
        <v>0</v>
      </c>
      <c r="HF240" s="15" t="n">
        <f aca="false">IF(HF238&lt;HF239,HF238,HF239)</f>
        <v>0</v>
      </c>
      <c r="HG240" s="15" t="n">
        <f aca="false">IF(HG238&lt;HG239,HG238,HG239)</f>
        <v>0</v>
      </c>
      <c r="HH240" s="15" t="n">
        <f aca="false">IF(HH238&lt;HH239,HH238,HH239)</f>
        <v>0</v>
      </c>
      <c r="HI240" s="15" t="n">
        <f aca="false">IF(HI238&lt;HI239,HI238,HI239)</f>
        <v>0</v>
      </c>
      <c r="HJ240" s="15" t="n">
        <f aca="false">IF(HJ238&lt;HJ239,HJ238,HJ239)</f>
        <v>0</v>
      </c>
      <c r="HK240" s="15" t="n">
        <f aca="false">IF(HK238&lt;HK239,HK238,HK239)</f>
        <v>0</v>
      </c>
      <c r="HL240" s="15" t="n">
        <f aca="false">IF(HL238&lt;HL239,HL238,HL239)</f>
        <v>0</v>
      </c>
      <c r="HM240" s="15" t="n">
        <f aca="false">IF(HM238&lt;HM239,HM238,HM239)</f>
        <v>0</v>
      </c>
      <c r="HN240" s="15" t="n">
        <f aca="false">IF(HN238&lt;HN239,HN238,HN239)</f>
        <v>0</v>
      </c>
      <c r="HO240" s="15" t="n">
        <f aca="false">IF(HO238&lt;HO239,HO238,HO239)</f>
        <v>0</v>
      </c>
      <c r="HP240" s="15" t="n">
        <f aca="false">IF(HP238&lt;HP239,HP238,HP239)</f>
        <v>0</v>
      </c>
      <c r="HQ240" s="15" t="n">
        <f aca="false">IF(HQ238&lt;HQ239,HQ238,HQ239)</f>
        <v>0</v>
      </c>
      <c r="HR240" s="15" t="n">
        <f aca="false">IF(HR238&lt;HR239,HR238,HR239)</f>
        <v>0</v>
      </c>
      <c r="HS240" s="15" t="n">
        <f aca="false">IF(HS238&lt;HS239,HS238,HS239)</f>
        <v>0</v>
      </c>
      <c r="HT240" s="15" t="n">
        <f aca="false">IF(HT238&lt;HT239,HT238,HT239)</f>
        <v>0</v>
      </c>
      <c r="HU240" s="15" t="n">
        <f aca="false">IF(HU238&lt;HU239,HU238,HU239)</f>
        <v>0</v>
      </c>
      <c r="HV240" s="15" t="n">
        <f aca="false">IF(HV238&lt;HV239,HV238,HV239)</f>
        <v>0</v>
      </c>
    </row>
    <row r="241" customFormat="false" ht="18" hidden="true" customHeight="true" outlineLevel="0" collapsed="false">
      <c r="A241" s="1"/>
      <c r="B241" s="10"/>
      <c r="C241" s="10"/>
      <c r="D241" s="10"/>
      <c r="E241" s="10"/>
      <c r="F241" s="13"/>
      <c r="G241" s="13"/>
      <c r="H241" s="74"/>
      <c r="I241" s="10"/>
      <c r="J241" s="10"/>
      <c r="K241" s="1"/>
      <c r="M241" s="1"/>
      <c r="AK241" s="1"/>
      <c r="AL241" s="1"/>
      <c r="AM241" s="1"/>
      <c r="AN241" s="1"/>
      <c r="AO241" s="1"/>
      <c r="AP241" s="1"/>
      <c r="AQ241" s="1"/>
      <c r="AT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0" t="n">
        <f aca="false">FY$4^GN240</f>
        <v>1</v>
      </c>
      <c r="GO241" s="0" t="n">
        <f aca="false">FZ$4^GO240*GN241</f>
        <v>1</v>
      </c>
      <c r="GP241" s="0" t="n">
        <f aca="false">GA$4^GP240*GO241</f>
        <v>1</v>
      </c>
      <c r="GQ241" s="0" t="n">
        <f aca="false">GB$4^GQ240*GP241</f>
        <v>1</v>
      </c>
      <c r="GR241" s="0" t="n">
        <f aca="false">GC$4^GR240*GQ241</f>
        <v>1</v>
      </c>
      <c r="GS241" s="0" t="n">
        <f aca="false">GD$4^GS240*GR241</f>
        <v>1</v>
      </c>
      <c r="GT241" s="0" t="n">
        <f aca="false">GE$4^GT240*GS241</f>
        <v>1</v>
      </c>
      <c r="GU241" s="0" t="n">
        <f aca="false">GF$4^GU240*GT241</f>
        <v>1</v>
      </c>
      <c r="GV241" s="0" t="n">
        <f aca="false">GG$4^GV240*GU241</f>
        <v>1</v>
      </c>
      <c r="GW241" s="0" t="n">
        <f aca="false">GH$4^GW240*GV241</f>
        <v>1</v>
      </c>
      <c r="GX241" s="0" t="n">
        <f aca="false">GI$4^GX240*GW241</f>
        <v>1</v>
      </c>
      <c r="GY241" s="0" t="n">
        <f aca="false">GJ$4^GY240*GX241</f>
        <v>1</v>
      </c>
      <c r="GZ241" s="0" t="n">
        <f aca="false">GK$4^GZ240*GY241</f>
        <v>1</v>
      </c>
      <c r="HA241" s="0" t="n">
        <f aca="false">GL$4^HA240*GZ241</f>
        <v>1</v>
      </c>
      <c r="HB241" s="0" t="n">
        <f aca="false">GM$4^HB240*HA241</f>
        <v>1</v>
      </c>
      <c r="HC241" s="0" t="n">
        <f aca="false">GN$4^HC240*HB241</f>
        <v>1</v>
      </c>
      <c r="HD241" s="0" t="n">
        <f aca="false">GO$4^HD240*HC241</f>
        <v>1</v>
      </c>
      <c r="HE241" s="0" t="n">
        <f aca="false">GP$4^HE240*HD241</f>
        <v>1</v>
      </c>
      <c r="HF241" s="0" t="n">
        <f aca="false">GQ$4^HF240*HE241</f>
        <v>1</v>
      </c>
      <c r="HG241" s="0" t="n">
        <f aca="false">GR$4^HG240*HF241</f>
        <v>1</v>
      </c>
      <c r="HH241" s="0" t="n">
        <f aca="false">GS$4^HH240*HG241</f>
        <v>1</v>
      </c>
      <c r="HI241" s="0" t="n">
        <f aca="false">GT$4^HI240*HH241</f>
        <v>1</v>
      </c>
      <c r="HJ241" s="0" t="n">
        <f aca="false">GU$4^HJ240*HI241</f>
        <v>1</v>
      </c>
      <c r="HK241" s="0" t="n">
        <f aca="false">GV$4^HK240*HJ241</f>
        <v>1</v>
      </c>
      <c r="HL241" s="0" t="n">
        <f aca="false">GW$4^HL240*HK241</f>
        <v>1</v>
      </c>
      <c r="HM241" s="0" t="n">
        <f aca="false">GX$4^HM240*HL241</f>
        <v>1</v>
      </c>
      <c r="HN241" s="0" t="n">
        <f aca="false">GY$4^HN240*HM241</f>
        <v>1</v>
      </c>
      <c r="HO241" s="0" t="n">
        <f aca="false">GZ$4^HO240*HN241</f>
        <v>1</v>
      </c>
      <c r="HP241" s="0" t="n">
        <f aca="false">HA$4^HP240*HO241</f>
        <v>1</v>
      </c>
      <c r="HQ241" s="0" t="n">
        <f aca="false">HB$4^HQ240*HP241</f>
        <v>1</v>
      </c>
      <c r="HR241" s="0" t="n">
        <f aca="false">HC$4^HR240*HQ241</f>
        <v>1</v>
      </c>
      <c r="HS241" s="0" t="n">
        <f aca="false">HD$4^HS240*HR241</f>
        <v>1</v>
      </c>
      <c r="HT241" s="0" t="n">
        <f aca="false">HE$4^HT240*HS241</f>
        <v>1</v>
      </c>
      <c r="HU241" s="0" t="n">
        <f aca="false">HF$4^HU240*HT241</f>
        <v>1</v>
      </c>
      <c r="HV241" s="0" t="n">
        <f aca="false">HG$4^HV240*HU241</f>
        <v>1</v>
      </c>
    </row>
    <row r="242" customFormat="false" ht="18" hidden="true" customHeight="true" outlineLevel="0" collapsed="false">
      <c r="A242" s="1"/>
      <c r="B242" s="10"/>
      <c r="C242" s="10"/>
      <c r="D242" s="10"/>
      <c r="E242" s="10"/>
      <c r="F242" s="13"/>
      <c r="G242" s="13"/>
      <c r="H242" s="74"/>
      <c r="I242" s="10"/>
      <c r="J242" s="10"/>
      <c r="K242" s="1"/>
      <c r="M242" s="1"/>
      <c r="AK242" s="1"/>
      <c r="AL242" s="1"/>
      <c r="AM242" s="1"/>
      <c r="AN242" s="1"/>
      <c r="AO242" s="1"/>
      <c r="AP242" s="1"/>
      <c r="AQ242" s="1"/>
      <c r="AR242" s="0" t="s">
        <v>107</v>
      </c>
      <c r="AS242" s="15" t="n">
        <f aca="true">IF(U234=3,INT((RAND()*(AM234-AL234+1)+AL234)),0)</f>
        <v>0</v>
      </c>
      <c r="AT242" s="15" t="n">
        <f aca="true">IF(U234=3,INT((RAND()*(AO234-AN234+1)+AN234)),0)</f>
        <v>0</v>
      </c>
      <c r="AU242" s="0" t="n">
        <f aca="false">AT242-AT243*(AS243-AS242)</f>
        <v>0</v>
      </c>
      <c r="AV242" s="0" t="n">
        <v>256</v>
      </c>
      <c r="AW242" s="15" t="n">
        <f aca="false">IF(AU242/AV242=INT(AU242/AV242),1,0)</f>
        <v>1</v>
      </c>
      <c r="AX242" s="15" t="n">
        <f aca="false">IF(AW242=0,AU242,AU242/AV242)</f>
        <v>0</v>
      </c>
      <c r="AY242" s="15" t="n">
        <v>16</v>
      </c>
      <c r="AZ242" s="15" t="n">
        <f aca="false">IF(AX242/AY242=INT(AX242/AY242),1,0)</f>
        <v>1</v>
      </c>
      <c r="BA242" s="15" t="n">
        <f aca="false">IF(AZ242=0,AX242,AX242/AY242)</f>
        <v>0</v>
      </c>
      <c r="BB242" s="15" t="n">
        <v>4</v>
      </c>
      <c r="BC242" s="15" t="n">
        <f aca="false">IF(BA242/BB242=INT(BA242/BB242),1,0)</f>
        <v>1</v>
      </c>
      <c r="BD242" s="15" t="n">
        <f aca="false">IF(BC242=0,BA242,BA242/BB242)</f>
        <v>0</v>
      </c>
      <c r="BE242" s="15" t="n">
        <v>2</v>
      </c>
      <c r="BF242" s="15" t="n">
        <f aca="false">IF(BD242/BE242=INT(BD242/BE242),1,0)</f>
        <v>1</v>
      </c>
      <c r="BG242" s="15" t="n">
        <f aca="false">IF(BF242=0,BD242,BD242/BE242)</f>
        <v>0</v>
      </c>
      <c r="BH242" s="15" t="n">
        <v>81</v>
      </c>
      <c r="BI242" s="15" t="n">
        <f aca="false">IF(BG242/BH242=INT(BG242/BH242),1,0)</f>
        <v>1</v>
      </c>
      <c r="BJ242" s="15" t="n">
        <f aca="false">IF(BI242=0,BG242,BG242/BH242)</f>
        <v>0</v>
      </c>
      <c r="BK242" s="15" t="n">
        <v>9</v>
      </c>
      <c r="BL242" s="15" t="n">
        <f aca="false">IF(BJ242/BK242=INT(BJ242/BK242),1,0)</f>
        <v>1</v>
      </c>
      <c r="BM242" s="15" t="n">
        <f aca="false">IF(BL242=0,BJ242,BJ242/BK242)</f>
        <v>0</v>
      </c>
      <c r="BN242" s="15" t="n">
        <v>3</v>
      </c>
      <c r="BO242" s="15" t="n">
        <f aca="false">IF(BM242/BN242=INT(BM242/BN242),1,0)</f>
        <v>1</v>
      </c>
      <c r="BP242" s="15" t="n">
        <f aca="false">IF(BO242=0,BM242,BM242/BN242)</f>
        <v>0</v>
      </c>
      <c r="BQ242" s="15" t="n">
        <v>25</v>
      </c>
      <c r="BR242" s="15" t="n">
        <f aca="false">IF(BP242/BQ242=INT(BP242/BQ242),1,0)</f>
        <v>1</v>
      </c>
      <c r="BS242" s="15" t="n">
        <f aca="false">IF(BR242=0,BP242,BP242/BQ242)</f>
        <v>0</v>
      </c>
      <c r="BT242" s="15" t="n">
        <v>5</v>
      </c>
      <c r="BU242" s="15" t="n">
        <f aca="false">IF(BS242/BT242=INT(BS242/BT242),1,0)</f>
        <v>1</v>
      </c>
      <c r="BV242" s="15" t="n">
        <f aca="false">IF(BU242=0,BS242,BS242/BT242)</f>
        <v>0</v>
      </c>
      <c r="BW242" s="15" t="n">
        <v>49</v>
      </c>
      <c r="BX242" s="15" t="n">
        <f aca="false">IF(BV242/BW242=INT(BV242/BW242),1,0)</f>
        <v>1</v>
      </c>
      <c r="BY242" s="15" t="n">
        <f aca="false">IF(BX242=0,BV242,BV242/BW242)</f>
        <v>0</v>
      </c>
      <c r="BZ242" s="15" t="n">
        <v>7</v>
      </c>
      <c r="CA242" s="15" t="n">
        <f aca="false">IF(BY242/BZ242=INT(BY242/BZ242),1,0)</f>
        <v>1</v>
      </c>
      <c r="CB242" s="15" t="n">
        <f aca="false">IF(CA242=0,BY242,BY242/BZ242)</f>
        <v>0</v>
      </c>
      <c r="CC242" s="15" t="n">
        <v>121</v>
      </c>
      <c r="CD242" s="15" t="n">
        <f aca="false">IF(CB242/CC242=INT(CB242/CC242),1,0)</f>
        <v>1</v>
      </c>
      <c r="CE242" s="15" t="n">
        <f aca="false">IF(CD242=0,CB242,CB242/CC242)</f>
        <v>0</v>
      </c>
      <c r="CF242" s="15" t="n">
        <v>11</v>
      </c>
      <c r="CG242" s="15" t="n">
        <f aca="false">IF(CE242/CF242=INT(CE242/CF242),1,0)</f>
        <v>1</v>
      </c>
      <c r="CH242" s="15" t="n">
        <f aca="false">IF(CG242=0,CE242,CE242/CF242)</f>
        <v>0</v>
      </c>
      <c r="CI242" s="15" t="n">
        <v>169</v>
      </c>
      <c r="CJ242" s="15" t="n">
        <f aca="false">IF(CH242/CI242=INT(CH242/CI242),1,0)</f>
        <v>1</v>
      </c>
      <c r="CK242" s="15" t="n">
        <f aca="false">IF(CJ242=0,CH242,CH242/CI242)</f>
        <v>0</v>
      </c>
      <c r="CL242" s="15" t="n">
        <v>13</v>
      </c>
      <c r="CM242" s="15" t="n">
        <f aca="false">IF(CK242/CL242=INT(CK242/CL242),1,0)</f>
        <v>1</v>
      </c>
      <c r="CN242" s="15" t="n">
        <f aca="false">IF(CM242=0,CK242,CK242/CL242)</f>
        <v>0</v>
      </c>
      <c r="CO242" s="15" t="n">
        <f aca="false">CO238</f>
        <v>289</v>
      </c>
      <c r="CP242" s="15" t="n">
        <f aca="false">IF(CN242/CO242=INT(CN242/CO242),1,0)</f>
        <v>1</v>
      </c>
      <c r="CQ242" s="15" t="n">
        <f aca="false">IF(CP242=0,CN242,CN242/CO242)</f>
        <v>0</v>
      </c>
      <c r="CR242" s="15" t="n">
        <v>17</v>
      </c>
      <c r="CS242" s="15" t="n">
        <f aca="false">IF(CQ242/CR242=INT(CQ242/CR242),1,0)</f>
        <v>1</v>
      </c>
      <c r="CT242" s="15" t="n">
        <f aca="false">IF(CS242=0,CQ242,CQ242/CR242)</f>
        <v>0</v>
      </c>
      <c r="CU242" s="15" t="n">
        <f aca="false">CU238</f>
        <v>361</v>
      </c>
      <c r="CV242" s="15" t="n">
        <f aca="false">IF(CT242/CU242=INT(CT242/CU242),1,0)</f>
        <v>1</v>
      </c>
      <c r="CW242" s="15" t="n">
        <f aca="false">IF(CV242=0,CT242,CT242/CU242)</f>
        <v>0</v>
      </c>
      <c r="CX242" s="15" t="n">
        <v>19</v>
      </c>
      <c r="CY242" s="15" t="n">
        <f aca="false">IF(CW242/CX242=INT(CW242/CX242),1,0)</f>
        <v>1</v>
      </c>
      <c r="CZ242" s="15" t="n">
        <f aca="false">IF(CY242=0,CW242,CW242/CX242)</f>
        <v>0</v>
      </c>
      <c r="DA242" s="15" t="n">
        <f aca="false">DA238</f>
        <v>529</v>
      </c>
      <c r="DB242" s="15" t="n">
        <f aca="false">IF(CZ242/DA242=INT(CZ242/DA242),1,0)</f>
        <v>1</v>
      </c>
      <c r="DC242" s="15" t="n">
        <f aca="false">IF(DB242=0,CZ242,CZ242/DA242)</f>
        <v>0</v>
      </c>
      <c r="DD242" s="15" t="n">
        <v>23</v>
      </c>
      <c r="DE242" s="15" t="n">
        <f aca="false">IF(DC242/DD242=INT(DC242/DD242),1,0)</f>
        <v>1</v>
      </c>
      <c r="DF242" s="15" t="n">
        <f aca="false">IF(DE242=0,DC242,DC242/DD242)</f>
        <v>0</v>
      </c>
      <c r="DG242" s="15" t="n">
        <f aca="false">DG238</f>
        <v>841</v>
      </c>
      <c r="DH242" s="15" t="n">
        <f aca="false">IF(DF242/DG242=INT(DF242/DG242),1,0)</f>
        <v>1</v>
      </c>
      <c r="DI242" s="15" t="n">
        <f aca="false">IF(DH242=0,DF242,DF242/DG242)</f>
        <v>0</v>
      </c>
      <c r="DJ242" s="15" t="n">
        <v>29</v>
      </c>
      <c r="DK242" s="15" t="n">
        <f aca="false">IF(DI242/DJ242=INT(DI242/DJ242),1,0)</f>
        <v>1</v>
      </c>
      <c r="DL242" s="15" t="n">
        <f aca="false">IF(DK242=0,DI242,DI242/DJ242)</f>
        <v>0</v>
      </c>
      <c r="DM242" s="15" t="n">
        <f aca="false">DM238</f>
        <v>961</v>
      </c>
      <c r="DN242" s="15" t="n">
        <f aca="false">IF(DL242/DM242=INT(DL242/DM242),1,0)</f>
        <v>1</v>
      </c>
      <c r="DO242" s="15" t="n">
        <f aca="false">IF(DN242=0,DL242,DL242/DM242)</f>
        <v>0</v>
      </c>
      <c r="DP242" s="15" t="n">
        <v>31</v>
      </c>
      <c r="DQ242" s="15" t="n">
        <f aca="false">IF(DO242/DP242=INT(DO242/DP242),1,0)</f>
        <v>1</v>
      </c>
      <c r="DR242" s="15" t="n">
        <f aca="false">IF(DQ242=0,DO242,DO242/DP242)</f>
        <v>0</v>
      </c>
      <c r="DS242" s="15" t="n">
        <v>37</v>
      </c>
      <c r="DT242" s="15" t="n">
        <f aca="false">IF(DR242/DS242=INT(DR242/DS242),1,0)</f>
        <v>1</v>
      </c>
      <c r="DU242" s="15" t="n">
        <f aca="false">IF(DT242=0,DR242,DR242/DS242)</f>
        <v>0</v>
      </c>
      <c r="DV242" s="15" t="n">
        <v>41</v>
      </c>
      <c r="DW242" s="15" t="n">
        <f aca="false">IF(DU242/DV242=INT(DU242/DV242),1,0)</f>
        <v>1</v>
      </c>
      <c r="DX242" s="15" t="n">
        <f aca="false">IF(DW242=0,DU242,DU242/DV242)</f>
        <v>0</v>
      </c>
      <c r="DY242" s="15" t="n">
        <v>43</v>
      </c>
      <c r="DZ242" s="15" t="n">
        <f aca="false">IF(DX242/DY242=INT(DX242/DY242),1,0)</f>
        <v>1</v>
      </c>
      <c r="EA242" s="15" t="n">
        <f aca="false">IF(DZ242=0,DX242,DX242/DY242)</f>
        <v>0</v>
      </c>
      <c r="EB242" s="15" t="n">
        <v>47</v>
      </c>
      <c r="EC242" s="15" t="n">
        <f aca="false">IF(EA242/EB242=INT(EA242/EB242),1,0)</f>
        <v>1</v>
      </c>
      <c r="ED242" s="15" t="n">
        <f aca="false">IF(EC242=0,EA242,EA242/EB242)</f>
        <v>0</v>
      </c>
      <c r="EE242" s="15" t="n">
        <v>53</v>
      </c>
      <c r="EF242" s="15" t="n">
        <f aca="false">IF(ED242/EE242=INT(ED242/EE242),1,0)</f>
        <v>1</v>
      </c>
      <c r="EG242" s="15" t="n">
        <f aca="false">IF(EF242=0,ED242,ED242/EE242)</f>
        <v>0</v>
      </c>
      <c r="EH242" s="15" t="n">
        <v>59</v>
      </c>
      <c r="EI242" s="15" t="n">
        <f aca="false">IF(EG242/EH242=INT(EG242/EH242),1,0)</f>
        <v>1</v>
      </c>
      <c r="EJ242" s="15" t="n">
        <f aca="false">IF(EI242=0,EG242,EG242/EH242)</f>
        <v>0</v>
      </c>
      <c r="EK242" s="15" t="n">
        <v>61</v>
      </c>
      <c r="EL242" s="15" t="n">
        <f aca="false">IF(EJ242/EK242=INT(EJ242/EK242),1,0)</f>
        <v>1</v>
      </c>
      <c r="EM242" s="15" t="n">
        <f aca="false">IF(EL242=0,EJ242,EJ242/EK242)</f>
        <v>0</v>
      </c>
      <c r="EN242" s="15" t="n">
        <v>67</v>
      </c>
      <c r="EO242" s="15" t="n">
        <f aca="false">IF(EM242/EN242=INT(EM242/EN242),1,0)</f>
        <v>1</v>
      </c>
      <c r="EP242" s="15" t="n">
        <f aca="false">IF(EO242=0,EM242,EM242/EN242)</f>
        <v>0</v>
      </c>
      <c r="EQ242" s="15" t="n">
        <v>71</v>
      </c>
      <c r="ER242" s="15" t="n">
        <f aca="false">IF(EP242/EQ242=INT(EP242/EQ242),1,0)</f>
        <v>1</v>
      </c>
      <c r="ES242" s="15" t="n">
        <f aca="false">IF(ER242=0,EP242,EP242/EQ242)</f>
        <v>0</v>
      </c>
      <c r="ET242" s="15" t="n">
        <v>73</v>
      </c>
      <c r="EU242" s="15" t="n">
        <f aca="false">IF(ES242/ET242=INT(ES242/ET242),1,0)</f>
        <v>1</v>
      </c>
      <c r="EV242" s="15" t="n">
        <f aca="false">IF(EU242=0,ES242,ES242/ET242)</f>
        <v>0</v>
      </c>
      <c r="EW242" s="15" t="n">
        <v>79</v>
      </c>
      <c r="EX242" s="15" t="n">
        <f aca="false">IF(EV242/EW242=INT(EV242/EW242),1,0)</f>
        <v>1</v>
      </c>
      <c r="EY242" s="15" t="n">
        <f aca="false">IF(EX242=0,EV242,EV242/EW242)</f>
        <v>0</v>
      </c>
      <c r="EZ242" s="15" t="n">
        <v>83</v>
      </c>
      <c r="FA242" s="15" t="n">
        <f aca="false">IF(EY242/EZ242=INT(EY242/EZ242),1,0)</f>
        <v>1</v>
      </c>
      <c r="FB242" s="15" t="n">
        <f aca="false">IF(FA242=0,EY242,EY242/EZ242)</f>
        <v>0</v>
      </c>
      <c r="FC242" s="15" t="n">
        <v>89</v>
      </c>
      <c r="FD242" s="15" t="n">
        <f aca="false">IF(FB242/FC242=INT(FB242/FC242),1,0)</f>
        <v>1</v>
      </c>
      <c r="FE242" s="15" t="n">
        <f aca="false">IF(FD242=0,FB242,FB242/FC242)</f>
        <v>0</v>
      </c>
      <c r="FF242" s="15" t="n">
        <v>97</v>
      </c>
      <c r="FG242" s="15" t="n">
        <f aca="false">IF(FE242/FF242=INT(FE242/FF242),1,0)</f>
        <v>1</v>
      </c>
      <c r="FH242" s="15" t="n">
        <f aca="false">IF(FG242=0,FE242,FE242/FF242)</f>
        <v>0</v>
      </c>
      <c r="FI242" s="15" t="n">
        <v>101</v>
      </c>
      <c r="FJ242" s="15" t="n">
        <f aca="false">IF(FH242/FI242=INT(FH242/FI242),1,0)</f>
        <v>1</v>
      </c>
      <c r="FK242" s="15" t="n">
        <f aca="false">IF(FJ242=0,FH242,FH242/FI242)</f>
        <v>0</v>
      </c>
      <c r="FL242" s="15" t="n">
        <v>103</v>
      </c>
      <c r="FM242" s="15" t="n">
        <f aca="false">IF(FK242/FL242=INT(FK242/FL242),1,0)</f>
        <v>1</v>
      </c>
      <c r="FN242" s="15" t="n">
        <f aca="false">IF(FM242=0,FK242,FK242/FL242)</f>
        <v>0</v>
      </c>
      <c r="FO242" s="15" t="n">
        <v>107</v>
      </c>
      <c r="FP242" s="15" t="n">
        <f aca="false">IF(FN242/FO242=INT(FN242/FO242),1,0)</f>
        <v>1</v>
      </c>
      <c r="FQ242" s="15" t="n">
        <f aca="false">IF(FP242=0,FN242,FN242/FO242)</f>
        <v>0</v>
      </c>
      <c r="FR242" s="15" t="n">
        <v>109</v>
      </c>
      <c r="FS242" s="15" t="n">
        <f aca="false">IF(FQ242/FR242=INT(FQ242/FR242),1,0)</f>
        <v>1</v>
      </c>
      <c r="FT242" s="15" t="n">
        <f aca="false">IF(FS242=0,FQ242,FQ242/FR242)</f>
        <v>0</v>
      </c>
      <c r="FU242" s="15" t="n">
        <v>113</v>
      </c>
      <c r="FV242" s="15" t="n">
        <f aca="false">IF(FT242/FU242=INT(FT242/FU242),1,0)</f>
        <v>1</v>
      </c>
      <c r="FW242" s="15" t="n">
        <f aca="false">IF(FV242=0,FT242,FT242/FU242)</f>
        <v>0</v>
      </c>
      <c r="FX242" s="15" t="n">
        <v>127</v>
      </c>
      <c r="FY242" s="15" t="n">
        <f aca="false">IF(FW242/FX242=INT(FW242/FX242),1,0)</f>
        <v>1</v>
      </c>
      <c r="FZ242" s="15" t="n">
        <f aca="false">IF(FY242=0,FW242,FW242/FX242)</f>
        <v>0</v>
      </c>
      <c r="GA242" s="15" t="n">
        <v>131</v>
      </c>
      <c r="GB242" s="15" t="n">
        <f aca="false">IF(FZ242/GA242=INT(FZ242/GA242),1,0)</f>
        <v>1</v>
      </c>
      <c r="GC242" s="15" t="n">
        <f aca="false">IF(GB242=0,FZ242,FZ242/GA242)</f>
        <v>0</v>
      </c>
      <c r="GD242" s="15" t="n">
        <v>137</v>
      </c>
      <c r="GE242" s="15" t="n">
        <f aca="false">IF(GC242/GD242=INT(GC242/GD242),1,0)</f>
        <v>1</v>
      </c>
      <c r="GF242" s="15" t="n">
        <f aca="false">IF(GE242=0,GC242,GC242/GD242)</f>
        <v>0</v>
      </c>
      <c r="GG242" s="15" t="n">
        <v>139</v>
      </c>
      <c r="GH242" s="15" t="n">
        <f aca="false">IF(GF242/GG242=INT(GF242/GG242),1,0)</f>
        <v>1</v>
      </c>
      <c r="GI242" s="15" t="n">
        <f aca="false">IF(GH242=0,GF242,GF242/GG242)</f>
        <v>0</v>
      </c>
      <c r="GJ242" s="15" t="n">
        <v>149</v>
      </c>
      <c r="GK242" s="15" t="n">
        <f aca="false">IF(GI242/GJ242=INT(GI242/GJ242),1,0)</f>
        <v>1</v>
      </c>
      <c r="GL242" s="15" t="n">
        <f aca="false">IF(GK242=0,GI242,GI242/GJ242)</f>
        <v>0</v>
      </c>
      <c r="GM242" s="15"/>
      <c r="GN242" s="15" t="n">
        <f aca="false">8*AW242+4*AZ242+2*BC242+BF242</f>
        <v>15</v>
      </c>
      <c r="GO242" s="15" t="n">
        <f aca="false">4*BI242+2*BL242+BO242</f>
        <v>7</v>
      </c>
      <c r="GP242" s="15" t="n">
        <f aca="false">2*BR242+BU242</f>
        <v>3</v>
      </c>
      <c r="GQ242" s="15" t="n">
        <f aca="false">2*BX242+CA242</f>
        <v>3</v>
      </c>
      <c r="GR242" s="15" t="n">
        <f aca="false">2*CD242+CG242</f>
        <v>3</v>
      </c>
      <c r="GS242" s="15" t="n">
        <f aca="false">2*CJ242+CM242</f>
        <v>3</v>
      </c>
      <c r="GT242" s="15" t="n">
        <f aca="false">CS242</f>
        <v>1</v>
      </c>
      <c r="GU242" s="15" t="n">
        <f aca="false">CY242</f>
        <v>1</v>
      </c>
      <c r="GV242" s="15" t="n">
        <f aca="false">DE242</f>
        <v>1</v>
      </c>
      <c r="GW242" s="15" t="n">
        <f aca="false">DK242</f>
        <v>1</v>
      </c>
      <c r="GX242" s="15" t="n">
        <f aca="false">DQ242</f>
        <v>1</v>
      </c>
      <c r="GY242" s="0" t="n">
        <f aca="false">DT242</f>
        <v>1</v>
      </c>
      <c r="GZ242" s="0" t="n">
        <f aca="false">DW242</f>
        <v>1</v>
      </c>
      <c r="HA242" s="0" t="n">
        <f aca="false">DZ242</f>
        <v>1</v>
      </c>
      <c r="HB242" s="0" t="n">
        <f aca="false">EC242</f>
        <v>1</v>
      </c>
      <c r="HC242" s="0" t="n">
        <f aca="false">EF242</f>
        <v>1</v>
      </c>
      <c r="HD242" s="0" t="n">
        <f aca="false">EI242</f>
        <v>1</v>
      </c>
      <c r="HE242" s="0" t="n">
        <f aca="false">EL242</f>
        <v>1</v>
      </c>
      <c r="HF242" s="0" t="n">
        <f aca="false">EO242</f>
        <v>1</v>
      </c>
      <c r="HG242" s="0" t="n">
        <f aca="false">ER242</f>
        <v>1</v>
      </c>
      <c r="HH242" s="0" t="n">
        <f aca="false">EU242</f>
        <v>1</v>
      </c>
      <c r="HI242" s="0" t="n">
        <f aca="false">EX242</f>
        <v>1</v>
      </c>
      <c r="HJ242" s="0" t="n">
        <f aca="false">FA242</f>
        <v>1</v>
      </c>
      <c r="HK242" s="0" t="n">
        <f aca="false">FD242</f>
        <v>1</v>
      </c>
      <c r="HL242" s="0" t="n">
        <f aca="false">FG242</f>
        <v>1</v>
      </c>
      <c r="HM242" s="0" t="n">
        <f aca="false">FJ242</f>
        <v>1</v>
      </c>
      <c r="HN242" s="0" t="n">
        <f aca="false">FM242</f>
        <v>1</v>
      </c>
      <c r="HO242" s="0" t="n">
        <f aca="false">FP242</f>
        <v>1</v>
      </c>
      <c r="HP242" s="0" t="n">
        <f aca="false">FS242</f>
        <v>1</v>
      </c>
      <c r="HQ242" s="0" t="n">
        <f aca="false">FV242</f>
        <v>1</v>
      </c>
      <c r="HR242" s="0" t="n">
        <f aca="false">FY242</f>
        <v>1</v>
      </c>
      <c r="HS242" s="0" t="n">
        <f aca="false">GB242</f>
        <v>1</v>
      </c>
      <c r="HT242" s="0" t="n">
        <f aca="false">GE242</f>
        <v>1</v>
      </c>
      <c r="HU242" s="0" t="n">
        <f aca="false">GH242</f>
        <v>1</v>
      </c>
      <c r="HV242" s="0" t="n">
        <f aca="false">GK242</f>
        <v>1</v>
      </c>
      <c r="HW242" s="0" t="n">
        <f aca="false">AU242</f>
        <v>0</v>
      </c>
      <c r="HX242" s="0" t="n">
        <f aca="false">HW242/HV245</f>
        <v>0</v>
      </c>
    </row>
    <row r="243" customFormat="false" ht="18" hidden="true" customHeight="true" outlineLevel="0" collapsed="false">
      <c r="A243" s="1"/>
      <c r="B243" s="10"/>
      <c r="C243" s="10"/>
      <c r="D243" s="10"/>
      <c r="E243" s="10"/>
      <c r="F243" s="13"/>
      <c r="G243" s="13"/>
      <c r="H243" s="74"/>
      <c r="I243" s="10"/>
      <c r="J243" s="10"/>
      <c r="K243" s="1"/>
      <c r="M243" s="1"/>
      <c r="AK243" s="1"/>
      <c r="AL243" s="1"/>
      <c r="AM243" s="1"/>
      <c r="AN243" s="1"/>
      <c r="AO243" s="1"/>
      <c r="AP243" s="1"/>
      <c r="AQ243" s="1"/>
      <c r="AS243" s="0" t="n">
        <f aca="false">AS242+INT(AT242/AT243)</f>
        <v>0</v>
      </c>
      <c r="AT243" s="15" t="n">
        <f aca="true">IF(AP234&gt;AT242,INT((RAND()*(AQ234-AP234+1)+AP234)),INT((RAND()*(AQ234-AT242)+AT242+1)))</f>
        <v>8</v>
      </c>
      <c r="AU243" s="0" t="n">
        <f aca="false">AT243</f>
        <v>8</v>
      </c>
      <c r="AV243" s="0" t="n">
        <v>256</v>
      </c>
      <c r="AW243" s="15" t="n">
        <f aca="false">IF(AU243/AV243=INT(AU243/AV243),1,0)</f>
        <v>0</v>
      </c>
      <c r="AX243" s="15" t="n">
        <f aca="false">IF(AW243=0,AU243,AU243/AV243)</f>
        <v>8</v>
      </c>
      <c r="AY243" s="15" t="n">
        <v>16</v>
      </c>
      <c r="AZ243" s="15" t="n">
        <f aca="false">IF(AX243/AY243=INT(AX243/AY243),1,0)</f>
        <v>0</v>
      </c>
      <c r="BA243" s="15" t="n">
        <f aca="false">IF(AZ243=0,AX243,AX243/AY243)</f>
        <v>8</v>
      </c>
      <c r="BB243" s="15" t="n">
        <v>4</v>
      </c>
      <c r="BC243" s="15" t="n">
        <f aca="false">IF(BA243/BB243=INT(BA243/BB243),1,0)</f>
        <v>1</v>
      </c>
      <c r="BD243" s="15" t="n">
        <f aca="false">IF(BC243=0,BA243,BA243/BB243)</f>
        <v>2</v>
      </c>
      <c r="BE243" s="15" t="n">
        <v>2</v>
      </c>
      <c r="BF243" s="15" t="n">
        <f aca="false">IF(BD243/BE243=INT(BD243/BE243),1,0)</f>
        <v>1</v>
      </c>
      <c r="BG243" s="15" t="n">
        <f aca="false">IF(BF243=0,BD243,BD243/BE243)</f>
        <v>1</v>
      </c>
      <c r="BH243" s="15" t="n">
        <v>81</v>
      </c>
      <c r="BI243" s="15" t="n">
        <f aca="false">IF(BG243/BH243=INT(BG243/BH243),1,0)</f>
        <v>0</v>
      </c>
      <c r="BJ243" s="15" t="n">
        <f aca="false">IF(BI243=0,BG243,BG243/BH243)</f>
        <v>1</v>
      </c>
      <c r="BK243" s="15" t="n">
        <v>9</v>
      </c>
      <c r="BL243" s="15" t="n">
        <f aca="false">IF(BJ243/BK243=INT(BJ243/BK243),1,0)</f>
        <v>0</v>
      </c>
      <c r="BM243" s="15" t="n">
        <f aca="false">IF(BL243=0,BJ243,BJ243/BK243)</f>
        <v>1</v>
      </c>
      <c r="BN243" s="15" t="n">
        <v>3</v>
      </c>
      <c r="BO243" s="15" t="n">
        <f aca="false">IF(BM243/BN243=INT(BM243/BN243),1,0)</f>
        <v>0</v>
      </c>
      <c r="BP243" s="15" t="n">
        <f aca="false">IF(BO243=0,BM243,BM243/BN243)</f>
        <v>1</v>
      </c>
      <c r="BQ243" s="15" t="n">
        <v>25</v>
      </c>
      <c r="BR243" s="15" t="n">
        <f aca="false">IF(BP243/BQ243=INT(BP243/BQ243),1,0)</f>
        <v>0</v>
      </c>
      <c r="BS243" s="15" t="n">
        <f aca="false">IF(BR243=0,BP243,BP243/BQ243)</f>
        <v>1</v>
      </c>
      <c r="BT243" s="15" t="n">
        <v>5</v>
      </c>
      <c r="BU243" s="15" t="n">
        <f aca="false">IF(BS243/BT243=INT(BS243/BT243),1,0)</f>
        <v>0</v>
      </c>
      <c r="BV243" s="15" t="n">
        <f aca="false">IF(BU243=0,BS243,BS243/BT243)</f>
        <v>1</v>
      </c>
      <c r="BW243" s="15" t="n">
        <v>49</v>
      </c>
      <c r="BX243" s="15" t="n">
        <f aca="false">IF(BV243/BW243=INT(BV243/BW243),1,0)</f>
        <v>0</v>
      </c>
      <c r="BY243" s="15" t="n">
        <f aca="false">IF(BX243=0,BV243,BV243/BW243)</f>
        <v>1</v>
      </c>
      <c r="BZ243" s="15" t="n">
        <v>7</v>
      </c>
      <c r="CA243" s="15" t="n">
        <f aca="false">IF(BY243/BZ243=INT(BY243/BZ243),1,0)</f>
        <v>0</v>
      </c>
      <c r="CB243" s="15" t="n">
        <f aca="false">IF(CA243=0,BY243,BY243/BZ243)</f>
        <v>1</v>
      </c>
      <c r="CC243" s="15" t="n">
        <v>121</v>
      </c>
      <c r="CD243" s="15" t="n">
        <f aca="false">IF(CB243/CC243=INT(CB243/CC243),1,0)</f>
        <v>0</v>
      </c>
      <c r="CE243" s="15" t="n">
        <f aca="false">IF(CD243=0,CB243,CB243/CC243)</f>
        <v>1</v>
      </c>
      <c r="CF243" s="15" t="n">
        <v>11</v>
      </c>
      <c r="CG243" s="15" t="n">
        <f aca="false">IF(CE243/CF243=INT(CE243/CF243),1,0)</f>
        <v>0</v>
      </c>
      <c r="CH243" s="15" t="n">
        <f aca="false">IF(CG243=0,CE243,CE243/CF243)</f>
        <v>1</v>
      </c>
      <c r="CI243" s="15" t="n">
        <v>169</v>
      </c>
      <c r="CJ243" s="15" t="n">
        <f aca="false">IF(CH243/CI243=INT(CH243/CI243),1,0)</f>
        <v>0</v>
      </c>
      <c r="CK243" s="15" t="n">
        <f aca="false">IF(CJ243=0,CH243,CH243/CI243)</f>
        <v>1</v>
      </c>
      <c r="CL243" s="15" t="n">
        <v>13</v>
      </c>
      <c r="CM243" s="15" t="n">
        <f aca="false">IF(CK243/CL243=INT(CK243/CL243),1,0)</f>
        <v>0</v>
      </c>
      <c r="CN243" s="15" t="n">
        <f aca="false">IF(CM243=0,CK243,CK243/CL243)</f>
        <v>1</v>
      </c>
      <c r="CO243" s="15" t="n">
        <f aca="false">CO239</f>
        <v>289</v>
      </c>
      <c r="CP243" s="15" t="n">
        <f aca="false">IF(CN243/CO243=INT(CN243/CO243),1,0)</f>
        <v>0</v>
      </c>
      <c r="CQ243" s="15" t="n">
        <f aca="false">IF(CP243=0,CN243,CN243/CO243)</f>
        <v>1</v>
      </c>
      <c r="CR243" s="15" t="n">
        <v>17</v>
      </c>
      <c r="CS243" s="15" t="n">
        <f aca="false">IF(CQ243/CR243=INT(CQ243/CR243),1,0)</f>
        <v>0</v>
      </c>
      <c r="CT243" s="15" t="n">
        <f aca="false">IF(CS243=0,CQ243,CQ243/CR243)</f>
        <v>1</v>
      </c>
      <c r="CU243" s="15" t="n">
        <f aca="false">CU239</f>
        <v>361</v>
      </c>
      <c r="CV243" s="15" t="n">
        <f aca="false">IF(CT243/CU243=INT(CT243/CU243),1,0)</f>
        <v>0</v>
      </c>
      <c r="CW243" s="15" t="n">
        <f aca="false">IF(CV243=0,CT243,CT243/CU243)</f>
        <v>1</v>
      </c>
      <c r="CX243" s="15" t="n">
        <v>19</v>
      </c>
      <c r="CY243" s="15" t="n">
        <f aca="false">IF(CW243/CX243=INT(CW243/CX243),1,0)</f>
        <v>0</v>
      </c>
      <c r="CZ243" s="15" t="n">
        <f aca="false">IF(CY243=0,CW243,CW243/CX243)</f>
        <v>1</v>
      </c>
      <c r="DA243" s="15" t="n">
        <f aca="false">DA239</f>
        <v>529</v>
      </c>
      <c r="DB243" s="15" t="n">
        <f aca="false">IF(CZ243/DA243=INT(CZ243/DA243),1,0)</f>
        <v>0</v>
      </c>
      <c r="DC243" s="15" t="n">
        <f aca="false">IF(DB243=0,CZ243,CZ243/DA243)</f>
        <v>1</v>
      </c>
      <c r="DD243" s="15" t="n">
        <v>23</v>
      </c>
      <c r="DE243" s="15" t="n">
        <f aca="false">IF(DC243/DD243=INT(DC243/DD243),1,0)</f>
        <v>0</v>
      </c>
      <c r="DF243" s="15" t="n">
        <f aca="false">IF(DE243=0,DC243,DC243/DD243)</f>
        <v>1</v>
      </c>
      <c r="DG243" s="15" t="n">
        <f aca="false">DG239</f>
        <v>841</v>
      </c>
      <c r="DH243" s="15" t="n">
        <f aca="false">IF(DF243/DG243=INT(DF243/DG243),1,0)</f>
        <v>0</v>
      </c>
      <c r="DI243" s="15" t="n">
        <f aca="false">IF(DH243=0,DF243,DF243/DG243)</f>
        <v>1</v>
      </c>
      <c r="DJ243" s="15" t="n">
        <v>29</v>
      </c>
      <c r="DK243" s="15" t="n">
        <f aca="false">IF(DI243/DJ243=INT(DI243/DJ243),1,0)</f>
        <v>0</v>
      </c>
      <c r="DL243" s="15" t="n">
        <f aca="false">IF(DK243=0,DI243,DI243/DJ243)</f>
        <v>1</v>
      </c>
      <c r="DM243" s="15" t="n">
        <f aca="false">DM239</f>
        <v>961</v>
      </c>
      <c r="DN243" s="15" t="n">
        <f aca="false">IF(DL243/DM243=INT(DL243/DM243),1,0)</f>
        <v>0</v>
      </c>
      <c r="DO243" s="15" t="n">
        <f aca="false">IF(DN243=0,DL243,DL243/DM243)</f>
        <v>1</v>
      </c>
      <c r="DP243" s="15" t="n">
        <v>31</v>
      </c>
      <c r="DQ243" s="15" t="n">
        <f aca="false">IF(DO243/DP243=INT(DO243/DP243),1,0)</f>
        <v>0</v>
      </c>
      <c r="DR243" s="15" t="n">
        <f aca="false">IF(DQ243=0,DO243,DO243/DP243)</f>
        <v>1</v>
      </c>
      <c r="DS243" s="15" t="n">
        <v>37</v>
      </c>
      <c r="DT243" s="15" t="n">
        <f aca="false">IF(DR243/DS243=INT(DR243/DS243),1,0)</f>
        <v>0</v>
      </c>
      <c r="DU243" s="15" t="n">
        <f aca="false">IF(DT243=0,DR243,DR243/DS243)</f>
        <v>1</v>
      </c>
      <c r="DV243" s="15" t="n">
        <v>41</v>
      </c>
      <c r="DW243" s="15" t="n">
        <f aca="false">IF(DU243/DV243=INT(DU243/DV243),1,0)</f>
        <v>0</v>
      </c>
      <c r="DX243" s="15" t="n">
        <f aca="false">IF(DW243=0,DU243,DU243/DV243)</f>
        <v>1</v>
      </c>
      <c r="DY243" s="15" t="n">
        <v>43</v>
      </c>
      <c r="DZ243" s="15" t="n">
        <f aca="false">IF(DX243/DY243=INT(DX243/DY243),1,0)</f>
        <v>0</v>
      </c>
      <c r="EA243" s="15" t="n">
        <f aca="false">IF(DZ243=0,DX243,DX243/DY243)</f>
        <v>1</v>
      </c>
      <c r="EB243" s="15" t="n">
        <v>47</v>
      </c>
      <c r="EC243" s="15" t="n">
        <f aca="false">IF(EA243/EB243=INT(EA243/EB243),1,0)</f>
        <v>0</v>
      </c>
      <c r="ED243" s="15" t="n">
        <f aca="false">IF(EC243=0,EA243,EA243/EB243)</f>
        <v>1</v>
      </c>
      <c r="EE243" s="15" t="n">
        <v>53</v>
      </c>
      <c r="EF243" s="15" t="n">
        <f aca="false">IF(ED243/EE243=INT(ED243/EE243),1,0)</f>
        <v>0</v>
      </c>
      <c r="EG243" s="15" t="n">
        <f aca="false">IF(EF243=0,ED243,ED243/EE243)</f>
        <v>1</v>
      </c>
      <c r="EH243" s="15" t="n">
        <v>59</v>
      </c>
      <c r="EI243" s="15" t="n">
        <f aca="false">IF(EG243/EH243=INT(EG243/EH243),1,0)</f>
        <v>0</v>
      </c>
      <c r="EJ243" s="15" t="n">
        <f aca="false">IF(EI243=0,EG243,EG243/EH243)</f>
        <v>1</v>
      </c>
      <c r="EK243" s="15" t="n">
        <v>61</v>
      </c>
      <c r="EL243" s="15" t="n">
        <f aca="false">IF(EJ243/EK243=INT(EJ243/EK243),1,0)</f>
        <v>0</v>
      </c>
      <c r="EM243" s="15" t="n">
        <f aca="false">IF(EL243=0,EJ243,EJ243/EK243)</f>
        <v>1</v>
      </c>
      <c r="EN243" s="15" t="n">
        <v>67</v>
      </c>
      <c r="EO243" s="15" t="n">
        <f aca="false">IF(EM243/EN243=INT(EM243/EN243),1,0)</f>
        <v>0</v>
      </c>
      <c r="EP243" s="15" t="n">
        <f aca="false">IF(EO243=0,EM243,EM243/EN243)</f>
        <v>1</v>
      </c>
      <c r="EQ243" s="15" t="n">
        <v>71</v>
      </c>
      <c r="ER243" s="15" t="n">
        <f aca="false">IF(EP243/EQ243=INT(EP243/EQ243),1,0)</f>
        <v>0</v>
      </c>
      <c r="ES243" s="15" t="n">
        <f aca="false">IF(ER243=0,EP243,EP243/EQ243)</f>
        <v>1</v>
      </c>
      <c r="ET243" s="15" t="n">
        <v>73</v>
      </c>
      <c r="EU243" s="15" t="n">
        <f aca="false">IF(ES243/ET243=INT(ES243/ET243),1,0)</f>
        <v>0</v>
      </c>
      <c r="EV243" s="15" t="n">
        <f aca="false">IF(EU243=0,ES243,ES243/ET243)</f>
        <v>1</v>
      </c>
      <c r="EW243" s="15" t="n">
        <v>79</v>
      </c>
      <c r="EX243" s="15" t="n">
        <f aca="false">IF(EV243/EW243=INT(EV243/EW243),1,0)</f>
        <v>0</v>
      </c>
      <c r="EY243" s="15" t="n">
        <f aca="false">IF(EX243=0,EV243,EV243/EW243)</f>
        <v>1</v>
      </c>
      <c r="EZ243" s="15" t="n">
        <v>83</v>
      </c>
      <c r="FA243" s="15" t="n">
        <f aca="false">IF(EY243/EZ243=INT(EY243/EZ243),1,0)</f>
        <v>0</v>
      </c>
      <c r="FB243" s="15" t="n">
        <f aca="false">IF(FA243=0,EY243,EY243/EZ243)</f>
        <v>1</v>
      </c>
      <c r="FC243" s="15" t="n">
        <v>89</v>
      </c>
      <c r="FD243" s="15" t="n">
        <f aca="false">IF(FB243/FC243=INT(FB243/FC243),1,0)</f>
        <v>0</v>
      </c>
      <c r="FE243" s="15" t="n">
        <f aca="false">IF(FD243=0,FB243,FB243/FC243)</f>
        <v>1</v>
      </c>
      <c r="FF243" s="15" t="n">
        <v>97</v>
      </c>
      <c r="FG243" s="15" t="n">
        <f aca="false">IF(FE243/FF243=INT(FE243/FF243),1,0)</f>
        <v>0</v>
      </c>
      <c r="FH243" s="15" t="n">
        <f aca="false">IF(FG243=0,FE243,FE243/FF243)</f>
        <v>1</v>
      </c>
      <c r="FI243" s="15" t="n">
        <v>101</v>
      </c>
      <c r="FJ243" s="15" t="n">
        <f aca="false">IF(FH243/FI243=INT(FH243/FI243),1,0)</f>
        <v>0</v>
      </c>
      <c r="FK243" s="15" t="n">
        <f aca="false">IF(FJ243=0,FH243,FH243/FI243)</f>
        <v>1</v>
      </c>
      <c r="FL243" s="15" t="n">
        <v>103</v>
      </c>
      <c r="FM243" s="15" t="n">
        <f aca="false">IF(FK243/FL243=INT(FK243/FL243),1,0)</f>
        <v>0</v>
      </c>
      <c r="FN243" s="15" t="n">
        <f aca="false">IF(FM243=0,FK243,FK243/FL243)</f>
        <v>1</v>
      </c>
      <c r="FO243" s="15" t="n">
        <v>107</v>
      </c>
      <c r="FP243" s="15" t="n">
        <f aca="false">IF(FN243/FO243=INT(FN243/FO243),1,0)</f>
        <v>0</v>
      </c>
      <c r="FQ243" s="15" t="n">
        <f aca="false">IF(FP243=0,FN243,FN243/FO243)</f>
        <v>1</v>
      </c>
      <c r="FR243" s="15" t="n">
        <v>109</v>
      </c>
      <c r="FS243" s="15" t="n">
        <f aca="false">IF(FQ243/FR243=INT(FQ243/FR243),1,0)</f>
        <v>0</v>
      </c>
      <c r="FT243" s="15" t="n">
        <f aca="false">IF(FS243=0,FQ243,FQ243/FR243)</f>
        <v>1</v>
      </c>
      <c r="FU243" s="15" t="n">
        <v>113</v>
      </c>
      <c r="FV243" s="15" t="n">
        <f aca="false">IF(FT243/FU243=INT(FT243/FU243),1,0)</f>
        <v>0</v>
      </c>
      <c r="FW243" s="15" t="n">
        <f aca="false">IF(FV243=0,FT243,FT243/FU243)</f>
        <v>1</v>
      </c>
      <c r="FX243" s="15" t="n">
        <v>127</v>
      </c>
      <c r="FY243" s="15" t="n">
        <f aca="false">IF(FW243/FX243=INT(FW243/FX243),1,0)</f>
        <v>0</v>
      </c>
      <c r="FZ243" s="15" t="n">
        <f aca="false">IF(FY243=0,FW243,FW243/FX243)</f>
        <v>1</v>
      </c>
      <c r="GA243" s="15" t="n">
        <v>131</v>
      </c>
      <c r="GB243" s="15" t="n">
        <f aca="false">IF(FZ243/GA243=INT(FZ243/GA243),1,0)</f>
        <v>0</v>
      </c>
      <c r="GC243" s="15" t="n">
        <f aca="false">IF(GB243=0,FZ243,FZ243/GA243)</f>
        <v>1</v>
      </c>
      <c r="GD243" s="15" t="n">
        <v>137</v>
      </c>
      <c r="GE243" s="15" t="n">
        <f aca="false">IF(GC243/GD243=INT(GC243/GD243),1,0)</f>
        <v>0</v>
      </c>
      <c r="GF243" s="15" t="n">
        <f aca="false">IF(GE243=0,GC243,GC243/GD243)</f>
        <v>1</v>
      </c>
      <c r="GG243" s="15" t="n">
        <v>139</v>
      </c>
      <c r="GH243" s="15" t="n">
        <f aca="false">IF(GF243/GG243=INT(GF243/GG243),1,0)</f>
        <v>0</v>
      </c>
      <c r="GI243" s="15" t="n">
        <f aca="false">IF(GH243=0,GF243,GF243/GG243)</f>
        <v>1</v>
      </c>
      <c r="GJ243" s="15" t="n">
        <v>149</v>
      </c>
      <c r="GK243" s="15" t="n">
        <f aca="false">IF(GI243/GJ243=INT(GI243/GJ243),1,0)</f>
        <v>0</v>
      </c>
      <c r="GL243" s="15" t="n">
        <f aca="false">IF(GK243=0,GI243,GI243/GJ243)</f>
        <v>1</v>
      </c>
      <c r="GM243" s="15"/>
      <c r="GN243" s="15" t="n">
        <f aca="false">8*AW243+4*AZ243+2*BC243+BF243</f>
        <v>3</v>
      </c>
      <c r="GO243" s="15" t="n">
        <f aca="false">4*BI243+2*BL243+BO243</f>
        <v>0</v>
      </c>
      <c r="GP243" s="15" t="n">
        <f aca="false">2*BR243+BU243</f>
        <v>0</v>
      </c>
      <c r="GQ243" s="15" t="n">
        <f aca="false">2*BX243+CA243</f>
        <v>0</v>
      </c>
      <c r="GR243" s="15" t="n">
        <f aca="false">2*CD243+CG243</f>
        <v>0</v>
      </c>
      <c r="GS243" s="15" t="n">
        <f aca="false">2*CJ243+CM243</f>
        <v>0</v>
      </c>
      <c r="GT243" s="15" t="n">
        <f aca="false">CS243</f>
        <v>0</v>
      </c>
      <c r="GU243" s="15" t="n">
        <f aca="false">CY243</f>
        <v>0</v>
      </c>
      <c r="GV243" s="15" t="n">
        <f aca="false">DE243</f>
        <v>0</v>
      </c>
      <c r="GW243" s="15" t="n">
        <f aca="false">DK243</f>
        <v>0</v>
      </c>
      <c r="GX243" s="15" t="n">
        <f aca="false">DQ243</f>
        <v>0</v>
      </c>
      <c r="GY243" s="0" t="n">
        <f aca="false">DT243</f>
        <v>0</v>
      </c>
      <c r="GZ243" s="0" t="n">
        <f aca="false">DW243</f>
        <v>0</v>
      </c>
      <c r="HA243" s="0" t="n">
        <f aca="false">DZ243</f>
        <v>0</v>
      </c>
      <c r="HB243" s="0" t="n">
        <f aca="false">EC243</f>
        <v>0</v>
      </c>
      <c r="HC243" s="0" t="n">
        <f aca="false">EF243</f>
        <v>0</v>
      </c>
      <c r="HD243" s="0" t="n">
        <f aca="false">EI243</f>
        <v>0</v>
      </c>
      <c r="HE243" s="0" t="n">
        <f aca="false">EL243</f>
        <v>0</v>
      </c>
      <c r="HF243" s="0" t="n">
        <f aca="false">EO243</f>
        <v>0</v>
      </c>
      <c r="HG243" s="0" t="n">
        <f aca="false">ER243</f>
        <v>0</v>
      </c>
      <c r="HH243" s="0" t="n">
        <f aca="false">EU243</f>
        <v>0</v>
      </c>
      <c r="HI243" s="0" t="n">
        <f aca="false">EX243</f>
        <v>0</v>
      </c>
      <c r="HJ243" s="0" t="n">
        <f aca="false">FA243</f>
        <v>0</v>
      </c>
      <c r="HK243" s="0" t="n">
        <f aca="false">FD243</f>
        <v>0</v>
      </c>
      <c r="HL243" s="0" t="n">
        <f aca="false">FG243</f>
        <v>0</v>
      </c>
      <c r="HM243" s="0" t="n">
        <f aca="false">FJ243</f>
        <v>0</v>
      </c>
      <c r="HN243" s="0" t="n">
        <f aca="false">FM243</f>
        <v>0</v>
      </c>
      <c r="HO243" s="0" t="n">
        <f aca="false">FP243</f>
        <v>0</v>
      </c>
      <c r="HP243" s="0" t="n">
        <f aca="false">FS243</f>
        <v>0</v>
      </c>
      <c r="HQ243" s="0" t="n">
        <f aca="false">FV243</f>
        <v>0</v>
      </c>
      <c r="HR243" s="0" t="n">
        <f aca="false">FY243</f>
        <v>0</v>
      </c>
      <c r="HS243" s="0" t="n">
        <f aca="false">GB243</f>
        <v>0</v>
      </c>
      <c r="HT243" s="0" t="n">
        <f aca="false">GE243</f>
        <v>0</v>
      </c>
      <c r="HU243" s="0" t="n">
        <f aca="false">GH243</f>
        <v>0</v>
      </c>
      <c r="HV243" s="0" t="n">
        <f aca="false">GK243</f>
        <v>0</v>
      </c>
      <c r="HW243" s="0" t="n">
        <f aca="false">AU243</f>
        <v>8</v>
      </c>
      <c r="HX243" s="0" t="n">
        <f aca="false">HW243/HV245</f>
        <v>1</v>
      </c>
    </row>
    <row r="244" customFormat="false" ht="18" hidden="true" customHeight="true" outlineLevel="0" collapsed="false">
      <c r="A244" s="1"/>
      <c r="B244" s="10"/>
      <c r="C244" s="10"/>
      <c r="D244" s="10"/>
      <c r="E244" s="10"/>
      <c r="F244" s="13"/>
      <c r="G244" s="13"/>
      <c r="H244" s="74"/>
      <c r="I244" s="10"/>
      <c r="J244" s="10"/>
      <c r="K244" s="1"/>
      <c r="M244" s="1"/>
      <c r="AK244" s="1"/>
      <c r="AL244" s="1"/>
      <c r="AM244" s="1"/>
      <c r="AN244" s="1"/>
      <c r="AO244" s="1"/>
      <c r="AP244" s="1"/>
      <c r="AQ244" s="1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 t="n">
        <f aca="false">IF(GN242&lt;GN243,GN242,GN243)</f>
        <v>3</v>
      </c>
      <c r="GO244" s="15" t="n">
        <f aca="false">IF(GO242&lt;GO243,GO242,GO243)</f>
        <v>0</v>
      </c>
      <c r="GP244" s="15" t="n">
        <f aca="false">IF(GP242&lt;GP243,GP242,GP243)</f>
        <v>0</v>
      </c>
      <c r="GQ244" s="15" t="n">
        <f aca="false">IF(GQ242&lt;GQ243,GQ242,GQ243)</f>
        <v>0</v>
      </c>
      <c r="GR244" s="15" t="n">
        <f aca="false">IF(GR242&lt;GR243,GR242,GR243)</f>
        <v>0</v>
      </c>
      <c r="GS244" s="15" t="n">
        <f aca="false">IF(GS242&lt;GS243,GS242,GS243)</f>
        <v>0</v>
      </c>
      <c r="GT244" s="15" t="n">
        <f aca="false">IF(GT242&lt;GT243,GT242,GT243)</f>
        <v>0</v>
      </c>
      <c r="GU244" s="15" t="n">
        <f aca="false">IF(GU242&lt;GU243,GU242,GU243)</f>
        <v>0</v>
      </c>
      <c r="GV244" s="15" t="n">
        <f aca="false">IF(GV242&lt;GV243,GV242,GV243)</f>
        <v>0</v>
      </c>
      <c r="GW244" s="15" t="n">
        <f aca="false">IF(GW242&lt;GW243,GW242,GW243)</f>
        <v>0</v>
      </c>
      <c r="GX244" s="15" t="n">
        <f aca="false">IF(GX242&lt;GX243,GX242,GX243)</f>
        <v>0</v>
      </c>
      <c r="GY244" s="15" t="n">
        <f aca="false">IF(GY242&lt;GY243,GY242,GY243)</f>
        <v>0</v>
      </c>
      <c r="GZ244" s="15" t="n">
        <f aca="false">IF(GZ242&lt;GZ243,GZ242,GZ243)</f>
        <v>0</v>
      </c>
      <c r="HA244" s="15" t="n">
        <f aca="false">IF(HA242&lt;HA243,HA242,HA243)</f>
        <v>0</v>
      </c>
      <c r="HB244" s="15" t="n">
        <f aca="false">IF(HB242&lt;HB243,HB242,HB243)</f>
        <v>0</v>
      </c>
      <c r="HC244" s="15" t="n">
        <f aca="false">IF(HC242&lt;HC243,HC242,HC243)</f>
        <v>0</v>
      </c>
      <c r="HD244" s="15" t="n">
        <f aca="false">IF(HD242&lt;HD243,HD242,HD243)</f>
        <v>0</v>
      </c>
      <c r="HE244" s="15" t="n">
        <f aca="false">IF(HE242&lt;HE243,HE242,HE243)</f>
        <v>0</v>
      </c>
      <c r="HF244" s="15" t="n">
        <f aca="false">IF(HF242&lt;HF243,HF242,HF243)</f>
        <v>0</v>
      </c>
      <c r="HG244" s="15" t="n">
        <f aca="false">IF(HG242&lt;HG243,HG242,HG243)</f>
        <v>0</v>
      </c>
      <c r="HH244" s="15" t="n">
        <f aca="false">IF(HH242&lt;HH243,HH242,HH243)</f>
        <v>0</v>
      </c>
      <c r="HI244" s="15" t="n">
        <f aca="false">IF(HI242&lt;HI243,HI242,HI243)</f>
        <v>0</v>
      </c>
      <c r="HJ244" s="15" t="n">
        <f aca="false">IF(HJ242&lt;HJ243,HJ242,HJ243)</f>
        <v>0</v>
      </c>
      <c r="HK244" s="15" t="n">
        <f aca="false">IF(HK242&lt;HK243,HK242,HK243)</f>
        <v>0</v>
      </c>
      <c r="HL244" s="15" t="n">
        <f aca="false">IF(HL242&lt;HL243,HL242,HL243)</f>
        <v>0</v>
      </c>
      <c r="HM244" s="15" t="n">
        <f aca="false">IF(HM242&lt;HM243,HM242,HM243)</f>
        <v>0</v>
      </c>
      <c r="HN244" s="15" t="n">
        <f aca="false">IF(HN242&lt;HN243,HN242,HN243)</f>
        <v>0</v>
      </c>
      <c r="HO244" s="15" t="n">
        <f aca="false">IF(HO242&lt;HO243,HO242,HO243)</f>
        <v>0</v>
      </c>
      <c r="HP244" s="15" t="n">
        <f aca="false">IF(HP242&lt;HP243,HP242,HP243)</f>
        <v>0</v>
      </c>
      <c r="HQ244" s="15" t="n">
        <f aca="false">IF(HQ242&lt;HQ243,HQ242,HQ243)</f>
        <v>0</v>
      </c>
      <c r="HR244" s="15" t="n">
        <f aca="false">IF(HR242&lt;HR243,HR242,HR243)</f>
        <v>0</v>
      </c>
      <c r="HS244" s="15" t="n">
        <f aca="false">IF(HS242&lt;HS243,HS242,HS243)</f>
        <v>0</v>
      </c>
      <c r="HT244" s="15" t="n">
        <f aca="false">IF(HT242&lt;HT243,HT242,HT243)</f>
        <v>0</v>
      </c>
      <c r="HU244" s="15" t="n">
        <f aca="false">IF(HU242&lt;HU243,HU242,HU243)</f>
        <v>0</v>
      </c>
      <c r="HV244" s="15" t="n">
        <f aca="false">IF(HV242&lt;HV243,HV242,HV243)</f>
        <v>0</v>
      </c>
    </row>
    <row r="245" customFormat="false" ht="18" hidden="true" customHeight="true" outlineLevel="0" collapsed="false">
      <c r="A245" s="1"/>
      <c r="B245" s="10"/>
      <c r="C245" s="10"/>
      <c r="D245" s="10"/>
      <c r="E245" s="10"/>
      <c r="F245" s="13"/>
      <c r="G245" s="13"/>
      <c r="H245" s="74"/>
      <c r="I245" s="10"/>
      <c r="J245" s="10"/>
      <c r="K245" s="1"/>
      <c r="M245" s="1"/>
      <c r="AK245" s="1"/>
      <c r="AL245" s="1"/>
      <c r="AM245" s="1"/>
      <c r="AN245" s="1"/>
      <c r="AO245" s="1"/>
      <c r="AP245" s="1"/>
      <c r="AQ245" s="1"/>
      <c r="AT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0" t="n">
        <f aca="false">FY$4^GN244</f>
        <v>8</v>
      </c>
      <c r="GO245" s="0" t="n">
        <f aca="false">FZ$4^GO244*GN245</f>
        <v>8</v>
      </c>
      <c r="GP245" s="0" t="n">
        <f aca="false">GA$4^GP244*GO245</f>
        <v>8</v>
      </c>
      <c r="GQ245" s="0" t="n">
        <f aca="false">GB$4^GQ244*GP245</f>
        <v>8</v>
      </c>
      <c r="GR245" s="0" t="n">
        <f aca="false">GC$4^GR244*GQ245</f>
        <v>8</v>
      </c>
      <c r="GS245" s="0" t="n">
        <f aca="false">GD$4^GS244*GR245</f>
        <v>8</v>
      </c>
      <c r="GT245" s="0" t="n">
        <f aca="false">GE$4^GT244*GS245</f>
        <v>8</v>
      </c>
      <c r="GU245" s="0" t="n">
        <f aca="false">GF$4^GU244*GT245</f>
        <v>8</v>
      </c>
      <c r="GV245" s="0" t="n">
        <f aca="false">GG$4^GV244*GU245</f>
        <v>8</v>
      </c>
      <c r="GW245" s="0" t="n">
        <f aca="false">GH$4^GW244*GV245</f>
        <v>8</v>
      </c>
      <c r="GX245" s="0" t="n">
        <f aca="false">GI$4^GX244*GW245</f>
        <v>8</v>
      </c>
      <c r="GY245" s="0" t="n">
        <f aca="false">GJ$4^GY244*GX245</f>
        <v>8</v>
      </c>
      <c r="GZ245" s="0" t="n">
        <f aca="false">GK$4^GZ244*GY245</f>
        <v>8</v>
      </c>
      <c r="HA245" s="0" t="n">
        <f aca="false">GL$4^HA244*GZ245</f>
        <v>8</v>
      </c>
      <c r="HB245" s="0" t="n">
        <f aca="false">GM$4^HB244*HA245</f>
        <v>8</v>
      </c>
      <c r="HC245" s="0" t="n">
        <f aca="false">GN$4^HC244*HB245</f>
        <v>8</v>
      </c>
      <c r="HD245" s="0" t="n">
        <f aca="false">GO$4^HD244*HC245</f>
        <v>8</v>
      </c>
      <c r="HE245" s="0" t="n">
        <f aca="false">GP$4^HE244*HD245</f>
        <v>8</v>
      </c>
      <c r="HF245" s="0" t="n">
        <f aca="false">GQ$4^HF244*HE245</f>
        <v>8</v>
      </c>
      <c r="HG245" s="0" t="n">
        <f aca="false">GR$4^HG244*HF245</f>
        <v>8</v>
      </c>
      <c r="HH245" s="0" t="n">
        <f aca="false">GS$4^HH244*HG245</f>
        <v>8</v>
      </c>
      <c r="HI245" s="0" t="n">
        <f aca="false">GT$4^HI244*HH245</f>
        <v>8</v>
      </c>
      <c r="HJ245" s="0" t="n">
        <f aca="false">GU$4^HJ244*HI245</f>
        <v>8</v>
      </c>
      <c r="HK245" s="0" t="n">
        <f aca="false">GV$4^HK244*HJ245</f>
        <v>8</v>
      </c>
      <c r="HL245" s="0" t="n">
        <f aca="false">GW$4^HL244*HK245</f>
        <v>8</v>
      </c>
      <c r="HM245" s="0" t="n">
        <f aca="false">GX$4^HM244*HL245</f>
        <v>8</v>
      </c>
      <c r="HN245" s="0" t="n">
        <f aca="false">GY$4^HN244*HM245</f>
        <v>8</v>
      </c>
      <c r="HO245" s="0" t="n">
        <f aca="false">GZ$4^HO244*HN245</f>
        <v>8</v>
      </c>
      <c r="HP245" s="0" t="n">
        <f aca="false">HA$4^HP244*HO245</f>
        <v>8</v>
      </c>
      <c r="HQ245" s="0" t="n">
        <f aca="false">HB$4^HQ244*HP245</f>
        <v>8</v>
      </c>
      <c r="HR245" s="0" t="n">
        <f aca="false">HC$4^HR244*HQ245</f>
        <v>8</v>
      </c>
      <c r="HS245" s="0" t="n">
        <f aca="false">HD$4^HS244*HR245</f>
        <v>8</v>
      </c>
      <c r="HT245" s="0" t="n">
        <f aca="false">HE$4^HT244*HS245</f>
        <v>8</v>
      </c>
      <c r="HU245" s="0" t="n">
        <f aca="false">HF$4^HU244*HT245</f>
        <v>8</v>
      </c>
      <c r="HV245" s="0" t="n">
        <f aca="false">HG$4^HV244*HU245</f>
        <v>8</v>
      </c>
    </row>
    <row r="246" customFormat="false" ht="18" hidden="true" customHeight="true" outlineLevel="0" collapsed="false">
      <c r="A246" s="1"/>
      <c r="B246" s="10"/>
      <c r="C246" s="10"/>
      <c r="D246" s="10"/>
      <c r="E246" s="10"/>
      <c r="F246" s="13"/>
      <c r="G246" s="13"/>
      <c r="H246" s="74"/>
      <c r="I246" s="10"/>
      <c r="J246" s="10"/>
      <c r="K246" s="1"/>
      <c r="M246" s="1"/>
      <c r="AK246" s="1"/>
      <c r="AL246" s="1"/>
      <c r="AM246" s="1"/>
      <c r="AN246" s="1"/>
      <c r="AO246" s="1"/>
      <c r="AP246" s="1"/>
      <c r="AQ246" s="1"/>
      <c r="AR246" s="0" t="s">
        <v>65</v>
      </c>
      <c r="AS246" s="0" t="n">
        <f aca="false">AS235+AS239+AS243</f>
        <v>47</v>
      </c>
      <c r="AT246" s="0" t="n">
        <f aca="false">HX234*HX239*HX243+HX235*HX238*HX243+HX235*HX239*HX242</f>
        <v>374</v>
      </c>
      <c r="AU246" s="0" t="n">
        <f aca="false">AT246-AU247*(AS247-AS246)</f>
        <v>85</v>
      </c>
      <c r="AV246" s="0" t="n">
        <v>256</v>
      </c>
      <c r="AW246" s="15" t="n">
        <f aca="false">IF(AU246/AV246=INT(AU246/AV246),1,0)</f>
        <v>0</v>
      </c>
      <c r="AX246" s="15" t="n">
        <f aca="false">IF(AW246=0,AU246,AU246/AV246)</f>
        <v>85</v>
      </c>
      <c r="AY246" s="15" t="n">
        <v>16</v>
      </c>
      <c r="AZ246" s="15" t="n">
        <f aca="false">IF(AX246/AY246=INT(AX246/AY246),1,0)</f>
        <v>0</v>
      </c>
      <c r="BA246" s="15" t="n">
        <f aca="false">IF(AZ246=0,AX246,AX246/AY246)</f>
        <v>85</v>
      </c>
      <c r="BB246" s="15" t="n">
        <v>4</v>
      </c>
      <c r="BC246" s="15" t="n">
        <f aca="false">IF(BA246/BB246=INT(BA246/BB246),1,0)</f>
        <v>0</v>
      </c>
      <c r="BD246" s="15" t="n">
        <f aca="false">IF(BC246=0,BA246,BA246/BB246)</f>
        <v>85</v>
      </c>
      <c r="BE246" s="15" t="n">
        <v>2</v>
      </c>
      <c r="BF246" s="15" t="n">
        <f aca="false">IF(BD246/BE246=INT(BD246/BE246),1,0)</f>
        <v>0</v>
      </c>
      <c r="BG246" s="15" t="n">
        <f aca="false">IF(BF246=0,BD246,BD246/BE246)</f>
        <v>85</v>
      </c>
      <c r="BH246" s="15" t="n">
        <v>81</v>
      </c>
      <c r="BI246" s="15" t="n">
        <f aca="false">IF(BG246/BH246=INT(BG246/BH246),1,0)</f>
        <v>0</v>
      </c>
      <c r="BJ246" s="15" t="n">
        <f aca="false">IF(BI246=0,BG246,BG246/BH246)</f>
        <v>85</v>
      </c>
      <c r="BK246" s="15" t="n">
        <v>9</v>
      </c>
      <c r="BL246" s="15" t="n">
        <f aca="false">IF(BJ246/BK246=INT(BJ246/BK246),1,0)</f>
        <v>0</v>
      </c>
      <c r="BM246" s="15" t="n">
        <f aca="false">IF(BL246=0,BJ246,BJ246/BK246)</f>
        <v>85</v>
      </c>
      <c r="BN246" s="15" t="n">
        <v>3</v>
      </c>
      <c r="BO246" s="15" t="n">
        <f aca="false">IF(BM246/BN246=INT(BM246/BN246),1,0)</f>
        <v>0</v>
      </c>
      <c r="BP246" s="15" t="n">
        <f aca="false">IF(BO246=0,BM246,BM246/BN246)</f>
        <v>85</v>
      </c>
      <c r="BQ246" s="15" t="n">
        <v>25</v>
      </c>
      <c r="BR246" s="15" t="n">
        <f aca="false">IF(BP246/BQ246=INT(BP246/BQ246),1,0)</f>
        <v>0</v>
      </c>
      <c r="BS246" s="15" t="n">
        <f aca="false">IF(BR246=0,BP246,BP246/BQ246)</f>
        <v>85</v>
      </c>
      <c r="BT246" s="15" t="n">
        <v>5</v>
      </c>
      <c r="BU246" s="15" t="n">
        <f aca="false">IF(BS246/BT246=INT(BS246/BT246),1,0)</f>
        <v>1</v>
      </c>
      <c r="BV246" s="15" t="n">
        <f aca="false">IF(BU246=0,BS246,BS246/BT246)</f>
        <v>17</v>
      </c>
      <c r="BW246" s="15" t="n">
        <v>49</v>
      </c>
      <c r="BX246" s="15" t="n">
        <f aca="false">IF(BV246/BW246=INT(BV246/BW246),1,0)</f>
        <v>0</v>
      </c>
      <c r="BY246" s="15" t="n">
        <f aca="false">IF(BX246=0,BV246,BV246/BW246)</f>
        <v>17</v>
      </c>
      <c r="BZ246" s="15" t="n">
        <v>7</v>
      </c>
      <c r="CA246" s="15" t="n">
        <f aca="false">IF(BY246/BZ246=INT(BY246/BZ246),1,0)</f>
        <v>0</v>
      </c>
      <c r="CB246" s="15" t="n">
        <f aca="false">IF(CA246=0,BY246,BY246/BZ246)</f>
        <v>17</v>
      </c>
      <c r="CC246" s="15" t="n">
        <v>121</v>
      </c>
      <c r="CD246" s="15" t="n">
        <f aca="false">IF(CB246/CC246=INT(CB246/CC246),1,0)</f>
        <v>0</v>
      </c>
      <c r="CE246" s="15" t="n">
        <f aca="false">IF(CD246=0,CB246,CB246/CC246)</f>
        <v>17</v>
      </c>
      <c r="CF246" s="15" t="n">
        <v>11</v>
      </c>
      <c r="CG246" s="15" t="n">
        <f aca="false">IF(CE246/CF246=INT(CE246/CF246),1,0)</f>
        <v>0</v>
      </c>
      <c r="CH246" s="15" t="n">
        <f aca="false">IF(CG246=0,CE246,CE246/CF246)</f>
        <v>17</v>
      </c>
      <c r="CI246" s="15" t="n">
        <v>169</v>
      </c>
      <c r="CJ246" s="15" t="n">
        <f aca="false">IF(CH246/CI246=INT(CH246/CI246),1,0)</f>
        <v>0</v>
      </c>
      <c r="CK246" s="15" t="n">
        <f aca="false">IF(CJ246=0,CH246,CH246/CI246)</f>
        <v>17</v>
      </c>
      <c r="CL246" s="15" t="n">
        <v>13</v>
      </c>
      <c r="CM246" s="15" t="n">
        <f aca="false">IF(CK246/CL246=INT(CK246/CL246),1,0)</f>
        <v>0</v>
      </c>
      <c r="CN246" s="15" t="n">
        <f aca="false">IF(CM246=0,CK246,CK246/CL246)</f>
        <v>17</v>
      </c>
      <c r="CO246" s="15" t="n">
        <f aca="false">CO242</f>
        <v>289</v>
      </c>
      <c r="CP246" s="15" t="n">
        <f aca="false">IF(CN246/CO246=INT(CN246/CO246),1,0)</f>
        <v>0</v>
      </c>
      <c r="CQ246" s="15" t="n">
        <f aca="false">IF(CP246=0,CN246,CN246/CO246)</f>
        <v>17</v>
      </c>
      <c r="CR246" s="15" t="n">
        <v>17</v>
      </c>
      <c r="CS246" s="15" t="n">
        <f aca="false">IF(CQ246/CR246=INT(CQ246/CR246),1,0)</f>
        <v>1</v>
      </c>
      <c r="CT246" s="15" t="n">
        <f aca="false">IF(CS246=0,CQ246,CQ246/CR246)</f>
        <v>1</v>
      </c>
      <c r="CU246" s="15" t="n">
        <f aca="false">CU242</f>
        <v>361</v>
      </c>
      <c r="CV246" s="15" t="n">
        <f aca="false">IF(CT246/CU246=INT(CT246/CU246),1,0)</f>
        <v>0</v>
      </c>
      <c r="CW246" s="15" t="n">
        <f aca="false">IF(CV246=0,CT246,CT246/CU246)</f>
        <v>1</v>
      </c>
      <c r="CX246" s="15" t="n">
        <v>19</v>
      </c>
      <c r="CY246" s="15" t="n">
        <f aca="false">IF(CW246/CX246=INT(CW246/CX246),1,0)</f>
        <v>0</v>
      </c>
      <c r="CZ246" s="15" t="n">
        <f aca="false">IF(CY246=0,CW246,CW246/CX246)</f>
        <v>1</v>
      </c>
      <c r="DA246" s="15" t="n">
        <f aca="false">DA242</f>
        <v>529</v>
      </c>
      <c r="DB246" s="15" t="n">
        <f aca="false">IF(CZ246/DA246=INT(CZ246/DA246),1,0)</f>
        <v>0</v>
      </c>
      <c r="DC246" s="15" t="n">
        <f aca="false">IF(DB246=0,CZ246,CZ246/DA246)</f>
        <v>1</v>
      </c>
      <c r="DD246" s="15" t="n">
        <v>23</v>
      </c>
      <c r="DE246" s="15" t="n">
        <f aca="false">IF(DC246/DD246=INT(DC246/DD246),1,0)</f>
        <v>0</v>
      </c>
      <c r="DF246" s="15" t="n">
        <f aca="false">IF(DE246=0,DC246,DC246/DD246)</f>
        <v>1</v>
      </c>
      <c r="DG246" s="15" t="n">
        <f aca="false">DG242</f>
        <v>841</v>
      </c>
      <c r="DH246" s="15" t="n">
        <f aca="false">IF(DF246/DG246=INT(DF246/DG246),1,0)</f>
        <v>0</v>
      </c>
      <c r="DI246" s="15" t="n">
        <f aca="false">IF(DH246=0,DF246,DF246/DG246)</f>
        <v>1</v>
      </c>
      <c r="DJ246" s="15" t="n">
        <v>29</v>
      </c>
      <c r="DK246" s="15" t="n">
        <f aca="false">IF(DI246/DJ246=INT(DI246/DJ246),1,0)</f>
        <v>0</v>
      </c>
      <c r="DL246" s="15" t="n">
        <f aca="false">IF(DK246=0,DI246,DI246/DJ246)</f>
        <v>1</v>
      </c>
      <c r="DM246" s="15" t="n">
        <f aca="false">DM242</f>
        <v>961</v>
      </c>
      <c r="DN246" s="15" t="n">
        <f aca="false">IF(DL246/DM246=INT(DL246/DM246),1,0)</f>
        <v>0</v>
      </c>
      <c r="DO246" s="15" t="n">
        <f aca="false">IF(DN246=0,DL246,DL246/DM246)</f>
        <v>1</v>
      </c>
      <c r="DP246" s="15" t="n">
        <v>31</v>
      </c>
      <c r="DQ246" s="15" t="n">
        <f aca="false">IF(DO246/DP246=INT(DO246/DP246),1,0)</f>
        <v>0</v>
      </c>
      <c r="DR246" s="15" t="n">
        <f aca="false">IF(DQ246=0,DO246,DO246/DP246)</f>
        <v>1</v>
      </c>
      <c r="DS246" s="15" t="n">
        <v>37</v>
      </c>
      <c r="DT246" s="15" t="n">
        <f aca="false">IF(DR246/DS246=INT(DR246/DS246),1,0)</f>
        <v>0</v>
      </c>
      <c r="DU246" s="15" t="n">
        <f aca="false">IF(DT246=0,DR246,DR246/DS246)</f>
        <v>1</v>
      </c>
      <c r="DV246" s="15" t="n">
        <v>41</v>
      </c>
      <c r="DW246" s="15" t="n">
        <f aca="false">IF(DU246/DV246=INT(DU246/DV246),1,0)</f>
        <v>0</v>
      </c>
      <c r="DX246" s="15" t="n">
        <f aca="false">IF(DW246=0,DU246,DU246/DV246)</f>
        <v>1</v>
      </c>
      <c r="DY246" s="15" t="n">
        <v>43</v>
      </c>
      <c r="DZ246" s="15" t="n">
        <f aca="false">IF(DX246/DY246=INT(DX246/DY246),1,0)</f>
        <v>0</v>
      </c>
      <c r="EA246" s="15" t="n">
        <f aca="false">IF(DZ246=0,DX246,DX246/DY246)</f>
        <v>1</v>
      </c>
      <c r="EB246" s="15" t="n">
        <v>47</v>
      </c>
      <c r="EC246" s="15" t="n">
        <f aca="false">IF(EA246/EB246=INT(EA246/EB246),1,0)</f>
        <v>0</v>
      </c>
      <c r="ED246" s="15" t="n">
        <f aca="false">IF(EC246=0,EA246,EA246/EB246)</f>
        <v>1</v>
      </c>
      <c r="EE246" s="15" t="n">
        <v>53</v>
      </c>
      <c r="EF246" s="15" t="n">
        <f aca="false">IF(ED246/EE246=INT(ED246/EE246),1,0)</f>
        <v>0</v>
      </c>
      <c r="EG246" s="15" t="n">
        <f aca="false">IF(EF246=0,ED246,ED246/EE246)</f>
        <v>1</v>
      </c>
      <c r="EH246" s="15" t="n">
        <v>59</v>
      </c>
      <c r="EI246" s="15" t="n">
        <f aca="false">IF(EG246/EH246=INT(EG246/EH246),1,0)</f>
        <v>0</v>
      </c>
      <c r="EJ246" s="15" t="n">
        <f aca="false">IF(EI246=0,EG246,EG246/EH246)</f>
        <v>1</v>
      </c>
      <c r="EK246" s="15" t="n">
        <v>61</v>
      </c>
      <c r="EL246" s="15" t="n">
        <f aca="false">IF(EJ246/EK246=INT(EJ246/EK246),1,0)</f>
        <v>0</v>
      </c>
      <c r="EM246" s="15" t="n">
        <f aca="false">IF(EL246=0,EJ246,EJ246/EK246)</f>
        <v>1</v>
      </c>
      <c r="EN246" s="15" t="n">
        <v>67</v>
      </c>
      <c r="EO246" s="15" t="n">
        <f aca="false">IF(EM246/EN246=INT(EM246/EN246),1,0)</f>
        <v>0</v>
      </c>
      <c r="EP246" s="15" t="n">
        <f aca="false">IF(EO246=0,EM246,EM246/EN246)</f>
        <v>1</v>
      </c>
      <c r="EQ246" s="15" t="n">
        <v>71</v>
      </c>
      <c r="ER246" s="15" t="n">
        <f aca="false">IF(EP246/EQ246=INT(EP246/EQ246),1,0)</f>
        <v>0</v>
      </c>
      <c r="ES246" s="15" t="n">
        <f aca="false">IF(ER246=0,EP246,EP246/EQ246)</f>
        <v>1</v>
      </c>
      <c r="ET246" s="15" t="n">
        <v>73</v>
      </c>
      <c r="EU246" s="15" t="n">
        <f aca="false">IF(ES246/ET246=INT(ES246/ET246),1,0)</f>
        <v>0</v>
      </c>
      <c r="EV246" s="15" t="n">
        <f aca="false">IF(EU246=0,ES246,ES246/ET246)</f>
        <v>1</v>
      </c>
      <c r="EW246" s="15" t="n">
        <v>79</v>
      </c>
      <c r="EX246" s="15" t="n">
        <f aca="false">IF(EV246/EW246=INT(EV246/EW246),1,0)</f>
        <v>0</v>
      </c>
      <c r="EY246" s="15" t="n">
        <f aca="false">IF(EX246=0,EV246,EV246/EW246)</f>
        <v>1</v>
      </c>
      <c r="EZ246" s="15" t="n">
        <v>83</v>
      </c>
      <c r="FA246" s="15" t="n">
        <f aca="false">IF(EY246/EZ246=INT(EY246/EZ246),1,0)</f>
        <v>0</v>
      </c>
      <c r="FB246" s="15" t="n">
        <f aca="false">IF(FA246=0,EY246,EY246/EZ246)</f>
        <v>1</v>
      </c>
      <c r="FC246" s="15" t="n">
        <v>89</v>
      </c>
      <c r="FD246" s="15" t="n">
        <f aca="false">IF(FB246/FC246=INT(FB246/FC246),1,0)</f>
        <v>0</v>
      </c>
      <c r="FE246" s="15" t="n">
        <f aca="false">IF(FD246=0,FB246,FB246/FC246)</f>
        <v>1</v>
      </c>
      <c r="FF246" s="15" t="n">
        <v>97</v>
      </c>
      <c r="FG246" s="15" t="n">
        <f aca="false">IF(FE246/FF246=INT(FE246/FF246),1,0)</f>
        <v>0</v>
      </c>
      <c r="FH246" s="15" t="n">
        <f aca="false">IF(FG246=0,FE246,FE246/FF246)</f>
        <v>1</v>
      </c>
      <c r="FI246" s="15" t="n">
        <v>101</v>
      </c>
      <c r="FJ246" s="15" t="n">
        <f aca="false">IF(FH246/FI246=INT(FH246/FI246),1,0)</f>
        <v>0</v>
      </c>
      <c r="FK246" s="15" t="n">
        <f aca="false">IF(FJ246=0,FH246,FH246/FI246)</f>
        <v>1</v>
      </c>
      <c r="FL246" s="15" t="n">
        <v>103</v>
      </c>
      <c r="FM246" s="15" t="n">
        <f aca="false">IF(FK246/FL246=INT(FK246/FL246),1,0)</f>
        <v>0</v>
      </c>
      <c r="FN246" s="15" t="n">
        <f aca="false">IF(FM246=0,FK246,FK246/FL246)</f>
        <v>1</v>
      </c>
      <c r="FO246" s="15" t="n">
        <v>107</v>
      </c>
      <c r="FP246" s="15" t="n">
        <f aca="false">IF(FN246/FO246=INT(FN246/FO246),1,0)</f>
        <v>0</v>
      </c>
      <c r="FQ246" s="15" t="n">
        <f aca="false">IF(FP246=0,FN246,FN246/FO246)</f>
        <v>1</v>
      </c>
      <c r="FR246" s="15" t="n">
        <v>109</v>
      </c>
      <c r="FS246" s="15" t="n">
        <f aca="false">IF(FQ246/FR246=INT(FQ246/FR246),1,0)</f>
        <v>0</v>
      </c>
      <c r="FT246" s="15" t="n">
        <f aca="false">IF(FS246=0,FQ246,FQ246/FR246)</f>
        <v>1</v>
      </c>
      <c r="FU246" s="15" t="n">
        <v>113</v>
      </c>
      <c r="FV246" s="15" t="n">
        <f aca="false">IF(FT246/FU246=INT(FT246/FU246),1,0)</f>
        <v>0</v>
      </c>
      <c r="FW246" s="15" t="n">
        <f aca="false">IF(FV246=0,FT246,FT246/FU246)</f>
        <v>1</v>
      </c>
      <c r="FX246" s="15" t="n">
        <v>127</v>
      </c>
      <c r="FY246" s="15" t="n">
        <f aca="false">IF(FW246/FX246=INT(FW246/FX246),1,0)</f>
        <v>0</v>
      </c>
      <c r="FZ246" s="15" t="n">
        <f aca="false">IF(FY246=0,FW246,FW246/FX246)</f>
        <v>1</v>
      </c>
      <c r="GA246" s="15" t="n">
        <v>131</v>
      </c>
      <c r="GB246" s="15" t="n">
        <f aca="false">IF(FZ246/GA246=INT(FZ246/GA246),1,0)</f>
        <v>0</v>
      </c>
      <c r="GC246" s="15" t="n">
        <f aca="false">IF(GB246=0,FZ246,FZ246/GA246)</f>
        <v>1</v>
      </c>
      <c r="GD246" s="15" t="n">
        <v>137</v>
      </c>
      <c r="GE246" s="15" t="n">
        <f aca="false">IF(GC246/GD246=INT(GC246/GD246),1,0)</f>
        <v>0</v>
      </c>
      <c r="GF246" s="15" t="n">
        <f aca="false">IF(GE246=0,GC246,GC246/GD246)</f>
        <v>1</v>
      </c>
      <c r="GG246" s="15" t="n">
        <v>139</v>
      </c>
      <c r="GH246" s="15" t="n">
        <f aca="false">IF(GF246/GG246=INT(GF246/GG246),1,0)</f>
        <v>0</v>
      </c>
      <c r="GI246" s="15" t="n">
        <f aca="false">IF(GH246=0,GF246,GF246/GG246)</f>
        <v>1</v>
      </c>
      <c r="GJ246" s="15" t="n">
        <v>149</v>
      </c>
      <c r="GK246" s="15" t="n">
        <f aca="false">IF(GI246/GJ246=INT(GI246/GJ246),1,0)</f>
        <v>0</v>
      </c>
      <c r="GL246" s="15" t="n">
        <f aca="false">IF(GK246=0,GI246,GI246/GJ246)</f>
        <v>1</v>
      </c>
      <c r="GM246" s="15"/>
      <c r="GN246" s="15" t="n">
        <f aca="false">8*AW246+4*AZ246+2*BC246+BF246</f>
        <v>0</v>
      </c>
      <c r="GO246" s="15" t="n">
        <f aca="false">4*BI246+2*BL246+BO246</f>
        <v>0</v>
      </c>
      <c r="GP246" s="15" t="n">
        <f aca="false">2*BR246+BU246</f>
        <v>1</v>
      </c>
      <c r="GQ246" s="15" t="n">
        <f aca="false">2*BX246+CA246</f>
        <v>0</v>
      </c>
      <c r="GR246" s="15" t="n">
        <f aca="false">2*CD246+CG246</f>
        <v>0</v>
      </c>
      <c r="GS246" s="15" t="n">
        <f aca="false">2*CJ246+CM246</f>
        <v>0</v>
      </c>
      <c r="GT246" s="15" t="n">
        <f aca="false">CS246</f>
        <v>1</v>
      </c>
      <c r="GU246" s="15" t="n">
        <f aca="false">CY246</f>
        <v>0</v>
      </c>
      <c r="GV246" s="15" t="n">
        <f aca="false">DE246</f>
        <v>0</v>
      </c>
      <c r="GW246" s="15" t="n">
        <f aca="false">DK246</f>
        <v>0</v>
      </c>
      <c r="GX246" s="15" t="n">
        <f aca="false">DQ246</f>
        <v>0</v>
      </c>
      <c r="GY246" s="0" t="n">
        <f aca="false">DT246</f>
        <v>0</v>
      </c>
      <c r="GZ246" s="0" t="n">
        <f aca="false">DW246</f>
        <v>0</v>
      </c>
      <c r="HA246" s="0" t="n">
        <f aca="false">DZ246</f>
        <v>0</v>
      </c>
      <c r="HB246" s="0" t="n">
        <f aca="false">EC246</f>
        <v>0</v>
      </c>
      <c r="HC246" s="0" t="n">
        <f aca="false">EF246</f>
        <v>0</v>
      </c>
      <c r="HD246" s="0" t="n">
        <f aca="false">EI246</f>
        <v>0</v>
      </c>
      <c r="HE246" s="0" t="n">
        <f aca="false">EL246</f>
        <v>0</v>
      </c>
      <c r="HF246" s="0" t="n">
        <f aca="false">EO246</f>
        <v>0</v>
      </c>
      <c r="HG246" s="0" t="n">
        <f aca="false">ER246</f>
        <v>0</v>
      </c>
      <c r="HH246" s="0" t="n">
        <f aca="false">EU246</f>
        <v>0</v>
      </c>
      <c r="HI246" s="0" t="n">
        <f aca="false">EX246</f>
        <v>0</v>
      </c>
      <c r="HJ246" s="0" t="n">
        <f aca="false">FA246</f>
        <v>0</v>
      </c>
      <c r="HK246" s="0" t="n">
        <f aca="false">FD246</f>
        <v>0</v>
      </c>
      <c r="HL246" s="0" t="n">
        <f aca="false">FG246</f>
        <v>0</v>
      </c>
      <c r="HM246" s="0" t="n">
        <f aca="false">FJ246</f>
        <v>0</v>
      </c>
      <c r="HN246" s="0" t="n">
        <f aca="false">FM246</f>
        <v>0</v>
      </c>
      <c r="HO246" s="0" t="n">
        <f aca="false">FP246</f>
        <v>0</v>
      </c>
      <c r="HP246" s="0" t="n">
        <f aca="false">FS246</f>
        <v>0</v>
      </c>
      <c r="HQ246" s="0" t="n">
        <f aca="false">FV246</f>
        <v>0</v>
      </c>
      <c r="HR246" s="0" t="n">
        <f aca="false">FY246</f>
        <v>0</v>
      </c>
      <c r="HS246" s="0" t="n">
        <f aca="false">GB246</f>
        <v>0</v>
      </c>
      <c r="HT246" s="0" t="n">
        <f aca="false">GE246</f>
        <v>0</v>
      </c>
      <c r="HU246" s="0" t="n">
        <f aca="false">GH246</f>
        <v>0</v>
      </c>
      <c r="HV246" s="0" t="n">
        <f aca="false">GK246</f>
        <v>0</v>
      </c>
      <c r="HW246" s="0" t="n">
        <f aca="false">AU246</f>
        <v>85</v>
      </c>
      <c r="HX246" s="0" t="n">
        <f aca="false">HW246/HV249</f>
        <v>85</v>
      </c>
    </row>
    <row r="247" customFormat="false" ht="18" hidden="true" customHeight="true" outlineLevel="0" collapsed="false">
      <c r="A247" s="1"/>
      <c r="B247" s="10"/>
      <c r="C247" s="10"/>
      <c r="D247" s="10"/>
      <c r="E247" s="10"/>
      <c r="F247" s="13"/>
      <c r="G247" s="13"/>
      <c r="H247" s="74"/>
      <c r="I247" s="10"/>
      <c r="J247" s="10"/>
      <c r="K247" s="1"/>
      <c r="M247" s="1"/>
      <c r="AK247" s="1"/>
      <c r="AL247" s="1"/>
      <c r="AM247" s="1"/>
      <c r="AN247" s="1"/>
      <c r="AO247" s="1"/>
      <c r="AP247" s="1"/>
      <c r="AQ247" s="1"/>
      <c r="AS247" s="0" t="n">
        <f aca="false">AS246+INT(AT246/AT247)</f>
        <v>48</v>
      </c>
      <c r="AT247" s="0" t="n">
        <f aca="false">HX235*HX239*HX243</f>
        <v>289</v>
      </c>
      <c r="AU247" s="0" t="n">
        <f aca="false">AT247</f>
        <v>289</v>
      </c>
      <c r="AV247" s="0" t="n">
        <v>256</v>
      </c>
      <c r="AW247" s="15" t="n">
        <f aca="false">IF(AU247/AV247=INT(AU247/AV247),1,0)</f>
        <v>0</v>
      </c>
      <c r="AX247" s="15" t="n">
        <f aca="false">IF(AW247=0,AU247,AU247/AV247)</f>
        <v>289</v>
      </c>
      <c r="AY247" s="15" t="n">
        <v>16</v>
      </c>
      <c r="AZ247" s="15" t="n">
        <f aca="false">IF(AX247/AY247=INT(AX247/AY247),1,0)</f>
        <v>0</v>
      </c>
      <c r="BA247" s="15" t="n">
        <f aca="false">IF(AZ247=0,AX247,AX247/AY247)</f>
        <v>289</v>
      </c>
      <c r="BB247" s="15" t="n">
        <v>4</v>
      </c>
      <c r="BC247" s="15" t="n">
        <f aca="false">IF(BA247/BB247=INT(BA247/BB247),1,0)</f>
        <v>0</v>
      </c>
      <c r="BD247" s="15" t="n">
        <f aca="false">IF(BC247=0,BA247,BA247/BB247)</f>
        <v>289</v>
      </c>
      <c r="BE247" s="15" t="n">
        <v>2</v>
      </c>
      <c r="BF247" s="15" t="n">
        <f aca="false">IF(BD247/BE247=INT(BD247/BE247),1,0)</f>
        <v>0</v>
      </c>
      <c r="BG247" s="15" t="n">
        <f aca="false">IF(BF247=0,BD247,BD247/BE247)</f>
        <v>289</v>
      </c>
      <c r="BH247" s="15" t="n">
        <v>81</v>
      </c>
      <c r="BI247" s="15" t="n">
        <f aca="false">IF(BG247/BH247=INT(BG247/BH247),1,0)</f>
        <v>0</v>
      </c>
      <c r="BJ247" s="15" t="n">
        <f aca="false">IF(BI247=0,BG247,BG247/BH247)</f>
        <v>289</v>
      </c>
      <c r="BK247" s="15" t="n">
        <v>9</v>
      </c>
      <c r="BL247" s="15" t="n">
        <f aca="false">IF(BJ247/BK247=INT(BJ247/BK247),1,0)</f>
        <v>0</v>
      </c>
      <c r="BM247" s="15" t="n">
        <f aca="false">IF(BL247=0,BJ247,BJ247/BK247)</f>
        <v>289</v>
      </c>
      <c r="BN247" s="15" t="n">
        <v>3</v>
      </c>
      <c r="BO247" s="15" t="n">
        <f aca="false">IF(BM247/BN247=INT(BM247/BN247),1,0)</f>
        <v>0</v>
      </c>
      <c r="BP247" s="15" t="n">
        <f aca="false">IF(BO247=0,BM247,BM247/BN247)</f>
        <v>289</v>
      </c>
      <c r="BQ247" s="15" t="n">
        <v>25</v>
      </c>
      <c r="BR247" s="15" t="n">
        <f aca="false">IF(BP247/BQ247=INT(BP247/BQ247),1,0)</f>
        <v>0</v>
      </c>
      <c r="BS247" s="15" t="n">
        <f aca="false">IF(BR247=0,BP247,BP247/BQ247)</f>
        <v>289</v>
      </c>
      <c r="BT247" s="15" t="n">
        <v>5</v>
      </c>
      <c r="BU247" s="15" t="n">
        <f aca="false">IF(BS247/BT247=INT(BS247/BT247),1,0)</f>
        <v>0</v>
      </c>
      <c r="BV247" s="15" t="n">
        <f aca="false">IF(BU247=0,BS247,BS247/BT247)</f>
        <v>289</v>
      </c>
      <c r="BW247" s="15" t="n">
        <v>49</v>
      </c>
      <c r="BX247" s="15" t="n">
        <f aca="false">IF(BV247/BW247=INT(BV247/BW247),1,0)</f>
        <v>0</v>
      </c>
      <c r="BY247" s="15" t="n">
        <f aca="false">IF(BX247=0,BV247,BV247/BW247)</f>
        <v>289</v>
      </c>
      <c r="BZ247" s="15" t="n">
        <v>7</v>
      </c>
      <c r="CA247" s="15" t="n">
        <f aca="false">IF(BY247/BZ247=INT(BY247/BZ247),1,0)</f>
        <v>0</v>
      </c>
      <c r="CB247" s="15" t="n">
        <f aca="false">IF(CA247=0,BY247,BY247/BZ247)</f>
        <v>289</v>
      </c>
      <c r="CC247" s="15" t="n">
        <v>121</v>
      </c>
      <c r="CD247" s="15" t="n">
        <f aca="false">IF(CB247/CC247=INT(CB247/CC247),1,0)</f>
        <v>0</v>
      </c>
      <c r="CE247" s="15" t="n">
        <f aca="false">IF(CD247=0,CB247,CB247/CC247)</f>
        <v>289</v>
      </c>
      <c r="CF247" s="15" t="n">
        <v>11</v>
      </c>
      <c r="CG247" s="15" t="n">
        <f aca="false">IF(CE247/CF247=INT(CE247/CF247),1,0)</f>
        <v>0</v>
      </c>
      <c r="CH247" s="15" t="n">
        <f aca="false">IF(CG247=0,CE247,CE247/CF247)</f>
        <v>289</v>
      </c>
      <c r="CI247" s="15" t="n">
        <v>169</v>
      </c>
      <c r="CJ247" s="15" t="n">
        <f aca="false">IF(CH247/CI247=INT(CH247/CI247),1,0)</f>
        <v>0</v>
      </c>
      <c r="CK247" s="15" t="n">
        <f aca="false">IF(CJ247=0,CH247,CH247/CI247)</f>
        <v>289</v>
      </c>
      <c r="CL247" s="15" t="n">
        <v>13</v>
      </c>
      <c r="CM247" s="15" t="n">
        <f aca="false">IF(CK247/CL247=INT(CK247/CL247),1,0)</f>
        <v>0</v>
      </c>
      <c r="CN247" s="15" t="n">
        <f aca="false">IF(CM247=0,CK247,CK247/CL247)</f>
        <v>289</v>
      </c>
      <c r="CO247" s="15" t="n">
        <f aca="false">CO243</f>
        <v>289</v>
      </c>
      <c r="CP247" s="15" t="n">
        <f aca="false">IF(CN247/CO247=INT(CN247/CO247),1,0)</f>
        <v>1</v>
      </c>
      <c r="CQ247" s="15" t="n">
        <f aca="false">IF(CP247=0,CN247,CN247/CO247)</f>
        <v>1</v>
      </c>
      <c r="CR247" s="15" t="n">
        <v>17</v>
      </c>
      <c r="CS247" s="15" t="n">
        <f aca="false">IF(CQ247/CR247=INT(CQ247/CR247),1,0)</f>
        <v>0</v>
      </c>
      <c r="CT247" s="15" t="n">
        <f aca="false">IF(CS247=0,CQ247,CQ247/CR247)</f>
        <v>1</v>
      </c>
      <c r="CU247" s="15" t="n">
        <f aca="false">CU243</f>
        <v>361</v>
      </c>
      <c r="CV247" s="15" t="n">
        <f aca="false">IF(CT247/CU247=INT(CT247/CU247),1,0)</f>
        <v>0</v>
      </c>
      <c r="CW247" s="15" t="n">
        <f aca="false">IF(CV247=0,CT247,CT247/CU247)</f>
        <v>1</v>
      </c>
      <c r="CX247" s="15" t="n">
        <v>19</v>
      </c>
      <c r="CY247" s="15" t="n">
        <f aca="false">IF(CW247/CX247=INT(CW247/CX247),1,0)</f>
        <v>0</v>
      </c>
      <c r="CZ247" s="15" t="n">
        <f aca="false">IF(CY247=0,CW247,CW247/CX247)</f>
        <v>1</v>
      </c>
      <c r="DA247" s="15" t="n">
        <f aca="false">DA243</f>
        <v>529</v>
      </c>
      <c r="DB247" s="15" t="n">
        <f aca="false">IF(CZ247/DA247=INT(CZ247/DA247),1,0)</f>
        <v>0</v>
      </c>
      <c r="DC247" s="15" t="n">
        <f aca="false">IF(DB247=0,CZ247,CZ247/DA247)</f>
        <v>1</v>
      </c>
      <c r="DD247" s="15" t="n">
        <v>23</v>
      </c>
      <c r="DE247" s="15" t="n">
        <f aca="false">IF(DC247/DD247=INT(DC247/DD247),1,0)</f>
        <v>0</v>
      </c>
      <c r="DF247" s="15" t="n">
        <f aca="false">IF(DE247=0,DC247,DC247/DD247)</f>
        <v>1</v>
      </c>
      <c r="DG247" s="15" t="n">
        <f aca="false">DG243</f>
        <v>841</v>
      </c>
      <c r="DH247" s="15" t="n">
        <f aca="false">IF(DF247/DG247=INT(DF247/DG247),1,0)</f>
        <v>0</v>
      </c>
      <c r="DI247" s="15" t="n">
        <f aca="false">IF(DH247=0,DF247,DF247/DG247)</f>
        <v>1</v>
      </c>
      <c r="DJ247" s="15" t="n">
        <v>29</v>
      </c>
      <c r="DK247" s="15" t="n">
        <f aca="false">IF(DI247/DJ247=INT(DI247/DJ247),1,0)</f>
        <v>0</v>
      </c>
      <c r="DL247" s="15" t="n">
        <f aca="false">IF(DK247=0,DI247,DI247/DJ247)</f>
        <v>1</v>
      </c>
      <c r="DM247" s="15" t="n">
        <f aca="false">DM243</f>
        <v>961</v>
      </c>
      <c r="DN247" s="15" t="n">
        <f aca="false">IF(DL247/DM247=INT(DL247/DM247),1,0)</f>
        <v>0</v>
      </c>
      <c r="DO247" s="15" t="n">
        <f aca="false">IF(DN247=0,DL247,DL247/DM247)</f>
        <v>1</v>
      </c>
      <c r="DP247" s="15" t="n">
        <v>31</v>
      </c>
      <c r="DQ247" s="15" t="n">
        <f aca="false">IF(DO247/DP247=INT(DO247/DP247),1,0)</f>
        <v>0</v>
      </c>
      <c r="DR247" s="15" t="n">
        <f aca="false">IF(DQ247=0,DO247,DO247/DP247)</f>
        <v>1</v>
      </c>
      <c r="DS247" s="15" t="n">
        <v>37</v>
      </c>
      <c r="DT247" s="15" t="n">
        <f aca="false">IF(DR247/DS247=INT(DR247/DS247),1,0)</f>
        <v>0</v>
      </c>
      <c r="DU247" s="15" t="n">
        <f aca="false">IF(DT247=0,DR247,DR247/DS247)</f>
        <v>1</v>
      </c>
      <c r="DV247" s="15" t="n">
        <v>41</v>
      </c>
      <c r="DW247" s="15" t="n">
        <f aca="false">IF(DU247/DV247=INT(DU247/DV247),1,0)</f>
        <v>0</v>
      </c>
      <c r="DX247" s="15" t="n">
        <f aca="false">IF(DW247=0,DU247,DU247/DV247)</f>
        <v>1</v>
      </c>
      <c r="DY247" s="15" t="n">
        <v>43</v>
      </c>
      <c r="DZ247" s="15" t="n">
        <f aca="false">IF(DX247/DY247=INT(DX247/DY247),1,0)</f>
        <v>0</v>
      </c>
      <c r="EA247" s="15" t="n">
        <f aca="false">IF(DZ247=0,DX247,DX247/DY247)</f>
        <v>1</v>
      </c>
      <c r="EB247" s="15" t="n">
        <v>47</v>
      </c>
      <c r="EC247" s="15" t="n">
        <f aca="false">IF(EA247/EB247=INT(EA247/EB247),1,0)</f>
        <v>0</v>
      </c>
      <c r="ED247" s="15" t="n">
        <f aca="false">IF(EC247=0,EA247,EA247/EB247)</f>
        <v>1</v>
      </c>
      <c r="EE247" s="15" t="n">
        <v>53</v>
      </c>
      <c r="EF247" s="15" t="n">
        <f aca="false">IF(ED247/EE247=INT(ED247/EE247),1,0)</f>
        <v>0</v>
      </c>
      <c r="EG247" s="15" t="n">
        <f aca="false">IF(EF247=0,ED247,ED247/EE247)</f>
        <v>1</v>
      </c>
      <c r="EH247" s="15" t="n">
        <v>59</v>
      </c>
      <c r="EI247" s="15" t="n">
        <f aca="false">IF(EG247/EH247=INT(EG247/EH247),1,0)</f>
        <v>0</v>
      </c>
      <c r="EJ247" s="15" t="n">
        <f aca="false">IF(EI247=0,EG247,EG247/EH247)</f>
        <v>1</v>
      </c>
      <c r="EK247" s="15" t="n">
        <v>61</v>
      </c>
      <c r="EL247" s="15" t="n">
        <f aca="false">IF(EJ247/EK247=INT(EJ247/EK247),1,0)</f>
        <v>0</v>
      </c>
      <c r="EM247" s="15" t="n">
        <f aca="false">IF(EL247=0,EJ247,EJ247/EK247)</f>
        <v>1</v>
      </c>
      <c r="EN247" s="15" t="n">
        <v>67</v>
      </c>
      <c r="EO247" s="15" t="n">
        <f aca="false">IF(EM247/EN247=INT(EM247/EN247),1,0)</f>
        <v>0</v>
      </c>
      <c r="EP247" s="15" t="n">
        <f aca="false">IF(EO247=0,EM247,EM247/EN247)</f>
        <v>1</v>
      </c>
      <c r="EQ247" s="15" t="n">
        <v>71</v>
      </c>
      <c r="ER247" s="15" t="n">
        <f aca="false">IF(EP247/EQ247=INT(EP247/EQ247),1,0)</f>
        <v>0</v>
      </c>
      <c r="ES247" s="15" t="n">
        <f aca="false">IF(ER247=0,EP247,EP247/EQ247)</f>
        <v>1</v>
      </c>
      <c r="ET247" s="15" t="n">
        <v>73</v>
      </c>
      <c r="EU247" s="15" t="n">
        <f aca="false">IF(ES247/ET247=INT(ES247/ET247),1,0)</f>
        <v>0</v>
      </c>
      <c r="EV247" s="15" t="n">
        <f aca="false">IF(EU247=0,ES247,ES247/ET247)</f>
        <v>1</v>
      </c>
      <c r="EW247" s="15" t="n">
        <v>79</v>
      </c>
      <c r="EX247" s="15" t="n">
        <f aca="false">IF(EV247/EW247=INT(EV247/EW247),1,0)</f>
        <v>0</v>
      </c>
      <c r="EY247" s="15" t="n">
        <f aca="false">IF(EX247=0,EV247,EV247/EW247)</f>
        <v>1</v>
      </c>
      <c r="EZ247" s="15" t="n">
        <v>83</v>
      </c>
      <c r="FA247" s="15" t="n">
        <f aca="false">IF(EY247/EZ247=INT(EY247/EZ247),1,0)</f>
        <v>0</v>
      </c>
      <c r="FB247" s="15" t="n">
        <f aca="false">IF(FA247=0,EY247,EY247/EZ247)</f>
        <v>1</v>
      </c>
      <c r="FC247" s="15" t="n">
        <v>89</v>
      </c>
      <c r="FD247" s="15" t="n">
        <f aca="false">IF(FB247/FC247=INT(FB247/FC247),1,0)</f>
        <v>0</v>
      </c>
      <c r="FE247" s="15" t="n">
        <f aca="false">IF(FD247=0,FB247,FB247/FC247)</f>
        <v>1</v>
      </c>
      <c r="FF247" s="15" t="n">
        <v>97</v>
      </c>
      <c r="FG247" s="15" t="n">
        <f aca="false">IF(FE247/FF247=INT(FE247/FF247),1,0)</f>
        <v>0</v>
      </c>
      <c r="FH247" s="15" t="n">
        <f aca="false">IF(FG247=0,FE247,FE247/FF247)</f>
        <v>1</v>
      </c>
      <c r="FI247" s="15" t="n">
        <v>101</v>
      </c>
      <c r="FJ247" s="15" t="n">
        <f aca="false">IF(FH247/FI247=INT(FH247/FI247),1,0)</f>
        <v>0</v>
      </c>
      <c r="FK247" s="15" t="n">
        <f aca="false">IF(FJ247=0,FH247,FH247/FI247)</f>
        <v>1</v>
      </c>
      <c r="FL247" s="15" t="n">
        <v>103</v>
      </c>
      <c r="FM247" s="15" t="n">
        <f aca="false">IF(FK247/FL247=INT(FK247/FL247),1,0)</f>
        <v>0</v>
      </c>
      <c r="FN247" s="15" t="n">
        <f aca="false">IF(FM247=0,FK247,FK247/FL247)</f>
        <v>1</v>
      </c>
      <c r="FO247" s="15" t="n">
        <v>107</v>
      </c>
      <c r="FP247" s="15" t="n">
        <f aca="false">IF(FN247/FO247=INT(FN247/FO247),1,0)</f>
        <v>0</v>
      </c>
      <c r="FQ247" s="15" t="n">
        <f aca="false">IF(FP247=0,FN247,FN247/FO247)</f>
        <v>1</v>
      </c>
      <c r="FR247" s="15" t="n">
        <v>109</v>
      </c>
      <c r="FS247" s="15" t="n">
        <f aca="false">IF(FQ247/FR247=INT(FQ247/FR247),1,0)</f>
        <v>0</v>
      </c>
      <c r="FT247" s="15" t="n">
        <f aca="false">IF(FS247=0,FQ247,FQ247/FR247)</f>
        <v>1</v>
      </c>
      <c r="FU247" s="15" t="n">
        <v>113</v>
      </c>
      <c r="FV247" s="15" t="n">
        <f aca="false">IF(FT247/FU247=INT(FT247/FU247),1,0)</f>
        <v>0</v>
      </c>
      <c r="FW247" s="15" t="n">
        <f aca="false">IF(FV247=0,FT247,FT247/FU247)</f>
        <v>1</v>
      </c>
      <c r="FX247" s="15" t="n">
        <v>127</v>
      </c>
      <c r="FY247" s="15" t="n">
        <f aca="false">IF(FW247/FX247=INT(FW247/FX247),1,0)</f>
        <v>0</v>
      </c>
      <c r="FZ247" s="15" t="n">
        <f aca="false">IF(FY247=0,FW247,FW247/FX247)</f>
        <v>1</v>
      </c>
      <c r="GA247" s="15" t="n">
        <v>131</v>
      </c>
      <c r="GB247" s="15" t="n">
        <f aca="false">IF(FZ247/GA247=INT(FZ247/GA247),1,0)</f>
        <v>0</v>
      </c>
      <c r="GC247" s="15" t="n">
        <f aca="false">IF(GB247=0,FZ247,FZ247/GA247)</f>
        <v>1</v>
      </c>
      <c r="GD247" s="15" t="n">
        <v>137</v>
      </c>
      <c r="GE247" s="15" t="n">
        <f aca="false">IF(GC247/GD247=INT(GC247/GD247),1,0)</f>
        <v>0</v>
      </c>
      <c r="GF247" s="15" t="n">
        <f aca="false">IF(GE247=0,GC247,GC247/GD247)</f>
        <v>1</v>
      </c>
      <c r="GG247" s="15" t="n">
        <v>139</v>
      </c>
      <c r="GH247" s="15" t="n">
        <f aca="false">IF(GF247/GG247=INT(GF247/GG247),1,0)</f>
        <v>0</v>
      </c>
      <c r="GI247" s="15" t="n">
        <f aca="false">IF(GH247=0,GF247,GF247/GG247)</f>
        <v>1</v>
      </c>
      <c r="GJ247" s="15" t="n">
        <v>149</v>
      </c>
      <c r="GK247" s="15" t="n">
        <f aca="false">IF(GI247/GJ247=INT(GI247/GJ247),1,0)</f>
        <v>0</v>
      </c>
      <c r="GL247" s="15" t="n">
        <f aca="false">IF(GK247=0,GI247,GI247/GJ247)</f>
        <v>1</v>
      </c>
      <c r="GM247" s="15"/>
      <c r="GN247" s="15" t="n">
        <f aca="false">8*AW247+4*AZ247+2*BC247+BF247</f>
        <v>0</v>
      </c>
      <c r="GO247" s="15" t="n">
        <f aca="false">4*BI247+2*BL247+BO247</f>
        <v>0</v>
      </c>
      <c r="GP247" s="15" t="n">
        <f aca="false">2*BR247+BU247</f>
        <v>0</v>
      </c>
      <c r="GQ247" s="15" t="n">
        <f aca="false">2*BX247+CA247</f>
        <v>0</v>
      </c>
      <c r="GR247" s="15" t="n">
        <f aca="false">2*CD247+CG247</f>
        <v>0</v>
      </c>
      <c r="GS247" s="15" t="n">
        <f aca="false">2*CJ247+CM247</f>
        <v>0</v>
      </c>
      <c r="GT247" s="15" t="n">
        <f aca="false">CS247</f>
        <v>0</v>
      </c>
      <c r="GU247" s="15" t="n">
        <f aca="false">CY247</f>
        <v>0</v>
      </c>
      <c r="GV247" s="15" t="n">
        <f aca="false">DE247</f>
        <v>0</v>
      </c>
      <c r="GW247" s="15" t="n">
        <f aca="false">DK247</f>
        <v>0</v>
      </c>
      <c r="GX247" s="15" t="n">
        <f aca="false">DQ247</f>
        <v>0</v>
      </c>
      <c r="GY247" s="0" t="n">
        <f aca="false">DT247</f>
        <v>0</v>
      </c>
      <c r="GZ247" s="0" t="n">
        <f aca="false">DW247</f>
        <v>0</v>
      </c>
      <c r="HA247" s="0" t="n">
        <f aca="false">DZ247</f>
        <v>0</v>
      </c>
      <c r="HB247" s="0" t="n">
        <f aca="false">EC247</f>
        <v>0</v>
      </c>
      <c r="HC247" s="0" t="n">
        <f aca="false">EF247</f>
        <v>0</v>
      </c>
      <c r="HD247" s="0" t="n">
        <f aca="false">EI247</f>
        <v>0</v>
      </c>
      <c r="HE247" s="0" t="n">
        <f aca="false">EL247</f>
        <v>0</v>
      </c>
      <c r="HF247" s="0" t="n">
        <f aca="false">EO247</f>
        <v>0</v>
      </c>
      <c r="HG247" s="0" t="n">
        <f aca="false">ER247</f>
        <v>0</v>
      </c>
      <c r="HH247" s="0" t="n">
        <f aca="false">EU247</f>
        <v>0</v>
      </c>
      <c r="HI247" s="0" t="n">
        <f aca="false">EX247</f>
        <v>0</v>
      </c>
      <c r="HJ247" s="0" t="n">
        <f aca="false">FA247</f>
        <v>0</v>
      </c>
      <c r="HK247" s="0" t="n">
        <f aca="false">FD247</f>
        <v>0</v>
      </c>
      <c r="HL247" s="0" t="n">
        <f aca="false">FG247</f>
        <v>0</v>
      </c>
      <c r="HM247" s="0" t="n">
        <f aca="false">FJ247</f>
        <v>0</v>
      </c>
      <c r="HN247" s="0" t="n">
        <f aca="false">FM247</f>
        <v>0</v>
      </c>
      <c r="HO247" s="0" t="n">
        <f aca="false">FP247</f>
        <v>0</v>
      </c>
      <c r="HP247" s="0" t="n">
        <f aca="false">FS247</f>
        <v>0</v>
      </c>
      <c r="HQ247" s="0" t="n">
        <f aca="false">FV247</f>
        <v>0</v>
      </c>
      <c r="HR247" s="0" t="n">
        <f aca="false">FY247</f>
        <v>0</v>
      </c>
      <c r="HS247" s="0" t="n">
        <f aca="false">GB247</f>
        <v>0</v>
      </c>
      <c r="HT247" s="0" t="n">
        <f aca="false">GE247</f>
        <v>0</v>
      </c>
      <c r="HU247" s="0" t="n">
        <f aca="false">GH247</f>
        <v>0</v>
      </c>
      <c r="HV247" s="0" t="n">
        <f aca="false">GK247</f>
        <v>0</v>
      </c>
      <c r="HW247" s="0" t="n">
        <f aca="false">AU247</f>
        <v>289</v>
      </c>
      <c r="HX247" s="0" t="n">
        <f aca="false">HW247/HV249</f>
        <v>289</v>
      </c>
    </row>
    <row r="248" customFormat="false" ht="18" hidden="true" customHeight="true" outlineLevel="0" collapsed="false">
      <c r="A248" s="1"/>
      <c r="B248" s="10"/>
      <c r="C248" s="10"/>
      <c r="D248" s="10"/>
      <c r="E248" s="10"/>
      <c r="F248" s="13"/>
      <c r="G248" s="13"/>
      <c r="H248" s="74"/>
      <c r="I248" s="10"/>
      <c r="J248" s="10"/>
      <c r="K248" s="1"/>
      <c r="M248" s="1"/>
      <c r="AK248" s="1"/>
      <c r="AL248" s="1"/>
      <c r="AM248" s="1"/>
      <c r="AN248" s="1"/>
      <c r="AO248" s="1"/>
      <c r="AP248" s="1"/>
      <c r="AQ248" s="1"/>
      <c r="AT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R248" s="15"/>
      <c r="CS248" s="15"/>
      <c r="CT248" s="15"/>
      <c r="CX248" s="15"/>
      <c r="CY248" s="15"/>
      <c r="CZ248" s="15"/>
      <c r="DD248" s="15"/>
      <c r="DE248" s="15"/>
      <c r="DF248" s="15"/>
      <c r="DJ248" s="15"/>
      <c r="DK248" s="15"/>
      <c r="DL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 t="n">
        <f aca="false">IF(GN246&lt;GN247,GN246,GN247)</f>
        <v>0</v>
      </c>
      <c r="GO248" s="15" t="n">
        <f aca="false">IF(GO246&lt;GO247,GO246,GO247)</f>
        <v>0</v>
      </c>
      <c r="GP248" s="15" t="n">
        <f aca="false">IF(GP246&lt;GP247,GP246,GP247)</f>
        <v>0</v>
      </c>
      <c r="GQ248" s="15" t="n">
        <f aca="false">IF(GQ246&lt;GQ247,GQ246,GQ247)</f>
        <v>0</v>
      </c>
      <c r="GR248" s="15" t="n">
        <f aca="false">IF(GR246&lt;GR247,GR246,GR247)</f>
        <v>0</v>
      </c>
      <c r="GS248" s="15" t="n">
        <f aca="false">IF(GS246&lt;GS247,GS246,GS247)</f>
        <v>0</v>
      </c>
      <c r="GT248" s="15" t="n">
        <f aca="false">IF(GT246&lt;GT247,GT246,GT247)</f>
        <v>0</v>
      </c>
      <c r="GU248" s="15" t="n">
        <f aca="false">IF(GU246&lt;GU247,GU246,GU247)</f>
        <v>0</v>
      </c>
      <c r="GV248" s="15" t="n">
        <f aca="false">IF(GV246&lt;GV247,GV246,GV247)</f>
        <v>0</v>
      </c>
      <c r="GW248" s="15" t="n">
        <f aca="false">IF(GW246&lt;GW247,GW246,GW247)</f>
        <v>0</v>
      </c>
      <c r="GX248" s="15" t="n">
        <f aca="false">IF(GX246&lt;GX247,GX246,GX247)</f>
        <v>0</v>
      </c>
      <c r="GY248" s="15" t="n">
        <f aca="false">IF(GY246&lt;GY247,GY246,GY247)</f>
        <v>0</v>
      </c>
      <c r="GZ248" s="15" t="n">
        <f aca="false">IF(GZ246&lt;GZ247,GZ246,GZ247)</f>
        <v>0</v>
      </c>
      <c r="HA248" s="15" t="n">
        <f aca="false">IF(HA246&lt;HA247,HA246,HA247)</f>
        <v>0</v>
      </c>
      <c r="HB248" s="15" t="n">
        <f aca="false">IF(HB246&lt;HB247,HB246,HB247)</f>
        <v>0</v>
      </c>
      <c r="HC248" s="15" t="n">
        <f aca="false">IF(HC246&lt;HC247,HC246,HC247)</f>
        <v>0</v>
      </c>
      <c r="HD248" s="15" t="n">
        <f aca="false">IF(HD246&lt;HD247,HD246,HD247)</f>
        <v>0</v>
      </c>
      <c r="HE248" s="15" t="n">
        <f aca="false">IF(HE246&lt;HE247,HE246,HE247)</f>
        <v>0</v>
      </c>
      <c r="HF248" s="15" t="n">
        <f aca="false">IF(HF246&lt;HF247,HF246,HF247)</f>
        <v>0</v>
      </c>
      <c r="HG248" s="15" t="n">
        <f aca="false">IF(HG246&lt;HG247,HG246,HG247)</f>
        <v>0</v>
      </c>
      <c r="HH248" s="15" t="n">
        <f aca="false">IF(HH246&lt;HH247,HH246,HH247)</f>
        <v>0</v>
      </c>
      <c r="HI248" s="15" t="n">
        <f aca="false">IF(HI246&lt;HI247,HI246,HI247)</f>
        <v>0</v>
      </c>
      <c r="HJ248" s="15" t="n">
        <f aca="false">IF(HJ246&lt;HJ247,HJ246,HJ247)</f>
        <v>0</v>
      </c>
      <c r="HK248" s="15" t="n">
        <f aca="false">IF(HK246&lt;HK247,HK246,HK247)</f>
        <v>0</v>
      </c>
      <c r="HL248" s="15" t="n">
        <f aca="false">IF(HL246&lt;HL247,HL246,HL247)</f>
        <v>0</v>
      </c>
      <c r="HM248" s="15" t="n">
        <f aca="false">IF(HM246&lt;HM247,HM246,HM247)</f>
        <v>0</v>
      </c>
      <c r="HN248" s="15" t="n">
        <f aca="false">IF(HN246&lt;HN247,HN246,HN247)</f>
        <v>0</v>
      </c>
      <c r="HO248" s="15" t="n">
        <f aca="false">IF(HO246&lt;HO247,HO246,HO247)</f>
        <v>0</v>
      </c>
      <c r="HP248" s="15" t="n">
        <f aca="false">IF(HP246&lt;HP247,HP246,HP247)</f>
        <v>0</v>
      </c>
      <c r="HQ248" s="15" t="n">
        <f aca="false">IF(HQ246&lt;HQ247,HQ246,HQ247)</f>
        <v>0</v>
      </c>
      <c r="HR248" s="15" t="n">
        <f aca="false">IF(HR246&lt;HR247,HR246,HR247)</f>
        <v>0</v>
      </c>
      <c r="HS248" s="15" t="n">
        <f aca="false">IF(HS246&lt;HS247,HS246,HS247)</f>
        <v>0</v>
      </c>
      <c r="HT248" s="15" t="n">
        <f aca="false">IF(HT246&lt;HT247,HT246,HT247)</f>
        <v>0</v>
      </c>
      <c r="HU248" s="15" t="n">
        <f aca="false">IF(HU246&lt;HU247,HU246,HU247)</f>
        <v>0</v>
      </c>
      <c r="HV248" s="15" t="n">
        <f aca="false">IF(HV246&lt;HV247,HV246,HV247)</f>
        <v>0</v>
      </c>
    </row>
    <row r="249" customFormat="false" ht="18" hidden="true" customHeight="true" outlineLevel="0" collapsed="false">
      <c r="A249" s="1"/>
      <c r="B249" s="10"/>
      <c r="C249" s="10"/>
      <c r="D249" s="10"/>
      <c r="E249" s="10"/>
      <c r="F249" s="13"/>
      <c r="G249" s="13"/>
      <c r="H249" s="74"/>
      <c r="I249" s="10"/>
      <c r="J249" s="10"/>
      <c r="K249" s="1"/>
      <c r="M249" s="1"/>
      <c r="AK249" s="1"/>
      <c r="AL249" s="1"/>
      <c r="AM249" s="1"/>
      <c r="AN249" s="1"/>
      <c r="AO249" s="1"/>
      <c r="AP249" s="1"/>
      <c r="AQ249" s="1"/>
      <c r="AT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R249" s="15"/>
      <c r="CS249" s="15"/>
      <c r="CT249" s="15"/>
      <c r="CX249" s="15"/>
      <c r="CY249" s="15"/>
      <c r="CZ249" s="15"/>
      <c r="DD249" s="15"/>
      <c r="DE249" s="15"/>
      <c r="DF249" s="15"/>
      <c r="DJ249" s="15"/>
      <c r="DK249" s="15"/>
      <c r="DL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0" t="n">
        <f aca="false">FY$4^GN248</f>
        <v>1</v>
      </c>
      <c r="GO249" s="0" t="n">
        <f aca="false">FZ$4^GO248*GN249</f>
        <v>1</v>
      </c>
      <c r="GP249" s="0" t="n">
        <f aca="false">GA$4^GP248*GO249</f>
        <v>1</v>
      </c>
      <c r="GQ249" s="0" t="n">
        <f aca="false">GB$4^GQ248*GP249</f>
        <v>1</v>
      </c>
      <c r="GR249" s="0" t="n">
        <f aca="false">GC$4^GR248*GQ249</f>
        <v>1</v>
      </c>
      <c r="GS249" s="0" t="n">
        <f aca="false">GD$4^GS248*GR249</f>
        <v>1</v>
      </c>
      <c r="GT249" s="0" t="n">
        <f aca="false">GE$4^GT248*GS249</f>
        <v>1</v>
      </c>
      <c r="GU249" s="0" t="n">
        <f aca="false">GF$4^GU248*GT249</f>
        <v>1</v>
      </c>
      <c r="GV249" s="0" t="n">
        <f aca="false">GG$4^GV248*GU249</f>
        <v>1</v>
      </c>
      <c r="GW249" s="0" t="n">
        <f aca="false">GH$4^GW248*GV249</f>
        <v>1</v>
      </c>
      <c r="GX249" s="0" t="n">
        <f aca="false">GI$4^GX248*GW249</f>
        <v>1</v>
      </c>
      <c r="GY249" s="0" t="n">
        <f aca="false">GJ$4^GY248*GX249</f>
        <v>1</v>
      </c>
      <c r="GZ249" s="0" t="n">
        <f aca="false">GK$4^GZ248*GY249</f>
        <v>1</v>
      </c>
      <c r="HA249" s="0" t="n">
        <f aca="false">GL$4^HA248*GZ249</f>
        <v>1</v>
      </c>
      <c r="HB249" s="0" t="n">
        <f aca="false">GM$4^HB248*HA249</f>
        <v>1</v>
      </c>
      <c r="HC249" s="0" t="n">
        <f aca="false">GN$4^HC248*HB249</f>
        <v>1</v>
      </c>
      <c r="HD249" s="0" t="n">
        <f aca="false">GO$4^HD248*HC249</f>
        <v>1</v>
      </c>
      <c r="HE249" s="0" t="n">
        <f aca="false">GP$4^HE248*HD249</f>
        <v>1</v>
      </c>
      <c r="HF249" s="0" t="n">
        <f aca="false">GQ$4^HF248*HE249</f>
        <v>1</v>
      </c>
      <c r="HG249" s="0" t="n">
        <f aca="false">GR$4^HG248*HF249</f>
        <v>1</v>
      </c>
      <c r="HH249" s="0" t="n">
        <f aca="false">GS$4^HH248*HG249</f>
        <v>1</v>
      </c>
      <c r="HI249" s="0" t="n">
        <f aca="false">GT$4^HI248*HH249</f>
        <v>1</v>
      </c>
      <c r="HJ249" s="0" t="n">
        <f aca="false">GU$4^HJ248*HI249</f>
        <v>1</v>
      </c>
      <c r="HK249" s="0" t="n">
        <f aca="false">GV$4^HK248*HJ249</f>
        <v>1</v>
      </c>
      <c r="HL249" s="0" t="n">
        <f aca="false">GW$4^HL248*HK249</f>
        <v>1</v>
      </c>
      <c r="HM249" s="0" t="n">
        <f aca="false">GX$4^HM248*HL249</f>
        <v>1</v>
      </c>
      <c r="HN249" s="0" t="n">
        <f aca="false">GY$4^HN248*HM249</f>
        <v>1</v>
      </c>
      <c r="HO249" s="0" t="n">
        <f aca="false">GZ$4^HO248*HN249</f>
        <v>1</v>
      </c>
      <c r="HP249" s="0" t="n">
        <f aca="false">HA$4^HP248*HO249</f>
        <v>1</v>
      </c>
      <c r="HQ249" s="0" t="n">
        <f aca="false">HB$4^HQ248*HP249</f>
        <v>1</v>
      </c>
      <c r="HR249" s="0" t="n">
        <f aca="false">HC$4^HR248*HQ249</f>
        <v>1</v>
      </c>
      <c r="HS249" s="0" t="n">
        <f aca="false">HD$4^HS248*HR249</f>
        <v>1</v>
      </c>
      <c r="HT249" s="0" t="n">
        <f aca="false">HE$4^HT248*HS249</f>
        <v>1</v>
      </c>
      <c r="HU249" s="0" t="n">
        <f aca="false">HF$4^HU248*HT249</f>
        <v>1</v>
      </c>
      <c r="HV249" s="0" t="n">
        <f aca="false">HG$4^HV248*HU249</f>
        <v>1</v>
      </c>
    </row>
    <row r="250" customFormat="false" ht="12" hidden="false" customHeight="true" outlineLevel="0" collapsed="false">
      <c r="A250" s="1"/>
      <c r="B250" s="10"/>
      <c r="C250" s="10"/>
      <c r="D250" s="10"/>
      <c r="E250" s="11"/>
      <c r="F250" s="13"/>
      <c r="G250" s="75"/>
      <c r="H250" s="74"/>
      <c r="I250" s="10"/>
      <c r="J250" s="10"/>
      <c r="K250" s="1"/>
      <c r="M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R250" s="15"/>
      <c r="CS250" s="15"/>
      <c r="CT250" s="15"/>
      <c r="CX250" s="15"/>
      <c r="CY250" s="15"/>
      <c r="CZ250" s="15"/>
      <c r="DD250" s="15"/>
      <c r="DE250" s="15"/>
      <c r="DF250" s="15"/>
      <c r="DJ250" s="15"/>
      <c r="DK250" s="15"/>
      <c r="DL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HZ250" s="0" t="str">
        <f aca="false">IF234&amp;IM234&amp;IU234</f>
        <v>20  12/17  +  27  10/17</v>
      </c>
      <c r="IC250" s="0" t="n">
        <f aca="false">AS247</f>
        <v>48</v>
      </c>
      <c r="ID250" s="0" t="n">
        <f aca="false">HX246</f>
        <v>85</v>
      </c>
      <c r="IE250" s="0" t="n">
        <f aca="false">HX247</f>
        <v>289</v>
      </c>
      <c r="IF250" s="0" t="str">
        <f aca="false">IC250&amp;"  "&amp;ID250&amp;"/"&amp;IE250</f>
        <v>48  85/289</v>
      </c>
      <c r="IG250" s="0" t="str">
        <f aca="false">"  "&amp;ID250&amp;"/"&amp;IE250</f>
        <v>  85/289</v>
      </c>
      <c r="IH250" s="0" t="str">
        <f aca="false">IC250&amp;"   "</f>
        <v>48   </v>
      </c>
      <c r="II250" s="0" t="str">
        <f aca="false">IF(IC250=0,IG250,IF(ID250=0,IH250,IF250))</f>
        <v>48  85/289</v>
      </c>
    </row>
    <row r="251" customFormat="false" ht="18" hidden="false" customHeight="true" outlineLevel="0" collapsed="false">
      <c r="A251" s="1"/>
      <c r="B251" s="10" t="str">
        <f aca="false">HZ267</f>
        <v>22  17/18  +  10  3/4</v>
      </c>
      <c r="C251" s="10"/>
      <c r="D251" s="10"/>
      <c r="E251" s="11" t="s">
        <v>16</v>
      </c>
      <c r="F251" s="66" t="str">
        <f aca="false">II267</f>
        <v>33  25/36</v>
      </c>
      <c r="G251" s="72"/>
      <c r="H251" s="73"/>
      <c r="I251" s="10"/>
      <c r="J251" s="10" t="n">
        <f aca="false">AK251+L251</f>
        <v>7</v>
      </c>
      <c r="K251" s="1"/>
      <c r="L251" s="4" t="n">
        <v>1</v>
      </c>
      <c r="M251" s="1"/>
      <c r="R251" s="4" t="n">
        <f aca="false">R234+1</f>
        <v>15</v>
      </c>
      <c r="S251" s="4" t="n">
        <f aca="false">INT(0.5+(S$2/17*(R251-1)))+P$2</f>
        <v>6</v>
      </c>
      <c r="T251" s="4" t="n">
        <f aca="true">INT(RAND()*2+2)</f>
        <v>3</v>
      </c>
      <c r="U251" s="4" t="n">
        <v>2</v>
      </c>
      <c r="W251" s="0" t="n">
        <f aca="false">IF(S251=1,1,IF(S251=2,2,IF(S251=3,3,IF(S251=4,5,IF(S251=5,7,10)))))</f>
        <v>10</v>
      </c>
      <c r="X251" s="0" t="n">
        <f aca="false">IF(S251=1,3,IF(S251=2,5,IF(S251=3,8,IF(S251=4,13,IF(S251=5,20,35)))))</f>
        <v>35</v>
      </c>
      <c r="Y251" s="0" t="n">
        <f aca="false">IF(S251=1,1,IF(S251=2,1,IF(S251=3,2,IF(S251=4,2,IF(S251=5,3,4)))))</f>
        <v>4</v>
      </c>
      <c r="Z251" s="0" t="n">
        <f aca="false">IF(S251=1,2,IF(S251=2,4,IF(S251=3,5,IF(S251=4,7,IF(S251=5,11,19)))))</f>
        <v>19</v>
      </c>
      <c r="AA251" s="0" t="n">
        <f aca="false">IF(S251=1,2,IF(S251=2,2,IF(S251=3,3,IF(S251=4,3,IF(S251=5,4,5)))))</f>
        <v>5</v>
      </c>
      <c r="AB251" s="0" t="n">
        <f aca="false">IF(S251=1,3,IF(S251=2,5,IF(S251=3,6,IF(S251=4,8,IF(S251=5,12,20)))))</f>
        <v>20</v>
      </c>
      <c r="AD251" s="0" t="n">
        <f aca="false">IF(S251=4,2,IF(S251=5,5,IF(S251=6,7,IF(S251=7,10,IF(S251=8,15,IF(S251=9,20,25))))))</f>
        <v>7</v>
      </c>
      <c r="AE251" s="0" t="n">
        <f aca="false">IF(S251=4,6,IF(S251=5,14,IF(S251=6,25,IF(S251=7,35,IF(S251=8,45,IF(S251=9,60,99))))))</f>
        <v>25</v>
      </c>
      <c r="AF251" s="0" t="n">
        <f aca="false">IF(S251=4,1,IF(S251=5,3,IF(S251=6,5,IF(S251=7,7,IF(S251=8,9,IF(S251=9,14,24))))))</f>
        <v>5</v>
      </c>
      <c r="AG251" s="0" t="n">
        <f aca="false">IF(S251=4,5,IF(S251=5,8,IF(S251=6,13,IF(S251=7,23,IF(S251=8,34,IF(S251=9,49,98))))))</f>
        <v>13</v>
      </c>
      <c r="AH251" s="0" t="n">
        <f aca="false">IF(S251=4,2,IF(S251=5,4,IF(S251=6,6,IF(S251=7,8,IF(S251=8,10,IF(S251=9,15,25))))))</f>
        <v>6</v>
      </c>
      <c r="AI251" s="0" t="n">
        <f aca="false">IF(S251=4,6,IF(S251=5,9,IF(S251=6,14,IF(S251=7,24,IF(S251=8,35,IF(S251=9,50,99))))))</f>
        <v>14</v>
      </c>
      <c r="AK251" s="1" t="n">
        <f aca="false">S251</f>
        <v>6</v>
      </c>
      <c r="AL251" s="1" t="n">
        <f aca="false">IF($U251=2,W251,AD251)</f>
        <v>10</v>
      </c>
      <c r="AM251" s="1" t="n">
        <f aca="false">IF($U251=2,X251,AE251)</f>
        <v>35</v>
      </c>
      <c r="AN251" s="1" t="n">
        <f aca="false">IF($U251=2,Y251,AF251)</f>
        <v>4</v>
      </c>
      <c r="AO251" s="1" t="n">
        <f aca="false">IF($U251=2,Z251,AG251)</f>
        <v>19</v>
      </c>
      <c r="AP251" s="1" t="n">
        <f aca="false">IF($U251=2,AA251,AH251)</f>
        <v>5</v>
      </c>
      <c r="AQ251" s="1" t="n">
        <f aca="false">IF($U251=2,AB251,AI251)</f>
        <v>20</v>
      </c>
      <c r="AR251" s="0" t="s">
        <v>105</v>
      </c>
      <c r="AS251" s="15" t="n">
        <f aca="true">INT((RAND()*(AM251-AL251+1)+AL251))</f>
        <v>22</v>
      </c>
      <c r="AT251" s="15" t="n">
        <f aca="true">INT((RAND()*(AO251-AN251+1)+AN251))</f>
        <v>17</v>
      </c>
      <c r="AU251" s="0" t="n">
        <f aca="false">AT251-AT252*(AS252-AS251)</f>
        <v>17</v>
      </c>
      <c r="AV251" s="0" t="n">
        <v>256</v>
      </c>
      <c r="AW251" s="15" t="n">
        <f aca="false">IF(AU251/AV251=INT(AU251/AV251),1,0)</f>
        <v>0</v>
      </c>
      <c r="AX251" s="15" t="n">
        <f aca="false">IF(AW251=0,AU251,AU251/AV251)</f>
        <v>17</v>
      </c>
      <c r="AY251" s="15" t="n">
        <v>16</v>
      </c>
      <c r="AZ251" s="15" t="n">
        <f aca="false">IF(AX251/AY251=INT(AX251/AY251),1,0)</f>
        <v>0</v>
      </c>
      <c r="BA251" s="15" t="n">
        <f aca="false">IF(AZ251=0,AX251,AX251/AY251)</f>
        <v>17</v>
      </c>
      <c r="BB251" s="15" t="n">
        <v>4</v>
      </c>
      <c r="BC251" s="15" t="n">
        <f aca="false">IF(BA251/BB251=INT(BA251/BB251),1,0)</f>
        <v>0</v>
      </c>
      <c r="BD251" s="15" t="n">
        <f aca="false">IF(BC251=0,BA251,BA251/BB251)</f>
        <v>17</v>
      </c>
      <c r="BE251" s="15" t="n">
        <v>2</v>
      </c>
      <c r="BF251" s="15" t="n">
        <f aca="false">IF(BD251/BE251=INT(BD251/BE251),1,0)</f>
        <v>0</v>
      </c>
      <c r="BG251" s="15" t="n">
        <f aca="false">IF(BF251=0,BD251,BD251/BE251)</f>
        <v>17</v>
      </c>
      <c r="BH251" s="15" t="n">
        <v>81</v>
      </c>
      <c r="BI251" s="15" t="n">
        <f aca="false">IF(BG251/BH251=INT(BG251/BH251),1,0)</f>
        <v>0</v>
      </c>
      <c r="BJ251" s="15" t="n">
        <f aca="false">IF(BI251=0,BG251,BG251/BH251)</f>
        <v>17</v>
      </c>
      <c r="BK251" s="15" t="n">
        <v>9</v>
      </c>
      <c r="BL251" s="15" t="n">
        <f aca="false">IF(BJ251/BK251=INT(BJ251/BK251),1,0)</f>
        <v>0</v>
      </c>
      <c r="BM251" s="15" t="n">
        <f aca="false">IF(BL251=0,BJ251,BJ251/BK251)</f>
        <v>17</v>
      </c>
      <c r="BN251" s="15" t="n">
        <v>3</v>
      </c>
      <c r="BO251" s="15" t="n">
        <f aca="false">IF(BM251/BN251=INT(BM251/BN251),1,0)</f>
        <v>0</v>
      </c>
      <c r="BP251" s="15" t="n">
        <f aca="false">IF(BO251=0,BM251,BM251/BN251)</f>
        <v>17</v>
      </c>
      <c r="BQ251" s="15" t="n">
        <v>25</v>
      </c>
      <c r="BR251" s="15" t="n">
        <f aca="false">IF(BP251/BQ251=INT(BP251/BQ251),1,0)</f>
        <v>0</v>
      </c>
      <c r="BS251" s="15" t="n">
        <f aca="false">IF(BR251=0,BP251,BP251/BQ251)</f>
        <v>17</v>
      </c>
      <c r="BT251" s="15" t="n">
        <v>5</v>
      </c>
      <c r="BU251" s="15" t="n">
        <f aca="false">IF(BS251/BT251=INT(BS251/BT251),1,0)</f>
        <v>0</v>
      </c>
      <c r="BV251" s="15" t="n">
        <f aca="false">IF(BU251=0,BS251,BS251/BT251)</f>
        <v>17</v>
      </c>
      <c r="BW251" s="15" t="n">
        <v>49</v>
      </c>
      <c r="BX251" s="15" t="n">
        <f aca="false">IF(BV251/BW251=INT(BV251/BW251),1,0)</f>
        <v>0</v>
      </c>
      <c r="BY251" s="15" t="n">
        <f aca="false">IF(BX251=0,BV251,BV251/BW251)</f>
        <v>17</v>
      </c>
      <c r="BZ251" s="15" t="n">
        <v>7</v>
      </c>
      <c r="CA251" s="15" t="n">
        <f aca="false">IF(BY251/BZ251=INT(BY251/BZ251),1,0)</f>
        <v>0</v>
      </c>
      <c r="CB251" s="15" t="n">
        <f aca="false">IF(CA251=0,BY251,BY251/BZ251)</f>
        <v>17</v>
      </c>
      <c r="CC251" s="15" t="n">
        <v>121</v>
      </c>
      <c r="CD251" s="15" t="n">
        <f aca="false">IF(CB251/CC251=INT(CB251/CC251),1,0)</f>
        <v>0</v>
      </c>
      <c r="CE251" s="15" t="n">
        <f aca="false">IF(CD251=0,CB251,CB251/CC251)</f>
        <v>17</v>
      </c>
      <c r="CF251" s="15" t="n">
        <v>11</v>
      </c>
      <c r="CG251" s="15" t="n">
        <f aca="false">IF(CE251/CF251=INT(CE251/CF251),1,0)</f>
        <v>0</v>
      </c>
      <c r="CH251" s="15" t="n">
        <f aca="false">IF(CG251=0,CE251,CE251/CF251)</f>
        <v>17</v>
      </c>
      <c r="CI251" s="15" t="n">
        <v>169</v>
      </c>
      <c r="CJ251" s="15" t="n">
        <f aca="false">IF(CH251/CI251=INT(CH251/CI251),1,0)</f>
        <v>0</v>
      </c>
      <c r="CK251" s="15" t="n">
        <f aca="false">IF(CJ251=0,CH251,CH251/CI251)</f>
        <v>17</v>
      </c>
      <c r="CL251" s="15" t="n">
        <v>13</v>
      </c>
      <c r="CM251" s="15" t="n">
        <f aca="false">IF(CK251/CL251=INT(CK251/CL251),1,0)</f>
        <v>0</v>
      </c>
      <c r="CN251" s="15" t="n">
        <f aca="false">IF(CM251=0,CK251,CK251/CL251)</f>
        <v>17</v>
      </c>
      <c r="CO251" s="15" t="n">
        <v>289</v>
      </c>
      <c r="CP251" s="15" t="n">
        <f aca="false">IF(CN251/CO251=INT(CN251/CO251),1,0)</f>
        <v>0</v>
      </c>
      <c r="CQ251" s="15" t="n">
        <f aca="false">IF(CP251=0,CN251,CN251/CO251)</f>
        <v>17</v>
      </c>
      <c r="CR251" s="15" t="n">
        <v>17</v>
      </c>
      <c r="CS251" s="15" t="n">
        <f aca="false">IF(CQ251/CR251=INT(CQ251/CR251),1,0)</f>
        <v>1</v>
      </c>
      <c r="CT251" s="15" t="n">
        <f aca="false">IF(CS251=0,CQ251,CQ251/CR251)</f>
        <v>1</v>
      </c>
      <c r="CU251" s="15" t="n">
        <v>361</v>
      </c>
      <c r="CV251" s="15" t="n">
        <f aca="false">IF(CT251/CU251=INT(CT251/CU251),1,0)</f>
        <v>0</v>
      </c>
      <c r="CW251" s="15" t="n">
        <f aca="false">IF(CV251=0,CT251,CT251/CU251)</f>
        <v>1</v>
      </c>
      <c r="CX251" s="15" t="n">
        <v>19</v>
      </c>
      <c r="CY251" s="15" t="n">
        <f aca="false">IF(CW251/CX251=INT(CW251/CX251),1,0)</f>
        <v>0</v>
      </c>
      <c r="CZ251" s="15" t="n">
        <f aca="false">IF(CY251=0,CW251,CW251/CX251)</f>
        <v>1</v>
      </c>
      <c r="DA251" s="15" t="n">
        <v>529</v>
      </c>
      <c r="DB251" s="15" t="n">
        <f aca="false">IF(CZ251/DA251=INT(CZ251/DA251),1,0)</f>
        <v>0</v>
      </c>
      <c r="DC251" s="15" t="n">
        <f aca="false">IF(DB251=0,CZ251,CZ251/DA251)</f>
        <v>1</v>
      </c>
      <c r="DD251" s="15" t="n">
        <v>23</v>
      </c>
      <c r="DE251" s="15" t="n">
        <f aca="false">IF(DC251/DD251=INT(DC251/DD251),1,0)</f>
        <v>0</v>
      </c>
      <c r="DF251" s="15" t="n">
        <f aca="false">IF(DE251=0,DC251,DC251/DD251)</f>
        <v>1</v>
      </c>
      <c r="DG251" s="15" t="n">
        <v>841</v>
      </c>
      <c r="DH251" s="15" t="n">
        <f aca="false">IF(DF251/DG251=INT(DF251/DG251),1,0)</f>
        <v>0</v>
      </c>
      <c r="DI251" s="15" t="n">
        <f aca="false">IF(DH251=0,DF251,DF251/DG251)</f>
        <v>1</v>
      </c>
      <c r="DJ251" s="15" t="n">
        <v>29</v>
      </c>
      <c r="DK251" s="15" t="n">
        <f aca="false">IF(DI251/DJ251=INT(DI251/DJ251),1,0)</f>
        <v>0</v>
      </c>
      <c r="DL251" s="15" t="n">
        <f aca="false">IF(DK251=0,DI251,DI251/DJ251)</f>
        <v>1</v>
      </c>
      <c r="DM251" s="15" t="n">
        <v>961</v>
      </c>
      <c r="DN251" s="15" t="n">
        <f aca="false">IF(DL251/DM251=INT(DL251/DM251),1,0)</f>
        <v>0</v>
      </c>
      <c r="DO251" s="15" t="n">
        <f aca="false">IF(DN251=0,DL251,DL251/DM251)</f>
        <v>1</v>
      </c>
      <c r="DP251" s="15" t="n">
        <v>31</v>
      </c>
      <c r="DQ251" s="15" t="n">
        <f aca="false">IF(DO251/DP251=INT(DO251/DP251),1,0)</f>
        <v>0</v>
      </c>
      <c r="DR251" s="15" t="n">
        <f aca="false">IF(DQ251=0,DO251,DO251/DP251)</f>
        <v>1</v>
      </c>
      <c r="DS251" s="15" t="n">
        <v>37</v>
      </c>
      <c r="DT251" s="15" t="n">
        <f aca="false">IF(DR251/DS251=INT(DR251/DS251),1,0)</f>
        <v>0</v>
      </c>
      <c r="DU251" s="15" t="n">
        <f aca="false">IF(DT251=0,DR251,DR251/DS251)</f>
        <v>1</v>
      </c>
      <c r="DV251" s="15" t="n">
        <v>41</v>
      </c>
      <c r="DW251" s="15" t="n">
        <f aca="false">IF(DU251/DV251=INT(DU251/DV251),1,0)</f>
        <v>0</v>
      </c>
      <c r="DX251" s="15" t="n">
        <f aca="false">IF(DW251=0,DU251,DU251/DV251)</f>
        <v>1</v>
      </c>
      <c r="DY251" s="15" t="n">
        <v>43</v>
      </c>
      <c r="DZ251" s="15" t="n">
        <f aca="false">IF(DX251/DY251=INT(DX251/DY251),1,0)</f>
        <v>0</v>
      </c>
      <c r="EA251" s="15" t="n">
        <f aca="false">IF(DZ251=0,DX251,DX251/DY251)</f>
        <v>1</v>
      </c>
      <c r="EB251" s="15" t="n">
        <v>47</v>
      </c>
      <c r="EC251" s="15" t="n">
        <f aca="false">IF(EA251/EB251=INT(EA251/EB251),1,0)</f>
        <v>0</v>
      </c>
      <c r="ED251" s="15" t="n">
        <f aca="false">IF(EC251=0,EA251,EA251/EB251)</f>
        <v>1</v>
      </c>
      <c r="EE251" s="15" t="n">
        <v>53</v>
      </c>
      <c r="EF251" s="15" t="n">
        <f aca="false">IF(ED251/EE251=INT(ED251/EE251),1,0)</f>
        <v>0</v>
      </c>
      <c r="EG251" s="15" t="n">
        <f aca="false">IF(EF251=0,ED251,ED251/EE251)</f>
        <v>1</v>
      </c>
      <c r="EH251" s="15" t="n">
        <v>59</v>
      </c>
      <c r="EI251" s="15" t="n">
        <f aca="false">IF(EG251/EH251=INT(EG251/EH251),1,0)</f>
        <v>0</v>
      </c>
      <c r="EJ251" s="15" t="n">
        <f aca="false">IF(EI251=0,EG251,EG251/EH251)</f>
        <v>1</v>
      </c>
      <c r="EK251" s="15" t="n">
        <v>61</v>
      </c>
      <c r="EL251" s="15" t="n">
        <f aca="false">IF(EJ251/EK251=INT(EJ251/EK251),1,0)</f>
        <v>0</v>
      </c>
      <c r="EM251" s="15" t="n">
        <f aca="false">IF(EL251=0,EJ251,EJ251/EK251)</f>
        <v>1</v>
      </c>
      <c r="EN251" s="15" t="n">
        <v>67</v>
      </c>
      <c r="EO251" s="15" t="n">
        <f aca="false">IF(EM251/EN251=INT(EM251/EN251),1,0)</f>
        <v>0</v>
      </c>
      <c r="EP251" s="15" t="n">
        <f aca="false">IF(EO251=0,EM251,EM251/EN251)</f>
        <v>1</v>
      </c>
      <c r="EQ251" s="15" t="n">
        <v>71</v>
      </c>
      <c r="ER251" s="15" t="n">
        <f aca="false">IF(EP251/EQ251=INT(EP251/EQ251),1,0)</f>
        <v>0</v>
      </c>
      <c r="ES251" s="15" t="n">
        <f aca="false">IF(ER251=0,EP251,EP251/EQ251)</f>
        <v>1</v>
      </c>
      <c r="ET251" s="15" t="n">
        <v>73</v>
      </c>
      <c r="EU251" s="15" t="n">
        <f aca="false">IF(ES251/ET251=INT(ES251/ET251),1,0)</f>
        <v>0</v>
      </c>
      <c r="EV251" s="15" t="n">
        <f aca="false">IF(EU251=0,ES251,ES251/ET251)</f>
        <v>1</v>
      </c>
      <c r="EW251" s="15" t="n">
        <v>79</v>
      </c>
      <c r="EX251" s="15" t="n">
        <f aca="false">IF(EV251/EW251=INT(EV251/EW251),1,0)</f>
        <v>0</v>
      </c>
      <c r="EY251" s="15" t="n">
        <f aca="false">IF(EX251=0,EV251,EV251/EW251)</f>
        <v>1</v>
      </c>
      <c r="EZ251" s="15" t="n">
        <v>83</v>
      </c>
      <c r="FA251" s="15" t="n">
        <f aca="false">IF(EY251/EZ251=INT(EY251/EZ251),1,0)</f>
        <v>0</v>
      </c>
      <c r="FB251" s="15" t="n">
        <f aca="false">IF(FA251=0,EY251,EY251/EZ251)</f>
        <v>1</v>
      </c>
      <c r="FC251" s="15" t="n">
        <v>89</v>
      </c>
      <c r="FD251" s="15" t="n">
        <f aca="false">IF(FB251/FC251=INT(FB251/FC251),1,0)</f>
        <v>0</v>
      </c>
      <c r="FE251" s="15" t="n">
        <f aca="false">IF(FD251=0,FB251,FB251/FC251)</f>
        <v>1</v>
      </c>
      <c r="FF251" s="15" t="n">
        <v>97</v>
      </c>
      <c r="FG251" s="15" t="n">
        <f aca="false">IF(FE251/FF251=INT(FE251/FF251),1,0)</f>
        <v>0</v>
      </c>
      <c r="FH251" s="15" t="n">
        <f aca="false">IF(FG251=0,FE251,FE251/FF251)</f>
        <v>1</v>
      </c>
      <c r="FI251" s="15" t="n">
        <v>101</v>
      </c>
      <c r="FJ251" s="15" t="n">
        <f aca="false">IF(FH251/FI251=INT(FH251/FI251),1,0)</f>
        <v>0</v>
      </c>
      <c r="FK251" s="15" t="n">
        <f aca="false">IF(FJ251=0,FH251,FH251/FI251)</f>
        <v>1</v>
      </c>
      <c r="FL251" s="15" t="n">
        <v>103</v>
      </c>
      <c r="FM251" s="15" t="n">
        <f aca="false">IF(FK251/FL251=INT(FK251/FL251),1,0)</f>
        <v>0</v>
      </c>
      <c r="FN251" s="15" t="n">
        <f aca="false">IF(FM251=0,FK251,FK251/FL251)</f>
        <v>1</v>
      </c>
      <c r="FO251" s="15" t="n">
        <v>107</v>
      </c>
      <c r="FP251" s="15" t="n">
        <f aca="false">IF(FN251/FO251=INT(FN251/FO251),1,0)</f>
        <v>0</v>
      </c>
      <c r="FQ251" s="15" t="n">
        <f aca="false">IF(FP251=0,FN251,FN251/FO251)</f>
        <v>1</v>
      </c>
      <c r="FR251" s="15" t="n">
        <v>109</v>
      </c>
      <c r="FS251" s="15" t="n">
        <f aca="false">IF(FQ251/FR251=INT(FQ251/FR251),1,0)</f>
        <v>0</v>
      </c>
      <c r="FT251" s="15" t="n">
        <f aca="false">IF(FS251=0,FQ251,FQ251/FR251)</f>
        <v>1</v>
      </c>
      <c r="FU251" s="15" t="n">
        <v>113</v>
      </c>
      <c r="FV251" s="15" t="n">
        <f aca="false">IF(FT251/FU251=INT(FT251/FU251),1,0)</f>
        <v>0</v>
      </c>
      <c r="FW251" s="15" t="n">
        <f aca="false">IF(FV251=0,FT251,FT251/FU251)</f>
        <v>1</v>
      </c>
      <c r="FX251" s="15" t="n">
        <v>127</v>
      </c>
      <c r="FY251" s="15" t="n">
        <f aca="false">IF(FW251/FX251=INT(FW251/FX251),1,0)</f>
        <v>0</v>
      </c>
      <c r="FZ251" s="15" t="n">
        <f aca="false">IF(FY251=0,FW251,FW251/FX251)</f>
        <v>1</v>
      </c>
      <c r="GA251" s="15" t="n">
        <v>131</v>
      </c>
      <c r="GB251" s="15" t="n">
        <f aca="false">IF(FZ251/GA251=INT(FZ251/GA251),1,0)</f>
        <v>0</v>
      </c>
      <c r="GC251" s="15" t="n">
        <f aca="false">IF(GB251=0,FZ251,FZ251/GA251)</f>
        <v>1</v>
      </c>
      <c r="GD251" s="15" t="n">
        <v>137</v>
      </c>
      <c r="GE251" s="15" t="n">
        <f aca="false">IF(GC251/GD251=INT(GC251/GD251),1,0)</f>
        <v>0</v>
      </c>
      <c r="GF251" s="15" t="n">
        <f aca="false">IF(GE251=0,GC251,GC251/GD251)</f>
        <v>1</v>
      </c>
      <c r="GG251" s="15" t="n">
        <v>139</v>
      </c>
      <c r="GH251" s="15" t="n">
        <f aca="false">IF(GF251/GG251=INT(GF251/GG251),1,0)</f>
        <v>0</v>
      </c>
      <c r="GI251" s="15" t="n">
        <f aca="false">IF(GH251=0,GF251,GF251/GG251)</f>
        <v>1</v>
      </c>
      <c r="GJ251" s="15" t="n">
        <v>149</v>
      </c>
      <c r="GK251" s="15" t="n">
        <f aca="false">IF(GI251/GJ251=INT(GI251/GJ251),1,0)</f>
        <v>0</v>
      </c>
      <c r="GL251" s="15" t="n">
        <f aca="false">IF(GK251=0,GI251,GI251/GJ251)</f>
        <v>1</v>
      </c>
      <c r="GM251" s="15"/>
      <c r="GN251" s="15" t="n">
        <f aca="false">8*AW251+4*AZ251+2*BC251+BF251</f>
        <v>0</v>
      </c>
      <c r="GO251" s="15" t="n">
        <f aca="false">4*BI251+2*BL251+BO251</f>
        <v>0</v>
      </c>
      <c r="GP251" s="15" t="n">
        <f aca="false">2*BR251+BU251</f>
        <v>0</v>
      </c>
      <c r="GQ251" s="15" t="n">
        <f aca="false">2*BX251+CA251</f>
        <v>0</v>
      </c>
      <c r="GR251" s="15" t="n">
        <f aca="false">2*CD251+CG251</f>
        <v>0</v>
      </c>
      <c r="GS251" s="15" t="n">
        <f aca="false">2*CJ251+CM251</f>
        <v>0</v>
      </c>
      <c r="GT251" s="15" t="n">
        <f aca="false">CS251</f>
        <v>1</v>
      </c>
      <c r="GU251" s="15" t="n">
        <f aca="false">CY251</f>
        <v>0</v>
      </c>
      <c r="GV251" s="15" t="n">
        <f aca="false">DE251</f>
        <v>0</v>
      </c>
      <c r="GW251" s="15" t="n">
        <f aca="false">DK251</f>
        <v>0</v>
      </c>
      <c r="GX251" s="15" t="n">
        <f aca="false">DQ251</f>
        <v>0</v>
      </c>
      <c r="GY251" s="0" t="n">
        <f aca="false">DT251</f>
        <v>0</v>
      </c>
      <c r="GZ251" s="0" t="n">
        <f aca="false">DW251</f>
        <v>0</v>
      </c>
      <c r="HA251" s="0" t="n">
        <f aca="false">DZ251</f>
        <v>0</v>
      </c>
      <c r="HB251" s="0" t="n">
        <f aca="false">EC251</f>
        <v>0</v>
      </c>
      <c r="HC251" s="0" t="n">
        <f aca="false">EF251</f>
        <v>0</v>
      </c>
      <c r="HD251" s="0" t="n">
        <f aca="false">EI251</f>
        <v>0</v>
      </c>
      <c r="HE251" s="0" t="n">
        <f aca="false">EL251</f>
        <v>0</v>
      </c>
      <c r="HF251" s="0" t="n">
        <f aca="false">EO251</f>
        <v>0</v>
      </c>
      <c r="HG251" s="0" t="n">
        <f aca="false">ER251</f>
        <v>0</v>
      </c>
      <c r="HH251" s="0" t="n">
        <f aca="false">EU251</f>
        <v>0</v>
      </c>
      <c r="HI251" s="0" t="n">
        <f aca="false">EX251</f>
        <v>0</v>
      </c>
      <c r="HJ251" s="0" t="n">
        <f aca="false">FA251</f>
        <v>0</v>
      </c>
      <c r="HK251" s="0" t="n">
        <f aca="false">FD251</f>
        <v>0</v>
      </c>
      <c r="HL251" s="0" t="n">
        <f aca="false">FG251</f>
        <v>0</v>
      </c>
      <c r="HM251" s="0" t="n">
        <f aca="false">FJ251</f>
        <v>0</v>
      </c>
      <c r="HN251" s="0" t="n">
        <f aca="false">FM251</f>
        <v>0</v>
      </c>
      <c r="HO251" s="0" t="n">
        <f aca="false">FP251</f>
        <v>0</v>
      </c>
      <c r="HP251" s="0" t="n">
        <f aca="false">FS251</f>
        <v>0</v>
      </c>
      <c r="HQ251" s="0" t="n">
        <f aca="false">FV251</f>
        <v>0</v>
      </c>
      <c r="HR251" s="0" t="n">
        <f aca="false">FY251</f>
        <v>0</v>
      </c>
      <c r="HS251" s="0" t="n">
        <f aca="false">GB251</f>
        <v>0</v>
      </c>
      <c r="HT251" s="0" t="n">
        <f aca="false">GE251</f>
        <v>0</v>
      </c>
      <c r="HU251" s="0" t="n">
        <f aca="false">GH251</f>
        <v>0</v>
      </c>
      <c r="HV251" s="0" t="n">
        <f aca="false">GK251</f>
        <v>0</v>
      </c>
      <c r="HW251" s="0" t="n">
        <f aca="false">AU251</f>
        <v>17</v>
      </c>
      <c r="HX251" s="0" t="n">
        <f aca="false">HW251/HV254</f>
        <v>17</v>
      </c>
      <c r="HZ251" s="0" t="n">
        <f aca="false">AS252</f>
        <v>22</v>
      </c>
      <c r="IA251" s="0" t="n">
        <f aca="false">HX251</f>
        <v>17</v>
      </c>
      <c r="IB251" s="0" t="n">
        <f aca="false">HX252</f>
        <v>18</v>
      </c>
      <c r="IC251" s="0" t="str">
        <f aca="false">HZ251&amp;"  "&amp;IA251&amp;"/"&amp;IB251</f>
        <v>22  17/18</v>
      </c>
      <c r="ID251" s="0" t="str">
        <f aca="false">"  "&amp;IA251&amp;"/"&amp;IB251</f>
        <v>  17/18</v>
      </c>
      <c r="IE251" s="0" t="str">
        <f aca="false">HZ251&amp;"   "</f>
        <v>22   </v>
      </c>
      <c r="IF251" s="0" t="str">
        <f aca="false">IF(HZ251=0,ID251,IF(IA251=0,IE251,IC251))</f>
        <v>22  17/18</v>
      </c>
      <c r="IG251" s="0" t="n">
        <f aca="false">AS256</f>
        <v>10</v>
      </c>
      <c r="IH251" s="0" t="n">
        <f aca="false">HX255</f>
        <v>3</v>
      </c>
      <c r="II251" s="0" t="n">
        <f aca="false">HX256</f>
        <v>4</v>
      </c>
      <c r="IJ251" s="0" t="str">
        <f aca="false">"  +  "&amp;IG251&amp;"  "&amp;IH251&amp;"/"&amp;II251</f>
        <v>  +  10  3/4</v>
      </c>
      <c r="IK251" s="0" t="str">
        <f aca="false">"  +  "&amp;IH251&amp;"/"&amp;II251</f>
        <v>  +  3/4</v>
      </c>
      <c r="IL251" s="0" t="str">
        <f aca="false">"  +  "&amp;IG251</f>
        <v>  +  10</v>
      </c>
      <c r="IM251" s="0" t="str">
        <f aca="false">IF(IG251=0,IK251,IF(IH251=0,IL251,IJ251))</f>
        <v>  +  10  3/4</v>
      </c>
      <c r="IN251" s="0" t="n">
        <f aca="false">AS260</f>
        <v>0</v>
      </c>
      <c r="IO251" s="0" t="n">
        <f aca="false">HX259</f>
        <v>0</v>
      </c>
      <c r="IP251" s="0" t="n">
        <f aca="false">HX260</f>
        <v>1</v>
      </c>
      <c r="IQ251" s="0" t="str">
        <f aca="false">"  +  "&amp;IN251&amp;"  "&amp;IO251&amp;"/"&amp;IP251</f>
        <v>  +  0  0/1</v>
      </c>
      <c r="IR251" s="0" t="str">
        <f aca="false">"  +  "&amp;IO251&amp;"/"&amp;IP251</f>
        <v>  +  0/1</v>
      </c>
      <c r="IS251" s="0" t="str">
        <f aca="false">"  +  "&amp;IN251&amp;"   "</f>
        <v>  +  0   </v>
      </c>
      <c r="IT251" s="0" t="str">
        <f aca="false">IF(IN251=0,IR251,IF(IO251=0,IS251,IQ251))</f>
        <v>  +  0/1</v>
      </c>
      <c r="IU251" s="0" t="str">
        <f aca="false">IF(IN251&gt;0,IT251,IF(IO251&gt;0,IT251,""))</f>
        <v/>
      </c>
    </row>
    <row r="252" customFormat="false" ht="18" hidden="true" customHeight="true" outlineLevel="0" collapsed="false">
      <c r="A252" s="1"/>
      <c r="B252" s="13"/>
      <c r="C252" s="10"/>
      <c r="D252" s="13"/>
      <c r="E252" s="10"/>
      <c r="F252" s="13"/>
      <c r="G252" s="13"/>
      <c r="H252" s="74"/>
      <c r="I252" s="10"/>
      <c r="J252" s="10"/>
      <c r="K252" s="1"/>
      <c r="M252" s="1"/>
      <c r="AK252" s="1"/>
      <c r="AL252" s="1"/>
      <c r="AM252" s="1"/>
      <c r="AN252" s="1"/>
      <c r="AO252" s="1"/>
      <c r="AP252" s="1"/>
      <c r="AQ252" s="1"/>
      <c r="AS252" s="0" t="n">
        <f aca="false">AS251+INT(AT251/AT252)</f>
        <v>22</v>
      </c>
      <c r="AT252" s="15" t="n">
        <f aca="true">IF(AP251&gt;AT251,INT((RAND()*(AQ251-AP251+1)+AP251)),INT((RAND()*(AQ251-AT251)+AT251+1)))</f>
        <v>18</v>
      </c>
      <c r="AU252" s="0" t="n">
        <f aca="false">AT252</f>
        <v>18</v>
      </c>
      <c r="AV252" s="0" t="n">
        <v>256</v>
      </c>
      <c r="AW252" s="15" t="n">
        <f aca="false">IF(AU252/AV252=INT(AU252/AV252),1,0)</f>
        <v>0</v>
      </c>
      <c r="AX252" s="15" t="n">
        <f aca="false">IF(AW252=0,AU252,AU252/AV252)</f>
        <v>18</v>
      </c>
      <c r="AY252" s="15" t="n">
        <v>16</v>
      </c>
      <c r="AZ252" s="15" t="n">
        <f aca="false">IF(AX252/AY252=INT(AX252/AY252),1,0)</f>
        <v>0</v>
      </c>
      <c r="BA252" s="15" t="n">
        <f aca="false">IF(AZ252=0,AX252,AX252/AY252)</f>
        <v>18</v>
      </c>
      <c r="BB252" s="15" t="n">
        <v>4</v>
      </c>
      <c r="BC252" s="15" t="n">
        <f aca="false">IF(BA252/BB252=INT(BA252/BB252),1,0)</f>
        <v>0</v>
      </c>
      <c r="BD252" s="15" t="n">
        <f aca="false">IF(BC252=0,BA252,BA252/BB252)</f>
        <v>18</v>
      </c>
      <c r="BE252" s="15" t="n">
        <v>2</v>
      </c>
      <c r="BF252" s="15" t="n">
        <f aca="false">IF(BD252/BE252=INT(BD252/BE252),1,0)</f>
        <v>1</v>
      </c>
      <c r="BG252" s="15" t="n">
        <f aca="false">IF(BF252=0,BD252,BD252/BE252)</f>
        <v>9</v>
      </c>
      <c r="BH252" s="15" t="n">
        <v>81</v>
      </c>
      <c r="BI252" s="15" t="n">
        <f aca="false">IF(BG252/BH252=INT(BG252/BH252),1,0)</f>
        <v>0</v>
      </c>
      <c r="BJ252" s="15" t="n">
        <f aca="false">IF(BI252=0,BG252,BG252/BH252)</f>
        <v>9</v>
      </c>
      <c r="BK252" s="15" t="n">
        <v>9</v>
      </c>
      <c r="BL252" s="15" t="n">
        <f aca="false">IF(BJ252/BK252=INT(BJ252/BK252),1,0)</f>
        <v>1</v>
      </c>
      <c r="BM252" s="15" t="n">
        <f aca="false">IF(BL252=0,BJ252,BJ252/BK252)</f>
        <v>1</v>
      </c>
      <c r="BN252" s="15" t="n">
        <v>3</v>
      </c>
      <c r="BO252" s="15" t="n">
        <f aca="false">IF(BM252/BN252=INT(BM252/BN252),1,0)</f>
        <v>0</v>
      </c>
      <c r="BP252" s="15" t="n">
        <f aca="false">IF(BO252=0,BM252,BM252/BN252)</f>
        <v>1</v>
      </c>
      <c r="BQ252" s="15" t="n">
        <v>25</v>
      </c>
      <c r="BR252" s="15" t="n">
        <f aca="false">IF(BP252/BQ252=INT(BP252/BQ252),1,0)</f>
        <v>0</v>
      </c>
      <c r="BS252" s="15" t="n">
        <f aca="false">IF(BR252=0,BP252,BP252/BQ252)</f>
        <v>1</v>
      </c>
      <c r="BT252" s="15" t="n">
        <v>5</v>
      </c>
      <c r="BU252" s="15" t="n">
        <f aca="false">IF(BS252/BT252=INT(BS252/BT252),1,0)</f>
        <v>0</v>
      </c>
      <c r="BV252" s="15" t="n">
        <f aca="false">IF(BU252=0,BS252,BS252/BT252)</f>
        <v>1</v>
      </c>
      <c r="BW252" s="15" t="n">
        <v>49</v>
      </c>
      <c r="BX252" s="15" t="n">
        <f aca="false">IF(BV252/BW252=INT(BV252/BW252),1,0)</f>
        <v>0</v>
      </c>
      <c r="BY252" s="15" t="n">
        <f aca="false">IF(BX252=0,BV252,BV252/BW252)</f>
        <v>1</v>
      </c>
      <c r="BZ252" s="15" t="n">
        <v>7</v>
      </c>
      <c r="CA252" s="15" t="n">
        <f aca="false">IF(BY252/BZ252=INT(BY252/BZ252),1,0)</f>
        <v>0</v>
      </c>
      <c r="CB252" s="15" t="n">
        <f aca="false">IF(CA252=0,BY252,BY252/BZ252)</f>
        <v>1</v>
      </c>
      <c r="CC252" s="15" t="n">
        <v>121</v>
      </c>
      <c r="CD252" s="15" t="n">
        <f aca="false">IF(CB252/CC252=INT(CB252/CC252),1,0)</f>
        <v>0</v>
      </c>
      <c r="CE252" s="15" t="n">
        <f aca="false">IF(CD252=0,CB252,CB252/CC252)</f>
        <v>1</v>
      </c>
      <c r="CF252" s="15" t="n">
        <v>11</v>
      </c>
      <c r="CG252" s="15" t="n">
        <f aca="false">IF(CE252/CF252=INT(CE252/CF252),1,0)</f>
        <v>0</v>
      </c>
      <c r="CH252" s="15" t="n">
        <f aca="false">IF(CG252=0,CE252,CE252/CF252)</f>
        <v>1</v>
      </c>
      <c r="CI252" s="15" t="n">
        <v>169</v>
      </c>
      <c r="CJ252" s="15" t="n">
        <f aca="false">IF(CH252/CI252=INT(CH252/CI252),1,0)</f>
        <v>0</v>
      </c>
      <c r="CK252" s="15" t="n">
        <f aca="false">IF(CJ252=0,CH252,CH252/CI252)</f>
        <v>1</v>
      </c>
      <c r="CL252" s="15" t="n">
        <v>13</v>
      </c>
      <c r="CM252" s="15" t="n">
        <f aca="false">IF(CK252/CL252=INT(CK252/CL252),1,0)</f>
        <v>0</v>
      </c>
      <c r="CN252" s="15" t="n">
        <f aca="false">IF(CM252=0,CK252,CK252/CL252)</f>
        <v>1</v>
      </c>
      <c r="CO252" s="15" t="n">
        <f aca="false">CO251</f>
        <v>289</v>
      </c>
      <c r="CP252" s="15" t="n">
        <f aca="false">IF(CN252/CO252=INT(CN252/CO252),1,0)</f>
        <v>0</v>
      </c>
      <c r="CQ252" s="15" t="n">
        <f aca="false">IF(CP252=0,CN252,CN252/CO252)</f>
        <v>1</v>
      </c>
      <c r="CR252" s="15" t="n">
        <v>17</v>
      </c>
      <c r="CS252" s="15" t="n">
        <f aca="false">IF(CQ252/CR252=INT(CQ252/CR252),1,0)</f>
        <v>0</v>
      </c>
      <c r="CT252" s="15" t="n">
        <f aca="false">IF(CS252=0,CQ252,CQ252/CR252)</f>
        <v>1</v>
      </c>
      <c r="CU252" s="15" t="n">
        <f aca="false">CU251</f>
        <v>361</v>
      </c>
      <c r="CV252" s="15" t="n">
        <f aca="false">IF(CT252/CU252=INT(CT252/CU252),1,0)</f>
        <v>0</v>
      </c>
      <c r="CW252" s="15" t="n">
        <f aca="false">IF(CV252=0,CT252,CT252/CU252)</f>
        <v>1</v>
      </c>
      <c r="CX252" s="15" t="n">
        <v>19</v>
      </c>
      <c r="CY252" s="15" t="n">
        <f aca="false">IF(CW252/CX252=INT(CW252/CX252),1,0)</f>
        <v>0</v>
      </c>
      <c r="CZ252" s="15" t="n">
        <f aca="false">IF(CY252=0,CW252,CW252/CX252)</f>
        <v>1</v>
      </c>
      <c r="DA252" s="15" t="n">
        <f aca="false">DA251</f>
        <v>529</v>
      </c>
      <c r="DB252" s="15" t="n">
        <f aca="false">IF(CZ252/DA252=INT(CZ252/DA252),1,0)</f>
        <v>0</v>
      </c>
      <c r="DC252" s="15" t="n">
        <f aca="false">IF(DB252=0,CZ252,CZ252/DA252)</f>
        <v>1</v>
      </c>
      <c r="DD252" s="15" t="n">
        <v>23</v>
      </c>
      <c r="DE252" s="15" t="n">
        <f aca="false">IF(DC252/DD252=INT(DC252/DD252),1,0)</f>
        <v>0</v>
      </c>
      <c r="DF252" s="15" t="n">
        <f aca="false">IF(DE252=0,DC252,DC252/DD252)</f>
        <v>1</v>
      </c>
      <c r="DG252" s="15" t="n">
        <f aca="false">DG251</f>
        <v>841</v>
      </c>
      <c r="DH252" s="15" t="n">
        <f aca="false">IF(DF252/DG252=INT(DF252/DG252),1,0)</f>
        <v>0</v>
      </c>
      <c r="DI252" s="15" t="n">
        <f aca="false">IF(DH252=0,DF252,DF252/DG252)</f>
        <v>1</v>
      </c>
      <c r="DJ252" s="15" t="n">
        <v>29</v>
      </c>
      <c r="DK252" s="15" t="n">
        <f aca="false">IF(DI252/DJ252=INT(DI252/DJ252),1,0)</f>
        <v>0</v>
      </c>
      <c r="DL252" s="15" t="n">
        <f aca="false">IF(DK252=0,DI252,DI252/DJ252)</f>
        <v>1</v>
      </c>
      <c r="DM252" s="15" t="n">
        <f aca="false">DM251</f>
        <v>961</v>
      </c>
      <c r="DN252" s="15" t="n">
        <f aca="false">IF(DL252/DM252=INT(DL252/DM252),1,0)</f>
        <v>0</v>
      </c>
      <c r="DO252" s="15" t="n">
        <f aca="false">IF(DN252=0,DL252,DL252/DM252)</f>
        <v>1</v>
      </c>
      <c r="DP252" s="15" t="n">
        <v>31</v>
      </c>
      <c r="DQ252" s="15" t="n">
        <f aca="false">IF(DO252/DP252=INT(DO252/DP252),1,0)</f>
        <v>0</v>
      </c>
      <c r="DR252" s="15" t="n">
        <f aca="false">IF(DQ252=0,DO252,DO252/DP252)</f>
        <v>1</v>
      </c>
      <c r="DS252" s="15" t="n">
        <v>37</v>
      </c>
      <c r="DT252" s="15" t="n">
        <f aca="false">IF(DR252/DS252=INT(DR252/DS252),1,0)</f>
        <v>0</v>
      </c>
      <c r="DU252" s="15" t="n">
        <f aca="false">IF(DT252=0,DR252,DR252/DS252)</f>
        <v>1</v>
      </c>
      <c r="DV252" s="15" t="n">
        <v>41</v>
      </c>
      <c r="DW252" s="15" t="n">
        <f aca="false">IF(DU252/DV252=INT(DU252/DV252),1,0)</f>
        <v>0</v>
      </c>
      <c r="DX252" s="15" t="n">
        <f aca="false">IF(DW252=0,DU252,DU252/DV252)</f>
        <v>1</v>
      </c>
      <c r="DY252" s="15" t="n">
        <v>43</v>
      </c>
      <c r="DZ252" s="15" t="n">
        <f aca="false">IF(DX252/DY252=INT(DX252/DY252),1,0)</f>
        <v>0</v>
      </c>
      <c r="EA252" s="15" t="n">
        <f aca="false">IF(DZ252=0,DX252,DX252/DY252)</f>
        <v>1</v>
      </c>
      <c r="EB252" s="15" t="n">
        <v>47</v>
      </c>
      <c r="EC252" s="15" t="n">
        <f aca="false">IF(EA252/EB252=INT(EA252/EB252),1,0)</f>
        <v>0</v>
      </c>
      <c r="ED252" s="15" t="n">
        <f aca="false">IF(EC252=0,EA252,EA252/EB252)</f>
        <v>1</v>
      </c>
      <c r="EE252" s="15" t="n">
        <v>53</v>
      </c>
      <c r="EF252" s="15" t="n">
        <f aca="false">IF(ED252/EE252=INT(ED252/EE252),1,0)</f>
        <v>0</v>
      </c>
      <c r="EG252" s="15" t="n">
        <f aca="false">IF(EF252=0,ED252,ED252/EE252)</f>
        <v>1</v>
      </c>
      <c r="EH252" s="15" t="n">
        <v>59</v>
      </c>
      <c r="EI252" s="15" t="n">
        <f aca="false">IF(EG252/EH252=INT(EG252/EH252),1,0)</f>
        <v>0</v>
      </c>
      <c r="EJ252" s="15" t="n">
        <f aca="false">IF(EI252=0,EG252,EG252/EH252)</f>
        <v>1</v>
      </c>
      <c r="EK252" s="15" t="n">
        <v>61</v>
      </c>
      <c r="EL252" s="15" t="n">
        <f aca="false">IF(EJ252/EK252=INT(EJ252/EK252),1,0)</f>
        <v>0</v>
      </c>
      <c r="EM252" s="15" t="n">
        <f aca="false">IF(EL252=0,EJ252,EJ252/EK252)</f>
        <v>1</v>
      </c>
      <c r="EN252" s="15" t="n">
        <v>67</v>
      </c>
      <c r="EO252" s="15" t="n">
        <f aca="false">IF(EM252/EN252=INT(EM252/EN252),1,0)</f>
        <v>0</v>
      </c>
      <c r="EP252" s="15" t="n">
        <f aca="false">IF(EO252=0,EM252,EM252/EN252)</f>
        <v>1</v>
      </c>
      <c r="EQ252" s="15" t="n">
        <v>71</v>
      </c>
      <c r="ER252" s="15" t="n">
        <f aca="false">IF(EP252/EQ252=INT(EP252/EQ252),1,0)</f>
        <v>0</v>
      </c>
      <c r="ES252" s="15" t="n">
        <f aca="false">IF(ER252=0,EP252,EP252/EQ252)</f>
        <v>1</v>
      </c>
      <c r="ET252" s="15" t="n">
        <v>73</v>
      </c>
      <c r="EU252" s="15" t="n">
        <f aca="false">IF(ES252/ET252=INT(ES252/ET252),1,0)</f>
        <v>0</v>
      </c>
      <c r="EV252" s="15" t="n">
        <f aca="false">IF(EU252=0,ES252,ES252/ET252)</f>
        <v>1</v>
      </c>
      <c r="EW252" s="15" t="n">
        <v>79</v>
      </c>
      <c r="EX252" s="15" t="n">
        <f aca="false">IF(EV252/EW252=INT(EV252/EW252),1,0)</f>
        <v>0</v>
      </c>
      <c r="EY252" s="15" t="n">
        <f aca="false">IF(EX252=0,EV252,EV252/EW252)</f>
        <v>1</v>
      </c>
      <c r="EZ252" s="15" t="n">
        <v>83</v>
      </c>
      <c r="FA252" s="15" t="n">
        <f aca="false">IF(EY252/EZ252=INT(EY252/EZ252),1,0)</f>
        <v>0</v>
      </c>
      <c r="FB252" s="15" t="n">
        <f aca="false">IF(FA252=0,EY252,EY252/EZ252)</f>
        <v>1</v>
      </c>
      <c r="FC252" s="15" t="n">
        <v>89</v>
      </c>
      <c r="FD252" s="15" t="n">
        <f aca="false">IF(FB252/FC252=INT(FB252/FC252),1,0)</f>
        <v>0</v>
      </c>
      <c r="FE252" s="15" t="n">
        <f aca="false">IF(FD252=0,FB252,FB252/FC252)</f>
        <v>1</v>
      </c>
      <c r="FF252" s="15" t="n">
        <v>97</v>
      </c>
      <c r="FG252" s="15" t="n">
        <f aca="false">IF(FE252/FF252=INT(FE252/FF252),1,0)</f>
        <v>0</v>
      </c>
      <c r="FH252" s="15" t="n">
        <f aca="false">IF(FG252=0,FE252,FE252/FF252)</f>
        <v>1</v>
      </c>
      <c r="FI252" s="15" t="n">
        <v>101</v>
      </c>
      <c r="FJ252" s="15" t="n">
        <f aca="false">IF(FH252/FI252=INT(FH252/FI252),1,0)</f>
        <v>0</v>
      </c>
      <c r="FK252" s="15" t="n">
        <f aca="false">IF(FJ252=0,FH252,FH252/FI252)</f>
        <v>1</v>
      </c>
      <c r="FL252" s="15" t="n">
        <v>103</v>
      </c>
      <c r="FM252" s="15" t="n">
        <f aca="false">IF(FK252/FL252=INT(FK252/FL252),1,0)</f>
        <v>0</v>
      </c>
      <c r="FN252" s="15" t="n">
        <f aca="false">IF(FM252=0,FK252,FK252/FL252)</f>
        <v>1</v>
      </c>
      <c r="FO252" s="15" t="n">
        <v>107</v>
      </c>
      <c r="FP252" s="15" t="n">
        <f aca="false">IF(FN252/FO252=INT(FN252/FO252),1,0)</f>
        <v>0</v>
      </c>
      <c r="FQ252" s="15" t="n">
        <f aca="false">IF(FP252=0,FN252,FN252/FO252)</f>
        <v>1</v>
      </c>
      <c r="FR252" s="15" t="n">
        <v>109</v>
      </c>
      <c r="FS252" s="15" t="n">
        <f aca="false">IF(FQ252/FR252=INT(FQ252/FR252),1,0)</f>
        <v>0</v>
      </c>
      <c r="FT252" s="15" t="n">
        <f aca="false">IF(FS252=0,FQ252,FQ252/FR252)</f>
        <v>1</v>
      </c>
      <c r="FU252" s="15" t="n">
        <v>113</v>
      </c>
      <c r="FV252" s="15" t="n">
        <f aca="false">IF(FT252/FU252=INT(FT252/FU252),1,0)</f>
        <v>0</v>
      </c>
      <c r="FW252" s="15" t="n">
        <f aca="false">IF(FV252=0,FT252,FT252/FU252)</f>
        <v>1</v>
      </c>
      <c r="FX252" s="15" t="n">
        <v>127</v>
      </c>
      <c r="FY252" s="15" t="n">
        <f aca="false">IF(FW252/FX252=INT(FW252/FX252),1,0)</f>
        <v>0</v>
      </c>
      <c r="FZ252" s="15" t="n">
        <f aca="false">IF(FY252=0,FW252,FW252/FX252)</f>
        <v>1</v>
      </c>
      <c r="GA252" s="15" t="n">
        <v>131</v>
      </c>
      <c r="GB252" s="15" t="n">
        <f aca="false">IF(FZ252/GA252=INT(FZ252/GA252),1,0)</f>
        <v>0</v>
      </c>
      <c r="GC252" s="15" t="n">
        <f aca="false">IF(GB252=0,FZ252,FZ252/GA252)</f>
        <v>1</v>
      </c>
      <c r="GD252" s="15" t="n">
        <v>137</v>
      </c>
      <c r="GE252" s="15" t="n">
        <f aca="false">IF(GC252/GD252=INT(GC252/GD252),1,0)</f>
        <v>0</v>
      </c>
      <c r="GF252" s="15" t="n">
        <f aca="false">IF(GE252=0,GC252,GC252/GD252)</f>
        <v>1</v>
      </c>
      <c r="GG252" s="15" t="n">
        <v>139</v>
      </c>
      <c r="GH252" s="15" t="n">
        <f aca="false">IF(GF252/GG252=INT(GF252/GG252),1,0)</f>
        <v>0</v>
      </c>
      <c r="GI252" s="15" t="n">
        <f aca="false">IF(GH252=0,GF252,GF252/GG252)</f>
        <v>1</v>
      </c>
      <c r="GJ252" s="15" t="n">
        <v>149</v>
      </c>
      <c r="GK252" s="15" t="n">
        <f aca="false">IF(GI252/GJ252=INT(GI252/GJ252),1,0)</f>
        <v>0</v>
      </c>
      <c r="GL252" s="15" t="n">
        <f aca="false">IF(GK252=0,GI252,GI252/GJ252)</f>
        <v>1</v>
      </c>
      <c r="GM252" s="15"/>
      <c r="GN252" s="15" t="n">
        <f aca="false">8*AW252+4*AZ252+2*BC252+BF252</f>
        <v>1</v>
      </c>
      <c r="GO252" s="15" t="n">
        <f aca="false">4*BI252+2*BL252+BO252</f>
        <v>2</v>
      </c>
      <c r="GP252" s="15" t="n">
        <f aca="false">2*BR252+BU252</f>
        <v>0</v>
      </c>
      <c r="GQ252" s="15" t="n">
        <f aca="false">2*BX252+CA252</f>
        <v>0</v>
      </c>
      <c r="GR252" s="15" t="n">
        <f aca="false">2*CD252+CG252</f>
        <v>0</v>
      </c>
      <c r="GS252" s="15" t="n">
        <f aca="false">2*CJ252+CM252</f>
        <v>0</v>
      </c>
      <c r="GT252" s="15" t="n">
        <f aca="false">CS252</f>
        <v>0</v>
      </c>
      <c r="GU252" s="15" t="n">
        <f aca="false">CY252</f>
        <v>0</v>
      </c>
      <c r="GV252" s="15" t="n">
        <f aca="false">DE252</f>
        <v>0</v>
      </c>
      <c r="GW252" s="15" t="n">
        <f aca="false">DK252</f>
        <v>0</v>
      </c>
      <c r="GX252" s="15" t="n">
        <f aca="false">DQ252</f>
        <v>0</v>
      </c>
      <c r="GY252" s="0" t="n">
        <f aca="false">DT252</f>
        <v>0</v>
      </c>
      <c r="GZ252" s="0" t="n">
        <f aca="false">DW252</f>
        <v>0</v>
      </c>
      <c r="HA252" s="0" t="n">
        <f aca="false">DZ252</f>
        <v>0</v>
      </c>
      <c r="HB252" s="0" t="n">
        <f aca="false">EC252</f>
        <v>0</v>
      </c>
      <c r="HC252" s="0" t="n">
        <f aca="false">EF252</f>
        <v>0</v>
      </c>
      <c r="HD252" s="0" t="n">
        <f aca="false">EI252</f>
        <v>0</v>
      </c>
      <c r="HE252" s="0" t="n">
        <f aca="false">EL252</f>
        <v>0</v>
      </c>
      <c r="HF252" s="0" t="n">
        <f aca="false">EO252</f>
        <v>0</v>
      </c>
      <c r="HG252" s="0" t="n">
        <f aca="false">ER252</f>
        <v>0</v>
      </c>
      <c r="HH252" s="0" t="n">
        <f aca="false">EU252</f>
        <v>0</v>
      </c>
      <c r="HI252" s="0" t="n">
        <f aca="false">EX252</f>
        <v>0</v>
      </c>
      <c r="HJ252" s="0" t="n">
        <f aca="false">FA252</f>
        <v>0</v>
      </c>
      <c r="HK252" s="0" t="n">
        <f aca="false">FD252</f>
        <v>0</v>
      </c>
      <c r="HL252" s="0" t="n">
        <f aca="false">FG252</f>
        <v>0</v>
      </c>
      <c r="HM252" s="0" t="n">
        <f aca="false">FJ252</f>
        <v>0</v>
      </c>
      <c r="HN252" s="0" t="n">
        <f aca="false">FM252</f>
        <v>0</v>
      </c>
      <c r="HO252" s="0" t="n">
        <f aca="false">FP252</f>
        <v>0</v>
      </c>
      <c r="HP252" s="0" t="n">
        <f aca="false">FS252</f>
        <v>0</v>
      </c>
      <c r="HQ252" s="0" t="n">
        <f aca="false">FV252</f>
        <v>0</v>
      </c>
      <c r="HR252" s="0" t="n">
        <f aca="false">FY252</f>
        <v>0</v>
      </c>
      <c r="HS252" s="0" t="n">
        <f aca="false">GB252</f>
        <v>0</v>
      </c>
      <c r="HT252" s="0" t="n">
        <f aca="false">GE252</f>
        <v>0</v>
      </c>
      <c r="HU252" s="0" t="n">
        <f aca="false">GH252</f>
        <v>0</v>
      </c>
      <c r="HV252" s="0" t="n">
        <f aca="false">GK252</f>
        <v>0</v>
      </c>
      <c r="HW252" s="0" t="n">
        <f aca="false">AU252</f>
        <v>18</v>
      </c>
      <c r="HX252" s="0" t="n">
        <f aca="false">HW252/HV254</f>
        <v>18</v>
      </c>
    </row>
    <row r="253" customFormat="false" ht="18" hidden="true" customHeight="true" outlineLevel="0" collapsed="false">
      <c r="A253" s="1"/>
      <c r="B253" s="13"/>
      <c r="C253" s="10"/>
      <c r="D253" s="13"/>
      <c r="E253" s="10"/>
      <c r="F253" s="13"/>
      <c r="G253" s="13"/>
      <c r="H253" s="74"/>
      <c r="I253" s="10"/>
      <c r="J253" s="10"/>
      <c r="K253" s="1"/>
      <c r="M253" s="1"/>
      <c r="AK253" s="1"/>
      <c r="AL253" s="1"/>
      <c r="AM253" s="1"/>
      <c r="AN253" s="1"/>
      <c r="AO253" s="1"/>
      <c r="AP253" s="1"/>
      <c r="AQ253" s="1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 t="n">
        <f aca="false">IF(GN251&lt;GN252,GN251,GN252)</f>
        <v>0</v>
      </c>
      <c r="GO253" s="15" t="n">
        <f aca="false">IF(GO251&lt;GO252,GO251,GO252)</f>
        <v>0</v>
      </c>
      <c r="GP253" s="15" t="n">
        <f aca="false">IF(GP251&lt;GP252,GP251,GP252)</f>
        <v>0</v>
      </c>
      <c r="GQ253" s="15" t="n">
        <f aca="false">IF(GQ251&lt;GQ252,GQ251,GQ252)</f>
        <v>0</v>
      </c>
      <c r="GR253" s="15" t="n">
        <f aca="false">IF(GR251&lt;GR252,GR251,GR252)</f>
        <v>0</v>
      </c>
      <c r="GS253" s="15" t="n">
        <f aca="false">IF(GS251&lt;GS252,GS251,GS252)</f>
        <v>0</v>
      </c>
      <c r="GT253" s="15" t="n">
        <f aca="false">IF(GT251&lt;GT252,GT251,GT252)</f>
        <v>0</v>
      </c>
      <c r="GU253" s="15" t="n">
        <f aca="false">IF(GU251&lt;GU252,GU251,GU252)</f>
        <v>0</v>
      </c>
      <c r="GV253" s="15" t="n">
        <f aca="false">IF(GV251&lt;GV252,GV251,GV252)</f>
        <v>0</v>
      </c>
      <c r="GW253" s="15" t="n">
        <f aca="false">IF(GW251&lt;GW252,GW251,GW252)</f>
        <v>0</v>
      </c>
      <c r="GX253" s="15" t="n">
        <f aca="false">IF(GX251&lt;GX252,GX251,GX252)</f>
        <v>0</v>
      </c>
      <c r="GY253" s="15" t="n">
        <f aca="false">IF(GY251&lt;GY252,GY251,GY252)</f>
        <v>0</v>
      </c>
      <c r="GZ253" s="15" t="n">
        <f aca="false">IF(GZ251&lt;GZ252,GZ251,GZ252)</f>
        <v>0</v>
      </c>
      <c r="HA253" s="15" t="n">
        <f aca="false">IF(HA251&lt;HA252,HA251,HA252)</f>
        <v>0</v>
      </c>
      <c r="HB253" s="15" t="n">
        <f aca="false">IF(HB251&lt;HB252,HB251,HB252)</f>
        <v>0</v>
      </c>
      <c r="HC253" s="15" t="n">
        <f aca="false">IF(HC251&lt;HC252,HC251,HC252)</f>
        <v>0</v>
      </c>
      <c r="HD253" s="15" t="n">
        <f aca="false">IF(HD251&lt;HD252,HD251,HD252)</f>
        <v>0</v>
      </c>
      <c r="HE253" s="15" t="n">
        <f aca="false">IF(HE251&lt;HE252,HE251,HE252)</f>
        <v>0</v>
      </c>
      <c r="HF253" s="15" t="n">
        <f aca="false">IF(HF251&lt;HF252,HF251,HF252)</f>
        <v>0</v>
      </c>
      <c r="HG253" s="15" t="n">
        <f aca="false">IF(HG251&lt;HG252,HG251,HG252)</f>
        <v>0</v>
      </c>
      <c r="HH253" s="15" t="n">
        <f aca="false">IF(HH251&lt;HH252,HH251,HH252)</f>
        <v>0</v>
      </c>
      <c r="HI253" s="15" t="n">
        <f aca="false">IF(HI251&lt;HI252,HI251,HI252)</f>
        <v>0</v>
      </c>
      <c r="HJ253" s="15" t="n">
        <f aca="false">IF(HJ251&lt;HJ252,HJ251,HJ252)</f>
        <v>0</v>
      </c>
      <c r="HK253" s="15" t="n">
        <f aca="false">IF(HK251&lt;HK252,HK251,HK252)</f>
        <v>0</v>
      </c>
      <c r="HL253" s="15" t="n">
        <f aca="false">IF(HL251&lt;HL252,HL251,HL252)</f>
        <v>0</v>
      </c>
      <c r="HM253" s="15" t="n">
        <f aca="false">IF(HM251&lt;HM252,HM251,HM252)</f>
        <v>0</v>
      </c>
      <c r="HN253" s="15" t="n">
        <f aca="false">IF(HN251&lt;HN252,HN251,HN252)</f>
        <v>0</v>
      </c>
      <c r="HO253" s="15" t="n">
        <f aca="false">IF(HO251&lt;HO252,HO251,HO252)</f>
        <v>0</v>
      </c>
      <c r="HP253" s="15" t="n">
        <f aca="false">IF(HP251&lt;HP252,HP251,HP252)</f>
        <v>0</v>
      </c>
      <c r="HQ253" s="15" t="n">
        <f aca="false">IF(HQ251&lt;HQ252,HQ251,HQ252)</f>
        <v>0</v>
      </c>
      <c r="HR253" s="15" t="n">
        <f aca="false">IF(HR251&lt;HR252,HR251,HR252)</f>
        <v>0</v>
      </c>
      <c r="HS253" s="15" t="n">
        <f aca="false">IF(HS251&lt;HS252,HS251,HS252)</f>
        <v>0</v>
      </c>
      <c r="HT253" s="15" t="n">
        <f aca="false">IF(HT251&lt;HT252,HT251,HT252)</f>
        <v>0</v>
      </c>
      <c r="HU253" s="15" t="n">
        <f aca="false">IF(HU251&lt;HU252,HU251,HU252)</f>
        <v>0</v>
      </c>
      <c r="HV253" s="15" t="n">
        <f aca="false">IF(HV251&lt;HV252,HV251,HV252)</f>
        <v>0</v>
      </c>
    </row>
    <row r="254" customFormat="false" ht="18" hidden="true" customHeight="true" outlineLevel="0" collapsed="false">
      <c r="A254" s="1"/>
      <c r="B254" s="10"/>
      <c r="C254" s="10"/>
      <c r="D254" s="10"/>
      <c r="E254" s="10"/>
      <c r="F254" s="13"/>
      <c r="G254" s="13"/>
      <c r="H254" s="74"/>
      <c r="I254" s="10"/>
      <c r="J254" s="10"/>
      <c r="K254" s="1"/>
      <c r="M254" s="1"/>
      <c r="AK254" s="1"/>
      <c r="AL254" s="1"/>
      <c r="AM254" s="1"/>
      <c r="AN254" s="1"/>
      <c r="AO254" s="1"/>
      <c r="AP254" s="1"/>
      <c r="AQ254" s="1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0" t="n">
        <f aca="false">FY$4^GN253</f>
        <v>1</v>
      </c>
      <c r="GO254" s="0" t="n">
        <f aca="false">FZ$4^GO253*GN254</f>
        <v>1</v>
      </c>
      <c r="GP254" s="0" t="n">
        <f aca="false">GA$4^GP253*GO254</f>
        <v>1</v>
      </c>
      <c r="GQ254" s="0" t="n">
        <f aca="false">GB$4^GQ253*GP254</f>
        <v>1</v>
      </c>
      <c r="GR254" s="0" t="n">
        <f aca="false">GC$4^GR253*GQ254</f>
        <v>1</v>
      </c>
      <c r="GS254" s="0" t="n">
        <f aca="false">GD$4^GS253*GR254</f>
        <v>1</v>
      </c>
      <c r="GT254" s="0" t="n">
        <f aca="false">GE$4^GT253*GS254</f>
        <v>1</v>
      </c>
      <c r="GU254" s="0" t="n">
        <f aca="false">GF$4^GU253*GT254</f>
        <v>1</v>
      </c>
      <c r="GV254" s="0" t="n">
        <f aca="false">GG$4^GV253*GU254</f>
        <v>1</v>
      </c>
      <c r="GW254" s="0" t="n">
        <f aca="false">GH$4^GW253*GV254</f>
        <v>1</v>
      </c>
      <c r="GX254" s="0" t="n">
        <f aca="false">GI$4^GX253*GW254</f>
        <v>1</v>
      </c>
      <c r="GY254" s="0" t="n">
        <f aca="false">GJ$4^GY253*GX254</f>
        <v>1</v>
      </c>
      <c r="GZ254" s="0" t="n">
        <f aca="false">GK$4^GZ253*GY254</f>
        <v>1</v>
      </c>
      <c r="HA254" s="0" t="n">
        <f aca="false">GL$4^HA253*GZ254</f>
        <v>1</v>
      </c>
      <c r="HB254" s="0" t="n">
        <f aca="false">GM$4^HB253*HA254</f>
        <v>1</v>
      </c>
      <c r="HC254" s="0" t="n">
        <f aca="false">GN$4^HC253*HB254</f>
        <v>1</v>
      </c>
      <c r="HD254" s="0" t="n">
        <f aca="false">GO$4^HD253*HC254</f>
        <v>1</v>
      </c>
      <c r="HE254" s="0" t="n">
        <f aca="false">GP$4^HE253*HD254</f>
        <v>1</v>
      </c>
      <c r="HF254" s="0" t="n">
        <f aca="false">GQ$4^HF253*HE254</f>
        <v>1</v>
      </c>
      <c r="HG254" s="0" t="n">
        <f aca="false">GR$4^HG253*HF254</f>
        <v>1</v>
      </c>
      <c r="HH254" s="0" t="n">
        <f aca="false">GS$4^HH253*HG254</f>
        <v>1</v>
      </c>
      <c r="HI254" s="0" t="n">
        <f aca="false">GT$4^HI253*HH254</f>
        <v>1</v>
      </c>
      <c r="HJ254" s="0" t="n">
        <f aca="false">GU$4^HJ253*HI254</f>
        <v>1</v>
      </c>
      <c r="HK254" s="0" t="n">
        <f aca="false">GV$4^HK253*HJ254</f>
        <v>1</v>
      </c>
      <c r="HL254" s="0" t="n">
        <f aca="false">GW$4^HL253*HK254</f>
        <v>1</v>
      </c>
      <c r="HM254" s="0" t="n">
        <f aca="false">GX$4^HM253*HL254</f>
        <v>1</v>
      </c>
      <c r="HN254" s="0" t="n">
        <f aca="false">GY$4^HN253*HM254</f>
        <v>1</v>
      </c>
      <c r="HO254" s="0" t="n">
        <f aca="false">GZ$4^HO253*HN254</f>
        <v>1</v>
      </c>
      <c r="HP254" s="0" t="n">
        <f aca="false">HA$4^HP253*HO254</f>
        <v>1</v>
      </c>
      <c r="HQ254" s="0" t="n">
        <f aca="false">HB$4^HQ253*HP254</f>
        <v>1</v>
      </c>
      <c r="HR254" s="0" t="n">
        <f aca="false">HC$4^HR253*HQ254</f>
        <v>1</v>
      </c>
      <c r="HS254" s="0" t="n">
        <f aca="false">HD$4^HS253*HR254</f>
        <v>1</v>
      </c>
      <c r="HT254" s="0" t="n">
        <f aca="false">HE$4^HT253*HS254</f>
        <v>1</v>
      </c>
      <c r="HU254" s="0" t="n">
        <f aca="false">HF$4^HU253*HT254</f>
        <v>1</v>
      </c>
      <c r="HV254" s="0" t="n">
        <f aca="false">HG$4^HV253*HU254</f>
        <v>1</v>
      </c>
    </row>
    <row r="255" customFormat="false" ht="18" hidden="true" customHeight="true" outlineLevel="0" collapsed="false">
      <c r="A255" s="1"/>
      <c r="B255" s="10"/>
      <c r="C255" s="10"/>
      <c r="D255" s="10"/>
      <c r="E255" s="10"/>
      <c r="F255" s="13"/>
      <c r="G255" s="13"/>
      <c r="H255" s="74"/>
      <c r="I255" s="10"/>
      <c r="J255" s="10"/>
      <c r="K255" s="1"/>
      <c r="M255" s="1"/>
      <c r="AK255" s="1"/>
      <c r="AL255" s="1"/>
      <c r="AM255" s="1"/>
      <c r="AN255" s="1"/>
      <c r="AO255" s="1"/>
      <c r="AP255" s="1"/>
      <c r="AQ255" s="1"/>
      <c r="AR255" s="0" t="s">
        <v>106</v>
      </c>
      <c r="AS255" s="15" t="n">
        <f aca="true">INT((RAND()*(AM251-AL251+1)+AL251))</f>
        <v>10</v>
      </c>
      <c r="AT255" s="15" t="n">
        <f aca="true">INT((RAND()*(AO251-AN251+1)+AN251))</f>
        <v>15</v>
      </c>
      <c r="AU255" s="0" t="n">
        <f aca="false">AT255-AT256*(AS256-AS255)</f>
        <v>15</v>
      </c>
      <c r="AV255" s="0" t="n">
        <v>256</v>
      </c>
      <c r="AW255" s="15" t="n">
        <f aca="false">IF(AU255/AV255=INT(AU255/AV255),1,0)</f>
        <v>0</v>
      </c>
      <c r="AX255" s="15" t="n">
        <f aca="false">IF(AW255=0,AU255,AU255/AV255)</f>
        <v>15</v>
      </c>
      <c r="AY255" s="15" t="n">
        <v>16</v>
      </c>
      <c r="AZ255" s="15" t="n">
        <f aca="false">IF(AX255/AY255=INT(AX255/AY255),1,0)</f>
        <v>0</v>
      </c>
      <c r="BA255" s="15" t="n">
        <f aca="false">IF(AZ255=0,AX255,AX255/AY255)</f>
        <v>15</v>
      </c>
      <c r="BB255" s="15" t="n">
        <v>4</v>
      </c>
      <c r="BC255" s="15" t="n">
        <f aca="false">IF(BA255/BB255=INT(BA255/BB255),1,0)</f>
        <v>0</v>
      </c>
      <c r="BD255" s="15" t="n">
        <f aca="false">IF(BC255=0,BA255,BA255/BB255)</f>
        <v>15</v>
      </c>
      <c r="BE255" s="15" t="n">
        <v>2</v>
      </c>
      <c r="BF255" s="15" t="n">
        <f aca="false">IF(BD255/BE255=INT(BD255/BE255),1,0)</f>
        <v>0</v>
      </c>
      <c r="BG255" s="15" t="n">
        <f aca="false">IF(BF255=0,BD255,BD255/BE255)</f>
        <v>15</v>
      </c>
      <c r="BH255" s="15" t="n">
        <v>81</v>
      </c>
      <c r="BI255" s="15" t="n">
        <f aca="false">IF(BG255/BH255=INT(BG255/BH255),1,0)</f>
        <v>0</v>
      </c>
      <c r="BJ255" s="15" t="n">
        <f aca="false">IF(BI255=0,BG255,BG255/BH255)</f>
        <v>15</v>
      </c>
      <c r="BK255" s="15" t="n">
        <v>9</v>
      </c>
      <c r="BL255" s="15" t="n">
        <f aca="false">IF(BJ255/BK255=INT(BJ255/BK255),1,0)</f>
        <v>0</v>
      </c>
      <c r="BM255" s="15" t="n">
        <f aca="false">IF(BL255=0,BJ255,BJ255/BK255)</f>
        <v>15</v>
      </c>
      <c r="BN255" s="15" t="n">
        <v>3</v>
      </c>
      <c r="BO255" s="15" t="n">
        <f aca="false">IF(BM255/BN255=INT(BM255/BN255),1,0)</f>
        <v>1</v>
      </c>
      <c r="BP255" s="15" t="n">
        <f aca="false">IF(BO255=0,BM255,BM255/BN255)</f>
        <v>5</v>
      </c>
      <c r="BQ255" s="15" t="n">
        <v>25</v>
      </c>
      <c r="BR255" s="15" t="n">
        <f aca="false">IF(BP255/BQ255=INT(BP255/BQ255),1,0)</f>
        <v>0</v>
      </c>
      <c r="BS255" s="15" t="n">
        <f aca="false">IF(BR255=0,BP255,BP255/BQ255)</f>
        <v>5</v>
      </c>
      <c r="BT255" s="15" t="n">
        <v>5</v>
      </c>
      <c r="BU255" s="15" t="n">
        <f aca="false">IF(BS255/BT255=INT(BS255/BT255),1,0)</f>
        <v>1</v>
      </c>
      <c r="BV255" s="15" t="n">
        <f aca="false">IF(BU255=0,BS255,BS255/BT255)</f>
        <v>1</v>
      </c>
      <c r="BW255" s="15" t="n">
        <v>49</v>
      </c>
      <c r="BX255" s="15" t="n">
        <f aca="false">IF(BV255/BW255=INT(BV255/BW255),1,0)</f>
        <v>0</v>
      </c>
      <c r="BY255" s="15" t="n">
        <f aca="false">IF(BX255=0,BV255,BV255/BW255)</f>
        <v>1</v>
      </c>
      <c r="BZ255" s="15" t="n">
        <v>7</v>
      </c>
      <c r="CA255" s="15" t="n">
        <f aca="false">IF(BY255/BZ255=INT(BY255/BZ255),1,0)</f>
        <v>0</v>
      </c>
      <c r="CB255" s="15" t="n">
        <f aca="false">IF(CA255=0,BY255,BY255/BZ255)</f>
        <v>1</v>
      </c>
      <c r="CC255" s="15" t="n">
        <v>121</v>
      </c>
      <c r="CD255" s="15" t="n">
        <f aca="false">IF(CB255/CC255=INT(CB255/CC255),1,0)</f>
        <v>0</v>
      </c>
      <c r="CE255" s="15" t="n">
        <f aca="false">IF(CD255=0,CB255,CB255/CC255)</f>
        <v>1</v>
      </c>
      <c r="CF255" s="15" t="n">
        <v>11</v>
      </c>
      <c r="CG255" s="15" t="n">
        <f aca="false">IF(CE255/CF255=INT(CE255/CF255),1,0)</f>
        <v>0</v>
      </c>
      <c r="CH255" s="15" t="n">
        <f aca="false">IF(CG255=0,CE255,CE255/CF255)</f>
        <v>1</v>
      </c>
      <c r="CI255" s="15" t="n">
        <v>169</v>
      </c>
      <c r="CJ255" s="15" t="n">
        <f aca="false">IF(CH255/CI255=INT(CH255/CI255),1,0)</f>
        <v>0</v>
      </c>
      <c r="CK255" s="15" t="n">
        <f aca="false">IF(CJ255=0,CH255,CH255/CI255)</f>
        <v>1</v>
      </c>
      <c r="CL255" s="15" t="n">
        <v>13</v>
      </c>
      <c r="CM255" s="15" t="n">
        <f aca="false">IF(CK255/CL255=INT(CK255/CL255),1,0)</f>
        <v>0</v>
      </c>
      <c r="CN255" s="15" t="n">
        <f aca="false">IF(CM255=0,CK255,CK255/CL255)</f>
        <v>1</v>
      </c>
      <c r="CO255" s="15" t="n">
        <f aca="false">CO251</f>
        <v>289</v>
      </c>
      <c r="CP255" s="15" t="n">
        <f aca="false">IF(CN255/CO255=INT(CN255/CO255),1,0)</f>
        <v>0</v>
      </c>
      <c r="CQ255" s="15" t="n">
        <f aca="false">IF(CP255=0,CN255,CN255/CO255)</f>
        <v>1</v>
      </c>
      <c r="CR255" s="15" t="n">
        <v>17</v>
      </c>
      <c r="CS255" s="15" t="n">
        <f aca="false">IF(CQ255/CR255=INT(CQ255/CR255),1,0)</f>
        <v>0</v>
      </c>
      <c r="CT255" s="15" t="n">
        <f aca="false">IF(CS255=0,CQ255,CQ255/CR255)</f>
        <v>1</v>
      </c>
      <c r="CU255" s="15" t="n">
        <f aca="false">CU251</f>
        <v>361</v>
      </c>
      <c r="CV255" s="15" t="n">
        <f aca="false">IF(CT255/CU255=INT(CT255/CU255),1,0)</f>
        <v>0</v>
      </c>
      <c r="CW255" s="15" t="n">
        <f aca="false">IF(CV255=0,CT255,CT255/CU255)</f>
        <v>1</v>
      </c>
      <c r="CX255" s="15" t="n">
        <v>19</v>
      </c>
      <c r="CY255" s="15" t="n">
        <f aca="false">IF(CW255/CX255=INT(CW255/CX255),1,0)</f>
        <v>0</v>
      </c>
      <c r="CZ255" s="15" t="n">
        <f aca="false">IF(CY255=0,CW255,CW255/CX255)</f>
        <v>1</v>
      </c>
      <c r="DA255" s="15" t="n">
        <f aca="false">DA251</f>
        <v>529</v>
      </c>
      <c r="DB255" s="15" t="n">
        <f aca="false">IF(CZ255/DA255=INT(CZ255/DA255),1,0)</f>
        <v>0</v>
      </c>
      <c r="DC255" s="15" t="n">
        <f aca="false">IF(DB255=0,CZ255,CZ255/DA255)</f>
        <v>1</v>
      </c>
      <c r="DD255" s="15" t="n">
        <v>23</v>
      </c>
      <c r="DE255" s="15" t="n">
        <f aca="false">IF(DC255/DD255=INT(DC255/DD255),1,0)</f>
        <v>0</v>
      </c>
      <c r="DF255" s="15" t="n">
        <f aca="false">IF(DE255=0,DC255,DC255/DD255)</f>
        <v>1</v>
      </c>
      <c r="DG255" s="15" t="n">
        <f aca="false">DG251</f>
        <v>841</v>
      </c>
      <c r="DH255" s="15" t="n">
        <f aca="false">IF(DF255/DG255=INT(DF255/DG255),1,0)</f>
        <v>0</v>
      </c>
      <c r="DI255" s="15" t="n">
        <f aca="false">IF(DH255=0,DF255,DF255/DG255)</f>
        <v>1</v>
      </c>
      <c r="DJ255" s="15" t="n">
        <v>29</v>
      </c>
      <c r="DK255" s="15" t="n">
        <f aca="false">IF(DI255/DJ255=INT(DI255/DJ255),1,0)</f>
        <v>0</v>
      </c>
      <c r="DL255" s="15" t="n">
        <f aca="false">IF(DK255=0,DI255,DI255/DJ255)</f>
        <v>1</v>
      </c>
      <c r="DM255" s="15" t="n">
        <f aca="false">DM251</f>
        <v>961</v>
      </c>
      <c r="DN255" s="15" t="n">
        <f aca="false">IF(DL255/DM255=INT(DL255/DM255),1,0)</f>
        <v>0</v>
      </c>
      <c r="DO255" s="15" t="n">
        <f aca="false">IF(DN255=0,DL255,DL255/DM255)</f>
        <v>1</v>
      </c>
      <c r="DP255" s="15" t="n">
        <v>31</v>
      </c>
      <c r="DQ255" s="15" t="n">
        <f aca="false">IF(DO255/DP255=INT(DO255/DP255),1,0)</f>
        <v>0</v>
      </c>
      <c r="DR255" s="15" t="n">
        <f aca="false">IF(DQ255=0,DO255,DO255/DP255)</f>
        <v>1</v>
      </c>
      <c r="DS255" s="15" t="n">
        <v>37</v>
      </c>
      <c r="DT255" s="15" t="n">
        <f aca="false">IF(DR255/DS255=INT(DR255/DS255),1,0)</f>
        <v>0</v>
      </c>
      <c r="DU255" s="15" t="n">
        <f aca="false">IF(DT255=0,DR255,DR255/DS255)</f>
        <v>1</v>
      </c>
      <c r="DV255" s="15" t="n">
        <v>41</v>
      </c>
      <c r="DW255" s="15" t="n">
        <f aca="false">IF(DU255/DV255=INT(DU255/DV255),1,0)</f>
        <v>0</v>
      </c>
      <c r="DX255" s="15" t="n">
        <f aca="false">IF(DW255=0,DU255,DU255/DV255)</f>
        <v>1</v>
      </c>
      <c r="DY255" s="15" t="n">
        <v>43</v>
      </c>
      <c r="DZ255" s="15" t="n">
        <f aca="false">IF(DX255/DY255=INT(DX255/DY255),1,0)</f>
        <v>0</v>
      </c>
      <c r="EA255" s="15" t="n">
        <f aca="false">IF(DZ255=0,DX255,DX255/DY255)</f>
        <v>1</v>
      </c>
      <c r="EB255" s="15" t="n">
        <v>47</v>
      </c>
      <c r="EC255" s="15" t="n">
        <f aca="false">IF(EA255/EB255=INT(EA255/EB255),1,0)</f>
        <v>0</v>
      </c>
      <c r="ED255" s="15" t="n">
        <f aca="false">IF(EC255=0,EA255,EA255/EB255)</f>
        <v>1</v>
      </c>
      <c r="EE255" s="15" t="n">
        <v>53</v>
      </c>
      <c r="EF255" s="15" t="n">
        <f aca="false">IF(ED255/EE255=INT(ED255/EE255),1,0)</f>
        <v>0</v>
      </c>
      <c r="EG255" s="15" t="n">
        <f aca="false">IF(EF255=0,ED255,ED255/EE255)</f>
        <v>1</v>
      </c>
      <c r="EH255" s="15" t="n">
        <v>59</v>
      </c>
      <c r="EI255" s="15" t="n">
        <f aca="false">IF(EG255/EH255=INT(EG255/EH255),1,0)</f>
        <v>0</v>
      </c>
      <c r="EJ255" s="15" t="n">
        <f aca="false">IF(EI255=0,EG255,EG255/EH255)</f>
        <v>1</v>
      </c>
      <c r="EK255" s="15" t="n">
        <v>61</v>
      </c>
      <c r="EL255" s="15" t="n">
        <f aca="false">IF(EJ255/EK255=INT(EJ255/EK255),1,0)</f>
        <v>0</v>
      </c>
      <c r="EM255" s="15" t="n">
        <f aca="false">IF(EL255=0,EJ255,EJ255/EK255)</f>
        <v>1</v>
      </c>
      <c r="EN255" s="15" t="n">
        <v>67</v>
      </c>
      <c r="EO255" s="15" t="n">
        <f aca="false">IF(EM255/EN255=INT(EM255/EN255),1,0)</f>
        <v>0</v>
      </c>
      <c r="EP255" s="15" t="n">
        <f aca="false">IF(EO255=0,EM255,EM255/EN255)</f>
        <v>1</v>
      </c>
      <c r="EQ255" s="15" t="n">
        <v>71</v>
      </c>
      <c r="ER255" s="15" t="n">
        <f aca="false">IF(EP255/EQ255=INT(EP255/EQ255),1,0)</f>
        <v>0</v>
      </c>
      <c r="ES255" s="15" t="n">
        <f aca="false">IF(ER255=0,EP255,EP255/EQ255)</f>
        <v>1</v>
      </c>
      <c r="ET255" s="15" t="n">
        <v>73</v>
      </c>
      <c r="EU255" s="15" t="n">
        <f aca="false">IF(ES255/ET255=INT(ES255/ET255),1,0)</f>
        <v>0</v>
      </c>
      <c r="EV255" s="15" t="n">
        <f aca="false">IF(EU255=0,ES255,ES255/ET255)</f>
        <v>1</v>
      </c>
      <c r="EW255" s="15" t="n">
        <v>79</v>
      </c>
      <c r="EX255" s="15" t="n">
        <f aca="false">IF(EV255/EW255=INT(EV255/EW255),1,0)</f>
        <v>0</v>
      </c>
      <c r="EY255" s="15" t="n">
        <f aca="false">IF(EX255=0,EV255,EV255/EW255)</f>
        <v>1</v>
      </c>
      <c r="EZ255" s="15" t="n">
        <v>83</v>
      </c>
      <c r="FA255" s="15" t="n">
        <f aca="false">IF(EY255/EZ255=INT(EY255/EZ255),1,0)</f>
        <v>0</v>
      </c>
      <c r="FB255" s="15" t="n">
        <f aca="false">IF(FA255=0,EY255,EY255/EZ255)</f>
        <v>1</v>
      </c>
      <c r="FC255" s="15" t="n">
        <v>89</v>
      </c>
      <c r="FD255" s="15" t="n">
        <f aca="false">IF(FB255/FC255=INT(FB255/FC255),1,0)</f>
        <v>0</v>
      </c>
      <c r="FE255" s="15" t="n">
        <f aca="false">IF(FD255=0,FB255,FB255/FC255)</f>
        <v>1</v>
      </c>
      <c r="FF255" s="15" t="n">
        <v>97</v>
      </c>
      <c r="FG255" s="15" t="n">
        <f aca="false">IF(FE255/FF255=INT(FE255/FF255),1,0)</f>
        <v>0</v>
      </c>
      <c r="FH255" s="15" t="n">
        <f aca="false">IF(FG255=0,FE255,FE255/FF255)</f>
        <v>1</v>
      </c>
      <c r="FI255" s="15" t="n">
        <v>101</v>
      </c>
      <c r="FJ255" s="15" t="n">
        <f aca="false">IF(FH255/FI255=INT(FH255/FI255),1,0)</f>
        <v>0</v>
      </c>
      <c r="FK255" s="15" t="n">
        <f aca="false">IF(FJ255=0,FH255,FH255/FI255)</f>
        <v>1</v>
      </c>
      <c r="FL255" s="15" t="n">
        <v>103</v>
      </c>
      <c r="FM255" s="15" t="n">
        <f aca="false">IF(FK255/FL255=INT(FK255/FL255),1,0)</f>
        <v>0</v>
      </c>
      <c r="FN255" s="15" t="n">
        <f aca="false">IF(FM255=0,FK255,FK255/FL255)</f>
        <v>1</v>
      </c>
      <c r="FO255" s="15" t="n">
        <v>107</v>
      </c>
      <c r="FP255" s="15" t="n">
        <f aca="false">IF(FN255/FO255=INT(FN255/FO255),1,0)</f>
        <v>0</v>
      </c>
      <c r="FQ255" s="15" t="n">
        <f aca="false">IF(FP255=0,FN255,FN255/FO255)</f>
        <v>1</v>
      </c>
      <c r="FR255" s="15" t="n">
        <v>109</v>
      </c>
      <c r="FS255" s="15" t="n">
        <f aca="false">IF(FQ255/FR255=INT(FQ255/FR255),1,0)</f>
        <v>0</v>
      </c>
      <c r="FT255" s="15" t="n">
        <f aca="false">IF(FS255=0,FQ255,FQ255/FR255)</f>
        <v>1</v>
      </c>
      <c r="FU255" s="15" t="n">
        <v>113</v>
      </c>
      <c r="FV255" s="15" t="n">
        <f aca="false">IF(FT255/FU255=INT(FT255/FU255),1,0)</f>
        <v>0</v>
      </c>
      <c r="FW255" s="15" t="n">
        <f aca="false">IF(FV255=0,FT255,FT255/FU255)</f>
        <v>1</v>
      </c>
      <c r="FX255" s="15" t="n">
        <v>127</v>
      </c>
      <c r="FY255" s="15" t="n">
        <f aca="false">IF(FW255/FX255=INT(FW255/FX255),1,0)</f>
        <v>0</v>
      </c>
      <c r="FZ255" s="15" t="n">
        <f aca="false">IF(FY255=0,FW255,FW255/FX255)</f>
        <v>1</v>
      </c>
      <c r="GA255" s="15" t="n">
        <v>131</v>
      </c>
      <c r="GB255" s="15" t="n">
        <f aca="false">IF(FZ255/GA255=INT(FZ255/GA255),1,0)</f>
        <v>0</v>
      </c>
      <c r="GC255" s="15" t="n">
        <f aca="false">IF(GB255=0,FZ255,FZ255/GA255)</f>
        <v>1</v>
      </c>
      <c r="GD255" s="15" t="n">
        <v>137</v>
      </c>
      <c r="GE255" s="15" t="n">
        <f aca="false">IF(GC255/GD255=INT(GC255/GD255),1,0)</f>
        <v>0</v>
      </c>
      <c r="GF255" s="15" t="n">
        <f aca="false">IF(GE255=0,GC255,GC255/GD255)</f>
        <v>1</v>
      </c>
      <c r="GG255" s="15" t="n">
        <v>139</v>
      </c>
      <c r="GH255" s="15" t="n">
        <f aca="false">IF(GF255/GG255=INT(GF255/GG255),1,0)</f>
        <v>0</v>
      </c>
      <c r="GI255" s="15" t="n">
        <f aca="false">IF(GH255=0,GF255,GF255/GG255)</f>
        <v>1</v>
      </c>
      <c r="GJ255" s="15" t="n">
        <v>149</v>
      </c>
      <c r="GK255" s="15" t="n">
        <f aca="false">IF(GI255/GJ255=INT(GI255/GJ255),1,0)</f>
        <v>0</v>
      </c>
      <c r="GL255" s="15" t="n">
        <f aca="false">IF(GK255=0,GI255,GI255/GJ255)</f>
        <v>1</v>
      </c>
      <c r="GM255" s="15"/>
      <c r="GN255" s="15" t="n">
        <f aca="false">8*AW255+4*AZ255+2*BC255+BF255</f>
        <v>0</v>
      </c>
      <c r="GO255" s="15" t="n">
        <f aca="false">4*BI255+2*BL255+BO255</f>
        <v>1</v>
      </c>
      <c r="GP255" s="15" t="n">
        <f aca="false">2*BR255+BU255</f>
        <v>1</v>
      </c>
      <c r="GQ255" s="15" t="n">
        <f aca="false">2*BX255+CA255</f>
        <v>0</v>
      </c>
      <c r="GR255" s="15" t="n">
        <f aca="false">2*CD255+CG255</f>
        <v>0</v>
      </c>
      <c r="GS255" s="15" t="n">
        <f aca="false">2*CJ255+CM255</f>
        <v>0</v>
      </c>
      <c r="GT255" s="15" t="n">
        <f aca="false">CS255</f>
        <v>0</v>
      </c>
      <c r="GU255" s="15" t="n">
        <f aca="false">CY255</f>
        <v>0</v>
      </c>
      <c r="GV255" s="15" t="n">
        <f aca="false">DE255</f>
        <v>0</v>
      </c>
      <c r="GW255" s="15" t="n">
        <f aca="false">DK255</f>
        <v>0</v>
      </c>
      <c r="GX255" s="15" t="n">
        <f aca="false">DQ255</f>
        <v>0</v>
      </c>
      <c r="GY255" s="0" t="n">
        <f aca="false">DT255</f>
        <v>0</v>
      </c>
      <c r="GZ255" s="0" t="n">
        <f aca="false">DW255</f>
        <v>0</v>
      </c>
      <c r="HA255" s="0" t="n">
        <f aca="false">DZ255</f>
        <v>0</v>
      </c>
      <c r="HB255" s="0" t="n">
        <f aca="false">EC255</f>
        <v>0</v>
      </c>
      <c r="HC255" s="0" t="n">
        <f aca="false">EF255</f>
        <v>0</v>
      </c>
      <c r="HD255" s="0" t="n">
        <f aca="false">EI255</f>
        <v>0</v>
      </c>
      <c r="HE255" s="0" t="n">
        <f aca="false">EL255</f>
        <v>0</v>
      </c>
      <c r="HF255" s="0" t="n">
        <f aca="false">EO255</f>
        <v>0</v>
      </c>
      <c r="HG255" s="0" t="n">
        <f aca="false">ER255</f>
        <v>0</v>
      </c>
      <c r="HH255" s="0" t="n">
        <f aca="false">EU255</f>
        <v>0</v>
      </c>
      <c r="HI255" s="0" t="n">
        <f aca="false">EX255</f>
        <v>0</v>
      </c>
      <c r="HJ255" s="0" t="n">
        <f aca="false">FA255</f>
        <v>0</v>
      </c>
      <c r="HK255" s="0" t="n">
        <f aca="false">FD255</f>
        <v>0</v>
      </c>
      <c r="HL255" s="0" t="n">
        <f aca="false">FG255</f>
        <v>0</v>
      </c>
      <c r="HM255" s="0" t="n">
        <f aca="false">FJ255</f>
        <v>0</v>
      </c>
      <c r="HN255" s="0" t="n">
        <f aca="false">FM255</f>
        <v>0</v>
      </c>
      <c r="HO255" s="0" t="n">
        <f aca="false">FP255</f>
        <v>0</v>
      </c>
      <c r="HP255" s="0" t="n">
        <f aca="false">FS255</f>
        <v>0</v>
      </c>
      <c r="HQ255" s="0" t="n">
        <f aca="false">FV255</f>
        <v>0</v>
      </c>
      <c r="HR255" s="0" t="n">
        <f aca="false">FY255</f>
        <v>0</v>
      </c>
      <c r="HS255" s="0" t="n">
        <f aca="false">GB255</f>
        <v>0</v>
      </c>
      <c r="HT255" s="0" t="n">
        <f aca="false">GE255</f>
        <v>0</v>
      </c>
      <c r="HU255" s="0" t="n">
        <f aca="false">GH255</f>
        <v>0</v>
      </c>
      <c r="HV255" s="0" t="n">
        <f aca="false">GK255</f>
        <v>0</v>
      </c>
      <c r="HW255" s="0" t="n">
        <f aca="false">AU255</f>
        <v>15</v>
      </c>
      <c r="HX255" s="0" t="n">
        <f aca="false">HW255/HV258</f>
        <v>3</v>
      </c>
    </row>
    <row r="256" customFormat="false" ht="18" hidden="true" customHeight="true" outlineLevel="0" collapsed="false">
      <c r="A256" s="1"/>
      <c r="B256" s="10"/>
      <c r="C256" s="10"/>
      <c r="D256" s="10"/>
      <c r="E256" s="10"/>
      <c r="F256" s="13"/>
      <c r="G256" s="13"/>
      <c r="H256" s="74"/>
      <c r="I256" s="10"/>
      <c r="J256" s="10"/>
      <c r="K256" s="1"/>
      <c r="M256" s="1"/>
      <c r="AK256" s="1"/>
      <c r="AL256" s="1"/>
      <c r="AM256" s="1"/>
      <c r="AN256" s="1"/>
      <c r="AO256" s="1"/>
      <c r="AP256" s="1"/>
      <c r="AQ256" s="1"/>
      <c r="AS256" s="0" t="n">
        <f aca="false">AS255+INT(AT255/AT256)</f>
        <v>10</v>
      </c>
      <c r="AT256" s="15" t="n">
        <f aca="true">IF(AP251&gt;AT255,INT((RAND()*(AQ251-AP251+1)+AP251)),INT((RAND()*(AQ251-AT255)+AT255+1)))</f>
        <v>20</v>
      </c>
      <c r="AU256" s="0" t="n">
        <f aca="false">AT256</f>
        <v>20</v>
      </c>
      <c r="AV256" s="0" t="n">
        <v>256</v>
      </c>
      <c r="AW256" s="15" t="n">
        <f aca="false">IF(AU256/AV256=INT(AU256/AV256),1,0)</f>
        <v>0</v>
      </c>
      <c r="AX256" s="15" t="n">
        <f aca="false">IF(AW256=0,AU256,AU256/AV256)</f>
        <v>20</v>
      </c>
      <c r="AY256" s="15" t="n">
        <v>16</v>
      </c>
      <c r="AZ256" s="15" t="n">
        <f aca="false">IF(AX256/AY256=INT(AX256/AY256),1,0)</f>
        <v>0</v>
      </c>
      <c r="BA256" s="15" t="n">
        <f aca="false">IF(AZ256=0,AX256,AX256/AY256)</f>
        <v>20</v>
      </c>
      <c r="BB256" s="15" t="n">
        <v>4</v>
      </c>
      <c r="BC256" s="15" t="n">
        <f aca="false">IF(BA256/BB256=INT(BA256/BB256),1,0)</f>
        <v>1</v>
      </c>
      <c r="BD256" s="15" t="n">
        <f aca="false">IF(BC256=0,BA256,BA256/BB256)</f>
        <v>5</v>
      </c>
      <c r="BE256" s="15" t="n">
        <v>2</v>
      </c>
      <c r="BF256" s="15" t="n">
        <f aca="false">IF(BD256/BE256=INT(BD256/BE256),1,0)</f>
        <v>0</v>
      </c>
      <c r="BG256" s="15" t="n">
        <f aca="false">IF(BF256=0,BD256,BD256/BE256)</f>
        <v>5</v>
      </c>
      <c r="BH256" s="15" t="n">
        <v>81</v>
      </c>
      <c r="BI256" s="15" t="n">
        <f aca="false">IF(BG256/BH256=INT(BG256/BH256),1,0)</f>
        <v>0</v>
      </c>
      <c r="BJ256" s="15" t="n">
        <f aca="false">IF(BI256=0,BG256,BG256/BH256)</f>
        <v>5</v>
      </c>
      <c r="BK256" s="15" t="n">
        <v>9</v>
      </c>
      <c r="BL256" s="15" t="n">
        <f aca="false">IF(BJ256/BK256=INT(BJ256/BK256),1,0)</f>
        <v>0</v>
      </c>
      <c r="BM256" s="15" t="n">
        <f aca="false">IF(BL256=0,BJ256,BJ256/BK256)</f>
        <v>5</v>
      </c>
      <c r="BN256" s="15" t="n">
        <v>3</v>
      </c>
      <c r="BO256" s="15" t="n">
        <f aca="false">IF(BM256/BN256=INT(BM256/BN256),1,0)</f>
        <v>0</v>
      </c>
      <c r="BP256" s="15" t="n">
        <f aca="false">IF(BO256=0,BM256,BM256/BN256)</f>
        <v>5</v>
      </c>
      <c r="BQ256" s="15" t="n">
        <v>25</v>
      </c>
      <c r="BR256" s="15" t="n">
        <f aca="false">IF(BP256/BQ256=INT(BP256/BQ256),1,0)</f>
        <v>0</v>
      </c>
      <c r="BS256" s="15" t="n">
        <f aca="false">IF(BR256=0,BP256,BP256/BQ256)</f>
        <v>5</v>
      </c>
      <c r="BT256" s="15" t="n">
        <v>5</v>
      </c>
      <c r="BU256" s="15" t="n">
        <f aca="false">IF(BS256/BT256=INT(BS256/BT256),1,0)</f>
        <v>1</v>
      </c>
      <c r="BV256" s="15" t="n">
        <f aca="false">IF(BU256=0,BS256,BS256/BT256)</f>
        <v>1</v>
      </c>
      <c r="BW256" s="15" t="n">
        <v>49</v>
      </c>
      <c r="BX256" s="15" t="n">
        <f aca="false">IF(BV256/BW256=INT(BV256/BW256),1,0)</f>
        <v>0</v>
      </c>
      <c r="BY256" s="15" t="n">
        <f aca="false">IF(BX256=0,BV256,BV256/BW256)</f>
        <v>1</v>
      </c>
      <c r="BZ256" s="15" t="n">
        <v>7</v>
      </c>
      <c r="CA256" s="15" t="n">
        <f aca="false">IF(BY256/BZ256=INT(BY256/BZ256),1,0)</f>
        <v>0</v>
      </c>
      <c r="CB256" s="15" t="n">
        <f aca="false">IF(CA256=0,BY256,BY256/BZ256)</f>
        <v>1</v>
      </c>
      <c r="CC256" s="15" t="n">
        <v>121</v>
      </c>
      <c r="CD256" s="15" t="n">
        <f aca="false">IF(CB256/CC256=INT(CB256/CC256),1,0)</f>
        <v>0</v>
      </c>
      <c r="CE256" s="15" t="n">
        <f aca="false">IF(CD256=0,CB256,CB256/CC256)</f>
        <v>1</v>
      </c>
      <c r="CF256" s="15" t="n">
        <v>11</v>
      </c>
      <c r="CG256" s="15" t="n">
        <f aca="false">IF(CE256/CF256=INT(CE256/CF256),1,0)</f>
        <v>0</v>
      </c>
      <c r="CH256" s="15" t="n">
        <f aca="false">IF(CG256=0,CE256,CE256/CF256)</f>
        <v>1</v>
      </c>
      <c r="CI256" s="15" t="n">
        <v>169</v>
      </c>
      <c r="CJ256" s="15" t="n">
        <f aca="false">IF(CH256/CI256=INT(CH256/CI256),1,0)</f>
        <v>0</v>
      </c>
      <c r="CK256" s="15" t="n">
        <f aca="false">IF(CJ256=0,CH256,CH256/CI256)</f>
        <v>1</v>
      </c>
      <c r="CL256" s="15" t="n">
        <v>13</v>
      </c>
      <c r="CM256" s="15" t="n">
        <f aca="false">IF(CK256/CL256=INT(CK256/CL256),1,0)</f>
        <v>0</v>
      </c>
      <c r="CN256" s="15" t="n">
        <f aca="false">IF(CM256=0,CK256,CK256/CL256)</f>
        <v>1</v>
      </c>
      <c r="CO256" s="15" t="n">
        <f aca="false">CO252</f>
        <v>289</v>
      </c>
      <c r="CP256" s="15" t="n">
        <f aca="false">IF(CN256/CO256=INT(CN256/CO256),1,0)</f>
        <v>0</v>
      </c>
      <c r="CQ256" s="15" t="n">
        <f aca="false">IF(CP256=0,CN256,CN256/CO256)</f>
        <v>1</v>
      </c>
      <c r="CR256" s="15" t="n">
        <v>17</v>
      </c>
      <c r="CS256" s="15" t="n">
        <f aca="false">IF(CQ256/CR256=INT(CQ256/CR256),1,0)</f>
        <v>0</v>
      </c>
      <c r="CT256" s="15" t="n">
        <f aca="false">IF(CS256=0,CQ256,CQ256/CR256)</f>
        <v>1</v>
      </c>
      <c r="CU256" s="15" t="n">
        <f aca="false">CU252</f>
        <v>361</v>
      </c>
      <c r="CV256" s="15" t="n">
        <f aca="false">IF(CT256/CU256=INT(CT256/CU256),1,0)</f>
        <v>0</v>
      </c>
      <c r="CW256" s="15" t="n">
        <f aca="false">IF(CV256=0,CT256,CT256/CU256)</f>
        <v>1</v>
      </c>
      <c r="CX256" s="15" t="n">
        <v>19</v>
      </c>
      <c r="CY256" s="15" t="n">
        <f aca="false">IF(CW256/CX256=INT(CW256/CX256),1,0)</f>
        <v>0</v>
      </c>
      <c r="CZ256" s="15" t="n">
        <f aca="false">IF(CY256=0,CW256,CW256/CX256)</f>
        <v>1</v>
      </c>
      <c r="DA256" s="15" t="n">
        <f aca="false">DA252</f>
        <v>529</v>
      </c>
      <c r="DB256" s="15" t="n">
        <f aca="false">IF(CZ256/DA256=INT(CZ256/DA256),1,0)</f>
        <v>0</v>
      </c>
      <c r="DC256" s="15" t="n">
        <f aca="false">IF(DB256=0,CZ256,CZ256/DA256)</f>
        <v>1</v>
      </c>
      <c r="DD256" s="15" t="n">
        <v>23</v>
      </c>
      <c r="DE256" s="15" t="n">
        <f aca="false">IF(DC256/DD256=INT(DC256/DD256),1,0)</f>
        <v>0</v>
      </c>
      <c r="DF256" s="15" t="n">
        <f aca="false">IF(DE256=0,DC256,DC256/DD256)</f>
        <v>1</v>
      </c>
      <c r="DG256" s="15" t="n">
        <f aca="false">DG252</f>
        <v>841</v>
      </c>
      <c r="DH256" s="15" t="n">
        <f aca="false">IF(DF256/DG256=INT(DF256/DG256),1,0)</f>
        <v>0</v>
      </c>
      <c r="DI256" s="15" t="n">
        <f aca="false">IF(DH256=0,DF256,DF256/DG256)</f>
        <v>1</v>
      </c>
      <c r="DJ256" s="15" t="n">
        <v>29</v>
      </c>
      <c r="DK256" s="15" t="n">
        <f aca="false">IF(DI256/DJ256=INT(DI256/DJ256),1,0)</f>
        <v>0</v>
      </c>
      <c r="DL256" s="15" t="n">
        <f aca="false">IF(DK256=0,DI256,DI256/DJ256)</f>
        <v>1</v>
      </c>
      <c r="DM256" s="15" t="n">
        <f aca="false">DM252</f>
        <v>961</v>
      </c>
      <c r="DN256" s="15" t="n">
        <f aca="false">IF(DL256/DM256=INT(DL256/DM256),1,0)</f>
        <v>0</v>
      </c>
      <c r="DO256" s="15" t="n">
        <f aca="false">IF(DN256=0,DL256,DL256/DM256)</f>
        <v>1</v>
      </c>
      <c r="DP256" s="15" t="n">
        <v>31</v>
      </c>
      <c r="DQ256" s="15" t="n">
        <f aca="false">IF(DO256/DP256=INT(DO256/DP256),1,0)</f>
        <v>0</v>
      </c>
      <c r="DR256" s="15" t="n">
        <f aca="false">IF(DQ256=0,DO256,DO256/DP256)</f>
        <v>1</v>
      </c>
      <c r="DS256" s="15" t="n">
        <v>37</v>
      </c>
      <c r="DT256" s="15" t="n">
        <f aca="false">IF(DR256/DS256=INT(DR256/DS256),1,0)</f>
        <v>0</v>
      </c>
      <c r="DU256" s="15" t="n">
        <f aca="false">IF(DT256=0,DR256,DR256/DS256)</f>
        <v>1</v>
      </c>
      <c r="DV256" s="15" t="n">
        <v>41</v>
      </c>
      <c r="DW256" s="15" t="n">
        <f aca="false">IF(DU256/DV256=INT(DU256/DV256),1,0)</f>
        <v>0</v>
      </c>
      <c r="DX256" s="15" t="n">
        <f aca="false">IF(DW256=0,DU256,DU256/DV256)</f>
        <v>1</v>
      </c>
      <c r="DY256" s="15" t="n">
        <v>43</v>
      </c>
      <c r="DZ256" s="15" t="n">
        <f aca="false">IF(DX256/DY256=INT(DX256/DY256),1,0)</f>
        <v>0</v>
      </c>
      <c r="EA256" s="15" t="n">
        <f aca="false">IF(DZ256=0,DX256,DX256/DY256)</f>
        <v>1</v>
      </c>
      <c r="EB256" s="15" t="n">
        <v>47</v>
      </c>
      <c r="EC256" s="15" t="n">
        <f aca="false">IF(EA256/EB256=INT(EA256/EB256),1,0)</f>
        <v>0</v>
      </c>
      <c r="ED256" s="15" t="n">
        <f aca="false">IF(EC256=0,EA256,EA256/EB256)</f>
        <v>1</v>
      </c>
      <c r="EE256" s="15" t="n">
        <v>53</v>
      </c>
      <c r="EF256" s="15" t="n">
        <f aca="false">IF(ED256/EE256=INT(ED256/EE256),1,0)</f>
        <v>0</v>
      </c>
      <c r="EG256" s="15" t="n">
        <f aca="false">IF(EF256=0,ED256,ED256/EE256)</f>
        <v>1</v>
      </c>
      <c r="EH256" s="15" t="n">
        <v>59</v>
      </c>
      <c r="EI256" s="15" t="n">
        <f aca="false">IF(EG256/EH256=INT(EG256/EH256),1,0)</f>
        <v>0</v>
      </c>
      <c r="EJ256" s="15" t="n">
        <f aca="false">IF(EI256=0,EG256,EG256/EH256)</f>
        <v>1</v>
      </c>
      <c r="EK256" s="15" t="n">
        <v>61</v>
      </c>
      <c r="EL256" s="15" t="n">
        <f aca="false">IF(EJ256/EK256=INT(EJ256/EK256),1,0)</f>
        <v>0</v>
      </c>
      <c r="EM256" s="15" t="n">
        <f aca="false">IF(EL256=0,EJ256,EJ256/EK256)</f>
        <v>1</v>
      </c>
      <c r="EN256" s="15" t="n">
        <v>67</v>
      </c>
      <c r="EO256" s="15" t="n">
        <f aca="false">IF(EM256/EN256=INT(EM256/EN256),1,0)</f>
        <v>0</v>
      </c>
      <c r="EP256" s="15" t="n">
        <f aca="false">IF(EO256=0,EM256,EM256/EN256)</f>
        <v>1</v>
      </c>
      <c r="EQ256" s="15" t="n">
        <v>71</v>
      </c>
      <c r="ER256" s="15" t="n">
        <f aca="false">IF(EP256/EQ256=INT(EP256/EQ256),1,0)</f>
        <v>0</v>
      </c>
      <c r="ES256" s="15" t="n">
        <f aca="false">IF(ER256=0,EP256,EP256/EQ256)</f>
        <v>1</v>
      </c>
      <c r="ET256" s="15" t="n">
        <v>73</v>
      </c>
      <c r="EU256" s="15" t="n">
        <f aca="false">IF(ES256/ET256=INT(ES256/ET256),1,0)</f>
        <v>0</v>
      </c>
      <c r="EV256" s="15" t="n">
        <f aca="false">IF(EU256=0,ES256,ES256/ET256)</f>
        <v>1</v>
      </c>
      <c r="EW256" s="15" t="n">
        <v>79</v>
      </c>
      <c r="EX256" s="15" t="n">
        <f aca="false">IF(EV256/EW256=INT(EV256/EW256),1,0)</f>
        <v>0</v>
      </c>
      <c r="EY256" s="15" t="n">
        <f aca="false">IF(EX256=0,EV256,EV256/EW256)</f>
        <v>1</v>
      </c>
      <c r="EZ256" s="15" t="n">
        <v>83</v>
      </c>
      <c r="FA256" s="15" t="n">
        <f aca="false">IF(EY256/EZ256=INT(EY256/EZ256),1,0)</f>
        <v>0</v>
      </c>
      <c r="FB256" s="15" t="n">
        <f aca="false">IF(FA256=0,EY256,EY256/EZ256)</f>
        <v>1</v>
      </c>
      <c r="FC256" s="15" t="n">
        <v>89</v>
      </c>
      <c r="FD256" s="15" t="n">
        <f aca="false">IF(FB256/FC256=INT(FB256/FC256),1,0)</f>
        <v>0</v>
      </c>
      <c r="FE256" s="15" t="n">
        <f aca="false">IF(FD256=0,FB256,FB256/FC256)</f>
        <v>1</v>
      </c>
      <c r="FF256" s="15" t="n">
        <v>97</v>
      </c>
      <c r="FG256" s="15" t="n">
        <f aca="false">IF(FE256/FF256=INT(FE256/FF256),1,0)</f>
        <v>0</v>
      </c>
      <c r="FH256" s="15" t="n">
        <f aca="false">IF(FG256=0,FE256,FE256/FF256)</f>
        <v>1</v>
      </c>
      <c r="FI256" s="15" t="n">
        <v>101</v>
      </c>
      <c r="FJ256" s="15" t="n">
        <f aca="false">IF(FH256/FI256=INT(FH256/FI256),1,0)</f>
        <v>0</v>
      </c>
      <c r="FK256" s="15" t="n">
        <f aca="false">IF(FJ256=0,FH256,FH256/FI256)</f>
        <v>1</v>
      </c>
      <c r="FL256" s="15" t="n">
        <v>103</v>
      </c>
      <c r="FM256" s="15" t="n">
        <f aca="false">IF(FK256/FL256=INT(FK256/FL256),1,0)</f>
        <v>0</v>
      </c>
      <c r="FN256" s="15" t="n">
        <f aca="false">IF(FM256=0,FK256,FK256/FL256)</f>
        <v>1</v>
      </c>
      <c r="FO256" s="15" t="n">
        <v>107</v>
      </c>
      <c r="FP256" s="15" t="n">
        <f aca="false">IF(FN256/FO256=INT(FN256/FO256),1,0)</f>
        <v>0</v>
      </c>
      <c r="FQ256" s="15" t="n">
        <f aca="false">IF(FP256=0,FN256,FN256/FO256)</f>
        <v>1</v>
      </c>
      <c r="FR256" s="15" t="n">
        <v>109</v>
      </c>
      <c r="FS256" s="15" t="n">
        <f aca="false">IF(FQ256/FR256=INT(FQ256/FR256),1,0)</f>
        <v>0</v>
      </c>
      <c r="FT256" s="15" t="n">
        <f aca="false">IF(FS256=0,FQ256,FQ256/FR256)</f>
        <v>1</v>
      </c>
      <c r="FU256" s="15" t="n">
        <v>113</v>
      </c>
      <c r="FV256" s="15" t="n">
        <f aca="false">IF(FT256/FU256=INT(FT256/FU256),1,0)</f>
        <v>0</v>
      </c>
      <c r="FW256" s="15" t="n">
        <f aca="false">IF(FV256=0,FT256,FT256/FU256)</f>
        <v>1</v>
      </c>
      <c r="FX256" s="15" t="n">
        <v>127</v>
      </c>
      <c r="FY256" s="15" t="n">
        <f aca="false">IF(FW256/FX256=INT(FW256/FX256),1,0)</f>
        <v>0</v>
      </c>
      <c r="FZ256" s="15" t="n">
        <f aca="false">IF(FY256=0,FW256,FW256/FX256)</f>
        <v>1</v>
      </c>
      <c r="GA256" s="15" t="n">
        <v>131</v>
      </c>
      <c r="GB256" s="15" t="n">
        <f aca="false">IF(FZ256/GA256=INT(FZ256/GA256),1,0)</f>
        <v>0</v>
      </c>
      <c r="GC256" s="15" t="n">
        <f aca="false">IF(GB256=0,FZ256,FZ256/GA256)</f>
        <v>1</v>
      </c>
      <c r="GD256" s="15" t="n">
        <v>137</v>
      </c>
      <c r="GE256" s="15" t="n">
        <f aca="false">IF(GC256/GD256=INT(GC256/GD256),1,0)</f>
        <v>0</v>
      </c>
      <c r="GF256" s="15" t="n">
        <f aca="false">IF(GE256=0,GC256,GC256/GD256)</f>
        <v>1</v>
      </c>
      <c r="GG256" s="15" t="n">
        <v>139</v>
      </c>
      <c r="GH256" s="15" t="n">
        <f aca="false">IF(GF256/GG256=INT(GF256/GG256),1,0)</f>
        <v>0</v>
      </c>
      <c r="GI256" s="15" t="n">
        <f aca="false">IF(GH256=0,GF256,GF256/GG256)</f>
        <v>1</v>
      </c>
      <c r="GJ256" s="15" t="n">
        <v>149</v>
      </c>
      <c r="GK256" s="15" t="n">
        <f aca="false">IF(GI256/GJ256=INT(GI256/GJ256),1,0)</f>
        <v>0</v>
      </c>
      <c r="GL256" s="15" t="n">
        <f aca="false">IF(GK256=0,GI256,GI256/GJ256)</f>
        <v>1</v>
      </c>
      <c r="GM256" s="15"/>
      <c r="GN256" s="15" t="n">
        <f aca="false">8*AW256+4*AZ256+2*BC256+BF256</f>
        <v>2</v>
      </c>
      <c r="GO256" s="15" t="n">
        <f aca="false">4*BI256+2*BL256+BO256</f>
        <v>0</v>
      </c>
      <c r="GP256" s="15" t="n">
        <f aca="false">2*BR256+BU256</f>
        <v>1</v>
      </c>
      <c r="GQ256" s="15" t="n">
        <f aca="false">2*BX256+CA256</f>
        <v>0</v>
      </c>
      <c r="GR256" s="15" t="n">
        <f aca="false">2*CD256+CG256</f>
        <v>0</v>
      </c>
      <c r="GS256" s="15" t="n">
        <f aca="false">2*CJ256+CM256</f>
        <v>0</v>
      </c>
      <c r="GT256" s="15" t="n">
        <f aca="false">CS256</f>
        <v>0</v>
      </c>
      <c r="GU256" s="15" t="n">
        <f aca="false">CY256</f>
        <v>0</v>
      </c>
      <c r="GV256" s="15" t="n">
        <f aca="false">DE256</f>
        <v>0</v>
      </c>
      <c r="GW256" s="15" t="n">
        <f aca="false">DK256</f>
        <v>0</v>
      </c>
      <c r="GX256" s="15" t="n">
        <f aca="false">DQ256</f>
        <v>0</v>
      </c>
      <c r="GY256" s="0" t="n">
        <f aca="false">DT256</f>
        <v>0</v>
      </c>
      <c r="GZ256" s="0" t="n">
        <f aca="false">DW256</f>
        <v>0</v>
      </c>
      <c r="HA256" s="0" t="n">
        <f aca="false">DZ256</f>
        <v>0</v>
      </c>
      <c r="HB256" s="0" t="n">
        <f aca="false">EC256</f>
        <v>0</v>
      </c>
      <c r="HC256" s="0" t="n">
        <f aca="false">EF256</f>
        <v>0</v>
      </c>
      <c r="HD256" s="0" t="n">
        <f aca="false">EI256</f>
        <v>0</v>
      </c>
      <c r="HE256" s="0" t="n">
        <f aca="false">EL256</f>
        <v>0</v>
      </c>
      <c r="HF256" s="0" t="n">
        <f aca="false">EO256</f>
        <v>0</v>
      </c>
      <c r="HG256" s="0" t="n">
        <f aca="false">ER256</f>
        <v>0</v>
      </c>
      <c r="HH256" s="0" t="n">
        <f aca="false">EU256</f>
        <v>0</v>
      </c>
      <c r="HI256" s="0" t="n">
        <f aca="false">EX256</f>
        <v>0</v>
      </c>
      <c r="HJ256" s="0" t="n">
        <f aca="false">FA256</f>
        <v>0</v>
      </c>
      <c r="HK256" s="0" t="n">
        <f aca="false">FD256</f>
        <v>0</v>
      </c>
      <c r="HL256" s="0" t="n">
        <f aca="false">FG256</f>
        <v>0</v>
      </c>
      <c r="HM256" s="0" t="n">
        <f aca="false">FJ256</f>
        <v>0</v>
      </c>
      <c r="HN256" s="0" t="n">
        <f aca="false">FM256</f>
        <v>0</v>
      </c>
      <c r="HO256" s="0" t="n">
        <f aca="false">FP256</f>
        <v>0</v>
      </c>
      <c r="HP256" s="0" t="n">
        <f aca="false">FS256</f>
        <v>0</v>
      </c>
      <c r="HQ256" s="0" t="n">
        <f aca="false">FV256</f>
        <v>0</v>
      </c>
      <c r="HR256" s="0" t="n">
        <f aca="false">FY256</f>
        <v>0</v>
      </c>
      <c r="HS256" s="0" t="n">
        <f aca="false">GB256</f>
        <v>0</v>
      </c>
      <c r="HT256" s="0" t="n">
        <f aca="false">GE256</f>
        <v>0</v>
      </c>
      <c r="HU256" s="0" t="n">
        <f aca="false">GH256</f>
        <v>0</v>
      </c>
      <c r="HV256" s="0" t="n">
        <f aca="false">GK256</f>
        <v>0</v>
      </c>
      <c r="HW256" s="0" t="n">
        <f aca="false">AU256</f>
        <v>20</v>
      </c>
      <c r="HX256" s="0" t="n">
        <f aca="false">HW256/HV258</f>
        <v>4</v>
      </c>
    </row>
    <row r="257" customFormat="false" ht="18" hidden="true" customHeight="true" outlineLevel="0" collapsed="false">
      <c r="A257" s="1"/>
      <c r="B257" s="10"/>
      <c r="C257" s="10"/>
      <c r="D257" s="10"/>
      <c r="E257" s="10"/>
      <c r="F257" s="13"/>
      <c r="G257" s="13"/>
      <c r="H257" s="74"/>
      <c r="I257" s="10"/>
      <c r="J257" s="10"/>
      <c r="K257" s="1"/>
      <c r="M257" s="1"/>
      <c r="AK257" s="1"/>
      <c r="AL257" s="1"/>
      <c r="AM257" s="1"/>
      <c r="AN257" s="1"/>
      <c r="AO257" s="1"/>
      <c r="AP257" s="1"/>
      <c r="AQ257" s="1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 t="n">
        <f aca="false">IF(GN255&lt;GN256,GN255,GN256)</f>
        <v>0</v>
      </c>
      <c r="GO257" s="15" t="n">
        <f aca="false">IF(GO255&lt;GO256,GO255,GO256)</f>
        <v>0</v>
      </c>
      <c r="GP257" s="15" t="n">
        <f aca="false">IF(GP255&lt;GP256,GP255,GP256)</f>
        <v>1</v>
      </c>
      <c r="GQ257" s="15" t="n">
        <f aca="false">IF(GQ255&lt;GQ256,GQ255,GQ256)</f>
        <v>0</v>
      </c>
      <c r="GR257" s="15" t="n">
        <f aca="false">IF(GR255&lt;GR256,GR255,GR256)</f>
        <v>0</v>
      </c>
      <c r="GS257" s="15" t="n">
        <f aca="false">IF(GS255&lt;GS256,GS255,GS256)</f>
        <v>0</v>
      </c>
      <c r="GT257" s="15" t="n">
        <f aca="false">IF(GT255&lt;GT256,GT255,GT256)</f>
        <v>0</v>
      </c>
      <c r="GU257" s="15" t="n">
        <f aca="false">IF(GU255&lt;GU256,GU255,GU256)</f>
        <v>0</v>
      </c>
      <c r="GV257" s="15" t="n">
        <f aca="false">IF(GV255&lt;GV256,GV255,GV256)</f>
        <v>0</v>
      </c>
      <c r="GW257" s="15" t="n">
        <f aca="false">IF(GW255&lt;GW256,GW255,GW256)</f>
        <v>0</v>
      </c>
      <c r="GX257" s="15" t="n">
        <f aca="false">IF(GX255&lt;GX256,GX255,GX256)</f>
        <v>0</v>
      </c>
      <c r="GY257" s="15" t="n">
        <f aca="false">IF(GY255&lt;GY256,GY255,GY256)</f>
        <v>0</v>
      </c>
      <c r="GZ257" s="15" t="n">
        <f aca="false">IF(GZ255&lt;GZ256,GZ255,GZ256)</f>
        <v>0</v>
      </c>
      <c r="HA257" s="15" t="n">
        <f aca="false">IF(HA255&lt;HA256,HA255,HA256)</f>
        <v>0</v>
      </c>
      <c r="HB257" s="15" t="n">
        <f aca="false">IF(HB255&lt;HB256,HB255,HB256)</f>
        <v>0</v>
      </c>
      <c r="HC257" s="15" t="n">
        <f aca="false">IF(HC255&lt;HC256,HC255,HC256)</f>
        <v>0</v>
      </c>
      <c r="HD257" s="15" t="n">
        <f aca="false">IF(HD255&lt;HD256,HD255,HD256)</f>
        <v>0</v>
      </c>
      <c r="HE257" s="15" t="n">
        <f aca="false">IF(HE255&lt;HE256,HE255,HE256)</f>
        <v>0</v>
      </c>
      <c r="HF257" s="15" t="n">
        <f aca="false">IF(HF255&lt;HF256,HF255,HF256)</f>
        <v>0</v>
      </c>
      <c r="HG257" s="15" t="n">
        <f aca="false">IF(HG255&lt;HG256,HG255,HG256)</f>
        <v>0</v>
      </c>
      <c r="HH257" s="15" t="n">
        <f aca="false">IF(HH255&lt;HH256,HH255,HH256)</f>
        <v>0</v>
      </c>
      <c r="HI257" s="15" t="n">
        <f aca="false">IF(HI255&lt;HI256,HI255,HI256)</f>
        <v>0</v>
      </c>
      <c r="HJ257" s="15" t="n">
        <f aca="false">IF(HJ255&lt;HJ256,HJ255,HJ256)</f>
        <v>0</v>
      </c>
      <c r="HK257" s="15" t="n">
        <f aca="false">IF(HK255&lt;HK256,HK255,HK256)</f>
        <v>0</v>
      </c>
      <c r="HL257" s="15" t="n">
        <f aca="false">IF(HL255&lt;HL256,HL255,HL256)</f>
        <v>0</v>
      </c>
      <c r="HM257" s="15" t="n">
        <f aca="false">IF(HM255&lt;HM256,HM255,HM256)</f>
        <v>0</v>
      </c>
      <c r="HN257" s="15" t="n">
        <f aca="false">IF(HN255&lt;HN256,HN255,HN256)</f>
        <v>0</v>
      </c>
      <c r="HO257" s="15" t="n">
        <f aca="false">IF(HO255&lt;HO256,HO255,HO256)</f>
        <v>0</v>
      </c>
      <c r="HP257" s="15" t="n">
        <f aca="false">IF(HP255&lt;HP256,HP255,HP256)</f>
        <v>0</v>
      </c>
      <c r="HQ257" s="15" t="n">
        <f aca="false">IF(HQ255&lt;HQ256,HQ255,HQ256)</f>
        <v>0</v>
      </c>
      <c r="HR257" s="15" t="n">
        <f aca="false">IF(HR255&lt;HR256,HR255,HR256)</f>
        <v>0</v>
      </c>
      <c r="HS257" s="15" t="n">
        <f aca="false">IF(HS255&lt;HS256,HS255,HS256)</f>
        <v>0</v>
      </c>
      <c r="HT257" s="15" t="n">
        <f aca="false">IF(HT255&lt;HT256,HT255,HT256)</f>
        <v>0</v>
      </c>
      <c r="HU257" s="15" t="n">
        <f aca="false">IF(HU255&lt;HU256,HU255,HU256)</f>
        <v>0</v>
      </c>
      <c r="HV257" s="15" t="n">
        <f aca="false">IF(HV255&lt;HV256,HV255,HV256)</f>
        <v>0</v>
      </c>
    </row>
    <row r="258" customFormat="false" ht="18" hidden="true" customHeight="true" outlineLevel="0" collapsed="false">
      <c r="A258" s="1"/>
      <c r="B258" s="10"/>
      <c r="C258" s="10"/>
      <c r="D258" s="10"/>
      <c r="E258" s="10"/>
      <c r="F258" s="13"/>
      <c r="G258" s="13"/>
      <c r="H258" s="74"/>
      <c r="I258" s="10"/>
      <c r="J258" s="10"/>
      <c r="K258" s="1"/>
      <c r="M258" s="1"/>
      <c r="AK258" s="1"/>
      <c r="AL258" s="1"/>
      <c r="AM258" s="1"/>
      <c r="AN258" s="1"/>
      <c r="AO258" s="1"/>
      <c r="AP258" s="1"/>
      <c r="AQ258" s="1"/>
      <c r="AT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0" t="n">
        <f aca="false">FY$4^GN257</f>
        <v>1</v>
      </c>
      <c r="GO258" s="0" t="n">
        <f aca="false">FZ$4^GO257*GN258</f>
        <v>1</v>
      </c>
      <c r="GP258" s="0" t="n">
        <f aca="false">GA$4^GP257*GO258</f>
        <v>5</v>
      </c>
      <c r="GQ258" s="0" t="n">
        <f aca="false">GB$4^GQ257*GP258</f>
        <v>5</v>
      </c>
      <c r="GR258" s="0" t="n">
        <f aca="false">GC$4^GR257*GQ258</f>
        <v>5</v>
      </c>
      <c r="GS258" s="0" t="n">
        <f aca="false">GD$4^GS257*GR258</f>
        <v>5</v>
      </c>
      <c r="GT258" s="0" t="n">
        <f aca="false">GE$4^GT257*GS258</f>
        <v>5</v>
      </c>
      <c r="GU258" s="0" t="n">
        <f aca="false">GF$4^GU257*GT258</f>
        <v>5</v>
      </c>
      <c r="GV258" s="0" t="n">
        <f aca="false">GG$4^GV257*GU258</f>
        <v>5</v>
      </c>
      <c r="GW258" s="0" t="n">
        <f aca="false">GH$4^GW257*GV258</f>
        <v>5</v>
      </c>
      <c r="GX258" s="0" t="n">
        <f aca="false">GI$4^GX257*GW258</f>
        <v>5</v>
      </c>
      <c r="GY258" s="0" t="n">
        <f aca="false">GJ$4^GY257*GX258</f>
        <v>5</v>
      </c>
      <c r="GZ258" s="0" t="n">
        <f aca="false">GK$4^GZ257*GY258</f>
        <v>5</v>
      </c>
      <c r="HA258" s="0" t="n">
        <f aca="false">GL$4^HA257*GZ258</f>
        <v>5</v>
      </c>
      <c r="HB258" s="0" t="n">
        <f aca="false">GM$4^HB257*HA258</f>
        <v>5</v>
      </c>
      <c r="HC258" s="0" t="n">
        <f aca="false">GN$4^HC257*HB258</f>
        <v>5</v>
      </c>
      <c r="HD258" s="0" t="n">
        <f aca="false">GO$4^HD257*HC258</f>
        <v>5</v>
      </c>
      <c r="HE258" s="0" t="n">
        <f aca="false">GP$4^HE257*HD258</f>
        <v>5</v>
      </c>
      <c r="HF258" s="0" t="n">
        <f aca="false">GQ$4^HF257*HE258</f>
        <v>5</v>
      </c>
      <c r="HG258" s="0" t="n">
        <f aca="false">GR$4^HG257*HF258</f>
        <v>5</v>
      </c>
      <c r="HH258" s="0" t="n">
        <f aca="false">GS$4^HH257*HG258</f>
        <v>5</v>
      </c>
      <c r="HI258" s="0" t="n">
        <f aca="false">GT$4^HI257*HH258</f>
        <v>5</v>
      </c>
      <c r="HJ258" s="0" t="n">
        <f aca="false">GU$4^HJ257*HI258</f>
        <v>5</v>
      </c>
      <c r="HK258" s="0" t="n">
        <f aca="false">GV$4^HK257*HJ258</f>
        <v>5</v>
      </c>
      <c r="HL258" s="0" t="n">
        <f aca="false">GW$4^HL257*HK258</f>
        <v>5</v>
      </c>
      <c r="HM258" s="0" t="n">
        <f aca="false">GX$4^HM257*HL258</f>
        <v>5</v>
      </c>
      <c r="HN258" s="0" t="n">
        <f aca="false">GY$4^HN257*HM258</f>
        <v>5</v>
      </c>
      <c r="HO258" s="0" t="n">
        <f aca="false">GZ$4^HO257*HN258</f>
        <v>5</v>
      </c>
      <c r="HP258" s="0" t="n">
        <f aca="false">HA$4^HP257*HO258</f>
        <v>5</v>
      </c>
      <c r="HQ258" s="0" t="n">
        <f aca="false">HB$4^HQ257*HP258</f>
        <v>5</v>
      </c>
      <c r="HR258" s="0" t="n">
        <f aca="false">HC$4^HR257*HQ258</f>
        <v>5</v>
      </c>
      <c r="HS258" s="0" t="n">
        <f aca="false">HD$4^HS257*HR258</f>
        <v>5</v>
      </c>
      <c r="HT258" s="0" t="n">
        <f aca="false">HE$4^HT257*HS258</f>
        <v>5</v>
      </c>
      <c r="HU258" s="0" t="n">
        <f aca="false">HF$4^HU257*HT258</f>
        <v>5</v>
      </c>
      <c r="HV258" s="0" t="n">
        <f aca="false">HG$4^HV257*HU258</f>
        <v>5</v>
      </c>
    </row>
    <row r="259" customFormat="false" ht="18" hidden="true" customHeight="true" outlineLevel="0" collapsed="false">
      <c r="A259" s="1"/>
      <c r="B259" s="10"/>
      <c r="C259" s="10"/>
      <c r="D259" s="10"/>
      <c r="E259" s="10"/>
      <c r="F259" s="13"/>
      <c r="G259" s="13"/>
      <c r="H259" s="74"/>
      <c r="I259" s="10"/>
      <c r="J259" s="10"/>
      <c r="K259" s="1"/>
      <c r="M259" s="1"/>
      <c r="AK259" s="1"/>
      <c r="AL259" s="1"/>
      <c r="AM259" s="1"/>
      <c r="AN259" s="1"/>
      <c r="AO259" s="1"/>
      <c r="AP259" s="1"/>
      <c r="AQ259" s="1"/>
      <c r="AR259" s="0" t="s">
        <v>107</v>
      </c>
      <c r="AS259" s="15" t="n">
        <f aca="true">IF(U251=3,INT((RAND()*(AM251-AL251+1)+AL251)),0)</f>
        <v>0</v>
      </c>
      <c r="AT259" s="15" t="n">
        <f aca="true">IF(U251=3,INT((RAND()*(AO251-AN251+1)+AN251)),0)</f>
        <v>0</v>
      </c>
      <c r="AU259" s="0" t="n">
        <f aca="false">AT259-AT260*(AS260-AS259)</f>
        <v>0</v>
      </c>
      <c r="AV259" s="0" t="n">
        <v>256</v>
      </c>
      <c r="AW259" s="15" t="n">
        <f aca="false">IF(AU259/AV259=INT(AU259/AV259),1,0)</f>
        <v>1</v>
      </c>
      <c r="AX259" s="15" t="n">
        <f aca="false">IF(AW259=0,AU259,AU259/AV259)</f>
        <v>0</v>
      </c>
      <c r="AY259" s="15" t="n">
        <v>16</v>
      </c>
      <c r="AZ259" s="15" t="n">
        <f aca="false">IF(AX259/AY259=INT(AX259/AY259),1,0)</f>
        <v>1</v>
      </c>
      <c r="BA259" s="15" t="n">
        <f aca="false">IF(AZ259=0,AX259,AX259/AY259)</f>
        <v>0</v>
      </c>
      <c r="BB259" s="15" t="n">
        <v>4</v>
      </c>
      <c r="BC259" s="15" t="n">
        <f aca="false">IF(BA259/BB259=INT(BA259/BB259),1,0)</f>
        <v>1</v>
      </c>
      <c r="BD259" s="15" t="n">
        <f aca="false">IF(BC259=0,BA259,BA259/BB259)</f>
        <v>0</v>
      </c>
      <c r="BE259" s="15" t="n">
        <v>2</v>
      </c>
      <c r="BF259" s="15" t="n">
        <f aca="false">IF(BD259/BE259=INT(BD259/BE259),1,0)</f>
        <v>1</v>
      </c>
      <c r="BG259" s="15" t="n">
        <f aca="false">IF(BF259=0,BD259,BD259/BE259)</f>
        <v>0</v>
      </c>
      <c r="BH259" s="15" t="n">
        <v>81</v>
      </c>
      <c r="BI259" s="15" t="n">
        <f aca="false">IF(BG259/BH259=INT(BG259/BH259),1,0)</f>
        <v>1</v>
      </c>
      <c r="BJ259" s="15" t="n">
        <f aca="false">IF(BI259=0,BG259,BG259/BH259)</f>
        <v>0</v>
      </c>
      <c r="BK259" s="15" t="n">
        <v>9</v>
      </c>
      <c r="BL259" s="15" t="n">
        <f aca="false">IF(BJ259/BK259=INT(BJ259/BK259),1,0)</f>
        <v>1</v>
      </c>
      <c r="BM259" s="15" t="n">
        <f aca="false">IF(BL259=0,BJ259,BJ259/BK259)</f>
        <v>0</v>
      </c>
      <c r="BN259" s="15" t="n">
        <v>3</v>
      </c>
      <c r="BO259" s="15" t="n">
        <f aca="false">IF(BM259/BN259=INT(BM259/BN259),1,0)</f>
        <v>1</v>
      </c>
      <c r="BP259" s="15" t="n">
        <f aca="false">IF(BO259=0,BM259,BM259/BN259)</f>
        <v>0</v>
      </c>
      <c r="BQ259" s="15" t="n">
        <v>25</v>
      </c>
      <c r="BR259" s="15" t="n">
        <f aca="false">IF(BP259/BQ259=INT(BP259/BQ259),1,0)</f>
        <v>1</v>
      </c>
      <c r="BS259" s="15" t="n">
        <f aca="false">IF(BR259=0,BP259,BP259/BQ259)</f>
        <v>0</v>
      </c>
      <c r="BT259" s="15" t="n">
        <v>5</v>
      </c>
      <c r="BU259" s="15" t="n">
        <f aca="false">IF(BS259/BT259=INT(BS259/BT259),1,0)</f>
        <v>1</v>
      </c>
      <c r="BV259" s="15" t="n">
        <f aca="false">IF(BU259=0,BS259,BS259/BT259)</f>
        <v>0</v>
      </c>
      <c r="BW259" s="15" t="n">
        <v>49</v>
      </c>
      <c r="BX259" s="15" t="n">
        <f aca="false">IF(BV259/BW259=INT(BV259/BW259),1,0)</f>
        <v>1</v>
      </c>
      <c r="BY259" s="15" t="n">
        <f aca="false">IF(BX259=0,BV259,BV259/BW259)</f>
        <v>0</v>
      </c>
      <c r="BZ259" s="15" t="n">
        <v>7</v>
      </c>
      <c r="CA259" s="15" t="n">
        <f aca="false">IF(BY259/BZ259=INT(BY259/BZ259),1,0)</f>
        <v>1</v>
      </c>
      <c r="CB259" s="15" t="n">
        <f aca="false">IF(CA259=0,BY259,BY259/BZ259)</f>
        <v>0</v>
      </c>
      <c r="CC259" s="15" t="n">
        <v>121</v>
      </c>
      <c r="CD259" s="15" t="n">
        <f aca="false">IF(CB259/CC259=INT(CB259/CC259),1,0)</f>
        <v>1</v>
      </c>
      <c r="CE259" s="15" t="n">
        <f aca="false">IF(CD259=0,CB259,CB259/CC259)</f>
        <v>0</v>
      </c>
      <c r="CF259" s="15" t="n">
        <v>11</v>
      </c>
      <c r="CG259" s="15" t="n">
        <f aca="false">IF(CE259/CF259=INT(CE259/CF259),1,0)</f>
        <v>1</v>
      </c>
      <c r="CH259" s="15" t="n">
        <f aca="false">IF(CG259=0,CE259,CE259/CF259)</f>
        <v>0</v>
      </c>
      <c r="CI259" s="15" t="n">
        <v>169</v>
      </c>
      <c r="CJ259" s="15" t="n">
        <f aca="false">IF(CH259/CI259=INT(CH259/CI259),1,0)</f>
        <v>1</v>
      </c>
      <c r="CK259" s="15" t="n">
        <f aca="false">IF(CJ259=0,CH259,CH259/CI259)</f>
        <v>0</v>
      </c>
      <c r="CL259" s="15" t="n">
        <v>13</v>
      </c>
      <c r="CM259" s="15" t="n">
        <f aca="false">IF(CK259/CL259=INT(CK259/CL259),1,0)</f>
        <v>1</v>
      </c>
      <c r="CN259" s="15" t="n">
        <f aca="false">IF(CM259=0,CK259,CK259/CL259)</f>
        <v>0</v>
      </c>
      <c r="CO259" s="15" t="n">
        <f aca="false">CO255</f>
        <v>289</v>
      </c>
      <c r="CP259" s="15" t="n">
        <f aca="false">IF(CN259/CO259=INT(CN259/CO259),1,0)</f>
        <v>1</v>
      </c>
      <c r="CQ259" s="15" t="n">
        <f aca="false">IF(CP259=0,CN259,CN259/CO259)</f>
        <v>0</v>
      </c>
      <c r="CR259" s="15" t="n">
        <v>17</v>
      </c>
      <c r="CS259" s="15" t="n">
        <f aca="false">IF(CQ259/CR259=INT(CQ259/CR259),1,0)</f>
        <v>1</v>
      </c>
      <c r="CT259" s="15" t="n">
        <f aca="false">IF(CS259=0,CQ259,CQ259/CR259)</f>
        <v>0</v>
      </c>
      <c r="CU259" s="15" t="n">
        <f aca="false">CU255</f>
        <v>361</v>
      </c>
      <c r="CV259" s="15" t="n">
        <f aca="false">IF(CT259/CU259=INT(CT259/CU259),1,0)</f>
        <v>1</v>
      </c>
      <c r="CW259" s="15" t="n">
        <f aca="false">IF(CV259=0,CT259,CT259/CU259)</f>
        <v>0</v>
      </c>
      <c r="CX259" s="15" t="n">
        <v>19</v>
      </c>
      <c r="CY259" s="15" t="n">
        <f aca="false">IF(CW259/CX259=INT(CW259/CX259),1,0)</f>
        <v>1</v>
      </c>
      <c r="CZ259" s="15" t="n">
        <f aca="false">IF(CY259=0,CW259,CW259/CX259)</f>
        <v>0</v>
      </c>
      <c r="DA259" s="15" t="n">
        <f aca="false">DA255</f>
        <v>529</v>
      </c>
      <c r="DB259" s="15" t="n">
        <f aca="false">IF(CZ259/DA259=INT(CZ259/DA259),1,0)</f>
        <v>1</v>
      </c>
      <c r="DC259" s="15" t="n">
        <f aca="false">IF(DB259=0,CZ259,CZ259/DA259)</f>
        <v>0</v>
      </c>
      <c r="DD259" s="15" t="n">
        <v>23</v>
      </c>
      <c r="DE259" s="15" t="n">
        <f aca="false">IF(DC259/DD259=INT(DC259/DD259),1,0)</f>
        <v>1</v>
      </c>
      <c r="DF259" s="15" t="n">
        <f aca="false">IF(DE259=0,DC259,DC259/DD259)</f>
        <v>0</v>
      </c>
      <c r="DG259" s="15" t="n">
        <f aca="false">DG255</f>
        <v>841</v>
      </c>
      <c r="DH259" s="15" t="n">
        <f aca="false">IF(DF259/DG259=INT(DF259/DG259),1,0)</f>
        <v>1</v>
      </c>
      <c r="DI259" s="15" t="n">
        <f aca="false">IF(DH259=0,DF259,DF259/DG259)</f>
        <v>0</v>
      </c>
      <c r="DJ259" s="15" t="n">
        <v>29</v>
      </c>
      <c r="DK259" s="15" t="n">
        <f aca="false">IF(DI259/DJ259=INT(DI259/DJ259),1,0)</f>
        <v>1</v>
      </c>
      <c r="DL259" s="15" t="n">
        <f aca="false">IF(DK259=0,DI259,DI259/DJ259)</f>
        <v>0</v>
      </c>
      <c r="DM259" s="15" t="n">
        <f aca="false">DM255</f>
        <v>961</v>
      </c>
      <c r="DN259" s="15" t="n">
        <f aca="false">IF(DL259/DM259=INT(DL259/DM259),1,0)</f>
        <v>1</v>
      </c>
      <c r="DO259" s="15" t="n">
        <f aca="false">IF(DN259=0,DL259,DL259/DM259)</f>
        <v>0</v>
      </c>
      <c r="DP259" s="15" t="n">
        <v>31</v>
      </c>
      <c r="DQ259" s="15" t="n">
        <f aca="false">IF(DO259/DP259=INT(DO259/DP259),1,0)</f>
        <v>1</v>
      </c>
      <c r="DR259" s="15" t="n">
        <f aca="false">IF(DQ259=0,DO259,DO259/DP259)</f>
        <v>0</v>
      </c>
      <c r="DS259" s="15" t="n">
        <v>37</v>
      </c>
      <c r="DT259" s="15" t="n">
        <f aca="false">IF(DR259/DS259=INT(DR259/DS259),1,0)</f>
        <v>1</v>
      </c>
      <c r="DU259" s="15" t="n">
        <f aca="false">IF(DT259=0,DR259,DR259/DS259)</f>
        <v>0</v>
      </c>
      <c r="DV259" s="15" t="n">
        <v>41</v>
      </c>
      <c r="DW259" s="15" t="n">
        <f aca="false">IF(DU259/DV259=INT(DU259/DV259),1,0)</f>
        <v>1</v>
      </c>
      <c r="DX259" s="15" t="n">
        <f aca="false">IF(DW259=0,DU259,DU259/DV259)</f>
        <v>0</v>
      </c>
      <c r="DY259" s="15" t="n">
        <v>43</v>
      </c>
      <c r="DZ259" s="15" t="n">
        <f aca="false">IF(DX259/DY259=INT(DX259/DY259),1,0)</f>
        <v>1</v>
      </c>
      <c r="EA259" s="15" t="n">
        <f aca="false">IF(DZ259=0,DX259,DX259/DY259)</f>
        <v>0</v>
      </c>
      <c r="EB259" s="15" t="n">
        <v>47</v>
      </c>
      <c r="EC259" s="15" t="n">
        <f aca="false">IF(EA259/EB259=INT(EA259/EB259),1,0)</f>
        <v>1</v>
      </c>
      <c r="ED259" s="15" t="n">
        <f aca="false">IF(EC259=0,EA259,EA259/EB259)</f>
        <v>0</v>
      </c>
      <c r="EE259" s="15" t="n">
        <v>53</v>
      </c>
      <c r="EF259" s="15" t="n">
        <f aca="false">IF(ED259/EE259=INT(ED259/EE259),1,0)</f>
        <v>1</v>
      </c>
      <c r="EG259" s="15" t="n">
        <f aca="false">IF(EF259=0,ED259,ED259/EE259)</f>
        <v>0</v>
      </c>
      <c r="EH259" s="15" t="n">
        <v>59</v>
      </c>
      <c r="EI259" s="15" t="n">
        <f aca="false">IF(EG259/EH259=INT(EG259/EH259),1,0)</f>
        <v>1</v>
      </c>
      <c r="EJ259" s="15" t="n">
        <f aca="false">IF(EI259=0,EG259,EG259/EH259)</f>
        <v>0</v>
      </c>
      <c r="EK259" s="15" t="n">
        <v>61</v>
      </c>
      <c r="EL259" s="15" t="n">
        <f aca="false">IF(EJ259/EK259=INT(EJ259/EK259),1,0)</f>
        <v>1</v>
      </c>
      <c r="EM259" s="15" t="n">
        <f aca="false">IF(EL259=0,EJ259,EJ259/EK259)</f>
        <v>0</v>
      </c>
      <c r="EN259" s="15" t="n">
        <v>67</v>
      </c>
      <c r="EO259" s="15" t="n">
        <f aca="false">IF(EM259/EN259=INT(EM259/EN259),1,0)</f>
        <v>1</v>
      </c>
      <c r="EP259" s="15" t="n">
        <f aca="false">IF(EO259=0,EM259,EM259/EN259)</f>
        <v>0</v>
      </c>
      <c r="EQ259" s="15" t="n">
        <v>71</v>
      </c>
      <c r="ER259" s="15" t="n">
        <f aca="false">IF(EP259/EQ259=INT(EP259/EQ259),1,0)</f>
        <v>1</v>
      </c>
      <c r="ES259" s="15" t="n">
        <f aca="false">IF(ER259=0,EP259,EP259/EQ259)</f>
        <v>0</v>
      </c>
      <c r="ET259" s="15" t="n">
        <v>73</v>
      </c>
      <c r="EU259" s="15" t="n">
        <f aca="false">IF(ES259/ET259=INT(ES259/ET259),1,0)</f>
        <v>1</v>
      </c>
      <c r="EV259" s="15" t="n">
        <f aca="false">IF(EU259=0,ES259,ES259/ET259)</f>
        <v>0</v>
      </c>
      <c r="EW259" s="15" t="n">
        <v>79</v>
      </c>
      <c r="EX259" s="15" t="n">
        <f aca="false">IF(EV259/EW259=INT(EV259/EW259),1,0)</f>
        <v>1</v>
      </c>
      <c r="EY259" s="15" t="n">
        <f aca="false">IF(EX259=0,EV259,EV259/EW259)</f>
        <v>0</v>
      </c>
      <c r="EZ259" s="15" t="n">
        <v>83</v>
      </c>
      <c r="FA259" s="15" t="n">
        <f aca="false">IF(EY259/EZ259=INT(EY259/EZ259),1,0)</f>
        <v>1</v>
      </c>
      <c r="FB259" s="15" t="n">
        <f aca="false">IF(FA259=0,EY259,EY259/EZ259)</f>
        <v>0</v>
      </c>
      <c r="FC259" s="15" t="n">
        <v>89</v>
      </c>
      <c r="FD259" s="15" t="n">
        <f aca="false">IF(FB259/FC259=INT(FB259/FC259),1,0)</f>
        <v>1</v>
      </c>
      <c r="FE259" s="15" t="n">
        <f aca="false">IF(FD259=0,FB259,FB259/FC259)</f>
        <v>0</v>
      </c>
      <c r="FF259" s="15" t="n">
        <v>97</v>
      </c>
      <c r="FG259" s="15" t="n">
        <f aca="false">IF(FE259/FF259=INT(FE259/FF259),1,0)</f>
        <v>1</v>
      </c>
      <c r="FH259" s="15" t="n">
        <f aca="false">IF(FG259=0,FE259,FE259/FF259)</f>
        <v>0</v>
      </c>
      <c r="FI259" s="15" t="n">
        <v>101</v>
      </c>
      <c r="FJ259" s="15" t="n">
        <f aca="false">IF(FH259/FI259=INT(FH259/FI259),1,0)</f>
        <v>1</v>
      </c>
      <c r="FK259" s="15" t="n">
        <f aca="false">IF(FJ259=0,FH259,FH259/FI259)</f>
        <v>0</v>
      </c>
      <c r="FL259" s="15" t="n">
        <v>103</v>
      </c>
      <c r="FM259" s="15" t="n">
        <f aca="false">IF(FK259/FL259=INT(FK259/FL259),1,0)</f>
        <v>1</v>
      </c>
      <c r="FN259" s="15" t="n">
        <f aca="false">IF(FM259=0,FK259,FK259/FL259)</f>
        <v>0</v>
      </c>
      <c r="FO259" s="15" t="n">
        <v>107</v>
      </c>
      <c r="FP259" s="15" t="n">
        <f aca="false">IF(FN259/FO259=INT(FN259/FO259),1,0)</f>
        <v>1</v>
      </c>
      <c r="FQ259" s="15" t="n">
        <f aca="false">IF(FP259=0,FN259,FN259/FO259)</f>
        <v>0</v>
      </c>
      <c r="FR259" s="15" t="n">
        <v>109</v>
      </c>
      <c r="FS259" s="15" t="n">
        <f aca="false">IF(FQ259/FR259=INT(FQ259/FR259),1,0)</f>
        <v>1</v>
      </c>
      <c r="FT259" s="15" t="n">
        <f aca="false">IF(FS259=0,FQ259,FQ259/FR259)</f>
        <v>0</v>
      </c>
      <c r="FU259" s="15" t="n">
        <v>113</v>
      </c>
      <c r="FV259" s="15" t="n">
        <f aca="false">IF(FT259/FU259=INT(FT259/FU259),1,0)</f>
        <v>1</v>
      </c>
      <c r="FW259" s="15" t="n">
        <f aca="false">IF(FV259=0,FT259,FT259/FU259)</f>
        <v>0</v>
      </c>
      <c r="FX259" s="15" t="n">
        <v>127</v>
      </c>
      <c r="FY259" s="15" t="n">
        <f aca="false">IF(FW259/FX259=INT(FW259/FX259),1,0)</f>
        <v>1</v>
      </c>
      <c r="FZ259" s="15" t="n">
        <f aca="false">IF(FY259=0,FW259,FW259/FX259)</f>
        <v>0</v>
      </c>
      <c r="GA259" s="15" t="n">
        <v>131</v>
      </c>
      <c r="GB259" s="15" t="n">
        <f aca="false">IF(FZ259/GA259=INT(FZ259/GA259),1,0)</f>
        <v>1</v>
      </c>
      <c r="GC259" s="15" t="n">
        <f aca="false">IF(GB259=0,FZ259,FZ259/GA259)</f>
        <v>0</v>
      </c>
      <c r="GD259" s="15" t="n">
        <v>137</v>
      </c>
      <c r="GE259" s="15" t="n">
        <f aca="false">IF(GC259/GD259=INT(GC259/GD259),1,0)</f>
        <v>1</v>
      </c>
      <c r="GF259" s="15" t="n">
        <f aca="false">IF(GE259=0,GC259,GC259/GD259)</f>
        <v>0</v>
      </c>
      <c r="GG259" s="15" t="n">
        <v>139</v>
      </c>
      <c r="GH259" s="15" t="n">
        <f aca="false">IF(GF259/GG259=INT(GF259/GG259),1,0)</f>
        <v>1</v>
      </c>
      <c r="GI259" s="15" t="n">
        <f aca="false">IF(GH259=0,GF259,GF259/GG259)</f>
        <v>0</v>
      </c>
      <c r="GJ259" s="15" t="n">
        <v>149</v>
      </c>
      <c r="GK259" s="15" t="n">
        <f aca="false">IF(GI259/GJ259=INT(GI259/GJ259),1,0)</f>
        <v>1</v>
      </c>
      <c r="GL259" s="15" t="n">
        <f aca="false">IF(GK259=0,GI259,GI259/GJ259)</f>
        <v>0</v>
      </c>
      <c r="GM259" s="15"/>
      <c r="GN259" s="15" t="n">
        <f aca="false">8*AW259+4*AZ259+2*BC259+BF259</f>
        <v>15</v>
      </c>
      <c r="GO259" s="15" t="n">
        <f aca="false">4*BI259+2*BL259+BO259</f>
        <v>7</v>
      </c>
      <c r="GP259" s="15" t="n">
        <f aca="false">2*BR259+BU259</f>
        <v>3</v>
      </c>
      <c r="GQ259" s="15" t="n">
        <f aca="false">2*BX259+CA259</f>
        <v>3</v>
      </c>
      <c r="GR259" s="15" t="n">
        <f aca="false">2*CD259+CG259</f>
        <v>3</v>
      </c>
      <c r="GS259" s="15" t="n">
        <f aca="false">2*CJ259+CM259</f>
        <v>3</v>
      </c>
      <c r="GT259" s="15" t="n">
        <f aca="false">CS259</f>
        <v>1</v>
      </c>
      <c r="GU259" s="15" t="n">
        <f aca="false">CY259</f>
        <v>1</v>
      </c>
      <c r="GV259" s="15" t="n">
        <f aca="false">DE259</f>
        <v>1</v>
      </c>
      <c r="GW259" s="15" t="n">
        <f aca="false">DK259</f>
        <v>1</v>
      </c>
      <c r="GX259" s="15" t="n">
        <f aca="false">DQ259</f>
        <v>1</v>
      </c>
      <c r="GY259" s="0" t="n">
        <f aca="false">DT259</f>
        <v>1</v>
      </c>
      <c r="GZ259" s="0" t="n">
        <f aca="false">DW259</f>
        <v>1</v>
      </c>
      <c r="HA259" s="0" t="n">
        <f aca="false">DZ259</f>
        <v>1</v>
      </c>
      <c r="HB259" s="0" t="n">
        <f aca="false">EC259</f>
        <v>1</v>
      </c>
      <c r="HC259" s="0" t="n">
        <f aca="false">EF259</f>
        <v>1</v>
      </c>
      <c r="HD259" s="0" t="n">
        <f aca="false">EI259</f>
        <v>1</v>
      </c>
      <c r="HE259" s="0" t="n">
        <f aca="false">EL259</f>
        <v>1</v>
      </c>
      <c r="HF259" s="0" t="n">
        <f aca="false">EO259</f>
        <v>1</v>
      </c>
      <c r="HG259" s="0" t="n">
        <f aca="false">ER259</f>
        <v>1</v>
      </c>
      <c r="HH259" s="0" t="n">
        <f aca="false">EU259</f>
        <v>1</v>
      </c>
      <c r="HI259" s="0" t="n">
        <f aca="false">EX259</f>
        <v>1</v>
      </c>
      <c r="HJ259" s="0" t="n">
        <f aca="false">FA259</f>
        <v>1</v>
      </c>
      <c r="HK259" s="0" t="n">
        <f aca="false">FD259</f>
        <v>1</v>
      </c>
      <c r="HL259" s="0" t="n">
        <f aca="false">FG259</f>
        <v>1</v>
      </c>
      <c r="HM259" s="0" t="n">
        <f aca="false">FJ259</f>
        <v>1</v>
      </c>
      <c r="HN259" s="0" t="n">
        <f aca="false">FM259</f>
        <v>1</v>
      </c>
      <c r="HO259" s="0" t="n">
        <f aca="false">FP259</f>
        <v>1</v>
      </c>
      <c r="HP259" s="0" t="n">
        <f aca="false">FS259</f>
        <v>1</v>
      </c>
      <c r="HQ259" s="0" t="n">
        <f aca="false">FV259</f>
        <v>1</v>
      </c>
      <c r="HR259" s="0" t="n">
        <f aca="false">FY259</f>
        <v>1</v>
      </c>
      <c r="HS259" s="0" t="n">
        <f aca="false">GB259</f>
        <v>1</v>
      </c>
      <c r="HT259" s="0" t="n">
        <f aca="false">GE259</f>
        <v>1</v>
      </c>
      <c r="HU259" s="0" t="n">
        <f aca="false">GH259</f>
        <v>1</v>
      </c>
      <c r="HV259" s="0" t="n">
        <f aca="false">GK259</f>
        <v>1</v>
      </c>
      <c r="HW259" s="0" t="n">
        <f aca="false">AU259</f>
        <v>0</v>
      </c>
      <c r="HX259" s="0" t="n">
        <f aca="false">HW259/HV262</f>
        <v>0</v>
      </c>
    </row>
    <row r="260" customFormat="false" ht="18" hidden="true" customHeight="true" outlineLevel="0" collapsed="false">
      <c r="A260" s="1"/>
      <c r="B260" s="10"/>
      <c r="C260" s="10"/>
      <c r="D260" s="10"/>
      <c r="E260" s="10"/>
      <c r="F260" s="13"/>
      <c r="G260" s="13"/>
      <c r="H260" s="74"/>
      <c r="I260" s="10"/>
      <c r="J260" s="10"/>
      <c r="K260" s="1"/>
      <c r="M260" s="1"/>
      <c r="AK260" s="1"/>
      <c r="AL260" s="1"/>
      <c r="AM260" s="1"/>
      <c r="AN260" s="1"/>
      <c r="AO260" s="1"/>
      <c r="AP260" s="1"/>
      <c r="AQ260" s="1"/>
      <c r="AS260" s="0" t="n">
        <f aca="false">AS259+INT(AT259/AT260)</f>
        <v>0</v>
      </c>
      <c r="AT260" s="15" t="n">
        <f aca="true">IF(AP251&gt;AT259,INT((RAND()*(AQ251-AP251+1)+AP251)),INT((RAND()*(AQ251-AT259)+AT259+1)))</f>
        <v>9</v>
      </c>
      <c r="AU260" s="0" t="n">
        <f aca="false">AT260</f>
        <v>9</v>
      </c>
      <c r="AV260" s="0" t="n">
        <v>256</v>
      </c>
      <c r="AW260" s="15" t="n">
        <f aca="false">IF(AU260/AV260=INT(AU260/AV260),1,0)</f>
        <v>0</v>
      </c>
      <c r="AX260" s="15" t="n">
        <f aca="false">IF(AW260=0,AU260,AU260/AV260)</f>
        <v>9</v>
      </c>
      <c r="AY260" s="15" t="n">
        <v>16</v>
      </c>
      <c r="AZ260" s="15" t="n">
        <f aca="false">IF(AX260/AY260=INT(AX260/AY260),1,0)</f>
        <v>0</v>
      </c>
      <c r="BA260" s="15" t="n">
        <f aca="false">IF(AZ260=0,AX260,AX260/AY260)</f>
        <v>9</v>
      </c>
      <c r="BB260" s="15" t="n">
        <v>4</v>
      </c>
      <c r="BC260" s="15" t="n">
        <f aca="false">IF(BA260/BB260=INT(BA260/BB260),1,0)</f>
        <v>0</v>
      </c>
      <c r="BD260" s="15" t="n">
        <f aca="false">IF(BC260=0,BA260,BA260/BB260)</f>
        <v>9</v>
      </c>
      <c r="BE260" s="15" t="n">
        <v>2</v>
      </c>
      <c r="BF260" s="15" t="n">
        <f aca="false">IF(BD260/BE260=INT(BD260/BE260),1,0)</f>
        <v>0</v>
      </c>
      <c r="BG260" s="15" t="n">
        <f aca="false">IF(BF260=0,BD260,BD260/BE260)</f>
        <v>9</v>
      </c>
      <c r="BH260" s="15" t="n">
        <v>81</v>
      </c>
      <c r="BI260" s="15" t="n">
        <f aca="false">IF(BG260/BH260=INT(BG260/BH260),1,0)</f>
        <v>0</v>
      </c>
      <c r="BJ260" s="15" t="n">
        <f aca="false">IF(BI260=0,BG260,BG260/BH260)</f>
        <v>9</v>
      </c>
      <c r="BK260" s="15" t="n">
        <v>9</v>
      </c>
      <c r="BL260" s="15" t="n">
        <f aca="false">IF(BJ260/BK260=INT(BJ260/BK260),1,0)</f>
        <v>1</v>
      </c>
      <c r="BM260" s="15" t="n">
        <f aca="false">IF(BL260=0,BJ260,BJ260/BK260)</f>
        <v>1</v>
      </c>
      <c r="BN260" s="15" t="n">
        <v>3</v>
      </c>
      <c r="BO260" s="15" t="n">
        <f aca="false">IF(BM260/BN260=INT(BM260/BN260),1,0)</f>
        <v>0</v>
      </c>
      <c r="BP260" s="15" t="n">
        <f aca="false">IF(BO260=0,BM260,BM260/BN260)</f>
        <v>1</v>
      </c>
      <c r="BQ260" s="15" t="n">
        <v>25</v>
      </c>
      <c r="BR260" s="15" t="n">
        <f aca="false">IF(BP260/BQ260=INT(BP260/BQ260),1,0)</f>
        <v>0</v>
      </c>
      <c r="BS260" s="15" t="n">
        <f aca="false">IF(BR260=0,BP260,BP260/BQ260)</f>
        <v>1</v>
      </c>
      <c r="BT260" s="15" t="n">
        <v>5</v>
      </c>
      <c r="BU260" s="15" t="n">
        <f aca="false">IF(BS260/BT260=INT(BS260/BT260),1,0)</f>
        <v>0</v>
      </c>
      <c r="BV260" s="15" t="n">
        <f aca="false">IF(BU260=0,BS260,BS260/BT260)</f>
        <v>1</v>
      </c>
      <c r="BW260" s="15" t="n">
        <v>49</v>
      </c>
      <c r="BX260" s="15" t="n">
        <f aca="false">IF(BV260/BW260=INT(BV260/BW260),1,0)</f>
        <v>0</v>
      </c>
      <c r="BY260" s="15" t="n">
        <f aca="false">IF(BX260=0,BV260,BV260/BW260)</f>
        <v>1</v>
      </c>
      <c r="BZ260" s="15" t="n">
        <v>7</v>
      </c>
      <c r="CA260" s="15" t="n">
        <f aca="false">IF(BY260/BZ260=INT(BY260/BZ260),1,0)</f>
        <v>0</v>
      </c>
      <c r="CB260" s="15" t="n">
        <f aca="false">IF(CA260=0,BY260,BY260/BZ260)</f>
        <v>1</v>
      </c>
      <c r="CC260" s="15" t="n">
        <v>121</v>
      </c>
      <c r="CD260" s="15" t="n">
        <f aca="false">IF(CB260/CC260=INT(CB260/CC260),1,0)</f>
        <v>0</v>
      </c>
      <c r="CE260" s="15" t="n">
        <f aca="false">IF(CD260=0,CB260,CB260/CC260)</f>
        <v>1</v>
      </c>
      <c r="CF260" s="15" t="n">
        <v>11</v>
      </c>
      <c r="CG260" s="15" t="n">
        <f aca="false">IF(CE260/CF260=INT(CE260/CF260),1,0)</f>
        <v>0</v>
      </c>
      <c r="CH260" s="15" t="n">
        <f aca="false">IF(CG260=0,CE260,CE260/CF260)</f>
        <v>1</v>
      </c>
      <c r="CI260" s="15" t="n">
        <v>169</v>
      </c>
      <c r="CJ260" s="15" t="n">
        <f aca="false">IF(CH260/CI260=INT(CH260/CI260),1,0)</f>
        <v>0</v>
      </c>
      <c r="CK260" s="15" t="n">
        <f aca="false">IF(CJ260=0,CH260,CH260/CI260)</f>
        <v>1</v>
      </c>
      <c r="CL260" s="15" t="n">
        <v>13</v>
      </c>
      <c r="CM260" s="15" t="n">
        <f aca="false">IF(CK260/CL260=INT(CK260/CL260),1,0)</f>
        <v>0</v>
      </c>
      <c r="CN260" s="15" t="n">
        <f aca="false">IF(CM260=0,CK260,CK260/CL260)</f>
        <v>1</v>
      </c>
      <c r="CO260" s="15" t="n">
        <f aca="false">CO256</f>
        <v>289</v>
      </c>
      <c r="CP260" s="15" t="n">
        <f aca="false">IF(CN260/CO260=INT(CN260/CO260),1,0)</f>
        <v>0</v>
      </c>
      <c r="CQ260" s="15" t="n">
        <f aca="false">IF(CP260=0,CN260,CN260/CO260)</f>
        <v>1</v>
      </c>
      <c r="CR260" s="15" t="n">
        <v>17</v>
      </c>
      <c r="CS260" s="15" t="n">
        <f aca="false">IF(CQ260/CR260=INT(CQ260/CR260),1,0)</f>
        <v>0</v>
      </c>
      <c r="CT260" s="15" t="n">
        <f aca="false">IF(CS260=0,CQ260,CQ260/CR260)</f>
        <v>1</v>
      </c>
      <c r="CU260" s="15" t="n">
        <f aca="false">CU256</f>
        <v>361</v>
      </c>
      <c r="CV260" s="15" t="n">
        <f aca="false">IF(CT260/CU260=INT(CT260/CU260),1,0)</f>
        <v>0</v>
      </c>
      <c r="CW260" s="15" t="n">
        <f aca="false">IF(CV260=0,CT260,CT260/CU260)</f>
        <v>1</v>
      </c>
      <c r="CX260" s="15" t="n">
        <v>19</v>
      </c>
      <c r="CY260" s="15" t="n">
        <f aca="false">IF(CW260/CX260=INT(CW260/CX260),1,0)</f>
        <v>0</v>
      </c>
      <c r="CZ260" s="15" t="n">
        <f aca="false">IF(CY260=0,CW260,CW260/CX260)</f>
        <v>1</v>
      </c>
      <c r="DA260" s="15" t="n">
        <f aca="false">DA256</f>
        <v>529</v>
      </c>
      <c r="DB260" s="15" t="n">
        <f aca="false">IF(CZ260/DA260=INT(CZ260/DA260),1,0)</f>
        <v>0</v>
      </c>
      <c r="DC260" s="15" t="n">
        <f aca="false">IF(DB260=0,CZ260,CZ260/DA260)</f>
        <v>1</v>
      </c>
      <c r="DD260" s="15" t="n">
        <v>23</v>
      </c>
      <c r="DE260" s="15" t="n">
        <f aca="false">IF(DC260/DD260=INT(DC260/DD260),1,0)</f>
        <v>0</v>
      </c>
      <c r="DF260" s="15" t="n">
        <f aca="false">IF(DE260=0,DC260,DC260/DD260)</f>
        <v>1</v>
      </c>
      <c r="DG260" s="15" t="n">
        <f aca="false">DG256</f>
        <v>841</v>
      </c>
      <c r="DH260" s="15" t="n">
        <f aca="false">IF(DF260/DG260=INT(DF260/DG260),1,0)</f>
        <v>0</v>
      </c>
      <c r="DI260" s="15" t="n">
        <f aca="false">IF(DH260=0,DF260,DF260/DG260)</f>
        <v>1</v>
      </c>
      <c r="DJ260" s="15" t="n">
        <v>29</v>
      </c>
      <c r="DK260" s="15" t="n">
        <f aca="false">IF(DI260/DJ260=INT(DI260/DJ260),1,0)</f>
        <v>0</v>
      </c>
      <c r="DL260" s="15" t="n">
        <f aca="false">IF(DK260=0,DI260,DI260/DJ260)</f>
        <v>1</v>
      </c>
      <c r="DM260" s="15" t="n">
        <f aca="false">DM256</f>
        <v>961</v>
      </c>
      <c r="DN260" s="15" t="n">
        <f aca="false">IF(DL260/DM260=INT(DL260/DM260),1,0)</f>
        <v>0</v>
      </c>
      <c r="DO260" s="15" t="n">
        <f aca="false">IF(DN260=0,DL260,DL260/DM260)</f>
        <v>1</v>
      </c>
      <c r="DP260" s="15" t="n">
        <v>31</v>
      </c>
      <c r="DQ260" s="15" t="n">
        <f aca="false">IF(DO260/DP260=INT(DO260/DP260),1,0)</f>
        <v>0</v>
      </c>
      <c r="DR260" s="15" t="n">
        <f aca="false">IF(DQ260=0,DO260,DO260/DP260)</f>
        <v>1</v>
      </c>
      <c r="DS260" s="15" t="n">
        <v>37</v>
      </c>
      <c r="DT260" s="15" t="n">
        <f aca="false">IF(DR260/DS260=INT(DR260/DS260),1,0)</f>
        <v>0</v>
      </c>
      <c r="DU260" s="15" t="n">
        <f aca="false">IF(DT260=0,DR260,DR260/DS260)</f>
        <v>1</v>
      </c>
      <c r="DV260" s="15" t="n">
        <v>41</v>
      </c>
      <c r="DW260" s="15" t="n">
        <f aca="false">IF(DU260/DV260=INT(DU260/DV260),1,0)</f>
        <v>0</v>
      </c>
      <c r="DX260" s="15" t="n">
        <f aca="false">IF(DW260=0,DU260,DU260/DV260)</f>
        <v>1</v>
      </c>
      <c r="DY260" s="15" t="n">
        <v>43</v>
      </c>
      <c r="DZ260" s="15" t="n">
        <f aca="false">IF(DX260/DY260=INT(DX260/DY260),1,0)</f>
        <v>0</v>
      </c>
      <c r="EA260" s="15" t="n">
        <f aca="false">IF(DZ260=0,DX260,DX260/DY260)</f>
        <v>1</v>
      </c>
      <c r="EB260" s="15" t="n">
        <v>47</v>
      </c>
      <c r="EC260" s="15" t="n">
        <f aca="false">IF(EA260/EB260=INT(EA260/EB260),1,0)</f>
        <v>0</v>
      </c>
      <c r="ED260" s="15" t="n">
        <f aca="false">IF(EC260=0,EA260,EA260/EB260)</f>
        <v>1</v>
      </c>
      <c r="EE260" s="15" t="n">
        <v>53</v>
      </c>
      <c r="EF260" s="15" t="n">
        <f aca="false">IF(ED260/EE260=INT(ED260/EE260),1,0)</f>
        <v>0</v>
      </c>
      <c r="EG260" s="15" t="n">
        <f aca="false">IF(EF260=0,ED260,ED260/EE260)</f>
        <v>1</v>
      </c>
      <c r="EH260" s="15" t="n">
        <v>59</v>
      </c>
      <c r="EI260" s="15" t="n">
        <f aca="false">IF(EG260/EH260=INT(EG260/EH260),1,0)</f>
        <v>0</v>
      </c>
      <c r="EJ260" s="15" t="n">
        <f aca="false">IF(EI260=0,EG260,EG260/EH260)</f>
        <v>1</v>
      </c>
      <c r="EK260" s="15" t="n">
        <v>61</v>
      </c>
      <c r="EL260" s="15" t="n">
        <f aca="false">IF(EJ260/EK260=INT(EJ260/EK260),1,0)</f>
        <v>0</v>
      </c>
      <c r="EM260" s="15" t="n">
        <f aca="false">IF(EL260=0,EJ260,EJ260/EK260)</f>
        <v>1</v>
      </c>
      <c r="EN260" s="15" t="n">
        <v>67</v>
      </c>
      <c r="EO260" s="15" t="n">
        <f aca="false">IF(EM260/EN260=INT(EM260/EN260),1,0)</f>
        <v>0</v>
      </c>
      <c r="EP260" s="15" t="n">
        <f aca="false">IF(EO260=0,EM260,EM260/EN260)</f>
        <v>1</v>
      </c>
      <c r="EQ260" s="15" t="n">
        <v>71</v>
      </c>
      <c r="ER260" s="15" t="n">
        <f aca="false">IF(EP260/EQ260=INT(EP260/EQ260),1,0)</f>
        <v>0</v>
      </c>
      <c r="ES260" s="15" t="n">
        <f aca="false">IF(ER260=0,EP260,EP260/EQ260)</f>
        <v>1</v>
      </c>
      <c r="ET260" s="15" t="n">
        <v>73</v>
      </c>
      <c r="EU260" s="15" t="n">
        <f aca="false">IF(ES260/ET260=INT(ES260/ET260),1,0)</f>
        <v>0</v>
      </c>
      <c r="EV260" s="15" t="n">
        <f aca="false">IF(EU260=0,ES260,ES260/ET260)</f>
        <v>1</v>
      </c>
      <c r="EW260" s="15" t="n">
        <v>79</v>
      </c>
      <c r="EX260" s="15" t="n">
        <f aca="false">IF(EV260/EW260=INT(EV260/EW260),1,0)</f>
        <v>0</v>
      </c>
      <c r="EY260" s="15" t="n">
        <f aca="false">IF(EX260=0,EV260,EV260/EW260)</f>
        <v>1</v>
      </c>
      <c r="EZ260" s="15" t="n">
        <v>83</v>
      </c>
      <c r="FA260" s="15" t="n">
        <f aca="false">IF(EY260/EZ260=INT(EY260/EZ260),1,0)</f>
        <v>0</v>
      </c>
      <c r="FB260" s="15" t="n">
        <f aca="false">IF(FA260=0,EY260,EY260/EZ260)</f>
        <v>1</v>
      </c>
      <c r="FC260" s="15" t="n">
        <v>89</v>
      </c>
      <c r="FD260" s="15" t="n">
        <f aca="false">IF(FB260/FC260=INT(FB260/FC260),1,0)</f>
        <v>0</v>
      </c>
      <c r="FE260" s="15" t="n">
        <f aca="false">IF(FD260=0,FB260,FB260/FC260)</f>
        <v>1</v>
      </c>
      <c r="FF260" s="15" t="n">
        <v>97</v>
      </c>
      <c r="FG260" s="15" t="n">
        <f aca="false">IF(FE260/FF260=INT(FE260/FF260),1,0)</f>
        <v>0</v>
      </c>
      <c r="FH260" s="15" t="n">
        <f aca="false">IF(FG260=0,FE260,FE260/FF260)</f>
        <v>1</v>
      </c>
      <c r="FI260" s="15" t="n">
        <v>101</v>
      </c>
      <c r="FJ260" s="15" t="n">
        <f aca="false">IF(FH260/FI260=INT(FH260/FI260),1,0)</f>
        <v>0</v>
      </c>
      <c r="FK260" s="15" t="n">
        <f aca="false">IF(FJ260=0,FH260,FH260/FI260)</f>
        <v>1</v>
      </c>
      <c r="FL260" s="15" t="n">
        <v>103</v>
      </c>
      <c r="FM260" s="15" t="n">
        <f aca="false">IF(FK260/FL260=INT(FK260/FL260),1,0)</f>
        <v>0</v>
      </c>
      <c r="FN260" s="15" t="n">
        <f aca="false">IF(FM260=0,FK260,FK260/FL260)</f>
        <v>1</v>
      </c>
      <c r="FO260" s="15" t="n">
        <v>107</v>
      </c>
      <c r="FP260" s="15" t="n">
        <f aca="false">IF(FN260/FO260=INT(FN260/FO260),1,0)</f>
        <v>0</v>
      </c>
      <c r="FQ260" s="15" t="n">
        <f aca="false">IF(FP260=0,FN260,FN260/FO260)</f>
        <v>1</v>
      </c>
      <c r="FR260" s="15" t="n">
        <v>109</v>
      </c>
      <c r="FS260" s="15" t="n">
        <f aca="false">IF(FQ260/FR260=INT(FQ260/FR260),1,0)</f>
        <v>0</v>
      </c>
      <c r="FT260" s="15" t="n">
        <f aca="false">IF(FS260=0,FQ260,FQ260/FR260)</f>
        <v>1</v>
      </c>
      <c r="FU260" s="15" t="n">
        <v>113</v>
      </c>
      <c r="FV260" s="15" t="n">
        <f aca="false">IF(FT260/FU260=INT(FT260/FU260),1,0)</f>
        <v>0</v>
      </c>
      <c r="FW260" s="15" t="n">
        <f aca="false">IF(FV260=0,FT260,FT260/FU260)</f>
        <v>1</v>
      </c>
      <c r="FX260" s="15" t="n">
        <v>127</v>
      </c>
      <c r="FY260" s="15" t="n">
        <f aca="false">IF(FW260/FX260=INT(FW260/FX260),1,0)</f>
        <v>0</v>
      </c>
      <c r="FZ260" s="15" t="n">
        <f aca="false">IF(FY260=0,FW260,FW260/FX260)</f>
        <v>1</v>
      </c>
      <c r="GA260" s="15" t="n">
        <v>131</v>
      </c>
      <c r="GB260" s="15" t="n">
        <f aca="false">IF(FZ260/GA260=INT(FZ260/GA260),1,0)</f>
        <v>0</v>
      </c>
      <c r="GC260" s="15" t="n">
        <f aca="false">IF(GB260=0,FZ260,FZ260/GA260)</f>
        <v>1</v>
      </c>
      <c r="GD260" s="15" t="n">
        <v>137</v>
      </c>
      <c r="GE260" s="15" t="n">
        <f aca="false">IF(GC260/GD260=INT(GC260/GD260),1,0)</f>
        <v>0</v>
      </c>
      <c r="GF260" s="15" t="n">
        <f aca="false">IF(GE260=0,GC260,GC260/GD260)</f>
        <v>1</v>
      </c>
      <c r="GG260" s="15" t="n">
        <v>139</v>
      </c>
      <c r="GH260" s="15" t="n">
        <f aca="false">IF(GF260/GG260=INT(GF260/GG260),1,0)</f>
        <v>0</v>
      </c>
      <c r="GI260" s="15" t="n">
        <f aca="false">IF(GH260=0,GF260,GF260/GG260)</f>
        <v>1</v>
      </c>
      <c r="GJ260" s="15" t="n">
        <v>149</v>
      </c>
      <c r="GK260" s="15" t="n">
        <f aca="false">IF(GI260/GJ260=INT(GI260/GJ260),1,0)</f>
        <v>0</v>
      </c>
      <c r="GL260" s="15" t="n">
        <f aca="false">IF(GK260=0,GI260,GI260/GJ260)</f>
        <v>1</v>
      </c>
      <c r="GM260" s="15"/>
      <c r="GN260" s="15" t="n">
        <f aca="false">8*AW260+4*AZ260+2*BC260+BF260</f>
        <v>0</v>
      </c>
      <c r="GO260" s="15" t="n">
        <f aca="false">4*BI260+2*BL260+BO260</f>
        <v>2</v>
      </c>
      <c r="GP260" s="15" t="n">
        <f aca="false">2*BR260+BU260</f>
        <v>0</v>
      </c>
      <c r="GQ260" s="15" t="n">
        <f aca="false">2*BX260+CA260</f>
        <v>0</v>
      </c>
      <c r="GR260" s="15" t="n">
        <f aca="false">2*CD260+CG260</f>
        <v>0</v>
      </c>
      <c r="GS260" s="15" t="n">
        <f aca="false">2*CJ260+CM260</f>
        <v>0</v>
      </c>
      <c r="GT260" s="15" t="n">
        <f aca="false">CS260</f>
        <v>0</v>
      </c>
      <c r="GU260" s="15" t="n">
        <f aca="false">CY260</f>
        <v>0</v>
      </c>
      <c r="GV260" s="15" t="n">
        <f aca="false">DE260</f>
        <v>0</v>
      </c>
      <c r="GW260" s="15" t="n">
        <f aca="false">DK260</f>
        <v>0</v>
      </c>
      <c r="GX260" s="15" t="n">
        <f aca="false">DQ260</f>
        <v>0</v>
      </c>
      <c r="GY260" s="0" t="n">
        <f aca="false">DT260</f>
        <v>0</v>
      </c>
      <c r="GZ260" s="0" t="n">
        <f aca="false">DW260</f>
        <v>0</v>
      </c>
      <c r="HA260" s="0" t="n">
        <f aca="false">DZ260</f>
        <v>0</v>
      </c>
      <c r="HB260" s="0" t="n">
        <f aca="false">EC260</f>
        <v>0</v>
      </c>
      <c r="HC260" s="0" t="n">
        <f aca="false">EF260</f>
        <v>0</v>
      </c>
      <c r="HD260" s="0" t="n">
        <f aca="false">EI260</f>
        <v>0</v>
      </c>
      <c r="HE260" s="0" t="n">
        <f aca="false">EL260</f>
        <v>0</v>
      </c>
      <c r="HF260" s="0" t="n">
        <f aca="false">EO260</f>
        <v>0</v>
      </c>
      <c r="HG260" s="0" t="n">
        <f aca="false">ER260</f>
        <v>0</v>
      </c>
      <c r="HH260" s="0" t="n">
        <f aca="false">EU260</f>
        <v>0</v>
      </c>
      <c r="HI260" s="0" t="n">
        <f aca="false">EX260</f>
        <v>0</v>
      </c>
      <c r="HJ260" s="0" t="n">
        <f aca="false">FA260</f>
        <v>0</v>
      </c>
      <c r="HK260" s="0" t="n">
        <f aca="false">FD260</f>
        <v>0</v>
      </c>
      <c r="HL260" s="0" t="n">
        <f aca="false">FG260</f>
        <v>0</v>
      </c>
      <c r="HM260" s="0" t="n">
        <f aca="false">FJ260</f>
        <v>0</v>
      </c>
      <c r="HN260" s="0" t="n">
        <f aca="false">FM260</f>
        <v>0</v>
      </c>
      <c r="HO260" s="0" t="n">
        <f aca="false">FP260</f>
        <v>0</v>
      </c>
      <c r="HP260" s="0" t="n">
        <f aca="false">FS260</f>
        <v>0</v>
      </c>
      <c r="HQ260" s="0" t="n">
        <f aca="false">FV260</f>
        <v>0</v>
      </c>
      <c r="HR260" s="0" t="n">
        <f aca="false">FY260</f>
        <v>0</v>
      </c>
      <c r="HS260" s="0" t="n">
        <f aca="false">GB260</f>
        <v>0</v>
      </c>
      <c r="HT260" s="0" t="n">
        <f aca="false">GE260</f>
        <v>0</v>
      </c>
      <c r="HU260" s="0" t="n">
        <f aca="false">GH260</f>
        <v>0</v>
      </c>
      <c r="HV260" s="0" t="n">
        <f aca="false">GK260</f>
        <v>0</v>
      </c>
      <c r="HW260" s="0" t="n">
        <f aca="false">AU260</f>
        <v>9</v>
      </c>
      <c r="HX260" s="0" t="n">
        <f aca="false">HW260/HV262</f>
        <v>1</v>
      </c>
    </row>
    <row r="261" customFormat="false" ht="18" hidden="true" customHeight="true" outlineLevel="0" collapsed="false">
      <c r="A261" s="1"/>
      <c r="B261" s="10"/>
      <c r="C261" s="10"/>
      <c r="D261" s="10"/>
      <c r="E261" s="10"/>
      <c r="F261" s="13"/>
      <c r="G261" s="13"/>
      <c r="H261" s="74"/>
      <c r="I261" s="10"/>
      <c r="J261" s="10"/>
      <c r="K261" s="1"/>
      <c r="M261" s="1"/>
      <c r="AK261" s="1"/>
      <c r="AL261" s="1"/>
      <c r="AM261" s="1"/>
      <c r="AN261" s="1"/>
      <c r="AO261" s="1"/>
      <c r="AP261" s="1"/>
      <c r="AQ261" s="1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 t="n">
        <f aca="false">IF(GN259&lt;GN260,GN259,GN260)</f>
        <v>0</v>
      </c>
      <c r="GO261" s="15" t="n">
        <f aca="false">IF(GO259&lt;GO260,GO259,GO260)</f>
        <v>2</v>
      </c>
      <c r="GP261" s="15" t="n">
        <f aca="false">IF(GP259&lt;GP260,GP259,GP260)</f>
        <v>0</v>
      </c>
      <c r="GQ261" s="15" t="n">
        <f aca="false">IF(GQ259&lt;GQ260,GQ259,GQ260)</f>
        <v>0</v>
      </c>
      <c r="GR261" s="15" t="n">
        <f aca="false">IF(GR259&lt;GR260,GR259,GR260)</f>
        <v>0</v>
      </c>
      <c r="GS261" s="15" t="n">
        <f aca="false">IF(GS259&lt;GS260,GS259,GS260)</f>
        <v>0</v>
      </c>
      <c r="GT261" s="15" t="n">
        <f aca="false">IF(GT259&lt;GT260,GT259,GT260)</f>
        <v>0</v>
      </c>
      <c r="GU261" s="15" t="n">
        <f aca="false">IF(GU259&lt;GU260,GU259,GU260)</f>
        <v>0</v>
      </c>
      <c r="GV261" s="15" t="n">
        <f aca="false">IF(GV259&lt;GV260,GV259,GV260)</f>
        <v>0</v>
      </c>
      <c r="GW261" s="15" t="n">
        <f aca="false">IF(GW259&lt;GW260,GW259,GW260)</f>
        <v>0</v>
      </c>
      <c r="GX261" s="15" t="n">
        <f aca="false">IF(GX259&lt;GX260,GX259,GX260)</f>
        <v>0</v>
      </c>
      <c r="GY261" s="15" t="n">
        <f aca="false">IF(GY259&lt;GY260,GY259,GY260)</f>
        <v>0</v>
      </c>
      <c r="GZ261" s="15" t="n">
        <f aca="false">IF(GZ259&lt;GZ260,GZ259,GZ260)</f>
        <v>0</v>
      </c>
      <c r="HA261" s="15" t="n">
        <f aca="false">IF(HA259&lt;HA260,HA259,HA260)</f>
        <v>0</v>
      </c>
      <c r="HB261" s="15" t="n">
        <f aca="false">IF(HB259&lt;HB260,HB259,HB260)</f>
        <v>0</v>
      </c>
      <c r="HC261" s="15" t="n">
        <f aca="false">IF(HC259&lt;HC260,HC259,HC260)</f>
        <v>0</v>
      </c>
      <c r="HD261" s="15" t="n">
        <f aca="false">IF(HD259&lt;HD260,HD259,HD260)</f>
        <v>0</v>
      </c>
      <c r="HE261" s="15" t="n">
        <f aca="false">IF(HE259&lt;HE260,HE259,HE260)</f>
        <v>0</v>
      </c>
      <c r="HF261" s="15" t="n">
        <f aca="false">IF(HF259&lt;HF260,HF259,HF260)</f>
        <v>0</v>
      </c>
      <c r="HG261" s="15" t="n">
        <f aca="false">IF(HG259&lt;HG260,HG259,HG260)</f>
        <v>0</v>
      </c>
      <c r="HH261" s="15" t="n">
        <f aca="false">IF(HH259&lt;HH260,HH259,HH260)</f>
        <v>0</v>
      </c>
      <c r="HI261" s="15" t="n">
        <f aca="false">IF(HI259&lt;HI260,HI259,HI260)</f>
        <v>0</v>
      </c>
      <c r="HJ261" s="15" t="n">
        <f aca="false">IF(HJ259&lt;HJ260,HJ259,HJ260)</f>
        <v>0</v>
      </c>
      <c r="HK261" s="15" t="n">
        <f aca="false">IF(HK259&lt;HK260,HK259,HK260)</f>
        <v>0</v>
      </c>
      <c r="HL261" s="15" t="n">
        <f aca="false">IF(HL259&lt;HL260,HL259,HL260)</f>
        <v>0</v>
      </c>
      <c r="HM261" s="15" t="n">
        <f aca="false">IF(HM259&lt;HM260,HM259,HM260)</f>
        <v>0</v>
      </c>
      <c r="HN261" s="15" t="n">
        <f aca="false">IF(HN259&lt;HN260,HN259,HN260)</f>
        <v>0</v>
      </c>
      <c r="HO261" s="15" t="n">
        <f aca="false">IF(HO259&lt;HO260,HO259,HO260)</f>
        <v>0</v>
      </c>
      <c r="HP261" s="15" t="n">
        <f aca="false">IF(HP259&lt;HP260,HP259,HP260)</f>
        <v>0</v>
      </c>
      <c r="HQ261" s="15" t="n">
        <f aca="false">IF(HQ259&lt;HQ260,HQ259,HQ260)</f>
        <v>0</v>
      </c>
      <c r="HR261" s="15" t="n">
        <f aca="false">IF(HR259&lt;HR260,HR259,HR260)</f>
        <v>0</v>
      </c>
      <c r="HS261" s="15" t="n">
        <f aca="false">IF(HS259&lt;HS260,HS259,HS260)</f>
        <v>0</v>
      </c>
      <c r="HT261" s="15" t="n">
        <f aca="false">IF(HT259&lt;HT260,HT259,HT260)</f>
        <v>0</v>
      </c>
      <c r="HU261" s="15" t="n">
        <f aca="false">IF(HU259&lt;HU260,HU259,HU260)</f>
        <v>0</v>
      </c>
      <c r="HV261" s="15" t="n">
        <f aca="false">IF(HV259&lt;HV260,HV259,HV260)</f>
        <v>0</v>
      </c>
    </row>
    <row r="262" customFormat="false" ht="18" hidden="true" customHeight="true" outlineLevel="0" collapsed="false">
      <c r="A262" s="1"/>
      <c r="B262" s="10"/>
      <c r="C262" s="10"/>
      <c r="D262" s="10"/>
      <c r="E262" s="10"/>
      <c r="F262" s="13"/>
      <c r="G262" s="13"/>
      <c r="H262" s="74"/>
      <c r="I262" s="10"/>
      <c r="J262" s="10"/>
      <c r="K262" s="1"/>
      <c r="M262" s="1"/>
      <c r="AK262" s="1"/>
      <c r="AL262" s="1"/>
      <c r="AM262" s="1"/>
      <c r="AN262" s="1"/>
      <c r="AO262" s="1"/>
      <c r="AP262" s="1"/>
      <c r="AQ262" s="1"/>
      <c r="AT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0" t="n">
        <f aca="false">FY$4^GN261</f>
        <v>1</v>
      </c>
      <c r="GO262" s="0" t="n">
        <f aca="false">FZ$4^GO261*GN262</f>
        <v>9</v>
      </c>
      <c r="GP262" s="0" t="n">
        <f aca="false">GA$4^GP261*GO262</f>
        <v>9</v>
      </c>
      <c r="GQ262" s="0" t="n">
        <f aca="false">GB$4^GQ261*GP262</f>
        <v>9</v>
      </c>
      <c r="GR262" s="0" t="n">
        <f aca="false">GC$4^GR261*GQ262</f>
        <v>9</v>
      </c>
      <c r="GS262" s="0" t="n">
        <f aca="false">GD$4^GS261*GR262</f>
        <v>9</v>
      </c>
      <c r="GT262" s="0" t="n">
        <f aca="false">GE$4^GT261*GS262</f>
        <v>9</v>
      </c>
      <c r="GU262" s="0" t="n">
        <f aca="false">GF$4^GU261*GT262</f>
        <v>9</v>
      </c>
      <c r="GV262" s="0" t="n">
        <f aca="false">GG$4^GV261*GU262</f>
        <v>9</v>
      </c>
      <c r="GW262" s="0" t="n">
        <f aca="false">GH$4^GW261*GV262</f>
        <v>9</v>
      </c>
      <c r="GX262" s="0" t="n">
        <f aca="false">GI$4^GX261*GW262</f>
        <v>9</v>
      </c>
      <c r="GY262" s="0" t="n">
        <f aca="false">GJ$4^GY261*GX262</f>
        <v>9</v>
      </c>
      <c r="GZ262" s="0" t="n">
        <f aca="false">GK$4^GZ261*GY262</f>
        <v>9</v>
      </c>
      <c r="HA262" s="0" t="n">
        <f aca="false">GL$4^HA261*GZ262</f>
        <v>9</v>
      </c>
      <c r="HB262" s="0" t="n">
        <f aca="false">GM$4^HB261*HA262</f>
        <v>9</v>
      </c>
      <c r="HC262" s="0" t="n">
        <f aca="false">GN$4^HC261*HB262</f>
        <v>9</v>
      </c>
      <c r="HD262" s="0" t="n">
        <f aca="false">GO$4^HD261*HC262</f>
        <v>9</v>
      </c>
      <c r="HE262" s="0" t="n">
        <f aca="false">GP$4^HE261*HD262</f>
        <v>9</v>
      </c>
      <c r="HF262" s="0" t="n">
        <f aca="false">GQ$4^HF261*HE262</f>
        <v>9</v>
      </c>
      <c r="HG262" s="0" t="n">
        <f aca="false">GR$4^HG261*HF262</f>
        <v>9</v>
      </c>
      <c r="HH262" s="0" t="n">
        <f aca="false">GS$4^HH261*HG262</f>
        <v>9</v>
      </c>
      <c r="HI262" s="0" t="n">
        <f aca="false">GT$4^HI261*HH262</f>
        <v>9</v>
      </c>
      <c r="HJ262" s="0" t="n">
        <f aca="false">GU$4^HJ261*HI262</f>
        <v>9</v>
      </c>
      <c r="HK262" s="0" t="n">
        <f aca="false">GV$4^HK261*HJ262</f>
        <v>9</v>
      </c>
      <c r="HL262" s="0" t="n">
        <f aca="false">GW$4^HL261*HK262</f>
        <v>9</v>
      </c>
      <c r="HM262" s="0" t="n">
        <f aca="false">GX$4^HM261*HL262</f>
        <v>9</v>
      </c>
      <c r="HN262" s="0" t="n">
        <f aca="false">GY$4^HN261*HM262</f>
        <v>9</v>
      </c>
      <c r="HO262" s="0" t="n">
        <f aca="false">GZ$4^HO261*HN262</f>
        <v>9</v>
      </c>
      <c r="HP262" s="0" t="n">
        <f aca="false">HA$4^HP261*HO262</f>
        <v>9</v>
      </c>
      <c r="HQ262" s="0" t="n">
        <f aca="false">HB$4^HQ261*HP262</f>
        <v>9</v>
      </c>
      <c r="HR262" s="0" t="n">
        <f aca="false">HC$4^HR261*HQ262</f>
        <v>9</v>
      </c>
      <c r="HS262" s="0" t="n">
        <f aca="false">HD$4^HS261*HR262</f>
        <v>9</v>
      </c>
      <c r="HT262" s="0" t="n">
        <f aca="false">HE$4^HT261*HS262</f>
        <v>9</v>
      </c>
      <c r="HU262" s="0" t="n">
        <f aca="false">HF$4^HU261*HT262</f>
        <v>9</v>
      </c>
      <c r="HV262" s="0" t="n">
        <f aca="false">HG$4^HV261*HU262</f>
        <v>9</v>
      </c>
    </row>
    <row r="263" customFormat="false" ht="18" hidden="true" customHeight="true" outlineLevel="0" collapsed="false">
      <c r="A263" s="1"/>
      <c r="B263" s="10"/>
      <c r="C263" s="10"/>
      <c r="D263" s="10"/>
      <c r="E263" s="10"/>
      <c r="F263" s="13"/>
      <c r="G263" s="13"/>
      <c r="H263" s="74"/>
      <c r="I263" s="10"/>
      <c r="J263" s="10"/>
      <c r="K263" s="1"/>
      <c r="M263" s="1"/>
      <c r="AK263" s="1"/>
      <c r="AL263" s="1"/>
      <c r="AM263" s="1"/>
      <c r="AN263" s="1"/>
      <c r="AO263" s="1"/>
      <c r="AP263" s="1"/>
      <c r="AQ263" s="1"/>
      <c r="AR263" s="0" t="s">
        <v>65</v>
      </c>
      <c r="AS263" s="0" t="n">
        <f aca="false">AS252+AS256+AS260</f>
        <v>32</v>
      </c>
      <c r="AT263" s="0" t="n">
        <f aca="false">HX251*HX256*HX260+HX252*HX255*HX260+HX252*HX256*HX259</f>
        <v>122</v>
      </c>
      <c r="AU263" s="0" t="n">
        <f aca="false">AT263-AU264*(AS264-AS263)</f>
        <v>50</v>
      </c>
      <c r="AV263" s="0" t="n">
        <v>256</v>
      </c>
      <c r="AW263" s="15" t="n">
        <f aca="false">IF(AU263/AV263=INT(AU263/AV263),1,0)</f>
        <v>0</v>
      </c>
      <c r="AX263" s="15" t="n">
        <f aca="false">IF(AW263=0,AU263,AU263/AV263)</f>
        <v>50</v>
      </c>
      <c r="AY263" s="15" t="n">
        <v>16</v>
      </c>
      <c r="AZ263" s="15" t="n">
        <f aca="false">IF(AX263/AY263=INT(AX263/AY263),1,0)</f>
        <v>0</v>
      </c>
      <c r="BA263" s="15" t="n">
        <f aca="false">IF(AZ263=0,AX263,AX263/AY263)</f>
        <v>50</v>
      </c>
      <c r="BB263" s="15" t="n">
        <v>4</v>
      </c>
      <c r="BC263" s="15" t="n">
        <f aca="false">IF(BA263/BB263=INT(BA263/BB263),1,0)</f>
        <v>0</v>
      </c>
      <c r="BD263" s="15" t="n">
        <f aca="false">IF(BC263=0,BA263,BA263/BB263)</f>
        <v>50</v>
      </c>
      <c r="BE263" s="15" t="n">
        <v>2</v>
      </c>
      <c r="BF263" s="15" t="n">
        <f aca="false">IF(BD263/BE263=INT(BD263/BE263),1,0)</f>
        <v>1</v>
      </c>
      <c r="BG263" s="15" t="n">
        <f aca="false">IF(BF263=0,BD263,BD263/BE263)</f>
        <v>25</v>
      </c>
      <c r="BH263" s="15" t="n">
        <v>81</v>
      </c>
      <c r="BI263" s="15" t="n">
        <f aca="false">IF(BG263/BH263=INT(BG263/BH263),1,0)</f>
        <v>0</v>
      </c>
      <c r="BJ263" s="15" t="n">
        <f aca="false">IF(BI263=0,BG263,BG263/BH263)</f>
        <v>25</v>
      </c>
      <c r="BK263" s="15" t="n">
        <v>9</v>
      </c>
      <c r="BL263" s="15" t="n">
        <f aca="false">IF(BJ263/BK263=INT(BJ263/BK263),1,0)</f>
        <v>0</v>
      </c>
      <c r="BM263" s="15" t="n">
        <f aca="false">IF(BL263=0,BJ263,BJ263/BK263)</f>
        <v>25</v>
      </c>
      <c r="BN263" s="15" t="n">
        <v>3</v>
      </c>
      <c r="BO263" s="15" t="n">
        <f aca="false">IF(BM263/BN263=INT(BM263/BN263),1,0)</f>
        <v>0</v>
      </c>
      <c r="BP263" s="15" t="n">
        <f aca="false">IF(BO263=0,BM263,BM263/BN263)</f>
        <v>25</v>
      </c>
      <c r="BQ263" s="15" t="n">
        <v>25</v>
      </c>
      <c r="BR263" s="15" t="n">
        <f aca="false">IF(BP263/BQ263=INT(BP263/BQ263),1,0)</f>
        <v>1</v>
      </c>
      <c r="BS263" s="15" t="n">
        <f aca="false">IF(BR263=0,BP263,BP263/BQ263)</f>
        <v>1</v>
      </c>
      <c r="BT263" s="15" t="n">
        <v>5</v>
      </c>
      <c r="BU263" s="15" t="n">
        <f aca="false">IF(BS263/BT263=INT(BS263/BT263),1,0)</f>
        <v>0</v>
      </c>
      <c r="BV263" s="15" t="n">
        <f aca="false">IF(BU263=0,BS263,BS263/BT263)</f>
        <v>1</v>
      </c>
      <c r="BW263" s="15" t="n">
        <v>49</v>
      </c>
      <c r="BX263" s="15" t="n">
        <f aca="false">IF(BV263/BW263=INT(BV263/BW263),1,0)</f>
        <v>0</v>
      </c>
      <c r="BY263" s="15" t="n">
        <f aca="false">IF(BX263=0,BV263,BV263/BW263)</f>
        <v>1</v>
      </c>
      <c r="BZ263" s="15" t="n">
        <v>7</v>
      </c>
      <c r="CA263" s="15" t="n">
        <f aca="false">IF(BY263/BZ263=INT(BY263/BZ263),1,0)</f>
        <v>0</v>
      </c>
      <c r="CB263" s="15" t="n">
        <f aca="false">IF(CA263=0,BY263,BY263/BZ263)</f>
        <v>1</v>
      </c>
      <c r="CC263" s="15" t="n">
        <v>121</v>
      </c>
      <c r="CD263" s="15" t="n">
        <f aca="false">IF(CB263/CC263=INT(CB263/CC263),1,0)</f>
        <v>0</v>
      </c>
      <c r="CE263" s="15" t="n">
        <f aca="false">IF(CD263=0,CB263,CB263/CC263)</f>
        <v>1</v>
      </c>
      <c r="CF263" s="15" t="n">
        <v>11</v>
      </c>
      <c r="CG263" s="15" t="n">
        <f aca="false">IF(CE263/CF263=INT(CE263/CF263),1,0)</f>
        <v>0</v>
      </c>
      <c r="CH263" s="15" t="n">
        <f aca="false">IF(CG263=0,CE263,CE263/CF263)</f>
        <v>1</v>
      </c>
      <c r="CI263" s="15" t="n">
        <v>169</v>
      </c>
      <c r="CJ263" s="15" t="n">
        <f aca="false">IF(CH263/CI263=INT(CH263/CI263),1,0)</f>
        <v>0</v>
      </c>
      <c r="CK263" s="15" t="n">
        <f aca="false">IF(CJ263=0,CH263,CH263/CI263)</f>
        <v>1</v>
      </c>
      <c r="CL263" s="15" t="n">
        <v>13</v>
      </c>
      <c r="CM263" s="15" t="n">
        <f aca="false">IF(CK263/CL263=INT(CK263/CL263),1,0)</f>
        <v>0</v>
      </c>
      <c r="CN263" s="15" t="n">
        <f aca="false">IF(CM263=0,CK263,CK263/CL263)</f>
        <v>1</v>
      </c>
      <c r="CO263" s="15" t="n">
        <f aca="false">CO259</f>
        <v>289</v>
      </c>
      <c r="CP263" s="15" t="n">
        <f aca="false">IF(CN263/CO263=INT(CN263/CO263),1,0)</f>
        <v>0</v>
      </c>
      <c r="CQ263" s="15" t="n">
        <f aca="false">IF(CP263=0,CN263,CN263/CO263)</f>
        <v>1</v>
      </c>
      <c r="CR263" s="15" t="n">
        <v>17</v>
      </c>
      <c r="CS263" s="15" t="n">
        <f aca="false">IF(CQ263/CR263=INT(CQ263/CR263),1,0)</f>
        <v>0</v>
      </c>
      <c r="CT263" s="15" t="n">
        <f aca="false">IF(CS263=0,CQ263,CQ263/CR263)</f>
        <v>1</v>
      </c>
      <c r="CU263" s="15" t="n">
        <f aca="false">CU259</f>
        <v>361</v>
      </c>
      <c r="CV263" s="15" t="n">
        <f aca="false">IF(CT263/CU263=INT(CT263/CU263),1,0)</f>
        <v>0</v>
      </c>
      <c r="CW263" s="15" t="n">
        <f aca="false">IF(CV263=0,CT263,CT263/CU263)</f>
        <v>1</v>
      </c>
      <c r="CX263" s="15" t="n">
        <v>19</v>
      </c>
      <c r="CY263" s="15" t="n">
        <f aca="false">IF(CW263/CX263=INT(CW263/CX263),1,0)</f>
        <v>0</v>
      </c>
      <c r="CZ263" s="15" t="n">
        <f aca="false">IF(CY263=0,CW263,CW263/CX263)</f>
        <v>1</v>
      </c>
      <c r="DA263" s="15" t="n">
        <f aca="false">DA259</f>
        <v>529</v>
      </c>
      <c r="DB263" s="15" t="n">
        <f aca="false">IF(CZ263/DA263=INT(CZ263/DA263),1,0)</f>
        <v>0</v>
      </c>
      <c r="DC263" s="15" t="n">
        <f aca="false">IF(DB263=0,CZ263,CZ263/DA263)</f>
        <v>1</v>
      </c>
      <c r="DD263" s="15" t="n">
        <v>23</v>
      </c>
      <c r="DE263" s="15" t="n">
        <f aca="false">IF(DC263/DD263=INT(DC263/DD263),1,0)</f>
        <v>0</v>
      </c>
      <c r="DF263" s="15" t="n">
        <f aca="false">IF(DE263=0,DC263,DC263/DD263)</f>
        <v>1</v>
      </c>
      <c r="DG263" s="15" t="n">
        <f aca="false">DG259</f>
        <v>841</v>
      </c>
      <c r="DH263" s="15" t="n">
        <f aca="false">IF(DF263/DG263=INT(DF263/DG263),1,0)</f>
        <v>0</v>
      </c>
      <c r="DI263" s="15" t="n">
        <f aca="false">IF(DH263=0,DF263,DF263/DG263)</f>
        <v>1</v>
      </c>
      <c r="DJ263" s="15" t="n">
        <v>29</v>
      </c>
      <c r="DK263" s="15" t="n">
        <f aca="false">IF(DI263/DJ263=INT(DI263/DJ263),1,0)</f>
        <v>0</v>
      </c>
      <c r="DL263" s="15" t="n">
        <f aca="false">IF(DK263=0,DI263,DI263/DJ263)</f>
        <v>1</v>
      </c>
      <c r="DM263" s="15" t="n">
        <f aca="false">DM259</f>
        <v>961</v>
      </c>
      <c r="DN263" s="15" t="n">
        <f aca="false">IF(DL263/DM263=INT(DL263/DM263),1,0)</f>
        <v>0</v>
      </c>
      <c r="DO263" s="15" t="n">
        <f aca="false">IF(DN263=0,DL263,DL263/DM263)</f>
        <v>1</v>
      </c>
      <c r="DP263" s="15" t="n">
        <v>31</v>
      </c>
      <c r="DQ263" s="15" t="n">
        <f aca="false">IF(DO263/DP263=INT(DO263/DP263),1,0)</f>
        <v>0</v>
      </c>
      <c r="DR263" s="15" t="n">
        <f aca="false">IF(DQ263=0,DO263,DO263/DP263)</f>
        <v>1</v>
      </c>
      <c r="DS263" s="15" t="n">
        <v>37</v>
      </c>
      <c r="DT263" s="15" t="n">
        <f aca="false">IF(DR263/DS263=INT(DR263/DS263),1,0)</f>
        <v>0</v>
      </c>
      <c r="DU263" s="15" t="n">
        <f aca="false">IF(DT263=0,DR263,DR263/DS263)</f>
        <v>1</v>
      </c>
      <c r="DV263" s="15" t="n">
        <v>41</v>
      </c>
      <c r="DW263" s="15" t="n">
        <f aca="false">IF(DU263/DV263=INT(DU263/DV263),1,0)</f>
        <v>0</v>
      </c>
      <c r="DX263" s="15" t="n">
        <f aca="false">IF(DW263=0,DU263,DU263/DV263)</f>
        <v>1</v>
      </c>
      <c r="DY263" s="15" t="n">
        <v>43</v>
      </c>
      <c r="DZ263" s="15" t="n">
        <f aca="false">IF(DX263/DY263=INT(DX263/DY263),1,0)</f>
        <v>0</v>
      </c>
      <c r="EA263" s="15" t="n">
        <f aca="false">IF(DZ263=0,DX263,DX263/DY263)</f>
        <v>1</v>
      </c>
      <c r="EB263" s="15" t="n">
        <v>47</v>
      </c>
      <c r="EC263" s="15" t="n">
        <f aca="false">IF(EA263/EB263=INT(EA263/EB263),1,0)</f>
        <v>0</v>
      </c>
      <c r="ED263" s="15" t="n">
        <f aca="false">IF(EC263=0,EA263,EA263/EB263)</f>
        <v>1</v>
      </c>
      <c r="EE263" s="15" t="n">
        <v>53</v>
      </c>
      <c r="EF263" s="15" t="n">
        <f aca="false">IF(ED263/EE263=INT(ED263/EE263),1,0)</f>
        <v>0</v>
      </c>
      <c r="EG263" s="15" t="n">
        <f aca="false">IF(EF263=0,ED263,ED263/EE263)</f>
        <v>1</v>
      </c>
      <c r="EH263" s="15" t="n">
        <v>59</v>
      </c>
      <c r="EI263" s="15" t="n">
        <f aca="false">IF(EG263/EH263=INT(EG263/EH263),1,0)</f>
        <v>0</v>
      </c>
      <c r="EJ263" s="15" t="n">
        <f aca="false">IF(EI263=0,EG263,EG263/EH263)</f>
        <v>1</v>
      </c>
      <c r="EK263" s="15" t="n">
        <v>61</v>
      </c>
      <c r="EL263" s="15" t="n">
        <f aca="false">IF(EJ263/EK263=INT(EJ263/EK263),1,0)</f>
        <v>0</v>
      </c>
      <c r="EM263" s="15" t="n">
        <f aca="false">IF(EL263=0,EJ263,EJ263/EK263)</f>
        <v>1</v>
      </c>
      <c r="EN263" s="15" t="n">
        <v>67</v>
      </c>
      <c r="EO263" s="15" t="n">
        <f aca="false">IF(EM263/EN263=INT(EM263/EN263),1,0)</f>
        <v>0</v>
      </c>
      <c r="EP263" s="15" t="n">
        <f aca="false">IF(EO263=0,EM263,EM263/EN263)</f>
        <v>1</v>
      </c>
      <c r="EQ263" s="15" t="n">
        <v>71</v>
      </c>
      <c r="ER263" s="15" t="n">
        <f aca="false">IF(EP263/EQ263=INT(EP263/EQ263),1,0)</f>
        <v>0</v>
      </c>
      <c r="ES263" s="15" t="n">
        <f aca="false">IF(ER263=0,EP263,EP263/EQ263)</f>
        <v>1</v>
      </c>
      <c r="ET263" s="15" t="n">
        <v>73</v>
      </c>
      <c r="EU263" s="15" t="n">
        <f aca="false">IF(ES263/ET263=INT(ES263/ET263),1,0)</f>
        <v>0</v>
      </c>
      <c r="EV263" s="15" t="n">
        <f aca="false">IF(EU263=0,ES263,ES263/ET263)</f>
        <v>1</v>
      </c>
      <c r="EW263" s="15" t="n">
        <v>79</v>
      </c>
      <c r="EX263" s="15" t="n">
        <f aca="false">IF(EV263/EW263=INT(EV263/EW263),1,0)</f>
        <v>0</v>
      </c>
      <c r="EY263" s="15" t="n">
        <f aca="false">IF(EX263=0,EV263,EV263/EW263)</f>
        <v>1</v>
      </c>
      <c r="EZ263" s="15" t="n">
        <v>83</v>
      </c>
      <c r="FA263" s="15" t="n">
        <f aca="false">IF(EY263/EZ263=INT(EY263/EZ263),1,0)</f>
        <v>0</v>
      </c>
      <c r="FB263" s="15" t="n">
        <f aca="false">IF(FA263=0,EY263,EY263/EZ263)</f>
        <v>1</v>
      </c>
      <c r="FC263" s="15" t="n">
        <v>89</v>
      </c>
      <c r="FD263" s="15" t="n">
        <f aca="false">IF(FB263/FC263=INT(FB263/FC263),1,0)</f>
        <v>0</v>
      </c>
      <c r="FE263" s="15" t="n">
        <f aca="false">IF(FD263=0,FB263,FB263/FC263)</f>
        <v>1</v>
      </c>
      <c r="FF263" s="15" t="n">
        <v>97</v>
      </c>
      <c r="FG263" s="15" t="n">
        <f aca="false">IF(FE263/FF263=INT(FE263/FF263),1,0)</f>
        <v>0</v>
      </c>
      <c r="FH263" s="15" t="n">
        <f aca="false">IF(FG263=0,FE263,FE263/FF263)</f>
        <v>1</v>
      </c>
      <c r="FI263" s="15" t="n">
        <v>101</v>
      </c>
      <c r="FJ263" s="15" t="n">
        <f aca="false">IF(FH263/FI263=INT(FH263/FI263),1,0)</f>
        <v>0</v>
      </c>
      <c r="FK263" s="15" t="n">
        <f aca="false">IF(FJ263=0,FH263,FH263/FI263)</f>
        <v>1</v>
      </c>
      <c r="FL263" s="15" t="n">
        <v>103</v>
      </c>
      <c r="FM263" s="15" t="n">
        <f aca="false">IF(FK263/FL263=INT(FK263/FL263),1,0)</f>
        <v>0</v>
      </c>
      <c r="FN263" s="15" t="n">
        <f aca="false">IF(FM263=0,FK263,FK263/FL263)</f>
        <v>1</v>
      </c>
      <c r="FO263" s="15" t="n">
        <v>107</v>
      </c>
      <c r="FP263" s="15" t="n">
        <f aca="false">IF(FN263/FO263=INT(FN263/FO263),1,0)</f>
        <v>0</v>
      </c>
      <c r="FQ263" s="15" t="n">
        <f aca="false">IF(FP263=0,FN263,FN263/FO263)</f>
        <v>1</v>
      </c>
      <c r="FR263" s="15" t="n">
        <v>109</v>
      </c>
      <c r="FS263" s="15" t="n">
        <f aca="false">IF(FQ263/FR263=INT(FQ263/FR263),1,0)</f>
        <v>0</v>
      </c>
      <c r="FT263" s="15" t="n">
        <f aca="false">IF(FS263=0,FQ263,FQ263/FR263)</f>
        <v>1</v>
      </c>
      <c r="FU263" s="15" t="n">
        <v>113</v>
      </c>
      <c r="FV263" s="15" t="n">
        <f aca="false">IF(FT263/FU263=INT(FT263/FU263),1,0)</f>
        <v>0</v>
      </c>
      <c r="FW263" s="15" t="n">
        <f aca="false">IF(FV263=0,FT263,FT263/FU263)</f>
        <v>1</v>
      </c>
      <c r="FX263" s="15" t="n">
        <v>127</v>
      </c>
      <c r="FY263" s="15" t="n">
        <f aca="false">IF(FW263/FX263=INT(FW263/FX263),1,0)</f>
        <v>0</v>
      </c>
      <c r="FZ263" s="15" t="n">
        <f aca="false">IF(FY263=0,FW263,FW263/FX263)</f>
        <v>1</v>
      </c>
      <c r="GA263" s="15" t="n">
        <v>131</v>
      </c>
      <c r="GB263" s="15" t="n">
        <f aca="false">IF(FZ263/GA263=INT(FZ263/GA263),1,0)</f>
        <v>0</v>
      </c>
      <c r="GC263" s="15" t="n">
        <f aca="false">IF(GB263=0,FZ263,FZ263/GA263)</f>
        <v>1</v>
      </c>
      <c r="GD263" s="15" t="n">
        <v>137</v>
      </c>
      <c r="GE263" s="15" t="n">
        <f aca="false">IF(GC263/GD263=INT(GC263/GD263),1,0)</f>
        <v>0</v>
      </c>
      <c r="GF263" s="15" t="n">
        <f aca="false">IF(GE263=0,GC263,GC263/GD263)</f>
        <v>1</v>
      </c>
      <c r="GG263" s="15" t="n">
        <v>139</v>
      </c>
      <c r="GH263" s="15" t="n">
        <f aca="false">IF(GF263/GG263=INT(GF263/GG263),1,0)</f>
        <v>0</v>
      </c>
      <c r="GI263" s="15" t="n">
        <f aca="false">IF(GH263=0,GF263,GF263/GG263)</f>
        <v>1</v>
      </c>
      <c r="GJ263" s="15" t="n">
        <v>149</v>
      </c>
      <c r="GK263" s="15" t="n">
        <f aca="false">IF(GI263/GJ263=INT(GI263/GJ263),1,0)</f>
        <v>0</v>
      </c>
      <c r="GL263" s="15" t="n">
        <f aca="false">IF(GK263=0,GI263,GI263/GJ263)</f>
        <v>1</v>
      </c>
      <c r="GM263" s="15"/>
      <c r="GN263" s="15" t="n">
        <f aca="false">8*AW263+4*AZ263+2*BC263+BF263</f>
        <v>1</v>
      </c>
      <c r="GO263" s="15" t="n">
        <f aca="false">4*BI263+2*BL263+BO263</f>
        <v>0</v>
      </c>
      <c r="GP263" s="15" t="n">
        <f aca="false">2*BR263+BU263</f>
        <v>2</v>
      </c>
      <c r="GQ263" s="15" t="n">
        <f aca="false">2*BX263+CA263</f>
        <v>0</v>
      </c>
      <c r="GR263" s="15" t="n">
        <f aca="false">2*CD263+CG263</f>
        <v>0</v>
      </c>
      <c r="GS263" s="15" t="n">
        <f aca="false">2*CJ263+CM263</f>
        <v>0</v>
      </c>
      <c r="GT263" s="15" t="n">
        <f aca="false">CS263</f>
        <v>0</v>
      </c>
      <c r="GU263" s="15" t="n">
        <f aca="false">CY263</f>
        <v>0</v>
      </c>
      <c r="GV263" s="15" t="n">
        <f aca="false">DE263</f>
        <v>0</v>
      </c>
      <c r="GW263" s="15" t="n">
        <f aca="false">DK263</f>
        <v>0</v>
      </c>
      <c r="GX263" s="15" t="n">
        <f aca="false">DQ263</f>
        <v>0</v>
      </c>
      <c r="GY263" s="0" t="n">
        <f aca="false">DT263</f>
        <v>0</v>
      </c>
      <c r="GZ263" s="0" t="n">
        <f aca="false">DW263</f>
        <v>0</v>
      </c>
      <c r="HA263" s="0" t="n">
        <f aca="false">DZ263</f>
        <v>0</v>
      </c>
      <c r="HB263" s="0" t="n">
        <f aca="false">EC263</f>
        <v>0</v>
      </c>
      <c r="HC263" s="0" t="n">
        <f aca="false">EF263</f>
        <v>0</v>
      </c>
      <c r="HD263" s="0" t="n">
        <f aca="false">EI263</f>
        <v>0</v>
      </c>
      <c r="HE263" s="0" t="n">
        <f aca="false">EL263</f>
        <v>0</v>
      </c>
      <c r="HF263" s="0" t="n">
        <f aca="false">EO263</f>
        <v>0</v>
      </c>
      <c r="HG263" s="0" t="n">
        <f aca="false">ER263</f>
        <v>0</v>
      </c>
      <c r="HH263" s="0" t="n">
        <f aca="false">EU263</f>
        <v>0</v>
      </c>
      <c r="HI263" s="0" t="n">
        <f aca="false">EX263</f>
        <v>0</v>
      </c>
      <c r="HJ263" s="0" t="n">
        <f aca="false">FA263</f>
        <v>0</v>
      </c>
      <c r="HK263" s="0" t="n">
        <f aca="false">FD263</f>
        <v>0</v>
      </c>
      <c r="HL263" s="0" t="n">
        <f aca="false">FG263</f>
        <v>0</v>
      </c>
      <c r="HM263" s="0" t="n">
        <f aca="false">FJ263</f>
        <v>0</v>
      </c>
      <c r="HN263" s="0" t="n">
        <f aca="false">FM263</f>
        <v>0</v>
      </c>
      <c r="HO263" s="0" t="n">
        <f aca="false">FP263</f>
        <v>0</v>
      </c>
      <c r="HP263" s="0" t="n">
        <f aca="false">FS263</f>
        <v>0</v>
      </c>
      <c r="HQ263" s="0" t="n">
        <f aca="false">FV263</f>
        <v>0</v>
      </c>
      <c r="HR263" s="0" t="n">
        <f aca="false">FY263</f>
        <v>0</v>
      </c>
      <c r="HS263" s="0" t="n">
        <f aca="false">GB263</f>
        <v>0</v>
      </c>
      <c r="HT263" s="0" t="n">
        <f aca="false">GE263</f>
        <v>0</v>
      </c>
      <c r="HU263" s="0" t="n">
        <f aca="false">GH263</f>
        <v>0</v>
      </c>
      <c r="HV263" s="0" t="n">
        <f aca="false">GK263</f>
        <v>0</v>
      </c>
      <c r="HW263" s="0" t="n">
        <f aca="false">AU263</f>
        <v>50</v>
      </c>
      <c r="HX263" s="0" t="n">
        <f aca="false">HW263/HV266</f>
        <v>25</v>
      </c>
    </row>
    <row r="264" customFormat="false" ht="18" hidden="true" customHeight="true" outlineLevel="0" collapsed="false">
      <c r="A264" s="1"/>
      <c r="B264" s="10"/>
      <c r="C264" s="10"/>
      <c r="D264" s="10"/>
      <c r="E264" s="10"/>
      <c r="F264" s="13"/>
      <c r="G264" s="13"/>
      <c r="H264" s="74"/>
      <c r="I264" s="10"/>
      <c r="J264" s="10"/>
      <c r="K264" s="1"/>
      <c r="M264" s="1"/>
      <c r="AK264" s="1"/>
      <c r="AL264" s="1"/>
      <c r="AM264" s="1"/>
      <c r="AN264" s="1"/>
      <c r="AO264" s="1"/>
      <c r="AP264" s="1"/>
      <c r="AQ264" s="1"/>
      <c r="AS264" s="0" t="n">
        <f aca="false">AS263+INT(AT263/AT264)</f>
        <v>33</v>
      </c>
      <c r="AT264" s="0" t="n">
        <f aca="false">HX252*HX256*HX260</f>
        <v>72</v>
      </c>
      <c r="AU264" s="0" t="n">
        <f aca="false">AT264</f>
        <v>72</v>
      </c>
      <c r="AV264" s="0" t="n">
        <v>256</v>
      </c>
      <c r="AW264" s="15" t="n">
        <f aca="false">IF(AU264/AV264=INT(AU264/AV264),1,0)</f>
        <v>0</v>
      </c>
      <c r="AX264" s="15" t="n">
        <f aca="false">IF(AW264=0,AU264,AU264/AV264)</f>
        <v>72</v>
      </c>
      <c r="AY264" s="15" t="n">
        <v>16</v>
      </c>
      <c r="AZ264" s="15" t="n">
        <f aca="false">IF(AX264/AY264=INT(AX264/AY264),1,0)</f>
        <v>0</v>
      </c>
      <c r="BA264" s="15" t="n">
        <f aca="false">IF(AZ264=0,AX264,AX264/AY264)</f>
        <v>72</v>
      </c>
      <c r="BB264" s="15" t="n">
        <v>4</v>
      </c>
      <c r="BC264" s="15" t="n">
        <f aca="false">IF(BA264/BB264=INT(BA264/BB264),1,0)</f>
        <v>1</v>
      </c>
      <c r="BD264" s="15" t="n">
        <f aca="false">IF(BC264=0,BA264,BA264/BB264)</f>
        <v>18</v>
      </c>
      <c r="BE264" s="15" t="n">
        <v>2</v>
      </c>
      <c r="BF264" s="15" t="n">
        <f aca="false">IF(BD264/BE264=INT(BD264/BE264),1,0)</f>
        <v>1</v>
      </c>
      <c r="BG264" s="15" t="n">
        <f aca="false">IF(BF264=0,BD264,BD264/BE264)</f>
        <v>9</v>
      </c>
      <c r="BH264" s="15" t="n">
        <v>81</v>
      </c>
      <c r="BI264" s="15" t="n">
        <f aca="false">IF(BG264/BH264=INT(BG264/BH264),1,0)</f>
        <v>0</v>
      </c>
      <c r="BJ264" s="15" t="n">
        <f aca="false">IF(BI264=0,BG264,BG264/BH264)</f>
        <v>9</v>
      </c>
      <c r="BK264" s="15" t="n">
        <v>9</v>
      </c>
      <c r="BL264" s="15" t="n">
        <f aca="false">IF(BJ264/BK264=INT(BJ264/BK264),1,0)</f>
        <v>1</v>
      </c>
      <c r="BM264" s="15" t="n">
        <f aca="false">IF(BL264=0,BJ264,BJ264/BK264)</f>
        <v>1</v>
      </c>
      <c r="BN264" s="15" t="n">
        <v>3</v>
      </c>
      <c r="BO264" s="15" t="n">
        <f aca="false">IF(BM264/BN264=INT(BM264/BN264),1,0)</f>
        <v>0</v>
      </c>
      <c r="BP264" s="15" t="n">
        <f aca="false">IF(BO264=0,BM264,BM264/BN264)</f>
        <v>1</v>
      </c>
      <c r="BQ264" s="15" t="n">
        <v>25</v>
      </c>
      <c r="BR264" s="15" t="n">
        <f aca="false">IF(BP264/BQ264=INT(BP264/BQ264),1,0)</f>
        <v>0</v>
      </c>
      <c r="BS264" s="15" t="n">
        <f aca="false">IF(BR264=0,BP264,BP264/BQ264)</f>
        <v>1</v>
      </c>
      <c r="BT264" s="15" t="n">
        <v>5</v>
      </c>
      <c r="BU264" s="15" t="n">
        <f aca="false">IF(BS264/BT264=INT(BS264/BT264),1,0)</f>
        <v>0</v>
      </c>
      <c r="BV264" s="15" t="n">
        <f aca="false">IF(BU264=0,BS264,BS264/BT264)</f>
        <v>1</v>
      </c>
      <c r="BW264" s="15" t="n">
        <v>49</v>
      </c>
      <c r="BX264" s="15" t="n">
        <f aca="false">IF(BV264/BW264=INT(BV264/BW264),1,0)</f>
        <v>0</v>
      </c>
      <c r="BY264" s="15" t="n">
        <f aca="false">IF(BX264=0,BV264,BV264/BW264)</f>
        <v>1</v>
      </c>
      <c r="BZ264" s="15" t="n">
        <v>7</v>
      </c>
      <c r="CA264" s="15" t="n">
        <f aca="false">IF(BY264/BZ264=INT(BY264/BZ264),1,0)</f>
        <v>0</v>
      </c>
      <c r="CB264" s="15" t="n">
        <f aca="false">IF(CA264=0,BY264,BY264/BZ264)</f>
        <v>1</v>
      </c>
      <c r="CC264" s="15" t="n">
        <v>121</v>
      </c>
      <c r="CD264" s="15" t="n">
        <f aca="false">IF(CB264/CC264=INT(CB264/CC264),1,0)</f>
        <v>0</v>
      </c>
      <c r="CE264" s="15" t="n">
        <f aca="false">IF(CD264=0,CB264,CB264/CC264)</f>
        <v>1</v>
      </c>
      <c r="CF264" s="15" t="n">
        <v>11</v>
      </c>
      <c r="CG264" s="15" t="n">
        <f aca="false">IF(CE264/CF264=INT(CE264/CF264),1,0)</f>
        <v>0</v>
      </c>
      <c r="CH264" s="15" t="n">
        <f aca="false">IF(CG264=0,CE264,CE264/CF264)</f>
        <v>1</v>
      </c>
      <c r="CI264" s="15" t="n">
        <v>169</v>
      </c>
      <c r="CJ264" s="15" t="n">
        <f aca="false">IF(CH264/CI264=INT(CH264/CI264),1,0)</f>
        <v>0</v>
      </c>
      <c r="CK264" s="15" t="n">
        <f aca="false">IF(CJ264=0,CH264,CH264/CI264)</f>
        <v>1</v>
      </c>
      <c r="CL264" s="15" t="n">
        <v>13</v>
      </c>
      <c r="CM264" s="15" t="n">
        <f aca="false">IF(CK264/CL264=INT(CK264/CL264),1,0)</f>
        <v>0</v>
      </c>
      <c r="CN264" s="15" t="n">
        <f aca="false">IF(CM264=0,CK264,CK264/CL264)</f>
        <v>1</v>
      </c>
      <c r="CO264" s="15" t="n">
        <f aca="false">CO260</f>
        <v>289</v>
      </c>
      <c r="CP264" s="15" t="n">
        <f aca="false">IF(CN264/CO264=INT(CN264/CO264),1,0)</f>
        <v>0</v>
      </c>
      <c r="CQ264" s="15" t="n">
        <f aca="false">IF(CP264=0,CN264,CN264/CO264)</f>
        <v>1</v>
      </c>
      <c r="CR264" s="15" t="n">
        <v>17</v>
      </c>
      <c r="CS264" s="15" t="n">
        <f aca="false">IF(CQ264/CR264=INT(CQ264/CR264),1,0)</f>
        <v>0</v>
      </c>
      <c r="CT264" s="15" t="n">
        <f aca="false">IF(CS264=0,CQ264,CQ264/CR264)</f>
        <v>1</v>
      </c>
      <c r="CU264" s="15" t="n">
        <f aca="false">CU260</f>
        <v>361</v>
      </c>
      <c r="CV264" s="15" t="n">
        <f aca="false">IF(CT264/CU264=INT(CT264/CU264),1,0)</f>
        <v>0</v>
      </c>
      <c r="CW264" s="15" t="n">
        <f aca="false">IF(CV264=0,CT264,CT264/CU264)</f>
        <v>1</v>
      </c>
      <c r="CX264" s="15" t="n">
        <v>19</v>
      </c>
      <c r="CY264" s="15" t="n">
        <f aca="false">IF(CW264/CX264=INT(CW264/CX264),1,0)</f>
        <v>0</v>
      </c>
      <c r="CZ264" s="15" t="n">
        <f aca="false">IF(CY264=0,CW264,CW264/CX264)</f>
        <v>1</v>
      </c>
      <c r="DA264" s="15" t="n">
        <f aca="false">DA260</f>
        <v>529</v>
      </c>
      <c r="DB264" s="15" t="n">
        <f aca="false">IF(CZ264/DA264=INT(CZ264/DA264),1,0)</f>
        <v>0</v>
      </c>
      <c r="DC264" s="15" t="n">
        <f aca="false">IF(DB264=0,CZ264,CZ264/DA264)</f>
        <v>1</v>
      </c>
      <c r="DD264" s="15" t="n">
        <v>23</v>
      </c>
      <c r="DE264" s="15" t="n">
        <f aca="false">IF(DC264/DD264=INT(DC264/DD264),1,0)</f>
        <v>0</v>
      </c>
      <c r="DF264" s="15" t="n">
        <f aca="false">IF(DE264=0,DC264,DC264/DD264)</f>
        <v>1</v>
      </c>
      <c r="DG264" s="15" t="n">
        <f aca="false">DG260</f>
        <v>841</v>
      </c>
      <c r="DH264" s="15" t="n">
        <f aca="false">IF(DF264/DG264=INT(DF264/DG264),1,0)</f>
        <v>0</v>
      </c>
      <c r="DI264" s="15" t="n">
        <f aca="false">IF(DH264=0,DF264,DF264/DG264)</f>
        <v>1</v>
      </c>
      <c r="DJ264" s="15" t="n">
        <v>29</v>
      </c>
      <c r="DK264" s="15" t="n">
        <f aca="false">IF(DI264/DJ264=INT(DI264/DJ264),1,0)</f>
        <v>0</v>
      </c>
      <c r="DL264" s="15" t="n">
        <f aca="false">IF(DK264=0,DI264,DI264/DJ264)</f>
        <v>1</v>
      </c>
      <c r="DM264" s="15" t="n">
        <f aca="false">DM260</f>
        <v>961</v>
      </c>
      <c r="DN264" s="15" t="n">
        <f aca="false">IF(DL264/DM264=INT(DL264/DM264),1,0)</f>
        <v>0</v>
      </c>
      <c r="DO264" s="15" t="n">
        <f aca="false">IF(DN264=0,DL264,DL264/DM264)</f>
        <v>1</v>
      </c>
      <c r="DP264" s="15" t="n">
        <v>31</v>
      </c>
      <c r="DQ264" s="15" t="n">
        <f aca="false">IF(DO264/DP264=INT(DO264/DP264),1,0)</f>
        <v>0</v>
      </c>
      <c r="DR264" s="15" t="n">
        <f aca="false">IF(DQ264=0,DO264,DO264/DP264)</f>
        <v>1</v>
      </c>
      <c r="DS264" s="15" t="n">
        <v>37</v>
      </c>
      <c r="DT264" s="15" t="n">
        <f aca="false">IF(DR264/DS264=INT(DR264/DS264),1,0)</f>
        <v>0</v>
      </c>
      <c r="DU264" s="15" t="n">
        <f aca="false">IF(DT264=0,DR264,DR264/DS264)</f>
        <v>1</v>
      </c>
      <c r="DV264" s="15" t="n">
        <v>41</v>
      </c>
      <c r="DW264" s="15" t="n">
        <f aca="false">IF(DU264/DV264=INT(DU264/DV264),1,0)</f>
        <v>0</v>
      </c>
      <c r="DX264" s="15" t="n">
        <f aca="false">IF(DW264=0,DU264,DU264/DV264)</f>
        <v>1</v>
      </c>
      <c r="DY264" s="15" t="n">
        <v>43</v>
      </c>
      <c r="DZ264" s="15" t="n">
        <f aca="false">IF(DX264/DY264=INT(DX264/DY264),1,0)</f>
        <v>0</v>
      </c>
      <c r="EA264" s="15" t="n">
        <f aca="false">IF(DZ264=0,DX264,DX264/DY264)</f>
        <v>1</v>
      </c>
      <c r="EB264" s="15" t="n">
        <v>47</v>
      </c>
      <c r="EC264" s="15" t="n">
        <f aca="false">IF(EA264/EB264=INT(EA264/EB264),1,0)</f>
        <v>0</v>
      </c>
      <c r="ED264" s="15" t="n">
        <f aca="false">IF(EC264=0,EA264,EA264/EB264)</f>
        <v>1</v>
      </c>
      <c r="EE264" s="15" t="n">
        <v>53</v>
      </c>
      <c r="EF264" s="15" t="n">
        <f aca="false">IF(ED264/EE264=INT(ED264/EE264),1,0)</f>
        <v>0</v>
      </c>
      <c r="EG264" s="15" t="n">
        <f aca="false">IF(EF264=0,ED264,ED264/EE264)</f>
        <v>1</v>
      </c>
      <c r="EH264" s="15" t="n">
        <v>59</v>
      </c>
      <c r="EI264" s="15" t="n">
        <f aca="false">IF(EG264/EH264=INT(EG264/EH264),1,0)</f>
        <v>0</v>
      </c>
      <c r="EJ264" s="15" t="n">
        <f aca="false">IF(EI264=0,EG264,EG264/EH264)</f>
        <v>1</v>
      </c>
      <c r="EK264" s="15" t="n">
        <v>61</v>
      </c>
      <c r="EL264" s="15" t="n">
        <f aca="false">IF(EJ264/EK264=INT(EJ264/EK264),1,0)</f>
        <v>0</v>
      </c>
      <c r="EM264" s="15" t="n">
        <f aca="false">IF(EL264=0,EJ264,EJ264/EK264)</f>
        <v>1</v>
      </c>
      <c r="EN264" s="15" t="n">
        <v>67</v>
      </c>
      <c r="EO264" s="15" t="n">
        <f aca="false">IF(EM264/EN264=INT(EM264/EN264),1,0)</f>
        <v>0</v>
      </c>
      <c r="EP264" s="15" t="n">
        <f aca="false">IF(EO264=0,EM264,EM264/EN264)</f>
        <v>1</v>
      </c>
      <c r="EQ264" s="15" t="n">
        <v>71</v>
      </c>
      <c r="ER264" s="15" t="n">
        <f aca="false">IF(EP264/EQ264=INT(EP264/EQ264),1,0)</f>
        <v>0</v>
      </c>
      <c r="ES264" s="15" t="n">
        <f aca="false">IF(ER264=0,EP264,EP264/EQ264)</f>
        <v>1</v>
      </c>
      <c r="ET264" s="15" t="n">
        <v>73</v>
      </c>
      <c r="EU264" s="15" t="n">
        <f aca="false">IF(ES264/ET264=INT(ES264/ET264),1,0)</f>
        <v>0</v>
      </c>
      <c r="EV264" s="15" t="n">
        <f aca="false">IF(EU264=0,ES264,ES264/ET264)</f>
        <v>1</v>
      </c>
      <c r="EW264" s="15" t="n">
        <v>79</v>
      </c>
      <c r="EX264" s="15" t="n">
        <f aca="false">IF(EV264/EW264=INT(EV264/EW264),1,0)</f>
        <v>0</v>
      </c>
      <c r="EY264" s="15" t="n">
        <f aca="false">IF(EX264=0,EV264,EV264/EW264)</f>
        <v>1</v>
      </c>
      <c r="EZ264" s="15" t="n">
        <v>83</v>
      </c>
      <c r="FA264" s="15" t="n">
        <f aca="false">IF(EY264/EZ264=INT(EY264/EZ264),1,0)</f>
        <v>0</v>
      </c>
      <c r="FB264" s="15" t="n">
        <f aca="false">IF(FA264=0,EY264,EY264/EZ264)</f>
        <v>1</v>
      </c>
      <c r="FC264" s="15" t="n">
        <v>89</v>
      </c>
      <c r="FD264" s="15" t="n">
        <f aca="false">IF(FB264/FC264=INT(FB264/FC264),1,0)</f>
        <v>0</v>
      </c>
      <c r="FE264" s="15" t="n">
        <f aca="false">IF(FD264=0,FB264,FB264/FC264)</f>
        <v>1</v>
      </c>
      <c r="FF264" s="15" t="n">
        <v>97</v>
      </c>
      <c r="FG264" s="15" t="n">
        <f aca="false">IF(FE264/FF264=INT(FE264/FF264),1,0)</f>
        <v>0</v>
      </c>
      <c r="FH264" s="15" t="n">
        <f aca="false">IF(FG264=0,FE264,FE264/FF264)</f>
        <v>1</v>
      </c>
      <c r="FI264" s="15" t="n">
        <v>101</v>
      </c>
      <c r="FJ264" s="15" t="n">
        <f aca="false">IF(FH264/FI264=INT(FH264/FI264),1,0)</f>
        <v>0</v>
      </c>
      <c r="FK264" s="15" t="n">
        <f aca="false">IF(FJ264=0,FH264,FH264/FI264)</f>
        <v>1</v>
      </c>
      <c r="FL264" s="15" t="n">
        <v>103</v>
      </c>
      <c r="FM264" s="15" t="n">
        <f aca="false">IF(FK264/FL264=INT(FK264/FL264),1,0)</f>
        <v>0</v>
      </c>
      <c r="FN264" s="15" t="n">
        <f aca="false">IF(FM264=0,FK264,FK264/FL264)</f>
        <v>1</v>
      </c>
      <c r="FO264" s="15" t="n">
        <v>107</v>
      </c>
      <c r="FP264" s="15" t="n">
        <f aca="false">IF(FN264/FO264=INT(FN264/FO264),1,0)</f>
        <v>0</v>
      </c>
      <c r="FQ264" s="15" t="n">
        <f aca="false">IF(FP264=0,FN264,FN264/FO264)</f>
        <v>1</v>
      </c>
      <c r="FR264" s="15" t="n">
        <v>109</v>
      </c>
      <c r="FS264" s="15" t="n">
        <f aca="false">IF(FQ264/FR264=INT(FQ264/FR264),1,0)</f>
        <v>0</v>
      </c>
      <c r="FT264" s="15" t="n">
        <f aca="false">IF(FS264=0,FQ264,FQ264/FR264)</f>
        <v>1</v>
      </c>
      <c r="FU264" s="15" t="n">
        <v>113</v>
      </c>
      <c r="FV264" s="15" t="n">
        <f aca="false">IF(FT264/FU264=INT(FT264/FU264),1,0)</f>
        <v>0</v>
      </c>
      <c r="FW264" s="15" t="n">
        <f aca="false">IF(FV264=0,FT264,FT264/FU264)</f>
        <v>1</v>
      </c>
      <c r="FX264" s="15" t="n">
        <v>127</v>
      </c>
      <c r="FY264" s="15" t="n">
        <f aca="false">IF(FW264/FX264=INT(FW264/FX264),1,0)</f>
        <v>0</v>
      </c>
      <c r="FZ264" s="15" t="n">
        <f aca="false">IF(FY264=0,FW264,FW264/FX264)</f>
        <v>1</v>
      </c>
      <c r="GA264" s="15" t="n">
        <v>131</v>
      </c>
      <c r="GB264" s="15" t="n">
        <f aca="false">IF(FZ264/GA264=INT(FZ264/GA264),1,0)</f>
        <v>0</v>
      </c>
      <c r="GC264" s="15" t="n">
        <f aca="false">IF(GB264=0,FZ264,FZ264/GA264)</f>
        <v>1</v>
      </c>
      <c r="GD264" s="15" t="n">
        <v>137</v>
      </c>
      <c r="GE264" s="15" t="n">
        <f aca="false">IF(GC264/GD264=INT(GC264/GD264),1,0)</f>
        <v>0</v>
      </c>
      <c r="GF264" s="15" t="n">
        <f aca="false">IF(GE264=0,GC264,GC264/GD264)</f>
        <v>1</v>
      </c>
      <c r="GG264" s="15" t="n">
        <v>139</v>
      </c>
      <c r="GH264" s="15" t="n">
        <f aca="false">IF(GF264/GG264=INT(GF264/GG264),1,0)</f>
        <v>0</v>
      </c>
      <c r="GI264" s="15" t="n">
        <f aca="false">IF(GH264=0,GF264,GF264/GG264)</f>
        <v>1</v>
      </c>
      <c r="GJ264" s="15" t="n">
        <v>149</v>
      </c>
      <c r="GK264" s="15" t="n">
        <f aca="false">IF(GI264/GJ264=INT(GI264/GJ264),1,0)</f>
        <v>0</v>
      </c>
      <c r="GL264" s="15" t="n">
        <f aca="false">IF(GK264=0,GI264,GI264/GJ264)</f>
        <v>1</v>
      </c>
      <c r="GM264" s="15"/>
      <c r="GN264" s="15" t="n">
        <f aca="false">8*AW264+4*AZ264+2*BC264+BF264</f>
        <v>3</v>
      </c>
      <c r="GO264" s="15" t="n">
        <f aca="false">4*BI264+2*BL264+BO264</f>
        <v>2</v>
      </c>
      <c r="GP264" s="15" t="n">
        <f aca="false">2*BR264+BU264</f>
        <v>0</v>
      </c>
      <c r="GQ264" s="15" t="n">
        <f aca="false">2*BX264+CA264</f>
        <v>0</v>
      </c>
      <c r="GR264" s="15" t="n">
        <f aca="false">2*CD264+CG264</f>
        <v>0</v>
      </c>
      <c r="GS264" s="15" t="n">
        <f aca="false">2*CJ264+CM264</f>
        <v>0</v>
      </c>
      <c r="GT264" s="15" t="n">
        <f aca="false">CS264</f>
        <v>0</v>
      </c>
      <c r="GU264" s="15" t="n">
        <f aca="false">CY264</f>
        <v>0</v>
      </c>
      <c r="GV264" s="15" t="n">
        <f aca="false">DE264</f>
        <v>0</v>
      </c>
      <c r="GW264" s="15" t="n">
        <f aca="false">DK264</f>
        <v>0</v>
      </c>
      <c r="GX264" s="15" t="n">
        <f aca="false">DQ264</f>
        <v>0</v>
      </c>
      <c r="GY264" s="0" t="n">
        <f aca="false">DT264</f>
        <v>0</v>
      </c>
      <c r="GZ264" s="0" t="n">
        <f aca="false">DW264</f>
        <v>0</v>
      </c>
      <c r="HA264" s="0" t="n">
        <f aca="false">DZ264</f>
        <v>0</v>
      </c>
      <c r="HB264" s="0" t="n">
        <f aca="false">EC264</f>
        <v>0</v>
      </c>
      <c r="HC264" s="0" t="n">
        <f aca="false">EF264</f>
        <v>0</v>
      </c>
      <c r="HD264" s="0" t="n">
        <f aca="false">EI264</f>
        <v>0</v>
      </c>
      <c r="HE264" s="0" t="n">
        <f aca="false">EL264</f>
        <v>0</v>
      </c>
      <c r="HF264" s="0" t="n">
        <f aca="false">EO264</f>
        <v>0</v>
      </c>
      <c r="HG264" s="0" t="n">
        <f aca="false">ER264</f>
        <v>0</v>
      </c>
      <c r="HH264" s="0" t="n">
        <f aca="false">EU264</f>
        <v>0</v>
      </c>
      <c r="HI264" s="0" t="n">
        <f aca="false">EX264</f>
        <v>0</v>
      </c>
      <c r="HJ264" s="0" t="n">
        <f aca="false">FA264</f>
        <v>0</v>
      </c>
      <c r="HK264" s="0" t="n">
        <f aca="false">FD264</f>
        <v>0</v>
      </c>
      <c r="HL264" s="0" t="n">
        <f aca="false">FG264</f>
        <v>0</v>
      </c>
      <c r="HM264" s="0" t="n">
        <f aca="false">FJ264</f>
        <v>0</v>
      </c>
      <c r="HN264" s="0" t="n">
        <f aca="false">FM264</f>
        <v>0</v>
      </c>
      <c r="HO264" s="0" t="n">
        <f aca="false">FP264</f>
        <v>0</v>
      </c>
      <c r="HP264" s="0" t="n">
        <f aca="false">FS264</f>
        <v>0</v>
      </c>
      <c r="HQ264" s="0" t="n">
        <f aca="false">FV264</f>
        <v>0</v>
      </c>
      <c r="HR264" s="0" t="n">
        <f aca="false">FY264</f>
        <v>0</v>
      </c>
      <c r="HS264" s="0" t="n">
        <f aca="false">GB264</f>
        <v>0</v>
      </c>
      <c r="HT264" s="0" t="n">
        <f aca="false">GE264</f>
        <v>0</v>
      </c>
      <c r="HU264" s="0" t="n">
        <f aca="false">GH264</f>
        <v>0</v>
      </c>
      <c r="HV264" s="0" t="n">
        <f aca="false">GK264</f>
        <v>0</v>
      </c>
      <c r="HW264" s="0" t="n">
        <f aca="false">AU264</f>
        <v>72</v>
      </c>
      <c r="HX264" s="0" t="n">
        <f aca="false">HW264/HV266</f>
        <v>36</v>
      </c>
    </row>
    <row r="265" customFormat="false" ht="18" hidden="true" customHeight="true" outlineLevel="0" collapsed="false">
      <c r="A265" s="1"/>
      <c r="B265" s="10"/>
      <c r="C265" s="10"/>
      <c r="D265" s="10"/>
      <c r="E265" s="10"/>
      <c r="F265" s="13"/>
      <c r="G265" s="13"/>
      <c r="H265" s="74"/>
      <c r="I265" s="10"/>
      <c r="J265" s="10"/>
      <c r="K265" s="1"/>
      <c r="M265" s="1"/>
      <c r="AK265" s="1"/>
      <c r="AL265" s="1"/>
      <c r="AM265" s="1"/>
      <c r="AN265" s="1"/>
      <c r="AO265" s="1"/>
      <c r="AP265" s="1"/>
      <c r="AQ265" s="1"/>
      <c r="AT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R265" s="15"/>
      <c r="CS265" s="15"/>
      <c r="CT265" s="15"/>
      <c r="CX265" s="15"/>
      <c r="CY265" s="15"/>
      <c r="CZ265" s="15"/>
      <c r="DD265" s="15"/>
      <c r="DE265" s="15"/>
      <c r="DF265" s="15"/>
      <c r="DJ265" s="15"/>
      <c r="DK265" s="15"/>
      <c r="DL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 t="n">
        <f aca="false">IF(GN263&lt;GN264,GN263,GN264)</f>
        <v>1</v>
      </c>
      <c r="GO265" s="15" t="n">
        <f aca="false">IF(GO263&lt;GO264,GO263,GO264)</f>
        <v>0</v>
      </c>
      <c r="GP265" s="15" t="n">
        <f aca="false">IF(GP263&lt;GP264,GP263,GP264)</f>
        <v>0</v>
      </c>
      <c r="GQ265" s="15" t="n">
        <f aca="false">IF(GQ263&lt;GQ264,GQ263,GQ264)</f>
        <v>0</v>
      </c>
      <c r="GR265" s="15" t="n">
        <f aca="false">IF(GR263&lt;GR264,GR263,GR264)</f>
        <v>0</v>
      </c>
      <c r="GS265" s="15" t="n">
        <f aca="false">IF(GS263&lt;GS264,GS263,GS264)</f>
        <v>0</v>
      </c>
      <c r="GT265" s="15" t="n">
        <f aca="false">IF(GT263&lt;GT264,GT263,GT264)</f>
        <v>0</v>
      </c>
      <c r="GU265" s="15" t="n">
        <f aca="false">IF(GU263&lt;GU264,GU263,GU264)</f>
        <v>0</v>
      </c>
      <c r="GV265" s="15" t="n">
        <f aca="false">IF(GV263&lt;GV264,GV263,GV264)</f>
        <v>0</v>
      </c>
      <c r="GW265" s="15" t="n">
        <f aca="false">IF(GW263&lt;GW264,GW263,GW264)</f>
        <v>0</v>
      </c>
      <c r="GX265" s="15" t="n">
        <f aca="false">IF(GX263&lt;GX264,GX263,GX264)</f>
        <v>0</v>
      </c>
      <c r="GY265" s="15" t="n">
        <f aca="false">IF(GY263&lt;GY264,GY263,GY264)</f>
        <v>0</v>
      </c>
      <c r="GZ265" s="15" t="n">
        <f aca="false">IF(GZ263&lt;GZ264,GZ263,GZ264)</f>
        <v>0</v>
      </c>
      <c r="HA265" s="15" t="n">
        <f aca="false">IF(HA263&lt;HA264,HA263,HA264)</f>
        <v>0</v>
      </c>
      <c r="HB265" s="15" t="n">
        <f aca="false">IF(HB263&lt;HB264,HB263,HB264)</f>
        <v>0</v>
      </c>
      <c r="HC265" s="15" t="n">
        <f aca="false">IF(HC263&lt;HC264,HC263,HC264)</f>
        <v>0</v>
      </c>
      <c r="HD265" s="15" t="n">
        <f aca="false">IF(HD263&lt;HD264,HD263,HD264)</f>
        <v>0</v>
      </c>
      <c r="HE265" s="15" t="n">
        <f aca="false">IF(HE263&lt;HE264,HE263,HE264)</f>
        <v>0</v>
      </c>
      <c r="HF265" s="15" t="n">
        <f aca="false">IF(HF263&lt;HF264,HF263,HF264)</f>
        <v>0</v>
      </c>
      <c r="HG265" s="15" t="n">
        <f aca="false">IF(HG263&lt;HG264,HG263,HG264)</f>
        <v>0</v>
      </c>
      <c r="HH265" s="15" t="n">
        <f aca="false">IF(HH263&lt;HH264,HH263,HH264)</f>
        <v>0</v>
      </c>
      <c r="HI265" s="15" t="n">
        <f aca="false">IF(HI263&lt;HI264,HI263,HI264)</f>
        <v>0</v>
      </c>
      <c r="HJ265" s="15" t="n">
        <f aca="false">IF(HJ263&lt;HJ264,HJ263,HJ264)</f>
        <v>0</v>
      </c>
      <c r="HK265" s="15" t="n">
        <f aca="false">IF(HK263&lt;HK264,HK263,HK264)</f>
        <v>0</v>
      </c>
      <c r="HL265" s="15" t="n">
        <f aca="false">IF(HL263&lt;HL264,HL263,HL264)</f>
        <v>0</v>
      </c>
      <c r="HM265" s="15" t="n">
        <f aca="false">IF(HM263&lt;HM264,HM263,HM264)</f>
        <v>0</v>
      </c>
      <c r="HN265" s="15" t="n">
        <f aca="false">IF(HN263&lt;HN264,HN263,HN264)</f>
        <v>0</v>
      </c>
      <c r="HO265" s="15" t="n">
        <f aca="false">IF(HO263&lt;HO264,HO263,HO264)</f>
        <v>0</v>
      </c>
      <c r="HP265" s="15" t="n">
        <f aca="false">IF(HP263&lt;HP264,HP263,HP264)</f>
        <v>0</v>
      </c>
      <c r="HQ265" s="15" t="n">
        <f aca="false">IF(HQ263&lt;HQ264,HQ263,HQ264)</f>
        <v>0</v>
      </c>
      <c r="HR265" s="15" t="n">
        <f aca="false">IF(HR263&lt;HR264,HR263,HR264)</f>
        <v>0</v>
      </c>
      <c r="HS265" s="15" t="n">
        <f aca="false">IF(HS263&lt;HS264,HS263,HS264)</f>
        <v>0</v>
      </c>
      <c r="HT265" s="15" t="n">
        <f aca="false">IF(HT263&lt;HT264,HT263,HT264)</f>
        <v>0</v>
      </c>
      <c r="HU265" s="15" t="n">
        <f aca="false">IF(HU263&lt;HU264,HU263,HU264)</f>
        <v>0</v>
      </c>
      <c r="HV265" s="15" t="n">
        <f aca="false">IF(HV263&lt;HV264,HV263,HV264)</f>
        <v>0</v>
      </c>
    </row>
    <row r="266" customFormat="false" ht="18" hidden="true" customHeight="true" outlineLevel="0" collapsed="false">
      <c r="A266" s="1"/>
      <c r="B266" s="10"/>
      <c r="C266" s="10"/>
      <c r="D266" s="10"/>
      <c r="E266" s="10"/>
      <c r="F266" s="13"/>
      <c r="G266" s="13"/>
      <c r="H266" s="74"/>
      <c r="I266" s="10"/>
      <c r="J266" s="10"/>
      <c r="K266" s="1"/>
      <c r="M266" s="1"/>
      <c r="AK266" s="1"/>
      <c r="AL266" s="1"/>
      <c r="AM266" s="1"/>
      <c r="AN266" s="1"/>
      <c r="AO266" s="1"/>
      <c r="AP266" s="1"/>
      <c r="AQ266" s="1"/>
      <c r="AT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R266" s="15"/>
      <c r="CS266" s="15"/>
      <c r="CT266" s="15"/>
      <c r="CX266" s="15"/>
      <c r="CY266" s="15"/>
      <c r="CZ266" s="15"/>
      <c r="DD266" s="15"/>
      <c r="DE266" s="15"/>
      <c r="DF266" s="15"/>
      <c r="DJ266" s="15"/>
      <c r="DK266" s="15"/>
      <c r="DL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0" t="n">
        <f aca="false">FY$4^GN265</f>
        <v>2</v>
      </c>
      <c r="GO266" s="0" t="n">
        <f aca="false">FZ$4^GO265*GN266</f>
        <v>2</v>
      </c>
      <c r="GP266" s="0" t="n">
        <f aca="false">GA$4^GP265*GO266</f>
        <v>2</v>
      </c>
      <c r="GQ266" s="0" t="n">
        <f aca="false">GB$4^GQ265*GP266</f>
        <v>2</v>
      </c>
      <c r="GR266" s="0" t="n">
        <f aca="false">GC$4^GR265*GQ266</f>
        <v>2</v>
      </c>
      <c r="GS266" s="0" t="n">
        <f aca="false">GD$4^GS265*GR266</f>
        <v>2</v>
      </c>
      <c r="GT266" s="0" t="n">
        <f aca="false">GE$4^GT265*GS266</f>
        <v>2</v>
      </c>
      <c r="GU266" s="0" t="n">
        <f aca="false">GF$4^GU265*GT266</f>
        <v>2</v>
      </c>
      <c r="GV266" s="0" t="n">
        <f aca="false">GG$4^GV265*GU266</f>
        <v>2</v>
      </c>
      <c r="GW266" s="0" t="n">
        <f aca="false">GH$4^GW265*GV266</f>
        <v>2</v>
      </c>
      <c r="GX266" s="0" t="n">
        <f aca="false">GI$4^GX265*GW266</f>
        <v>2</v>
      </c>
      <c r="GY266" s="0" t="n">
        <f aca="false">GJ$4^GY265*GX266</f>
        <v>2</v>
      </c>
      <c r="GZ266" s="0" t="n">
        <f aca="false">GK$4^GZ265*GY266</f>
        <v>2</v>
      </c>
      <c r="HA266" s="0" t="n">
        <f aca="false">GL$4^HA265*GZ266</f>
        <v>2</v>
      </c>
      <c r="HB266" s="0" t="n">
        <f aca="false">GM$4^HB265*HA266</f>
        <v>2</v>
      </c>
      <c r="HC266" s="0" t="n">
        <f aca="false">GN$4^HC265*HB266</f>
        <v>2</v>
      </c>
      <c r="HD266" s="0" t="n">
        <f aca="false">GO$4^HD265*HC266</f>
        <v>2</v>
      </c>
      <c r="HE266" s="0" t="n">
        <f aca="false">GP$4^HE265*HD266</f>
        <v>2</v>
      </c>
      <c r="HF266" s="0" t="n">
        <f aca="false">GQ$4^HF265*HE266</f>
        <v>2</v>
      </c>
      <c r="HG266" s="0" t="n">
        <f aca="false">GR$4^HG265*HF266</f>
        <v>2</v>
      </c>
      <c r="HH266" s="0" t="n">
        <f aca="false">GS$4^HH265*HG266</f>
        <v>2</v>
      </c>
      <c r="HI266" s="0" t="n">
        <f aca="false">GT$4^HI265*HH266</f>
        <v>2</v>
      </c>
      <c r="HJ266" s="0" t="n">
        <f aca="false">GU$4^HJ265*HI266</f>
        <v>2</v>
      </c>
      <c r="HK266" s="0" t="n">
        <f aca="false">GV$4^HK265*HJ266</f>
        <v>2</v>
      </c>
      <c r="HL266" s="0" t="n">
        <f aca="false">GW$4^HL265*HK266</f>
        <v>2</v>
      </c>
      <c r="HM266" s="0" t="n">
        <f aca="false">GX$4^HM265*HL266</f>
        <v>2</v>
      </c>
      <c r="HN266" s="0" t="n">
        <f aca="false">GY$4^HN265*HM266</f>
        <v>2</v>
      </c>
      <c r="HO266" s="0" t="n">
        <f aca="false">GZ$4^HO265*HN266</f>
        <v>2</v>
      </c>
      <c r="HP266" s="0" t="n">
        <f aca="false">HA$4^HP265*HO266</f>
        <v>2</v>
      </c>
      <c r="HQ266" s="0" t="n">
        <f aca="false">HB$4^HQ265*HP266</f>
        <v>2</v>
      </c>
      <c r="HR266" s="0" t="n">
        <f aca="false">HC$4^HR265*HQ266</f>
        <v>2</v>
      </c>
      <c r="HS266" s="0" t="n">
        <f aca="false">HD$4^HS265*HR266</f>
        <v>2</v>
      </c>
      <c r="HT266" s="0" t="n">
        <f aca="false">HE$4^HT265*HS266</f>
        <v>2</v>
      </c>
      <c r="HU266" s="0" t="n">
        <f aca="false">HF$4^HU265*HT266</f>
        <v>2</v>
      </c>
      <c r="HV266" s="0" t="n">
        <f aca="false">HG$4^HV265*HU266</f>
        <v>2</v>
      </c>
    </row>
    <row r="267" customFormat="false" ht="12" hidden="false" customHeight="true" outlineLevel="0" collapsed="false">
      <c r="A267" s="1"/>
      <c r="B267" s="10"/>
      <c r="C267" s="10"/>
      <c r="D267" s="10"/>
      <c r="E267" s="11"/>
      <c r="F267" s="13"/>
      <c r="G267" s="75"/>
      <c r="H267" s="74"/>
      <c r="I267" s="10"/>
      <c r="J267" s="10"/>
      <c r="K267" s="1"/>
      <c r="M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R267" s="15"/>
      <c r="CS267" s="15"/>
      <c r="CT267" s="15"/>
      <c r="CX267" s="15"/>
      <c r="CY267" s="15"/>
      <c r="CZ267" s="15"/>
      <c r="DD267" s="15"/>
      <c r="DE267" s="15"/>
      <c r="DF267" s="15"/>
      <c r="DJ267" s="15"/>
      <c r="DK267" s="15"/>
      <c r="DL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HZ267" s="0" t="str">
        <f aca="false">IF251&amp;IM251&amp;IU251</f>
        <v>22  17/18  +  10  3/4</v>
      </c>
      <c r="IC267" s="0" t="n">
        <f aca="false">AS264</f>
        <v>33</v>
      </c>
      <c r="ID267" s="0" t="n">
        <f aca="false">HX263</f>
        <v>25</v>
      </c>
      <c r="IE267" s="0" t="n">
        <f aca="false">HX264</f>
        <v>36</v>
      </c>
      <c r="IF267" s="0" t="str">
        <f aca="false">IC267&amp;"  "&amp;ID267&amp;"/"&amp;IE267</f>
        <v>33  25/36</v>
      </c>
      <c r="IG267" s="0" t="str">
        <f aca="false">"  "&amp;ID267&amp;"/"&amp;IE267</f>
        <v>  25/36</v>
      </c>
      <c r="IH267" s="0" t="str">
        <f aca="false">IC267&amp;"   "</f>
        <v>33   </v>
      </c>
      <c r="II267" s="0" t="str">
        <f aca="false">IF(IC267=0,IG267,IF(ID267=0,IH267,IF267))</f>
        <v>33  25/36</v>
      </c>
    </row>
    <row r="268" customFormat="false" ht="18" hidden="false" customHeight="true" outlineLevel="0" collapsed="false">
      <c r="A268" s="1"/>
      <c r="B268" s="10" t="str">
        <f aca="false">HZ284</f>
        <v>12  9/10  +  35  12/19</v>
      </c>
      <c r="C268" s="10"/>
      <c r="D268" s="10"/>
      <c r="E268" s="11" t="s">
        <v>16</v>
      </c>
      <c r="F268" s="66" t="str">
        <f aca="false">II284</f>
        <v>48  101/190</v>
      </c>
      <c r="G268" s="72"/>
      <c r="H268" s="73"/>
      <c r="I268" s="10"/>
      <c r="J268" s="10" t="n">
        <f aca="false">AK268+L268</f>
        <v>9</v>
      </c>
      <c r="K268" s="1"/>
      <c r="L268" s="4" t="n">
        <v>2</v>
      </c>
      <c r="M268" s="1"/>
      <c r="O268" s="17"/>
      <c r="R268" s="4" t="n">
        <f aca="false">R251+1</f>
        <v>16</v>
      </c>
      <c r="S268" s="4" t="n">
        <f aca="false">INT(0.5+(S$2/17*(R268-1)))+P$2</f>
        <v>7</v>
      </c>
      <c r="T268" s="4" t="n">
        <f aca="true">INT(RAND()*2+2)</f>
        <v>2</v>
      </c>
      <c r="U268" s="4" t="n">
        <v>2</v>
      </c>
      <c r="W268" s="0" t="n">
        <f aca="false">IF(S268=1,1,IF(S268=2,2,IF(S268=3,3,IF(S268=4,5,IF(S268=5,7,10)))))</f>
        <v>10</v>
      </c>
      <c r="X268" s="0" t="n">
        <f aca="false">IF(S268=1,3,IF(S268=2,5,IF(S268=3,8,IF(S268=4,13,IF(S268=5,20,35)))))</f>
        <v>35</v>
      </c>
      <c r="Y268" s="0" t="n">
        <f aca="false">IF(S268=1,1,IF(S268=2,1,IF(S268=3,2,IF(S268=4,2,IF(S268=5,3,4)))))</f>
        <v>4</v>
      </c>
      <c r="Z268" s="0" t="n">
        <f aca="false">IF(S268=1,2,IF(S268=2,4,IF(S268=3,5,IF(S268=4,7,IF(S268=5,11,19)))))</f>
        <v>19</v>
      </c>
      <c r="AA268" s="0" t="n">
        <f aca="false">IF(S268=1,2,IF(S268=2,2,IF(S268=3,3,IF(S268=4,3,IF(S268=5,4,5)))))</f>
        <v>5</v>
      </c>
      <c r="AB268" s="0" t="n">
        <f aca="false">IF(S268=1,3,IF(S268=2,5,IF(S268=3,6,IF(S268=4,8,IF(S268=5,12,20)))))</f>
        <v>20</v>
      </c>
      <c r="AD268" s="0" t="n">
        <f aca="false">IF(S268=4,2,IF(S268=5,5,IF(S268=6,7,IF(S268=7,10,IF(S268=8,15,IF(S268=9,20,25))))))</f>
        <v>10</v>
      </c>
      <c r="AE268" s="0" t="n">
        <f aca="false">IF(S268=4,6,IF(S268=5,14,IF(S268=6,25,IF(S268=7,35,IF(S268=8,45,IF(S268=9,60,99))))))</f>
        <v>35</v>
      </c>
      <c r="AF268" s="0" t="n">
        <f aca="false">IF(S268=4,1,IF(S268=5,3,IF(S268=6,5,IF(S268=7,7,IF(S268=8,9,IF(S268=9,14,24))))))</f>
        <v>7</v>
      </c>
      <c r="AG268" s="0" t="n">
        <f aca="false">IF(S268=4,5,IF(S268=5,8,IF(S268=6,13,IF(S268=7,23,IF(S268=8,34,IF(S268=9,49,98))))))</f>
        <v>23</v>
      </c>
      <c r="AH268" s="0" t="n">
        <f aca="false">IF(S268=4,2,IF(S268=5,4,IF(S268=6,6,IF(S268=7,8,IF(S268=8,10,IF(S268=9,15,25))))))</f>
        <v>8</v>
      </c>
      <c r="AI268" s="0" t="n">
        <f aca="false">IF(S268=4,6,IF(S268=5,9,IF(S268=6,14,IF(S268=7,24,IF(S268=8,35,IF(S268=9,50,99))))))</f>
        <v>24</v>
      </c>
      <c r="AK268" s="1" t="n">
        <f aca="false">S268</f>
        <v>7</v>
      </c>
      <c r="AL268" s="1" t="n">
        <f aca="false">IF($U268=2,W268,AD268)</f>
        <v>10</v>
      </c>
      <c r="AM268" s="1" t="n">
        <f aca="false">IF($U268=2,X268,AE268)</f>
        <v>35</v>
      </c>
      <c r="AN268" s="1" t="n">
        <f aca="false">IF($U268=2,Y268,AF268)</f>
        <v>4</v>
      </c>
      <c r="AO268" s="1" t="n">
        <f aca="false">IF($U268=2,Z268,AG268)</f>
        <v>19</v>
      </c>
      <c r="AP268" s="1" t="n">
        <f aca="false">IF($U268=2,AA268,AH268)</f>
        <v>5</v>
      </c>
      <c r="AQ268" s="1" t="n">
        <f aca="false">IF($U268=2,AB268,AI268)</f>
        <v>20</v>
      </c>
      <c r="AR268" s="0" t="s">
        <v>105</v>
      </c>
      <c r="AS268" s="15" t="n">
        <f aca="true">INT((RAND()*(AM268-AL268+1)+AL268))</f>
        <v>12</v>
      </c>
      <c r="AT268" s="15" t="n">
        <f aca="true">INT((RAND()*(AO268-AN268+1)+AN268))</f>
        <v>18</v>
      </c>
      <c r="AU268" s="0" t="n">
        <f aca="false">AT268-AT269*(AS269-AS268)</f>
        <v>18</v>
      </c>
      <c r="AV268" s="0" t="n">
        <v>256</v>
      </c>
      <c r="AW268" s="15" t="n">
        <f aca="false">IF(AU268/AV268=INT(AU268/AV268),1,0)</f>
        <v>0</v>
      </c>
      <c r="AX268" s="15" t="n">
        <f aca="false">IF(AW268=0,AU268,AU268/AV268)</f>
        <v>18</v>
      </c>
      <c r="AY268" s="15" t="n">
        <v>16</v>
      </c>
      <c r="AZ268" s="15" t="n">
        <f aca="false">IF(AX268/AY268=INT(AX268/AY268),1,0)</f>
        <v>0</v>
      </c>
      <c r="BA268" s="15" t="n">
        <f aca="false">IF(AZ268=0,AX268,AX268/AY268)</f>
        <v>18</v>
      </c>
      <c r="BB268" s="15" t="n">
        <v>4</v>
      </c>
      <c r="BC268" s="15" t="n">
        <f aca="false">IF(BA268/BB268=INT(BA268/BB268),1,0)</f>
        <v>0</v>
      </c>
      <c r="BD268" s="15" t="n">
        <f aca="false">IF(BC268=0,BA268,BA268/BB268)</f>
        <v>18</v>
      </c>
      <c r="BE268" s="15" t="n">
        <v>2</v>
      </c>
      <c r="BF268" s="15" t="n">
        <f aca="false">IF(BD268/BE268=INT(BD268/BE268),1,0)</f>
        <v>1</v>
      </c>
      <c r="BG268" s="15" t="n">
        <f aca="false">IF(BF268=0,BD268,BD268/BE268)</f>
        <v>9</v>
      </c>
      <c r="BH268" s="15" t="n">
        <v>81</v>
      </c>
      <c r="BI268" s="15" t="n">
        <f aca="false">IF(BG268/BH268=INT(BG268/BH268),1,0)</f>
        <v>0</v>
      </c>
      <c r="BJ268" s="15" t="n">
        <f aca="false">IF(BI268=0,BG268,BG268/BH268)</f>
        <v>9</v>
      </c>
      <c r="BK268" s="15" t="n">
        <v>9</v>
      </c>
      <c r="BL268" s="15" t="n">
        <f aca="false">IF(BJ268/BK268=INT(BJ268/BK268),1,0)</f>
        <v>1</v>
      </c>
      <c r="BM268" s="15" t="n">
        <f aca="false">IF(BL268=0,BJ268,BJ268/BK268)</f>
        <v>1</v>
      </c>
      <c r="BN268" s="15" t="n">
        <v>3</v>
      </c>
      <c r="BO268" s="15" t="n">
        <f aca="false">IF(BM268/BN268=INT(BM268/BN268),1,0)</f>
        <v>0</v>
      </c>
      <c r="BP268" s="15" t="n">
        <f aca="false">IF(BO268=0,BM268,BM268/BN268)</f>
        <v>1</v>
      </c>
      <c r="BQ268" s="15" t="n">
        <v>25</v>
      </c>
      <c r="BR268" s="15" t="n">
        <f aca="false">IF(BP268/BQ268=INT(BP268/BQ268),1,0)</f>
        <v>0</v>
      </c>
      <c r="BS268" s="15" t="n">
        <f aca="false">IF(BR268=0,BP268,BP268/BQ268)</f>
        <v>1</v>
      </c>
      <c r="BT268" s="15" t="n">
        <v>5</v>
      </c>
      <c r="BU268" s="15" t="n">
        <f aca="false">IF(BS268/BT268=INT(BS268/BT268),1,0)</f>
        <v>0</v>
      </c>
      <c r="BV268" s="15" t="n">
        <f aca="false">IF(BU268=0,BS268,BS268/BT268)</f>
        <v>1</v>
      </c>
      <c r="BW268" s="15" t="n">
        <v>49</v>
      </c>
      <c r="BX268" s="15" t="n">
        <f aca="false">IF(BV268/BW268=INT(BV268/BW268),1,0)</f>
        <v>0</v>
      </c>
      <c r="BY268" s="15" t="n">
        <f aca="false">IF(BX268=0,BV268,BV268/BW268)</f>
        <v>1</v>
      </c>
      <c r="BZ268" s="15" t="n">
        <v>7</v>
      </c>
      <c r="CA268" s="15" t="n">
        <f aca="false">IF(BY268/BZ268=INT(BY268/BZ268),1,0)</f>
        <v>0</v>
      </c>
      <c r="CB268" s="15" t="n">
        <f aca="false">IF(CA268=0,BY268,BY268/BZ268)</f>
        <v>1</v>
      </c>
      <c r="CC268" s="15" t="n">
        <v>121</v>
      </c>
      <c r="CD268" s="15" t="n">
        <f aca="false">IF(CB268/CC268=INT(CB268/CC268),1,0)</f>
        <v>0</v>
      </c>
      <c r="CE268" s="15" t="n">
        <f aca="false">IF(CD268=0,CB268,CB268/CC268)</f>
        <v>1</v>
      </c>
      <c r="CF268" s="15" t="n">
        <v>11</v>
      </c>
      <c r="CG268" s="15" t="n">
        <f aca="false">IF(CE268/CF268=INT(CE268/CF268),1,0)</f>
        <v>0</v>
      </c>
      <c r="CH268" s="15" t="n">
        <f aca="false">IF(CG268=0,CE268,CE268/CF268)</f>
        <v>1</v>
      </c>
      <c r="CI268" s="15" t="n">
        <v>169</v>
      </c>
      <c r="CJ268" s="15" t="n">
        <f aca="false">IF(CH268/CI268=INT(CH268/CI268),1,0)</f>
        <v>0</v>
      </c>
      <c r="CK268" s="15" t="n">
        <f aca="false">IF(CJ268=0,CH268,CH268/CI268)</f>
        <v>1</v>
      </c>
      <c r="CL268" s="15" t="n">
        <v>13</v>
      </c>
      <c r="CM268" s="15" t="n">
        <f aca="false">IF(CK268/CL268=INT(CK268/CL268),1,0)</f>
        <v>0</v>
      </c>
      <c r="CN268" s="15" t="n">
        <f aca="false">IF(CM268=0,CK268,CK268/CL268)</f>
        <v>1</v>
      </c>
      <c r="CO268" s="15" t="n">
        <v>289</v>
      </c>
      <c r="CP268" s="15" t="n">
        <f aca="false">IF(CN268/CO268=INT(CN268/CO268),1,0)</f>
        <v>0</v>
      </c>
      <c r="CQ268" s="15" t="n">
        <f aca="false">IF(CP268=0,CN268,CN268/CO268)</f>
        <v>1</v>
      </c>
      <c r="CR268" s="15" t="n">
        <v>17</v>
      </c>
      <c r="CS268" s="15" t="n">
        <f aca="false">IF(CQ268/CR268=INT(CQ268/CR268),1,0)</f>
        <v>0</v>
      </c>
      <c r="CT268" s="15" t="n">
        <f aca="false">IF(CS268=0,CQ268,CQ268/CR268)</f>
        <v>1</v>
      </c>
      <c r="CU268" s="15" t="n">
        <v>361</v>
      </c>
      <c r="CV268" s="15" t="n">
        <f aca="false">IF(CT268/CU268=INT(CT268/CU268),1,0)</f>
        <v>0</v>
      </c>
      <c r="CW268" s="15" t="n">
        <f aca="false">IF(CV268=0,CT268,CT268/CU268)</f>
        <v>1</v>
      </c>
      <c r="CX268" s="15" t="n">
        <v>19</v>
      </c>
      <c r="CY268" s="15" t="n">
        <f aca="false">IF(CW268/CX268=INT(CW268/CX268),1,0)</f>
        <v>0</v>
      </c>
      <c r="CZ268" s="15" t="n">
        <f aca="false">IF(CY268=0,CW268,CW268/CX268)</f>
        <v>1</v>
      </c>
      <c r="DA268" s="15" t="n">
        <v>529</v>
      </c>
      <c r="DB268" s="15" t="n">
        <f aca="false">IF(CZ268/DA268=INT(CZ268/DA268),1,0)</f>
        <v>0</v>
      </c>
      <c r="DC268" s="15" t="n">
        <f aca="false">IF(DB268=0,CZ268,CZ268/DA268)</f>
        <v>1</v>
      </c>
      <c r="DD268" s="15" t="n">
        <v>23</v>
      </c>
      <c r="DE268" s="15" t="n">
        <f aca="false">IF(DC268/DD268=INT(DC268/DD268),1,0)</f>
        <v>0</v>
      </c>
      <c r="DF268" s="15" t="n">
        <f aca="false">IF(DE268=0,DC268,DC268/DD268)</f>
        <v>1</v>
      </c>
      <c r="DG268" s="15" t="n">
        <v>841</v>
      </c>
      <c r="DH268" s="15" t="n">
        <f aca="false">IF(DF268/DG268=INT(DF268/DG268),1,0)</f>
        <v>0</v>
      </c>
      <c r="DI268" s="15" t="n">
        <f aca="false">IF(DH268=0,DF268,DF268/DG268)</f>
        <v>1</v>
      </c>
      <c r="DJ268" s="15" t="n">
        <v>29</v>
      </c>
      <c r="DK268" s="15" t="n">
        <f aca="false">IF(DI268/DJ268=INT(DI268/DJ268),1,0)</f>
        <v>0</v>
      </c>
      <c r="DL268" s="15" t="n">
        <f aca="false">IF(DK268=0,DI268,DI268/DJ268)</f>
        <v>1</v>
      </c>
      <c r="DM268" s="15" t="n">
        <v>961</v>
      </c>
      <c r="DN268" s="15" t="n">
        <f aca="false">IF(DL268/DM268=INT(DL268/DM268),1,0)</f>
        <v>0</v>
      </c>
      <c r="DO268" s="15" t="n">
        <f aca="false">IF(DN268=0,DL268,DL268/DM268)</f>
        <v>1</v>
      </c>
      <c r="DP268" s="15" t="n">
        <v>31</v>
      </c>
      <c r="DQ268" s="15" t="n">
        <f aca="false">IF(DO268/DP268=INT(DO268/DP268),1,0)</f>
        <v>0</v>
      </c>
      <c r="DR268" s="15" t="n">
        <f aca="false">IF(DQ268=0,DO268,DO268/DP268)</f>
        <v>1</v>
      </c>
      <c r="DS268" s="15" t="n">
        <v>37</v>
      </c>
      <c r="DT268" s="15" t="n">
        <f aca="false">IF(DR268/DS268=INT(DR268/DS268),1,0)</f>
        <v>0</v>
      </c>
      <c r="DU268" s="15" t="n">
        <f aca="false">IF(DT268=0,DR268,DR268/DS268)</f>
        <v>1</v>
      </c>
      <c r="DV268" s="15" t="n">
        <v>41</v>
      </c>
      <c r="DW268" s="15" t="n">
        <f aca="false">IF(DU268/DV268=INT(DU268/DV268),1,0)</f>
        <v>0</v>
      </c>
      <c r="DX268" s="15" t="n">
        <f aca="false">IF(DW268=0,DU268,DU268/DV268)</f>
        <v>1</v>
      </c>
      <c r="DY268" s="15" t="n">
        <v>43</v>
      </c>
      <c r="DZ268" s="15" t="n">
        <f aca="false">IF(DX268/DY268=INT(DX268/DY268),1,0)</f>
        <v>0</v>
      </c>
      <c r="EA268" s="15" t="n">
        <f aca="false">IF(DZ268=0,DX268,DX268/DY268)</f>
        <v>1</v>
      </c>
      <c r="EB268" s="15" t="n">
        <v>47</v>
      </c>
      <c r="EC268" s="15" t="n">
        <f aca="false">IF(EA268/EB268=INT(EA268/EB268),1,0)</f>
        <v>0</v>
      </c>
      <c r="ED268" s="15" t="n">
        <f aca="false">IF(EC268=0,EA268,EA268/EB268)</f>
        <v>1</v>
      </c>
      <c r="EE268" s="15" t="n">
        <v>53</v>
      </c>
      <c r="EF268" s="15" t="n">
        <f aca="false">IF(ED268/EE268=INT(ED268/EE268),1,0)</f>
        <v>0</v>
      </c>
      <c r="EG268" s="15" t="n">
        <f aca="false">IF(EF268=0,ED268,ED268/EE268)</f>
        <v>1</v>
      </c>
      <c r="EH268" s="15" t="n">
        <v>59</v>
      </c>
      <c r="EI268" s="15" t="n">
        <f aca="false">IF(EG268/EH268=INT(EG268/EH268),1,0)</f>
        <v>0</v>
      </c>
      <c r="EJ268" s="15" t="n">
        <f aca="false">IF(EI268=0,EG268,EG268/EH268)</f>
        <v>1</v>
      </c>
      <c r="EK268" s="15" t="n">
        <v>61</v>
      </c>
      <c r="EL268" s="15" t="n">
        <f aca="false">IF(EJ268/EK268=INT(EJ268/EK268),1,0)</f>
        <v>0</v>
      </c>
      <c r="EM268" s="15" t="n">
        <f aca="false">IF(EL268=0,EJ268,EJ268/EK268)</f>
        <v>1</v>
      </c>
      <c r="EN268" s="15" t="n">
        <v>67</v>
      </c>
      <c r="EO268" s="15" t="n">
        <f aca="false">IF(EM268/EN268=INT(EM268/EN268),1,0)</f>
        <v>0</v>
      </c>
      <c r="EP268" s="15" t="n">
        <f aca="false">IF(EO268=0,EM268,EM268/EN268)</f>
        <v>1</v>
      </c>
      <c r="EQ268" s="15" t="n">
        <v>71</v>
      </c>
      <c r="ER268" s="15" t="n">
        <f aca="false">IF(EP268/EQ268=INT(EP268/EQ268),1,0)</f>
        <v>0</v>
      </c>
      <c r="ES268" s="15" t="n">
        <f aca="false">IF(ER268=0,EP268,EP268/EQ268)</f>
        <v>1</v>
      </c>
      <c r="ET268" s="15" t="n">
        <v>73</v>
      </c>
      <c r="EU268" s="15" t="n">
        <f aca="false">IF(ES268/ET268=INT(ES268/ET268),1,0)</f>
        <v>0</v>
      </c>
      <c r="EV268" s="15" t="n">
        <f aca="false">IF(EU268=0,ES268,ES268/ET268)</f>
        <v>1</v>
      </c>
      <c r="EW268" s="15" t="n">
        <v>79</v>
      </c>
      <c r="EX268" s="15" t="n">
        <f aca="false">IF(EV268/EW268=INT(EV268/EW268),1,0)</f>
        <v>0</v>
      </c>
      <c r="EY268" s="15" t="n">
        <f aca="false">IF(EX268=0,EV268,EV268/EW268)</f>
        <v>1</v>
      </c>
      <c r="EZ268" s="15" t="n">
        <v>83</v>
      </c>
      <c r="FA268" s="15" t="n">
        <f aca="false">IF(EY268/EZ268=INT(EY268/EZ268),1,0)</f>
        <v>0</v>
      </c>
      <c r="FB268" s="15" t="n">
        <f aca="false">IF(FA268=0,EY268,EY268/EZ268)</f>
        <v>1</v>
      </c>
      <c r="FC268" s="15" t="n">
        <v>89</v>
      </c>
      <c r="FD268" s="15" t="n">
        <f aca="false">IF(FB268/FC268=INT(FB268/FC268),1,0)</f>
        <v>0</v>
      </c>
      <c r="FE268" s="15" t="n">
        <f aca="false">IF(FD268=0,FB268,FB268/FC268)</f>
        <v>1</v>
      </c>
      <c r="FF268" s="15" t="n">
        <v>97</v>
      </c>
      <c r="FG268" s="15" t="n">
        <f aca="false">IF(FE268/FF268=INT(FE268/FF268),1,0)</f>
        <v>0</v>
      </c>
      <c r="FH268" s="15" t="n">
        <f aca="false">IF(FG268=0,FE268,FE268/FF268)</f>
        <v>1</v>
      </c>
      <c r="FI268" s="15" t="n">
        <v>101</v>
      </c>
      <c r="FJ268" s="15" t="n">
        <f aca="false">IF(FH268/FI268=INT(FH268/FI268),1,0)</f>
        <v>0</v>
      </c>
      <c r="FK268" s="15" t="n">
        <f aca="false">IF(FJ268=0,FH268,FH268/FI268)</f>
        <v>1</v>
      </c>
      <c r="FL268" s="15" t="n">
        <v>103</v>
      </c>
      <c r="FM268" s="15" t="n">
        <f aca="false">IF(FK268/FL268=INT(FK268/FL268),1,0)</f>
        <v>0</v>
      </c>
      <c r="FN268" s="15" t="n">
        <f aca="false">IF(FM268=0,FK268,FK268/FL268)</f>
        <v>1</v>
      </c>
      <c r="FO268" s="15" t="n">
        <v>107</v>
      </c>
      <c r="FP268" s="15" t="n">
        <f aca="false">IF(FN268/FO268=INT(FN268/FO268),1,0)</f>
        <v>0</v>
      </c>
      <c r="FQ268" s="15" t="n">
        <f aca="false">IF(FP268=0,FN268,FN268/FO268)</f>
        <v>1</v>
      </c>
      <c r="FR268" s="15" t="n">
        <v>109</v>
      </c>
      <c r="FS268" s="15" t="n">
        <f aca="false">IF(FQ268/FR268=INT(FQ268/FR268),1,0)</f>
        <v>0</v>
      </c>
      <c r="FT268" s="15" t="n">
        <f aca="false">IF(FS268=0,FQ268,FQ268/FR268)</f>
        <v>1</v>
      </c>
      <c r="FU268" s="15" t="n">
        <v>113</v>
      </c>
      <c r="FV268" s="15" t="n">
        <f aca="false">IF(FT268/FU268=INT(FT268/FU268),1,0)</f>
        <v>0</v>
      </c>
      <c r="FW268" s="15" t="n">
        <f aca="false">IF(FV268=0,FT268,FT268/FU268)</f>
        <v>1</v>
      </c>
      <c r="FX268" s="15" t="n">
        <v>127</v>
      </c>
      <c r="FY268" s="15" t="n">
        <f aca="false">IF(FW268/FX268=INT(FW268/FX268),1,0)</f>
        <v>0</v>
      </c>
      <c r="FZ268" s="15" t="n">
        <f aca="false">IF(FY268=0,FW268,FW268/FX268)</f>
        <v>1</v>
      </c>
      <c r="GA268" s="15" t="n">
        <v>131</v>
      </c>
      <c r="GB268" s="15" t="n">
        <f aca="false">IF(FZ268/GA268=INT(FZ268/GA268),1,0)</f>
        <v>0</v>
      </c>
      <c r="GC268" s="15" t="n">
        <f aca="false">IF(GB268=0,FZ268,FZ268/GA268)</f>
        <v>1</v>
      </c>
      <c r="GD268" s="15" t="n">
        <v>137</v>
      </c>
      <c r="GE268" s="15" t="n">
        <f aca="false">IF(GC268/GD268=INT(GC268/GD268),1,0)</f>
        <v>0</v>
      </c>
      <c r="GF268" s="15" t="n">
        <f aca="false">IF(GE268=0,GC268,GC268/GD268)</f>
        <v>1</v>
      </c>
      <c r="GG268" s="15" t="n">
        <v>139</v>
      </c>
      <c r="GH268" s="15" t="n">
        <f aca="false">IF(GF268/GG268=INT(GF268/GG268),1,0)</f>
        <v>0</v>
      </c>
      <c r="GI268" s="15" t="n">
        <f aca="false">IF(GH268=0,GF268,GF268/GG268)</f>
        <v>1</v>
      </c>
      <c r="GJ268" s="15" t="n">
        <v>149</v>
      </c>
      <c r="GK268" s="15" t="n">
        <f aca="false">IF(GI268/GJ268=INT(GI268/GJ268),1,0)</f>
        <v>0</v>
      </c>
      <c r="GL268" s="15" t="n">
        <f aca="false">IF(GK268=0,GI268,GI268/GJ268)</f>
        <v>1</v>
      </c>
      <c r="GM268" s="15"/>
      <c r="GN268" s="15" t="n">
        <f aca="false">8*AW268+4*AZ268+2*BC268+BF268</f>
        <v>1</v>
      </c>
      <c r="GO268" s="15" t="n">
        <f aca="false">4*BI268+2*BL268+BO268</f>
        <v>2</v>
      </c>
      <c r="GP268" s="15" t="n">
        <f aca="false">2*BR268+BU268</f>
        <v>0</v>
      </c>
      <c r="GQ268" s="15" t="n">
        <f aca="false">2*BX268+CA268</f>
        <v>0</v>
      </c>
      <c r="GR268" s="15" t="n">
        <f aca="false">2*CD268+CG268</f>
        <v>0</v>
      </c>
      <c r="GS268" s="15" t="n">
        <f aca="false">2*CJ268+CM268</f>
        <v>0</v>
      </c>
      <c r="GT268" s="15" t="n">
        <f aca="false">CS268</f>
        <v>0</v>
      </c>
      <c r="GU268" s="15" t="n">
        <f aca="false">CY268</f>
        <v>0</v>
      </c>
      <c r="GV268" s="15" t="n">
        <f aca="false">DE268</f>
        <v>0</v>
      </c>
      <c r="GW268" s="15" t="n">
        <f aca="false">DK268</f>
        <v>0</v>
      </c>
      <c r="GX268" s="15" t="n">
        <f aca="false">DQ268</f>
        <v>0</v>
      </c>
      <c r="GY268" s="0" t="n">
        <f aca="false">DT268</f>
        <v>0</v>
      </c>
      <c r="GZ268" s="0" t="n">
        <f aca="false">DW268</f>
        <v>0</v>
      </c>
      <c r="HA268" s="0" t="n">
        <f aca="false">DZ268</f>
        <v>0</v>
      </c>
      <c r="HB268" s="0" t="n">
        <f aca="false">EC268</f>
        <v>0</v>
      </c>
      <c r="HC268" s="0" t="n">
        <f aca="false">EF268</f>
        <v>0</v>
      </c>
      <c r="HD268" s="0" t="n">
        <f aca="false">EI268</f>
        <v>0</v>
      </c>
      <c r="HE268" s="0" t="n">
        <f aca="false">EL268</f>
        <v>0</v>
      </c>
      <c r="HF268" s="0" t="n">
        <f aca="false">EO268</f>
        <v>0</v>
      </c>
      <c r="HG268" s="0" t="n">
        <f aca="false">ER268</f>
        <v>0</v>
      </c>
      <c r="HH268" s="0" t="n">
        <f aca="false">EU268</f>
        <v>0</v>
      </c>
      <c r="HI268" s="0" t="n">
        <f aca="false">EX268</f>
        <v>0</v>
      </c>
      <c r="HJ268" s="0" t="n">
        <f aca="false">FA268</f>
        <v>0</v>
      </c>
      <c r="HK268" s="0" t="n">
        <f aca="false">FD268</f>
        <v>0</v>
      </c>
      <c r="HL268" s="0" t="n">
        <f aca="false">FG268</f>
        <v>0</v>
      </c>
      <c r="HM268" s="0" t="n">
        <f aca="false">FJ268</f>
        <v>0</v>
      </c>
      <c r="HN268" s="0" t="n">
        <f aca="false">FM268</f>
        <v>0</v>
      </c>
      <c r="HO268" s="0" t="n">
        <f aca="false">FP268</f>
        <v>0</v>
      </c>
      <c r="HP268" s="0" t="n">
        <f aca="false">FS268</f>
        <v>0</v>
      </c>
      <c r="HQ268" s="0" t="n">
        <f aca="false">FV268</f>
        <v>0</v>
      </c>
      <c r="HR268" s="0" t="n">
        <f aca="false">FY268</f>
        <v>0</v>
      </c>
      <c r="HS268" s="0" t="n">
        <f aca="false">GB268</f>
        <v>0</v>
      </c>
      <c r="HT268" s="0" t="n">
        <f aca="false">GE268</f>
        <v>0</v>
      </c>
      <c r="HU268" s="0" t="n">
        <f aca="false">GH268</f>
        <v>0</v>
      </c>
      <c r="HV268" s="0" t="n">
        <f aca="false">GK268</f>
        <v>0</v>
      </c>
      <c r="HW268" s="0" t="n">
        <f aca="false">AU268</f>
        <v>18</v>
      </c>
      <c r="HX268" s="0" t="n">
        <f aca="false">HW268/HV271</f>
        <v>9</v>
      </c>
      <c r="HZ268" s="0" t="n">
        <f aca="false">AS269</f>
        <v>12</v>
      </c>
      <c r="IA268" s="0" t="n">
        <f aca="false">HX268</f>
        <v>9</v>
      </c>
      <c r="IB268" s="0" t="n">
        <f aca="false">HX269</f>
        <v>10</v>
      </c>
      <c r="IC268" s="0" t="str">
        <f aca="false">HZ268&amp;"  "&amp;IA268&amp;"/"&amp;IB268</f>
        <v>12  9/10</v>
      </c>
      <c r="ID268" s="0" t="str">
        <f aca="false">"  "&amp;IA268&amp;"/"&amp;IB268</f>
        <v>  9/10</v>
      </c>
      <c r="IE268" s="0" t="str">
        <f aca="false">HZ268&amp;"   "</f>
        <v>12   </v>
      </c>
      <c r="IF268" s="0" t="str">
        <f aca="false">IF(HZ268=0,ID268,IF(IA268=0,IE268,IC268))</f>
        <v>12  9/10</v>
      </c>
      <c r="IG268" s="0" t="n">
        <f aca="false">AS273</f>
        <v>35</v>
      </c>
      <c r="IH268" s="0" t="n">
        <f aca="false">HX272</f>
        <v>12</v>
      </c>
      <c r="II268" s="0" t="n">
        <f aca="false">HX273</f>
        <v>19</v>
      </c>
      <c r="IJ268" s="0" t="str">
        <f aca="false">"  +  "&amp;IG268&amp;"  "&amp;IH268&amp;"/"&amp;II268</f>
        <v>  +  35  12/19</v>
      </c>
      <c r="IK268" s="0" t="str">
        <f aca="false">"  +  "&amp;IH268&amp;"/"&amp;II268</f>
        <v>  +  12/19</v>
      </c>
      <c r="IL268" s="0" t="str">
        <f aca="false">"  +  "&amp;IG268</f>
        <v>  +  35</v>
      </c>
      <c r="IM268" s="0" t="str">
        <f aca="false">IF(IG268=0,IK268,IF(IH268=0,IL268,IJ268))</f>
        <v>  +  35  12/19</v>
      </c>
      <c r="IN268" s="0" t="n">
        <f aca="false">AS277</f>
        <v>0</v>
      </c>
      <c r="IO268" s="0" t="n">
        <f aca="false">HX276</f>
        <v>0</v>
      </c>
      <c r="IP268" s="0" t="n">
        <f aca="false">HX277</f>
        <v>1</v>
      </c>
      <c r="IQ268" s="0" t="str">
        <f aca="false">"  +  "&amp;IN268&amp;"  "&amp;IO268&amp;"/"&amp;IP268</f>
        <v>  +  0  0/1</v>
      </c>
      <c r="IR268" s="0" t="str">
        <f aca="false">"  +  "&amp;IO268&amp;"/"&amp;IP268</f>
        <v>  +  0/1</v>
      </c>
      <c r="IS268" s="0" t="str">
        <f aca="false">"  +  "&amp;IN268&amp;"   "</f>
        <v>  +  0   </v>
      </c>
      <c r="IT268" s="0" t="str">
        <f aca="false">IF(IN268=0,IR268,IF(IO268=0,IS268,IQ268))</f>
        <v>  +  0/1</v>
      </c>
      <c r="IU268" s="0" t="str">
        <f aca="false">IF(IN268&gt;0,IT268,IF(IO268&gt;0,IT268,""))</f>
        <v/>
      </c>
    </row>
    <row r="269" customFormat="false" ht="18" hidden="true" customHeight="true" outlineLevel="0" collapsed="false">
      <c r="A269" s="1"/>
      <c r="B269" s="13"/>
      <c r="C269" s="10"/>
      <c r="D269" s="13"/>
      <c r="E269" s="10"/>
      <c r="F269" s="13"/>
      <c r="G269" s="13"/>
      <c r="H269" s="74"/>
      <c r="I269" s="10"/>
      <c r="J269" s="10"/>
      <c r="K269" s="1"/>
      <c r="M269" s="1"/>
      <c r="O269" s="17"/>
      <c r="AK269" s="1"/>
      <c r="AL269" s="1"/>
      <c r="AM269" s="1"/>
      <c r="AN269" s="1"/>
      <c r="AO269" s="1"/>
      <c r="AP269" s="1"/>
      <c r="AQ269" s="1"/>
      <c r="AS269" s="0" t="n">
        <f aca="false">AS268+INT(AT268/AT269)</f>
        <v>12</v>
      </c>
      <c r="AT269" s="15" t="n">
        <f aca="true">IF(AP268&gt;AT268,INT((RAND()*(AQ268-AP268+1)+AP268)),INT((RAND()*(AQ268-AT268)+AT268+1)))</f>
        <v>20</v>
      </c>
      <c r="AU269" s="0" t="n">
        <f aca="false">AT269</f>
        <v>20</v>
      </c>
      <c r="AV269" s="0" t="n">
        <v>256</v>
      </c>
      <c r="AW269" s="15" t="n">
        <f aca="false">IF(AU269/AV269=INT(AU269/AV269),1,0)</f>
        <v>0</v>
      </c>
      <c r="AX269" s="15" t="n">
        <f aca="false">IF(AW269=0,AU269,AU269/AV269)</f>
        <v>20</v>
      </c>
      <c r="AY269" s="15" t="n">
        <v>16</v>
      </c>
      <c r="AZ269" s="15" t="n">
        <f aca="false">IF(AX269/AY269=INT(AX269/AY269),1,0)</f>
        <v>0</v>
      </c>
      <c r="BA269" s="15" t="n">
        <f aca="false">IF(AZ269=0,AX269,AX269/AY269)</f>
        <v>20</v>
      </c>
      <c r="BB269" s="15" t="n">
        <v>4</v>
      </c>
      <c r="BC269" s="15" t="n">
        <f aca="false">IF(BA269/BB269=INT(BA269/BB269),1,0)</f>
        <v>1</v>
      </c>
      <c r="BD269" s="15" t="n">
        <f aca="false">IF(BC269=0,BA269,BA269/BB269)</f>
        <v>5</v>
      </c>
      <c r="BE269" s="15" t="n">
        <v>2</v>
      </c>
      <c r="BF269" s="15" t="n">
        <f aca="false">IF(BD269/BE269=INT(BD269/BE269),1,0)</f>
        <v>0</v>
      </c>
      <c r="BG269" s="15" t="n">
        <f aca="false">IF(BF269=0,BD269,BD269/BE269)</f>
        <v>5</v>
      </c>
      <c r="BH269" s="15" t="n">
        <v>81</v>
      </c>
      <c r="BI269" s="15" t="n">
        <f aca="false">IF(BG269/BH269=INT(BG269/BH269),1,0)</f>
        <v>0</v>
      </c>
      <c r="BJ269" s="15" t="n">
        <f aca="false">IF(BI269=0,BG269,BG269/BH269)</f>
        <v>5</v>
      </c>
      <c r="BK269" s="15" t="n">
        <v>9</v>
      </c>
      <c r="BL269" s="15" t="n">
        <f aca="false">IF(BJ269/BK269=INT(BJ269/BK269),1,0)</f>
        <v>0</v>
      </c>
      <c r="BM269" s="15" t="n">
        <f aca="false">IF(BL269=0,BJ269,BJ269/BK269)</f>
        <v>5</v>
      </c>
      <c r="BN269" s="15" t="n">
        <v>3</v>
      </c>
      <c r="BO269" s="15" t="n">
        <f aca="false">IF(BM269/BN269=INT(BM269/BN269),1,0)</f>
        <v>0</v>
      </c>
      <c r="BP269" s="15" t="n">
        <f aca="false">IF(BO269=0,BM269,BM269/BN269)</f>
        <v>5</v>
      </c>
      <c r="BQ269" s="15" t="n">
        <v>25</v>
      </c>
      <c r="BR269" s="15" t="n">
        <f aca="false">IF(BP269/BQ269=INT(BP269/BQ269),1,0)</f>
        <v>0</v>
      </c>
      <c r="BS269" s="15" t="n">
        <f aca="false">IF(BR269=0,BP269,BP269/BQ269)</f>
        <v>5</v>
      </c>
      <c r="BT269" s="15" t="n">
        <v>5</v>
      </c>
      <c r="BU269" s="15" t="n">
        <f aca="false">IF(BS269/BT269=INT(BS269/BT269),1,0)</f>
        <v>1</v>
      </c>
      <c r="BV269" s="15" t="n">
        <f aca="false">IF(BU269=0,BS269,BS269/BT269)</f>
        <v>1</v>
      </c>
      <c r="BW269" s="15" t="n">
        <v>49</v>
      </c>
      <c r="BX269" s="15" t="n">
        <f aca="false">IF(BV269/BW269=INT(BV269/BW269),1,0)</f>
        <v>0</v>
      </c>
      <c r="BY269" s="15" t="n">
        <f aca="false">IF(BX269=0,BV269,BV269/BW269)</f>
        <v>1</v>
      </c>
      <c r="BZ269" s="15" t="n">
        <v>7</v>
      </c>
      <c r="CA269" s="15" t="n">
        <f aca="false">IF(BY269/BZ269=INT(BY269/BZ269),1,0)</f>
        <v>0</v>
      </c>
      <c r="CB269" s="15" t="n">
        <f aca="false">IF(CA269=0,BY269,BY269/BZ269)</f>
        <v>1</v>
      </c>
      <c r="CC269" s="15" t="n">
        <v>121</v>
      </c>
      <c r="CD269" s="15" t="n">
        <f aca="false">IF(CB269/CC269=INT(CB269/CC269),1,0)</f>
        <v>0</v>
      </c>
      <c r="CE269" s="15" t="n">
        <f aca="false">IF(CD269=0,CB269,CB269/CC269)</f>
        <v>1</v>
      </c>
      <c r="CF269" s="15" t="n">
        <v>11</v>
      </c>
      <c r="CG269" s="15" t="n">
        <f aca="false">IF(CE269/CF269=INT(CE269/CF269),1,0)</f>
        <v>0</v>
      </c>
      <c r="CH269" s="15" t="n">
        <f aca="false">IF(CG269=0,CE269,CE269/CF269)</f>
        <v>1</v>
      </c>
      <c r="CI269" s="15" t="n">
        <v>169</v>
      </c>
      <c r="CJ269" s="15" t="n">
        <f aca="false">IF(CH269/CI269=INT(CH269/CI269),1,0)</f>
        <v>0</v>
      </c>
      <c r="CK269" s="15" t="n">
        <f aca="false">IF(CJ269=0,CH269,CH269/CI269)</f>
        <v>1</v>
      </c>
      <c r="CL269" s="15" t="n">
        <v>13</v>
      </c>
      <c r="CM269" s="15" t="n">
        <f aca="false">IF(CK269/CL269=INT(CK269/CL269),1,0)</f>
        <v>0</v>
      </c>
      <c r="CN269" s="15" t="n">
        <f aca="false">IF(CM269=0,CK269,CK269/CL269)</f>
        <v>1</v>
      </c>
      <c r="CO269" s="15" t="n">
        <f aca="false">CO268</f>
        <v>289</v>
      </c>
      <c r="CP269" s="15" t="n">
        <f aca="false">IF(CN269/CO269=INT(CN269/CO269),1,0)</f>
        <v>0</v>
      </c>
      <c r="CQ269" s="15" t="n">
        <f aca="false">IF(CP269=0,CN269,CN269/CO269)</f>
        <v>1</v>
      </c>
      <c r="CR269" s="15" t="n">
        <v>17</v>
      </c>
      <c r="CS269" s="15" t="n">
        <f aca="false">IF(CQ269/CR269=INT(CQ269/CR269),1,0)</f>
        <v>0</v>
      </c>
      <c r="CT269" s="15" t="n">
        <f aca="false">IF(CS269=0,CQ269,CQ269/CR269)</f>
        <v>1</v>
      </c>
      <c r="CU269" s="15" t="n">
        <f aca="false">CU268</f>
        <v>361</v>
      </c>
      <c r="CV269" s="15" t="n">
        <f aca="false">IF(CT269/CU269=INT(CT269/CU269),1,0)</f>
        <v>0</v>
      </c>
      <c r="CW269" s="15" t="n">
        <f aca="false">IF(CV269=0,CT269,CT269/CU269)</f>
        <v>1</v>
      </c>
      <c r="CX269" s="15" t="n">
        <v>19</v>
      </c>
      <c r="CY269" s="15" t="n">
        <f aca="false">IF(CW269/CX269=INT(CW269/CX269),1,0)</f>
        <v>0</v>
      </c>
      <c r="CZ269" s="15" t="n">
        <f aca="false">IF(CY269=0,CW269,CW269/CX269)</f>
        <v>1</v>
      </c>
      <c r="DA269" s="15" t="n">
        <f aca="false">DA268</f>
        <v>529</v>
      </c>
      <c r="DB269" s="15" t="n">
        <f aca="false">IF(CZ269/DA269=INT(CZ269/DA269),1,0)</f>
        <v>0</v>
      </c>
      <c r="DC269" s="15" t="n">
        <f aca="false">IF(DB269=0,CZ269,CZ269/DA269)</f>
        <v>1</v>
      </c>
      <c r="DD269" s="15" t="n">
        <v>23</v>
      </c>
      <c r="DE269" s="15" t="n">
        <f aca="false">IF(DC269/DD269=INT(DC269/DD269),1,0)</f>
        <v>0</v>
      </c>
      <c r="DF269" s="15" t="n">
        <f aca="false">IF(DE269=0,DC269,DC269/DD269)</f>
        <v>1</v>
      </c>
      <c r="DG269" s="15" t="n">
        <f aca="false">DG268</f>
        <v>841</v>
      </c>
      <c r="DH269" s="15" t="n">
        <f aca="false">IF(DF269/DG269=INT(DF269/DG269),1,0)</f>
        <v>0</v>
      </c>
      <c r="DI269" s="15" t="n">
        <f aca="false">IF(DH269=0,DF269,DF269/DG269)</f>
        <v>1</v>
      </c>
      <c r="DJ269" s="15" t="n">
        <v>29</v>
      </c>
      <c r="DK269" s="15" t="n">
        <f aca="false">IF(DI269/DJ269=INT(DI269/DJ269),1,0)</f>
        <v>0</v>
      </c>
      <c r="DL269" s="15" t="n">
        <f aca="false">IF(DK269=0,DI269,DI269/DJ269)</f>
        <v>1</v>
      </c>
      <c r="DM269" s="15" t="n">
        <f aca="false">DM268</f>
        <v>961</v>
      </c>
      <c r="DN269" s="15" t="n">
        <f aca="false">IF(DL269/DM269=INT(DL269/DM269),1,0)</f>
        <v>0</v>
      </c>
      <c r="DO269" s="15" t="n">
        <f aca="false">IF(DN269=0,DL269,DL269/DM269)</f>
        <v>1</v>
      </c>
      <c r="DP269" s="15" t="n">
        <v>31</v>
      </c>
      <c r="DQ269" s="15" t="n">
        <f aca="false">IF(DO269/DP269=INT(DO269/DP269),1,0)</f>
        <v>0</v>
      </c>
      <c r="DR269" s="15" t="n">
        <f aca="false">IF(DQ269=0,DO269,DO269/DP269)</f>
        <v>1</v>
      </c>
      <c r="DS269" s="15" t="n">
        <v>37</v>
      </c>
      <c r="DT269" s="15" t="n">
        <f aca="false">IF(DR269/DS269=INT(DR269/DS269),1,0)</f>
        <v>0</v>
      </c>
      <c r="DU269" s="15" t="n">
        <f aca="false">IF(DT269=0,DR269,DR269/DS269)</f>
        <v>1</v>
      </c>
      <c r="DV269" s="15" t="n">
        <v>41</v>
      </c>
      <c r="DW269" s="15" t="n">
        <f aca="false">IF(DU269/DV269=INT(DU269/DV269),1,0)</f>
        <v>0</v>
      </c>
      <c r="DX269" s="15" t="n">
        <f aca="false">IF(DW269=0,DU269,DU269/DV269)</f>
        <v>1</v>
      </c>
      <c r="DY269" s="15" t="n">
        <v>43</v>
      </c>
      <c r="DZ269" s="15" t="n">
        <f aca="false">IF(DX269/DY269=INT(DX269/DY269),1,0)</f>
        <v>0</v>
      </c>
      <c r="EA269" s="15" t="n">
        <f aca="false">IF(DZ269=0,DX269,DX269/DY269)</f>
        <v>1</v>
      </c>
      <c r="EB269" s="15" t="n">
        <v>47</v>
      </c>
      <c r="EC269" s="15" t="n">
        <f aca="false">IF(EA269/EB269=INT(EA269/EB269),1,0)</f>
        <v>0</v>
      </c>
      <c r="ED269" s="15" t="n">
        <f aca="false">IF(EC269=0,EA269,EA269/EB269)</f>
        <v>1</v>
      </c>
      <c r="EE269" s="15" t="n">
        <v>53</v>
      </c>
      <c r="EF269" s="15" t="n">
        <f aca="false">IF(ED269/EE269=INT(ED269/EE269),1,0)</f>
        <v>0</v>
      </c>
      <c r="EG269" s="15" t="n">
        <f aca="false">IF(EF269=0,ED269,ED269/EE269)</f>
        <v>1</v>
      </c>
      <c r="EH269" s="15" t="n">
        <v>59</v>
      </c>
      <c r="EI269" s="15" t="n">
        <f aca="false">IF(EG269/EH269=INT(EG269/EH269),1,0)</f>
        <v>0</v>
      </c>
      <c r="EJ269" s="15" t="n">
        <f aca="false">IF(EI269=0,EG269,EG269/EH269)</f>
        <v>1</v>
      </c>
      <c r="EK269" s="15" t="n">
        <v>61</v>
      </c>
      <c r="EL269" s="15" t="n">
        <f aca="false">IF(EJ269/EK269=INT(EJ269/EK269),1,0)</f>
        <v>0</v>
      </c>
      <c r="EM269" s="15" t="n">
        <f aca="false">IF(EL269=0,EJ269,EJ269/EK269)</f>
        <v>1</v>
      </c>
      <c r="EN269" s="15" t="n">
        <v>67</v>
      </c>
      <c r="EO269" s="15" t="n">
        <f aca="false">IF(EM269/EN269=INT(EM269/EN269),1,0)</f>
        <v>0</v>
      </c>
      <c r="EP269" s="15" t="n">
        <f aca="false">IF(EO269=0,EM269,EM269/EN269)</f>
        <v>1</v>
      </c>
      <c r="EQ269" s="15" t="n">
        <v>71</v>
      </c>
      <c r="ER269" s="15" t="n">
        <f aca="false">IF(EP269/EQ269=INT(EP269/EQ269),1,0)</f>
        <v>0</v>
      </c>
      <c r="ES269" s="15" t="n">
        <f aca="false">IF(ER269=0,EP269,EP269/EQ269)</f>
        <v>1</v>
      </c>
      <c r="ET269" s="15" t="n">
        <v>73</v>
      </c>
      <c r="EU269" s="15" t="n">
        <f aca="false">IF(ES269/ET269=INT(ES269/ET269),1,0)</f>
        <v>0</v>
      </c>
      <c r="EV269" s="15" t="n">
        <f aca="false">IF(EU269=0,ES269,ES269/ET269)</f>
        <v>1</v>
      </c>
      <c r="EW269" s="15" t="n">
        <v>79</v>
      </c>
      <c r="EX269" s="15" t="n">
        <f aca="false">IF(EV269/EW269=INT(EV269/EW269),1,0)</f>
        <v>0</v>
      </c>
      <c r="EY269" s="15" t="n">
        <f aca="false">IF(EX269=0,EV269,EV269/EW269)</f>
        <v>1</v>
      </c>
      <c r="EZ269" s="15" t="n">
        <v>83</v>
      </c>
      <c r="FA269" s="15" t="n">
        <f aca="false">IF(EY269/EZ269=INT(EY269/EZ269),1,0)</f>
        <v>0</v>
      </c>
      <c r="FB269" s="15" t="n">
        <f aca="false">IF(FA269=0,EY269,EY269/EZ269)</f>
        <v>1</v>
      </c>
      <c r="FC269" s="15" t="n">
        <v>89</v>
      </c>
      <c r="FD269" s="15" t="n">
        <f aca="false">IF(FB269/FC269=INT(FB269/FC269),1,0)</f>
        <v>0</v>
      </c>
      <c r="FE269" s="15" t="n">
        <f aca="false">IF(FD269=0,FB269,FB269/FC269)</f>
        <v>1</v>
      </c>
      <c r="FF269" s="15" t="n">
        <v>97</v>
      </c>
      <c r="FG269" s="15" t="n">
        <f aca="false">IF(FE269/FF269=INT(FE269/FF269),1,0)</f>
        <v>0</v>
      </c>
      <c r="FH269" s="15" t="n">
        <f aca="false">IF(FG269=0,FE269,FE269/FF269)</f>
        <v>1</v>
      </c>
      <c r="FI269" s="15" t="n">
        <v>101</v>
      </c>
      <c r="FJ269" s="15" t="n">
        <f aca="false">IF(FH269/FI269=INT(FH269/FI269),1,0)</f>
        <v>0</v>
      </c>
      <c r="FK269" s="15" t="n">
        <f aca="false">IF(FJ269=0,FH269,FH269/FI269)</f>
        <v>1</v>
      </c>
      <c r="FL269" s="15" t="n">
        <v>103</v>
      </c>
      <c r="FM269" s="15" t="n">
        <f aca="false">IF(FK269/FL269=INT(FK269/FL269),1,0)</f>
        <v>0</v>
      </c>
      <c r="FN269" s="15" t="n">
        <f aca="false">IF(FM269=0,FK269,FK269/FL269)</f>
        <v>1</v>
      </c>
      <c r="FO269" s="15" t="n">
        <v>107</v>
      </c>
      <c r="FP269" s="15" t="n">
        <f aca="false">IF(FN269/FO269=INT(FN269/FO269),1,0)</f>
        <v>0</v>
      </c>
      <c r="FQ269" s="15" t="n">
        <f aca="false">IF(FP269=0,FN269,FN269/FO269)</f>
        <v>1</v>
      </c>
      <c r="FR269" s="15" t="n">
        <v>109</v>
      </c>
      <c r="FS269" s="15" t="n">
        <f aca="false">IF(FQ269/FR269=INT(FQ269/FR269),1,0)</f>
        <v>0</v>
      </c>
      <c r="FT269" s="15" t="n">
        <f aca="false">IF(FS269=0,FQ269,FQ269/FR269)</f>
        <v>1</v>
      </c>
      <c r="FU269" s="15" t="n">
        <v>113</v>
      </c>
      <c r="FV269" s="15" t="n">
        <f aca="false">IF(FT269/FU269=INT(FT269/FU269),1,0)</f>
        <v>0</v>
      </c>
      <c r="FW269" s="15" t="n">
        <f aca="false">IF(FV269=0,FT269,FT269/FU269)</f>
        <v>1</v>
      </c>
      <c r="FX269" s="15" t="n">
        <v>127</v>
      </c>
      <c r="FY269" s="15" t="n">
        <f aca="false">IF(FW269/FX269=INT(FW269/FX269),1,0)</f>
        <v>0</v>
      </c>
      <c r="FZ269" s="15" t="n">
        <f aca="false">IF(FY269=0,FW269,FW269/FX269)</f>
        <v>1</v>
      </c>
      <c r="GA269" s="15" t="n">
        <v>131</v>
      </c>
      <c r="GB269" s="15" t="n">
        <f aca="false">IF(FZ269/GA269=INT(FZ269/GA269),1,0)</f>
        <v>0</v>
      </c>
      <c r="GC269" s="15" t="n">
        <f aca="false">IF(GB269=0,FZ269,FZ269/GA269)</f>
        <v>1</v>
      </c>
      <c r="GD269" s="15" t="n">
        <v>137</v>
      </c>
      <c r="GE269" s="15" t="n">
        <f aca="false">IF(GC269/GD269=INT(GC269/GD269),1,0)</f>
        <v>0</v>
      </c>
      <c r="GF269" s="15" t="n">
        <f aca="false">IF(GE269=0,GC269,GC269/GD269)</f>
        <v>1</v>
      </c>
      <c r="GG269" s="15" t="n">
        <v>139</v>
      </c>
      <c r="GH269" s="15" t="n">
        <f aca="false">IF(GF269/GG269=INT(GF269/GG269),1,0)</f>
        <v>0</v>
      </c>
      <c r="GI269" s="15" t="n">
        <f aca="false">IF(GH269=0,GF269,GF269/GG269)</f>
        <v>1</v>
      </c>
      <c r="GJ269" s="15" t="n">
        <v>149</v>
      </c>
      <c r="GK269" s="15" t="n">
        <f aca="false">IF(GI269/GJ269=INT(GI269/GJ269),1,0)</f>
        <v>0</v>
      </c>
      <c r="GL269" s="15" t="n">
        <f aca="false">IF(GK269=0,GI269,GI269/GJ269)</f>
        <v>1</v>
      </c>
      <c r="GM269" s="15"/>
      <c r="GN269" s="15" t="n">
        <f aca="false">8*AW269+4*AZ269+2*BC269+BF269</f>
        <v>2</v>
      </c>
      <c r="GO269" s="15" t="n">
        <f aca="false">4*BI269+2*BL269+BO269</f>
        <v>0</v>
      </c>
      <c r="GP269" s="15" t="n">
        <f aca="false">2*BR269+BU269</f>
        <v>1</v>
      </c>
      <c r="GQ269" s="15" t="n">
        <f aca="false">2*BX269+CA269</f>
        <v>0</v>
      </c>
      <c r="GR269" s="15" t="n">
        <f aca="false">2*CD269+CG269</f>
        <v>0</v>
      </c>
      <c r="GS269" s="15" t="n">
        <f aca="false">2*CJ269+CM269</f>
        <v>0</v>
      </c>
      <c r="GT269" s="15" t="n">
        <f aca="false">CS269</f>
        <v>0</v>
      </c>
      <c r="GU269" s="15" t="n">
        <f aca="false">CY269</f>
        <v>0</v>
      </c>
      <c r="GV269" s="15" t="n">
        <f aca="false">DE269</f>
        <v>0</v>
      </c>
      <c r="GW269" s="15" t="n">
        <f aca="false">DK269</f>
        <v>0</v>
      </c>
      <c r="GX269" s="15" t="n">
        <f aca="false">DQ269</f>
        <v>0</v>
      </c>
      <c r="GY269" s="0" t="n">
        <f aca="false">DT269</f>
        <v>0</v>
      </c>
      <c r="GZ269" s="0" t="n">
        <f aca="false">DW269</f>
        <v>0</v>
      </c>
      <c r="HA269" s="0" t="n">
        <f aca="false">DZ269</f>
        <v>0</v>
      </c>
      <c r="HB269" s="0" t="n">
        <f aca="false">EC269</f>
        <v>0</v>
      </c>
      <c r="HC269" s="0" t="n">
        <f aca="false">EF269</f>
        <v>0</v>
      </c>
      <c r="HD269" s="0" t="n">
        <f aca="false">EI269</f>
        <v>0</v>
      </c>
      <c r="HE269" s="0" t="n">
        <f aca="false">EL269</f>
        <v>0</v>
      </c>
      <c r="HF269" s="0" t="n">
        <f aca="false">EO269</f>
        <v>0</v>
      </c>
      <c r="HG269" s="0" t="n">
        <f aca="false">ER269</f>
        <v>0</v>
      </c>
      <c r="HH269" s="0" t="n">
        <f aca="false">EU269</f>
        <v>0</v>
      </c>
      <c r="HI269" s="0" t="n">
        <f aca="false">EX269</f>
        <v>0</v>
      </c>
      <c r="HJ269" s="0" t="n">
        <f aca="false">FA269</f>
        <v>0</v>
      </c>
      <c r="HK269" s="0" t="n">
        <f aca="false">FD269</f>
        <v>0</v>
      </c>
      <c r="HL269" s="0" t="n">
        <f aca="false">FG269</f>
        <v>0</v>
      </c>
      <c r="HM269" s="0" t="n">
        <f aca="false">FJ269</f>
        <v>0</v>
      </c>
      <c r="HN269" s="0" t="n">
        <f aca="false">FM269</f>
        <v>0</v>
      </c>
      <c r="HO269" s="0" t="n">
        <f aca="false">FP269</f>
        <v>0</v>
      </c>
      <c r="HP269" s="0" t="n">
        <f aca="false">FS269</f>
        <v>0</v>
      </c>
      <c r="HQ269" s="0" t="n">
        <f aca="false">FV269</f>
        <v>0</v>
      </c>
      <c r="HR269" s="0" t="n">
        <f aca="false">FY269</f>
        <v>0</v>
      </c>
      <c r="HS269" s="0" t="n">
        <f aca="false">GB269</f>
        <v>0</v>
      </c>
      <c r="HT269" s="0" t="n">
        <f aca="false">GE269</f>
        <v>0</v>
      </c>
      <c r="HU269" s="0" t="n">
        <f aca="false">GH269</f>
        <v>0</v>
      </c>
      <c r="HV269" s="0" t="n">
        <f aca="false">GK269</f>
        <v>0</v>
      </c>
      <c r="HW269" s="0" t="n">
        <f aca="false">AU269</f>
        <v>20</v>
      </c>
      <c r="HX269" s="0" t="n">
        <f aca="false">HW269/HV271</f>
        <v>10</v>
      </c>
    </row>
    <row r="270" customFormat="false" ht="18" hidden="true" customHeight="true" outlineLevel="0" collapsed="false">
      <c r="A270" s="1"/>
      <c r="B270" s="13"/>
      <c r="C270" s="10"/>
      <c r="D270" s="13"/>
      <c r="E270" s="10"/>
      <c r="F270" s="13"/>
      <c r="G270" s="13"/>
      <c r="H270" s="74"/>
      <c r="I270" s="10"/>
      <c r="J270" s="10"/>
      <c r="K270" s="1"/>
      <c r="M270" s="1"/>
      <c r="O270" s="17"/>
      <c r="AK270" s="1"/>
      <c r="AL270" s="1"/>
      <c r="AM270" s="1"/>
      <c r="AN270" s="1"/>
      <c r="AO270" s="1"/>
      <c r="AP270" s="1"/>
      <c r="AQ270" s="1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 t="n">
        <f aca="false">IF(GN268&lt;GN269,GN268,GN269)</f>
        <v>1</v>
      </c>
      <c r="GO270" s="15" t="n">
        <f aca="false">IF(GO268&lt;GO269,GO268,GO269)</f>
        <v>0</v>
      </c>
      <c r="GP270" s="15" t="n">
        <f aca="false">IF(GP268&lt;GP269,GP268,GP269)</f>
        <v>0</v>
      </c>
      <c r="GQ270" s="15" t="n">
        <f aca="false">IF(GQ268&lt;GQ269,GQ268,GQ269)</f>
        <v>0</v>
      </c>
      <c r="GR270" s="15" t="n">
        <f aca="false">IF(GR268&lt;GR269,GR268,GR269)</f>
        <v>0</v>
      </c>
      <c r="GS270" s="15" t="n">
        <f aca="false">IF(GS268&lt;GS269,GS268,GS269)</f>
        <v>0</v>
      </c>
      <c r="GT270" s="15" t="n">
        <f aca="false">IF(GT268&lt;GT269,GT268,GT269)</f>
        <v>0</v>
      </c>
      <c r="GU270" s="15" t="n">
        <f aca="false">IF(GU268&lt;GU269,GU268,GU269)</f>
        <v>0</v>
      </c>
      <c r="GV270" s="15" t="n">
        <f aca="false">IF(GV268&lt;GV269,GV268,GV269)</f>
        <v>0</v>
      </c>
      <c r="GW270" s="15" t="n">
        <f aca="false">IF(GW268&lt;GW269,GW268,GW269)</f>
        <v>0</v>
      </c>
      <c r="GX270" s="15" t="n">
        <f aca="false">IF(GX268&lt;GX269,GX268,GX269)</f>
        <v>0</v>
      </c>
      <c r="GY270" s="15" t="n">
        <f aca="false">IF(GY268&lt;GY269,GY268,GY269)</f>
        <v>0</v>
      </c>
      <c r="GZ270" s="15" t="n">
        <f aca="false">IF(GZ268&lt;GZ269,GZ268,GZ269)</f>
        <v>0</v>
      </c>
      <c r="HA270" s="15" t="n">
        <f aca="false">IF(HA268&lt;HA269,HA268,HA269)</f>
        <v>0</v>
      </c>
      <c r="HB270" s="15" t="n">
        <f aca="false">IF(HB268&lt;HB269,HB268,HB269)</f>
        <v>0</v>
      </c>
      <c r="HC270" s="15" t="n">
        <f aca="false">IF(HC268&lt;HC269,HC268,HC269)</f>
        <v>0</v>
      </c>
      <c r="HD270" s="15" t="n">
        <f aca="false">IF(HD268&lt;HD269,HD268,HD269)</f>
        <v>0</v>
      </c>
      <c r="HE270" s="15" t="n">
        <f aca="false">IF(HE268&lt;HE269,HE268,HE269)</f>
        <v>0</v>
      </c>
      <c r="HF270" s="15" t="n">
        <f aca="false">IF(HF268&lt;HF269,HF268,HF269)</f>
        <v>0</v>
      </c>
      <c r="HG270" s="15" t="n">
        <f aca="false">IF(HG268&lt;HG269,HG268,HG269)</f>
        <v>0</v>
      </c>
      <c r="HH270" s="15" t="n">
        <f aca="false">IF(HH268&lt;HH269,HH268,HH269)</f>
        <v>0</v>
      </c>
      <c r="HI270" s="15" t="n">
        <f aca="false">IF(HI268&lt;HI269,HI268,HI269)</f>
        <v>0</v>
      </c>
      <c r="HJ270" s="15" t="n">
        <f aca="false">IF(HJ268&lt;HJ269,HJ268,HJ269)</f>
        <v>0</v>
      </c>
      <c r="HK270" s="15" t="n">
        <f aca="false">IF(HK268&lt;HK269,HK268,HK269)</f>
        <v>0</v>
      </c>
      <c r="HL270" s="15" t="n">
        <f aca="false">IF(HL268&lt;HL269,HL268,HL269)</f>
        <v>0</v>
      </c>
      <c r="HM270" s="15" t="n">
        <f aca="false">IF(HM268&lt;HM269,HM268,HM269)</f>
        <v>0</v>
      </c>
      <c r="HN270" s="15" t="n">
        <f aca="false">IF(HN268&lt;HN269,HN268,HN269)</f>
        <v>0</v>
      </c>
      <c r="HO270" s="15" t="n">
        <f aca="false">IF(HO268&lt;HO269,HO268,HO269)</f>
        <v>0</v>
      </c>
      <c r="HP270" s="15" t="n">
        <f aca="false">IF(HP268&lt;HP269,HP268,HP269)</f>
        <v>0</v>
      </c>
      <c r="HQ270" s="15" t="n">
        <f aca="false">IF(HQ268&lt;HQ269,HQ268,HQ269)</f>
        <v>0</v>
      </c>
      <c r="HR270" s="15" t="n">
        <f aca="false">IF(HR268&lt;HR269,HR268,HR269)</f>
        <v>0</v>
      </c>
      <c r="HS270" s="15" t="n">
        <f aca="false">IF(HS268&lt;HS269,HS268,HS269)</f>
        <v>0</v>
      </c>
      <c r="HT270" s="15" t="n">
        <f aca="false">IF(HT268&lt;HT269,HT268,HT269)</f>
        <v>0</v>
      </c>
      <c r="HU270" s="15" t="n">
        <f aca="false">IF(HU268&lt;HU269,HU268,HU269)</f>
        <v>0</v>
      </c>
      <c r="HV270" s="15" t="n">
        <f aca="false">IF(HV268&lt;HV269,HV268,HV269)</f>
        <v>0</v>
      </c>
    </row>
    <row r="271" customFormat="false" ht="18" hidden="true" customHeight="true" outlineLevel="0" collapsed="false">
      <c r="A271" s="1"/>
      <c r="B271" s="10"/>
      <c r="C271" s="10"/>
      <c r="D271" s="10"/>
      <c r="E271" s="10"/>
      <c r="F271" s="13"/>
      <c r="G271" s="13"/>
      <c r="H271" s="74"/>
      <c r="I271" s="10"/>
      <c r="J271" s="10"/>
      <c r="K271" s="1"/>
      <c r="M271" s="1"/>
      <c r="O271" s="17"/>
      <c r="AK271" s="1"/>
      <c r="AL271" s="1"/>
      <c r="AM271" s="1"/>
      <c r="AN271" s="1"/>
      <c r="AO271" s="1"/>
      <c r="AP271" s="1"/>
      <c r="AQ271" s="1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0" t="n">
        <f aca="false">FY$4^GN270</f>
        <v>2</v>
      </c>
      <c r="GO271" s="0" t="n">
        <f aca="false">FZ$4^GO270*GN271</f>
        <v>2</v>
      </c>
      <c r="GP271" s="0" t="n">
        <f aca="false">GA$4^GP270*GO271</f>
        <v>2</v>
      </c>
      <c r="GQ271" s="0" t="n">
        <f aca="false">GB$4^GQ270*GP271</f>
        <v>2</v>
      </c>
      <c r="GR271" s="0" t="n">
        <f aca="false">GC$4^GR270*GQ271</f>
        <v>2</v>
      </c>
      <c r="GS271" s="0" t="n">
        <f aca="false">GD$4^GS270*GR271</f>
        <v>2</v>
      </c>
      <c r="GT271" s="0" t="n">
        <f aca="false">GE$4^GT270*GS271</f>
        <v>2</v>
      </c>
      <c r="GU271" s="0" t="n">
        <f aca="false">GF$4^GU270*GT271</f>
        <v>2</v>
      </c>
      <c r="GV271" s="0" t="n">
        <f aca="false">GG$4^GV270*GU271</f>
        <v>2</v>
      </c>
      <c r="GW271" s="0" t="n">
        <f aca="false">GH$4^GW270*GV271</f>
        <v>2</v>
      </c>
      <c r="GX271" s="0" t="n">
        <f aca="false">GI$4^GX270*GW271</f>
        <v>2</v>
      </c>
      <c r="GY271" s="0" t="n">
        <f aca="false">GJ$4^GY270*GX271</f>
        <v>2</v>
      </c>
      <c r="GZ271" s="0" t="n">
        <f aca="false">GK$4^GZ270*GY271</f>
        <v>2</v>
      </c>
      <c r="HA271" s="0" t="n">
        <f aca="false">GL$4^HA270*GZ271</f>
        <v>2</v>
      </c>
      <c r="HB271" s="0" t="n">
        <f aca="false">GM$4^HB270*HA271</f>
        <v>2</v>
      </c>
      <c r="HC271" s="0" t="n">
        <f aca="false">GN$4^HC270*HB271</f>
        <v>2</v>
      </c>
      <c r="HD271" s="0" t="n">
        <f aca="false">GO$4^HD270*HC271</f>
        <v>2</v>
      </c>
      <c r="HE271" s="0" t="n">
        <f aca="false">GP$4^HE270*HD271</f>
        <v>2</v>
      </c>
      <c r="HF271" s="0" t="n">
        <f aca="false">GQ$4^HF270*HE271</f>
        <v>2</v>
      </c>
      <c r="HG271" s="0" t="n">
        <f aca="false">GR$4^HG270*HF271</f>
        <v>2</v>
      </c>
      <c r="HH271" s="0" t="n">
        <f aca="false">GS$4^HH270*HG271</f>
        <v>2</v>
      </c>
      <c r="HI271" s="0" t="n">
        <f aca="false">GT$4^HI270*HH271</f>
        <v>2</v>
      </c>
      <c r="HJ271" s="0" t="n">
        <f aca="false">GU$4^HJ270*HI271</f>
        <v>2</v>
      </c>
      <c r="HK271" s="0" t="n">
        <f aca="false">GV$4^HK270*HJ271</f>
        <v>2</v>
      </c>
      <c r="HL271" s="0" t="n">
        <f aca="false">GW$4^HL270*HK271</f>
        <v>2</v>
      </c>
      <c r="HM271" s="0" t="n">
        <f aca="false">GX$4^HM270*HL271</f>
        <v>2</v>
      </c>
      <c r="HN271" s="0" t="n">
        <f aca="false">GY$4^HN270*HM271</f>
        <v>2</v>
      </c>
      <c r="HO271" s="0" t="n">
        <f aca="false">GZ$4^HO270*HN271</f>
        <v>2</v>
      </c>
      <c r="HP271" s="0" t="n">
        <f aca="false">HA$4^HP270*HO271</f>
        <v>2</v>
      </c>
      <c r="HQ271" s="0" t="n">
        <f aca="false">HB$4^HQ270*HP271</f>
        <v>2</v>
      </c>
      <c r="HR271" s="0" t="n">
        <f aca="false">HC$4^HR270*HQ271</f>
        <v>2</v>
      </c>
      <c r="HS271" s="0" t="n">
        <f aca="false">HD$4^HS270*HR271</f>
        <v>2</v>
      </c>
      <c r="HT271" s="0" t="n">
        <f aca="false">HE$4^HT270*HS271</f>
        <v>2</v>
      </c>
      <c r="HU271" s="0" t="n">
        <f aca="false">HF$4^HU270*HT271</f>
        <v>2</v>
      </c>
      <c r="HV271" s="0" t="n">
        <f aca="false">HG$4^HV270*HU271</f>
        <v>2</v>
      </c>
    </row>
    <row r="272" customFormat="false" ht="18" hidden="true" customHeight="true" outlineLevel="0" collapsed="false">
      <c r="A272" s="1"/>
      <c r="B272" s="10"/>
      <c r="C272" s="10"/>
      <c r="D272" s="10"/>
      <c r="E272" s="10"/>
      <c r="F272" s="13"/>
      <c r="G272" s="13"/>
      <c r="H272" s="74"/>
      <c r="I272" s="10"/>
      <c r="J272" s="10"/>
      <c r="K272" s="1"/>
      <c r="M272" s="1"/>
      <c r="O272" s="17"/>
      <c r="AK272" s="1"/>
      <c r="AL272" s="1"/>
      <c r="AM272" s="1"/>
      <c r="AN272" s="1"/>
      <c r="AO272" s="1"/>
      <c r="AP272" s="1"/>
      <c r="AQ272" s="1"/>
      <c r="AR272" s="0" t="s">
        <v>106</v>
      </c>
      <c r="AS272" s="15" t="n">
        <f aca="true">INT((RAND()*(AM268-AL268+1)+AL268))</f>
        <v>35</v>
      </c>
      <c r="AT272" s="15" t="n">
        <f aca="true">INT((RAND()*(AO268-AN268+1)+AN268))</f>
        <v>12</v>
      </c>
      <c r="AU272" s="0" t="n">
        <f aca="false">AT272-AT273*(AS273-AS272)</f>
        <v>12</v>
      </c>
      <c r="AV272" s="0" t="n">
        <v>256</v>
      </c>
      <c r="AW272" s="15" t="n">
        <f aca="false">IF(AU272/AV272=INT(AU272/AV272),1,0)</f>
        <v>0</v>
      </c>
      <c r="AX272" s="15" t="n">
        <f aca="false">IF(AW272=0,AU272,AU272/AV272)</f>
        <v>12</v>
      </c>
      <c r="AY272" s="15" t="n">
        <v>16</v>
      </c>
      <c r="AZ272" s="15" t="n">
        <f aca="false">IF(AX272/AY272=INT(AX272/AY272),1,0)</f>
        <v>0</v>
      </c>
      <c r="BA272" s="15" t="n">
        <f aca="false">IF(AZ272=0,AX272,AX272/AY272)</f>
        <v>12</v>
      </c>
      <c r="BB272" s="15" t="n">
        <v>4</v>
      </c>
      <c r="BC272" s="15" t="n">
        <f aca="false">IF(BA272/BB272=INT(BA272/BB272),1,0)</f>
        <v>1</v>
      </c>
      <c r="BD272" s="15" t="n">
        <f aca="false">IF(BC272=0,BA272,BA272/BB272)</f>
        <v>3</v>
      </c>
      <c r="BE272" s="15" t="n">
        <v>2</v>
      </c>
      <c r="BF272" s="15" t="n">
        <f aca="false">IF(BD272/BE272=INT(BD272/BE272),1,0)</f>
        <v>0</v>
      </c>
      <c r="BG272" s="15" t="n">
        <f aca="false">IF(BF272=0,BD272,BD272/BE272)</f>
        <v>3</v>
      </c>
      <c r="BH272" s="15" t="n">
        <v>81</v>
      </c>
      <c r="BI272" s="15" t="n">
        <f aca="false">IF(BG272/BH272=INT(BG272/BH272),1,0)</f>
        <v>0</v>
      </c>
      <c r="BJ272" s="15" t="n">
        <f aca="false">IF(BI272=0,BG272,BG272/BH272)</f>
        <v>3</v>
      </c>
      <c r="BK272" s="15" t="n">
        <v>9</v>
      </c>
      <c r="BL272" s="15" t="n">
        <f aca="false">IF(BJ272/BK272=INT(BJ272/BK272),1,0)</f>
        <v>0</v>
      </c>
      <c r="BM272" s="15" t="n">
        <f aca="false">IF(BL272=0,BJ272,BJ272/BK272)</f>
        <v>3</v>
      </c>
      <c r="BN272" s="15" t="n">
        <v>3</v>
      </c>
      <c r="BO272" s="15" t="n">
        <f aca="false">IF(BM272/BN272=INT(BM272/BN272),1,0)</f>
        <v>1</v>
      </c>
      <c r="BP272" s="15" t="n">
        <f aca="false">IF(BO272=0,BM272,BM272/BN272)</f>
        <v>1</v>
      </c>
      <c r="BQ272" s="15" t="n">
        <v>25</v>
      </c>
      <c r="BR272" s="15" t="n">
        <f aca="false">IF(BP272/BQ272=INT(BP272/BQ272),1,0)</f>
        <v>0</v>
      </c>
      <c r="BS272" s="15" t="n">
        <f aca="false">IF(BR272=0,BP272,BP272/BQ272)</f>
        <v>1</v>
      </c>
      <c r="BT272" s="15" t="n">
        <v>5</v>
      </c>
      <c r="BU272" s="15" t="n">
        <f aca="false">IF(BS272/BT272=INT(BS272/BT272),1,0)</f>
        <v>0</v>
      </c>
      <c r="BV272" s="15" t="n">
        <f aca="false">IF(BU272=0,BS272,BS272/BT272)</f>
        <v>1</v>
      </c>
      <c r="BW272" s="15" t="n">
        <v>49</v>
      </c>
      <c r="BX272" s="15" t="n">
        <f aca="false">IF(BV272/BW272=INT(BV272/BW272),1,0)</f>
        <v>0</v>
      </c>
      <c r="BY272" s="15" t="n">
        <f aca="false">IF(BX272=0,BV272,BV272/BW272)</f>
        <v>1</v>
      </c>
      <c r="BZ272" s="15" t="n">
        <v>7</v>
      </c>
      <c r="CA272" s="15" t="n">
        <f aca="false">IF(BY272/BZ272=INT(BY272/BZ272),1,0)</f>
        <v>0</v>
      </c>
      <c r="CB272" s="15" t="n">
        <f aca="false">IF(CA272=0,BY272,BY272/BZ272)</f>
        <v>1</v>
      </c>
      <c r="CC272" s="15" t="n">
        <v>121</v>
      </c>
      <c r="CD272" s="15" t="n">
        <f aca="false">IF(CB272/CC272=INT(CB272/CC272),1,0)</f>
        <v>0</v>
      </c>
      <c r="CE272" s="15" t="n">
        <f aca="false">IF(CD272=0,CB272,CB272/CC272)</f>
        <v>1</v>
      </c>
      <c r="CF272" s="15" t="n">
        <v>11</v>
      </c>
      <c r="CG272" s="15" t="n">
        <f aca="false">IF(CE272/CF272=INT(CE272/CF272),1,0)</f>
        <v>0</v>
      </c>
      <c r="CH272" s="15" t="n">
        <f aca="false">IF(CG272=0,CE272,CE272/CF272)</f>
        <v>1</v>
      </c>
      <c r="CI272" s="15" t="n">
        <v>169</v>
      </c>
      <c r="CJ272" s="15" t="n">
        <f aca="false">IF(CH272/CI272=INT(CH272/CI272),1,0)</f>
        <v>0</v>
      </c>
      <c r="CK272" s="15" t="n">
        <f aca="false">IF(CJ272=0,CH272,CH272/CI272)</f>
        <v>1</v>
      </c>
      <c r="CL272" s="15" t="n">
        <v>13</v>
      </c>
      <c r="CM272" s="15" t="n">
        <f aca="false">IF(CK272/CL272=INT(CK272/CL272),1,0)</f>
        <v>0</v>
      </c>
      <c r="CN272" s="15" t="n">
        <f aca="false">IF(CM272=0,CK272,CK272/CL272)</f>
        <v>1</v>
      </c>
      <c r="CO272" s="15" t="n">
        <f aca="false">CO268</f>
        <v>289</v>
      </c>
      <c r="CP272" s="15" t="n">
        <f aca="false">IF(CN272/CO272=INT(CN272/CO272),1,0)</f>
        <v>0</v>
      </c>
      <c r="CQ272" s="15" t="n">
        <f aca="false">IF(CP272=0,CN272,CN272/CO272)</f>
        <v>1</v>
      </c>
      <c r="CR272" s="15" t="n">
        <v>17</v>
      </c>
      <c r="CS272" s="15" t="n">
        <f aca="false">IF(CQ272/CR272=INT(CQ272/CR272),1,0)</f>
        <v>0</v>
      </c>
      <c r="CT272" s="15" t="n">
        <f aca="false">IF(CS272=0,CQ272,CQ272/CR272)</f>
        <v>1</v>
      </c>
      <c r="CU272" s="15" t="n">
        <f aca="false">CU268</f>
        <v>361</v>
      </c>
      <c r="CV272" s="15" t="n">
        <f aca="false">IF(CT272/CU272=INT(CT272/CU272),1,0)</f>
        <v>0</v>
      </c>
      <c r="CW272" s="15" t="n">
        <f aca="false">IF(CV272=0,CT272,CT272/CU272)</f>
        <v>1</v>
      </c>
      <c r="CX272" s="15" t="n">
        <v>19</v>
      </c>
      <c r="CY272" s="15" t="n">
        <f aca="false">IF(CW272/CX272=INT(CW272/CX272),1,0)</f>
        <v>0</v>
      </c>
      <c r="CZ272" s="15" t="n">
        <f aca="false">IF(CY272=0,CW272,CW272/CX272)</f>
        <v>1</v>
      </c>
      <c r="DA272" s="15" t="n">
        <f aca="false">DA268</f>
        <v>529</v>
      </c>
      <c r="DB272" s="15" t="n">
        <f aca="false">IF(CZ272/DA272=INT(CZ272/DA272),1,0)</f>
        <v>0</v>
      </c>
      <c r="DC272" s="15" t="n">
        <f aca="false">IF(DB272=0,CZ272,CZ272/DA272)</f>
        <v>1</v>
      </c>
      <c r="DD272" s="15" t="n">
        <v>23</v>
      </c>
      <c r="DE272" s="15" t="n">
        <f aca="false">IF(DC272/DD272=INT(DC272/DD272),1,0)</f>
        <v>0</v>
      </c>
      <c r="DF272" s="15" t="n">
        <f aca="false">IF(DE272=0,DC272,DC272/DD272)</f>
        <v>1</v>
      </c>
      <c r="DG272" s="15" t="n">
        <f aca="false">DG268</f>
        <v>841</v>
      </c>
      <c r="DH272" s="15" t="n">
        <f aca="false">IF(DF272/DG272=INT(DF272/DG272),1,0)</f>
        <v>0</v>
      </c>
      <c r="DI272" s="15" t="n">
        <f aca="false">IF(DH272=0,DF272,DF272/DG272)</f>
        <v>1</v>
      </c>
      <c r="DJ272" s="15" t="n">
        <v>29</v>
      </c>
      <c r="DK272" s="15" t="n">
        <f aca="false">IF(DI272/DJ272=INT(DI272/DJ272),1,0)</f>
        <v>0</v>
      </c>
      <c r="DL272" s="15" t="n">
        <f aca="false">IF(DK272=0,DI272,DI272/DJ272)</f>
        <v>1</v>
      </c>
      <c r="DM272" s="15" t="n">
        <f aca="false">DM268</f>
        <v>961</v>
      </c>
      <c r="DN272" s="15" t="n">
        <f aca="false">IF(DL272/DM272=INT(DL272/DM272),1,0)</f>
        <v>0</v>
      </c>
      <c r="DO272" s="15" t="n">
        <f aca="false">IF(DN272=0,DL272,DL272/DM272)</f>
        <v>1</v>
      </c>
      <c r="DP272" s="15" t="n">
        <v>31</v>
      </c>
      <c r="DQ272" s="15" t="n">
        <f aca="false">IF(DO272/DP272=INT(DO272/DP272),1,0)</f>
        <v>0</v>
      </c>
      <c r="DR272" s="15" t="n">
        <f aca="false">IF(DQ272=0,DO272,DO272/DP272)</f>
        <v>1</v>
      </c>
      <c r="DS272" s="15" t="n">
        <v>37</v>
      </c>
      <c r="DT272" s="15" t="n">
        <f aca="false">IF(DR272/DS272=INT(DR272/DS272),1,0)</f>
        <v>0</v>
      </c>
      <c r="DU272" s="15" t="n">
        <f aca="false">IF(DT272=0,DR272,DR272/DS272)</f>
        <v>1</v>
      </c>
      <c r="DV272" s="15" t="n">
        <v>41</v>
      </c>
      <c r="DW272" s="15" t="n">
        <f aca="false">IF(DU272/DV272=INT(DU272/DV272),1,0)</f>
        <v>0</v>
      </c>
      <c r="DX272" s="15" t="n">
        <f aca="false">IF(DW272=0,DU272,DU272/DV272)</f>
        <v>1</v>
      </c>
      <c r="DY272" s="15" t="n">
        <v>43</v>
      </c>
      <c r="DZ272" s="15" t="n">
        <f aca="false">IF(DX272/DY272=INT(DX272/DY272),1,0)</f>
        <v>0</v>
      </c>
      <c r="EA272" s="15" t="n">
        <f aca="false">IF(DZ272=0,DX272,DX272/DY272)</f>
        <v>1</v>
      </c>
      <c r="EB272" s="15" t="n">
        <v>47</v>
      </c>
      <c r="EC272" s="15" t="n">
        <f aca="false">IF(EA272/EB272=INT(EA272/EB272),1,0)</f>
        <v>0</v>
      </c>
      <c r="ED272" s="15" t="n">
        <f aca="false">IF(EC272=0,EA272,EA272/EB272)</f>
        <v>1</v>
      </c>
      <c r="EE272" s="15" t="n">
        <v>53</v>
      </c>
      <c r="EF272" s="15" t="n">
        <f aca="false">IF(ED272/EE272=INT(ED272/EE272),1,0)</f>
        <v>0</v>
      </c>
      <c r="EG272" s="15" t="n">
        <f aca="false">IF(EF272=0,ED272,ED272/EE272)</f>
        <v>1</v>
      </c>
      <c r="EH272" s="15" t="n">
        <v>59</v>
      </c>
      <c r="EI272" s="15" t="n">
        <f aca="false">IF(EG272/EH272=INT(EG272/EH272),1,0)</f>
        <v>0</v>
      </c>
      <c r="EJ272" s="15" t="n">
        <f aca="false">IF(EI272=0,EG272,EG272/EH272)</f>
        <v>1</v>
      </c>
      <c r="EK272" s="15" t="n">
        <v>61</v>
      </c>
      <c r="EL272" s="15" t="n">
        <f aca="false">IF(EJ272/EK272=INT(EJ272/EK272),1,0)</f>
        <v>0</v>
      </c>
      <c r="EM272" s="15" t="n">
        <f aca="false">IF(EL272=0,EJ272,EJ272/EK272)</f>
        <v>1</v>
      </c>
      <c r="EN272" s="15" t="n">
        <v>67</v>
      </c>
      <c r="EO272" s="15" t="n">
        <f aca="false">IF(EM272/EN272=INT(EM272/EN272),1,0)</f>
        <v>0</v>
      </c>
      <c r="EP272" s="15" t="n">
        <f aca="false">IF(EO272=0,EM272,EM272/EN272)</f>
        <v>1</v>
      </c>
      <c r="EQ272" s="15" t="n">
        <v>71</v>
      </c>
      <c r="ER272" s="15" t="n">
        <f aca="false">IF(EP272/EQ272=INT(EP272/EQ272),1,0)</f>
        <v>0</v>
      </c>
      <c r="ES272" s="15" t="n">
        <f aca="false">IF(ER272=0,EP272,EP272/EQ272)</f>
        <v>1</v>
      </c>
      <c r="ET272" s="15" t="n">
        <v>73</v>
      </c>
      <c r="EU272" s="15" t="n">
        <f aca="false">IF(ES272/ET272=INT(ES272/ET272),1,0)</f>
        <v>0</v>
      </c>
      <c r="EV272" s="15" t="n">
        <f aca="false">IF(EU272=0,ES272,ES272/ET272)</f>
        <v>1</v>
      </c>
      <c r="EW272" s="15" t="n">
        <v>79</v>
      </c>
      <c r="EX272" s="15" t="n">
        <f aca="false">IF(EV272/EW272=INT(EV272/EW272),1,0)</f>
        <v>0</v>
      </c>
      <c r="EY272" s="15" t="n">
        <f aca="false">IF(EX272=0,EV272,EV272/EW272)</f>
        <v>1</v>
      </c>
      <c r="EZ272" s="15" t="n">
        <v>83</v>
      </c>
      <c r="FA272" s="15" t="n">
        <f aca="false">IF(EY272/EZ272=INT(EY272/EZ272),1,0)</f>
        <v>0</v>
      </c>
      <c r="FB272" s="15" t="n">
        <f aca="false">IF(FA272=0,EY272,EY272/EZ272)</f>
        <v>1</v>
      </c>
      <c r="FC272" s="15" t="n">
        <v>89</v>
      </c>
      <c r="FD272" s="15" t="n">
        <f aca="false">IF(FB272/FC272=INT(FB272/FC272),1,0)</f>
        <v>0</v>
      </c>
      <c r="FE272" s="15" t="n">
        <f aca="false">IF(FD272=0,FB272,FB272/FC272)</f>
        <v>1</v>
      </c>
      <c r="FF272" s="15" t="n">
        <v>97</v>
      </c>
      <c r="FG272" s="15" t="n">
        <f aca="false">IF(FE272/FF272=INT(FE272/FF272),1,0)</f>
        <v>0</v>
      </c>
      <c r="FH272" s="15" t="n">
        <f aca="false">IF(FG272=0,FE272,FE272/FF272)</f>
        <v>1</v>
      </c>
      <c r="FI272" s="15" t="n">
        <v>101</v>
      </c>
      <c r="FJ272" s="15" t="n">
        <f aca="false">IF(FH272/FI272=INT(FH272/FI272),1,0)</f>
        <v>0</v>
      </c>
      <c r="FK272" s="15" t="n">
        <f aca="false">IF(FJ272=0,FH272,FH272/FI272)</f>
        <v>1</v>
      </c>
      <c r="FL272" s="15" t="n">
        <v>103</v>
      </c>
      <c r="FM272" s="15" t="n">
        <f aca="false">IF(FK272/FL272=INT(FK272/FL272),1,0)</f>
        <v>0</v>
      </c>
      <c r="FN272" s="15" t="n">
        <f aca="false">IF(FM272=0,FK272,FK272/FL272)</f>
        <v>1</v>
      </c>
      <c r="FO272" s="15" t="n">
        <v>107</v>
      </c>
      <c r="FP272" s="15" t="n">
        <f aca="false">IF(FN272/FO272=INT(FN272/FO272),1,0)</f>
        <v>0</v>
      </c>
      <c r="FQ272" s="15" t="n">
        <f aca="false">IF(FP272=0,FN272,FN272/FO272)</f>
        <v>1</v>
      </c>
      <c r="FR272" s="15" t="n">
        <v>109</v>
      </c>
      <c r="FS272" s="15" t="n">
        <f aca="false">IF(FQ272/FR272=INT(FQ272/FR272),1,0)</f>
        <v>0</v>
      </c>
      <c r="FT272" s="15" t="n">
        <f aca="false">IF(FS272=0,FQ272,FQ272/FR272)</f>
        <v>1</v>
      </c>
      <c r="FU272" s="15" t="n">
        <v>113</v>
      </c>
      <c r="FV272" s="15" t="n">
        <f aca="false">IF(FT272/FU272=INT(FT272/FU272),1,0)</f>
        <v>0</v>
      </c>
      <c r="FW272" s="15" t="n">
        <f aca="false">IF(FV272=0,FT272,FT272/FU272)</f>
        <v>1</v>
      </c>
      <c r="FX272" s="15" t="n">
        <v>127</v>
      </c>
      <c r="FY272" s="15" t="n">
        <f aca="false">IF(FW272/FX272=INT(FW272/FX272),1,0)</f>
        <v>0</v>
      </c>
      <c r="FZ272" s="15" t="n">
        <f aca="false">IF(FY272=0,FW272,FW272/FX272)</f>
        <v>1</v>
      </c>
      <c r="GA272" s="15" t="n">
        <v>131</v>
      </c>
      <c r="GB272" s="15" t="n">
        <f aca="false">IF(FZ272/GA272=INT(FZ272/GA272),1,0)</f>
        <v>0</v>
      </c>
      <c r="GC272" s="15" t="n">
        <f aca="false">IF(GB272=0,FZ272,FZ272/GA272)</f>
        <v>1</v>
      </c>
      <c r="GD272" s="15" t="n">
        <v>137</v>
      </c>
      <c r="GE272" s="15" t="n">
        <f aca="false">IF(GC272/GD272=INT(GC272/GD272),1,0)</f>
        <v>0</v>
      </c>
      <c r="GF272" s="15" t="n">
        <f aca="false">IF(GE272=0,GC272,GC272/GD272)</f>
        <v>1</v>
      </c>
      <c r="GG272" s="15" t="n">
        <v>139</v>
      </c>
      <c r="GH272" s="15" t="n">
        <f aca="false">IF(GF272/GG272=INT(GF272/GG272),1,0)</f>
        <v>0</v>
      </c>
      <c r="GI272" s="15" t="n">
        <f aca="false">IF(GH272=0,GF272,GF272/GG272)</f>
        <v>1</v>
      </c>
      <c r="GJ272" s="15" t="n">
        <v>149</v>
      </c>
      <c r="GK272" s="15" t="n">
        <f aca="false">IF(GI272/GJ272=INT(GI272/GJ272),1,0)</f>
        <v>0</v>
      </c>
      <c r="GL272" s="15" t="n">
        <f aca="false">IF(GK272=0,GI272,GI272/GJ272)</f>
        <v>1</v>
      </c>
      <c r="GM272" s="15"/>
      <c r="GN272" s="15" t="n">
        <f aca="false">8*AW272+4*AZ272+2*BC272+BF272</f>
        <v>2</v>
      </c>
      <c r="GO272" s="15" t="n">
        <f aca="false">4*BI272+2*BL272+BO272</f>
        <v>1</v>
      </c>
      <c r="GP272" s="15" t="n">
        <f aca="false">2*BR272+BU272</f>
        <v>0</v>
      </c>
      <c r="GQ272" s="15" t="n">
        <f aca="false">2*BX272+CA272</f>
        <v>0</v>
      </c>
      <c r="GR272" s="15" t="n">
        <f aca="false">2*CD272+CG272</f>
        <v>0</v>
      </c>
      <c r="GS272" s="15" t="n">
        <f aca="false">2*CJ272+CM272</f>
        <v>0</v>
      </c>
      <c r="GT272" s="15" t="n">
        <f aca="false">CS272</f>
        <v>0</v>
      </c>
      <c r="GU272" s="15" t="n">
        <f aca="false">CY272</f>
        <v>0</v>
      </c>
      <c r="GV272" s="15" t="n">
        <f aca="false">DE272</f>
        <v>0</v>
      </c>
      <c r="GW272" s="15" t="n">
        <f aca="false">DK272</f>
        <v>0</v>
      </c>
      <c r="GX272" s="15" t="n">
        <f aca="false">DQ272</f>
        <v>0</v>
      </c>
      <c r="GY272" s="0" t="n">
        <f aca="false">DT272</f>
        <v>0</v>
      </c>
      <c r="GZ272" s="0" t="n">
        <f aca="false">DW272</f>
        <v>0</v>
      </c>
      <c r="HA272" s="0" t="n">
        <f aca="false">DZ272</f>
        <v>0</v>
      </c>
      <c r="HB272" s="0" t="n">
        <f aca="false">EC272</f>
        <v>0</v>
      </c>
      <c r="HC272" s="0" t="n">
        <f aca="false">EF272</f>
        <v>0</v>
      </c>
      <c r="HD272" s="0" t="n">
        <f aca="false">EI272</f>
        <v>0</v>
      </c>
      <c r="HE272" s="0" t="n">
        <f aca="false">EL272</f>
        <v>0</v>
      </c>
      <c r="HF272" s="0" t="n">
        <f aca="false">EO272</f>
        <v>0</v>
      </c>
      <c r="HG272" s="0" t="n">
        <f aca="false">ER272</f>
        <v>0</v>
      </c>
      <c r="HH272" s="0" t="n">
        <f aca="false">EU272</f>
        <v>0</v>
      </c>
      <c r="HI272" s="0" t="n">
        <f aca="false">EX272</f>
        <v>0</v>
      </c>
      <c r="HJ272" s="0" t="n">
        <f aca="false">FA272</f>
        <v>0</v>
      </c>
      <c r="HK272" s="0" t="n">
        <f aca="false">FD272</f>
        <v>0</v>
      </c>
      <c r="HL272" s="0" t="n">
        <f aca="false">FG272</f>
        <v>0</v>
      </c>
      <c r="HM272" s="0" t="n">
        <f aca="false">FJ272</f>
        <v>0</v>
      </c>
      <c r="HN272" s="0" t="n">
        <f aca="false">FM272</f>
        <v>0</v>
      </c>
      <c r="HO272" s="0" t="n">
        <f aca="false">FP272</f>
        <v>0</v>
      </c>
      <c r="HP272" s="0" t="n">
        <f aca="false">FS272</f>
        <v>0</v>
      </c>
      <c r="HQ272" s="0" t="n">
        <f aca="false">FV272</f>
        <v>0</v>
      </c>
      <c r="HR272" s="0" t="n">
        <f aca="false">FY272</f>
        <v>0</v>
      </c>
      <c r="HS272" s="0" t="n">
        <f aca="false">GB272</f>
        <v>0</v>
      </c>
      <c r="HT272" s="0" t="n">
        <f aca="false">GE272</f>
        <v>0</v>
      </c>
      <c r="HU272" s="0" t="n">
        <f aca="false">GH272</f>
        <v>0</v>
      </c>
      <c r="HV272" s="0" t="n">
        <f aca="false">GK272</f>
        <v>0</v>
      </c>
      <c r="HW272" s="0" t="n">
        <f aca="false">AU272</f>
        <v>12</v>
      </c>
      <c r="HX272" s="0" t="n">
        <f aca="false">HW272/HV275</f>
        <v>12</v>
      </c>
    </row>
    <row r="273" customFormat="false" ht="18" hidden="true" customHeight="true" outlineLevel="0" collapsed="false">
      <c r="A273" s="1"/>
      <c r="B273" s="10"/>
      <c r="C273" s="10"/>
      <c r="D273" s="10"/>
      <c r="E273" s="10"/>
      <c r="F273" s="13"/>
      <c r="G273" s="13"/>
      <c r="H273" s="74"/>
      <c r="I273" s="10"/>
      <c r="J273" s="10"/>
      <c r="K273" s="1"/>
      <c r="M273" s="1"/>
      <c r="O273" s="17"/>
      <c r="AK273" s="1"/>
      <c r="AL273" s="1"/>
      <c r="AM273" s="1"/>
      <c r="AN273" s="1"/>
      <c r="AO273" s="1"/>
      <c r="AP273" s="1"/>
      <c r="AQ273" s="1"/>
      <c r="AS273" s="0" t="n">
        <f aca="false">AS272+INT(AT272/AT273)</f>
        <v>35</v>
      </c>
      <c r="AT273" s="15" t="n">
        <f aca="true">IF(AP268&gt;AT272,INT((RAND()*(AQ268-AP268+1)+AP268)),INT((RAND()*(AQ268-AT272)+AT272+1)))</f>
        <v>19</v>
      </c>
      <c r="AU273" s="0" t="n">
        <f aca="false">AT273</f>
        <v>19</v>
      </c>
      <c r="AV273" s="0" t="n">
        <v>256</v>
      </c>
      <c r="AW273" s="15" t="n">
        <f aca="false">IF(AU273/AV273=INT(AU273/AV273),1,0)</f>
        <v>0</v>
      </c>
      <c r="AX273" s="15" t="n">
        <f aca="false">IF(AW273=0,AU273,AU273/AV273)</f>
        <v>19</v>
      </c>
      <c r="AY273" s="15" t="n">
        <v>16</v>
      </c>
      <c r="AZ273" s="15" t="n">
        <f aca="false">IF(AX273/AY273=INT(AX273/AY273),1,0)</f>
        <v>0</v>
      </c>
      <c r="BA273" s="15" t="n">
        <f aca="false">IF(AZ273=0,AX273,AX273/AY273)</f>
        <v>19</v>
      </c>
      <c r="BB273" s="15" t="n">
        <v>4</v>
      </c>
      <c r="BC273" s="15" t="n">
        <f aca="false">IF(BA273/BB273=INT(BA273/BB273),1,0)</f>
        <v>0</v>
      </c>
      <c r="BD273" s="15" t="n">
        <f aca="false">IF(BC273=0,BA273,BA273/BB273)</f>
        <v>19</v>
      </c>
      <c r="BE273" s="15" t="n">
        <v>2</v>
      </c>
      <c r="BF273" s="15" t="n">
        <f aca="false">IF(BD273/BE273=INT(BD273/BE273),1,0)</f>
        <v>0</v>
      </c>
      <c r="BG273" s="15" t="n">
        <f aca="false">IF(BF273=0,BD273,BD273/BE273)</f>
        <v>19</v>
      </c>
      <c r="BH273" s="15" t="n">
        <v>81</v>
      </c>
      <c r="BI273" s="15" t="n">
        <f aca="false">IF(BG273/BH273=INT(BG273/BH273),1,0)</f>
        <v>0</v>
      </c>
      <c r="BJ273" s="15" t="n">
        <f aca="false">IF(BI273=0,BG273,BG273/BH273)</f>
        <v>19</v>
      </c>
      <c r="BK273" s="15" t="n">
        <v>9</v>
      </c>
      <c r="BL273" s="15" t="n">
        <f aca="false">IF(BJ273/BK273=INT(BJ273/BK273),1,0)</f>
        <v>0</v>
      </c>
      <c r="BM273" s="15" t="n">
        <f aca="false">IF(BL273=0,BJ273,BJ273/BK273)</f>
        <v>19</v>
      </c>
      <c r="BN273" s="15" t="n">
        <v>3</v>
      </c>
      <c r="BO273" s="15" t="n">
        <f aca="false">IF(BM273/BN273=INT(BM273/BN273),1,0)</f>
        <v>0</v>
      </c>
      <c r="BP273" s="15" t="n">
        <f aca="false">IF(BO273=0,BM273,BM273/BN273)</f>
        <v>19</v>
      </c>
      <c r="BQ273" s="15" t="n">
        <v>25</v>
      </c>
      <c r="BR273" s="15" t="n">
        <f aca="false">IF(BP273/BQ273=INT(BP273/BQ273),1,0)</f>
        <v>0</v>
      </c>
      <c r="BS273" s="15" t="n">
        <f aca="false">IF(BR273=0,BP273,BP273/BQ273)</f>
        <v>19</v>
      </c>
      <c r="BT273" s="15" t="n">
        <v>5</v>
      </c>
      <c r="BU273" s="15" t="n">
        <f aca="false">IF(BS273/BT273=INT(BS273/BT273),1,0)</f>
        <v>0</v>
      </c>
      <c r="BV273" s="15" t="n">
        <f aca="false">IF(BU273=0,BS273,BS273/BT273)</f>
        <v>19</v>
      </c>
      <c r="BW273" s="15" t="n">
        <v>49</v>
      </c>
      <c r="BX273" s="15" t="n">
        <f aca="false">IF(BV273/BW273=INT(BV273/BW273),1,0)</f>
        <v>0</v>
      </c>
      <c r="BY273" s="15" t="n">
        <f aca="false">IF(BX273=0,BV273,BV273/BW273)</f>
        <v>19</v>
      </c>
      <c r="BZ273" s="15" t="n">
        <v>7</v>
      </c>
      <c r="CA273" s="15" t="n">
        <f aca="false">IF(BY273/BZ273=INT(BY273/BZ273),1,0)</f>
        <v>0</v>
      </c>
      <c r="CB273" s="15" t="n">
        <f aca="false">IF(CA273=0,BY273,BY273/BZ273)</f>
        <v>19</v>
      </c>
      <c r="CC273" s="15" t="n">
        <v>121</v>
      </c>
      <c r="CD273" s="15" t="n">
        <f aca="false">IF(CB273/CC273=INT(CB273/CC273),1,0)</f>
        <v>0</v>
      </c>
      <c r="CE273" s="15" t="n">
        <f aca="false">IF(CD273=0,CB273,CB273/CC273)</f>
        <v>19</v>
      </c>
      <c r="CF273" s="15" t="n">
        <v>11</v>
      </c>
      <c r="CG273" s="15" t="n">
        <f aca="false">IF(CE273/CF273=INT(CE273/CF273),1,0)</f>
        <v>0</v>
      </c>
      <c r="CH273" s="15" t="n">
        <f aca="false">IF(CG273=0,CE273,CE273/CF273)</f>
        <v>19</v>
      </c>
      <c r="CI273" s="15" t="n">
        <v>169</v>
      </c>
      <c r="CJ273" s="15" t="n">
        <f aca="false">IF(CH273/CI273=INT(CH273/CI273),1,0)</f>
        <v>0</v>
      </c>
      <c r="CK273" s="15" t="n">
        <f aca="false">IF(CJ273=0,CH273,CH273/CI273)</f>
        <v>19</v>
      </c>
      <c r="CL273" s="15" t="n">
        <v>13</v>
      </c>
      <c r="CM273" s="15" t="n">
        <f aca="false">IF(CK273/CL273=INT(CK273/CL273),1,0)</f>
        <v>0</v>
      </c>
      <c r="CN273" s="15" t="n">
        <f aca="false">IF(CM273=0,CK273,CK273/CL273)</f>
        <v>19</v>
      </c>
      <c r="CO273" s="15" t="n">
        <f aca="false">CO269</f>
        <v>289</v>
      </c>
      <c r="CP273" s="15" t="n">
        <f aca="false">IF(CN273/CO273=INT(CN273/CO273),1,0)</f>
        <v>0</v>
      </c>
      <c r="CQ273" s="15" t="n">
        <f aca="false">IF(CP273=0,CN273,CN273/CO273)</f>
        <v>19</v>
      </c>
      <c r="CR273" s="15" t="n">
        <v>17</v>
      </c>
      <c r="CS273" s="15" t="n">
        <f aca="false">IF(CQ273/CR273=INT(CQ273/CR273),1,0)</f>
        <v>0</v>
      </c>
      <c r="CT273" s="15" t="n">
        <f aca="false">IF(CS273=0,CQ273,CQ273/CR273)</f>
        <v>19</v>
      </c>
      <c r="CU273" s="15" t="n">
        <f aca="false">CU269</f>
        <v>361</v>
      </c>
      <c r="CV273" s="15" t="n">
        <f aca="false">IF(CT273/CU273=INT(CT273/CU273),1,0)</f>
        <v>0</v>
      </c>
      <c r="CW273" s="15" t="n">
        <f aca="false">IF(CV273=0,CT273,CT273/CU273)</f>
        <v>19</v>
      </c>
      <c r="CX273" s="15" t="n">
        <v>19</v>
      </c>
      <c r="CY273" s="15" t="n">
        <f aca="false">IF(CW273/CX273=INT(CW273/CX273),1,0)</f>
        <v>1</v>
      </c>
      <c r="CZ273" s="15" t="n">
        <f aca="false">IF(CY273=0,CW273,CW273/CX273)</f>
        <v>1</v>
      </c>
      <c r="DA273" s="15" t="n">
        <f aca="false">DA269</f>
        <v>529</v>
      </c>
      <c r="DB273" s="15" t="n">
        <f aca="false">IF(CZ273/DA273=INT(CZ273/DA273),1,0)</f>
        <v>0</v>
      </c>
      <c r="DC273" s="15" t="n">
        <f aca="false">IF(DB273=0,CZ273,CZ273/DA273)</f>
        <v>1</v>
      </c>
      <c r="DD273" s="15" t="n">
        <v>23</v>
      </c>
      <c r="DE273" s="15" t="n">
        <f aca="false">IF(DC273/DD273=INT(DC273/DD273),1,0)</f>
        <v>0</v>
      </c>
      <c r="DF273" s="15" t="n">
        <f aca="false">IF(DE273=0,DC273,DC273/DD273)</f>
        <v>1</v>
      </c>
      <c r="DG273" s="15" t="n">
        <f aca="false">DG269</f>
        <v>841</v>
      </c>
      <c r="DH273" s="15" t="n">
        <f aca="false">IF(DF273/DG273=INT(DF273/DG273),1,0)</f>
        <v>0</v>
      </c>
      <c r="DI273" s="15" t="n">
        <f aca="false">IF(DH273=0,DF273,DF273/DG273)</f>
        <v>1</v>
      </c>
      <c r="DJ273" s="15" t="n">
        <v>29</v>
      </c>
      <c r="DK273" s="15" t="n">
        <f aca="false">IF(DI273/DJ273=INT(DI273/DJ273),1,0)</f>
        <v>0</v>
      </c>
      <c r="DL273" s="15" t="n">
        <f aca="false">IF(DK273=0,DI273,DI273/DJ273)</f>
        <v>1</v>
      </c>
      <c r="DM273" s="15" t="n">
        <f aca="false">DM269</f>
        <v>961</v>
      </c>
      <c r="DN273" s="15" t="n">
        <f aca="false">IF(DL273/DM273=INT(DL273/DM273),1,0)</f>
        <v>0</v>
      </c>
      <c r="DO273" s="15" t="n">
        <f aca="false">IF(DN273=0,DL273,DL273/DM273)</f>
        <v>1</v>
      </c>
      <c r="DP273" s="15" t="n">
        <v>31</v>
      </c>
      <c r="DQ273" s="15" t="n">
        <f aca="false">IF(DO273/DP273=INT(DO273/DP273),1,0)</f>
        <v>0</v>
      </c>
      <c r="DR273" s="15" t="n">
        <f aca="false">IF(DQ273=0,DO273,DO273/DP273)</f>
        <v>1</v>
      </c>
      <c r="DS273" s="15" t="n">
        <v>37</v>
      </c>
      <c r="DT273" s="15" t="n">
        <f aca="false">IF(DR273/DS273=INT(DR273/DS273),1,0)</f>
        <v>0</v>
      </c>
      <c r="DU273" s="15" t="n">
        <f aca="false">IF(DT273=0,DR273,DR273/DS273)</f>
        <v>1</v>
      </c>
      <c r="DV273" s="15" t="n">
        <v>41</v>
      </c>
      <c r="DW273" s="15" t="n">
        <f aca="false">IF(DU273/DV273=INT(DU273/DV273),1,0)</f>
        <v>0</v>
      </c>
      <c r="DX273" s="15" t="n">
        <f aca="false">IF(DW273=0,DU273,DU273/DV273)</f>
        <v>1</v>
      </c>
      <c r="DY273" s="15" t="n">
        <v>43</v>
      </c>
      <c r="DZ273" s="15" t="n">
        <f aca="false">IF(DX273/DY273=INT(DX273/DY273),1,0)</f>
        <v>0</v>
      </c>
      <c r="EA273" s="15" t="n">
        <f aca="false">IF(DZ273=0,DX273,DX273/DY273)</f>
        <v>1</v>
      </c>
      <c r="EB273" s="15" t="n">
        <v>47</v>
      </c>
      <c r="EC273" s="15" t="n">
        <f aca="false">IF(EA273/EB273=INT(EA273/EB273),1,0)</f>
        <v>0</v>
      </c>
      <c r="ED273" s="15" t="n">
        <f aca="false">IF(EC273=0,EA273,EA273/EB273)</f>
        <v>1</v>
      </c>
      <c r="EE273" s="15" t="n">
        <v>53</v>
      </c>
      <c r="EF273" s="15" t="n">
        <f aca="false">IF(ED273/EE273=INT(ED273/EE273),1,0)</f>
        <v>0</v>
      </c>
      <c r="EG273" s="15" t="n">
        <f aca="false">IF(EF273=0,ED273,ED273/EE273)</f>
        <v>1</v>
      </c>
      <c r="EH273" s="15" t="n">
        <v>59</v>
      </c>
      <c r="EI273" s="15" t="n">
        <f aca="false">IF(EG273/EH273=INT(EG273/EH273),1,0)</f>
        <v>0</v>
      </c>
      <c r="EJ273" s="15" t="n">
        <f aca="false">IF(EI273=0,EG273,EG273/EH273)</f>
        <v>1</v>
      </c>
      <c r="EK273" s="15" t="n">
        <v>61</v>
      </c>
      <c r="EL273" s="15" t="n">
        <f aca="false">IF(EJ273/EK273=INT(EJ273/EK273),1,0)</f>
        <v>0</v>
      </c>
      <c r="EM273" s="15" t="n">
        <f aca="false">IF(EL273=0,EJ273,EJ273/EK273)</f>
        <v>1</v>
      </c>
      <c r="EN273" s="15" t="n">
        <v>67</v>
      </c>
      <c r="EO273" s="15" t="n">
        <f aca="false">IF(EM273/EN273=INT(EM273/EN273),1,0)</f>
        <v>0</v>
      </c>
      <c r="EP273" s="15" t="n">
        <f aca="false">IF(EO273=0,EM273,EM273/EN273)</f>
        <v>1</v>
      </c>
      <c r="EQ273" s="15" t="n">
        <v>71</v>
      </c>
      <c r="ER273" s="15" t="n">
        <f aca="false">IF(EP273/EQ273=INT(EP273/EQ273),1,0)</f>
        <v>0</v>
      </c>
      <c r="ES273" s="15" t="n">
        <f aca="false">IF(ER273=0,EP273,EP273/EQ273)</f>
        <v>1</v>
      </c>
      <c r="ET273" s="15" t="n">
        <v>73</v>
      </c>
      <c r="EU273" s="15" t="n">
        <f aca="false">IF(ES273/ET273=INT(ES273/ET273),1,0)</f>
        <v>0</v>
      </c>
      <c r="EV273" s="15" t="n">
        <f aca="false">IF(EU273=0,ES273,ES273/ET273)</f>
        <v>1</v>
      </c>
      <c r="EW273" s="15" t="n">
        <v>79</v>
      </c>
      <c r="EX273" s="15" t="n">
        <f aca="false">IF(EV273/EW273=INT(EV273/EW273),1,0)</f>
        <v>0</v>
      </c>
      <c r="EY273" s="15" t="n">
        <f aca="false">IF(EX273=0,EV273,EV273/EW273)</f>
        <v>1</v>
      </c>
      <c r="EZ273" s="15" t="n">
        <v>83</v>
      </c>
      <c r="FA273" s="15" t="n">
        <f aca="false">IF(EY273/EZ273=INT(EY273/EZ273),1,0)</f>
        <v>0</v>
      </c>
      <c r="FB273" s="15" t="n">
        <f aca="false">IF(FA273=0,EY273,EY273/EZ273)</f>
        <v>1</v>
      </c>
      <c r="FC273" s="15" t="n">
        <v>89</v>
      </c>
      <c r="FD273" s="15" t="n">
        <f aca="false">IF(FB273/FC273=INT(FB273/FC273),1,0)</f>
        <v>0</v>
      </c>
      <c r="FE273" s="15" t="n">
        <f aca="false">IF(FD273=0,FB273,FB273/FC273)</f>
        <v>1</v>
      </c>
      <c r="FF273" s="15" t="n">
        <v>97</v>
      </c>
      <c r="FG273" s="15" t="n">
        <f aca="false">IF(FE273/FF273=INT(FE273/FF273),1,0)</f>
        <v>0</v>
      </c>
      <c r="FH273" s="15" t="n">
        <f aca="false">IF(FG273=0,FE273,FE273/FF273)</f>
        <v>1</v>
      </c>
      <c r="FI273" s="15" t="n">
        <v>101</v>
      </c>
      <c r="FJ273" s="15" t="n">
        <f aca="false">IF(FH273/FI273=INT(FH273/FI273),1,0)</f>
        <v>0</v>
      </c>
      <c r="FK273" s="15" t="n">
        <f aca="false">IF(FJ273=0,FH273,FH273/FI273)</f>
        <v>1</v>
      </c>
      <c r="FL273" s="15" t="n">
        <v>103</v>
      </c>
      <c r="FM273" s="15" t="n">
        <f aca="false">IF(FK273/FL273=INT(FK273/FL273),1,0)</f>
        <v>0</v>
      </c>
      <c r="FN273" s="15" t="n">
        <f aca="false">IF(FM273=0,FK273,FK273/FL273)</f>
        <v>1</v>
      </c>
      <c r="FO273" s="15" t="n">
        <v>107</v>
      </c>
      <c r="FP273" s="15" t="n">
        <f aca="false">IF(FN273/FO273=INT(FN273/FO273),1,0)</f>
        <v>0</v>
      </c>
      <c r="FQ273" s="15" t="n">
        <f aca="false">IF(FP273=0,FN273,FN273/FO273)</f>
        <v>1</v>
      </c>
      <c r="FR273" s="15" t="n">
        <v>109</v>
      </c>
      <c r="FS273" s="15" t="n">
        <f aca="false">IF(FQ273/FR273=INT(FQ273/FR273),1,0)</f>
        <v>0</v>
      </c>
      <c r="FT273" s="15" t="n">
        <f aca="false">IF(FS273=0,FQ273,FQ273/FR273)</f>
        <v>1</v>
      </c>
      <c r="FU273" s="15" t="n">
        <v>113</v>
      </c>
      <c r="FV273" s="15" t="n">
        <f aca="false">IF(FT273/FU273=INT(FT273/FU273),1,0)</f>
        <v>0</v>
      </c>
      <c r="FW273" s="15" t="n">
        <f aca="false">IF(FV273=0,FT273,FT273/FU273)</f>
        <v>1</v>
      </c>
      <c r="FX273" s="15" t="n">
        <v>127</v>
      </c>
      <c r="FY273" s="15" t="n">
        <f aca="false">IF(FW273/FX273=INT(FW273/FX273),1,0)</f>
        <v>0</v>
      </c>
      <c r="FZ273" s="15" t="n">
        <f aca="false">IF(FY273=0,FW273,FW273/FX273)</f>
        <v>1</v>
      </c>
      <c r="GA273" s="15" t="n">
        <v>131</v>
      </c>
      <c r="GB273" s="15" t="n">
        <f aca="false">IF(FZ273/GA273=INT(FZ273/GA273),1,0)</f>
        <v>0</v>
      </c>
      <c r="GC273" s="15" t="n">
        <f aca="false">IF(GB273=0,FZ273,FZ273/GA273)</f>
        <v>1</v>
      </c>
      <c r="GD273" s="15" t="n">
        <v>137</v>
      </c>
      <c r="GE273" s="15" t="n">
        <f aca="false">IF(GC273/GD273=INT(GC273/GD273),1,0)</f>
        <v>0</v>
      </c>
      <c r="GF273" s="15" t="n">
        <f aca="false">IF(GE273=0,GC273,GC273/GD273)</f>
        <v>1</v>
      </c>
      <c r="GG273" s="15" t="n">
        <v>139</v>
      </c>
      <c r="GH273" s="15" t="n">
        <f aca="false">IF(GF273/GG273=INT(GF273/GG273),1,0)</f>
        <v>0</v>
      </c>
      <c r="GI273" s="15" t="n">
        <f aca="false">IF(GH273=0,GF273,GF273/GG273)</f>
        <v>1</v>
      </c>
      <c r="GJ273" s="15" t="n">
        <v>149</v>
      </c>
      <c r="GK273" s="15" t="n">
        <f aca="false">IF(GI273/GJ273=INT(GI273/GJ273),1,0)</f>
        <v>0</v>
      </c>
      <c r="GL273" s="15" t="n">
        <f aca="false">IF(GK273=0,GI273,GI273/GJ273)</f>
        <v>1</v>
      </c>
      <c r="GM273" s="15"/>
      <c r="GN273" s="15" t="n">
        <f aca="false">8*AW273+4*AZ273+2*BC273+BF273</f>
        <v>0</v>
      </c>
      <c r="GO273" s="15" t="n">
        <f aca="false">4*BI273+2*BL273+BO273</f>
        <v>0</v>
      </c>
      <c r="GP273" s="15" t="n">
        <f aca="false">2*BR273+BU273</f>
        <v>0</v>
      </c>
      <c r="GQ273" s="15" t="n">
        <f aca="false">2*BX273+CA273</f>
        <v>0</v>
      </c>
      <c r="GR273" s="15" t="n">
        <f aca="false">2*CD273+CG273</f>
        <v>0</v>
      </c>
      <c r="GS273" s="15" t="n">
        <f aca="false">2*CJ273+CM273</f>
        <v>0</v>
      </c>
      <c r="GT273" s="15" t="n">
        <f aca="false">CS273</f>
        <v>0</v>
      </c>
      <c r="GU273" s="15" t="n">
        <f aca="false">CY273</f>
        <v>1</v>
      </c>
      <c r="GV273" s="15" t="n">
        <f aca="false">DE273</f>
        <v>0</v>
      </c>
      <c r="GW273" s="15" t="n">
        <f aca="false">DK273</f>
        <v>0</v>
      </c>
      <c r="GX273" s="15" t="n">
        <f aca="false">DQ273</f>
        <v>0</v>
      </c>
      <c r="GY273" s="0" t="n">
        <f aca="false">DT273</f>
        <v>0</v>
      </c>
      <c r="GZ273" s="0" t="n">
        <f aca="false">DW273</f>
        <v>0</v>
      </c>
      <c r="HA273" s="0" t="n">
        <f aca="false">DZ273</f>
        <v>0</v>
      </c>
      <c r="HB273" s="0" t="n">
        <f aca="false">EC273</f>
        <v>0</v>
      </c>
      <c r="HC273" s="0" t="n">
        <f aca="false">EF273</f>
        <v>0</v>
      </c>
      <c r="HD273" s="0" t="n">
        <f aca="false">EI273</f>
        <v>0</v>
      </c>
      <c r="HE273" s="0" t="n">
        <f aca="false">EL273</f>
        <v>0</v>
      </c>
      <c r="HF273" s="0" t="n">
        <f aca="false">EO273</f>
        <v>0</v>
      </c>
      <c r="HG273" s="0" t="n">
        <f aca="false">ER273</f>
        <v>0</v>
      </c>
      <c r="HH273" s="0" t="n">
        <f aca="false">EU273</f>
        <v>0</v>
      </c>
      <c r="HI273" s="0" t="n">
        <f aca="false">EX273</f>
        <v>0</v>
      </c>
      <c r="HJ273" s="0" t="n">
        <f aca="false">FA273</f>
        <v>0</v>
      </c>
      <c r="HK273" s="0" t="n">
        <f aca="false">FD273</f>
        <v>0</v>
      </c>
      <c r="HL273" s="0" t="n">
        <f aca="false">FG273</f>
        <v>0</v>
      </c>
      <c r="HM273" s="0" t="n">
        <f aca="false">FJ273</f>
        <v>0</v>
      </c>
      <c r="HN273" s="0" t="n">
        <f aca="false">FM273</f>
        <v>0</v>
      </c>
      <c r="HO273" s="0" t="n">
        <f aca="false">FP273</f>
        <v>0</v>
      </c>
      <c r="HP273" s="0" t="n">
        <f aca="false">FS273</f>
        <v>0</v>
      </c>
      <c r="HQ273" s="0" t="n">
        <f aca="false">FV273</f>
        <v>0</v>
      </c>
      <c r="HR273" s="0" t="n">
        <f aca="false">FY273</f>
        <v>0</v>
      </c>
      <c r="HS273" s="0" t="n">
        <f aca="false">GB273</f>
        <v>0</v>
      </c>
      <c r="HT273" s="0" t="n">
        <f aca="false">GE273</f>
        <v>0</v>
      </c>
      <c r="HU273" s="0" t="n">
        <f aca="false">GH273</f>
        <v>0</v>
      </c>
      <c r="HV273" s="0" t="n">
        <f aca="false">GK273</f>
        <v>0</v>
      </c>
      <c r="HW273" s="0" t="n">
        <f aca="false">AU273</f>
        <v>19</v>
      </c>
      <c r="HX273" s="0" t="n">
        <f aca="false">HW273/HV275</f>
        <v>19</v>
      </c>
    </row>
    <row r="274" customFormat="false" ht="18" hidden="true" customHeight="true" outlineLevel="0" collapsed="false">
      <c r="A274" s="1"/>
      <c r="B274" s="10"/>
      <c r="C274" s="10"/>
      <c r="D274" s="10"/>
      <c r="E274" s="10"/>
      <c r="F274" s="13"/>
      <c r="G274" s="13"/>
      <c r="H274" s="74"/>
      <c r="I274" s="10"/>
      <c r="J274" s="10"/>
      <c r="K274" s="1"/>
      <c r="M274" s="1"/>
      <c r="O274" s="17"/>
      <c r="AK274" s="1"/>
      <c r="AL274" s="1"/>
      <c r="AM274" s="1"/>
      <c r="AN274" s="1"/>
      <c r="AO274" s="1"/>
      <c r="AP274" s="1"/>
      <c r="AQ274" s="1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 t="n">
        <f aca="false">IF(GN272&lt;GN273,GN272,GN273)</f>
        <v>0</v>
      </c>
      <c r="GO274" s="15" t="n">
        <f aca="false">IF(GO272&lt;GO273,GO272,GO273)</f>
        <v>0</v>
      </c>
      <c r="GP274" s="15" t="n">
        <f aca="false">IF(GP272&lt;GP273,GP272,GP273)</f>
        <v>0</v>
      </c>
      <c r="GQ274" s="15" t="n">
        <f aca="false">IF(GQ272&lt;GQ273,GQ272,GQ273)</f>
        <v>0</v>
      </c>
      <c r="GR274" s="15" t="n">
        <f aca="false">IF(GR272&lt;GR273,GR272,GR273)</f>
        <v>0</v>
      </c>
      <c r="GS274" s="15" t="n">
        <f aca="false">IF(GS272&lt;GS273,GS272,GS273)</f>
        <v>0</v>
      </c>
      <c r="GT274" s="15" t="n">
        <f aca="false">IF(GT272&lt;GT273,GT272,GT273)</f>
        <v>0</v>
      </c>
      <c r="GU274" s="15" t="n">
        <f aca="false">IF(GU272&lt;GU273,GU272,GU273)</f>
        <v>0</v>
      </c>
      <c r="GV274" s="15" t="n">
        <f aca="false">IF(GV272&lt;GV273,GV272,GV273)</f>
        <v>0</v>
      </c>
      <c r="GW274" s="15" t="n">
        <f aca="false">IF(GW272&lt;GW273,GW272,GW273)</f>
        <v>0</v>
      </c>
      <c r="GX274" s="15" t="n">
        <f aca="false">IF(GX272&lt;GX273,GX272,GX273)</f>
        <v>0</v>
      </c>
      <c r="GY274" s="15" t="n">
        <f aca="false">IF(GY272&lt;GY273,GY272,GY273)</f>
        <v>0</v>
      </c>
      <c r="GZ274" s="15" t="n">
        <f aca="false">IF(GZ272&lt;GZ273,GZ272,GZ273)</f>
        <v>0</v>
      </c>
      <c r="HA274" s="15" t="n">
        <f aca="false">IF(HA272&lt;HA273,HA272,HA273)</f>
        <v>0</v>
      </c>
      <c r="HB274" s="15" t="n">
        <f aca="false">IF(HB272&lt;HB273,HB272,HB273)</f>
        <v>0</v>
      </c>
      <c r="HC274" s="15" t="n">
        <f aca="false">IF(HC272&lt;HC273,HC272,HC273)</f>
        <v>0</v>
      </c>
      <c r="HD274" s="15" t="n">
        <f aca="false">IF(HD272&lt;HD273,HD272,HD273)</f>
        <v>0</v>
      </c>
      <c r="HE274" s="15" t="n">
        <f aca="false">IF(HE272&lt;HE273,HE272,HE273)</f>
        <v>0</v>
      </c>
      <c r="HF274" s="15" t="n">
        <f aca="false">IF(HF272&lt;HF273,HF272,HF273)</f>
        <v>0</v>
      </c>
      <c r="HG274" s="15" t="n">
        <f aca="false">IF(HG272&lt;HG273,HG272,HG273)</f>
        <v>0</v>
      </c>
      <c r="HH274" s="15" t="n">
        <f aca="false">IF(HH272&lt;HH273,HH272,HH273)</f>
        <v>0</v>
      </c>
      <c r="HI274" s="15" t="n">
        <f aca="false">IF(HI272&lt;HI273,HI272,HI273)</f>
        <v>0</v>
      </c>
      <c r="HJ274" s="15" t="n">
        <f aca="false">IF(HJ272&lt;HJ273,HJ272,HJ273)</f>
        <v>0</v>
      </c>
      <c r="HK274" s="15" t="n">
        <f aca="false">IF(HK272&lt;HK273,HK272,HK273)</f>
        <v>0</v>
      </c>
      <c r="HL274" s="15" t="n">
        <f aca="false">IF(HL272&lt;HL273,HL272,HL273)</f>
        <v>0</v>
      </c>
      <c r="HM274" s="15" t="n">
        <f aca="false">IF(HM272&lt;HM273,HM272,HM273)</f>
        <v>0</v>
      </c>
      <c r="HN274" s="15" t="n">
        <f aca="false">IF(HN272&lt;HN273,HN272,HN273)</f>
        <v>0</v>
      </c>
      <c r="HO274" s="15" t="n">
        <f aca="false">IF(HO272&lt;HO273,HO272,HO273)</f>
        <v>0</v>
      </c>
      <c r="HP274" s="15" t="n">
        <f aca="false">IF(HP272&lt;HP273,HP272,HP273)</f>
        <v>0</v>
      </c>
      <c r="HQ274" s="15" t="n">
        <f aca="false">IF(HQ272&lt;HQ273,HQ272,HQ273)</f>
        <v>0</v>
      </c>
      <c r="HR274" s="15" t="n">
        <f aca="false">IF(HR272&lt;HR273,HR272,HR273)</f>
        <v>0</v>
      </c>
      <c r="HS274" s="15" t="n">
        <f aca="false">IF(HS272&lt;HS273,HS272,HS273)</f>
        <v>0</v>
      </c>
      <c r="HT274" s="15" t="n">
        <f aca="false">IF(HT272&lt;HT273,HT272,HT273)</f>
        <v>0</v>
      </c>
      <c r="HU274" s="15" t="n">
        <f aca="false">IF(HU272&lt;HU273,HU272,HU273)</f>
        <v>0</v>
      </c>
      <c r="HV274" s="15" t="n">
        <f aca="false">IF(HV272&lt;HV273,HV272,HV273)</f>
        <v>0</v>
      </c>
    </row>
    <row r="275" customFormat="false" ht="18" hidden="true" customHeight="true" outlineLevel="0" collapsed="false">
      <c r="A275" s="1"/>
      <c r="B275" s="10"/>
      <c r="C275" s="10"/>
      <c r="D275" s="10"/>
      <c r="E275" s="10"/>
      <c r="F275" s="13"/>
      <c r="G275" s="13"/>
      <c r="H275" s="74"/>
      <c r="I275" s="10"/>
      <c r="J275" s="10"/>
      <c r="K275" s="1"/>
      <c r="M275" s="1"/>
      <c r="O275" s="17"/>
      <c r="AK275" s="1"/>
      <c r="AL275" s="1"/>
      <c r="AM275" s="1"/>
      <c r="AN275" s="1"/>
      <c r="AO275" s="1"/>
      <c r="AP275" s="1"/>
      <c r="AQ275" s="1"/>
      <c r="AT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0" t="n">
        <f aca="false">FY$4^GN274</f>
        <v>1</v>
      </c>
      <c r="GO275" s="0" t="n">
        <f aca="false">FZ$4^GO274*GN275</f>
        <v>1</v>
      </c>
      <c r="GP275" s="0" t="n">
        <f aca="false">GA$4^GP274*GO275</f>
        <v>1</v>
      </c>
      <c r="GQ275" s="0" t="n">
        <f aca="false">GB$4^GQ274*GP275</f>
        <v>1</v>
      </c>
      <c r="GR275" s="0" t="n">
        <f aca="false">GC$4^GR274*GQ275</f>
        <v>1</v>
      </c>
      <c r="GS275" s="0" t="n">
        <f aca="false">GD$4^GS274*GR275</f>
        <v>1</v>
      </c>
      <c r="GT275" s="0" t="n">
        <f aca="false">GE$4^GT274*GS275</f>
        <v>1</v>
      </c>
      <c r="GU275" s="0" t="n">
        <f aca="false">GF$4^GU274*GT275</f>
        <v>1</v>
      </c>
      <c r="GV275" s="0" t="n">
        <f aca="false">GG$4^GV274*GU275</f>
        <v>1</v>
      </c>
      <c r="GW275" s="0" t="n">
        <f aca="false">GH$4^GW274*GV275</f>
        <v>1</v>
      </c>
      <c r="GX275" s="0" t="n">
        <f aca="false">GI$4^GX274*GW275</f>
        <v>1</v>
      </c>
      <c r="GY275" s="0" t="n">
        <f aca="false">GJ$4^GY274*GX275</f>
        <v>1</v>
      </c>
      <c r="GZ275" s="0" t="n">
        <f aca="false">GK$4^GZ274*GY275</f>
        <v>1</v>
      </c>
      <c r="HA275" s="0" t="n">
        <f aca="false">GL$4^HA274*GZ275</f>
        <v>1</v>
      </c>
      <c r="HB275" s="0" t="n">
        <f aca="false">GM$4^HB274*HA275</f>
        <v>1</v>
      </c>
      <c r="HC275" s="0" t="n">
        <f aca="false">GN$4^HC274*HB275</f>
        <v>1</v>
      </c>
      <c r="HD275" s="0" t="n">
        <f aca="false">GO$4^HD274*HC275</f>
        <v>1</v>
      </c>
      <c r="HE275" s="0" t="n">
        <f aca="false">GP$4^HE274*HD275</f>
        <v>1</v>
      </c>
      <c r="HF275" s="0" t="n">
        <f aca="false">GQ$4^HF274*HE275</f>
        <v>1</v>
      </c>
      <c r="HG275" s="0" t="n">
        <f aca="false">GR$4^HG274*HF275</f>
        <v>1</v>
      </c>
      <c r="HH275" s="0" t="n">
        <f aca="false">GS$4^HH274*HG275</f>
        <v>1</v>
      </c>
      <c r="HI275" s="0" t="n">
        <f aca="false">GT$4^HI274*HH275</f>
        <v>1</v>
      </c>
      <c r="HJ275" s="0" t="n">
        <f aca="false">GU$4^HJ274*HI275</f>
        <v>1</v>
      </c>
      <c r="HK275" s="0" t="n">
        <f aca="false">GV$4^HK274*HJ275</f>
        <v>1</v>
      </c>
      <c r="HL275" s="0" t="n">
        <f aca="false">GW$4^HL274*HK275</f>
        <v>1</v>
      </c>
      <c r="HM275" s="0" t="n">
        <f aca="false">GX$4^HM274*HL275</f>
        <v>1</v>
      </c>
      <c r="HN275" s="0" t="n">
        <f aca="false">GY$4^HN274*HM275</f>
        <v>1</v>
      </c>
      <c r="HO275" s="0" t="n">
        <f aca="false">GZ$4^HO274*HN275</f>
        <v>1</v>
      </c>
      <c r="HP275" s="0" t="n">
        <f aca="false">HA$4^HP274*HO275</f>
        <v>1</v>
      </c>
      <c r="HQ275" s="0" t="n">
        <f aca="false">HB$4^HQ274*HP275</f>
        <v>1</v>
      </c>
      <c r="HR275" s="0" t="n">
        <f aca="false">HC$4^HR274*HQ275</f>
        <v>1</v>
      </c>
      <c r="HS275" s="0" t="n">
        <f aca="false">HD$4^HS274*HR275</f>
        <v>1</v>
      </c>
      <c r="HT275" s="0" t="n">
        <f aca="false">HE$4^HT274*HS275</f>
        <v>1</v>
      </c>
      <c r="HU275" s="0" t="n">
        <f aca="false">HF$4^HU274*HT275</f>
        <v>1</v>
      </c>
      <c r="HV275" s="0" t="n">
        <f aca="false">HG$4^HV274*HU275</f>
        <v>1</v>
      </c>
    </row>
    <row r="276" customFormat="false" ht="18" hidden="true" customHeight="true" outlineLevel="0" collapsed="false">
      <c r="A276" s="1"/>
      <c r="B276" s="10"/>
      <c r="C276" s="10"/>
      <c r="D276" s="10"/>
      <c r="E276" s="10"/>
      <c r="F276" s="13"/>
      <c r="G276" s="13"/>
      <c r="H276" s="74"/>
      <c r="I276" s="10"/>
      <c r="J276" s="10"/>
      <c r="K276" s="1"/>
      <c r="M276" s="1"/>
      <c r="O276" s="17"/>
      <c r="AK276" s="1"/>
      <c r="AL276" s="1"/>
      <c r="AM276" s="1"/>
      <c r="AN276" s="1"/>
      <c r="AO276" s="1"/>
      <c r="AP276" s="1"/>
      <c r="AQ276" s="1"/>
      <c r="AR276" s="0" t="s">
        <v>107</v>
      </c>
      <c r="AS276" s="15" t="n">
        <f aca="true">IF(U268=3,INT((RAND()*(AM268-AL268+1)+AL268)),0)</f>
        <v>0</v>
      </c>
      <c r="AT276" s="15" t="n">
        <f aca="true">IF(U268=3,INT((RAND()*(AO268-AN268+1)+AN268)),0)</f>
        <v>0</v>
      </c>
      <c r="AU276" s="0" t="n">
        <f aca="false">AT276-AT277*(AS277-AS276)</f>
        <v>0</v>
      </c>
      <c r="AV276" s="0" t="n">
        <v>256</v>
      </c>
      <c r="AW276" s="15" t="n">
        <f aca="false">IF(AU276/AV276=INT(AU276/AV276),1,0)</f>
        <v>1</v>
      </c>
      <c r="AX276" s="15" t="n">
        <f aca="false">IF(AW276=0,AU276,AU276/AV276)</f>
        <v>0</v>
      </c>
      <c r="AY276" s="15" t="n">
        <v>16</v>
      </c>
      <c r="AZ276" s="15" t="n">
        <f aca="false">IF(AX276/AY276=INT(AX276/AY276),1,0)</f>
        <v>1</v>
      </c>
      <c r="BA276" s="15" t="n">
        <f aca="false">IF(AZ276=0,AX276,AX276/AY276)</f>
        <v>0</v>
      </c>
      <c r="BB276" s="15" t="n">
        <v>4</v>
      </c>
      <c r="BC276" s="15" t="n">
        <f aca="false">IF(BA276/BB276=INT(BA276/BB276),1,0)</f>
        <v>1</v>
      </c>
      <c r="BD276" s="15" t="n">
        <f aca="false">IF(BC276=0,BA276,BA276/BB276)</f>
        <v>0</v>
      </c>
      <c r="BE276" s="15" t="n">
        <v>2</v>
      </c>
      <c r="BF276" s="15" t="n">
        <f aca="false">IF(BD276/BE276=INT(BD276/BE276),1,0)</f>
        <v>1</v>
      </c>
      <c r="BG276" s="15" t="n">
        <f aca="false">IF(BF276=0,BD276,BD276/BE276)</f>
        <v>0</v>
      </c>
      <c r="BH276" s="15" t="n">
        <v>81</v>
      </c>
      <c r="BI276" s="15" t="n">
        <f aca="false">IF(BG276/BH276=INT(BG276/BH276),1,0)</f>
        <v>1</v>
      </c>
      <c r="BJ276" s="15" t="n">
        <f aca="false">IF(BI276=0,BG276,BG276/BH276)</f>
        <v>0</v>
      </c>
      <c r="BK276" s="15" t="n">
        <v>9</v>
      </c>
      <c r="BL276" s="15" t="n">
        <f aca="false">IF(BJ276/BK276=INT(BJ276/BK276),1,0)</f>
        <v>1</v>
      </c>
      <c r="BM276" s="15" t="n">
        <f aca="false">IF(BL276=0,BJ276,BJ276/BK276)</f>
        <v>0</v>
      </c>
      <c r="BN276" s="15" t="n">
        <v>3</v>
      </c>
      <c r="BO276" s="15" t="n">
        <f aca="false">IF(BM276/BN276=INT(BM276/BN276),1,0)</f>
        <v>1</v>
      </c>
      <c r="BP276" s="15" t="n">
        <f aca="false">IF(BO276=0,BM276,BM276/BN276)</f>
        <v>0</v>
      </c>
      <c r="BQ276" s="15" t="n">
        <v>25</v>
      </c>
      <c r="BR276" s="15" t="n">
        <f aca="false">IF(BP276/BQ276=INT(BP276/BQ276),1,0)</f>
        <v>1</v>
      </c>
      <c r="BS276" s="15" t="n">
        <f aca="false">IF(BR276=0,BP276,BP276/BQ276)</f>
        <v>0</v>
      </c>
      <c r="BT276" s="15" t="n">
        <v>5</v>
      </c>
      <c r="BU276" s="15" t="n">
        <f aca="false">IF(BS276/BT276=INT(BS276/BT276),1,0)</f>
        <v>1</v>
      </c>
      <c r="BV276" s="15" t="n">
        <f aca="false">IF(BU276=0,BS276,BS276/BT276)</f>
        <v>0</v>
      </c>
      <c r="BW276" s="15" t="n">
        <v>49</v>
      </c>
      <c r="BX276" s="15" t="n">
        <f aca="false">IF(BV276/BW276=INT(BV276/BW276),1,0)</f>
        <v>1</v>
      </c>
      <c r="BY276" s="15" t="n">
        <f aca="false">IF(BX276=0,BV276,BV276/BW276)</f>
        <v>0</v>
      </c>
      <c r="BZ276" s="15" t="n">
        <v>7</v>
      </c>
      <c r="CA276" s="15" t="n">
        <f aca="false">IF(BY276/BZ276=INT(BY276/BZ276),1,0)</f>
        <v>1</v>
      </c>
      <c r="CB276" s="15" t="n">
        <f aca="false">IF(CA276=0,BY276,BY276/BZ276)</f>
        <v>0</v>
      </c>
      <c r="CC276" s="15" t="n">
        <v>121</v>
      </c>
      <c r="CD276" s="15" t="n">
        <f aca="false">IF(CB276/CC276=INT(CB276/CC276),1,0)</f>
        <v>1</v>
      </c>
      <c r="CE276" s="15" t="n">
        <f aca="false">IF(CD276=0,CB276,CB276/CC276)</f>
        <v>0</v>
      </c>
      <c r="CF276" s="15" t="n">
        <v>11</v>
      </c>
      <c r="CG276" s="15" t="n">
        <f aca="false">IF(CE276/CF276=INT(CE276/CF276),1,0)</f>
        <v>1</v>
      </c>
      <c r="CH276" s="15" t="n">
        <f aca="false">IF(CG276=0,CE276,CE276/CF276)</f>
        <v>0</v>
      </c>
      <c r="CI276" s="15" t="n">
        <v>169</v>
      </c>
      <c r="CJ276" s="15" t="n">
        <f aca="false">IF(CH276/CI276=INT(CH276/CI276),1,0)</f>
        <v>1</v>
      </c>
      <c r="CK276" s="15" t="n">
        <f aca="false">IF(CJ276=0,CH276,CH276/CI276)</f>
        <v>0</v>
      </c>
      <c r="CL276" s="15" t="n">
        <v>13</v>
      </c>
      <c r="CM276" s="15" t="n">
        <f aca="false">IF(CK276/CL276=INT(CK276/CL276),1,0)</f>
        <v>1</v>
      </c>
      <c r="CN276" s="15" t="n">
        <f aca="false">IF(CM276=0,CK276,CK276/CL276)</f>
        <v>0</v>
      </c>
      <c r="CO276" s="15" t="n">
        <f aca="false">CO272</f>
        <v>289</v>
      </c>
      <c r="CP276" s="15" t="n">
        <f aca="false">IF(CN276/CO276=INT(CN276/CO276),1,0)</f>
        <v>1</v>
      </c>
      <c r="CQ276" s="15" t="n">
        <f aca="false">IF(CP276=0,CN276,CN276/CO276)</f>
        <v>0</v>
      </c>
      <c r="CR276" s="15" t="n">
        <v>17</v>
      </c>
      <c r="CS276" s="15" t="n">
        <f aca="false">IF(CQ276/CR276=INT(CQ276/CR276),1,0)</f>
        <v>1</v>
      </c>
      <c r="CT276" s="15" t="n">
        <f aca="false">IF(CS276=0,CQ276,CQ276/CR276)</f>
        <v>0</v>
      </c>
      <c r="CU276" s="15" t="n">
        <f aca="false">CU272</f>
        <v>361</v>
      </c>
      <c r="CV276" s="15" t="n">
        <f aca="false">IF(CT276/CU276=INT(CT276/CU276),1,0)</f>
        <v>1</v>
      </c>
      <c r="CW276" s="15" t="n">
        <f aca="false">IF(CV276=0,CT276,CT276/CU276)</f>
        <v>0</v>
      </c>
      <c r="CX276" s="15" t="n">
        <v>19</v>
      </c>
      <c r="CY276" s="15" t="n">
        <f aca="false">IF(CW276/CX276=INT(CW276/CX276),1,0)</f>
        <v>1</v>
      </c>
      <c r="CZ276" s="15" t="n">
        <f aca="false">IF(CY276=0,CW276,CW276/CX276)</f>
        <v>0</v>
      </c>
      <c r="DA276" s="15" t="n">
        <f aca="false">DA272</f>
        <v>529</v>
      </c>
      <c r="DB276" s="15" t="n">
        <f aca="false">IF(CZ276/DA276=INT(CZ276/DA276),1,0)</f>
        <v>1</v>
      </c>
      <c r="DC276" s="15" t="n">
        <f aca="false">IF(DB276=0,CZ276,CZ276/DA276)</f>
        <v>0</v>
      </c>
      <c r="DD276" s="15" t="n">
        <v>23</v>
      </c>
      <c r="DE276" s="15" t="n">
        <f aca="false">IF(DC276/DD276=INT(DC276/DD276),1,0)</f>
        <v>1</v>
      </c>
      <c r="DF276" s="15" t="n">
        <f aca="false">IF(DE276=0,DC276,DC276/DD276)</f>
        <v>0</v>
      </c>
      <c r="DG276" s="15" t="n">
        <f aca="false">DG272</f>
        <v>841</v>
      </c>
      <c r="DH276" s="15" t="n">
        <f aca="false">IF(DF276/DG276=INT(DF276/DG276),1,0)</f>
        <v>1</v>
      </c>
      <c r="DI276" s="15" t="n">
        <f aca="false">IF(DH276=0,DF276,DF276/DG276)</f>
        <v>0</v>
      </c>
      <c r="DJ276" s="15" t="n">
        <v>29</v>
      </c>
      <c r="DK276" s="15" t="n">
        <f aca="false">IF(DI276/DJ276=INT(DI276/DJ276),1,0)</f>
        <v>1</v>
      </c>
      <c r="DL276" s="15" t="n">
        <f aca="false">IF(DK276=0,DI276,DI276/DJ276)</f>
        <v>0</v>
      </c>
      <c r="DM276" s="15" t="n">
        <f aca="false">DM272</f>
        <v>961</v>
      </c>
      <c r="DN276" s="15" t="n">
        <f aca="false">IF(DL276/DM276=INT(DL276/DM276),1,0)</f>
        <v>1</v>
      </c>
      <c r="DO276" s="15" t="n">
        <f aca="false">IF(DN276=0,DL276,DL276/DM276)</f>
        <v>0</v>
      </c>
      <c r="DP276" s="15" t="n">
        <v>31</v>
      </c>
      <c r="DQ276" s="15" t="n">
        <f aca="false">IF(DO276/DP276=INT(DO276/DP276),1,0)</f>
        <v>1</v>
      </c>
      <c r="DR276" s="15" t="n">
        <f aca="false">IF(DQ276=0,DO276,DO276/DP276)</f>
        <v>0</v>
      </c>
      <c r="DS276" s="15" t="n">
        <v>37</v>
      </c>
      <c r="DT276" s="15" t="n">
        <f aca="false">IF(DR276/DS276=INT(DR276/DS276),1,0)</f>
        <v>1</v>
      </c>
      <c r="DU276" s="15" t="n">
        <f aca="false">IF(DT276=0,DR276,DR276/DS276)</f>
        <v>0</v>
      </c>
      <c r="DV276" s="15" t="n">
        <v>41</v>
      </c>
      <c r="DW276" s="15" t="n">
        <f aca="false">IF(DU276/DV276=INT(DU276/DV276),1,0)</f>
        <v>1</v>
      </c>
      <c r="DX276" s="15" t="n">
        <f aca="false">IF(DW276=0,DU276,DU276/DV276)</f>
        <v>0</v>
      </c>
      <c r="DY276" s="15" t="n">
        <v>43</v>
      </c>
      <c r="DZ276" s="15" t="n">
        <f aca="false">IF(DX276/DY276=INT(DX276/DY276),1,0)</f>
        <v>1</v>
      </c>
      <c r="EA276" s="15" t="n">
        <f aca="false">IF(DZ276=0,DX276,DX276/DY276)</f>
        <v>0</v>
      </c>
      <c r="EB276" s="15" t="n">
        <v>47</v>
      </c>
      <c r="EC276" s="15" t="n">
        <f aca="false">IF(EA276/EB276=INT(EA276/EB276),1,0)</f>
        <v>1</v>
      </c>
      <c r="ED276" s="15" t="n">
        <f aca="false">IF(EC276=0,EA276,EA276/EB276)</f>
        <v>0</v>
      </c>
      <c r="EE276" s="15" t="n">
        <v>53</v>
      </c>
      <c r="EF276" s="15" t="n">
        <f aca="false">IF(ED276/EE276=INT(ED276/EE276),1,0)</f>
        <v>1</v>
      </c>
      <c r="EG276" s="15" t="n">
        <f aca="false">IF(EF276=0,ED276,ED276/EE276)</f>
        <v>0</v>
      </c>
      <c r="EH276" s="15" t="n">
        <v>59</v>
      </c>
      <c r="EI276" s="15" t="n">
        <f aca="false">IF(EG276/EH276=INT(EG276/EH276),1,0)</f>
        <v>1</v>
      </c>
      <c r="EJ276" s="15" t="n">
        <f aca="false">IF(EI276=0,EG276,EG276/EH276)</f>
        <v>0</v>
      </c>
      <c r="EK276" s="15" t="n">
        <v>61</v>
      </c>
      <c r="EL276" s="15" t="n">
        <f aca="false">IF(EJ276/EK276=INT(EJ276/EK276),1,0)</f>
        <v>1</v>
      </c>
      <c r="EM276" s="15" t="n">
        <f aca="false">IF(EL276=0,EJ276,EJ276/EK276)</f>
        <v>0</v>
      </c>
      <c r="EN276" s="15" t="n">
        <v>67</v>
      </c>
      <c r="EO276" s="15" t="n">
        <f aca="false">IF(EM276/EN276=INT(EM276/EN276),1,0)</f>
        <v>1</v>
      </c>
      <c r="EP276" s="15" t="n">
        <f aca="false">IF(EO276=0,EM276,EM276/EN276)</f>
        <v>0</v>
      </c>
      <c r="EQ276" s="15" t="n">
        <v>71</v>
      </c>
      <c r="ER276" s="15" t="n">
        <f aca="false">IF(EP276/EQ276=INT(EP276/EQ276),1,0)</f>
        <v>1</v>
      </c>
      <c r="ES276" s="15" t="n">
        <f aca="false">IF(ER276=0,EP276,EP276/EQ276)</f>
        <v>0</v>
      </c>
      <c r="ET276" s="15" t="n">
        <v>73</v>
      </c>
      <c r="EU276" s="15" t="n">
        <f aca="false">IF(ES276/ET276=INT(ES276/ET276),1,0)</f>
        <v>1</v>
      </c>
      <c r="EV276" s="15" t="n">
        <f aca="false">IF(EU276=0,ES276,ES276/ET276)</f>
        <v>0</v>
      </c>
      <c r="EW276" s="15" t="n">
        <v>79</v>
      </c>
      <c r="EX276" s="15" t="n">
        <f aca="false">IF(EV276/EW276=INT(EV276/EW276),1,0)</f>
        <v>1</v>
      </c>
      <c r="EY276" s="15" t="n">
        <f aca="false">IF(EX276=0,EV276,EV276/EW276)</f>
        <v>0</v>
      </c>
      <c r="EZ276" s="15" t="n">
        <v>83</v>
      </c>
      <c r="FA276" s="15" t="n">
        <f aca="false">IF(EY276/EZ276=INT(EY276/EZ276),1,0)</f>
        <v>1</v>
      </c>
      <c r="FB276" s="15" t="n">
        <f aca="false">IF(FA276=0,EY276,EY276/EZ276)</f>
        <v>0</v>
      </c>
      <c r="FC276" s="15" t="n">
        <v>89</v>
      </c>
      <c r="FD276" s="15" t="n">
        <f aca="false">IF(FB276/FC276=INT(FB276/FC276),1,0)</f>
        <v>1</v>
      </c>
      <c r="FE276" s="15" t="n">
        <f aca="false">IF(FD276=0,FB276,FB276/FC276)</f>
        <v>0</v>
      </c>
      <c r="FF276" s="15" t="n">
        <v>97</v>
      </c>
      <c r="FG276" s="15" t="n">
        <f aca="false">IF(FE276/FF276=INT(FE276/FF276),1,0)</f>
        <v>1</v>
      </c>
      <c r="FH276" s="15" t="n">
        <f aca="false">IF(FG276=0,FE276,FE276/FF276)</f>
        <v>0</v>
      </c>
      <c r="FI276" s="15" t="n">
        <v>101</v>
      </c>
      <c r="FJ276" s="15" t="n">
        <f aca="false">IF(FH276/FI276=INT(FH276/FI276),1,0)</f>
        <v>1</v>
      </c>
      <c r="FK276" s="15" t="n">
        <f aca="false">IF(FJ276=0,FH276,FH276/FI276)</f>
        <v>0</v>
      </c>
      <c r="FL276" s="15" t="n">
        <v>103</v>
      </c>
      <c r="FM276" s="15" t="n">
        <f aca="false">IF(FK276/FL276=INT(FK276/FL276),1,0)</f>
        <v>1</v>
      </c>
      <c r="FN276" s="15" t="n">
        <f aca="false">IF(FM276=0,FK276,FK276/FL276)</f>
        <v>0</v>
      </c>
      <c r="FO276" s="15" t="n">
        <v>107</v>
      </c>
      <c r="FP276" s="15" t="n">
        <f aca="false">IF(FN276/FO276=INT(FN276/FO276),1,0)</f>
        <v>1</v>
      </c>
      <c r="FQ276" s="15" t="n">
        <f aca="false">IF(FP276=0,FN276,FN276/FO276)</f>
        <v>0</v>
      </c>
      <c r="FR276" s="15" t="n">
        <v>109</v>
      </c>
      <c r="FS276" s="15" t="n">
        <f aca="false">IF(FQ276/FR276=INT(FQ276/FR276),1,0)</f>
        <v>1</v>
      </c>
      <c r="FT276" s="15" t="n">
        <f aca="false">IF(FS276=0,FQ276,FQ276/FR276)</f>
        <v>0</v>
      </c>
      <c r="FU276" s="15" t="n">
        <v>113</v>
      </c>
      <c r="FV276" s="15" t="n">
        <f aca="false">IF(FT276/FU276=INT(FT276/FU276),1,0)</f>
        <v>1</v>
      </c>
      <c r="FW276" s="15" t="n">
        <f aca="false">IF(FV276=0,FT276,FT276/FU276)</f>
        <v>0</v>
      </c>
      <c r="FX276" s="15" t="n">
        <v>127</v>
      </c>
      <c r="FY276" s="15" t="n">
        <f aca="false">IF(FW276/FX276=INT(FW276/FX276),1,0)</f>
        <v>1</v>
      </c>
      <c r="FZ276" s="15" t="n">
        <f aca="false">IF(FY276=0,FW276,FW276/FX276)</f>
        <v>0</v>
      </c>
      <c r="GA276" s="15" t="n">
        <v>131</v>
      </c>
      <c r="GB276" s="15" t="n">
        <f aca="false">IF(FZ276/GA276=INT(FZ276/GA276),1,0)</f>
        <v>1</v>
      </c>
      <c r="GC276" s="15" t="n">
        <f aca="false">IF(GB276=0,FZ276,FZ276/GA276)</f>
        <v>0</v>
      </c>
      <c r="GD276" s="15" t="n">
        <v>137</v>
      </c>
      <c r="GE276" s="15" t="n">
        <f aca="false">IF(GC276/GD276=INT(GC276/GD276),1,0)</f>
        <v>1</v>
      </c>
      <c r="GF276" s="15" t="n">
        <f aca="false">IF(GE276=0,GC276,GC276/GD276)</f>
        <v>0</v>
      </c>
      <c r="GG276" s="15" t="n">
        <v>139</v>
      </c>
      <c r="GH276" s="15" t="n">
        <f aca="false">IF(GF276/GG276=INT(GF276/GG276),1,0)</f>
        <v>1</v>
      </c>
      <c r="GI276" s="15" t="n">
        <f aca="false">IF(GH276=0,GF276,GF276/GG276)</f>
        <v>0</v>
      </c>
      <c r="GJ276" s="15" t="n">
        <v>149</v>
      </c>
      <c r="GK276" s="15" t="n">
        <f aca="false">IF(GI276/GJ276=INT(GI276/GJ276),1,0)</f>
        <v>1</v>
      </c>
      <c r="GL276" s="15" t="n">
        <f aca="false">IF(GK276=0,GI276,GI276/GJ276)</f>
        <v>0</v>
      </c>
      <c r="GM276" s="15"/>
      <c r="GN276" s="15" t="n">
        <f aca="false">8*AW276+4*AZ276+2*BC276+BF276</f>
        <v>15</v>
      </c>
      <c r="GO276" s="15" t="n">
        <f aca="false">4*BI276+2*BL276+BO276</f>
        <v>7</v>
      </c>
      <c r="GP276" s="15" t="n">
        <f aca="false">2*BR276+BU276</f>
        <v>3</v>
      </c>
      <c r="GQ276" s="15" t="n">
        <f aca="false">2*BX276+CA276</f>
        <v>3</v>
      </c>
      <c r="GR276" s="15" t="n">
        <f aca="false">2*CD276+CG276</f>
        <v>3</v>
      </c>
      <c r="GS276" s="15" t="n">
        <f aca="false">2*CJ276+CM276</f>
        <v>3</v>
      </c>
      <c r="GT276" s="15" t="n">
        <f aca="false">CS276</f>
        <v>1</v>
      </c>
      <c r="GU276" s="15" t="n">
        <f aca="false">CY276</f>
        <v>1</v>
      </c>
      <c r="GV276" s="15" t="n">
        <f aca="false">DE276</f>
        <v>1</v>
      </c>
      <c r="GW276" s="15" t="n">
        <f aca="false">DK276</f>
        <v>1</v>
      </c>
      <c r="GX276" s="15" t="n">
        <f aca="false">DQ276</f>
        <v>1</v>
      </c>
      <c r="GY276" s="0" t="n">
        <f aca="false">DT276</f>
        <v>1</v>
      </c>
      <c r="GZ276" s="0" t="n">
        <f aca="false">DW276</f>
        <v>1</v>
      </c>
      <c r="HA276" s="0" t="n">
        <f aca="false">DZ276</f>
        <v>1</v>
      </c>
      <c r="HB276" s="0" t="n">
        <f aca="false">EC276</f>
        <v>1</v>
      </c>
      <c r="HC276" s="0" t="n">
        <f aca="false">EF276</f>
        <v>1</v>
      </c>
      <c r="HD276" s="0" t="n">
        <f aca="false">EI276</f>
        <v>1</v>
      </c>
      <c r="HE276" s="0" t="n">
        <f aca="false">EL276</f>
        <v>1</v>
      </c>
      <c r="HF276" s="0" t="n">
        <f aca="false">EO276</f>
        <v>1</v>
      </c>
      <c r="HG276" s="0" t="n">
        <f aca="false">ER276</f>
        <v>1</v>
      </c>
      <c r="HH276" s="0" t="n">
        <f aca="false">EU276</f>
        <v>1</v>
      </c>
      <c r="HI276" s="0" t="n">
        <f aca="false">EX276</f>
        <v>1</v>
      </c>
      <c r="HJ276" s="0" t="n">
        <f aca="false">FA276</f>
        <v>1</v>
      </c>
      <c r="HK276" s="0" t="n">
        <f aca="false">FD276</f>
        <v>1</v>
      </c>
      <c r="HL276" s="0" t="n">
        <f aca="false">FG276</f>
        <v>1</v>
      </c>
      <c r="HM276" s="0" t="n">
        <f aca="false">FJ276</f>
        <v>1</v>
      </c>
      <c r="HN276" s="0" t="n">
        <f aca="false">FM276</f>
        <v>1</v>
      </c>
      <c r="HO276" s="0" t="n">
        <f aca="false">FP276</f>
        <v>1</v>
      </c>
      <c r="HP276" s="0" t="n">
        <f aca="false">FS276</f>
        <v>1</v>
      </c>
      <c r="HQ276" s="0" t="n">
        <f aca="false">FV276</f>
        <v>1</v>
      </c>
      <c r="HR276" s="0" t="n">
        <f aca="false">FY276</f>
        <v>1</v>
      </c>
      <c r="HS276" s="0" t="n">
        <f aca="false">GB276</f>
        <v>1</v>
      </c>
      <c r="HT276" s="0" t="n">
        <f aca="false">GE276</f>
        <v>1</v>
      </c>
      <c r="HU276" s="0" t="n">
        <f aca="false">GH276</f>
        <v>1</v>
      </c>
      <c r="HV276" s="0" t="n">
        <f aca="false">GK276</f>
        <v>1</v>
      </c>
      <c r="HW276" s="0" t="n">
        <f aca="false">AU276</f>
        <v>0</v>
      </c>
      <c r="HX276" s="0" t="n">
        <f aca="false">HW276/HV279</f>
        <v>0</v>
      </c>
    </row>
    <row r="277" customFormat="false" ht="18" hidden="true" customHeight="true" outlineLevel="0" collapsed="false">
      <c r="A277" s="1"/>
      <c r="B277" s="10"/>
      <c r="C277" s="10"/>
      <c r="D277" s="10"/>
      <c r="E277" s="10"/>
      <c r="F277" s="13"/>
      <c r="G277" s="13"/>
      <c r="H277" s="74"/>
      <c r="I277" s="10"/>
      <c r="J277" s="10"/>
      <c r="K277" s="1"/>
      <c r="M277" s="1"/>
      <c r="O277" s="17"/>
      <c r="AK277" s="1"/>
      <c r="AL277" s="1"/>
      <c r="AM277" s="1"/>
      <c r="AN277" s="1"/>
      <c r="AO277" s="1"/>
      <c r="AP277" s="1"/>
      <c r="AQ277" s="1"/>
      <c r="AS277" s="0" t="n">
        <f aca="false">AS276+INT(AT276/AT277)</f>
        <v>0</v>
      </c>
      <c r="AT277" s="15" t="n">
        <f aca="true">IF(AP268&gt;AT276,INT((RAND()*(AQ268-AP268+1)+AP268)),INT((RAND()*(AQ268-AT276)+AT276+1)))</f>
        <v>10</v>
      </c>
      <c r="AU277" s="0" t="n">
        <f aca="false">AT277</f>
        <v>10</v>
      </c>
      <c r="AV277" s="0" t="n">
        <v>256</v>
      </c>
      <c r="AW277" s="15" t="n">
        <f aca="false">IF(AU277/AV277=INT(AU277/AV277),1,0)</f>
        <v>0</v>
      </c>
      <c r="AX277" s="15" t="n">
        <f aca="false">IF(AW277=0,AU277,AU277/AV277)</f>
        <v>10</v>
      </c>
      <c r="AY277" s="15" t="n">
        <v>16</v>
      </c>
      <c r="AZ277" s="15" t="n">
        <f aca="false">IF(AX277/AY277=INT(AX277/AY277),1,0)</f>
        <v>0</v>
      </c>
      <c r="BA277" s="15" t="n">
        <f aca="false">IF(AZ277=0,AX277,AX277/AY277)</f>
        <v>10</v>
      </c>
      <c r="BB277" s="15" t="n">
        <v>4</v>
      </c>
      <c r="BC277" s="15" t="n">
        <f aca="false">IF(BA277/BB277=INT(BA277/BB277),1,0)</f>
        <v>0</v>
      </c>
      <c r="BD277" s="15" t="n">
        <f aca="false">IF(BC277=0,BA277,BA277/BB277)</f>
        <v>10</v>
      </c>
      <c r="BE277" s="15" t="n">
        <v>2</v>
      </c>
      <c r="BF277" s="15" t="n">
        <f aca="false">IF(BD277/BE277=INT(BD277/BE277),1,0)</f>
        <v>1</v>
      </c>
      <c r="BG277" s="15" t="n">
        <f aca="false">IF(BF277=0,BD277,BD277/BE277)</f>
        <v>5</v>
      </c>
      <c r="BH277" s="15" t="n">
        <v>81</v>
      </c>
      <c r="BI277" s="15" t="n">
        <f aca="false">IF(BG277/BH277=INT(BG277/BH277),1,0)</f>
        <v>0</v>
      </c>
      <c r="BJ277" s="15" t="n">
        <f aca="false">IF(BI277=0,BG277,BG277/BH277)</f>
        <v>5</v>
      </c>
      <c r="BK277" s="15" t="n">
        <v>9</v>
      </c>
      <c r="BL277" s="15" t="n">
        <f aca="false">IF(BJ277/BK277=INT(BJ277/BK277),1,0)</f>
        <v>0</v>
      </c>
      <c r="BM277" s="15" t="n">
        <f aca="false">IF(BL277=0,BJ277,BJ277/BK277)</f>
        <v>5</v>
      </c>
      <c r="BN277" s="15" t="n">
        <v>3</v>
      </c>
      <c r="BO277" s="15" t="n">
        <f aca="false">IF(BM277/BN277=INT(BM277/BN277),1,0)</f>
        <v>0</v>
      </c>
      <c r="BP277" s="15" t="n">
        <f aca="false">IF(BO277=0,BM277,BM277/BN277)</f>
        <v>5</v>
      </c>
      <c r="BQ277" s="15" t="n">
        <v>25</v>
      </c>
      <c r="BR277" s="15" t="n">
        <f aca="false">IF(BP277/BQ277=INT(BP277/BQ277),1,0)</f>
        <v>0</v>
      </c>
      <c r="BS277" s="15" t="n">
        <f aca="false">IF(BR277=0,BP277,BP277/BQ277)</f>
        <v>5</v>
      </c>
      <c r="BT277" s="15" t="n">
        <v>5</v>
      </c>
      <c r="BU277" s="15" t="n">
        <f aca="false">IF(BS277/BT277=INT(BS277/BT277),1,0)</f>
        <v>1</v>
      </c>
      <c r="BV277" s="15" t="n">
        <f aca="false">IF(BU277=0,BS277,BS277/BT277)</f>
        <v>1</v>
      </c>
      <c r="BW277" s="15" t="n">
        <v>49</v>
      </c>
      <c r="BX277" s="15" t="n">
        <f aca="false">IF(BV277/BW277=INT(BV277/BW277),1,0)</f>
        <v>0</v>
      </c>
      <c r="BY277" s="15" t="n">
        <f aca="false">IF(BX277=0,BV277,BV277/BW277)</f>
        <v>1</v>
      </c>
      <c r="BZ277" s="15" t="n">
        <v>7</v>
      </c>
      <c r="CA277" s="15" t="n">
        <f aca="false">IF(BY277/BZ277=INT(BY277/BZ277),1,0)</f>
        <v>0</v>
      </c>
      <c r="CB277" s="15" t="n">
        <f aca="false">IF(CA277=0,BY277,BY277/BZ277)</f>
        <v>1</v>
      </c>
      <c r="CC277" s="15" t="n">
        <v>121</v>
      </c>
      <c r="CD277" s="15" t="n">
        <f aca="false">IF(CB277/CC277=INT(CB277/CC277),1,0)</f>
        <v>0</v>
      </c>
      <c r="CE277" s="15" t="n">
        <f aca="false">IF(CD277=0,CB277,CB277/CC277)</f>
        <v>1</v>
      </c>
      <c r="CF277" s="15" t="n">
        <v>11</v>
      </c>
      <c r="CG277" s="15" t="n">
        <f aca="false">IF(CE277/CF277=INT(CE277/CF277),1,0)</f>
        <v>0</v>
      </c>
      <c r="CH277" s="15" t="n">
        <f aca="false">IF(CG277=0,CE277,CE277/CF277)</f>
        <v>1</v>
      </c>
      <c r="CI277" s="15" t="n">
        <v>169</v>
      </c>
      <c r="CJ277" s="15" t="n">
        <f aca="false">IF(CH277/CI277=INT(CH277/CI277),1,0)</f>
        <v>0</v>
      </c>
      <c r="CK277" s="15" t="n">
        <f aca="false">IF(CJ277=0,CH277,CH277/CI277)</f>
        <v>1</v>
      </c>
      <c r="CL277" s="15" t="n">
        <v>13</v>
      </c>
      <c r="CM277" s="15" t="n">
        <f aca="false">IF(CK277/CL277=INT(CK277/CL277),1,0)</f>
        <v>0</v>
      </c>
      <c r="CN277" s="15" t="n">
        <f aca="false">IF(CM277=0,CK277,CK277/CL277)</f>
        <v>1</v>
      </c>
      <c r="CO277" s="15" t="n">
        <f aca="false">CO273</f>
        <v>289</v>
      </c>
      <c r="CP277" s="15" t="n">
        <f aca="false">IF(CN277/CO277=INT(CN277/CO277),1,0)</f>
        <v>0</v>
      </c>
      <c r="CQ277" s="15" t="n">
        <f aca="false">IF(CP277=0,CN277,CN277/CO277)</f>
        <v>1</v>
      </c>
      <c r="CR277" s="15" t="n">
        <v>17</v>
      </c>
      <c r="CS277" s="15" t="n">
        <f aca="false">IF(CQ277/CR277=INT(CQ277/CR277),1,0)</f>
        <v>0</v>
      </c>
      <c r="CT277" s="15" t="n">
        <f aca="false">IF(CS277=0,CQ277,CQ277/CR277)</f>
        <v>1</v>
      </c>
      <c r="CU277" s="15" t="n">
        <f aca="false">CU273</f>
        <v>361</v>
      </c>
      <c r="CV277" s="15" t="n">
        <f aca="false">IF(CT277/CU277=INT(CT277/CU277),1,0)</f>
        <v>0</v>
      </c>
      <c r="CW277" s="15" t="n">
        <f aca="false">IF(CV277=0,CT277,CT277/CU277)</f>
        <v>1</v>
      </c>
      <c r="CX277" s="15" t="n">
        <v>19</v>
      </c>
      <c r="CY277" s="15" t="n">
        <f aca="false">IF(CW277/CX277=INT(CW277/CX277),1,0)</f>
        <v>0</v>
      </c>
      <c r="CZ277" s="15" t="n">
        <f aca="false">IF(CY277=0,CW277,CW277/CX277)</f>
        <v>1</v>
      </c>
      <c r="DA277" s="15" t="n">
        <f aca="false">DA273</f>
        <v>529</v>
      </c>
      <c r="DB277" s="15" t="n">
        <f aca="false">IF(CZ277/DA277=INT(CZ277/DA277),1,0)</f>
        <v>0</v>
      </c>
      <c r="DC277" s="15" t="n">
        <f aca="false">IF(DB277=0,CZ277,CZ277/DA277)</f>
        <v>1</v>
      </c>
      <c r="DD277" s="15" t="n">
        <v>23</v>
      </c>
      <c r="DE277" s="15" t="n">
        <f aca="false">IF(DC277/DD277=INT(DC277/DD277),1,0)</f>
        <v>0</v>
      </c>
      <c r="DF277" s="15" t="n">
        <f aca="false">IF(DE277=0,DC277,DC277/DD277)</f>
        <v>1</v>
      </c>
      <c r="DG277" s="15" t="n">
        <f aca="false">DG273</f>
        <v>841</v>
      </c>
      <c r="DH277" s="15" t="n">
        <f aca="false">IF(DF277/DG277=INT(DF277/DG277),1,0)</f>
        <v>0</v>
      </c>
      <c r="DI277" s="15" t="n">
        <f aca="false">IF(DH277=0,DF277,DF277/DG277)</f>
        <v>1</v>
      </c>
      <c r="DJ277" s="15" t="n">
        <v>29</v>
      </c>
      <c r="DK277" s="15" t="n">
        <f aca="false">IF(DI277/DJ277=INT(DI277/DJ277),1,0)</f>
        <v>0</v>
      </c>
      <c r="DL277" s="15" t="n">
        <f aca="false">IF(DK277=0,DI277,DI277/DJ277)</f>
        <v>1</v>
      </c>
      <c r="DM277" s="15" t="n">
        <f aca="false">DM273</f>
        <v>961</v>
      </c>
      <c r="DN277" s="15" t="n">
        <f aca="false">IF(DL277/DM277=INT(DL277/DM277),1,0)</f>
        <v>0</v>
      </c>
      <c r="DO277" s="15" t="n">
        <f aca="false">IF(DN277=0,DL277,DL277/DM277)</f>
        <v>1</v>
      </c>
      <c r="DP277" s="15" t="n">
        <v>31</v>
      </c>
      <c r="DQ277" s="15" t="n">
        <f aca="false">IF(DO277/DP277=INT(DO277/DP277),1,0)</f>
        <v>0</v>
      </c>
      <c r="DR277" s="15" t="n">
        <f aca="false">IF(DQ277=0,DO277,DO277/DP277)</f>
        <v>1</v>
      </c>
      <c r="DS277" s="15" t="n">
        <v>37</v>
      </c>
      <c r="DT277" s="15" t="n">
        <f aca="false">IF(DR277/DS277=INT(DR277/DS277),1,0)</f>
        <v>0</v>
      </c>
      <c r="DU277" s="15" t="n">
        <f aca="false">IF(DT277=0,DR277,DR277/DS277)</f>
        <v>1</v>
      </c>
      <c r="DV277" s="15" t="n">
        <v>41</v>
      </c>
      <c r="DW277" s="15" t="n">
        <f aca="false">IF(DU277/DV277=INT(DU277/DV277),1,0)</f>
        <v>0</v>
      </c>
      <c r="DX277" s="15" t="n">
        <f aca="false">IF(DW277=0,DU277,DU277/DV277)</f>
        <v>1</v>
      </c>
      <c r="DY277" s="15" t="n">
        <v>43</v>
      </c>
      <c r="DZ277" s="15" t="n">
        <f aca="false">IF(DX277/DY277=INT(DX277/DY277),1,0)</f>
        <v>0</v>
      </c>
      <c r="EA277" s="15" t="n">
        <f aca="false">IF(DZ277=0,DX277,DX277/DY277)</f>
        <v>1</v>
      </c>
      <c r="EB277" s="15" t="n">
        <v>47</v>
      </c>
      <c r="EC277" s="15" t="n">
        <f aca="false">IF(EA277/EB277=INT(EA277/EB277),1,0)</f>
        <v>0</v>
      </c>
      <c r="ED277" s="15" t="n">
        <f aca="false">IF(EC277=0,EA277,EA277/EB277)</f>
        <v>1</v>
      </c>
      <c r="EE277" s="15" t="n">
        <v>53</v>
      </c>
      <c r="EF277" s="15" t="n">
        <f aca="false">IF(ED277/EE277=INT(ED277/EE277),1,0)</f>
        <v>0</v>
      </c>
      <c r="EG277" s="15" t="n">
        <f aca="false">IF(EF277=0,ED277,ED277/EE277)</f>
        <v>1</v>
      </c>
      <c r="EH277" s="15" t="n">
        <v>59</v>
      </c>
      <c r="EI277" s="15" t="n">
        <f aca="false">IF(EG277/EH277=INT(EG277/EH277),1,0)</f>
        <v>0</v>
      </c>
      <c r="EJ277" s="15" t="n">
        <f aca="false">IF(EI277=0,EG277,EG277/EH277)</f>
        <v>1</v>
      </c>
      <c r="EK277" s="15" t="n">
        <v>61</v>
      </c>
      <c r="EL277" s="15" t="n">
        <f aca="false">IF(EJ277/EK277=INT(EJ277/EK277),1,0)</f>
        <v>0</v>
      </c>
      <c r="EM277" s="15" t="n">
        <f aca="false">IF(EL277=0,EJ277,EJ277/EK277)</f>
        <v>1</v>
      </c>
      <c r="EN277" s="15" t="n">
        <v>67</v>
      </c>
      <c r="EO277" s="15" t="n">
        <f aca="false">IF(EM277/EN277=INT(EM277/EN277),1,0)</f>
        <v>0</v>
      </c>
      <c r="EP277" s="15" t="n">
        <f aca="false">IF(EO277=0,EM277,EM277/EN277)</f>
        <v>1</v>
      </c>
      <c r="EQ277" s="15" t="n">
        <v>71</v>
      </c>
      <c r="ER277" s="15" t="n">
        <f aca="false">IF(EP277/EQ277=INT(EP277/EQ277),1,0)</f>
        <v>0</v>
      </c>
      <c r="ES277" s="15" t="n">
        <f aca="false">IF(ER277=0,EP277,EP277/EQ277)</f>
        <v>1</v>
      </c>
      <c r="ET277" s="15" t="n">
        <v>73</v>
      </c>
      <c r="EU277" s="15" t="n">
        <f aca="false">IF(ES277/ET277=INT(ES277/ET277),1,0)</f>
        <v>0</v>
      </c>
      <c r="EV277" s="15" t="n">
        <f aca="false">IF(EU277=0,ES277,ES277/ET277)</f>
        <v>1</v>
      </c>
      <c r="EW277" s="15" t="n">
        <v>79</v>
      </c>
      <c r="EX277" s="15" t="n">
        <f aca="false">IF(EV277/EW277=INT(EV277/EW277),1,0)</f>
        <v>0</v>
      </c>
      <c r="EY277" s="15" t="n">
        <f aca="false">IF(EX277=0,EV277,EV277/EW277)</f>
        <v>1</v>
      </c>
      <c r="EZ277" s="15" t="n">
        <v>83</v>
      </c>
      <c r="FA277" s="15" t="n">
        <f aca="false">IF(EY277/EZ277=INT(EY277/EZ277),1,0)</f>
        <v>0</v>
      </c>
      <c r="FB277" s="15" t="n">
        <f aca="false">IF(FA277=0,EY277,EY277/EZ277)</f>
        <v>1</v>
      </c>
      <c r="FC277" s="15" t="n">
        <v>89</v>
      </c>
      <c r="FD277" s="15" t="n">
        <f aca="false">IF(FB277/FC277=INT(FB277/FC277),1,0)</f>
        <v>0</v>
      </c>
      <c r="FE277" s="15" t="n">
        <f aca="false">IF(FD277=0,FB277,FB277/FC277)</f>
        <v>1</v>
      </c>
      <c r="FF277" s="15" t="n">
        <v>97</v>
      </c>
      <c r="FG277" s="15" t="n">
        <f aca="false">IF(FE277/FF277=INT(FE277/FF277),1,0)</f>
        <v>0</v>
      </c>
      <c r="FH277" s="15" t="n">
        <f aca="false">IF(FG277=0,FE277,FE277/FF277)</f>
        <v>1</v>
      </c>
      <c r="FI277" s="15" t="n">
        <v>101</v>
      </c>
      <c r="FJ277" s="15" t="n">
        <f aca="false">IF(FH277/FI277=INT(FH277/FI277),1,0)</f>
        <v>0</v>
      </c>
      <c r="FK277" s="15" t="n">
        <f aca="false">IF(FJ277=0,FH277,FH277/FI277)</f>
        <v>1</v>
      </c>
      <c r="FL277" s="15" t="n">
        <v>103</v>
      </c>
      <c r="FM277" s="15" t="n">
        <f aca="false">IF(FK277/FL277=INT(FK277/FL277),1,0)</f>
        <v>0</v>
      </c>
      <c r="FN277" s="15" t="n">
        <f aca="false">IF(FM277=0,FK277,FK277/FL277)</f>
        <v>1</v>
      </c>
      <c r="FO277" s="15" t="n">
        <v>107</v>
      </c>
      <c r="FP277" s="15" t="n">
        <f aca="false">IF(FN277/FO277=INT(FN277/FO277),1,0)</f>
        <v>0</v>
      </c>
      <c r="FQ277" s="15" t="n">
        <f aca="false">IF(FP277=0,FN277,FN277/FO277)</f>
        <v>1</v>
      </c>
      <c r="FR277" s="15" t="n">
        <v>109</v>
      </c>
      <c r="FS277" s="15" t="n">
        <f aca="false">IF(FQ277/FR277=INT(FQ277/FR277),1,0)</f>
        <v>0</v>
      </c>
      <c r="FT277" s="15" t="n">
        <f aca="false">IF(FS277=0,FQ277,FQ277/FR277)</f>
        <v>1</v>
      </c>
      <c r="FU277" s="15" t="n">
        <v>113</v>
      </c>
      <c r="FV277" s="15" t="n">
        <f aca="false">IF(FT277/FU277=INT(FT277/FU277),1,0)</f>
        <v>0</v>
      </c>
      <c r="FW277" s="15" t="n">
        <f aca="false">IF(FV277=0,FT277,FT277/FU277)</f>
        <v>1</v>
      </c>
      <c r="FX277" s="15" t="n">
        <v>127</v>
      </c>
      <c r="FY277" s="15" t="n">
        <f aca="false">IF(FW277/FX277=INT(FW277/FX277),1,0)</f>
        <v>0</v>
      </c>
      <c r="FZ277" s="15" t="n">
        <f aca="false">IF(FY277=0,FW277,FW277/FX277)</f>
        <v>1</v>
      </c>
      <c r="GA277" s="15" t="n">
        <v>131</v>
      </c>
      <c r="GB277" s="15" t="n">
        <f aca="false">IF(FZ277/GA277=INT(FZ277/GA277),1,0)</f>
        <v>0</v>
      </c>
      <c r="GC277" s="15" t="n">
        <f aca="false">IF(GB277=0,FZ277,FZ277/GA277)</f>
        <v>1</v>
      </c>
      <c r="GD277" s="15" t="n">
        <v>137</v>
      </c>
      <c r="GE277" s="15" t="n">
        <f aca="false">IF(GC277/GD277=INT(GC277/GD277),1,0)</f>
        <v>0</v>
      </c>
      <c r="GF277" s="15" t="n">
        <f aca="false">IF(GE277=0,GC277,GC277/GD277)</f>
        <v>1</v>
      </c>
      <c r="GG277" s="15" t="n">
        <v>139</v>
      </c>
      <c r="GH277" s="15" t="n">
        <f aca="false">IF(GF277/GG277=INT(GF277/GG277),1,0)</f>
        <v>0</v>
      </c>
      <c r="GI277" s="15" t="n">
        <f aca="false">IF(GH277=0,GF277,GF277/GG277)</f>
        <v>1</v>
      </c>
      <c r="GJ277" s="15" t="n">
        <v>149</v>
      </c>
      <c r="GK277" s="15" t="n">
        <f aca="false">IF(GI277/GJ277=INT(GI277/GJ277),1,0)</f>
        <v>0</v>
      </c>
      <c r="GL277" s="15" t="n">
        <f aca="false">IF(GK277=0,GI277,GI277/GJ277)</f>
        <v>1</v>
      </c>
      <c r="GM277" s="15"/>
      <c r="GN277" s="15" t="n">
        <f aca="false">8*AW277+4*AZ277+2*BC277+BF277</f>
        <v>1</v>
      </c>
      <c r="GO277" s="15" t="n">
        <f aca="false">4*BI277+2*BL277+BO277</f>
        <v>0</v>
      </c>
      <c r="GP277" s="15" t="n">
        <f aca="false">2*BR277+BU277</f>
        <v>1</v>
      </c>
      <c r="GQ277" s="15" t="n">
        <f aca="false">2*BX277+CA277</f>
        <v>0</v>
      </c>
      <c r="GR277" s="15" t="n">
        <f aca="false">2*CD277+CG277</f>
        <v>0</v>
      </c>
      <c r="GS277" s="15" t="n">
        <f aca="false">2*CJ277+CM277</f>
        <v>0</v>
      </c>
      <c r="GT277" s="15" t="n">
        <f aca="false">CS277</f>
        <v>0</v>
      </c>
      <c r="GU277" s="15" t="n">
        <f aca="false">CY277</f>
        <v>0</v>
      </c>
      <c r="GV277" s="15" t="n">
        <f aca="false">DE277</f>
        <v>0</v>
      </c>
      <c r="GW277" s="15" t="n">
        <f aca="false">DK277</f>
        <v>0</v>
      </c>
      <c r="GX277" s="15" t="n">
        <f aca="false">DQ277</f>
        <v>0</v>
      </c>
      <c r="GY277" s="0" t="n">
        <f aca="false">DT277</f>
        <v>0</v>
      </c>
      <c r="GZ277" s="0" t="n">
        <f aca="false">DW277</f>
        <v>0</v>
      </c>
      <c r="HA277" s="0" t="n">
        <f aca="false">DZ277</f>
        <v>0</v>
      </c>
      <c r="HB277" s="0" t="n">
        <f aca="false">EC277</f>
        <v>0</v>
      </c>
      <c r="HC277" s="0" t="n">
        <f aca="false">EF277</f>
        <v>0</v>
      </c>
      <c r="HD277" s="0" t="n">
        <f aca="false">EI277</f>
        <v>0</v>
      </c>
      <c r="HE277" s="0" t="n">
        <f aca="false">EL277</f>
        <v>0</v>
      </c>
      <c r="HF277" s="0" t="n">
        <f aca="false">EO277</f>
        <v>0</v>
      </c>
      <c r="HG277" s="0" t="n">
        <f aca="false">ER277</f>
        <v>0</v>
      </c>
      <c r="HH277" s="0" t="n">
        <f aca="false">EU277</f>
        <v>0</v>
      </c>
      <c r="HI277" s="0" t="n">
        <f aca="false">EX277</f>
        <v>0</v>
      </c>
      <c r="HJ277" s="0" t="n">
        <f aca="false">FA277</f>
        <v>0</v>
      </c>
      <c r="HK277" s="0" t="n">
        <f aca="false">FD277</f>
        <v>0</v>
      </c>
      <c r="HL277" s="0" t="n">
        <f aca="false">FG277</f>
        <v>0</v>
      </c>
      <c r="HM277" s="0" t="n">
        <f aca="false">FJ277</f>
        <v>0</v>
      </c>
      <c r="HN277" s="0" t="n">
        <f aca="false">FM277</f>
        <v>0</v>
      </c>
      <c r="HO277" s="0" t="n">
        <f aca="false">FP277</f>
        <v>0</v>
      </c>
      <c r="HP277" s="0" t="n">
        <f aca="false">FS277</f>
        <v>0</v>
      </c>
      <c r="HQ277" s="0" t="n">
        <f aca="false">FV277</f>
        <v>0</v>
      </c>
      <c r="HR277" s="0" t="n">
        <f aca="false">FY277</f>
        <v>0</v>
      </c>
      <c r="HS277" s="0" t="n">
        <f aca="false">GB277</f>
        <v>0</v>
      </c>
      <c r="HT277" s="0" t="n">
        <f aca="false">GE277</f>
        <v>0</v>
      </c>
      <c r="HU277" s="0" t="n">
        <f aca="false">GH277</f>
        <v>0</v>
      </c>
      <c r="HV277" s="0" t="n">
        <f aca="false">GK277</f>
        <v>0</v>
      </c>
      <c r="HW277" s="0" t="n">
        <f aca="false">AU277</f>
        <v>10</v>
      </c>
      <c r="HX277" s="0" t="n">
        <f aca="false">HW277/HV279</f>
        <v>1</v>
      </c>
    </row>
    <row r="278" customFormat="false" ht="18" hidden="true" customHeight="true" outlineLevel="0" collapsed="false">
      <c r="A278" s="1"/>
      <c r="B278" s="10"/>
      <c r="C278" s="10"/>
      <c r="D278" s="10"/>
      <c r="E278" s="10"/>
      <c r="F278" s="13"/>
      <c r="G278" s="13"/>
      <c r="H278" s="74"/>
      <c r="I278" s="10"/>
      <c r="J278" s="10"/>
      <c r="K278" s="1"/>
      <c r="M278" s="1"/>
      <c r="O278" s="17"/>
      <c r="AK278" s="1"/>
      <c r="AL278" s="1"/>
      <c r="AM278" s="1"/>
      <c r="AN278" s="1"/>
      <c r="AO278" s="1"/>
      <c r="AP278" s="1"/>
      <c r="AQ278" s="1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 t="n">
        <f aca="false">IF(GN276&lt;GN277,GN276,GN277)</f>
        <v>1</v>
      </c>
      <c r="GO278" s="15" t="n">
        <f aca="false">IF(GO276&lt;GO277,GO276,GO277)</f>
        <v>0</v>
      </c>
      <c r="GP278" s="15" t="n">
        <f aca="false">IF(GP276&lt;GP277,GP276,GP277)</f>
        <v>1</v>
      </c>
      <c r="GQ278" s="15" t="n">
        <f aca="false">IF(GQ276&lt;GQ277,GQ276,GQ277)</f>
        <v>0</v>
      </c>
      <c r="GR278" s="15" t="n">
        <f aca="false">IF(GR276&lt;GR277,GR276,GR277)</f>
        <v>0</v>
      </c>
      <c r="GS278" s="15" t="n">
        <f aca="false">IF(GS276&lt;GS277,GS276,GS277)</f>
        <v>0</v>
      </c>
      <c r="GT278" s="15" t="n">
        <f aca="false">IF(GT276&lt;GT277,GT276,GT277)</f>
        <v>0</v>
      </c>
      <c r="GU278" s="15" t="n">
        <f aca="false">IF(GU276&lt;GU277,GU276,GU277)</f>
        <v>0</v>
      </c>
      <c r="GV278" s="15" t="n">
        <f aca="false">IF(GV276&lt;GV277,GV276,GV277)</f>
        <v>0</v>
      </c>
      <c r="GW278" s="15" t="n">
        <f aca="false">IF(GW276&lt;GW277,GW276,GW277)</f>
        <v>0</v>
      </c>
      <c r="GX278" s="15" t="n">
        <f aca="false">IF(GX276&lt;GX277,GX276,GX277)</f>
        <v>0</v>
      </c>
      <c r="GY278" s="15" t="n">
        <f aca="false">IF(GY276&lt;GY277,GY276,GY277)</f>
        <v>0</v>
      </c>
      <c r="GZ278" s="15" t="n">
        <f aca="false">IF(GZ276&lt;GZ277,GZ276,GZ277)</f>
        <v>0</v>
      </c>
      <c r="HA278" s="15" t="n">
        <f aca="false">IF(HA276&lt;HA277,HA276,HA277)</f>
        <v>0</v>
      </c>
      <c r="HB278" s="15" t="n">
        <f aca="false">IF(HB276&lt;HB277,HB276,HB277)</f>
        <v>0</v>
      </c>
      <c r="HC278" s="15" t="n">
        <f aca="false">IF(HC276&lt;HC277,HC276,HC277)</f>
        <v>0</v>
      </c>
      <c r="HD278" s="15" t="n">
        <f aca="false">IF(HD276&lt;HD277,HD276,HD277)</f>
        <v>0</v>
      </c>
      <c r="HE278" s="15" t="n">
        <f aca="false">IF(HE276&lt;HE277,HE276,HE277)</f>
        <v>0</v>
      </c>
      <c r="HF278" s="15" t="n">
        <f aca="false">IF(HF276&lt;HF277,HF276,HF277)</f>
        <v>0</v>
      </c>
      <c r="HG278" s="15" t="n">
        <f aca="false">IF(HG276&lt;HG277,HG276,HG277)</f>
        <v>0</v>
      </c>
      <c r="HH278" s="15" t="n">
        <f aca="false">IF(HH276&lt;HH277,HH276,HH277)</f>
        <v>0</v>
      </c>
      <c r="HI278" s="15" t="n">
        <f aca="false">IF(HI276&lt;HI277,HI276,HI277)</f>
        <v>0</v>
      </c>
      <c r="HJ278" s="15" t="n">
        <f aca="false">IF(HJ276&lt;HJ277,HJ276,HJ277)</f>
        <v>0</v>
      </c>
      <c r="HK278" s="15" t="n">
        <f aca="false">IF(HK276&lt;HK277,HK276,HK277)</f>
        <v>0</v>
      </c>
      <c r="HL278" s="15" t="n">
        <f aca="false">IF(HL276&lt;HL277,HL276,HL277)</f>
        <v>0</v>
      </c>
      <c r="HM278" s="15" t="n">
        <f aca="false">IF(HM276&lt;HM277,HM276,HM277)</f>
        <v>0</v>
      </c>
      <c r="HN278" s="15" t="n">
        <f aca="false">IF(HN276&lt;HN277,HN276,HN277)</f>
        <v>0</v>
      </c>
      <c r="HO278" s="15" t="n">
        <f aca="false">IF(HO276&lt;HO277,HO276,HO277)</f>
        <v>0</v>
      </c>
      <c r="HP278" s="15" t="n">
        <f aca="false">IF(HP276&lt;HP277,HP276,HP277)</f>
        <v>0</v>
      </c>
      <c r="HQ278" s="15" t="n">
        <f aca="false">IF(HQ276&lt;HQ277,HQ276,HQ277)</f>
        <v>0</v>
      </c>
      <c r="HR278" s="15" t="n">
        <f aca="false">IF(HR276&lt;HR277,HR276,HR277)</f>
        <v>0</v>
      </c>
      <c r="HS278" s="15" t="n">
        <f aca="false">IF(HS276&lt;HS277,HS276,HS277)</f>
        <v>0</v>
      </c>
      <c r="HT278" s="15" t="n">
        <f aca="false">IF(HT276&lt;HT277,HT276,HT277)</f>
        <v>0</v>
      </c>
      <c r="HU278" s="15" t="n">
        <f aca="false">IF(HU276&lt;HU277,HU276,HU277)</f>
        <v>0</v>
      </c>
      <c r="HV278" s="15" t="n">
        <f aca="false">IF(HV276&lt;HV277,HV276,HV277)</f>
        <v>0</v>
      </c>
    </row>
    <row r="279" customFormat="false" ht="18" hidden="true" customHeight="true" outlineLevel="0" collapsed="false">
      <c r="A279" s="1"/>
      <c r="B279" s="10"/>
      <c r="C279" s="10"/>
      <c r="D279" s="10"/>
      <c r="E279" s="10"/>
      <c r="F279" s="13"/>
      <c r="G279" s="13"/>
      <c r="H279" s="74"/>
      <c r="I279" s="10"/>
      <c r="J279" s="10"/>
      <c r="K279" s="1"/>
      <c r="M279" s="1"/>
      <c r="O279" s="17"/>
      <c r="AK279" s="1"/>
      <c r="AL279" s="1"/>
      <c r="AM279" s="1"/>
      <c r="AN279" s="1"/>
      <c r="AO279" s="1"/>
      <c r="AP279" s="1"/>
      <c r="AQ279" s="1"/>
      <c r="AT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0" t="n">
        <f aca="false">FY$4^GN278</f>
        <v>2</v>
      </c>
      <c r="GO279" s="0" t="n">
        <f aca="false">FZ$4^GO278*GN279</f>
        <v>2</v>
      </c>
      <c r="GP279" s="0" t="n">
        <f aca="false">GA$4^GP278*GO279</f>
        <v>10</v>
      </c>
      <c r="GQ279" s="0" t="n">
        <f aca="false">GB$4^GQ278*GP279</f>
        <v>10</v>
      </c>
      <c r="GR279" s="0" t="n">
        <f aca="false">GC$4^GR278*GQ279</f>
        <v>10</v>
      </c>
      <c r="GS279" s="0" t="n">
        <f aca="false">GD$4^GS278*GR279</f>
        <v>10</v>
      </c>
      <c r="GT279" s="0" t="n">
        <f aca="false">GE$4^GT278*GS279</f>
        <v>10</v>
      </c>
      <c r="GU279" s="0" t="n">
        <f aca="false">GF$4^GU278*GT279</f>
        <v>10</v>
      </c>
      <c r="GV279" s="0" t="n">
        <f aca="false">GG$4^GV278*GU279</f>
        <v>10</v>
      </c>
      <c r="GW279" s="0" t="n">
        <f aca="false">GH$4^GW278*GV279</f>
        <v>10</v>
      </c>
      <c r="GX279" s="0" t="n">
        <f aca="false">GI$4^GX278*GW279</f>
        <v>10</v>
      </c>
      <c r="GY279" s="0" t="n">
        <f aca="false">GJ$4^GY278*GX279</f>
        <v>10</v>
      </c>
      <c r="GZ279" s="0" t="n">
        <f aca="false">GK$4^GZ278*GY279</f>
        <v>10</v>
      </c>
      <c r="HA279" s="0" t="n">
        <f aca="false">GL$4^HA278*GZ279</f>
        <v>10</v>
      </c>
      <c r="HB279" s="0" t="n">
        <f aca="false">GM$4^HB278*HA279</f>
        <v>10</v>
      </c>
      <c r="HC279" s="0" t="n">
        <f aca="false">GN$4^HC278*HB279</f>
        <v>10</v>
      </c>
      <c r="HD279" s="0" t="n">
        <f aca="false">GO$4^HD278*HC279</f>
        <v>10</v>
      </c>
      <c r="HE279" s="0" t="n">
        <f aca="false">GP$4^HE278*HD279</f>
        <v>10</v>
      </c>
      <c r="HF279" s="0" t="n">
        <f aca="false">GQ$4^HF278*HE279</f>
        <v>10</v>
      </c>
      <c r="HG279" s="0" t="n">
        <f aca="false">GR$4^HG278*HF279</f>
        <v>10</v>
      </c>
      <c r="HH279" s="0" t="n">
        <f aca="false">GS$4^HH278*HG279</f>
        <v>10</v>
      </c>
      <c r="HI279" s="0" t="n">
        <f aca="false">GT$4^HI278*HH279</f>
        <v>10</v>
      </c>
      <c r="HJ279" s="0" t="n">
        <f aca="false">GU$4^HJ278*HI279</f>
        <v>10</v>
      </c>
      <c r="HK279" s="0" t="n">
        <f aca="false">GV$4^HK278*HJ279</f>
        <v>10</v>
      </c>
      <c r="HL279" s="0" t="n">
        <f aca="false">GW$4^HL278*HK279</f>
        <v>10</v>
      </c>
      <c r="HM279" s="0" t="n">
        <f aca="false">GX$4^HM278*HL279</f>
        <v>10</v>
      </c>
      <c r="HN279" s="0" t="n">
        <f aca="false">GY$4^HN278*HM279</f>
        <v>10</v>
      </c>
      <c r="HO279" s="0" t="n">
        <f aca="false">GZ$4^HO278*HN279</f>
        <v>10</v>
      </c>
      <c r="HP279" s="0" t="n">
        <f aca="false">HA$4^HP278*HO279</f>
        <v>10</v>
      </c>
      <c r="HQ279" s="0" t="n">
        <f aca="false">HB$4^HQ278*HP279</f>
        <v>10</v>
      </c>
      <c r="HR279" s="0" t="n">
        <f aca="false">HC$4^HR278*HQ279</f>
        <v>10</v>
      </c>
      <c r="HS279" s="0" t="n">
        <f aca="false">HD$4^HS278*HR279</f>
        <v>10</v>
      </c>
      <c r="HT279" s="0" t="n">
        <f aca="false">HE$4^HT278*HS279</f>
        <v>10</v>
      </c>
      <c r="HU279" s="0" t="n">
        <f aca="false">HF$4^HU278*HT279</f>
        <v>10</v>
      </c>
      <c r="HV279" s="0" t="n">
        <f aca="false">HG$4^HV278*HU279</f>
        <v>10</v>
      </c>
    </row>
    <row r="280" customFormat="false" ht="18" hidden="true" customHeight="true" outlineLevel="0" collapsed="false">
      <c r="A280" s="1"/>
      <c r="B280" s="10"/>
      <c r="C280" s="10"/>
      <c r="D280" s="10"/>
      <c r="E280" s="10"/>
      <c r="F280" s="13"/>
      <c r="G280" s="13"/>
      <c r="H280" s="74"/>
      <c r="I280" s="10"/>
      <c r="J280" s="10"/>
      <c r="K280" s="1"/>
      <c r="M280" s="1"/>
      <c r="O280" s="17"/>
      <c r="AK280" s="1"/>
      <c r="AL280" s="1"/>
      <c r="AM280" s="1"/>
      <c r="AN280" s="1"/>
      <c r="AO280" s="1"/>
      <c r="AP280" s="1"/>
      <c r="AQ280" s="1"/>
      <c r="AR280" s="0" t="s">
        <v>65</v>
      </c>
      <c r="AS280" s="0" t="n">
        <f aca="false">AS269+AS273+AS277</f>
        <v>47</v>
      </c>
      <c r="AT280" s="0" t="n">
        <f aca="false">HX268*HX273*HX277+HX269*HX272*HX277+HX269*HX273*HX276</f>
        <v>291</v>
      </c>
      <c r="AU280" s="0" t="n">
        <f aca="false">AT280-AU281*(AS281-AS280)</f>
        <v>101</v>
      </c>
      <c r="AV280" s="0" t="n">
        <v>256</v>
      </c>
      <c r="AW280" s="15" t="n">
        <f aca="false">IF(AU280/AV280=INT(AU280/AV280),1,0)</f>
        <v>0</v>
      </c>
      <c r="AX280" s="15" t="n">
        <f aca="false">IF(AW280=0,AU280,AU280/AV280)</f>
        <v>101</v>
      </c>
      <c r="AY280" s="15" t="n">
        <v>16</v>
      </c>
      <c r="AZ280" s="15" t="n">
        <f aca="false">IF(AX280/AY280=INT(AX280/AY280),1,0)</f>
        <v>0</v>
      </c>
      <c r="BA280" s="15" t="n">
        <f aca="false">IF(AZ280=0,AX280,AX280/AY280)</f>
        <v>101</v>
      </c>
      <c r="BB280" s="15" t="n">
        <v>4</v>
      </c>
      <c r="BC280" s="15" t="n">
        <f aca="false">IF(BA280/BB280=INT(BA280/BB280),1,0)</f>
        <v>0</v>
      </c>
      <c r="BD280" s="15" t="n">
        <f aca="false">IF(BC280=0,BA280,BA280/BB280)</f>
        <v>101</v>
      </c>
      <c r="BE280" s="15" t="n">
        <v>2</v>
      </c>
      <c r="BF280" s="15" t="n">
        <f aca="false">IF(BD280/BE280=INT(BD280/BE280),1,0)</f>
        <v>0</v>
      </c>
      <c r="BG280" s="15" t="n">
        <f aca="false">IF(BF280=0,BD280,BD280/BE280)</f>
        <v>101</v>
      </c>
      <c r="BH280" s="15" t="n">
        <v>81</v>
      </c>
      <c r="BI280" s="15" t="n">
        <f aca="false">IF(BG280/BH280=INT(BG280/BH280),1,0)</f>
        <v>0</v>
      </c>
      <c r="BJ280" s="15" t="n">
        <f aca="false">IF(BI280=0,BG280,BG280/BH280)</f>
        <v>101</v>
      </c>
      <c r="BK280" s="15" t="n">
        <v>9</v>
      </c>
      <c r="BL280" s="15" t="n">
        <f aca="false">IF(BJ280/BK280=INT(BJ280/BK280),1,0)</f>
        <v>0</v>
      </c>
      <c r="BM280" s="15" t="n">
        <f aca="false">IF(BL280=0,BJ280,BJ280/BK280)</f>
        <v>101</v>
      </c>
      <c r="BN280" s="15" t="n">
        <v>3</v>
      </c>
      <c r="BO280" s="15" t="n">
        <f aca="false">IF(BM280/BN280=INT(BM280/BN280),1,0)</f>
        <v>0</v>
      </c>
      <c r="BP280" s="15" t="n">
        <f aca="false">IF(BO280=0,BM280,BM280/BN280)</f>
        <v>101</v>
      </c>
      <c r="BQ280" s="15" t="n">
        <v>25</v>
      </c>
      <c r="BR280" s="15" t="n">
        <f aca="false">IF(BP280/BQ280=INT(BP280/BQ280),1,0)</f>
        <v>0</v>
      </c>
      <c r="BS280" s="15" t="n">
        <f aca="false">IF(BR280=0,BP280,BP280/BQ280)</f>
        <v>101</v>
      </c>
      <c r="BT280" s="15" t="n">
        <v>5</v>
      </c>
      <c r="BU280" s="15" t="n">
        <f aca="false">IF(BS280/BT280=INT(BS280/BT280),1,0)</f>
        <v>0</v>
      </c>
      <c r="BV280" s="15" t="n">
        <f aca="false">IF(BU280=0,BS280,BS280/BT280)</f>
        <v>101</v>
      </c>
      <c r="BW280" s="15" t="n">
        <v>49</v>
      </c>
      <c r="BX280" s="15" t="n">
        <f aca="false">IF(BV280/BW280=INT(BV280/BW280),1,0)</f>
        <v>0</v>
      </c>
      <c r="BY280" s="15" t="n">
        <f aca="false">IF(BX280=0,BV280,BV280/BW280)</f>
        <v>101</v>
      </c>
      <c r="BZ280" s="15" t="n">
        <v>7</v>
      </c>
      <c r="CA280" s="15" t="n">
        <f aca="false">IF(BY280/BZ280=INT(BY280/BZ280),1,0)</f>
        <v>0</v>
      </c>
      <c r="CB280" s="15" t="n">
        <f aca="false">IF(CA280=0,BY280,BY280/BZ280)</f>
        <v>101</v>
      </c>
      <c r="CC280" s="15" t="n">
        <v>121</v>
      </c>
      <c r="CD280" s="15" t="n">
        <f aca="false">IF(CB280/CC280=INT(CB280/CC280),1,0)</f>
        <v>0</v>
      </c>
      <c r="CE280" s="15" t="n">
        <f aca="false">IF(CD280=0,CB280,CB280/CC280)</f>
        <v>101</v>
      </c>
      <c r="CF280" s="15" t="n">
        <v>11</v>
      </c>
      <c r="CG280" s="15" t="n">
        <f aca="false">IF(CE280/CF280=INT(CE280/CF280),1,0)</f>
        <v>0</v>
      </c>
      <c r="CH280" s="15" t="n">
        <f aca="false">IF(CG280=0,CE280,CE280/CF280)</f>
        <v>101</v>
      </c>
      <c r="CI280" s="15" t="n">
        <v>169</v>
      </c>
      <c r="CJ280" s="15" t="n">
        <f aca="false">IF(CH280/CI280=INT(CH280/CI280),1,0)</f>
        <v>0</v>
      </c>
      <c r="CK280" s="15" t="n">
        <f aca="false">IF(CJ280=0,CH280,CH280/CI280)</f>
        <v>101</v>
      </c>
      <c r="CL280" s="15" t="n">
        <v>13</v>
      </c>
      <c r="CM280" s="15" t="n">
        <f aca="false">IF(CK280/CL280=INT(CK280/CL280),1,0)</f>
        <v>0</v>
      </c>
      <c r="CN280" s="15" t="n">
        <f aca="false">IF(CM280=0,CK280,CK280/CL280)</f>
        <v>101</v>
      </c>
      <c r="CO280" s="15" t="n">
        <f aca="false">CO276</f>
        <v>289</v>
      </c>
      <c r="CP280" s="15" t="n">
        <f aca="false">IF(CN280/CO280=INT(CN280/CO280),1,0)</f>
        <v>0</v>
      </c>
      <c r="CQ280" s="15" t="n">
        <f aca="false">IF(CP280=0,CN280,CN280/CO280)</f>
        <v>101</v>
      </c>
      <c r="CR280" s="15" t="n">
        <v>17</v>
      </c>
      <c r="CS280" s="15" t="n">
        <f aca="false">IF(CQ280/CR280=INT(CQ280/CR280),1,0)</f>
        <v>0</v>
      </c>
      <c r="CT280" s="15" t="n">
        <f aca="false">IF(CS280=0,CQ280,CQ280/CR280)</f>
        <v>101</v>
      </c>
      <c r="CU280" s="15" t="n">
        <f aca="false">CU276</f>
        <v>361</v>
      </c>
      <c r="CV280" s="15" t="n">
        <f aca="false">IF(CT280/CU280=INT(CT280/CU280),1,0)</f>
        <v>0</v>
      </c>
      <c r="CW280" s="15" t="n">
        <f aca="false">IF(CV280=0,CT280,CT280/CU280)</f>
        <v>101</v>
      </c>
      <c r="CX280" s="15" t="n">
        <v>19</v>
      </c>
      <c r="CY280" s="15" t="n">
        <f aca="false">IF(CW280/CX280=INT(CW280/CX280),1,0)</f>
        <v>0</v>
      </c>
      <c r="CZ280" s="15" t="n">
        <f aca="false">IF(CY280=0,CW280,CW280/CX280)</f>
        <v>101</v>
      </c>
      <c r="DA280" s="15" t="n">
        <f aca="false">DA276</f>
        <v>529</v>
      </c>
      <c r="DB280" s="15" t="n">
        <f aca="false">IF(CZ280/DA280=INT(CZ280/DA280),1,0)</f>
        <v>0</v>
      </c>
      <c r="DC280" s="15" t="n">
        <f aca="false">IF(DB280=0,CZ280,CZ280/DA280)</f>
        <v>101</v>
      </c>
      <c r="DD280" s="15" t="n">
        <v>23</v>
      </c>
      <c r="DE280" s="15" t="n">
        <f aca="false">IF(DC280/DD280=INT(DC280/DD280),1,0)</f>
        <v>0</v>
      </c>
      <c r="DF280" s="15" t="n">
        <f aca="false">IF(DE280=0,DC280,DC280/DD280)</f>
        <v>101</v>
      </c>
      <c r="DG280" s="15" t="n">
        <f aca="false">DG276</f>
        <v>841</v>
      </c>
      <c r="DH280" s="15" t="n">
        <f aca="false">IF(DF280/DG280=INT(DF280/DG280),1,0)</f>
        <v>0</v>
      </c>
      <c r="DI280" s="15" t="n">
        <f aca="false">IF(DH280=0,DF280,DF280/DG280)</f>
        <v>101</v>
      </c>
      <c r="DJ280" s="15" t="n">
        <v>29</v>
      </c>
      <c r="DK280" s="15" t="n">
        <f aca="false">IF(DI280/DJ280=INT(DI280/DJ280),1,0)</f>
        <v>0</v>
      </c>
      <c r="DL280" s="15" t="n">
        <f aca="false">IF(DK280=0,DI280,DI280/DJ280)</f>
        <v>101</v>
      </c>
      <c r="DM280" s="15" t="n">
        <f aca="false">DM276</f>
        <v>961</v>
      </c>
      <c r="DN280" s="15" t="n">
        <f aca="false">IF(DL280/DM280=INT(DL280/DM280),1,0)</f>
        <v>0</v>
      </c>
      <c r="DO280" s="15" t="n">
        <f aca="false">IF(DN280=0,DL280,DL280/DM280)</f>
        <v>101</v>
      </c>
      <c r="DP280" s="15" t="n">
        <v>31</v>
      </c>
      <c r="DQ280" s="15" t="n">
        <f aca="false">IF(DO280/DP280=INT(DO280/DP280),1,0)</f>
        <v>0</v>
      </c>
      <c r="DR280" s="15" t="n">
        <f aca="false">IF(DQ280=0,DO280,DO280/DP280)</f>
        <v>101</v>
      </c>
      <c r="DS280" s="15" t="n">
        <v>37</v>
      </c>
      <c r="DT280" s="15" t="n">
        <f aca="false">IF(DR280/DS280=INT(DR280/DS280),1,0)</f>
        <v>0</v>
      </c>
      <c r="DU280" s="15" t="n">
        <f aca="false">IF(DT280=0,DR280,DR280/DS280)</f>
        <v>101</v>
      </c>
      <c r="DV280" s="15" t="n">
        <v>41</v>
      </c>
      <c r="DW280" s="15" t="n">
        <f aca="false">IF(DU280/DV280=INT(DU280/DV280),1,0)</f>
        <v>0</v>
      </c>
      <c r="DX280" s="15" t="n">
        <f aca="false">IF(DW280=0,DU280,DU280/DV280)</f>
        <v>101</v>
      </c>
      <c r="DY280" s="15" t="n">
        <v>43</v>
      </c>
      <c r="DZ280" s="15" t="n">
        <f aca="false">IF(DX280/DY280=INT(DX280/DY280),1,0)</f>
        <v>0</v>
      </c>
      <c r="EA280" s="15" t="n">
        <f aca="false">IF(DZ280=0,DX280,DX280/DY280)</f>
        <v>101</v>
      </c>
      <c r="EB280" s="15" t="n">
        <v>47</v>
      </c>
      <c r="EC280" s="15" t="n">
        <f aca="false">IF(EA280/EB280=INT(EA280/EB280),1,0)</f>
        <v>0</v>
      </c>
      <c r="ED280" s="15" t="n">
        <f aca="false">IF(EC280=0,EA280,EA280/EB280)</f>
        <v>101</v>
      </c>
      <c r="EE280" s="15" t="n">
        <v>53</v>
      </c>
      <c r="EF280" s="15" t="n">
        <f aca="false">IF(ED280/EE280=INT(ED280/EE280),1,0)</f>
        <v>0</v>
      </c>
      <c r="EG280" s="15" t="n">
        <f aca="false">IF(EF280=0,ED280,ED280/EE280)</f>
        <v>101</v>
      </c>
      <c r="EH280" s="15" t="n">
        <v>59</v>
      </c>
      <c r="EI280" s="15" t="n">
        <f aca="false">IF(EG280/EH280=INT(EG280/EH280),1,0)</f>
        <v>0</v>
      </c>
      <c r="EJ280" s="15" t="n">
        <f aca="false">IF(EI280=0,EG280,EG280/EH280)</f>
        <v>101</v>
      </c>
      <c r="EK280" s="15" t="n">
        <v>61</v>
      </c>
      <c r="EL280" s="15" t="n">
        <f aca="false">IF(EJ280/EK280=INT(EJ280/EK280),1,0)</f>
        <v>0</v>
      </c>
      <c r="EM280" s="15" t="n">
        <f aca="false">IF(EL280=0,EJ280,EJ280/EK280)</f>
        <v>101</v>
      </c>
      <c r="EN280" s="15" t="n">
        <v>67</v>
      </c>
      <c r="EO280" s="15" t="n">
        <f aca="false">IF(EM280/EN280=INT(EM280/EN280),1,0)</f>
        <v>0</v>
      </c>
      <c r="EP280" s="15" t="n">
        <f aca="false">IF(EO280=0,EM280,EM280/EN280)</f>
        <v>101</v>
      </c>
      <c r="EQ280" s="15" t="n">
        <v>71</v>
      </c>
      <c r="ER280" s="15" t="n">
        <f aca="false">IF(EP280/EQ280=INT(EP280/EQ280),1,0)</f>
        <v>0</v>
      </c>
      <c r="ES280" s="15" t="n">
        <f aca="false">IF(ER280=0,EP280,EP280/EQ280)</f>
        <v>101</v>
      </c>
      <c r="ET280" s="15" t="n">
        <v>73</v>
      </c>
      <c r="EU280" s="15" t="n">
        <f aca="false">IF(ES280/ET280=INT(ES280/ET280),1,0)</f>
        <v>0</v>
      </c>
      <c r="EV280" s="15" t="n">
        <f aca="false">IF(EU280=0,ES280,ES280/ET280)</f>
        <v>101</v>
      </c>
      <c r="EW280" s="15" t="n">
        <v>79</v>
      </c>
      <c r="EX280" s="15" t="n">
        <f aca="false">IF(EV280/EW280=INT(EV280/EW280),1,0)</f>
        <v>0</v>
      </c>
      <c r="EY280" s="15" t="n">
        <f aca="false">IF(EX280=0,EV280,EV280/EW280)</f>
        <v>101</v>
      </c>
      <c r="EZ280" s="15" t="n">
        <v>83</v>
      </c>
      <c r="FA280" s="15" t="n">
        <f aca="false">IF(EY280/EZ280=INT(EY280/EZ280),1,0)</f>
        <v>0</v>
      </c>
      <c r="FB280" s="15" t="n">
        <f aca="false">IF(FA280=0,EY280,EY280/EZ280)</f>
        <v>101</v>
      </c>
      <c r="FC280" s="15" t="n">
        <v>89</v>
      </c>
      <c r="FD280" s="15" t="n">
        <f aca="false">IF(FB280/FC280=INT(FB280/FC280),1,0)</f>
        <v>0</v>
      </c>
      <c r="FE280" s="15" t="n">
        <f aca="false">IF(FD280=0,FB280,FB280/FC280)</f>
        <v>101</v>
      </c>
      <c r="FF280" s="15" t="n">
        <v>97</v>
      </c>
      <c r="FG280" s="15" t="n">
        <f aca="false">IF(FE280/FF280=INT(FE280/FF280),1,0)</f>
        <v>0</v>
      </c>
      <c r="FH280" s="15" t="n">
        <f aca="false">IF(FG280=0,FE280,FE280/FF280)</f>
        <v>101</v>
      </c>
      <c r="FI280" s="15" t="n">
        <v>101</v>
      </c>
      <c r="FJ280" s="15" t="n">
        <f aca="false">IF(FH280/FI280=INT(FH280/FI280),1,0)</f>
        <v>1</v>
      </c>
      <c r="FK280" s="15" t="n">
        <f aca="false">IF(FJ280=0,FH280,FH280/FI280)</f>
        <v>1</v>
      </c>
      <c r="FL280" s="15" t="n">
        <v>103</v>
      </c>
      <c r="FM280" s="15" t="n">
        <f aca="false">IF(FK280/FL280=INT(FK280/FL280),1,0)</f>
        <v>0</v>
      </c>
      <c r="FN280" s="15" t="n">
        <f aca="false">IF(FM280=0,FK280,FK280/FL280)</f>
        <v>1</v>
      </c>
      <c r="FO280" s="15" t="n">
        <v>107</v>
      </c>
      <c r="FP280" s="15" t="n">
        <f aca="false">IF(FN280/FO280=INT(FN280/FO280),1,0)</f>
        <v>0</v>
      </c>
      <c r="FQ280" s="15" t="n">
        <f aca="false">IF(FP280=0,FN280,FN280/FO280)</f>
        <v>1</v>
      </c>
      <c r="FR280" s="15" t="n">
        <v>109</v>
      </c>
      <c r="FS280" s="15" t="n">
        <f aca="false">IF(FQ280/FR280=INT(FQ280/FR280),1,0)</f>
        <v>0</v>
      </c>
      <c r="FT280" s="15" t="n">
        <f aca="false">IF(FS280=0,FQ280,FQ280/FR280)</f>
        <v>1</v>
      </c>
      <c r="FU280" s="15" t="n">
        <v>113</v>
      </c>
      <c r="FV280" s="15" t="n">
        <f aca="false">IF(FT280/FU280=INT(FT280/FU280),1,0)</f>
        <v>0</v>
      </c>
      <c r="FW280" s="15" t="n">
        <f aca="false">IF(FV280=0,FT280,FT280/FU280)</f>
        <v>1</v>
      </c>
      <c r="FX280" s="15" t="n">
        <v>127</v>
      </c>
      <c r="FY280" s="15" t="n">
        <f aca="false">IF(FW280/FX280=INT(FW280/FX280),1,0)</f>
        <v>0</v>
      </c>
      <c r="FZ280" s="15" t="n">
        <f aca="false">IF(FY280=0,FW280,FW280/FX280)</f>
        <v>1</v>
      </c>
      <c r="GA280" s="15" t="n">
        <v>131</v>
      </c>
      <c r="GB280" s="15" t="n">
        <f aca="false">IF(FZ280/GA280=INT(FZ280/GA280),1,0)</f>
        <v>0</v>
      </c>
      <c r="GC280" s="15" t="n">
        <f aca="false">IF(GB280=0,FZ280,FZ280/GA280)</f>
        <v>1</v>
      </c>
      <c r="GD280" s="15" t="n">
        <v>137</v>
      </c>
      <c r="GE280" s="15" t="n">
        <f aca="false">IF(GC280/GD280=INT(GC280/GD280),1,0)</f>
        <v>0</v>
      </c>
      <c r="GF280" s="15" t="n">
        <f aca="false">IF(GE280=0,GC280,GC280/GD280)</f>
        <v>1</v>
      </c>
      <c r="GG280" s="15" t="n">
        <v>139</v>
      </c>
      <c r="GH280" s="15" t="n">
        <f aca="false">IF(GF280/GG280=INT(GF280/GG280),1,0)</f>
        <v>0</v>
      </c>
      <c r="GI280" s="15" t="n">
        <f aca="false">IF(GH280=0,GF280,GF280/GG280)</f>
        <v>1</v>
      </c>
      <c r="GJ280" s="15" t="n">
        <v>149</v>
      </c>
      <c r="GK280" s="15" t="n">
        <f aca="false">IF(GI280/GJ280=INT(GI280/GJ280),1,0)</f>
        <v>0</v>
      </c>
      <c r="GL280" s="15" t="n">
        <f aca="false">IF(GK280=0,GI280,GI280/GJ280)</f>
        <v>1</v>
      </c>
      <c r="GM280" s="15"/>
      <c r="GN280" s="15" t="n">
        <f aca="false">8*AW280+4*AZ280+2*BC280+BF280</f>
        <v>0</v>
      </c>
      <c r="GO280" s="15" t="n">
        <f aca="false">4*BI280+2*BL280+BO280</f>
        <v>0</v>
      </c>
      <c r="GP280" s="15" t="n">
        <f aca="false">2*BR280+BU280</f>
        <v>0</v>
      </c>
      <c r="GQ280" s="15" t="n">
        <f aca="false">2*BX280+CA280</f>
        <v>0</v>
      </c>
      <c r="GR280" s="15" t="n">
        <f aca="false">2*CD280+CG280</f>
        <v>0</v>
      </c>
      <c r="GS280" s="15" t="n">
        <f aca="false">2*CJ280+CM280</f>
        <v>0</v>
      </c>
      <c r="GT280" s="15" t="n">
        <f aca="false">CS280</f>
        <v>0</v>
      </c>
      <c r="GU280" s="15" t="n">
        <f aca="false">CY280</f>
        <v>0</v>
      </c>
      <c r="GV280" s="15" t="n">
        <f aca="false">DE280</f>
        <v>0</v>
      </c>
      <c r="GW280" s="15" t="n">
        <f aca="false">DK280</f>
        <v>0</v>
      </c>
      <c r="GX280" s="15" t="n">
        <f aca="false">DQ280</f>
        <v>0</v>
      </c>
      <c r="GY280" s="0" t="n">
        <f aca="false">DT280</f>
        <v>0</v>
      </c>
      <c r="GZ280" s="0" t="n">
        <f aca="false">DW280</f>
        <v>0</v>
      </c>
      <c r="HA280" s="0" t="n">
        <f aca="false">DZ280</f>
        <v>0</v>
      </c>
      <c r="HB280" s="0" t="n">
        <f aca="false">EC280</f>
        <v>0</v>
      </c>
      <c r="HC280" s="0" t="n">
        <f aca="false">EF280</f>
        <v>0</v>
      </c>
      <c r="HD280" s="0" t="n">
        <f aca="false">EI280</f>
        <v>0</v>
      </c>
      <c r="HE280" s="0" t="n">
        <f aca="false">EL280</f>
        <v>0</v>
      </c>
      <c r="HF280" s="0" t="n">
        <f aca="false">EO280</f>
        <v>0</v>
      </c>
      <c r="HG280" s="0" t="n">
        <f aca="false">ER280</f>
        <v>0</v>
      </c>
      <c r="HH280" s="0" t="n">
        <f aca="false">EU280</f>
        <v>0</v>
      </c>
      <c r="HI280" s="0" t="n">
        <f aca="false">EX280</f>
        <v>0</v>
      </c>
      <c r="HJ280" s="0" t="n">
        <f aca="false">FA280</f>
        <v>0</v>
      </c>
      <c r="HK280" s="0" t="n">
        <f aca="false">FD280</f>
        <v>0</v>
      </c>
      <c r="HL280" s="0" t="n">
        <f aca="false">FG280</f>
        <v>0</v>
      </c>
      <c r="HM280" s="0" t="n">
        <f aca="false">FJ280</f>
        <v>1</v>
      </c>
      <c r="HN280" s="0" t="n">
        <f aca="false">FM280</f>
        <v>0</v>
      </c>
      <c r="HO280" s="0" t="n">
        <f aca="false">FP280</f>
        <v>0</v>
      </c>
      <c r="HP280" s="0" t="n">
        <f aca="false">FS280</f>
        <v>0</v>
      </c>
      <c r="HQ280" s="0" t="n">
        <f aca="false">FV280</f>
        <v>0</v>
      </c>
      <c r="HR280" s="0" t="n">
        <f aca="false">FY280</f>
        <v>0</v>
      </c>
      <c r="HS280" s="0" t="n">
        <f aca="false">GB280</f>
        <v>0</v>
      </c>
      <c r="HT280" s="0" t="n">
        <f aca="false">GE280</f>
        <v>0</v>
      </c>
      <c r="HU280" s="0" t="n">
        <f aca="false">GH280</f>
        <v>0</v>
      </c>
      <c r="HV280" s="0" t="n">
        <f aca="false">GK280</f>
        <v>0</v>
      </c>
      <c r="HW280" s="0" t="n">
        <f aca="false">AU280</f>
        <v>101</v>
      </c>
      <c r="HX280" s="0" t="n">
        <f aca="false">HW280/HV283</f>
        <v>101</v>
      </c>
    </row>
    <row r="281" customFormat="false" ht="18" hidden="true" customHeight="true" outlineLevel="0" collapsed="false">
      <c r="A281" s="1"/>
      <c r="B281" s="10"/>
      <c r="C281" s="10"/>
      <c r="D281" s="10"/>
      <c r="E281" s="10"/>
      <c r="F281" s="13"/>
      <c r="G281" s="13"/>
      <c r="H281" s="74"/>
      <c r="I281" s="10"/>
      <c r="J281" s="10"/>
      <c r="K281" s="1"/>
      <c r="M281" s="1"/>
      <c r="O281" s="17"/>
      <c r="AK281" s="1"/>
      <c r="AL281" s="1"/>
      <c r="AM281" s="1"/>
      <c r="AN281" s="1"/>
      <c r="AO281" s="1"/>
      <c r="AP281" s="1"/>
      <c r="AQ281" s="1"/>
      <c r="AS281" s="0" t="n">
        <f aca="false">AS280+INT(AT280/AT281)</f>
        <v>48</v>
      </c>
      <c r="AT281" s="0" t="n">
        <f aca="false">HX269*HX273*HX277</f>
        <v>190</v>
      </c>
      <c r="AU281" s="0" t="n">
        <f aca="false">AT281</f>
        <v>190</v>
      </c>
      <c r="AV281" s="0" t="n">
        <v>256</v>
      </c>
      <c r="AW281" s="15" t="n">
        <f aca="false">IF(AU281/AV281=INT(AU281/AV281),1,0)</f>
        <v>0</v>
      </c>
      <c r="AX281" s="15" t="n">
        <f aca="false">IF(AW281=0,AU281,AU281/AV281)</f>
        <v>190</v>
      </c>
      <c r="AY281" s="15" t="n">
        <v>16</v>
      </c>
      <c r="AZ281" s="15" t="n">
        <f aca="false">IF(AX281/AY281=INT(AX281/AY281),1,0)</f>
        <v>0</v>
      </c>
      <c r="BA281" s="15" t="n">
        <f aca="false">IF(AZ281=0,AX281,AX281/AY281)</f>
        <v>190</v>
      </c>
      <c r="BB281" s="15" t="n">
        <v>4</v>
      </c>
      <c r="BC281" s="15" t="n">
        <f aca="false">IF(BA281/BB281=INT(BA281/BB281),1,0)</f>
        <v>0</v>
      </c>
      <c r="BD281" s="15" t="n">
        <f aca="false">IF(BC281=0,BA281,BA281/BB281)</f>
        <v>190</v>
      </c>
      <c r="BE281" s="15" t="n">
        <v>2</v>
      </c>
      <c r="BF281" s="15" t="n">
        <f aca="false">IF(BD281/BE281=INT(BD281/BE281),1,0)</f>
        <v>1</v>
      </c>
      <c r="BG281" s="15" t="n">
        <f aca="false">IF(BF281=0,BD281,BD281/BE281)</f>
        <v>95</v>
      </c>
      <c r="BH281" s="15" t="n">
        <v>81</v>
      </c>
      <c r="BI281" s="15" t="n">
        <f aca="false">IF(BG281/BH281=INT(BG281/BH281),1,0)</f>
        <v>0</v>
      </c>
      <c r="BJ281" s="15" t="n">
        <f aca="false">IF(BI281=0,BG281,BG281/BH281)</f>
        <v>95</v>
      </c>
      <c r="BK281" s="15" t="n">
        <v>9</v>
      </c>
      <c r="BL281" s="15" t="n">
        <f aca="false">IF(BJ281/BK281=INT(BJ281/BK281),1,0)</f>
        <v>0</v>
      </c>
      <c r="BM281" s="15" t="n">
        <f aca="false">IF(BL281=0,BJ281,BJ281/BK281)</f>
        <v>95</v>
      </c>
      <c r="BN281" s="15" t="n">
        <v>3</v>
      </c>
      <c r="BO281" s="15" t="n">
        <f aca="false">IF(BM281/BN281=INT(BM281/BN281),1,0)</f>
        <v>0</v>
      </c>
      <c r="BP281" s="15" t="n">
        <f aca="false">IF(BO281=0,BM281,BM281/BN281)</f>
        <v>95</v>
      </c>
      <c r="BQ281" s="15" t="n">
        <v>25</v>
      </c>
      <c r="BR281" s="15" t="n">
        <f aca="false">IF(BP281/BQ281=INT(BP281/BQ281),1,0)</f>
        <v>0</v>
      </c>
      <c r="BS281" s="15" t="n">
        <f aca="false">IF(BR281=0,BP281,BP281/BQ281)</f>
        <v>95</v>
      </c>
      <c r="BT281" s="15" t="n">
        <v>5</v>
      </c>
      <c r="BU281" s="15" t="n">
        <f aca="false">IF(BS281/BT281=INT(BS281/BT281),1,0)</f>
        <v>1</v>
      </c>
      <c r="BV281" s="15" t="n">
        <f aca="false">IF(BU281=0,BS281,BS281/BT281)</f>
        <v>19</v>
      </c>
      <c r="BW281" s="15" t="n">
        <v>49</v>
      </c>
      <c r="BX281" s="15" t="n">
        <f aca="false">IF(BV281/BW281=INT(BV281/BW281),1,0)</f>
        <v>0</v>
      </c>
      <c r="BY281" s="15" t="n">
        <f aca="false">IF(BX281=0,BV281,BV281/BW281)</f>
        <v>19</v>
      </c>
      <c r="BZ281" s="15" t="n">
        <v>7</v>
      </c>
      <c r="CA281" s="15" t="n">
        <f aca="false">IF(BY281/BZ281=INT(BY281/BZ281),1,0)</f>
        <v>0</v>
      </c>
      <c r="CB281" s="15" t="n">
        <f aca="false">IF(CA281=0,BY281,BY281/BZ281)</f>
        <v>19</v>
      </c>
      <c r="CC281" s="15" t="n">
        <v>121</v>
      </c>
      <c r="CD281" s="15" t="n">
        <f aca="false">IF(CB281/CC281=INT(CB281/CC281),1,0)</f>
        <v>0</v>
      </c>
      <c r="CE281" s="15" t="n">
        <f aca="false">IF(CD281=0,CB281,CB281/CC281)</f>
        <v>19</v>
      </c>
      <c r="CF281" s="15" t="n">
        <v>11</v>
      </c>
      <c r="CG281" s="15" t="n">
        <f aca="false">IF(CE281/CF281=INT(CE281/CF281),1,0)</f>
        <v>0</v>
      </c>
      <c r="CH281" s="15" t="n">
        <f aca="false">IF(CG281=0,CE281,CE281/CF281)</f>
        <v>19</v>
      </c>
      <c r="CI281" s="15" t="n">
        <v>169</v>
      </c>
      <c r="CJ281" s="15" t="n">
        <f aca="false">IF(CH281/CI281=INT(CH281/CI281),1,0)</f>
        <v>0</v>
      </c>
      <c r="CK281" s="15" t="n">
        <f aca="false">IF(CJ281=0,CH281,CH281/CI281)</f>
        <v>19</v>
      </c>
      <c r="CL281" s="15" t="n">
        <v>13</v>
      </c>
      <c r="CM281" s="15" t="n">
        <f aca="false">IF(CK281/CL281=INT(CK281/CL281),1,0)</f>
        <v>0</v>
      </c>
      <c r="CN281" s="15" t="n">
        <f aca="false">IF(CM281=0,CK281,CK281/CL281)</f>
        <v>19</v>
      </c>
      <c r="CO281" s="15" t="n">
        <f aca="false">CO277</f>
        <v>289</v>
      </c>
      <c r="CP281" s="15" t="n">
        <f aca="false">IF(CN281/CO281=INT(CN281/CO281),1,0)</f>
        <v>0</v>
      </c>
      <c r="CQ281" s="15" t="n">
        <f aca="false">IF(CP281=0,CN281,CN281/CO281)</f>
        <v>19</v>
      </c>
      <c r="CR281" s="15" t="n">
        <v>17</v>
      </c>
      <c r="CS281" s="15" t="n">
        <f aca="false">IF(CQ281/CR281=INT(CQ281/CR281),1,0)</f>
        <v>0</v>
      </c>
      <c r="CT281" s="15" t="n">
        <f aca="false">IF(CS281=0,CQ281,CQ281/CR281)</f>
        <v>19</v>
      </c>
      <c r="CU281" s="15" t="n">
        <f aca="false">CU277</f>
        <v>361</v>
      </c>
      <c r="CV281" s="15" t="n">
        <f aca="false">IF(CT281/CU281=INT(CT281/CU281),1,0)</f>
        <v>0</v>
      </c>
      <c r="CW281" s="15" t="n">
        <f aca="false">IF(CV281=0,CT281,CT281/CU281)</f>
        <v>19</v>
      </c>
      <c r="CX281" s="15" t="n">
        <v>19</v>
      </c>
      <c r="CY281" s="15" t="n">
        <f aca="false">IF(CW281/CX281=INT(CW281/CX281),1,0)</f>
        <v>1</v>
      </c>
      <c r="CZ281" s="15" t="n">
        <f aca="false">IF(CY281=0,CW281,CW281/CX281)</f>
        <v>1</v>
      </c>
      <c r="DA281" s="15" t="n">
        <f aca="false">DA277</f>
        <v>529</v>
      </c>
      <c r="DB281" s="15" t="n">
        <f aca="false">IF(CZ281/DA281=INT(CZ281/DA281),1,0)</f>
        <v>0</v>
      </c>
      <c r="DC281" s="15" t="n">
        <f aca="false">IF(DB281=0,CZ281,CZ281/DA281)</f>
        <v>1</v>
      </c>
      <c r="DD281" s="15" t="n">
        <v>23</v>
      </c>
      <c r="DE281" s="15" t="n">
        <f aca="false">IF(DC281/DD281=INT(DC281/DD281),1,0)</f>
        <v>0</v>
      </c>
      <c r="DF281" s="15" t="n">
        <f aca="false">IF(DE281=0,DC281,DC281/DD281)</f>
        <v>1</v>
      </c>
      <c r="DG281" s="15" t="n">
        <f aca="false">DG277</f>
        <v>841</v>
      </c>
      <c r="DH281" s="15" t="n">
        <f aca="false">IF(DF281/DG281=INT(DF281/DG281),1,0)</f>
        <v>0</v>
      </c>
      <c r="DI281" s="15" t="n">
        <f aca="false">IF(DH281=0,DF281,DF281/DG281)</f>
        <v>1</v>
      </c>
      <c r="DJ281" s="15" t="n">
        <v>29</v>
      </c>
      <c r="DK281" s="15" t="n">
        <f aca="false">IF(DI281/DJ281=INT(DI281/DJ281),1,0)</f>
        <v>0</v>
      </c>
      <c r="DL281" s="15" t="n">
        <f aca="false">IF(DK281=0,DI281,DI281/DJ281)</f>
        <v>1</v>
      </c>
      <c r="DM281" s="15" t="n">
        <f aca="false">DM277</f>
        <v>961</v>
      </c>
      <c r="DN281" s="15" t="n">
        <f aca="false">IF(DL281/DM281=INT(DL281/DM281),1,0)</f>
        <v>0</v>
      </c>
      <c r="DO281" s="15" t="n">
        <f aca="false">IF(DN281=0,DL281,DL281/DM281)</f>
        <v>1</v>
      </c>
      <c r="DP281" s="15" t="n">
        <v>31</v>
      </c>
      <c r="DQ281" s="15" t="n">
        <f aca="false">IF(DO281/DP281=INT(DO281/DP281),1,0)</f>
        <v>0</v>
      </c>
      <c r="DR281" s="15" t="n">
        <f aca="false">IF(DQ281=0,DO281,DO281/DP281)</f>
        <v>1</v>
      </c>
      <c r="DS281" s="15" t="n">
        <v>37</v>
      </c>
      <c r="DT281" s="15" t="n">
        <f aca="false">IF(DR281/DS281=INT(DR281/DS281),1,0)</f>
        <v>0</v>
      </c>
      <c r="DU281" s="15" t="n">
        <f aca="false">IF(DT281=0,DR281,DR281/DS281)</f>
        <v>1</v>
      </c>
      <c r="DV281" s="15" t="n">
        <v>41</v>
      </c>
      <c r="DW281" s="15" t="n">
        <f aca="false">IF(DU281/DV281=INT(DU281/DV281),1,0)</f>
        <v>0</v>
      </c>
      <c r="DX281" s="15" t="n">
        <f aca="false">IF(DW281=0,DU281,DU281/DV281)</f>
        <v>1</v>
      </c>
      <c r="DY281" s="15" t="n">
        <v>43</v>
      </c>
      <c r="DZ281" s="15" t="n">
        <f aca="false">IF(DX281/DY281=INT(DX281/DY281),1,0)</f>
        <v>0</v>
      </c>
      <c r="EA281" s="15" t="n">
        <f aca="false">IF(DZ281=0,DX281,DX281/DY281)</f>
        <v>1</v>
      </c>
      <c r="EB281" s="15" t="n">
        <v>47</v>
      </c>
      <c r="EC281" s="15" t="n">
        <f aca="false">IF(EA281/EB281=INT(EA281/EB281),1,0)</f>
        <v>0</v>
      </c>
      <c r="ED281" s="15" t="n">
        <f aca="false">IF(EC281=0,EA281,EA281/EB281)</f>
        <v>1</v>
      </c>
      <c r="EE281" s="15" t="n">
        <v>53</v>
      </c>
      <c r="EF281" s="15" t="n">
        <f aca="false">IF(ED281/EE281=INT(ED281/EE281),1,0)</f>
        <v>0</v>
      </c>
      <c r="EG281" s="15" t="n">
        <f aca="false">IF(EF281=0,ED281,ED281/EE281)</f>
        <v>1</v>
      </c>
      <c r="EH281" s="15" t="n">
        <v>59</v>
      </c>
      <c r="EI281" s="15" t="n">
        <f aca="false">IF(EG281/EH281=INT(EG281/EH281),1,0)</f>
        <v>0</v>
      </c>
      <c r="EJ281" s="15" t="n">
        <f aca="false">IF(EI281=0,EG281,EG281/EH281)</f>
        <v>1</v>
      </c>
      <c r="EK281" s="15" t="n">
        <v>61</v>
      </c>
      <c r="EL281" s="15" t="n">
        <f aca="false">IF(EJ281/EK281=INT(EJ281/EK281),1,0)</f>
        <v>0</v>
      </c>
      <c r="EM281" s="15" t="n">
        <f aca="false">IF(EL281=0,EJ281,EJ281/EK281)</f>
        <v>1</v>
      </c>
      <c r="EN281" s="15" t="n">
        <v>67</v>
      </c>
      <c r="EO281" s="15" t="n">
        <f aca="false">IF(EM281/EN281=INT(EM281/EN281),1,0)</f>
        <v>0</v>
      </c>
      <c r="EP281" s="15" t="n">
        <f aca="false">IF(EO281=0,EM281,EM281/EN281)</f>
        <v>1</v>
      </c>
      <c r="EQ281" s="15" t="n">
        <v>71</v>
      </c>
      <c r="ER281" s="15" t="n">
        <f aca="false">IF(EP281/EQ281=INT(EP281/EQ281),1,0)</f>
        <v>0</v>
      </c>
      <c r="ES281" s="15" t="n">
        <f aca="false">IF(ER281=0,EP281,EP281/EQ281)</f>
        <v>1</v>
      </c>
      <c r="ET281" s="15" t="n">
        <v>73</v>
      </c>
      <c r="EU281" s="15" t="n">
        <f aca="false">IF(ES281/ET281=INT(ES281/ET281),1,0)</f>
        <v>0</v>
      </c>
      <c r="EV281" s="15" t="n">
        <f aca="false">IF(EU281=0,ES281,ES281/ET281)</f>
        <v>1</v>
      </c>
      <c r="EW281" s="15" t="n">
        <v>79</v>
      </c>
      <c r="EX281" s="15" t="n">
        <f aca="false">IF(EV281/EW281=INT(EV281/EW281),1,0)</f>
        <v>0</v>
      </c>
      <c r="EY281" s="15" t="n">
        <f aca="false">IF(EX281=0,EV281,EV281/EW281)</f>
        <v>1</v>
      </c>
      <c r="EZ281" s="15" t="n">
        <v>83</v>
      </c>
      <c r="FA281" s="15" t="n">
        <f aca="false">IF(EY281/EZ281=INT(EY281/EZ281),1,0)</f>
        <v>0</v>
      </c>
      <c r="FB281" s="15" t="n">
        <f aca="false">IF(FA281=0,EY281,EY281/EZ281)</f>
        <v>1</v>
      </c>
      <c r="FC281" s="15" t="n">
        <v>89</v>
      </c>
      <c r="FD281" s="15" t="n">
        <f aca="false">IF(FB281/FC281=INT(FB281/FC281),1,0)</f>
        <v>0</v>
      </c>
      <c r="FE281" s="15" t="n">
        <f aca="false">IF(FD281=0,FB281,FB281/FC281)</f>
        <v>1</v>
      </c>
      <c r="FF281" s="15" t="n">
        <v>97</v>
      </c>
      <c r="FG281" s="15" t="n">
        <f aca="false">IF(FE281/FF281=INT(FE281/FF281),1,0)</f>
        <v>0</v>
      </c>
      <c r="FH281" s="15" t="n">
        <f aca="false">IF(FG281=0,FE281,FE281/FF281)</f>
        <v>1</v>
      </c>
      <c r="FI281" s="15" t="n">
        <v>101</v>
      </c>
      <c r="FJ281" s="15" t="n">
        <f aca="false">IF(FH281/FI281=INT(FH281/FI281),1,0)</f>
        <v>0</v>
      </c>
      <c r="FK281" s="15" t="n">
        <f aca="false">IF(FJ281=0,FH281,FH281/FI281)</f>
        <v>1</v>
      </c>
      <c r="FL281" s="15" t="n">
        <v>103</v>
      </c>
      <c r="FM281" s="15" t="n">
        <f aca="false">IF(FK281/FL281=INT(FK281/FL281),1,0)</f>
        <v>0</v>
      </c>
      <c r="FN281" s="15" t="n">
        <f aca="false">IF(FM281=0,FK281,FK281/FL281)</f>
        <v>1</v>
      </c>
      <c r="FO281" s="15" t="n">
        <v>107</v>
      </c>
      <c r="FP281" s="15" t="n">
        <f aca="false">IF(FN281/FO281=INT(FN281/FO281),1,0)</f>
        <v>0</v>
      </c>
      <c r="FQ281" s="15" t="n">
        <f aca="false">IF(FP281=0,FN281,FN281/FO281)</f>
        <v>1</v>
      </c>
      <c r="FR281" s="15" t="n">
        <v>109</v>
      </c>
      <c r="FS281" s="15" t="n">
        <f aca="false">IF(FQ281/FR281=INT(FQ281/FR281),1,0)</f>
        <v>0</v>
      </c>
      <c r="FT281" s="15" t="n">
        <f aca="false">IF(FS281=0,FQ281,FQ281/FR281)</f>
        <v>1</v>
      </c>
      <c r="FU281" s="15" t="n">
        <v>113</v>
      </c>
      <c r="FV281" s="15" t="n">
        <f aca="false">IF(FT281/FU281=INT(FT281/FU281),1,0)</f>
        <v>0</v>
      </c>
      <c r="FW281" s="15" t="n">
        <f aca="false">IF(FV281=0,FT281,FT281/FU281)</f>
        <v>1</v>
      </c>
      <c r="FX281" s="15" t="n">
        <v>127</v>
      </c>
      <c r="FY281" s="15" t="n">
        <f aca="false">IF(FW281/FX281=INT(FW281/FX281),1,0)</f>
        <v>0</v>
      </c>
      <c r="FZ281" s="15" t="n">
        <f aca="false">IF(FY281=0,FW281,FW281/FX281)</f>
        <v>1</v>
      </c>
      <c r="GA281" s="15" t="n">
        <v>131</v>
      </c>
      <c r="GB281" s="15" t="n">
        <f aca="false">IF(FZ281/GA281=INT(FZ281/GA281),1,0)</f>
        <v>0</v>
      </c>
      <c r="GC281" s="15" t="n">
        <f aca="false">IF(GB281=0,FZ281,FZ281/GA281)</f>
        <v>1</v>
      </c>
      <c r="GD281" s="15" t="n">
        <v>137</v>
      </c>
      <c r="GE281" s="15" t="n">
        <f aca="false">IF(GC281/GD281=INT(GC281/GD281),1,0)</f>
        <v>0</v>
      </c>
      <c r="GF281" s="15" t="n">
        <f aca="false">IF(GE281=0,GC281,GC281/GD281)</f>
        <v>1</v>
      </c>
      <c r="GG281" s="15" t="n">
        <v>139</v>
      </c>
      <c r="GH281" s="15" t="n">
        <f aca="false">IF(GF281/GG281=INT(GF281/GG281),1,0)</f>
        <v>0</v>
      </c>
      <c r="GI281" s="15" t="n">
        <f aca="false">IF(GH281=0,GF281,GF281/GG281)</f>
        <v>1</v>
      </c>
      <c r="GJ281" s="15" t="n">
        <v>149</v>
      </c>
      <c r="GK281" s="15" t="n">
        <f aca="false">IF(GI281/GJ281=INT(GI281/GJ281),1,0)</f>
        <v>0</v>
      </c>
      <c r="GL281" s="15" t="n">
        <f aca="false">IF(GK281=0,GI281,GI281/GJ281)</f>
        <v>1</v>
      </c>
      <c r="GM281" s="15"/>
      <c r="GN281" s="15" t="n">
        <f aca="false">8*AW281+4*AZ281+2*BC281+BF281</f>
        <v>1</v>
      </c>
      <c r="GO281" s="15" t="n">
        <f aca="false">4*BI281+2*BL281+BO281</f>
        <v>0</v>
      </c>
      <c r="GP281" s="15" t="n">
        <f aca="false">2*BR281+BU281</f>
        <v>1</v>
      </c>
      <c r="GQ281" s="15" t="n">
        <f aca="false">2*BX281+CA281</f>
        <v>0</v>
      </c>
      <c r="GR281" s="15" t="n">
        <f aca="false">2*CD281+CG281</f>
        <v>0</v>
      </c>
      <c r="GS281" s="15" t="n">
        <f aca="false">2*CJ281+CM281</f>
        <v>0</v>
      </c>
      <c r="GT281" s="15" t="n">
        <f aca="false">CS281</f>
        <v>0</v>
      </c>
      <c r="GU281" s="15" t="n">
        <f aca="false">CY281</f>
        <v>1</v>
      </c>
      <c r="GV281" s="15" t="n">
        <f aca="false">DE281</f>
        <v>0</v>
      </c>
      <c r="GW281" s="15" t="n">
        <f aca="false">DK281</f>
        <v>0</v>
      </c>
      <c r="GX281" s="15" t="n">
        <f aca="false">DQ281</f>
        <v>0</v>
      </c>
      <c r="GY281" s="0" t="n">
        <f aca="false">DT281</f>
        <v>0</v>
      </c>
      <c r="GZ281" s="0" t="n">
        <f aca="false">DW281</f>
        <v>0</v>
      </c>
      <c r="HA281" s="0" t="n">
        <f aca="false">DZ281</f>
        <v>0</v>
      </c>
      <c r="HB281" s="0" t="n">
        <f aca="false">EC281</f>
        <v>0</v>
      </c>
      <c r="HC281" s="0" t="n">
        <f aca="false">EF281</f>
        <v>0</v>
      </c>
      <c r="HD281" s="0" t="n">
        <f aca="false">EI281</f>
        <v>0</v>
      </c>
      <c r="HE281" s="0" t="n">
        <f aca="false">EL281</f>
        <v>0</v>
      </c>
      <c r="HF281" s="0" t="n">
        <f aca="false">EO281</f>
        <v>0</v>
      </c>
      <c r="HG281" s="0" t="n">
        <f aca="false">ER281</f>
        <v>0</v>
      </c>
      <c r="HH281" s="0" t="n">
        <f aca="false">EU281</f>
        <v>0</v>
      </c>
      <c r="HI281" s="0" t="n">
        <f aca="false">EX281</f>
        <v>0</v>
      </c>
      <c r="HJ281" s="0" t="n">
        <f aca="false">FA281</f>
        <v>0</v>
      </c>
      <c r="HK281" s="0" t="n">
        <f aca="false">FD281</f>
        <v>0</v>
      </c>
      <c r="HL281" s="0" t="n">
        <f aca="false">FG281</f>
        <v>0</v>
      </c>
      <c r="HM281" s="0" t="n">
        <f aca="false">FJ281</f>
        <v>0</v>
      </c>
      <c r="HN281" s="0" t="n">
        <f aca="false">FM281</f>
        <v>0</v>
      </c>
      <c r="HO281" s="0" t="n">
        <f aca="false">FP281</f>
        <v>0</v>
      </c>
      <c r="HP281" s="0" t="n">
        <f aca="false">FS281</f>
        <v>0</v>
      </c>
      <c r="HQ281" s="0" t="n">
        <f aca="false">FV281</f>
        <v>0</v>
      </c>
      <c r="HR281" s="0" t="n">
        <f aca="false">FY281</f>
        <v>0</v>
      </c>
      <c r="HS281" s="0" t="n">
        <f aca="false">GB281</f>
        <v>0</v>
      </c>
      <c r="HT281" s="0" t="n">
        <f aca="false">GE281</f>
        <v>0</v>
      </c>
      <c r="HU281" s="0" t="n">
        <f aca="false">GH281</f>
        <v>0</v>
      </c>
      <c r="HV281" s="0" t="n">
        <f aca="false">GK281</f>
        <v>0</v>
      </c>
      <c r="HW281" s="0" t="n">
        <f aca="false">AU281</f>
        <v>190</v>
      </c>
      <c r="HX281" s="0" t="n">
        <f aca="false">HW281/HV283</f>
        <v>190</v>
      </c>
    </row>
    <row r="282" customFormat="false" ht="18" hidden="true" customHeight="true" outlineLevel="0" collapsed="false">
      <c r="A282" s="1"/>
      <c r="B282" s="10"/>
      <c r="C282" s="10"/>
      <c r="D282" s="10"/>
      <c r="E282" s="10"/>
      <c r="F282" s="13"/>
      <c r="G282" s="13"/>
      <c r="H282" s="74"/>
      <c r="I282" s="10"/>
      <c r="J282" s="10"/>
      <c r="K282" s="1"/>
      <c r="M282" s="1"/>
      <c r="O282" s="17"/>
      <c r="AK282" s="1"/>
      <c r="AL282" s="1"/>
      <c r="AM282" s="1"/>
      <c r="AN282" s="1"/>
      <c r="AO282" s="1"/>
      <c r="AP282" s="1"/>
      <c r="AQ282" s="1"/>
      <c r="AT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R282" s="15"/>
      <c r="CS282" s="15"/>
      <c r="CT282" s="15"/>
      <c r="CX282" s="15"/>
      <c r="CY282" s="15"/>
      <c r="CZ282" s="15"/>
      <c r="DD282" s="15"/>
      <c r="DE282" s="15"/>
      <c r="DF282" s="15"/>
      <c r="DJ282" s="15"/>
      <c r="DK282" s="15"/>
      <c r="DL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 t="n">
        <f aca="false">IF(GN280&lt;GN281,GN280,GN281)</f>
        <v>0</v>
      </c>
      <c r="GO282" s="15" t="n">
        <f aca="false">IF(GO280&lt;GO281,GO280,GO281)</f>
        <v>0</v>
      </c>
      <c r="GP282" s="15" t="n">
        <f aca="false">IF(GP280&lt;GP281,GP280,GP281)</f>
        <v>0</v>
      </c>
      <c r="GQ282" s="15" t="n">
        <f aca="false">IF(GQ280&lt;GQ281,GQ280,GQ281)</f>
        <v>0</v>
      </c>
      <c r="GR282" s="15" t="n">
        <f aca="false">IF(GR280&lt;GR281,GR280,GR281)</f>
        <v>0</v>
      </c>
      <c r="GS282" s="15" t="n">
        <f aca="false">IF(GS280&lt;GS281,GS280,GS281)</f>
        <v>0</v>
      </c>
      <c r="GT282" s="15" t="n">
        <f aca="false">IF(GT280&lt;GT281,GT280,GT281)</f>
        <v>0</v>
      </c>
      <c r="GU282" s="15" t="n">
        <f aca="false">IF(GU280&lt;GU281,GU280,GU281)</f>
        <v>0</v>
      </c>
      <c r="GV282" s="15" t="n">
        <f aca="false">IF(GV280&lt;GV281,GV280,GV281)</f>
        <v>0</v>
      </c>
      <c r="GW282" s="15" t="n">
        <f aca="false">IF(GW280&lt;GW281,GW280,GW281)</f>
        <v>0</v>
      </c>
      <c r="GX282" s="15" t="n">
        <f aca="false">IF(GX280&lt;GX281,GX280,GX281)</f>
        <v>0</v>
      </c>
      <c r="GY282" s="15" t="n">
        <f aca="false">IF(GY280&lt;GY281,GY280,GY281)</f>
        <v>0</v>
      </c>
      <c r="GZ282" s="15" t="n">
        <f aca="false">IF(GZ280&lt;GZ281,GZ280,GZ281)</f>
        <v>0</v>
      </c>
      <c r="HA282" s="15" t="n">
        <f aca="false">IF(HA280&lt;HA281,HA280,HA281)</f>
        <v>0</v>
      </c>
      <c r="HB282" s="15" t="n">
        <f aca="false">IF(HB280&lt;HB281,HB280,HB281)</f>
        <v>0</v>
      </c>
      <c r="HC282" s="15" t="n">
        <f aca="false">IF(HC280&lt;HC281,HC280,HC281)</f>
        <v>0</v>
      </c>
      <c r="HD282" s="15" t="n">
        <f aca="false">IF(HD280&lt;HD281,HD280,HD281)</f>
        <v>0</v>
      </c>
      <c r="HE282" s="15" t="n">
        <f aca="false">IF(HE280&lt;HE281,HE280,HE281)</f>
        <v>0</v>
      </c>
      <c r="HF282" s="15" t="n">
        <f aca="false">IF(HF280&lt;HF281,HF280,HF281)</f>
        <v>0</v>
      </c>
      <c r="HG282" s="15" t="n">
        <f aca="false">IF(HG280&lt;HG281,HG280,HG281)</f>
        <v>0</v>
      </c>
      <c r="HH282" s="15" t="n">
        <f aca="false">IF(HH280&lt;HH281,HH280,HH281)</f>
        <v>0</v>
      </c>
      <c r="HI282" s="15" t="n">
        <f aca="false">IF(HI280&lt;HI281,HI280,HI281)</f>
        <v>0</v>
      </c>
      <c r="HJ282" s="15" t="n">
        <f aca="false">IF(HJ280&lt;HJ281,HJ280,HJ281)</f>
        <v>0</v>
      </c>
      <c r="HK282" s="15" t="n">
        <f aca="false">IF(HK280&lt;HK281,HK280,HK281)</f>
        <v>0</v>
      </c>
      <c r="HL282" s="15" t="n">
        <f aca="false">IF(HL280&lt;HL281,HL280,HL281)</f>
        <v>0</v>
      </c>
      <c r="HM282" s="15" t="n">
        <f aca="false">IF(HM280&lt;HM281,HM280,HM281)</f>
        <v>0</v>
      </c>
      <c r="HN282" s="15" t="n">
        <f aca="false">IF(HN280&lt;HN281,HN280,HN281)</f>
        <v>0</v>
      </c>
      <c r="HO282" s="15" t="n">
        <f aca="false">IF(HO280&lt;HO281,HO280,HO281)</f>
        <v>0</v>
      </c>
      <c r="HP282" s="15" t="n">
        <f aca="false">IF(HP280&lt;HP281,HP280,HP281)</f>
        <v>0</v>
      </c>
      <c r="HQ282" s="15" t="n">
        <f aca="false">IF(HQ280&lt;HQ281,HQ280,HQ281)</f>
        <v>0</v>
      </c>
      <c r="HR282" s="15" t="n">
        <f aca="false">IF(HR280&lt;HR281,HR280,HR281)</f>
        <v>0</v>
      </c>
      <c r="HS282" s="15" t="n">
        <f aca="false">IF(HS280&lt;HS281,HS280,HS281)</f>
        <v>0</v>
      </c>
      <c r="HT282" s="15" t="n">
        <f aca="false">IF(HT280&lt;HT281,HT280,HT281)</f>
        <v>0</v>
      </c>
      <c r="HU282" s="15" t="n">
        <f aca="false">IF(HU280&lt;HU281,HU280,HU281)</f>
        <v>0</v>
      </c>
      <c r="HV282" s="15" t="n">
        <f aca="false">IF(HV280&lt;HV281,HV280,HV281)</f>
        <v>0</v>
      </c>
    </row>
    <row r="283" customFormat="false" ht="18" hidden="true" customHeight="true" outlineLevel="0" collapsed="false">
      <c r="A283" s="1"/>
      <c r="B283" s="10"/>
      <c r="C283" s="10"/>
      <c r="D283" s="10"/>
      <c r="E283" s="10"/>
      <c r="F283" s="13"/>
      <c r="G283" s="13"/>
      <c r="H283" s="74"/>
      <c r="I283" s="10"/>
      <c r="J283" s="10"/>
      <c r="K283" s="1"/>
      <c r="M283" s="1"/>
      <c r="O283" s="17"/>
      <c r="AK283" s="1"/>
      <c r="AL283" s="1"/>
      <c r="AM283" s="1"/>
      <c r="AN283" s="1"/>
      <c r="AO283" s="1"/>
      <c r="AP283" s="1"/>
      <c r="AQ283" s="1"/>
      <c r="AT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R283" s="15"/>
      <c r="CS283" s="15"/>
      <c r="CT283" s="15"/>
      <c r="CX283" s="15"/>
      <c r="CY283" s="15"/>
      <c r="CZ283" s="15"/>
      <c r="DD283" s="15"/>
      <c r="DE283" s="15"/>
      <c r="DF283" s="15"/>
      <c r="DJ283" s="15"/>
      <c r="DK283" s="15"/>
      <c r="DL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0" t="n">
        <f aca="false">FY$4^GN282</f>
        <v>1</v>
      </c>
      <c r="GO283" s="0" t="n">
        <f aca="false">FZ$4^GO282*GN283</f>
        <v>1</v>
      </c>
      <c r="GP283" s="0" t="n">
        <f aca="false">GA$4^GP282*GO283</f>
        <v>1</v>
      </c>
      <c r="GQ283" s="0" t="n">
        <f aca="false">GB$4^GQ282*GP283</f>
        <v>1</v>
      </c>
      <c r="GR283" s="0" t="n">
        <f aca="false">GC$4^GR282*GQ283</f>
        <v>1</v>
      </c>
      <c r="GS283" s="0" t="n">
        <f aca="false">GD$4^GS282*GR283</f>
        <v>1</v>
      </c>
      <c r="GT283" s="0" t="n">
        <f aca="false">GE$4^GT282*GS283</f>
        <v>1</v>
      </c>
      <c r="GU283" s="0" t="n">
        <f aca="false">GF$4^GU282*GT283</f>
        <v>1</v>
      </c>
      <c r="GV283" s="0" t="n">
        <f aca="false">GG$4^GV282*GU283</f>
        <v>1</v>
      </c>
      <c r="GW283" s="0" t="n">
        <f aca="false">GH$4^GW282*GV283</f>
        <v>1</v>
      </c>
      <c r="GX283" s="0" t="n">
        <f aca="false">GI$4^GX282*GW283</f>
        <v>1</v>
      </c>
      <c r="GY283" s="0" t="n">
        <f aca="false">GJ$4^GY282*GX283</f>
        <v>1</v>
      </c>
      <c r="GZ283" s="0" t="n">
        <f aca="false">GK$4^GZ282*GY283</f>
        <v>1</v>
      </c>
      <c r="HA283" s="0" t="n">
        <f aca="false">GL$4^HA282*GZ283</f>
        <v>1</v>
      </c>
      <c r="HB283" s="0" t="n">
        <f aca="false">GM$4^HB282*HA283</f>
        <v>1</v>
      </c>
      <c r="HC283" s="0" t="n">
        <f aca="false">GN$4^HC282*HB283</f>
        <v>1</v>
      </c>
      <c r="HD283" s="0" t="n">
        <f aca="false">GO$4^HD282*HC283</f>
        <v>1</v>
      </c>
      <c r="HE283" s="0" t="n">
        <f aca="false">GP$4^HE282*HD283</f>
        <v>1</v>
      </c>
      <c r="HF283" s="0" t="n">
        <f aca="false">GQ$4^HF282*HE283</f>
        <v>1</v>
      </c>
      <c r="HG283" s="0" t="n">
        <f aca="false">GR$4^HG282*HF283</f>
        <v>1</v>
      </c>
      <c r="HH283" s="0" t="n">
        <f aca="false">GS$4^HH282*HG283</f>
        <v>1</v>
      </c>
      <c r="HI283" s="0" t="n">
        <f aca="false">GT$4^HI282*HH283</f>
        <v>1</v>
      </c>
      <c r="HJ283" s="0" t="n">
        <f aca="false">GU$4^HJ282*HI283</f>
        <v>1</v>
      </c>
      <c r="HK283" s="0" t="n">
        <f aca="false">GV$4^HK282*HJ283</f>
        <v>1</v>
      </c>
      <c r="HL283" s="0" t="n">
        <f aca="false">GW$4^HL282*HK283</f>
        <v>1</v>
      </c>
      <c r="HM283" s="0" t="n">
        <f aca="false">GX$4^HM282*HL283</f>
        <v>1</v>
      </c>
      <c r="HN283" s="0" t="n">
        <f aca="false">GY$4^HN282*HM283</f>
        <v>1</v>
      </c>
      <c r="HO283" s="0" t="n">
        <f aca="false">GZ$4^HO282*HN283</f>
        <v>1</v>
      </c>
      <c r="HP283" s="0" t="n">
        <f aca="false">HA$4^HP282*HO283</f>
        <v>1</v>
      </c>
      <c r="HQ283" s="0" t="n">
        <f aca="false">HB$4^HQ282*HP283</f>
        <v>1</v>
      </c>
      <c r="HR283" s="0" t="n">
        <f aca="false">HC$4^HR282*HQ283</f>
        <v>1</v>
      </c>
      <c r="HS283" s="0" t="n">
        <f aca="false">HD$4^HS282*HR283</f>
        <v>1</v>
      </c>
      <c r="HT283" s="0" t="n">
        <f aca="false">HE$4^HT282*HS283</f>
        <v>1</v>
      </c>
      <c r="HU283" s="0" t="n">
        <f aca="false">HF$4^HU282*HT283</f>
        <v>1</v>
      </c>
      <c r="HV283" s="0" t="n">
        <f aca="false">HG$4^HV282*HU283</f>
        <v>1</v>
      </c>
    </row>
    <row r="284" customFormat="false" ht="12" hidden="false" customHeight="true" outlineLevel="0" collapsed="false">
      <c r="A284" s="1"/>
      <c r="B284" s="10"/>
      <c r="C284" s="10"/>
      <c r="D284" s="10"/>
      <c r="E284" s="11"/>
      <c r="F284" s="13"/>
      <c r="G284" s="75"/>
      <c r="H284" s="74"/>
      <c r="I284" s="10"/>
      <c r="J284" s="10"/>
      <c r="K284" s="1"/>
      <c r="M284" s="1"/>
      <c r="O284" s="17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R284" s="15"/>
      <c r="CS284" s="15"/>
      <c r="CT284" s="15"/>
      <c r="CX284" s="15"/>
      <c r="CY284" s="15"/>
      <c r="CZ284" s="15"/>
      <c r="DD284" s="15"/>
      <c r="DE284" s="15"/>
      <c r="DF284" s="15"/>
      <c r="DJ284" s="15"/>
      <c r="DK284" s="15"/>
      <c r="DL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HZ284" s="0" t="str">
        <f aca="false">IF268&amp;IM268&amp;IU268</f>
        <v>12  9/10  +  35  12/19</v>
      </c>
      <c r="IC284" s="0" t="n">
        <f aca="false">AS281</f>
        <v>48</v>
      </c>
      <c r="ID284" s="0" t="n">
        <f aca="false">HX280</f>
        <v>101</v>
      </c>
      <c r="IE284" s="0" t="n">
        <f aca="false">HX281</f>
        <v>190</v>
      </c>
      <c r="IF284" s="0" t="str">
        <f aca="false">IC284&amp;"  "&amp;ID284&amp;"/"&amp;IE284</f>
        <v>48  101/190</v>
      </c>
      <c r="IG284" s="0" t="str">
        <f aca="false">"  "&amp;ID284&amp;"/"&amp;IE284</f>
        <v>  101/190</v>
      </c>
      <c r="IH284" s="0" t="str">
        <f aca="false">IC284&amp;"   "</f>
        <v>48   </v>
      </c>
      <c r="II284" s="0" t="str">
        <f aca="false">IF(IC284=0,IG284,IF(ID284=0,IH284,IF284))</f>
        <v>48  101/190</v>
      </c>
    </row>
    <row r="285" customFormat="false" ht="18" hidden="false" customHeight="true" outlineLevel="0" collapsed="false">
      <c r="A285" s="1"/>
      <c r="B285" s="10" t="str">
        <f aca="false">HZ301</f>
        <v>34  16/17  +  16  7/9</v>
      </c>
      <c r="C285" s="10"/>
      <c r="D285" s="10"/>
      <c r="E285" s="11" t="s">
        <v>16</v>
      </c>
      <c r="F285" s="66" t="str">
        <f aca="false">II301</f>
        <v>51  110/153</v>
      </c>
      <c r="G285" s="72"/>
      <c r="H285" s="73"/>
      <c r="I285" s="10"/>
      <c r="J285" s="10" t="n">
        <f aca="false">AK285+L285</f>
        <v>9</v>
      </c>
      <c r="K285" s="1"/>
      <c r="L285" s="4" t="n">
        <v>2</v>
      </c>
      <c r="M285" s="1"/>
      <c r="O285" s="17"/>
      <c r="R285" s="4" t="n">
        <f aca="false">R268+1</f>
        <v>17</v>
      </c>
      <c r="S285" s="4" t="n">
        <f aca="false">INT(0.5+(S$2/17*(R285-1)))+P$2</f>
        <v>7</v>
      </c>
      <c r="T285" s="4" t="n">
        <f aca="true">INT(RAND()*2+2)</f>
        <v>2</v>
      </c>
      <c r="U285" s="4" t="n">
        <v>2</v>
      </c>
      <c r="W285" s="0" t="n">
        <f aca="false">IF(S285=1,1,IF(S285=2,2,IF(S285=3,3,IF(S285=4,5,IF(S285=5,7,10)))))</f>
        <v>10</v>
      </c>
      <c r="X285" s="0" t="n">
        <f aca="false">IF(S285=1,3,IF(S285=2,5,IF(S285=3,8,IF(S285=4,13,IF(S285=5,20,35)))))</f>
        <v>35</v>
      </c>
      <c r="Y285" s="0" t="n">
        <f aca="false">IF(S285=1,1,IF(S285=2,1,IF(S285=3,2,IF(S285=4,2,IF(S285=5,3,4)))))</f>
        <v>4</v>
      </c>
      <c r="Z285" s="0" t="n">
        <f aca="false">IF(S285=1,2,IF(S285=2,4,IF(S285=3,5,IF(S285=4,7,IF(S285=5,11,19)))))</f>
        <v>19</v>
      </c>
      <c r="AA285" s="0" t="n">
        <f aca="false">IF(S285=1,2,IF(S285=2,2,IF(S285=3,3,IF(S285=4,3,IF(S285=5,4,5)))))</f>
        <v>5</v>
      </c>
      <c r="AB285" s="0" t="n">
        <f aca="false">IF(S285=1,3,IF(S285=2,5,IF(S285=3,6,IF(S285=4,8,IF(S285=5,12,20)))))</f>
        <v>20</v>
      </c>
      <c r="AD285" s="0" t="n">
        <f aca="false">IF(S285=4,2,IF(S285=5,5,IF(S285=6,7,IF(S285=7,10,IF(S285=8,15,IF(S285=9,20,25))))))</f>
        <v>10</v>
      </c>
      <c r="AE285" s="0" t="n">
        <f aca="false">IF(S285=4,6,IF(S285=5,14,IF(S285=6,25,IF(S285=7,35,IF(S285=8,45,IF(S285=9,60,99))))))</f>
        <v>35</v>
      </c>
      <c r="AF285" s="0" t="n">
        <f aca="false">IF(S285=4,1,IF(S285=5,3,IF(S285=6,5,IF(S285=7,7,IF(S285=8,9,IF(S285=9,14,24))))))</f>
        <v>7</v>
      </c>
      <c r="AG285" s="0" t="n">
        <f aca="false">IF(S285=4,5,IF(S285=5,8,IF(S285=6,13,IF(S285=7,23,IF(S285=8,34,IF(S285=9,49,98))))))</f>
        <v>23</v>
      </c>
      <c r="AH285" s="0" t="n">
        <f aca="false">IF(S285=4,2,IF(S285=5,4,IF(S285=6,6,IF(S285=7,8,IF(S285=8,10,IF(S285=9,15,25))))))</f>
        <v>8</v>
      </c>
      <c r="AI285" s="0" t="n">
        <f aca="false">IF(S285=4,6,IF(S285=5,9,IF(S285=6,14,IF(S285=7,24,IF(S285=8,35,IF(S285=9,50,99))))))</f>
        <v>24</v>
      </c>
      <c r="AK285" s="1" t="n">
        <f aca="false">S285</f>
        <v>7</v>
      </c>
      <c r="AL285" s="1" t="n">
        <f aca="false">IF($U285=2,W285,AD285)</f>
        <v>10</v>
      </c>
      <c r="AM285" s="1" t="n">
        <f aca="false">IF($U285=2,X285,AE285)</f>
        <v>35</v>
      </c>
      <c r="AN285" s="1" t="n">
        <f aca="false">IF($U285=2,Y285,AF285)</f>
        <v>4</v>
      </c>
      <c r="AO285" s="1" t="n">
        <f aca="false">IF($U285=2,Z285,AG285)</f>
        <v>19</v>
      </c>
      <c r="AP285" s="1" t="n">
        <f aca="false">IF($U285=2,AA285,AH285)</f>
        <v>5</v>
      </c>
      <c r="AQ285" s="1" t="n">
        <f aca="false">IF($U285=2,AB285,AI285)</f>
        <v>20</v>
      </c>
      <c r="AR285" s="0" t="s">
        <v>105</v>
      </c>
      <c r="AS285" s="15" t="n">
        <f aca="true">INT((RAND()*(AM285-AL285+1)+AL285))</f>
        <v>34</v>
      </c>
      <c r="AT285" s="15" t="n">
        <f aca="true">INT((RAND()*(AO285-AN285+1)+AN285))</f>
        <v>16</v>
      </c>
      <c r="AU285" s="0" t="n">
        <f aca="false">AT285-AT286*(AS286-AS285)</f>
        <v>16</v>
      </c>
      <c r="AV285" s="0" t="n">
        <v>256</v>
      </c>
      <c r="AW285" s="15" t="n">
        <f aca="false">IF(AU285/AV285=INT(AU285/AV285),1,0)</f>
        <v>0</v>
      </c>
      <c r="AX285" s="15" t="n">
        <f aca="false">IF(AW285=0,AU285,AU285/AV285)</f>
        <v>16</v>
      </c>
      <c r="AY285" s="15" t="n">
        <v>16</v>
      </c>
      <c r="AZ285" s="15" t="n">
        <f aca="false">IF(AX285/AY285=INT(AX285/AY285),1,0)</f>
        <v>1</v>
      </c>
      <c r="BA285" s="15" t="n">
        <f aca="false">IF(AZ285=0,AX285,AX285/AY285)</f>
        <v>1</v>
      </c>
      <c r="BB285" s="15" t="n">
        <v>4</v>
      </c>
      <c r="BC285" s="15" t="n">
        <f aca="false">IF(BA285/BB285=INT(BA285/BB285),1,0)</f>
        <v>0</v>
      </c>
      <c r="BD285" s="15" t="n">
        <f aca="false">IF(BC285=0,BA285,BA285/BB285)</f>
        <v>1</v>
      </c>
      <c r="BE285" s="15" t="n">
        <v>2</v>
      </c>
      <c r="BF285" s="15" t="n">
        <f aca="false">IF(BD285/BE285=INT(BD285/BE285),1,0)</f>
        <v>0</v>
      </c>
      <c r="BG285" s="15" t="n">
        <f aca="false">IF(BF285=0,BD285,BD285/BE285)</f>
        <v>1</v>
      </c>
      <c r="BH285" s="15" t="n">
        <v>81</v>
      </c>
      <c r="BI285" s="15" t="n">
        <f aca="false">IF(BG285/BH285=INT(BG285/BH285),1,0)</f>
        <v>0</v>
      </c>
      <c r="BJ285" s="15" t="n">
        <f aca="false">IF(BI285=0,BG285,BG285/BH285)</f>
        <v>1</v>
      </c>
      <c r="BK285" s="15" t="n">
        <v>9</v>
      </c>
      <c r="BL285" s="15" t="n">
        <f aca="false">IF(BJ285/BK285=INT(BJ285/BK285),1,0)</f>
        <v>0</v>
      </c>
      <c r="BM285" s="15" t="n">
        <f aca="false">IF(BL285=0,BJ285,BJ285/BK285)</f>
        <v>1</v>
      </c>
      <c r="BN285" s="15" t="n">
        <v>3</v>
      </c>
      <c r="BO285" s="15" t="n">
        <f aca="false">IF(BM285/BN285=INT(BM285/BN285),1,0)</f>
        <v>0</v>
      </c>
      <c r="BP285" s="15" t="n">
        <f aca="false">IF(BO285=0,BM285,BM285/BN285)</f>
        <v>1</v>
      </c>
      <c r="BQ285" s="15" t="n">
        <v>25</v>
      </c>
      <c r="BR285" s="15" t="n">
        <f aca="false">IF(BP285/BQ285=INT(BP285/BQ285),1,0)</f>
        <v>0</v>
      </c>
      <c r="BS285" s="15" t="n">
        <f aca="false">IF(BR285=0,BP285,BP285/BQ285)</f>
        <v>1</v>
      </c>
      <c r="BT285" s="15" t="n">
        <v>5</v>
      </c>
      <c r="BU285" s="15" t="n">
        <f aca="false">IF(BS285/BT285=INT(BS285/BT285),1,0)</f>
        <v>0</v>
      </c>
      <c r="BV285" s="15" t="n">
        <f aca="false">IF(BU285=0,BS285,BS285/BT285)</f>
        <v>1</v>
      </c>
      <c r="BW285" s="15" t="n">
        <v>49</v>
      </c>
      <c r="BX285" s="15" t="n">
        <f aca="false">IF(BV285/BW285=INT(BV285/BW285),1,0)</f>
        <v>0</v>
      </c>
      <c r="BY285" s="15" t="n">
        <f aca="false">IF(BX285=0,BV285,BV285/BW285)</f>
        <v>1</v>
      </c>
      <c r="BZ285" s="15" t="n">
        <v>7</v>
      </c>
      <c r="CA285" s="15" t="n">
        <f aca="false">IF(BY285/BZ285=INT(BY285/BZ285),1,0)</f>
        <v>0</v>
      </c>
      <c r="CB285" s="15" t="n">
        <f aca="false">IF(CA285=0,BY285,BY285/BZ285)</f>
        <v>1</v>
      </c>
      <c r="CC285" s="15" t="n">
        <v>121</v>
      </c>
      <c r="CD285" s="15" t="n">
        <f aca="false">IF(CB285/CC285=INT(CB285/CC285),1,0)</f>
        <v>0</v>
      </c>
      <c r="CE285" s="15" t="n">
        <f aca="false">IF(CD285=0,CB285,CB285/CC285)</f>
        <v>1</v>
      </c>
      <c r="CF285" s="15" t="n">
        <v>11</v>
      </c>
      <c r="CG285" s="15" t="n">
        <f aca="false">IF(CE285/CF285=INT(CE285/CF285),1,0)</f>
        <v>0</v>
      </c>
      <c r="CH285" s="15" t="n">
        <f aca="false">IF(CG285=0,CE285,CE285/CF285)</f>
        <v>1</v>
      </c>
      <c r="CI285" s="15" t="n">
        <v>169</v>
      </c>
      <c r="CJ285" s="15" t="n">
        <f aca="false">IF(CH285/CI285=INT(CH285/CI285),1,0)</f>
        <v>0</v>
      </c>
      <c r="CK285" s="15" t="n">
        <f aca="false">IF(CJ285=0,CH285,CH285/CI285)</f>
        <v>1</v>
      </c>
      <c r="CL285" s="15" t="n">
        <v>13</v>
      </c>
      <c r="CM285" s="15" t="n">
        <f aca="false">IF(CK285/CL285=INT(CK285/CL285),1,0)</f>
        <v>0</v>
      </c>
      <c r="CN285" s="15" t="n">
        <f aca="false">IF(CM285=0,CK285,CK285/CL285)</f>
        <v>1</v>
      </c>
      <c r="CO285" s="15" t="n">
        <v>289</v>
      </c>
      <c r="CP285" s="15" t="n">
        <f aca="false">IF(CN285/CO285=INT(CN285/CO285),1,0)</f>
        <v>0</v>
      </c>
      <c r="CQ285" s="15" t="n">
        <f aca="false">IF(CP285=0,CN285,CN285/CO285)</f>
        <v>1</v>
      </c>
      <c r="CR285" s="15" t="n">
        <v>17</v>
      </c>
      <c r="CS285" s="15" t="n">
        <f aca="false">IF(CQ285/CR285=INT(CQ285/CR285),1,0)</f>
        <v>0</v>
      </c>
      <c r="CT285" s="15" t="n">
        <f aca="false">IF(CS285=0,CQ285,CQ285/CR285)</f>
        <v>1</v>
      </c>
      <c r="CU285" s="15" t="n">
        <v>361</v>
      </c>
      <c r="CV285" s="15" t="n">
        <f aca="false">IF(CT285/CU285=INT(CT285/CU285),1,0)</f>
        <v>0</v>
      </c>
      <c r="CW285" s="15" t="n">
        <f aca="false">IF(CV285=0,CT285,CT285/CU285)</f>
        <v>1</v>
      </c>
      <c r="CX285" s="15" t="n">
        <v>19</v>
      </c>
      <c r="CY285" s="15" t="n">
        <f aca="false">IF(CW285/CX285=INT(CW285/CX285),1,0)</f>
        <v>0</v>
      </c>
      <c r="CZ285" s="15" t="n">
        <f aca="false">IF(CY285=0,CW285,CW285/CX285)</f>
        <v>1</v>
      </c>
      <c r="DA285" s="15" t="n">
        <v>529</v>
      </c>
      <c r="DB285" s="15" t="n">
        <f aca="false">IF(CZ285/DA285=INT(CZ285/DA285),1,0)</f>
        <v>0</v>
      </c>
      <c r="DC285" s="15" t="n">
        <f aca="false">IF(DB285=0,CZ285,CZ285/DA285)</f>
        <v>1</v>
      </c>
      <c r="DD285" s="15" t="n">
        <v>23</v>
      </c>
      <c r="DE285" s="15" t="n">
        <f aca="false">IF(DC285/DD285=INT(DC285/DD285),1,0)</f>
        <v>0</v>
      </c>
      <c r="DF285" s="15" t="n">
        <f aca="false">IF(DE285=0,DC285,DC285/DD285)</f>
        <v>1</v>
      </c>
      <c r="DG285" s="15" t="n">
        <v>841</v>
      </c>
      <c r="DH285" s="15" t="n">
        <f aca="false">IF(DF285/DG285=INT(DF285/DG285),1,0)</f>
        <v>0</v>
      </c>
      <c r="DI285" s="15" t="n">
        <f aca="false">IF(DH285=0,DF285,DF285/DG285)</f>
        <v>1</v>
      </c>
      <c r="DJ285" s="15" t="n">
        <v>29</v>
      </c>
      <c r="DK285" s="15" t="n">
        <f aca="false">IF(DI285/DJ285=INT(DI285/DJ285),1,0)</f>
        <v>0</v>
      </c>
      <c r="DL285" s="15" t="n">
        <f aca="false">IF(DK285=0,DI285,DI285/DJ285)</f>
        <v>1</v>
      </c>
      <c r="DM285" s="15" t="n">
        <v>961</v>
      </c>
      <c r="DN285" s="15" t="n">
        <f aca="false">IF(DL285/DM285=INT(DL285/DM285),1,0)</f>
        <v>0</v>
      </c>
      <c r="DO285" s="15" t="n">
        <f aca="false">IF(DN285=0,DL285,DL285/DM285)</f>
        <v>1</v>
      </c>
      <c r="DP285" s="15" t="n">
        <v>31</v>
      </c>
      <c r="DQ285" s="15" t="n">
        <f aca="false">IF(DO285/DP285=INT(DO285/DP285),1,0)</f>
        <v>0</v>
      </c>
      <c r="DR285" s="15" t="n">
        <f aca="false">IF(DQ285=0,DO285,DO285/DP285)</f>
        <v>1</v>
      </c>
      <c r="DS285" s="15" t="n">
        <v>37</v>
      </c>
      <c r="DT285" s="15" t="n">
        <f aca="false">IF(DR285/DS285=INT(DR285/DS285),1,0)</f>
        <v>0</v>
      </c>
      <c r="DU285" s="15" t="n">
        <f aca="false">IF(DT285=0,DR285,DR285/DS285)</f>
        <v>1</v>
      </c>
      <c r="DV285" s="15" t="n">
        <v>41</v>
      </c>
      <c r="DW285" s="15" t="n">
        <f aca="false">IF(DU285/DV285=INT(DU285/DV285),1,0)</f>
        <v>0</v>
      </c>
      <c r="DX285" s="15" t="n">
        <f aca="false">IF(DW285=0,DU285,DU285/DV285)</f>
        <v>1</v>
      </c>
      <c r="DY285" s="15" t="n">
        <v>43</v>
      </c>
      <c r="DZ285" s="15" t="n">
        <f aca="false">IF(DX285/DY285=INT(DX285/DY285),1,0)</f>
        <v>0</v>
      </c>
      <c r="EA285" s="15" t="n">
        <f aca="false">IF(DZ285=0,DX285,DX285/DY285)</f>
        <v>1</v>
      </c>
      <c r="EB285" s="15" t="n">
        <v>47</v>
      </c>
      <c r="EC285" s="15" t="n">
        <f aca="false">IF(EA285/EB285=INT(EA285/EB285),1,0)</f>
        <v>0</v>
      </c>
      <c r="ED285" s="15" t="n">
        <f aca="false">IF(EC285=0,EA285,EA285/EB285)</f>
        <v>1</v>
      </c>
      <c r="EE285" s="15" t="n">
        <v>53</v>
      </c>
      <c r="EF285" s="15" t="n">
        <f aca="false">IF(ED285/EE285=INT(ED285/EE285),1,0)</f>
        <v>0</v>
      </c>
      <c r="EG285" s="15" t="n">
        <f aca="false">IF(EF285=0,ED285,ED285/EE285)</f>
        <v>1</v>
      </c>
      <c r="EH285" s="15" t="n">
        <v>59</v>
      </c>
      <c r="EI285" s="15" t="n">
        <f aca="false">IF(EG285/EH285=INT(EG285/EH285),1,0)</f>
        <v>0</v>
      </c>
      <c r="EJ285" s="15" t="n">
        <f aca="false">IF(EI285=0,EG285,EG285/EH285)</f>
        <v>1</v>
      </c>
      <c r="EK285" s="15" t="n">
        <v>61</v>
      </c>
      <c r="EL285" s="15" t="n">
        <f aca="false">IF(EJ285/EK285=INT(EJ285/EK285),1,0)</f>
        <v>0</v>
      </c>
      <c r="EM285" s="15" t="n">
        <f aca="false">IF(EL285=0,EJ285,EJ285/EK285)</f>
        <v>1</v>
      </c>
      <c r="EN285" s="15" t="n">
        <v>67</v>
      </c>
      <c r="EO285" s="15" t="n">
        <f aca="false">IF(EM285/EN285=INT(EM285/EN285),1,0)</f>
        <v>0</v>
      </c>
      <c r="EP285" s="15" t="n">
        <f aca="false">IF(EO285=0,EM285,EM285/EN285)</f>
        <v>1</v>
      </c>
      <c r="EQ285" s="15" t="n">
        <v>71</v>
      </c>
      <c r="ER285" s="15" t="n">
        <f aca="false">IF(EP285/EQ285=INT(EP285/EQ285),1,0)</f>
        <v>0</v>
      </c>
      <c r="ES285" s="15" t="n">
        <f aca="false">IF(ER285=0,EP285,EP285/EQ285)</f>
        <v>1</v>
      </c>
      <c r="ET285" s="15" t="n">
        <v>73</v>
      </c>
      <c r="EU285" s="15" t="n">
        <f aca="false">IF(ES285/ET285=INT(ES285/ET285),1,0)</f>
        <v>0</v>
      </c>
      <c r="EV285" s="15" t="n">
        <f aca="false">IF(EU285=0,ES285,ES285/ET285)</f>
        <v>1</v>
      </c>
      <c r="EW285" s="15" t="n">
        <v>79</v>
      </c>
      <c r="EX285" s="15" t="n">
        <f aca="false">IF(EV285/EW285=INT(EV285/EW285),1,0)</f>
        <v>0</v>
      </c>
      <c r="EY285" s="15" t="n">
        <f aca="false">IF(EX285=0,EV285,EV285/EW285)</f>
        <v>1</v>
      </c>
      <c r="EZ285" s="15" t="n">
        <v>83</v>
      </c>
      <c r="FA285" s="15" t="n">
        <f aca="false">IF(EY285/EZ285=INT(EY285/EZ285),1,0)</f>
        <v>0</v>
      </c>
      <c r="FB285" s="15" t="n">
        <f aca="false">IF(FA285=0,EY285,EY285/EZ285)</f>
        <v>1</v>
      </c>
      <c r="FC285" s="15" t="n">
        <v>89</v>
      </c>
      <c r="FD285" s="15" t="n">
        <f aca="false">IF(FB285/FC285=INT(FB285/FC285),1,0)</f>
        <v>0</v>
      </c>
      <c r="FE285" s="15" t="n">
        <f aca="false">IF(FD285=0,FB285,FB285/FC285)</f>
        <v>1</v>
      </c>
      <c r="FF285" s="15" t="n">
        <v>97</v>
      </c>
      <c r="FG285" s="15" t="n">
        <f aca="false">IF(FE285/FF285=INT(FE285/FF285),1,0)</f>
        <v>0</v>
      </c>
      <c r="FH285" s="15" t="n">
        <f aca="false">IF(FG285=0,FE285,FE285/FF285)</f>
        <v>1</v>
      </c>
      <c r="FI285" s="15" t="n">
        <v>101</v>
      </c>
      <c r="FJ285" s="15" t="n">
        <f aca="false">IF(FH285/FI285=INT(FH285/FI285),1,0)</f>
        <v>0</v>
      </c>
      <c r="FK285" s="15" t="n">
        <f aca="false">IF(FJ285=0,FH285,FH285/FI285)</f>
        <v>1</v>
      </c>
      <c r="FL285" s="15" t="n">
        <v>103</v>
      </c>
      <c r="FM285" s="15" t="n">
        <f aca="false">IF(FK285/FL285=INT(FK285/FL285),1,0)</f>
        <v>0</v>
      </c>
      <c r="FN285" s="15" t="n">
        <f aca="false">IF(FM285=0,FK285,FK285/FL285)</f>
        <v>1</v>
      </c>
      <c r="FO285" s="15" t="n">
        <v>107</v>
      </c>
      <c r="FP285" s="15" t="n">
        <f aca="false">IF(FN285/FO285=INT(FN285/FO285),1,0)</f>
        <v>0</v>
      </c>
      <c r="FQ285" s="15" t="n">
        <f aca="false">IF(FP285=0,FN285,FN285/FO285)</f>
        <v>1</v>
      </c>
      <c r="FR285" s="15" t="n">
        <v>109</v>
      </c>
      <c r="FS285" s="15" t="n">
        <f aca="false">IF(FQ285/FR285=INT(FQ285/FR285),1,0)</f>
        <v>0</v>
      </c>
      <c r="FT285" s="15" t="n">
        <f aca="false">IF(FS285=0,FQ285,FQ285/FR285)</f>
        <v>1</v>
      </c>
      <c r="FU285" s="15" t="n">
        <v>113</v>
      </c>
      <c r="FV285" s="15" t="n">
        <f aca="false">IF(FT285/FU285=INT(FT285/FU285),1,0)</f>
        <v>0</v>
      </c>
      <c r="FW285" s="15" t="n">
        <f aca="false">IF(FV285=0,FT285,FT285/FU285)</f>
        <v>1</v>
      </c>
      <c r="FX285" s="15" t="n">
        <v>127</v>
      </c>
      <c r="FY285" s="15" t="n">
        <f aca="false">IF(FW285/FX285=INT(FW285/FX285),1,0)</f>
        <v>0</v>
      </c>
      <c r="FZ285" s="15" t="n">
        <f aca="false">IF(FY285=0,FW285,FW285/FX285)</f>
        <v>1</v>
      </c>
      <c r="GA285" s="15" t="n">
        <v>131</v>
      </c>
      <c r="GB285" s="15" t="n">
        <f aca="false">IF(FZ285/GA285=INT(FZ285/GA285),1,0)</f>
        <v>0</v>
      </c>
      <c r="GC285" s="15" t="n">
        <f aca="false">IF(GB285=0,FZ285,FZ285/GA285)</f>
        <v>1</v>
      </c>
      <c r="GD285" s="15" t="n">
        <v>137</v>
      </c>
      <c r="GE285" s="15" t="n">
        <f aca="false">IF(GC285/GD285=INT(GC285/GD285),1,0)</f>
        <v>0</v>
      </c>
      <c r="GF285" s="15" t="n">
        <f aca="false">IF(GE285=0,GC285,GC285/GD285)</f>
        <v>1</v>
      </c>
      <c r="GG285" s="15" t="n">
        <v>139</v>
      </c>
      <c r="GH285" s="15" t="n">
        <f aca="false">IF(GF285/GG285=INT(GF285/GG285),1,0)</f>
        <v>0</v>
      </c>
      <c r="GI285" s="15" t="n">
        <f aca="false">IF(GH285=0,GF285,GF285/GG285)</f>
        <v>1</v>
      </c>
      <c r="GJ285" s="15" t="n">
        <v>149</v>
      </c>
      <c r="GK285" s="15" t="n">
        <f aca="false">IF(GI285/GJ285=INT(GI285/GJ285),1,0)</f>
        <v>0</v>
      </c>
      <c r="GL285" s="15" t="n">
        <f aca="false">IF(GK285=0,GI285,GI285/GJ285)</f>
        <v>1</v>
      </c>
      <c r="GM285" s="15"/>
      <c r="GN285" s="15" t="n">
        <f aca="false">8*AW285+4*AZ285+2*BC285+BF285</f>
        <v>4</v>
      </c>
      <c r="GO285" s="15" t="n">
        <f aca="false">4*BI285+2*BL285+BO285</f>
        <v>0</v>
      </c>
      <c r="GP285" s="15" t="n">
        <f aca="false">2*BR285+BU285</f>
        <v>0</v>
      </c>
      <c r="GQ285" s="15" t="n">
        <f aca="false">2*BX285+CA285</f>
        <v>0</v>
      </c>
      <c r="GR285" s="15" t="n">
        <f aca="false">2*CD285+CG285</f>
        <v>0</v>
      </c>
      <c r="GS285" s="15" t="n">
        <f aca="false">2*CJ285+CM285</f>
        <v>0</v>
      </c>
      <c r="GT285" s="15" t="n">
        <f aca="false">CS285</f>
        <v>0</v>
      </c>
      <c r="GU285" s="15" t="n">
        <f aca="false">CY285</f>
        <v>0</v>
      </c>
      <c r="GV285" s="15" t="n">
        <f aca="false">DE285</f>
        <v>0</v>
      </c>
      <c r="GW285" s="15" t="n">
        <f aca="false">DK285</f>
        <v>0</v>
      </c>
      <c r="GX285" s="15" t="n">
        <f aca="false">DQ285</f>
        <v>0</v>
      </c>
      <c r="GY285" s="0" t="n">
        <f aca="false">DT285</f>
        <v>0</v>
      </c>
      <c r="GZ285" s="0" t="n">
        <f aca="false">DW285</f>
        <v>0</v>
      </c>
      <c r="HA285" s="0" t="n">
        <f aca="false">DZ285</f>
        <v>0</v>
      </c>
      <c r="HB285" s="0" t="n">
        <f aca="false">EC285</f>
        <v>0</v>
      </c>
      <c r="HC285" s="0" t="n">
        <f aca="false">EF285</f>
        <v>0</v>
      </c>
      <c r="HD285" s="0" t="n">
        <f aca="false">EI285</f>
        <v>0</v>
      </c>
      <c r="HE285" s="0" t="n">
        <f aca="false">EL285</f>
        <v>0</v>
      </c>
      <c r="HF285" s="0" t="n">
        <f aca="false">EO285</f>
        <v>0</v>
      </c>
      <c r="HG285" s="0" t="n">
        <f aca="false">ER285</f>
        <v>0</v>
      </c>
      <c r="HH285" s="0" t="n">
        <f aca="false">EU285</f>
        <v>0</v>
      </c>
      <c r="HI285" s="0" t="n">
        <f aca="false">EX285</f>
        <v>0</v>
      </c>
      <c r="HJ285" s="0" t="n">
        <f aca="false">FA285</f>
        <v>0</v>
      </c>
      <c r="HK285" s="0" t="n">
        <f aca="false">FD285</f>
        <v>0</v>
      </c>
      <c r="HL285" s="0" t="n">
        <f aca="false">FG285</f>
        <v>0</v>
      </c>
      <c r="HM285" s="0" t="n">
        <f aca="false">FJ285</f>
        <v>0</v>
      </c>
      <c r="HN285" s="0" t="n">
        <f aca="false">FM285</f>
        <v>0</v>
      </c>
      <c r="HO285" s="0" t="n">
        <f aca="false">FP285</f>
        <v>0</v>
      </c>
      <c r="HP285" s="0" t="n">
        <f aca="false">FS285</f>
        <v>0</v>
      </c>
      <c r="HQ285" s="0" t="n">
        <f aca="false">FV285</f>
        <v>0</v>
      </c>
      <c r="HR285" s="0" t="n">
        <f aca="false">FY285</f>
        <v>0</v>
      </c>
      <c r="HS285" s="0" t="n">
        <f aca="false">GB285</f>
        <v>0</v>
      </c>
      <c r="HT285" s="0" t="n">
        <f aca="false">GE285</f>
        <v>0</v>
      </c>
      <c r="HU285" s="0" t="n">
        <f aca="false">GH285</f>
        <v>0</v>
      </c>
      <c r="HV285" s="0" t="n">
        <f aca="false">GK285</f>
        <v>0</v>
      </c>
      <c r="HW285" s="0" t="n">
        <f aca="false">AU285</f>
        <v>16</v>
      </c>
      <c r="HX285" s="0" t="n">
        <f aca="false">HW285/HV288</f>
        <v>16</v>
      </c>
      <c r="HZ285" s="0" t="n">
        <f aca="false">AS286</f>
        <v>34</v>
      </c>
      <c r="IA285" s="0" t="n">
        <f aca="false">HX285</f>
        <v>16</v>
      </c>
      <c r="IB285" s="0" t="n">
        <f aca="false">HX286</f>
        <v>17</v>
      </c>
      <c r="IC285" s="0" t="str">
        <f aca="false">HZ285&amp;"  "&amp;IA285&amp;"/"&amp;IB285</f>
        <v>34  16/17</v>
      </c>
      <c r="ID285" s="0" t="str">
        <f aca="false">"  "&amp;IA285&amp;"/"&amp;IB285</f>
        <v>  16/17</v>
      </c>
      <c r="IE285" s="0" t="str">
        <f aca="false">HZ285&amp;"   "</f>
        <v>34   </v>
      </c>
      <c r="IF285" s="0" t="str">
        <f aca="false">IF(HZ285=0,ID285,IF(IA285=0,IE285,IC285))</f>
        <v>34  16/17</v>
      </c>
      <c r="IG285" s="0" t="n">
        <f aca="false">AS290</f>
        <v>16</v>
      </c>
      <c r="IH285" s="0" t="n">
        <f aca="false">HX289</f>
        <v>7</v>
      </c>
      <c r="II285" s="0" t="n">
        <f aca="false">HX290</f>
        <v>9</v>
      </c>
      <c r="IJ285" s="0" t="str">
        <f aca="false">"  +  "&amp;IG285&amp;"  "&amp;IH285&amp;"/"&amp;II285</f>
        <v>  +  16  7/9</v>
      </c>
      <c r="IK285" s="0" t="str">
        <f aca="false">"  +  "&amp;IH285&amp;"/"&amp;II285</f>
        <v>  +  7/9</v>
      </c>
      <c r="IL285" s="0" t="str">
        <f aca="false">"  +  "&amp;IG285</f>
        <v>  +  16</v>
      </c>
      <c r="IM285" s="0" t="str">
        <f aca="false">IF(IG285=0,IK285,IF(IH285=0,IL285,IJ285))</f>
        <v>  +  16  7/9</v>
      </c>
      <c r="IN285" s="0" t="n">
        <f aca="false">AS294</f>
        <v>0</v>
      </c>
      <c r="IO285" s="0" t="n">
        <f aca="false">HX293</f>
        <v>0</v>
      </c>
      <c r="IP285" s="0" t="n">
        <f aca="false">HX294</f>
        <v>1</v>
      </c>
      <c r="IQ285" s="0" t="str">
        <f aca="false">"  +  "&amp;IN285&amp;"  "&amp;IO285&amp;"/"&amp;IP285</f>
        <v>  +  0  0/1</v>
      </c>
      <c r="IR285" s="0" t="str">
        <f aca="false">"  +  "&amp;IO285&amp;"/"&amp;IP285</f>
        <v>  +  0/1</v>
      </c>
      <c r="IS285" s="0" t="str">
        <f aca="false">"  +  "&amp;IN285&amp;"   "</f>
        <v>  +  0   </v>
      </c>
      <c r="IT285" s="0" t="str">
        <f aca="false">IF(IN285=0,IR285,IF(IO285=0,IS285,IQ285))</f>
        <v>  +  0/1</v>
      </c>
      <c r="IU285" s="0" t="str">
        <f aca="false">IF(IN285&gt;0,IT285,IF(IO285&gt;0,IT285,""))</f>
        <v/>
      </c>
    </row>
    <row r="286" customFormat="false" ht="18" hidden="true" customHeight="true" outlineLevel="0" collapsed="false">
      <c r="A286" s="1"/>
      <c r="B286" s="13"/>
      <c r="C286" s="10"/>
      <c r="D286" s="13"/>
      <c r="E286" s="10"/>
      <c r="F286" s="13"/>
      <c r="G286" s="13"/>
      <c r="H286" s="74"/>
      <c r="I286" s="10"/>
      <c r="J286" s="10"/>
      <c r="K286" s="1"/>
      <c r="M286" s="1"/>
      <c r="O286" s="17"/>
      <c r="AK286" s="1"/>
      <c r="AL286" s="1"/>
      <c r="AM286" s="1"/>
      <c r="AN286" s="1"/>
      <c r="AO286" s="1"/>
      <c r="AP286" s="1"/>
      <c r="AQ286" s="1"/>
      <c r="AS286" s="0" t="n">
        <f aca="false">AS285+INT(AT285/AT286)</f>
        <v>34</v>
      </c>
      <c r="AT286" s="15" t="n">
        <f aca="true">IF(AP285&gt;AT285,INT((RAND()*(AQ285-AP285+1)+AP285)),INT((RAND()*(AQ285-AT285)+AT285+1)))</f>
        <v>17</v>
      </c>
      <c r="AU286" s="0" t="n">
        <f aca="false">AT286</f>
        <v>17</v>
      </c>
      <c r="AV286" s="0" t="n">
        <v>256</v>
      </c>
      <c r="AW286" s="15" t="n">
        <f aca="false">IF(AU286/AV286=INT(AU286/AV286),1,0)</f>
        <v>0</v>
      </c>
      <c r="AX286" s="15" t="n">
        <f aca="false">IF(AW286=0,AU286,AU286/AV286)</f>
        <v>17</v>
      </c>
      <c r="AY286" s="15" t="n">
        <v>16</v>
      </c>
      <c r="AZ286" s="15" t="n">
        <f aca="false">IF(AX286/AY286=INT(AX286/AY286),1,0)</f>
        <v>0</v>
      </c>
      <c r="BA286" s="15" t="n">
        <f aca="false">IF(AZ286=0,AX286,AX286/AY286)</f>
        <v>17</v>
      </c>
      <c r="BB286" s="15" t="n">
        <v>4</v>
      </c>
      <c r="BC286" s="15" t="n">
        <f aca="false">IF(BA286/BB286=INT(BA286/BB286),1,0)</f>
        <v>0</v>
      </c>
      <c r="BD286" s="15" t="n">
        <f aca="false">IF(BC286=0,BA286,BA286/BB286)</f>
        <v>17</v>
      </c>
      <c r="BE286" s="15" t="n">
        <v>2</v>
      </c>
      <c r="BF286" s="15" t="n">
        <f aca="false">IF(BD286/BE286=INT(BD286/BE286),1,0)</f>
        <v>0</v>
      </c>
      <c r="BG286" s="15" t="n">
        <f aca="false">IF(BF286=0,BD286,BD286/BE286)</f>
        <v>17</v>
      </c>
      <c r="BH286" s="15" t="n">
        <v>81</v>
      </c>
      <c r="BI286" s="15" t="n">
        <f aca="false">IF(BG286/BH286=INT(BG286/BH286),1,0)</f>
        <v>0</v>
      </c>
      <c r="BJ286" s="15" t="n">
        <f aca="false">IF(BI286=0,BG286,BG286/BH286)</f>
        <v>17</v>
      </c>
      <c r="BK286" s="15" t="n">
        <v>9</v>
      </c>
      <c r="BL286" s="15" t="n">
        <f aca="false">IF(BJ286/BK286=INT(BJ286/BK286),1,0)</f>
        <v>0</v>
      </c>
      <c r="BM286" s="15" t="n">
        <f aca="false">IF(BL286=0,BJ286,BJ286/BK286)</f>
        <v>17</v>
      </c>
      <c r="BN286" s="15" t="n">
        <v>3</v>
      </c>
      <c r="BO286" s="15" t="n">
        <f aca="false">IF(BM286/BN286=INT(BM286/BN286),1,0)</f>
        <v>0</v>
      </c>
      <c r="BP286" s="15" t="n">
        <f aca="false">IF(BO286=0,BM286,BM286/BN286)</f>
        <v>17</v>
      </c>
      <c r="BQ286" s="15" t="n">
        <v>25</v>
      </c>
      <c r="BR286" s="15" t="n">
        <f aca="false">IF(BP286/BQ286=INT(BP286/BQ286),1,0)</f>
        <v>0</v>
      </c>
      <c r="BS286" s="15" t="n">
        <f aca="false">IF(BR286=0,BP286,BP286/BQ286)</f>
        <v>17</v>
      </c>
      <c r="BT286" s="15" t="n">
        <v>5</v>
      </c>
      <c r="BU286" s="15" t="n">
        <f aca="false">IF(BS286/BT286=INT(BS286/BT286),1,0)</f>
        <v>0</v>
      </c>
      <c r="BV286" s="15" t="n">
        <f aca="false">IF(BU286=0,BS286,BS286/BT286)</f>
        <v>17</v>
      </c>
      <c r="BW286" s="15" t="n">
        <v>49</v>
      </c>
      <c r="BX286" s="15" t="n">
        <f aca="false">IF(BV286/BW286=INT(BV286/BW286),1,0)</f>
        <v>0</v>
      </c>
      <c r="BY286" s="15" t="n">
        <f aca="false">IF(BX286=0,BV286,BV286/BW286)</f>
        <v>17</v>
      </c>
      <c r="BZ286" s="15" t="n">
        <v>7</v>
      </c>
      <c r="CA286" s="15" t="n">
        <f aca="false">IF(BY286/BZ286=INT(BY286/BZ286),1,0)</f>
        <v>0</v>
      </c>
      <c r="CB286" s="15" t="n">
        <f aca="false">IF(CA286=0,BY286,BY286/BZ286)</f>
        <v>17</v>
      </c>
      <c r="CC286" s="15" t="n">
        <v>121</v>
      </c>
      <c r="CD286" s="15" t="n">
        <f aca="false">IF(CB286/CC286=INT(CB286/CC286),1,0)</f>
        <v>0</v>
      </c>
      <c r="CE286" s="15" t="n">
        <f aca="false">IF(CD286=0,CB286,CB286/CC286)</f>
        <v>17</v>
      </c>
      <c r="CF286" s="15" t="n">
        <v>11</v>
      </c>
      <c r="CG286" s="15" t="n">
        <f aca="false">IF(CE286/CF286=INT(CE286/CF286),1,0)</f>
        <v>0</v>
      </c>
      <c r="CH286" s="15" t="n">
        <f aca="false">IF(CG286=0,CE286,CE286/CF286)</f>
        <v>17</v>
      </c>
      <c r="CI286" s="15" t="n">
        <v>169</v>
      </c>
      <c r="CJ286" s="15" t="n">
        <f aca="false">IF(CH286/CI286=INT(CH286/CI286),1,0)</f>
        <v>0</v>
      </c>
      <c r="CK286" s="15" t="n">
        <f aca="false">IF(CJ286=0,CH286,CH286/CI286)</f>
        <v>17</v>
      </c>
      <c r="CL286" s="15" t="n">
        <v>13</v>
      </c>
      <c r="CM286" s="15" t="n">
        <f aca="false">IF(CK286/CL286=INT(CK286/CL286),1,0)</f>
        <v>0</v>
      </c>
      <c r="CN286" s="15" t="n">
        <f aca="false">IF(CM286=0,CK286,CK286/CL286)</f>
        <v>17</v>
      </c>
      <c r="CO286" s="15" t="n">
        <f aca="false">CO285</f>
        <v>289</v>
      </c>
      <c r="CP286" s="15" t="n">
        <f aca="false">IF(CN286/CO286=INT(CN286/CO286),1,0)</f>
        <v>0</v>
      </c>
      <c r="CQ286" s="15" t="n">
        <f aca="false">IF(CP286=0,CN286,CN286/CO286)</f>
        <v>17</v>
      </c>
      <c r="CR286" s="15" t="n">
        <v>17</v>
      </c>
      <c r="CS286" s="15" t="n">
        <f aca="false">IF(CQ286/CR286=INT(CQ286/CR286),1,0)</f>
        <v>1</v>
      </c>
      <c r="CT286" s="15" t="n">
        <f aca="false">IF(CS286=0,CQ286,CQ286/CR286)</f>
        <v>1</v>
      </c>
      <c r="CU286" s="15" t="n">
        <f aca="false">CU285</f>
        <v>361</v>
      </c>
      <c r="CV286" s="15" t="n">
        <f aca="false">IF(CT286/CU286=INT(CT286/CU286),1,0)</f>
        <v>0</v>
      </c>
      <c r="CW286" s="15" t="n">
        <f aca="false">IF(CV286=0,CT286,CT286/CU286)</f>
        <v>1</v>
      </c>
      <c r="CX286" s="15" t="n">
        <v>19</v>
      </c>
      <c r="CY286" s="15" t="n">
        <f aca="false">IF(CW286/CX286=INT(CW286/CX286),1,0)</f>
        <v>0</v>
      </c>
      <c r="CZ286" s="15" t="n">
        <f aca="false">IF(CY286=0,CW286,CW286/CX286)</f>
        <v>1</v>
      </c>
      <c r="DA286" s="15" t="n">
        <f aca="false">DA285</f>
        <v>529</v>
      </c>
      <c r="DB286" s="15" t="n">
        <f aca="false">IF(CZ286/DA286=INT(CZ286/DA286),1,0)</f>
        <v>0</v>
      </c>
      <c r="DC286" s="15" t="n">
        <f aca="false">IF(DB286=0,CZ286,CZ286/DA286)</f>
        <v>1</v>
      </c>
      <c r="DD286" s="15" t="n">
        <v>23</v>
      </c>
      <c r="DE286" s="15" t="n">
        <f aca="false">IF(DC286/DD286=INT(DC286/DD286),1,0)</f>
        <v>0</v>
      </c>
      <c r="DF286" s="15" t="n">
        <f aca="false">IF(DE286=0,DC286,DC286/DD286)</f>
        <v>1</v>
      </c>
      <c r="DG286" s="15" t="n">
        <f aca="false">DG285</f>
        <v>841</v>
      </c>
      <c r="DH286" s="15" t="n">
        <f aca="false">IF(DF286/DG286=INT(DF286/DG286),1,0)</f>
        <v>0</v>
      </c>
      <c r="DI286" s="15" t="n">
        <f aca="false">IF(DH286=0,DF286,DF286/DG286)</f>
        <v>1</v>
      </c>
      <c r="DJ286" s="15" t="n">
        <v>29</v>
      </c>
      <c r="DK286" s="15" t="n">
        <f aca="false">IF(DI286/DJ286=INT(DI286/DJ286),1,0)</f>
        <v>0</v>
      </c>
      <c r="DL286" s="15" t="n">
        <f aca="false">IF(DK286=0,DI286,DI286/DJ286)</f>
        <v>1</v>
      </c>
      <c r="DM286" s="15" t="n">
        <f aca="false">DM285</f>
        <v>961</v>
      </c>
      <c r="DN286" s="15" t="n">
        <f aca="false">IF(DL286/DM286=INT(DL286/DM286),1,0)</f>
        <v>0</v>
      </c>
      <c r="DO286" s="15" t="n">
        <f aca="false">IF(DN286=0,DL286,DL286/DM286)</f>
        <v>1</v>
      </c>
      <c r="DP286" s="15" t="n">
        <v>31</v>
      </c>
      <c r="DQ286" s="15" t="n">
        <f aca="false">IF(DO286/DP286=INT(DO286/DP286),1,0)</f>
        <v>0</v>
      </c>
      <c r="DR286" s="15" t="n">
        <f aca="false">IF(DQ286=0,DO286,DO286/DP286)</f>
        <v>1</v>
      </c>
      <c r="DS286" s="15" t="n">
        <v>37</v>
      </c>
      <c r="DT286" s="15" t="n">
        <f aca="false">IF(DR286/DS286=INT(DR286/DS286),1,0)</f>
        <v>0</v>
      </c>
      <c r="DU286" s="15" t="n">
        <f aca="false">IF(DT286=0,DR286,DR286/DS286)</f>
        <v>1</v>
      </c>
      <c r="DV286" s="15" t="n">
        <v>41</v>
      </c>
      <c r="DW286" s="15" t="n">
        <f aca="false">IF(DU286/DV286=INT(DU286/DV286),1,0)</f>
        <v>0</v>
      </c>
      <c r="DX286" s="15" t="n">
        <f aca="false">IF(DW286=0,DU286,DU286/DV286)</f>
        <v>1</v>
      </c>
      <c r="DY286" s="15" t="n">
        <v>43</v>
      </c>
      <c r="DZ286" s="15" t="n">
        <f aca="false">IF(DX286/DY286=INT(DX286/DY286),1,0)</f>
        <v>0</v>
      </c>
      <c r="EA286" s="15" t="n">
        <f aca="false">IF(DZ286=0,DX286,DX286/DY286)</f>
        <v>1</v>
      </c>
      <c r="EB286" s="15" t="n">
        <v>47</v>
      </c>
      <c r="EC286" s="15" t="n">
        <f aca="false">IF(EA286/EB286=INT(EA286/EB286),1,0)</f>
        <v>0</v>
      </c>
      <c r="ED286" s="15" t="n">
        <f aca="false">IF(EC286=0,EA286,EA286/EB286)</f>
        <v>1</v>
      </c>
      <c r="EE286" s="15" t="n">
        <v>53</v>
      </c>
      <c r="EF286" s="15" t="n">
        <f aca="false">IF(ED286/EE286=INT(ED286/EE286),1,0)</f>
        <v>0</v>
      </c>
      <c r="EG286" s="15" t="n">
        <f aca="false">IF(EF286=0,ED286,ED286/EE286)</f>
        <v>1</v>
      </c>
      <c r="EH286" s="15" t="n">
        <v>59</v>
      </c>
      <c r="EI286" s="15" t="n">
        <f aca="false">IF(EG286/EH286=INT(EG286/EH286),1,0)</f>
        <v>0</v>
      </c>
      <c r="EJ286" s="15" t="n">
        <f aca="false">IF(EI286=0,EG286,EG286/EH286)</f>
        <v>1</v>
      </c>
      <c r="EK286" s="15" t="n">
        <v>61</v>
      </c>
      <c r="EL286" s="15" t="n">
        <f aca="false">IF(EJ286/EK286=INT(EJ286/EK286),1,0)</f>
        <v>0</v>
      </c>
      <c r="EM286" s="15" t="n">
        <f aca="false">IF(EL286=0,EJ286,EJ286/EK286)</f>
        <v>1</v>
      </c>
      <c r="EN286" s="15" t="n">
        <v>67</v>
      </c>
      <c r="EO286" s="15" t="n">
        <f aca="false">IF(EM286/EN286=INT(EM286/EN286),1,0)</f>
        <v>0</v>
      </c>
      <c r="EP286" s="15" t="n">
        <f aca="false">IF(EO286=0,EM286,EM286/EN286)</f>
        <v>1</v>
      </c>
      <c r="EQ286" s="15" t="n">
        <v>71</v>
      </c>
      <c r="ER286" s="15" t="n">
        <f aca="false">IF(EP286/EQ286=INT(EP286/EQ286),1,0)</f>
        <v>0</v>
      </c>
      <c r="ES286" s="15" t="n">
        <f aca="false">IF(ER286=0,EP286,EP286/EQ286)</f>
        <v>1</v>
      </c>
      <c r="ET286" s="15" t="n">
        <v>73</v>
      </c>
      <c r="EU286" s="15" t="n">
        <f aca="false">IF(ES286/ET286=INT(ES286/ET286),1,0)</f>
        <v>0</v>
      </c>
      <c r="EV286" s="15" t="n">
        <f aca="false">IF(EU286=0,ES286,ES286/ET286)</f>
        <v>1</v>
      </c>
      <c r="EW286" s="15" t="n">
        <v>79</v>
      </c>
      <c r="EX286" s="15" t="n">
        <f aca="false">IF(EV286/EW286=INT(EV286/EW286),1,0)</f>
        <v>0</v>
      </c>
      <c r="EY286" s="15" t="n">
        <f aca="false">IF(EX286=0,EV286,EV286/EW286)</f>
        <v>1</v>
      </c>
      <c r="EZ286" s="15" t="n">
        <v>83</v>
      </c>
      <c r="FA286" s="15" t="n">
        <f aca="false">IF(EY286/EZ286=INT(EY286/EZ286),1,0)</f>
        <v>0</v>
      </c>
      <c r="FB286" s="15" t="n">
        <f aca="false">IF(FA286=0,EY286,EY286/EZ286)</f>
        <v>1</v>
      </c>
      <c r="FC286" s="15" t="n">
        <v>89</v>
      </c>
      <c r="FD286" s="15" t="n">
        <f aca="false">IF(FB286/FC286=INT(FB286/FC286),1,0)</f>
        <v>0</v>
      </c>
      <c r="FE286" s="15" t="n">
        <f aca="false">IF(FD286=0,FB286,FB286/FC286)</f>
        <v>1</v>
      </c>
      <c r="FF286" s="15" t="n">
        <v>97</v>
      </c>
      <c r="FG286" s="15" t="n">
        <f aca="false">IF(FE286/FF286=INT(FE286/FF286),1,0)</f>
        <v>0</v>
      </c>
      <c r="FH286" s="15" t="n">
        <f aca="false">IF(FG286=0,FE286,FE286/FF286)</f>
        <v>1</v>
      </c>
      <c r="FI286" s="15" t="n">
        <v>101</v>
      </c>
      <c r="FJ286" s="15" t="n">
        <f aca="false">IF(FH286/FI286=INT(FH286/FI286),1,0)</f>
        <v>0</v>
      </c>
      <c r="FK286" s="15" t="n">
        <f aca="false">IF(FJ286=0,FH286,FH286/FI286)</f>
        <v>1</v>
      </c>
      <c r="FL286" s="15" t="n">
        <v>103</v>
      </c>
      <c r="FM286" s="15" t="n">
        <f aca="false">IF(FK286/FL286=INT(FK286/FL286),1,0)</f>
        <v>0</v>
      </c>
      <c r="FN286" s="15" t="n">
        <f aca="false">IF(FM286=0,FK286,FK286/FL286)</f>
        <v>1</v>
      </c>
      <c r="FO286" s="15" t="n">
        <v>107</v>
      </c>
      <c r="FP286" s="15" t="n">
        <f aca="false">IF(FN286/FO286=INT(FN286/FO286),1,0)</f>
        <v>0</v>
      </c>
      <c r="FQ286" s="15" t="n">
        <f aca="false">IF(FP286=0,FN286,FN286/FO286)</f>
        <v>1</v>
      </c>
      <c r="FR286" s="15" t="n">
        <v>109</v>
      </c>
      <c r="FS286" s="15" t="n">
        <f aca="false">IF(FQ286/FR286=INT(FQ286/FR286),1,0)</f>
        <v>0</v>
      </c>
      <c r="FT286" s="15" t="n">
        <f aca="false">IF(FS286=0,FQ286,FQ286/FR286)</f>
        <v>1</v>
      </c>
      <c r="FU286" s="15" t="n">
        <v>113</v>
      </c>
      <c r="FV286" s="15" t="n">
        <f aca="false">IF(FT286/FU286=INT(FT286/FU286),1,0)</f>
        <v>0</v>
      </c>
      <c r="FW286" s="15" t="n">
        <f aca="false">IF(FV286=0,FT286,FT286/FU286)</f>
        <v>1</v>
      </c>
      <c r="FX286" s="15" t="n">
        <v>127</v>
      </c>
      <c r="FY286" s="15" t="n">
        <f aca="false">IF(FW286/FX286=INT(FW286/FX286),1,0)</f>
        <v>0</v>
      </c>
      <c r="FZ286" s="15" t="n">
        <f aca="false">IF(FY286=0,FW286,FW286/FX286)</f>
        <v>1</v>
      </c>
      <c r="GA286" s="15" t="n">
        <v>131</v>
      </c>
      <c r="GB286" s="15" t="n">
        <f aca="false">IF(FZ286/GA286=INT(FZ286/GA286),1,0)</f>
        <v>0</v>
      </c>
      <c r="GC286" s="15" t="n">
        <f aca="false">IF(GB286=0,FZ286,FZ286/GA286)</f>
        <v>1</v>
      </c>
      <c r="GD286" s="15" t="n">
        <v>137</v>
      </c>
      <c r="GE286" s="15" t="n">
        <f aca="false">IF(GC286/GD286=INT(GC286/GD286),1,0)</f>
        <v>0</v>
      </c>
      <c r="GF286" s="15" t="n">
        <f aca="false">IF(GE286=0,GC286,GC286/GD286)</f>
        <v>1</v>
      </c>
      <c r="GG286" s="15" t="n">
        <v>139</v>
      </c>
      <c r="GH286" s="15" t="n">
        <f aca="false">IF(GF286/GG286=INT(GF286/GG286),1,0)</f>
        <v>0</v>
      </c>
      <c r="GI286" s="15" t="n">
        <f aca="false">IF(GH286=0,GF286,GF286/GG286)</f>
        <v>1</v>
      </c>
      <c r="GJ286" s="15" t="n">
        <v>149</v>
      </c>
      <c r="GK286" s="15" t="n">
        <f aca="false">IF(GI286/GJ286=INT(GI286/GJ286),1,0)</f>
        <v>0</v>
      </c>
      <c r="GL286" s="15" t="n">
        <f aca="false">IF(GK286=0,GI286,GI286/GJ286)</f>
        <v>1</v>
      </c>
      <c r="GM286" s="15"/>
      <c r="GN286" s="15" t="n">
        <f aca="false">8*AW286+4*AZ286+2*BC286+BF286</f>
        <v>0</v>
      </c>
      <c r="GO286" s="15" t="n">
        <f aca="false">4*BI286+2*BL286+BO286</f>
        <v>0</v>
      </c>
      <c r="GP286" s="15" t="n">
        <f aca="false">2*BR286+BU286</f>
        <v>0</v>
      </c>
      <c r="GQ286" s="15" t="n">
        <f aca="false">2*BX286+CA286</f>
        <v>0</v>
      </c>
      <c r="GR286" s="15" t="n">
        <f aca="false">2*CD286+CG286</f>
        <v>0</v>
      </c>
      <c r="GS286" s="15" t="n">
        <f aca="false">2*CJ286+CM286</f>
        <v>0</v>
      </c>
      <c r="GT286" s="15" t="n">
        <f aca="false">CS286</f>
        <v>1</v>
      </c>
      <c r="GU286" s="15" t="n">
        <f aca="false">CY286</f>
        <v>0</v>
      </c>
      <c r="GV286" s="15" t="n">
        <f aca="false">DE286</f>
        <v>0</v>
      </c>
      <c r="GW286" s="15" t="n">
        <f aca="false">DK286</f>
        <v>0</v>
      </c>
      <c r="GX286" s="15" t="n">
        <f aca="false">DQ286</f>
        <v>0</v>
      </c>
      <c r="GY286" s="0" t="n">
        <f aca="false">DT286</f>
        <v>0</v>
      </c>
      <c r="GZ286" s="0" t="n">
        <f aca="false">DW286</f>
        <v>0</v>
      </c>
      <c r="HA286" s="0" t="n">
        <f aca="false">DZ286</f>
        <v>0</v>
      </c>
      <c r="HB286" s="0" t="n">
        <f aca="false">EC286</f>
        <v>0</v>
      </c>
      <c r="HC286" s="0" t="n">
        <f aca="false">EF286</f>
        <v>0</v>
      </c>
      <c r="HD286" s="0" t="n">
        <f aca="false">EI286</f>
        <v>0</v>
      </c>
      <c r="HE286" s="0" t="n">
        <f aca="false">EL286</f>
        <v>0</v>
      </c>
      <c r="HF286" s="0" t="n">
        <f aca="false">EO286</f>
        <v>0</v>
      </c>
      <c r="HG286" s="0" t="n">
        <f aca="false">ER286</f>
        <v>0</v>
      </c>
      <c r="HH286" s="0" t="n">
        <f aca="false">EU286</f>
        <v>0</v>
      </c>
      <c r="HI286" s="0" t="n">
        <f aca="false">EX286</f>
        <v>0</v>
      </c>
      <c r="HJ286" s="0" t="n">
        <f aca="false">FA286</f>
        <v>0</v>
      </c>
      <c r="HK286" s="0" t="n">
        <f aca="false">FD286</f>
        <v>0</v>
      </c>
      <c r="HL286" s="0" t="n">
        <f aca="false">FG286</f>
        <v>0</v>
      </c>
      <c r="HM286" s="0" t="n">
        <f aca="false">FJ286</f>
        <v>0</v>
      </c>
      <c r="HN286" s="0" t="n">
        <f aca="false">FM286</f>
        <v>0</v>
      </c>
      <c r="HO286" s="0" t="n">
        <f aca="false">FP286</f>
        <v>0</v>
      </c>
      <c r="HP286" s="0" t="n">
        <f aca="false">FS286</f>
        <v>0</v>
      </c>
      <c r="HQ286" s="0" t="n">
        <f aca="false">FV286</f>
        <v>0</v>
      </c>
      <c r="HR286" s="0" t="n">
        <f aca="false">FY286</f>
        <v>0</v>
      </c>
      <c r="HS286" s="0" t="n">
        <f aca="false">GB286</f>
        <v>0</v>
      </c>
      <c r="HT286" s="0" t="n">
        <f aca="false">GE286</f>
        <v>0</v>
      </c>
      <c r="HU286" s="0" t="n">
        <f aca="false">GH286</f>
        <v>0</v>
      </c>
      <c r="HV286" s="0" t="n">
        <f aca="false">GK286</f>
        <v>0</v>
      </c>
      <c r="HW286" s="0" t="n">
        <f aca="false">AU286</f>
        <v>17</v>
      </c>
      <c r="HX286" s="0" t="n">
        <f aca="false">HW286/HV288</f>
        <v>17</v>
      </c>
    </row>
    <row r="287" customFormat="false" ht="18" hidden="true" customHeight="true" outlineLevel="0" collapsed="false">
      <c r="A287" s="1"/>
      <c r="B287" s="13"/>
      <c r="C287" s="10"/>
      <c r="D287" s="13"/>
      <c r="E287" s="10"/>
      <c r="F287" s="13"/>
      <c r="G287" s="13"/>
      <c r="H287" s="74"/>
      <c r="I287" s="10"/>
      <c r="J287" s="10"/>
      <c r="K287" s="1"/>
      <c r="M287" s="1"/>
      <c r="O287" s="17"/>
      <c r="AK287" s="1"/>
      <c r="AL287" s="1"/>
      <c r="AM287" s="1"/>
      <c r="AN287" s="1"/>
      <c r="AO287" s="1"/>
      <c r="AP287" s="1"/>
      <c r="AQ287" s="1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 t="n">
        <f aca="false">IF(GN285&lt;GN286,GN285,GN286)</f>
        <v>0</v>
      </c>
      <c r="GO287" s="15" t="n">
        <f aca="false">IF(GO285&lt;GO286,GO285,GO286)</f>
        <v>0</v>
      </c>
      <c r="GP287" s="15" t="n">
        <f aca="false">IF(GP285&lt;GP286,GP285,GP286)</f>
        <v>0</v>
      </c>
      <c r="GQ287" s="15" t="n">
        <f aca="false">IF(GQ285&lt;GQ286,GQ285,GQ286)</f>
        <v>0</v>
      </c>
      <c r="GR287" s="15" t="n">
        <f aca="false">IF(GR285&lt;GR286,GR285,GR286)</f>
        <v>0</v>
      </c>
      <c r="GS287" s="15" t="n">
        <f aca="false">IF(GS285&lt;GS286,GS285,GS286)</f>
        <v>0</v>
      </c>
      <c r="GT287" s="15" t="n">
        <f aca="false">IF(GT285&lt;GT286,GT285,GT286)</f>
        <v>0</v>
      </c>
      <c r="GU287" s="15" t="n">
        <f aca="false">IF(GU285&lt;GU286,GU285,GU286)</f>
        <v>0</v>
      </c>
      <c r="GV287" s="15" t="n">
        <f aca="false">IF(GV285&lt;GV286,GV285,GV286)</f>
        <v>0</v>
      </c>
      <c r="GW287" s="15" t="n">
        <f aca="false">IF(GW285&lt;GW286,GW285,GW286)</f>
        <v>0</v>
      </c>
      <c r="GX287" s="15" t="n">
        <f aca="false">IF(GX285&lt;GX286,GX285,GX286)</f>
        <v>0</v>
      </c>
      <c r="GY287" s="15" t="n">
        <f aca="false">IF(GY285&lt;GY286,GY285,GY286)</f>
        <v>0</v>
      </c>
      <c r="GZ287" s="15" t="n">
        <f aca="false">IF(GZ285&lt;GZ286,GZ285,GZ286)</f>
        <v>0</v>
      </c>
      <c r="HA287" s="15" t="n">
        <f aca="false">IF(HA285&lt;HA286,HA285,HA286)</f>
        <v>0</v>
      </c>
      <c r="HB287" s="15" t="n">
        <f aca="false">IF(HB285&lt;HB286,HB285,HB286)</f>
        <v>0</v>
      </c>
      <c r="HC287" s="15" t="n">
        <f aca="false">IF(HC285&lt;HC286,HC285,HC286)</f>
        <v>0</v>
      </c>
      <c r="HD287" s="15" t="n">
        <f aca="false">IF(HD285&lt;HD286,HD285,HD286)</f>
        <v>0</v>
      </c>
      <c r="HE287" s="15" t="n">
        <f aca="false">IF(HE285&lt;HE286,HE285,HE286)</f>
        <v>0</v>
      </c>
      <c r="HF287" s="15" t="n">
        <f aca="false">IF(HF285&lt;HF286,HF285,HF286)</f>
        <v>0</v>
      </c>
      <c r="HG287" s="15" t="n">
        <f aca="false">IF(HG285&lt;HG286,HG285,HG286)</f>
        <v>0</v>
      </c>
      <c r="HH287" s="15" t="n">
        <f aca="false">IF(HH285&lt;HH286,HH285,HH286)</f>
        <v>0</v>
      </c>
      <c r="HI287" s="15" t="n">
        <f aca="false">IF(HI285&lt;HI286,HI285,HI286)</f>
        <v>0</v>
      </c>
      <c r="HJ287" s="15" t="n">
        <f aca="false">IF(HJ285&lt;HJ286,HJ285,HJ286)</f>
        <v>0</v>
      </c>
      <c r="HK287" s="15" t="n">
        <f aca="false">IF(HK285&lt;HK286,HK285,HK286)</f>
        <v>0</v>
      </c>
      <c r="HL287" s="15" t="n">
        <f aca="false">IF(HL285&lt;HL286,HL285,HL286)</f>
        <v>0</v>
      </c>
      <c r="HM287" s="15" t="n">
        <f aca="false">IF(HM285&lt;HM286,HM285,HM286)</f>
        <v>0</v>
      </c>
      <c r="HN287" s="15" t="n">
        <f aca="false">IF(HN285&lt;HN286,HN285,HN286)</f>
        <v>0</v>
      </c>
      <c r="HO287" s="15" t="n">
        <f aca="false">IF(HO285&lt;HO286,HO285,HO286)</f>
        <v>0</v>
      </c>
      <c r="HP287" s="15" t="n">
        <f aca="false">IF(HP285&lt;HP286,HP285,HP286)</f>
        <v>0</v>
      </c>
      <c r="HQ287" s="15" t="n">
        <f aca="false">IF(HQ285&lt;HQ286,HQ285,HQ286)</f>
        <v>0</v>
      </c>
      <c r="HR287" s="15" t="n">
        <f aca="false">IF(HR285&lt;HR286,HR285,HR286)</f>
        <v>0</v>
      </c>
      <c r="HS287" s="15" t="n">
        <f aca="false">IF(HS285&lt;HS286,HS285,HS286)</f>
        <v>0</v>
      </c>
      <c r="HT287" s="15" t="n">
        <f aca="false">IF(HT285&lt;HT286,HT285,HT286)</f>
        <v>0</v>
      </c>
      <c r="HU287" s="15" t="n">
        <f aca="false">IF(HU285&lt;HU286,HU285,HU286)</f>
        <v>0</v>
      </c>
      <c r="HV287" s="15" t="n">
        <f aca="false">IF(HV285&lt;HV286,HV285,HV286)</f>
        <v>0</v>
      </c>
    </row>
    <row r="288" customFormat="false" ht="18" hidden="true" customHeight="true" outlineLevel="0" collapsed="false">
      <c r="A288" s="1"/>
      <c r="B288" s="10"/>
      <c r="C288" s="10"/>
      <c r="D288" s="10"/>
      <c r="E288" s="10"/>
      <c r="F288" s="13"/>
      <c r="G288" s="13"/>
      <c r="H288" s="74"/>
      <c r="I288" s="10"/>
      <c r="J288" s="10"/>
      <c r="K288" s="1"/>
      <c r="M288" s="1"/>
      <c r="O288" s="17"/>
      <c r="AK288" s="1"/>
      <c r="AL288" s="1"/>
      <c r="AM288" s="1"/>
      <c r="AN288" s="1"/>
      <c r="AO288" s="1"/>
      <c r="AP288" s="1"/>
      <c r="AQ288" s="1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0" t="n">
        <f aca="false">FY$4^GN287</f>
        <v>1</v>
      </c>
      <c r="GO288" s="0" t="n">
        <f aca="false">FZ$4^GO287*GN288</f>
        <v>1</v>
      </c>
      <c r="GP288" s="0" t="n">
        <f aca="false">GA$4^GP287*GO288</f>
        <v>1</v>
      </c>
      <c r="GQ288" s="0" t="n">
        <f aca="false">GB$4^GQ287*GP288</f>
        <v>1</v>
      </c>
      <c r="GR288" s="0" t="n">
        <f aca="false">GC$4^GR287*GQ288</f>
        <v>1</v>
      </c>
      <c r="GS288" s="0" t="n">
        <f aca="false">GD$4^GS287*GR288</f>
        <v>1</v>
      </c>
      <c r="GT288" s="0" t="n">
        <f aca="false">GE$4^GT287*GS288</f>
        <v>1</v>
      </c>
      <c r="GU288" s="0" t="n">
        <f aca="false">GF$4^GU287*GT288</f>
        <v>1</v>
      </c>
      <c r="GV288" s="0" t="n">
        <f aca="false">GG$4^GV287*GU288</f>
        <v>1</v>
      </c>
      <c r="GW288" s="0" t="n">
        <f aca="false">GH$4^GW287*GV288</f>
        <v>1</v>
      </c>
      <c r="GX288" s="0" t="n">
        <f aca="false">GI$4^GX287*GW288</f>
        <v>1</v>
      </c>
      <c r="GY288" s="0" t="n">
        <f aca="false">GJ$4^GY287*GX288</f>
        <v>1</v>
      </c>
      <c r="GZ288" s="0" t="n">
        <f aca="false">GK$4^GZ287*GY288</f>
        <v>1</v>
      </c>
      <c r="HA288" s="0" t="n">
        <f aca="false">GL$4^HA287*GZ288</f>
        <v>1</v>
      </c>
      <c r="HB288" s="0" t="n">
        <f aca="false">GM$4^HB287*HA288</f>
        <v>1</v>
      </c>
      <c r="HC288" s="0" t="n">
        <f aca="false">GN$4^HC287*HB288</f>
        <v>1</v>
      </c>
      <c r="HD288" s="0" t="n">
        <f aca="false">GO$4^HD287*HC288</f>
        <v>1</v>
      </c>
      <c r="HE288" s="0" t="n">
        <f aca="false">GP$4^HE287*HD288</f>
        <v>1</v>
      </c>
      <c r="HF288" s="0" t="n">
        <f aca="false">GQ$4^HF287*HE288</f>
        <v>1</v>
      </c>
      <c r="HG288" s="0" t="n">
        <f aca="false">GR$4^HG287*HF288</f>
        <v>1</v>
      </c>
      <c r="HH288" s="0" t="n">
        <f aca="false">GS$4^HH287*HG288</f>
        <v>1</v>
      </c>
      <c r="HI288" s="0" t="n">
        <f aca="false">GT$4^HI287*HH288</f>
        <v>1</v>
      </c>
      <c r="HJ288" s="0" t="n">
        <f aca="false">GU$4^HJ287*HI288</f>
        <v>1</v>
      </c>
      <c r="HK288" s="0" t="n">
        <f aca="false">GV$4^HK287*HJ288</f>
        <v>1</v>
      </c>
      <c r="HL288" s="0" t="n">
        <f aca="false">GW$4^HL287*HK288</f>
        <v>1</v>
      </c>
      <c r="HM288" s="0" t="n">
        <f aca="false">GX$4^HM287*HL288</f>
        <v>1</v>
      </c>
      <c r="HN288" s="0" t="n">
        <f aca="false">GY$4^HN287*HM288</f>
        <v>1</v>
      </c>
      <c r="HO288" s="0" t="n">
        <f aca="false">GZ$4^HO287*HN288</f>
        <v>1</v>
      </c>
      <c r="HP288" s="0" t="n">
        <f aca="false">HA$4^HP287*HO288</f>
        <v>1</v>
      </c>
      <c r="HQ288" s="0" t="n">
        <f aca="false">HB$4^HQ287*HP288</f>
        <v>1</v>
      </c>
      <c r="HR288" s="0" t="n">
        <f aca="false">HC$4^HR287*HQ288</f>
        <v>1</v>
      </c>
      <c r="HS288" s="0" t="n">
        <f aca="false">HD$4^HS287*HR288</f>
        <v>1</v>
      </c>
      <c r="HT288" s="0" t="n">
        <f aca="false">HE$4^HT287*HS288</f>
        <v>1</v>
      </c>
      <c r="HU288" s="0" t="n">
        <f aca="false">HF$4^HU287*HT288</f>
        <v>1</v>
      </c>
      <c r="HV288" s="0" t="n">
        <f aca="false">HG$4^HV287*HU288</f>
        <v>1</v>
      </c>
    </row>
    <row r="289" customFormat="false" ht="18" hidden="true" customHeight="true" outlineLevel="0" collapsed="false">
      <c r="A289" s="1"/>
      <c r="B289" s="10"/>
      <c r="C289" s="10"/>
      <c r="D289" s="10"/>
      <c r="E289" s="10"/>
      <c r="F289" s="13"/>
      <c r="G289" s="13"/>
      <c r="H289" s="74"/>
      <c r="I289" s="10"/>
      <c r="J289" s="10"/>
      <c r="K289" s="1"/>
      <c r="M289" s="1"/>
      <c r="O289" s="17"/>
      <c r="AK289" s="1"/>
      <c r="AL289" s="1"/>
      <c r="AM289" s="1"/>
      <c r="AN289" s="1"/>
      <c r="AO289" s="1"/>
      <c r="AP289" s="1"/>
      <c r="AQ289" s="1"/>
      <c r="AR289" s="0" t="s">
        <v>106</v>
      </c>
      <c r="AS289" s="15" t="n">
        <f aca="true">INT((RAND()*(AM285-AL285+1)+AL285))</f>
        <v>16</v>
      </c>
      <c r="AT289" s="15" t="n">
        <f aca="true">INT((RAND()*(AO285-AN285+1)+AN285))</f>
        <v>14</v>
      </c>
      <c r="AU289" s="0" t="n">
        <f aca="false">AT289-AT290*(AS290-AS289)</f>
        <v>14</v>
      </c>
      <c r="AV289" s="0" t="n">
        <v>256</v>
      </c>
      <c r="AW289" s="15" t="n">
        <f aca="false">IF(AU289/AV289=INT(AU289/AV289),1,0)</f>
        <v>0</v>
      </c>
      <c r="AX289" s="15" t="n">
        <f aca="false">IF(AW289=0,AU289,AU289/AV289)</f>
        <v>14</v>
      </c>
      <c r="AY289" s="15" t="n">
        <v>16</v>
      </c>
      <c r="AZ289" s="15" t="n">
        <f aca="false">IF(AX289/AY289=INT(AX289/AY289),1,0)</f>
        <v>0</v>
      </c>
      <c r="BA289" s="15" t="n">
        <f aca="false">IF(AZ289=0,AX289,AX289/AY289)</f>
        <v>14</v>
      </c>
      <c r="BB289" s="15" t="n">
        <v>4</v>
      </c>
      <c r="BC289" s="15" t="n">
        <f aca="false">IF(BA289/BB289=INT(BA289/BB289),1,0)</f>
        <v>0</v>
      </c>
      <c r="BD289" s="15" t="n">
        <f aca="false">IF(BC289=0,BA289,BA289/BB289)</f>
        <v>14</v>
      </c>
      <c r="BE289" s="15" t="n">
        <v>2</v>
      </c>
      <c r="BF289" s="15" t="n">
        <f aca="false">IF(BD289/BE289=INT(BD289/BE289),1,0)</f>
        <v>1</v>
      </c>
      <c r="BG289" s="15" t="n">
        <f aca="false">IF(BF289=0,BD289,BD289/BE289)</f>
        <v>7</v>
      </c>
      <c r="BH289" s="15" t="n">
        <v>81</v>
      </c>
      <c r="BI289" s="15" t="n">
        <f aca="false">IF(BG289/BH289=INT(BG289/BH289),1,0)</f>
        <v>0</v>
      </c>
      <c r="BJ289" s="15" t="n">
        <f aca="false">IF(BI289=0,BG289,BG289/BH289)</f>
        <v>7</v>
      </c>
      <c r="BK289" s="15" t="n">
        <v>9</v>
      </c>
      <c r="BL289" s="15" t="n">
        <f aca="false">IF(BJ289/BK289=INT(BJ289/BK289),1,0)</f>
        <v>0</v>
      </c>
      <c r="BM289" s="15" t="n">
        <f aca="false">IF(BL289=0,BJ289,BJ289/BK289)</f>
        <v>7</v>
      </c>
      <c r="BN289" s="15" t="n">
        <v>3</v>
      </c>
      <c r="BO289" s="15" t="n">
        <f aca="false">IF(BM289/BN289=INT(BM289/BN289),1,0)</f>
        <v>0</v>
      </c>
      <c r="BP289" s="15" t="n">
        <f aca="false">IF(BO289=0,BM289,BM289/BN289)</f>
        <v>7</v>
      </c>
      <c r="BQ289" s="15" t="n">
        <v>25</v>
      </c>
      <c r="BR289" s="15" t="n">
        <f aca="false">IF(BP289/BQ289=INT(BP289/BQ289),1,0)</f>
        <v>0</v>
      </c>
      <c r="BS289" s="15" t="n">
        <f aca="false">IF(BR289=0,BP289,BP289/BQ289)</f>
        <v>7</v>
      </c>
      <c r="BT289" s="15" t="n">
        <v>5</v>
      </c>
      <c r="BU289" s="15" t="n">
        <f aca="false">IF(BS289/BT289=INT(BS289/BT289),1,0)</f>
        <v>0</v>
      </c>
      <c r="BV289" s="15" t="n">
        <f aca="false">IF(BU289=0,BS289,BS289/BT289)</f>
        <v>7</v>
      </c>
      <c r="BW289" s="15" t="n">
        <v>49</v>
      </c>
      <c r="BX289" s="15" t="n">
        <f aca="false">IF(BV289/BW289=INT(BV289/BW289),1,0)</f>
        <v>0</v>
      </c>
      <c r="BY289" s="15" t="n">
        <f aca="false">IF(BX289=0,BV289,BV289/BW289)</f>
        <v>7</v>
      </c>
      <c r="BZ289" s="15" t="n">
        <v>7</v>
      </c>
      <c r="CA289" s="15" t="n">
        <f aca="false">IF(BY289/BZ289=INT(BY289/BZ289),1,0)</f>
        <v>1</v>
      </c>
      <c r="CB289" s="15" t="n">
        <f aca="false">IF(CA289=0,BY289,BY289/BZ289)</f>
        <v>1</v>
      </c>
      <c r="CC289" s="15" t="n">
        <v>121</v>
      </c>
      <c r="CD289" s="15" t="n">
        <f aca="false">IF(CB289/CC289=INT(CB289/CC289),1,0)</f>
        <v>0</v>
      </c>
      <c r="CE289" s="15" t="n">
        <f aca="false">IF(CD289=0,CB289,CB289/CC289)</f>
        <v>1</v>
      </c>
      <c r="CF289" s="15" t="n">
        <v>11</v>
      </c>
      <c r="CG289" s="15" t="n">
        <f aca="false">IF(CE289/CF289=INT(CE289/CF289),1,0)</f>
        <v>0</v>
      </c>
      <c r="CH289" s="15" t="n">
        <f aca="false">IF(CG289=0,CE289,CE289/CF289)</f>
        <v>1</v>
      </c>
      <c r="CI289" s="15" t="n">
        <v>169</v>
      </c>
      <c r="CJ289" s="15" t="n">
        <f aca="false">IF(CH289/CI289=INT(CH289/CI289),1,0)</f>
        <v>0</v>
      </c>
      <c r="CK289" s="15" t="n">
        <f aca="false">IF(CJ289=0,CH289,CH289/CI289)</f>
        <v>1</v>
      </c>
      <c r="CL289" s="15" t="n">
        <v>13</v>
      </c>
      <c r="CM289" s="15" t="n">
        <f aca="false">IF(CK289/CL289=INT(CK289/CL289),1,0)</f>
        <v>0</v>
      </c>
      <c r="CN289" s="15" t="n">
        <f aca="false">IF(CM289=0,CK289,CK289/CL289)</f>
        <v>1</v>
      </c>
      <c r="CO289" s="15" t="n">
        <f aca="false">CO285</f>
        <v>289</v>
      </c>
      <c r="CP289" s="15" t="n">
        <f aca="false">IF(CN289/CO289=INT(CN289/CO289),1,0)</f>
        <v>0</v>
      </c>
      <c r="CQ289" s="15" t="n">
        <f aca="false">IF(CP289=0,CN289,CN289/CO289)</f>
        <v>1</v>
      </c>
      <c r="CR289" s="15" t="n">
        <v>17</v>
      </c>
      <c r="CS289" s="15" t="n">
        <f aca="false">IF(CQ289/CR289=INT(CQ289/CR289),1,0)</f>
        <v>0</v>
      </c>
      <c r="CT289" s="15" t="n">
        <f aca="false">IF(CS289=0,CQ289,CQ289/CR289)</f>
        <v>1</v>
      </c>
      <c r="CU289" s="15" t="n">
        <f aca="false">CU285</f>
        <v>361</v>
      </c>
      <c r="CV289" s="15" t="n">
        <f aca="false">IF(CT289/CU289=INT(CT289/CU289),1,0)</f>
        <v>0</v>
      </c>
      <c r="CW289" s="15" t="n">
        <f aca="false">IF(CV289=0,CT289,CT289/CU289)</f>
        <v>1</v>
      </c>
      <c r="CX289" s="15" t="n">
        <v>19</v>
      </c>
      <c r="CY289" s="15" t="n">
        <f aca="false">IF(CW289/CX289=INT(CW289/CX289),1,0)</f>
        <v>0</v>
      </c>
      <c r="CZ289" s="15" t="n">
        <f aca="false">IF(CY289=0,CW289,CW289/CX289)</f>
        <v>1</v>
      </c>
      <c r="DA289" s="15" t="n">
        <f aca="false">DA285</f>
        <v>529</v>
      </c>
      <c r="DB289" s="15" t="n">
        <f aca="false">IF(CZ289/DA289=INT(CZ289/DA289),1,0)</f>
        <v>0</v>
      </c>
      <c r="DC289" s="15" t="n">
        <f aca="false">IF(DB289=0,CZ289,CZ289/DA289)</f>
        <v>1</v>
      </c>
      <c r="DD289" s="15" t="n">
        <v>23</v>
      </c>
      <c r="DE289" s="15" t="n">
        <f aca="false">IF(DC289/DD289=INT(DC289/DD289),1,0)</f>
        <v>0</v>
      </c>
      <c r="DF289" s="15" t="n">
        <f aca="false">IF(DE289=0,DC289,DC289/DD289)</f>
        <v>1</v>
      </c>
      <c r="DG289" s="15" t="n">
        <f aca="false">DG285</f>
        <v>841</v>
      </c>
      <c r="DH289" s="15" t="n">
        <f aca="false">IF(DF289/DG289=INT(DF289/DG289),1,0)</f>
        <v>0</v>
      </c>
      <c r="DI289" s="15" t="n">
        <f aca="false">IF(DH289=0,DF289,DF289/DG289)</f>
        <v>1</v>
      </c>
      <c r="DJ289" s="15" t="n">
        <v>29</v>
      </c>
      <c r="DK289" s="15" t="n">
        <f aca="false">IF(DI289/DJ289=INT(DI289/DJ289),1,0)</f>
        <v>0</v>
      </c>
      <c r="DL289" s="15" t="n">
        <f aca="false">IF(DK289=0,DI289,DI289/DJ289)</f>
        <v>1</v>
      </c>
      <c r="DM289" s="15" t="n">
        <f aca="false">DM285</f>
        <v>961</v>
      </c>
      <c r="DN289" s="15" t="n">
        <f aca="false">IF(DL289/DM289=INT(DL289/DM289),1,0)</f>
        <v>0</v>
      </c>
      <c r="DO289" s="15" t="n">
        <f aca="false">IF(DN289=0,DL289,DL289/DM289)</f>
        <v>1</v>
      </c>
      <c r="DP289" s="15" t="n">
        <v>31</v>
      </c>
      <c r="DQ289" s="15" t="n">
        <f aca="false">IF(DO289/DP289=INT(DO289/DP289),1,0)</f>
        <v>0</v>
      </c>
      <c r="DR289" s="15" t="n">
        <f aca="false">IF(DQ289=0,DO289,DO289/DP289)</f>
        <v>1</v>
      </c>
      <c r="DS289" s="15" t="n">
        <v>37</v>
      </c>
      <c r="DT289" s="15" t="n">
        <f aca="false">IF(DR289/DS289=INT(DR289/DS289),1,0)</f>
        <v>0</v>
      </c>
      <c r="DU289" s="15" t="n">
        <f aca="false">IF(DT289=0,DR289,DR289/DS289)</f>
        <v>1</v>
      </c>
      <c r="DV289" s="15" t="n">
        <v>41</v>
      </c>
      <c r="DW289" s="15" t="n">
        <f aca="false">IF(DU289/DV289=INT(DU289/DV289),1,0)</f>
        <v>0</v>
      </c>
      <c r="DX289" s="15" t="n">
        <f aca="false">IF(DW289=0,DU289,DU289/DV289)</f>
        <v>1</v>
      </c>
      <c r="DY289" s="15" t="n">
        <v>43</v>
      </c>
      <c r="DZ289" s="15" t="n">
        <f aca="false">IF(DX289/DY289=INT(DX289/DY289),1,0)</f>
        <v>0</v>
      </c>
      <c r="EA289" s="15" t="n">
        <f aca="false">IF(DZ289=0,DX289,DX289/DY289)</f>
        <v>1</v>
      </c>
      <c r="EB289" s="15" t="n">
        <v>47</v>
      </c>
      <c r="EC289" s="15" t="n">
        <f aca="false">IF(EA289/EB289=INT(EA289/EB289),1,0)</f>
        <v>0</v>
      </c>
      <c r="ED289" s="15" t="n">
        <f aca="false">IF(EC289=0,EA289,EA289/EB289)</f>
        <v>1</v>
      </c>
      <c r="EE289" s="15" t="n">
        <v>53</v>
      </c>
      <c r="EF289" s="15" t="n">
        <f aca="false">IF(ED289/EE289=INT(ED289/EE289),1,0)</f>
        <v>0</v>
      </c>
      <c r="EG289" s="15" t="n">
        <f aca="false">IF(EF289=0,ED289,ED289/EE289)</f>
        <v>1</v>
      </c>
      <c r="EH289" s="15" t="n">
        <v>59</v>
      </c>
      <c r="EI289" s="15" t="n">
        <f aca="false">IF(EG289/EH289=INT(EG289/EH289),1,0)</f>
        <v>0</v>
      </c>
      <c r="EJ289" s="15" t="n">
        <f aca="false">IF(EI289=0,EG289,EG289/EH289)</f>
        <v>1</v>
      </c>
      <c r="EK289" s="15" t="n">
        <v>61</v>
      </c>
      <c r="EL289" s="15" t="n">
        <f aca="false">IF(EJ289/EK289=INT(EJ289/EK289),1,0)</f>
        <v>0</v>
      </c>
      <c r="EM289" s="15" t="n">
        <f aca="false">IF(EL289=0,EJ289,EJ289/EK289)</f>
        <v>1</v>
      </c>
      <c r="EN289" s="15" t="n">
        <v>67</v>
      </c>
      <c r="EO289" s="15" t="n">
        <f aca="false">IF(EM289/EN289=INT(EM289/EN289),1,0)</f>
        <v>0</v>
      </c>
      <c r="EP289" s="15" t="n">
        <f aca="false">IF(EO289=0,EM289,EM289/EN289)</f>
        <v>1</v>
      </c>
      <c r="EQ289" s="15" t="n">
        <v>71</v>
      </c>
      <c r="ER289" s="15" t="n">
        <f aca="false">IF(EP289/EQ289=INT(EP289/EQ289),1,0)</f>
        <v>0</v>
      </c>
      <c r="ES289" s="15" t="n">
        <f aca="false">IF(ER289=0,EP289,EP289/EQ289)</f>
        <v>1</v>
      </c>
      <c r="ET289" s="15" t="n">
        <v>73</v>
      </c>
      <c r="EU289" s="15" t="n">
        <f aca="false">IF(ES289/ET289=INT(ES289/ET289),1,0)</f>
        <v>0</v>
      </c>
      <c r="EV289" s="15" t="n">
        <f aca="false">IF(EU289=0,ES289,ES289/ET289)</f>
        <v>1</v>
      </c>
      <c r="EW289" s="15" t="n">
        <v>79</v>
      </c>
      <c r="EX289" s="15" t="n">
        <f aca="false">IF(EV289/EW289=INT(EV289/EW289),1,0)</f>
        <v>0</v>
      </c>
      <c r="EY289" s="15" t="n">
        <f aca="false">IF(EX289=0,EV289,EV289/EW289)</f>
        <v>1</v>
      </c>
      <c r="EZ289" s="15" t="n">
        <v>83</v>
      </c>
      <c r="FA289" s="15" t="n">
        <f aca="false">IF(EY289/EZ289=INT(EY289/EZ289),1,0)</f>
        <v>0</v>
      </c>
      <c r="FB289" s="15" t="n">
        <f aca="false">IF(FA289=0,EY289,EY289/EZ289)</f>
        <v>1</v>
      </c>
      <c r="FC289" s="15" t="n">
        <v>89</v>
      </c>
      <c r="FD289" s="15" t="n">
        <f aca="false">IF(FB289/FC289=INT(FB289/FC289),1,0)</f>
        <v>0</v>
      </c>
      <c r="FE289" s="15" t="n">
        <f aca="false">IF(FD289=0,FB289,FB289/FC289)</f>
        <v>1</v>
      </c>
      <c r="FF289" s="15" t="n">
        <v>97</v>
      </c>
      <c r="FG289" s="15" t="n">
        <f aca="false">IF(FE289/FF289=INT(FE289/FF289),1,0)</f>
        <v>0</v>
      </c>
      <c r="FH289" s="15" t="n">
        <f aca="false">IF(FG289=0,FE289,FE289/FF289)</f>
        <v>1</v>
      </c>
      <c r="FI289" s="15" t="n">
        <v>101</v>
      </c>
      <c r="FJ289" s="15" t="n">
        <f aca="false">IF(FH289/FI289=INT(FH289/FI289),1,0)</f>
        <v>0</v>
      </c>
      <c r="FK289" s="15" t="n">
        <f aca="false">IF(FJ289=0,FH289,FH289/FI289)</f>
        <v>1</v>
      </c>
      <c r="FL289" s="15" t="n">
        <v>103</v>
      </c>
      <c r="FM289" s="15" t="n">
        <f aca="false">IF(FK289/FL289=INT(FK289/FL289),1,0)</f>
        <v>0</v>
      </c>
      <c r="FN289" s="15" t="n">
        <f aca="false">IF(FM289=0,FK289,FK289/FL289)</f>
        <v>1</v>
      </c>
      <c r="FO289" s="15" t="n">
        <v>107</v>
      </c>
      <c r="FP289" s="15" t="n">
        <f aca="false">IF(FN289/FO289=INT(FN289/FO289),1,0)</f>
        <v>0</v>
      </c>
      <c r="FQ289" s="15" t="n">
        <f aca="false">IF(FP289=0,FN289,FN289/FO289)</f>
        <v>1</v>
      </c>
      <c r="FR289" s="15" t="n">
        <v>109</v>
      </c>
      <c r="FS289" s="15" t="n">
        <f aca="false">IF(FQ289/FR289=INT(FQ289/FR289),1,0)</f>
        <v>0</v>
      </c>
      <c r="FT289" s="15" t="n">
        <f aca="false">IF(FS289=0,FQ289,FQ289/FR289)</f>
        <v>1</v>
      </c>
      <c r="FU289" s="15" t="n">
        <v>113</v>
      </c>
      <c r="FV289" s="15" t="n">
        <f aca="false">IF(FT289/FU289=INT(FT289/FU289),1,0)</f>
        <v>0</v>
      </c>
      <c r="FW289" s="15" t="n">
        <f aca="false">IF(FV289=0,FT289,FT289/FU289)</f>
        <v>1</v>
      </c>
      <c r="FX289" s="15" t="n">
        <v>127</v>
      </c>
      <c r="FY289" s="15" t="n">
        <f aca="false">IF(FW289/FX289=INT(FW289/FX289),1,0)</f>
        <v>0</v>
      </c>
      <c r="FZ289" s="15" t="n">
        <f aca="false">IF(FY289=0,FW289,FW289/FX289)</f>
        <v>1</v>
      </c>
      <c r="GA289" s="15" t="n">
        <v>131</v>
      </c>
      <c r="GB289" s="15" t="n">
        <f aca="false">IF(FZ289/GA289=INT(FZ289/GA289),1,0)</f>
        <v>0</v>
      </c>
      <c r="GC289" s="15" t="n">
        <f aca="false">IF(GB289=0,FZ289,FZ289/GA289)</f>
        <v>1</v>
      </c>
      <c r="GD289" s="15" t="n">
        <v>137</v>
      </c>
      <c r="GE289" s="15" t="n">
        <f aca="false">IF(GC289/GD289=INT(GC289/GD289),1,0)</f>
        <v>0</v>
      </c>
      <c r="GF289" s="15" t="n">
        <f aca="false">IF(GE289=0,GC289,GC289/GD289)</f>
        <v>1</v>
      </c>
      <c r="GG289" s="15" t="n">
        <v>139</v>
      </c>
      <c r="GH289" s="15" t="n">
        <f aca="false">IF(GF289/GG289=INT(GF289/GG289),1,0)</f>
        <v>0</v>
      </c>
      <c r="GI289" s="15" t="n">
        <f aca="false">IF(GH289=0,GF289,GF289/GG289)</f>
        <v>1</v>
      </c>
      <c r="GJ289" s="15" t="n">
        <v>149</v>
      </c>
      <c r="GK289" s="15" t="n">
        <f aca="false">IF(GI289/GJ289=INT(GI289/GJ289),1,0)</f>
        <v>0</v>
      </c>
      <c r="GL289" s="15" t="n">
        <f aca="false">IF(GK289=0,GI289,GI289/GJ289)</f>
        <v>1</v>
      </c>
      <c r="GM289" s="15"/>
      <c r="GN289" s="15" t="n">
        <f aca="false">8*AW289+4*AZ289+2*BC289+BF289</f>
        <v>1</v>
      </c>
      <c r="GO289" s="15" t="n">
        <f aca="false">4*BI289+2*BL289+BO289</f>
        <v>0</v>
      </c>
      <c r="GP289" s="15" t="n">
        <f aca="false">2*BR289+BU289</f>
        <v>0</v>
      </c>
      <c r="GQ289" s="15" t="n">
        <f aca="false">2*BX289+CA289</f>
        <v>1</v>
      </c>
      <c r="GR289" s="15" t="n">
        <f aca="false">2*CD289+CG289</f>
        <v>0</v>
      </c>
      <c r="GS289" s="15" t="n">
        <f aca="false">2*CJ289+CM289</f>
        <v>0</v>
      </c>
      <c r="GT289" s="15" t="n">
        <f aca="false">CS289</f>
        <v>0</v>
      </c>
      <c r="GU289" s="15" t="n">
        <f aca="false">CY289</f>
        <v>0</v>
      </c>
      <c r="GV289" s="15" t="n">
        <f aca="false">DE289</f>
        <v>0</v>
      </c>
      <c r="GW289" s="15" t="n">
        <f aca="false">DK289</f>
        <v>0</v>
      </c>
      <c r="GX289" s="15" t="n">
        <f aca="false">DQ289</f>
        <v>0</v>
      </c>
      <c r="GY289" s="0" t="n">
        <f aca="false">DT289</f>
        <v>0</v>
      </c>
      <c r="GZ289" s="0" t="n">
        <f aca="false">DW289</f>
        <v>0</v>
      </c>
      <c r="HA289" s="0" t="n">
        <f aca="false">DZ289</f>
        <v>0</v>
      </c>
      <c r="HB289" s="0" t="n">
        <f aca="false">EC289</f>
        <v>0</v>
      </c>
      <c r="HC289" s="0" t="n">
        <f aca="false">EF289</f>
        <v>0</v>
      </c>
      <c r="HD289" s="0" t="n">
        <f aca="false">EI289</f>
        <v>0</v>
      </c>
      <c r="HE289" s="0" t="n">
        <f aca="false">EL289</f>
        <v>0</v>
      </c>
      <c r="HF289" s="0" t="n">
        <f aca="false">EO289</f>
        <v>0</v>
      </c>
      <c r="HG289" s="0" t="n">
        <f aca="false">ER289</f>
        <v>0</v>
      </c>
      <c r="HH289" s="0" t="n">
        <f aca="false">EU289</f>
        <v>0</v>
      </c>
      <c r="HI289" s="0" t="n">
        <f aca="false">EX289</f>
        <v>0</v>
      </c>
      <c r="HJ289" s="0" t="n">
        <f aca="false">FA289</f>
        <v>0</v>
      </c>
      <c r="HK289" s="0" t="n">
        <f aca="false">FD289</f>
        <v>0</v>
      </c>
      <c r="HL289" s="0" t="n">
        <f aca="false">FG289</f>
        <v>0</v>
      </c>
      <c r="HM289" s="0" t="n">
        <f aca="false">FJ289</f>
        <v>0</v>
      </c>
      <c r="HN289" s="0" t="n">
        <f aca="false">FM289</f>
        <v>0</v>
      </c>
      <c r="HO289" s="0" t="n">
        <f aca="false">FP289</f>
        <v>0</v>
      </c>
      <c r="HP289" s="0" t="n">
        <f aca="false">FS289</f>
        <v>0</v>
      </c>
      <c r="HQ289" s="0" t="n">
        <f aca="false">FV289</f>
        <v>0</v>
      </c>
      <c r="HR289" s="0" t="n">
        <f aca="false">FY289</f>
        <v>0</v>
      </c>
      <c r="HS289" s="0" t="n">
        <f aca="false">GB289</f>
        <v>0</v>
      </c>
      <c r="HT289" s="0" t="n">
        <f aca="false">GE289</f>
        <v>0</v>
      </c>
      <c r="HU289" s="0" t="n">
        <f aca="false">GH289</f>
        <v>0</v>
      </c>
      <c r="HV289" s="0" t="n">
        <f aca="false">GK289</f>
        <v>0</v>
      </c>
      <c r="HW289" s="0" t="n">
        <f aca="false">AU289</f>
        <v>14</v>
      </c>
      <c r="HX289" s="0" t="n">
        <f aca="false">HW289/HV292</f>
        <v>7</v>
      </c>
    </row>
    <row r="290" customFormat="false" ht="18" hidden="true" customHeight="true" outlineLevel="0" collapsed="false">
      <c r="A290" s="1"/>
      <c r="B290" s="10"/>
      <c r="C290" s="10"/>
      <c r="D290" s="10"/>
      <c r="E290" s="10"/>
      <c r="F290" s="13"/>
      <c r="G290" s="13"/>
      <c r="H290" s="74"/>
      <c r="I290" s="10"/>
      <c r="J290" s="10"/>
      <c r="K290" s="1"/>
      <c r="M290" s="1"/>
      <c r="O290" s="17"/>
      <c r="AK290" s="1"/>
      <c r="AL290" s="1"/>
      <c r="AM290" s="1"/>
      <c r="AN290" s="1"/>
      <c r="AO290" s="1"/>
      <c r="AP290" s="1"/>
      <c r="AQ290" s="1"/>
      <c r="AS290" s="0" t="n">
        <f aca="false">AS289+INT(AT289/AT290)</f>
        <v>16</v>
      </c>
      <c r="AT290" s="15" t="n">
        <f aca="true">IF(AP285&gt;AT289,INT((RAND()*(AQ285-AP285+1)+AP285)),INT((RAND()*(AQ285-AT289)+AT289+1)))</f>
        <v>18</v>
      </c>
      <c r="AU290" s="0" t="n">
        <f aca="false">AT290</f>
        <v>18</v>
      </c>
      <c r="AV290" s="0" t="n">
        <v>256</v>
      </c>
      <c r="AW290" s="15" t="n">
        <f aca="false">IF(AU290/AV290=INT(AU290/AV290),1,0)</f>
        <v>0</v>
      </c>
      <c r="AX290" s="15" t="n">
        <f aca="false">IF(AW290=0,AU290,AU290/AV290)</f>
        <v>18</v>
      </c>
      <c r="AY290" s="15" t="n">
        <v>16</v>
      </c>
      <c r="AZ290" s="15" t="n">
        <f aca="false">IF(AX290/AY290=INT(AX290/AY290),1,0)</f>
        <v>0</v>
      </c>
      <c r="BA290" s="15" t="n">
        <f aca="false">IF(AZ290=0,AX290,AX290/AY290)</f>
        <v>18</v>
      </c>
      <c r="BB290" s="15" t="n">
        <v>4</v>
      </c>
      <c r="BC290" s="15" t="n">
        <f aca="false">IF(BA290/BB290=INT(BA290/BB290),1,0)</f>
        <v>0</v>
      </c>
      <c r="BD290" s="15" t="n">
        <f aca="false">IF(BC290=0,BA290,BA290/BB290)</f>
        <v>18</v>
      </c>
      <c r="BE290" s="15" t="n">
        <v>2</v>
      </c>
      <c r="BF290" s="15" t="n">
        <f aca="false">IF(BD290/BE290=INT(BD290/BE290),1,0)</f>
        <v>1</v>
      </c>
      <c r="BG290" s="15" t="n">
        <f aca="false">IF(BF290=0,BD290,BD290/BE290)</f>
        <v>9</v>
      </c>
      <c r="BH290" s="15" t="n">
        <v>81</v>
      </c>
      <c r="BI290" s="15" t="n">
        <f aca="false">IF(BG290/BH290=INT(BG290/BH290),1,0)</f>
        <v>0</v>
      </c>
      <c r="BJ290" s="15" t="n">
        <f aca="false">IF(BI290=0,BG290,BG290/BH290)</f>
        <v>9</v>
      </c>
      <c r="BK290" s="15" t="n">
        <v>9</v>
      </c>
      <c r="BL290" s="15" t="n">
        <f aca="false">IF(BJ290/BK290=INT(BJ290/BK290),1,0)</f>
        <v>1</v>
      </c>
      <c r="BM290" s="15" t="n">
        <f aca="false">IF(BL290=0,BJ290,BJ290/BK290)</f>
        <v>1</v>
      </c>
      <c r="BN290" s="15" t="n">
        <v>3</v>
      </c>
      <c r="BO290" s="15" t="n">
        <f aca="false">IF(BM290/BN290=INT(BM290/BN290),1,0)</f>
        <v>0</v>
      </c>
      <c r="BP290" s="15" t="n">
        <f aca="false">IF(BO290=0,BM290,BM290/BN290)</f>
        <v>1</v>
      </c>
      <c r="BQ290" s="15" t="n">
        <v>25</v>
      </c>
      <c r="BR290" s="15" t="n">
        <f aca="false">IF(BP290/BQ290=INT(BP290/BQ290),1,0)</f>
        <v>0</v>
      </c>
      <c r="BS290" s="15" t="n">
        <f aca="false">IF(BR290=0,BP290,BP290/BQ290)</f>
        <v>1</v>
      </c>
      <c r="BT290" s="15" t="n">
        <v>5</v>
      </c>
      <c r="BU290" s="15" t="n">
        <f aca="false">IF(BS290/BT290=INT(BS290/BT290),1,0)</f>
        <v>0</v>
      </c>
      <c r="BV290" s="15" t="n">
        <f aca="false">IF(BU290=0,BS290,BS290/BT290)</f>
        <v>1</v>
      </c>
      <c r="BW290" s="15" t="n">
        <v>49</v>
      </c>
      <c r="BX290" s="15" t="n">
        <f aca="false">IF(BV290/BW290=INT(BV290/BW290),1,0)</f>
        <v>0</v>
      </c>
      <c r="BY290" s="15" t="n">
        <f aca="false">IF(BX290=0,BV290,BV290/BW290)</f>
        <v>1</v>
      </c>
      <c r="BZ290" s="15" t="n">
        <v>7</v>
      </c>
      <c r="CA290" s="15" t="n">
        <f aca="false">IF(BY290/BZ290=INT(BY290/BZ290),1,0)</f>
        <v>0</v>
      </c>
      <c r="CB290" s="15" t="n">
        <f aca="false">IF(CA290=0,BY290,BY290/BZ290)</f>
        <v>1</v>
      </c>
      <c r="CC290" s="15" t="n">
        <v>121</v>
      </c>
      <c r="CD290" s="15" t="n">
        <f aca="false">IF(CB290/CC290=INT(CB290/CC290),1,0)</f>
        <v>0</v>
      </c>
      <c r="CE290" s="15" t="n">
        <f aca="false">IF(CD290=0,CB290,CB290/CC290)</f>
        <v>1</v>
      </c>
      <c r="CF290" s="15" t="n">
        <v>11</v>
      </c>
      <c r="CG290" s="15" t="n">
        <f aca="false">IF(CE290/CF290=INT(CE290/CF290),1,0)</f>
        <v>0</v>
      </c>
      <c r="CH290" s="15" t="n">
        <f aca="false">IF(CG290=0,CE290,CE290/CF290)</f>
        <v>1</v>
      </c>
      <c r="CI290" s="15" t="n">
        <v>169</v>
      </c>
      <c r="CJ290" s="15" t="n">
        <f aca="false">IF(CH290/CI290=INT(CH290/CI290),1,0)</f>
        <v>0</v>
      </c>
      <c r="CK290" s="15" t="n">
        <f aca="false">IF(CJ290=0,CH290,CH290/CI290)</f>
        <v>1</v>
      </c>
      <c r="CL290" s="15" t="n">
        <v>13</v>
      </c>
      <c r="CM290" s="15" t="n">
        <f aca="false">IF(CK290/CL290=INT(CK290/CL290),1,0)</f>
        <v>0</v>
      </c>
      <c r="CN290" s="15" t="n">
        <f aca="false">IF(CM290=0,CK290,CK290/CL290)</f>
        <v>1</v>
      </c>
      <c r="CO290" s="15" t="n">
        <f aca="false">CO286</f>
        <v>289</v>
      </c>
      <c r="CP290" s="15" t="n">
        <f aca="false">IF(CN290/CO290=INT(CN290/CO290),1,0)</f>
        <v>0</v>
      </c>
      <c r="CQ290" s="15" t="n">
        <f aca="false">IF(CP290=0,CN290,CN290/CO290)</f>
        <v>1</v>
      </c>
      <c r="CR290" s="15" t="n">
        <v>17</v>
      </c>
      <c r="CS290" s="15" t="n">
        <f aca="false">IF(CQ290/CR290=INT(CQ290/CR290),1,0)</f>
        <v>0</v>
      </c>
      <c r="CT290" s="15" t="n">
        <f aca="false">IF(CS290=0,CQ290,CQ290/CR290)</f>
        <v>1</v>
      </c>
      <c r="CU290" s="15" t="n">
        <f aca="false">CU286</f>
        <v>361</v>
      </c>
      <c r="CV290" s="15" t="n">
        <f aca="false">IF(CT290/CU290=INT(CT290/CU290),1,0)</f>
        <v>0</v>
      </c>
      <c r="CW290" s="15" t="n">
        <f aca="false">IF(CV290=0,CT290,CT290/CU290)</f>
        <v>1</v>
      </c>
      <c r="CX290" s="15" t="n">
        <v>19</v>
      </c>
      <c r="CY290" s="15" t="n">
        <f aca="false">IF(CW290/CX290=INT(CW290/CX290),1,0)</f>
        <v>0</v>
      </c>
      <c r="CZ290" s="15" t="n">
        <f aca="false">IF(CY290=0,CW290,CW290/CX290)</f>
        <v>1</v>
      </c>
      <c r="DA290" s="15" t="n">
        <f aca="false">DA286</f>
        <v>529</v>
      </c>
      <c r="DB290" s="15" t="n">
        <f aca="false">IF(CZ290/DA290=INT(CZ290/DA290),1,0)</f>
        <v>0</v>
      </c>
      <c r="DC290" s="15" t="n">
        <f aca="false">IF(DB290=0,CZ290,CZ290/DA290)</f>
        <v>1</v>
      </c>
      <c r="DD290" s="15" t="n">
        <v>23</v>
      </c>
      <c r="DE290" s="15" t="n">
        <f aca="false">IF(DC290/DD290=INT(DC290/DD290),1,0)</f>
        <v>0</v>
      </c>
      <c r="DF290" s="15" t="n">
        <f aca="false">IF(DE290=0,DC290,DC290/DD290)</f>
        <v>1</v>
      </c>
      <c r="DG290" s="15" t="n">
        <f aca="false">DG286</f>
        <v>841</v>
      </c>
      <c r="DH290" s="15" t="n">
        <f aca="false">IF(DF290/DG290=INT(DF290/DG290),1,0)</f>
        <v>0</v>
      </c>
      <c r="DI290" s="15" t="n">
        <f aca="false">IF(DH290=0,DF290,DF290/DG290)</f>
        <v>1</v>
      </c>
      <c r="DJ290" s="15" t="n">
        <v>29</v>
      </c>
      <c r="DK290" s="15" t="n">
        <f aca="false">IF(DI290/DJ290=INT(DI290/DJ290),1,0)</f>
        <v>0</v>
      </c>
      <c r="DL290" s="15" t="n">
        <f aca="false">IF(DK290=0,DI290,DI290/DJ290)</f>
        <v>1</v>
      </c>
      <c r="DM290" s="15" t="n">
        <f aca="false">DM286</f>
        <v>961</v>
      </c>
      <c r="DN290" s="15" t="n">
        <f aca="false">IF(DL290/DM290=INT(DL290/DM290),1,0)</f>
        <v>0</v>
      </c>
      <c r="DO290" s="15" t="n">
        <f aca="false">IF(DN290=0,DL290,DL290/DM290)</f>
        <v>1</v>
      </c>
      <c r="DP290" s="15" t="n">
        <v>31</v>
      </c>
      <c r="DQ290" s="15" t="n">
        <f aca="false">IF(DO290/DP290=INT(DO290/DP290),1,0)</f>
        <v>0</v>
      </c>
      <c r="DR290" s="15" t="n">
        <f aca="false">IF(DQ290=0,DO290,DO290/DP290)</f>
        <v>1</v>
      </c>
      <c r="DS290" s="15" t="n">
        <v>37</v>
      </c>
      <c r="DT290" s="15" t="n">
        <f aca="false">IF(DR290/DS290=INT(DR290/DS290),1,0)</f>
        <v>0</v>
      </c>
      <c r="DU290" s="15" t="n">
        <f aca="false">IF(DT290=0,DR290,DR290/DS290)</f>
        <v>1</v>
      </c>
      <c r="DV290" s="15" t="n">
        <v>41</v>
      </c>
      <c r="DW290" s="15" t="n">
        <f aca="false">IF(DU290/DV290=INT(DU290/DV290),1,0)</f>
        <v>0</v>
      </c>
      <c r="DX290" s="15" t="n">
        <f aca="false">IF(DW290=0,DU290,DU290/DV290)</f>
        <v>1</v>
      </c>
      <c r="DY290" s="15" t="n">
        <v>43</v>
      </c>
      <c r="DZ290" s="15" t="n">
        <f aca="false">IF(DX290/DY290=INT(DX290/DY290),1,0)</f>
        <v>0</v>
      </c>
      <c r="EA290" s="15" t="n">
        <f aca="false">IF(DZ290=0,DX290,DX290/DY290)</f>
        <v>1</v>
      </c>
      <c r="EB290" s="15" t="n">
        <v>47</v>
      </c>
      <c r="EC290" s="15" t="n">
        <f aca="false">IF(EA290/EB290=INT(EA290/EB290),1,0)</f>
        <v>0</v>
      </c>
      <c r="ED290" s="15" t="n">
        <f aca="false">IF(EC290=0,EA290,EA290/EB290)</f>
        <v>1</v>
      </c>
      <c r="EE290" s="15" t="n">
        <v>53</v>
      </c>
      <c r="EF290" s="15" t="n">
        <f aca="false">IF(ED290/EE290=INT(ED290/EE290),1,0)</f>
        <v>0</v>
      </c>
      <c r="EG290" s="15" t="n">
        <f aca="false">IF(EF290=0,ED290,ED290/EE290)</f>
        <v>1</v>
      </c>
      <c r="EH290" s="15" t="n">
        <v>59</v>
      </c>
      <c r="EI290" s="15" t="n">
        <f aca="false">IF(EG290/EH290=INT(EG290/EH290),1,0)</f>
        <v>0</v>
      </c>
      <c r="EJ290" s="15" t="n">
        <f aca="false">IF(EI290=0,EG290,EG290/EH290)</f>
        <v>1</v>
      </c>
      <c r="EK290" s="15" t="n">
        <v>61</v>
      </c>
      <c r="EL290" s="15" t="n">
        <f aca="false">IF(EJ290/EK290=INT(EJ290/EK290),1,0)</f>
        <v>0</v>
      </c>
      <c r="EM290" s="15" t="n">
        <f aca="false">IF(EL290=0,EJ290,EJ290/EK290)</f>
        <v>1</v>
      </c>
      <c r="EN290" s="15" t="n">
        <v>67</v>
      </c>
      <c r="EO290" s="15" t="n">
        <f aca="false">IF(EM290/EN290=INT(EM290/EN290),1,0)</f>
        <v>0</v>
      </c>
      <c r="EP290" s="15" t="n">
        <f aca="false">IF(EO290=0,EM290,EM290/EN290)</f>
        <v>1</v>
      </c>
      <c r="EQ290" s="15" t="n">
        <v>71</v>
      </c>
      <c r="ER290" s="15" t="n">
        <f aca="false">IF(EP290/EQ290=INT(EP290/EQ290),1,0)</f>
        <v>0</v>
      </c>
      <c r="ES290" s="15" t="n">
        <f aca="false">IF(ER290=0,EP290,EP290/EQ290)</f>
        <v>1</v>
      </c>
      <c r="ET290" s="15" t="n">
        <v>73</v>
      </c>
      <c r="EU290" s="15" t="n">
        <f aca="false">IF(ES290/ET290=INT(ES290/ET290),1,0)</f>
        <v>0</v>
      </c>
      <c r="EV290" s="15" t="n">
        <f aca="false">IF(EU290=0,ES290,ES290/ET290)</f>
        <v>1</v>
      </c>
      <c r="EW290" s="15" t="n">
        <v>79</v>
      </c>
      <c r="EX290" s="15" t="n">
        <f aca="false">IF(EV290/EW290=INT(EV290/EW290),1,0)</f>
        <v>0</v>
      </c>
      <c r="EY290" s="15" t="n">
        <f aca="false">IF(EX290=0,EV290,EV290/EW290)</f>
        <v>1</v>
      </c>
      <c r="EZ290" s="15" t="n">
        <v>83</v>
      </c>
      <c r="FA290" s="15" t="n">
        <f aca="false">IF(EY290/EZ290=INT(EY290/EZ290),1,0)</f>
        <v>0</v>
      </c>
      <c r="FB290" s="15" t="n">
        <f aca="false">IF(FA290=0,EY290,EY290/EZ290)</f>
        <v>1</v>
      </c>
      <c r="FC290" s="15" t="n">
        <v>89</v>
      </c>
      <c r="FD290" s="15" t="n">
        <f aca="false">IF(FB290/FC290=INT(FB290/FC290),1,0)</f>
        <v>0</v>
      </c>
      <c r="FE290" s="15" t="n">
        <f aca="false">IF(FD290=0,FB290,FB290/FC290)</f>
        <v>1</v>
      </c>
      <c r="FF290" s="15" t="n">
        <v>97</v>
      </c>
      <c r="FG290" s="15" t="n">
        <f aca="false">IF(FE290/FF290=INT(FE290/FF290),1,0)</f>
        <v>0</v>
      </c>
      <c r="FH290" s="15" t="n">
        <f aca="false">IF(FG290=0,FE290,FE290/FF290)</f>
        <v>1</v>
      </c>
      <c r="FI290" s="15" t="n">
        <v>101</v>
      </c>
      <c r="FJ290" s="15" t="n">
        <f aca="false">IF(FH290/FI290=INT(FH290/FI290),1,0)</f>
        <v>0</v>
      </c>
      <c r="FK290" s="15" t="n">
        <f aca="false">IF(FJ290=0,FH290,FH290/FI290)</f>
        <v>1</v>
      </c>
      <c r="FL290" s="15" t="n">
        <v>103</v>
      </c>
      <c r="FM290" s="15" t="n">
        <f aca="false">IF(FK290/FL290=INT(FK290/FL290),1,0)</f>
        <v>0</v>
      </c>
      <c r="FN290" s="15" t="n">
        <f aca="false">IF(FM290=0,FK290,FK290/FL290)</f>
        <v>1</v>
      </c>
      <c r="FO290" s="15" t="n">
        <v>107</v>
      </c>
      <c r="FP290" s="15" t="n">
        <f aca="false">IF(FN290/FO290=INT(FN290/FO290),1,0)</f>
        <v>0</v>
      </c>
      <c r="FQ290" s="15" t="n">
        <f aca="false">IF(FP290=0,FN290,FN290/FO290)</f>
        <v>1</v>
      </c>
      <c r="FR290" s="15" t="n">
        <v>109</v>
      </c>
      <c r="FS290" s="15" t="n">
        <f aca="false">IF(FQ290/FR290=INT(FQ290/FR290),1,0)</f>
        <v>0</v>
      </c>
      <c r="FT290" s="15" t="n">
        <f aca="false">IF(FS290=0,FQ290,FQ290/FR290)</f>
        <v>1</v>
      </c>
      <c r="FU290" s="15" t="n">
        <v>113</v>
      </c>
      <c r="FV290" s="15" t="n">
        <f aca="false">IF(FT290/FU290=INT(FT290/FU290),1,0)</f>
        <v>0</v>
      </c>
      <c r="FW290" s="15" t="n">
        <f aca="false">IF(FV290=0,FT290,FT290/FU290)</f>
        <v>1</v>
      </c>
      <c r="FX290" s="15" t="n">
        <v>127</v>
      </c>
      <c r="FY290" s="15" t="n">
        <f aca="false">IF(FW290/FX290=INT(FW290/FX290),1,0)</f>
        <v>0</v>
      </c>
      <c r="FZ290" s="15" t="n">
        <f aca="false">IF(FY290=0,FW290,FW290/FX290)</f>
        <v>1</v>
      </c>
      <c r="GA290" s="15" t="n">
        <v>131</v>
      </c>
      <c r="GB290" s="15" t="n">
        <f aca="false">IF(FZ290/GA290=INT(FZ290/GA290),1,0)</f>
        <v>0</v>
      </c>
      <c r="GC290" s="15" t="n">
        <f aca="false">IF(GB290=0,FZ290,FZ290/GA290)</f>
        <v>1</v>
      </c>
      <c r="GD290" s="15" t="n">
        <v>137</v>
      </c>
      <c r="GE290" s="15" t="n">
        <f aca="false">IF(GC290/GD290=INT(GC290/GD290),1,0)</f>
        <v>0</v>
      </c>
      <c r="GF290" s="15" t="n">
        <f aca="false">IF(GE290=0,GC290,GC290/GD290)</f>
        <v>1</v>
      </c>
      <c r="GG290" s="15" t="n">
        <v>139</v>
      </c>
      <c r="GH290" s="15" t="n">
        <f aca="false">IF(GF290/GG290=INT(GF290/GG290),1,0)</f>
        <v>0</v>
      </c>
      <c r="GI290" s="15" t="n">
        <f aca="false">IF(GH290=0,GF290,GF290/GG290)</f>
        <v>1</v>
      </c>
      <c r="GJ290" s="15" t="n">
        <v>149</v>
      </c>
      <c r="GK290" s="15" t="n">
        <f aca="false">IF(GI290/GJ290=INT(GI290/GJ290),1,0)</f>
        <v>0</v>
      </c>
      <c r="GL290" s="15" t="n">
        <f aca="false">IF(GK290=0,GI290,GI290/GJ290)</f>
        <v>1</v>
      </c>
      <c r="GM290" s="15"/>
      <c r="GN290" s="15" t="n">
        <f aca="false">8*AW290+4*AZ290+2*BC290+BF290</f>
        <v>1</v>
      </c>
      <c r="GO290" s="15" t="n">
        <f aca="false">4*BI290+2*BL290+BO290</f>
        <v>2</v>
      </c>
      <c r="GP290" s="15" t="n">
        <f aca="false">2*BR290+BU290</f>
        <v>0</v>
      </c>
      <c r="GQ290" s="15" t="n">
        <f aca="false">2*BX290+CA290</f>
        <v>0</v>
      </c>
      <c r="GR290" s="15" t="n">
        <f aca="false">2*CD290+CG290</f>
        <v>0</v>
      </c>
      <c r="GS290" s="15" t="n">
        <f aca="false">2*CJ290+CM290</f>
        <v>0</v>
      </c>
      <c r="GT290" s="15" t="n">
        <f aca="false">CS290</f>
        <v>0</v>
      </c>
      <c r="GU290" s="15" t="n">
        <f aca="false">CY290</f>
        <v>0</v>
      </c>
      <c r="GV290" s="15" t="n">
        <f aca="false">DE290</f>
        <v>0</v>
      </c>
      <c r="GW290" s="15" t="n">
        <f aca="false">DK290</f>
        <v>0</v>
      </c>
      <c r="GX290" s="15" t="n">
        <f aca="false">DQ290</f>
        <v>0</v>
      </c>
      <c r="GY290" s="0" t="n">
        <f aca="false">DT290</f>
        <v>0</v>
      </c>
      <c r="GZ290" s="0" t="n">
        <f aca="false">DW290</f>
        <v>0</v>
      </c>
      <c r="HA290" s="0" t="n">
        <f aca="false">DZ290</f>
        <v>0</v>
      </c>
      <c r="HB290" s="0" t="n">
        <f aca="false">EC290</f>
        <v>0</v>
      </c>
      <c r="HC290" s="0" t="n">
        <f aca="false">EF290</f>
        <v>0</v>
      </c>
      <c r="HD290" s="0" t="n">
        <f aca="false">EI290</f>
        <v>0</v>
      </c>
      <c r="HE290" s="0" t="n">
        <f aca="false">EL290</f>
        <v>0</v>
      </c>
      <c r="HF290" s="0" t="n">
        <f aca="false">EO290</f>
        <v>0</v>
      </c>
      <c r="HG290" s="0" t="n">
        <f aca="false">ER290</f>
        <v>0</v>
      </c>
      <c r="HH290" s="0" t="n">
        <f aca="false">EU290</f>
        <v>0</v>
      </c>
      <c r="HI290" s="0" t="n">
        <f aca="false">EX290</f>
        <v>0</v>
      </c>
      <c r="HJ290" s="0" t="n">
        <f aca="false">FA290</f>
        <v>0</v>
      </c>
      <c r="HK290" s="0" t="n">
        <f aca="false">FD290</f>
        <v>0</v>
      </c>
      <c r="HL290" s="0" t="n">
        <f aca="false">FG290</f>
        <v>0</v>
      </c>
      <c r="HM290" s="0" t="n">
        <f aca="false">FJ290</f>
        <v>0</v>
      </c>
      <c r="HN290" s="0" t="n">
        <f aca="false">FM290</f>
        <v>0</v>
      </c>
      <c r="HO290" s="0" t="n">
        <f aca="false">FP290</f>
        <v>0</v>
      </c>
      <c r="HP290" s="0" t="n">
        <f aca="false">FS290</f>
        <v>0</v>
      </c>
      <c r="HQ290" s="0" t="n">
        <f aca="false">FV290</f>
        <v>0</v>
      </c>
      <c r="HR290" s="0" t="n">
        <f aca="false">FY290</f>
        <v>0</v>
      </c>
      <c r="HS290" s="0" t="n">
        <f aca="false">GB290</f>
        <v>0</v>
      </c>
      <c r="HT290" s="0" t="n">
        <f aca="false">GE290</f>
        <v>0</v>
      </c>
      <c r="HU290" s="0" t="n">
        <f aca="false">GH290</f>
        <v>0</v>
      </c>
      <c r="HV290" s="0" t="n">
        <f aca="false">GK290</f>
        <v>0</v>
      </c>
      <c r="HW290" s="0" t="n">
        <f aca="false">AU290</f>
        <v>18</v>
      </c>
      <c r="HX290" s="0" t="n">
        <f aca="false">HW290/HV292</f>
        <v>9</v>
      </c>
    </row>
    <row r="291" customFormat="false" ht="18" hidden="true" customHeight="true" outlineLevel="0" collapsed="false">
      <c r="A291" s="1"/>
      <c r="B291" s="10"/>
      <c r="C291" s="10"/>
      <c r="D291" s="10"/>
      <c r="E291" s="10"/>
      <c r="F291" s="13"/>
      <c r="G291" s="13"/>
      <c r="H291" s="74"/>
      <c r="I291" s="10"/>
      <c r="J291" s="10"/>
      <c r="K291" s="1"/>
      <c r="M291" s="1"/>
      <c r="O291" s="17"/>
      <c r="AK291" s="1"/>
      <c r="AL291" s="1"/>
      <c r="AM291" s="1"/>
      <c r="AN291" s="1"/>
      <c r="AO291" s="1"/>
      <c r="AP291" s="1"/>
      <c r="AQ291" s="1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 t="n">
        <f aca="false">IF(GN289&lt;GN290,GN289,GN290)</f>
        <v>1</v>
      </c>
      <c r="GO291" s="15" t="n">
        <f aca="false">IF(GO289&lt;GO290,GO289,GO290)</f>
        <v>0</v>
      </c>
      <c r="GP291" s="15" t="n">
        <f aca="false">IF(GP289&lt;GP290,GP289,GP290)</f>
        <v>0</v>
      </c>
      <c r="GQ291" s="15" t="n">
        <f aca="false">IF(GQ289&lt;GQ290,GQ289,GQ290)</f>
        <v>0</v>
      </c>
      <c r="GR291" s="15" t="n">
        <f aca="false">IF(GR289&lt;GR290,GR289,GR290)</f>
        <v>0</v>
      </c>
      <c r="GS291" s="15" t="n">
        <f aca="false">IF(GS289&lt;GS290,GS289,GS290)</f>
        <v>0</v>
      </c>
      <c r="GT291" s="15" t="n">
        <f aca="false">IF(GT289&lt;GT290,GT289,GT290)</f>
        <v>0</v>
      </c>
      <c r="GU291" s="15" t="n">
        <f aca="false">IF(GU289&lt;GU290,GU289,GU290)</f>
        <v>0</v>
      </c>
      <c r="GV291" s="15" t="n">
        <f aca="false">IF(GV289&lt;GV290,GV289,GV290)</f>
        <v>0</v>
      </c>
      <c r="GW291" s="15" t="n">
        <f aca="false">IF(GW289&lt;GW290,GW289,GW290)</f>
        <v>0</v>
      </c>
      <c r="GX291" s="15" t="n">
        <f aca="false">IF(GX289&lt;GX290,GX289,GX290)</f>
        <v>0</v>
      </c>
      <c r="GY291" s="15" t="n">
        <f aca="false">IF(GY289&lt;GY290,GY289,GY290)</f>
        <v>0</v>
      </c>
      <c r="GZ291" s="15" t="n">
        <f aca="false">IF(GZ289&lt;GZ290,GZ289,GZ290)</f>
        <v>0</v>
      </c>
      <c r="HA291" s="15" t="n">
        <f aca="false">IF(HA289&lt;HA290,HA289,HA290)</f>
        <v>0</v>
      </c>
      <c r="HB291" s="15" t="n">
        <f aca="false">IF(HB289&lt;HB290,HB289,HB290)</f>
        <v>0</v>
      </c>
      <c r="HC291" s="15" t="n">
        <f aca="false">IF(HC289&lt;HC290,HC289,HC290)</f>
        <v>0</v>
      </c>
      <c r="HD291" s="15" t="n">
        <f aca="false">IF(HD289&lt;HD290,HD289,HD290)</f>
        <v>0</v>
      </c>
      <c r="HE291" s="15" t="n">
        <f aca="false">IF(HE289&lt;HE290,HE289,HE290)</f>
        <v>0</v>
      </c>
      <c r="HF291" s="15" t="n">
        <f aca="false">IF(HF289&lt;HF290,HF289,HF290)</f>
        <v>0</v>
      </c>
      <c r="HG291" s="15" t="n">
        <f aca="false">IF(HG289&lt;HG290,HG289,HG290)</f>
        <v>0</v>
      </c>
      <c r="HH291" s="15" t="n">
        <f aca="false">IF(HH289&lt;HH290,HH289,HH290)</f>
        <v>0</v>
      </c>
      <c r="HI291" s="15" t="n">
        <f aca="false">IF(HI289&lt;HI290,HI289,HI290)</f>
        <v>0</v>
      </c>
      <c r="HJ291" s="15" t="n">
        <f aca="false">IF(HJ289&lt;HJ290,HJ289,HJ290)</f>
        <v>0</v>
      </c>
      <c r="HK291" s="15" t="n">
        <f aca="false">IF(HK289&lt;HK290,HK289,HK290)</f>
        <v>0</v>
      </c>
      <c r="HL291" s="15" t="n">
        <f aca="false">IF(HL289&lt;HL290,HL289,HL290)</f>
        <v>0</v>
      </c>
      <c r="HM291" s="15" t="n">
        <f aca="false">IF(HM289&lt;HM290,HM289,HM290)</f>
        <v>0</v>
      </c>
      <c r="HN291" s="15" t="n">
        <f aca="false">IF(HN289&lt;HN290,HN289,HN290)</f>
        <v>0</v>
      </c>
      <c r="HO291" s="15" t="n">
        <f aca="false">IF(HO289&lt;HO290,HO289,HO290)</f>
        <v>0</v>
      </c>
      <c r="HP291" s="15" t="n">
        <f aca="false">IF(HP289&lt;HP290,HP289,HP290)</f>
        <v>0</v>
      </c>
      <c r="HQ291" s="15" t="n">
        <f aca="false">IF(HQ289&lt;HQ290,HQ289,HQ290)</f>
        <v>0</v>
      </c>
      <c r="HR291" s="15" t="n">
        <f aca="false">IF(HR289&lt;HR290,HR289,HR290)</f>
        <v>0</v>
      </c>
      <c r="HS291" s="15" t="n">
        <f aca="false">IF(HS289&lt;HS290,HS289,HS290)</f>
        <v>0</v>
      </c>
      <c r="HT291" s="15" t="n">
        <f aca="false">IF(HT289&lt;HT290,HT289,HT290)</f>
        <v>0</v>
      </c>
      <c r="HU291" s="15" t="n">
        <f aca="false">IF(HU289&lt;HU290,HU289,HU290)</f>
        <v>0</v>
      </c>
      <c r="HV291" s="15" t="n">
        <f aca="false">IF(HV289&lt;HV290,HV289,HV290)</f>
        <v>0</v>
      </c>
    </row>
    <row r="292" customFormat="false" ht="18" hidden="true" customHeight="true" outlineLevel="0" collapsed="false">
      <c r="A292" s="1"/>
      <c r="B292" s="10"/>
      <c r="C292" s="10"/>
      <c r="D292" s="10"/>
      <c r="E292" s="10"/>
      <c r="F292" s="13"/>
      <c r="G292" s="13"/>
      <c r="H292" s="74"/>
      <c r="I292" s="10"/>
      <c r="J292" s="10"/>
      <c r="K292" s="1"/>
      <c r="M292" s="1"/>
      <c r="O292" s="17"/>
      <c r="AK292" s="1"/>
      <c r="AL292" s="1"/>
      <c r="AM292" s="1"/>
      <c r="AN292" s="1"/>
      <c r="AO292" s="1"/>
      <c r="AP292" s="1"/>
      <c r="AQ292" s="1"/>
      <c r="AT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0" t="n">
        <f aca="false">FY$4^GN291</f>
        <v>2</v>
      </c>
      <c r="GO292" s="0" t="n">
        <f aca="false">FZ$4^GO291*GN292</f>
        <v>2</v>
      </c>
      <c r="GP292" s="0" t="n">
        <f aca="false">GA$4^GP291*GO292</f>
        <v>2</v>
      </c>
      <c r="GQ292" s="0" t="n">
        <f aca="false">GB$4^GQ291*GP292</f>
        <v>2</v>
      </c>
      <c r="GR292" s="0" t="n">
        <f aca="false">GC$4^GR291*GQ292</f>
        <v>2</v>
      </c>
      <c r="GS292" s="0" t="n">
        <f aca="false">GD$4^GS291*GR292</f>
        <v>2</v>
      </c>
      <c r="GT292" s="0" t="n">
        <f aca="false">GE$4^GT291*GS292</f>
        <v>2</v>
      </c>
      <c r="GU292" s="0" t="n">
        <f aca="false">GF$4^GU291*GT292</f>
        <v>2</v>
      </c>
      <c r="GV292" s="0" t="n">
        <f aca="false">GG$4^GV291*GU292</f>
        <v>2</v>
      </c>
      <c r="GW292" s="0" t="n">
        <f aca="false">GH$4^GW291*GV292</f>
        <v>2</v>
      </c>
      <c r="GX292" s="0" t="n">
        <f aca="false">GI$4^GX291*GW292</f>
        <v>2</v>
      </c>
      <c r="GY292" s="0" t="n">
        <f aca="false">GJ$4^GY291*GX292</f>
        <v>2</v>
      </c>
      <c r="GZ292" s="0" t="n">
        <f aca="false">GK$4^GZ291*GY292</f>
        <v>2</v>
      </c>
      <c r="HA292" s="0" t="n">
        <f aca="false">GL$4^HA291*GZ292</f>
        <v>2</v>
      </c>
      <c r="HB292" s="0" t="n">
        <f aca="false">GM$4^HB291*HA292</f>
        <v>2</v>
      </c>
      <c r="HC292" s="0" t="n">
        <f aca="false">GN$4^HC291*HB292</f>
        <v>2</v>
      </c>
      <c r="HD292" s="0" t="n">
        <f aca="false">GO$4^HD291*HC292</f>
        <v>2</v>
      </c>
      <c r="HE292" s="0" t="n">
        <f aca="false">GP$4^HE291*HD292</f>
        <v>2</v>
      </c>
      <c r="HF292" s="0" t="n">
        <f aca="false">GQ$4^HF291*HE292</f>
        <v>2</v>
      </c>
      <c r="HG292" s="0" t="n">
        <f aca="false">GR$4^HG291*HF292</f>
        <v>2</v>
      </c>
      <c r="HH292" s="0" t="n">
        <f aca="false">GS$4^HH291*HG292</f>
        <v>2</v>
      </c>
      <c r="HI292" s="0" t="n">
        <f aca="false">GT$4^HI291*HH292</f>
        <v>2</v>
      </c>
      <c r="HJ292" s="0" t="n">
        <f aca="false">GU$4^HJ291*HI292</f>
        <v>2</v>
      </c>
      <c r="HK292" s="0" t="n">
        <f aca="false">GV$4^HK291*HJ292</f>
        <v>2</v>
      </c>
      <c r="HL292" s="0" t="n">
        <f aca="false">GW$4^HL291*HK292</f>
        <v>2</v>
      </c>
      <c r="HM292" s="0" t="n">
        <f aca="false">GX$4^HM291*HL292</f>
        <v>2</v>
      </c>
      <c r="HN292" s="0" t="n">
        <f aca="false">GY$4^HN291*HM292</f>
        <v>2</v>
      </c>
      <c r="HO292" s="0" t="n">
        <f aca="false">GZ$4^HO291*HN292</f>
        <v>2</v>
      </c>
      <c r="HP292" s="0" t="n">
        <f aca="false">HA$4^HP291*HO292</f>
        <v>2</v>
      </c>
      <c r="HQ292" s="0" t="n">
        <f aca="false">HB$4^HQ291*HP292</f>
        <v>2</v>
      </c>
      <c r="HR292" s="0" t="n">
        <f aca="false">HC$4^HR291*HQ292</f>
        <v>2</v>
      </c>
      <c r="HS292" s="0" t="n">
        <f aca="false">HD$4^HS291*HR292</f>
        <v>2</v>
      </c>
      <c r="HT292" s="0" t="n">
        <f aca="false">HE$4^HT291*HS292</f>
        <v>2</v>
      </c>
      <c r="HU292" s="0" t="n">
        <f aca="false">HF$4^HU291*HT292</f>
        <v>2</v>
      </c>
      <c r="HV292" s="0" t="n">
        <f aca="false">HG$4^HV291*HU292</f>
        <v>2</v>
      </c>
    </row>
    <row r="293" customFormat="false" ht="18" hidden="true" customHeight="true" outlineLevel="0" collapsed="false">
      <c r="A293" s="1"/>
      <c r="B293" s="10"/>
      <c r="C293" s="10"/>
      <c r="D293" s="10"/>
      <c r="E293" s="10"/>
      <c r="F293" s="13"/>
      <c r="G293" s="13"/>
      <c r="H293" s="74"/>
      <c r="I293" s="10"/>
      <c r="J293" s="10"/>
      <c r="K293" s="1"/>
      <c r="M293" s="1"/>
      <c r="O293" s="17"/>
      <c r="AK293" s="1"/>
      <c r="AL293" s="1"/>
      <c r="AM293" s="1"/>
      <c r="AN293" s="1"/>
      <c r="AO293" s="1"/>
      <c r="AP293" s="1"/>
      <c r="AQ293" s="1"/>
      <c r="AR293" s="0" t="s">
        <v>107</v>
      </c>
      <c r="AS293" s="15" t="n">
        <f aca="true">IF(U285=3,INT((RAND()*(AM285-AL285+1)+AL285)),0)</f>
        <v>0</v>
      </c>
      <c r="AT293" s="15" t="n">
        <f aca="true">IF(U285=3,INT((RAND()*(AO285-AN285+1)+AN285)),0)</f>
        <v>0</v>
      </c>
      <c r="AU293" s="0" t="n">
        <f aca="false">AT293-AT294*(AS294-AS293)</f>
        <v>0</v>
      </c>
      <c r="AV293" s="0" t="n">
        <v>256</v>
      </c>
      <c r="AW293" s="15" t="n">
        <f aca="false">IF(AU293/AV293=INT(AU293/AV293),1,0)</f>
        <v>1</v>
      </c>
      <c r="AX293" s="15" t="n">
        <f aca="false">IF(AW293=0,AU293,AU293/AV293)</f>
        <v>0</v>
      </c>
      <c r="AY293" s="15" t="n">
        <v>16</v>
      </c>
      <c r="AZ293" s="15" t="n">
        <f aca="false">IF(AX293/AY293=INT(AX293/AY293),1,0)</f>
        <v>1</v>
      </c>
      <c r="BA293" s="15" t="n">
        <f aca="false">IF(AZ293=0,AX293,AX293/AY293)</f>
        <v>0</v>
      </c>
      <c r="BB293" s="15" t="n">
        <v>4</v>
      </c>
      <c r="BC293" s="15" t="n">
        <f aca="false">IF(BA293/BB293=INT(BA293/BB293),1,0)</f>
        <v>1</v>
      </c>
      <c r="BD293" s="15" t="n">
        <f aca="false">IF(BC293=0,BA293,BA293/BB293)</f>
        <v>0</v>
      </c>
      <c r="BE293" s="15" t="n">
        <v>2</v>
      </c>
      <c r="BF293" s="15" t="n">
        <f aca="false">IF(BD293/BE293=INT(BD293/BE293),1,0)</f>
        <v>1</v>
      </c>
      <c r="BG293" s="15" t="n">
        <f aca="false">IF(BF293=0,BD293,BD293/BE293)</f>
        <v>0</v>
      </c>
      <c r="BH293" s="15" t="n">
        <v>81</v>
      </c>
      <c r="BI293" s="15" t="n">
        <f aca="false">IF(BG293/BH293=INT(BG293/BH293),1,0)</f>
        <v>1</v>
      </c>
      <c r="BJ293" s="15" t="n">
        <f aca="false">IF(BI293=0,BG293,BG293/BH293)</f>
        <v>0</v>
      </c>
      <c r="BK293" s="15" t="n">
        <v>9</v>
      </c>
      <c r="BL293" s="15" t="n">
        <f aca="false">IF(BJ293/BK293=INT(BJ293/BK293),1,0)</f>
        <v>1</v>
      </c>
      <c r="BM293" s="15" t="n">
        <f aca="false">IF(BL293=0,BJ293,BJ293/BK293)</f>
        <v>0</v>
      </c>
      <c r="BN293" s="15" t="n">
        <v>3</v>
      </c>
      <c r="BO293" s="15" t="n">
        <f aca="false">IF(BM293/BN293=INT(BM293/BN293),1,0)</f>
        <v>1</v>
      </c>
      <c r="BP293" s="15" t="n">
        <f aca="false">IF(BO293=0,BM293,BM293/BN293)</f>
        <v>0</v>
      </c>
      <c r="BQ293" s="15" t="n">
        <v>25</v>
      </c>
      <c r="BR293" s="15" t="n">
        <f aca="false">IF(BP293/BQ293=INT(BP293/BQ293),1,0)</f>
        <v>1</v>
      </c>
      <c r="BS293" s="15" t="n">
        <f aca="false">IF(BR293=0,BP293,BP293/BQ293)</f>
        <v>0</v>
      </c>
      <c r="BT293" s="15" t="n">
        <v>5</v>
      </c>
      <c r="BU293" s="15" t="n">
        <f aca="false">IF(BS293/BT293=INT(BS293/BT293),1,0)</f>
        <v>1</v>
      </c>
      <c r="BV293" s="15" t="n">
        <f aca="false">IF(BU293=0,BS293,BS293/BT293)</f>
        <v>0</v>
      </c>
      <c r="BW293" s="15" t="n">
        <v>49</v>
      </c>
      <c r="BX293" s="15" t="n">
        <f aca="false">IF(BV293/BW293=INT(BV293/BW293),1,0)</f>
        <v>1</v>
      </c>
      <c r="BY293" s="15" t="n">
        <f aca="false">IF(BX293=0,BV293,BV293/BW293)</f>
        <v>0</v>
      </c>
      <c r="BZ293" s="15" t="n">
        <v>7</v>
      </c>
      <c r="CA293" s="15" t="n">
        <f aca="false">IF(BY293/BZ293=INT(BY293/BZ293),1,0)</f>
        <v>1</v>
      </c>
      <c r="CB293" s="15" t="n">
        <f aca="false">IF(CA293=0,BY293,BY293/BZ293)</f>
        <v>0</v>
      </c>
      <c r="CC293" s="15" t="n">
        <v>121</v>
      </c>
      <c r="CD293" s="15" t="n">
        <f aca="false">IF(CB293/CC293=INT(CB293/CC293),1,0)</f>
        <v>1</v>
      </c>
      <c r="CE293" s="15" t="n">
        <f aca="false">IF(CD293=0,CB293,CB293/CC293)</f>
        <v>0</v>
      </c>
      <c r="CF293" s="15" t="n">
        <v>11</v>
      </c>
      <c r="CG293" s="15" t="n">
        <f aca="false">IF(CE293/CF293=INT(CE293/CF293),1,0)</f>
        <v>1</v>
      </c>
      <c r="CH293" s="15" t="n">
        <f aca="false">IF(CG293=0,CE293,CE293/CF293)</f>
        <v>0</v>
      </c>
      <c r="CI293" s="15" t="n">
        <v>169</v>
      </c>
      <c r="CJ293" s="15" t="n">
        <f aca="false">IF(CH293/CI293=INT(CH293/CI293),1,0)</f>
        <v>1</v>
      </c>
      <c r="CK293" s="15" t="n">
        <f aca="false">IF(CJ293=0,CH293,CH293/CI293)</f>
        <v>0</v>
      </c>
      <c r="CL293" s="15" t="n">
        <v>13</v>
      </c>
      <c r="CM293" s="15" t="n">
        <f aca="false">IF(CK293/CL293=INT(CK293/CL293),1,0)</f>
        <v>1</v>
      </c>
      <c r="CN293" s="15" t="n">
        <f aca="false">IF(CM293=0,CK293,CK293/CL293)</f>
        <v>0</v>
      </c>
      <c r="CO293" s="15" t="n">
        <f aca="false">CO289</f>
        <v>289</v>
      </c>
      <c r="CP293" s="15" t="n">
        <f aca="false">IF(CN293/CO293=INT(CN293/CO293),1,0)</f>
        <v>1</v>
      </c>
      <c r="CQ293" s="15" t="n">
        <f aca="false">IF(CP293=0,CN293,CN293/CO293)</f>
        <v>0</v>
      </c>
      <c r="CR293" s="15" t="n">
        <v>17</v>
      </c>
      <c r="CS293" s="15" t="n">
        <f aca="false">IF(CQ293/CR293=INT(CQ293/CR293),1,0)</f>
        <v>1</v>
      </c>
      <c r="CT293" s="15" t="n">
        <f aca="false">IF(CS293=0,CQ293,CQ293/CR293)</f>
        <v>0</v>
      </c>
      <c r="CU293" s="15" t="n">
        <f aca="false">CU289</f>
        <v>361</v>
      </c>
      <c r="CV293" s="15" t="n">
        <f aca="false">IF(CT293/CU293=INT(CT293/CU293),1,0)</f>
        <v>1</v>
      </c>
      <c r="CW293" s="15" t="n">
        <f aca="false">IF(CV293=0,CT293,CT293/CU293)</f>
        <v>0</v>
      </c>
      <c r="CX293" s="15" t="n">
        <v>19</v>
      </c>
      <c r="CY293" s="15" t="n">
        <f aca="false">IF(CW293/CX293=INT(CW293/CX293),1,0)</f>
        <v>1</v>
      </c>
      <c r="CZ293" s="15" t="n">
        <f aca="false">IF(CY293=0,CW293,CW293/CX293)</f>
        <v>0</v>
      </c>
      <c r="DA293" s="15" t="n">
        <f aca="false">DA289</f>
        <v>529</v>
      </c>
      <c r="DB293" s="15" t="n">
        <f aca="false">IF(CZ293/DA293=INT(CZ293/DA293),1,0)</f>
        <v>1</v>
      </c>
      <c r="DC293" s="15" t="n">
        <f aca="false">IF(DB293=0,CZ293,CZ293/DA293)</f>
        <v>0</v>
      </c>
      <c r="DD293" s="15" t="n">
        <v>23</v>
      </c>
      <c r="DE293" s="15" t="n">
        <f aca="false">IF(DC293/DD293=INT(DC293/DD293),1,0)</f>
        <v>1</v>
      </c>
      <c r="DF293" s="15" t="n">
        <f aca="false">IF(DE293=0,DC293,DC293/DD293)</f>
        <v>0</v>
      </c>
      <c r="DG293" s="15" t="n">
        <f aca="false">DG289</f>
        <v>841</v>
      </c>
      <c r="DH293" s="15" t="n">
        <f aca="false">IF(DF293/DG293=INT(DF293/DG293),1,0)</f>
        <v>1</v>
      </c>
      <c r="DI293" s="15" t="n">
        <f aca="false">IF(DH293=0,DF293,DF293/DG293)</f>
        <v>0</v>
      </c>
      <c r="DJ293" s="15" t="n">
        <v>29</v>
      </c>
      <c r="DK293" s="15" t="n">
        <f aca="false">IF(DI293/DJ293=INT(DI293/DJ293),1,0)</f>
        <v>1</v>
      </c>
      <c r="DL293" s="15" t="n">
        <f aca="false">IF(DK293=0,DI293,DI293/DJ293)</f>
        <v>0</v>
      </c>
      <c r="DM293" s="15" t="n">
        <f aca="false">DM289</f>
        <v>961</v>
      </c>
      <c r="DN293" s="15" t="n">
        <f aca="false">IF(DL293/DM293=INT(DL293/DM293),1,0)</f>
        <v>1</v>
      </c>
      <c r="DO293" s="15" t="n">
        <f aca="false">IF(DN293=0,DL293,DL293/DM293)</f>
        <v>0</v>
      </c>
      <c r="DP293" s="15" t="n">
        <v>31</v>
      </c>
      <c r="DQ293" s="15" t="n">
        <f aca="false">IF(DO293/DP293=INT(DO293/DP293),1,0)</f>
        <v>1</v>
      </c>
      <c r="DR293" s="15" t="n">
        <f aca="false">IF(DQ293=0,DO293,DO293/DP293)</f>
        <v>0</v>
      </c>
      <c r="DS293" s="15" t="n">
        <v>37</v>
      </c>
      <c r="DT293" s="15" t="n">
        <f aca="false">IF(DR293/DS293=INT(DR293/DS293),1,0)</f>
        <v>1</v>
      </c>
      <c r="DU293" s="15" t="n">
        <f aca="false">IF(DT293=0,DR293,DR293/DS293)</f>
        <v>0</v>
      </c>
      <c r="DV293" s="15" t="n">
        <v>41</v>
      </c>
      <c r="DW293" s="15" t="n">
        <f aca="false">IF(DU293/DV293=INT(DU293/DV293),1,0)</f>
        <v>1</v>
      </c>
      <c r="DX293" s="15" t="n">
        <f aca="false">IF(DW293=0,DU293,DU293/DV293)</f>
        <v>0</v>
      </c>
      <c r="DY293" s="15" t="n">
        <v>43</v>
      </c>
      <c r="DZ293" s="15" t="n">
        <f aca="false">IF(DX293/DY293=INT(DX293/DY293),1,0)</f>
        <v>1</v>
      </c>
      <c r="EA293" s="15" t="n">
        <f aca="false">IF(DZ293=0,DX293,DX293/DY293)</f>
        <v>0</v>
      </c>
      <c r="EB293" s="15" t="n">
        <v>47</v>
      </c>
      <c r="EC293" s="15" t="n">
        <f aca="false">IF(EA293/EB293=INT(EA293/EB293),1,0)</f>
        <v>1</v>
      </c>
      <c r="ED293" s="15" t="n">
        <f aca="false">IF(EC293=0,EA293,EA293/EB293)</f>
        <v>0</v>
      </c>
      <c r="EE293" s="15" t="n">
        <v>53</v>
      </c>
      <c r="EF293" s="15" t="n">
        <f aca="false">IF(ED293/EE293=INT(ED293/EE293),1,0)</f>
        <v>1</v>
      </c>
      <c r="EG293" s="15" t="n">
        <f aca="false">IF(EF293=0,ED293,ED293/EE293)</f>
        <v>0</v>
      </c>
      <c r="EH293" s="15" t="n">
        <v>59</v>
      </c>
      <c r="EI293" s="15" t="n">
        <f aca="false">IF(EG293/EH293=INT(EG293/EH293),1,0)</f>
        <v>1</v>
      </c>
      <c r="EJ293" s="15" t="n">
        <f aca="false">IF(EI293=0,EG293,EG293/EH293)</f>
        <v>0</v>
      </c>
      <c r="EK293" s="15" t="n">
        <v>61</v>
      </c>
      <c r="EL293" s="15" t="n">
        <f aca="false">IF(EJ293/EK293=INT(EJ293/EK293),1,0)</f>
        <v>1</v>
      </c>
      <c r="EM293" s="15" t="n">
        <f aca="false">IF(EL293=0,EJ293,EJ293/EK293)</f>
        <v>0</v>
      </c>
      <c r="EN293" s="15" t="n">
        <v>67</v>
      </c>
      <c r="EO293" s="15" t="n">
        <f aca="false">IF(EM293/EN293=INT(EM293/EN293),1,0)</f>
        <v>1</v>
      </c>
      <c r="EP293" s="15" t="n">
        <f aca="false">IF(EO293=0,EM293,EM293/EN293)</f>
        <v>0</v>
      </c>
      <c r="EQ293" s="15" t="n">
        <v>71</v>
      </c>
      <c r="ER293" s="15" t="n">
        <f aca="false">IF(EP293/EQ293=INT(EP293/EQ293),1,0)</f>
        <v>1</v>
      </c>
      <c r="ES293" s="15" t="n">
        <f aca="false">IF(ER293=0,EP293,EP293/EQ293)</f>
        <v>0</v>
      </c>
      <c r="ET293" s="15" t="n">
        <v>73</v>
      </c>
      <c r="EU293" s="15" t="n">
        <f aca="false">IF(ES293/ET293=INT(ES293/ET293),1,0)</f>
        <v>1</v>
      </c>
      <c r="EV293" s="15" t="n">
        <f aca="false">IF(EU293=0,ES293,ES293/ET293)</f>
        <v>0</v>
      </c>
      <c r="EW293" s="15" t="n">
        <v>79</v>
      </c>
      <c r="EX293" s="15" t="n">
        <f aca="false">IF(EV293/EW293=INT(EV293/EW293),1,0)</f>
        <v>1</v>
      </c>
      <c r="EY293" s="15" t="n">
        <f aca="false">IF(EX293=0,EV293,EV293/EW293)</f>
        <v>0</v>
      </c>
      <c r="EZ293" s="15" t="n">
        <v>83</v>
      </c>
      <c r="FA293" s="15" t="n">
        <f aca="false">IF(EY293/EZ293=INT(EY293/EZ293),1,0)</f>
        <v>1</v>
      </c>
      <c r="FB293" s="15" t="n">
        <f aca="false">IF(FA293=0,EY293,EY293/EZ293)</f>
        <v>0</v>
      </c>
      <c r="FC293" s="15" t="n">
        <v>89</v>
      </c>
      <c r="FD293" s="15" t="n">
        <f aca="false">IF(FB293/FC293=INT(FB293/FC293),1,0)</f>
        <v>1</v>
      </c>
      <c r="FE293" s="15" t="n">
        <f aca="false">IF(FD293=0,FB293,FB293/FC293)</f>
        <v>0</v>
      </c>
      <c r="FF293" s="15" t="n">
        <v>97</v>
      </c>
      <c r="FG293" s="15" t="n">
        <f aca="false">IF(FE293/FF293=INT(FE293/FF293),1,0)</f>
        <v>1</v>
      </c>
      <c r="FH293" s="15" t="n">
        <f aca="false">IF(FG293=0,FE293,FE293/FF293)</f>
        <v>0</v>
      </c>
      <c r="FI293" s="15" t="n">
        <v>101</v>
      </c>
      <c r="FJ293" s="15" t="n">
        <f aca="false">IF(FH293/FI293=INT(FH293/FI293),1,0)</f>
        <v>1</v>
      </c>
      <c r="FK293" s="15" t="n">
        <f aca="false">IF(FJ293=0,FH293,FH293/FI293)</f>
        <v>0</v>
      </c>
      <c r="FL293" s="15" t="n">
        <v>103</v>
      </c>
      <c r="FM293" s="15" t="n">
        <f aca="false">IF(FK293/FL293=INT(FK293/FL293),1,0)</f>
        <v>1</v>
      </c>
      <c r="FN293" s="15" t="n">
        <f aca="false">IF(FM293=0,FK293,FK293/FL293)</f>
        <v>0</v>
      </c>
      <c r="FO293" s="15" t="n">
        <v>107</v>
      </c>
      <c r="FP293" s="15" t="n">
        <f aca="false">IF(FN293/FO293=INT(FN293/FO293),1,0)</f>
        <v>1</v>
      </c>
      <c r="FQ293" s="15" t="n">
        <f aca="false">IF(FP293=0,FN293,FN293/FO293)</f>
        <v>0</v>
      </c>
      <c r="FR293" s="15" t="n">
        <v>109</v>
      </c>
      <c r="FS293" s="15" t="n">
        <f aca="false">IF(FQ293/FR293=INT(FQ293/FR293),1,0)</f>
        <v>1</v>
      </c>
      <c r="FT293" s="15" t="n">
        <f aca="false">IF(FS293=0,FQ293,FQ293/FR293)</f>
        <v>0</v>
      </c>
      <c r="FU293" s="15" t="n">
        <v>113</v>
      </c>
      <c r="FV293" s="15" t="n">
        <f aca="false">IF(FT293/FU293=INT(FT293/FU293),1,0)</f>
        <v>1</v>
      </c>
      <c r="FW293" s="15" t="n">
        <f aca="false">IF(FV293=0,FT293,FT293/FU293)</f>
        <v>0</v>
      </c>
      <c r="FX293" s="15" t="n">
        <v>127</v>
      </c>
      <c r="FY293" s="15" t="n">
        <f aca="false">IF(FW293/FX293=INT(FW293/FX293),1,0)</f>
        <v>1</v>
      </c>
      <c r="FZ293" s="15" t="n">
        <f aca="false">IF(FY293=0,FW293,FW293/FX293)</f>
        <v>0</v>
      </c>
      <c r="GA293" s="15" t="n">
        <v>131</v>
      </c>
      <c r="GB293" s="15" t="n">
        <f aca="false">IF(FZ293/GA293=INT(FZ293/GA293),1,0)</f>
        <v>1</v>
      </c>
      <c r="GC293" s="15" t="n">
        <f aca="false">IF(GB293=0,FZ293,FZ293/GA293)</f>
        <v>0</v>
      </c>
      <c r="GD293" s="15" t="n">
        <v>137</v>
      </c>
      <c r="GE293" s="15" t="n">
        <f aca="false">IF(GC293/GD293=INT(GC293/GD293),1,0)</f>
        <v>1</v>
      </c>
      <c r="GF293" s="15" t="n">
        <f aca="false">IF(GE293=0,GC293,GC293/GD293)</f>
        <v>0</v>
      </c>
      <c r="GG293" s="15" t="n">
        <v>139</v>
      </c>
      <c r="GH293" s="15" t="n">
        <f aca="false">IF(GF293/GG293=INT(GF293/GG293),1,0)</f>
        <v>1</v>
      </c>
      <c r="GI293" s="15" t="n">
        <f aca="false">IF(GH293=0,GF293,GF293/GG293)</f>
        <v>0</v>
      </c>
      <c r="GJ293" s="15" t="n">
        <v>149</v>
      </c>
      <c r="GK293" s="15" t="n">
        <f aca="false">IF(GI293/GJ293=INT(GI293/GJ293),1,0)</f>
        <v>1</v>
      </c>
      <c r="GL293" s="15" t="n">
        <f aca="false">IF(GK293=0,GI293,GI293/GJ293)</f>
        <v>0</v>
      </c>
      <c r="GM293" s="15"/>
      <c r="GN293" s="15" t="n">
        <f aca="false">8*AW293+4*AZ293+2*BC293+BF293</f>
        <v>15</v>
      </c>
      <c r="GO293" s="15" t="n">
        <f aca="false">4*BI293+2*BL293+BO293</f>
        <v>7</v>
      </c>
      <c r="GP293" s="15" t="n">
        <f aca="false">2*BR293+BU293</f>
        <v>3</v>
      </c>
      <c r="GQ293" s="15" t="n">
        <f aca="false">2*BX293+CA293</f>
        <v>3</v>
      </c>
      <c r="GR293" s="15" t="n">
        <f aca="false">2*CD293+CG293</f>
        <v>3</v>
      </c>
      <c r="GS293" s="15" t="n">
        <f aca="false">2*CJ293+CM293</f>
        <v>3</v>
      </c>
      <c r="GT293" s="15" t="n">
        <f aca="false">CS293</f>
        <v>1</v>
      </c>
      <c r="GU293" s="15" t="n">
        <f aca="false">CY293</f>
        <v>1</v>
      </c>
      <c r="GV293" s="15" t="n">
        <f aca="false">DE293</f>
        <v>1</v>
      </c>
      <c r="GW293" s="15" t="n">
        <f aca="false">DK293</f>
        <v>1</v>
      </c>
      <c r="GX293" s="15" t="n">
        <f aca="false">DQ293</f>
        <v>1</v>
      </c>
      <c r="GY293" s="0" t="n">
        <f aca="false">DT293</f>
        <v>1</v>
      </c>
      <c r="GZ293" s="0" t="n">
        <f aca="false">DW293</f>
        <v>1</v>
      </c>
      <c r="HA293" s="0" t="n">
        <f aca="false">DZ293</f>
        <v>1</v>
      </c>
      <c r="HB293" s="0" t="n">
        <f aca="false">EC293</f>
        <v>1</v>
      </c>
      <c r="HC293" s="0" t="n">
        <f aca="false">EF293</f>
        <v>1</v>
      </c>
      <c r="HD293" s="0" t="n">
        <f aca="false">EI293</f>
        <v>1</v>
      </c>
      <c r="HE293" s="0" t="n">
        <f aca="false">EL293</f>
        <v>1</v>
      </c>
      <c r="HF293" s="0" t="n">
        <f aca="false">EO293</f>
        <v>1</v>
      </c>
      <c r="HG293" s="0" t="n">
        <f aca="false">ER293</f>
        <v>1</v>
      </c>
      <c r="HH293" s="0" t="n">
        <f aca="false">EU293</f>
        <v>1</v>
      </c>
      <c r="HI293" s="0" t="n">
        <f aca="false">EX293</f>
        <v>1</v>
      </c>
      <c r="HJ293" s="0" t="n">
        <f aca="false">FA293</f>
        <v>1</v>
      </c>
      <c r="HK293" s="0" t="n">
        <f aca="false">FD293</f>
        <v>1</v>
      </c>
      <c r="HL293" s="0" t="n">
        <f aca="false">FG293</f>
        <v>1</v>
      </c>
      <c r="HM293" s="0" t="n">
        <f aca="false">FJ293</f>
        <v>1</v>
      </c>
      <c r="HN293" s="0" t="n">
        <f aca="false">FM293</f>
        <v>1</v>
      </c>
      <c r="HO293" s="0" t="n">
        <f aca="false">FP293</f>
        <v>1</v>
      </c>
      <c r="HP293" s="0" t="n">
        <f aca="false">FS293</f>
        <v>1</v>
      </c>
      <c r="HQ293" s="0" t="n">
        <f aca="false">FV293</f>
        <v>1</v>
      </c>
      <c r="HR293" s="0" t="n">
        <f aca="false">FY293</f>
        <v>1</v>
      </c>
      <c r="HS293" s="0" t="n">
        <f aca="false">GB293</f>
        <v>1</v>
      </c>
      <c r="HT293" s="0" t="n">
        <f aca="false">GE293</f>
        <v>1</v>
      </c>
      <c r="HU293" s="0" t="n">
        <f aca="false">GH293</f>
        <v>1</v>
      </c>
      <c r="HV293" s="0" t="n">
        <f aca="false">GK293</f>
        <v>1</v>
      </c>
      <c r="HW293" s="0" t="n">
        <f aca="false">AU293</f>
        <v>0</v>
      </c>
      <c r="HX293" s="0" t="n">
        <f aca="false">HW293/HV296</f>
        <v>0</v>
      </c>
    </row>
    <row r="294" customFormat="false" ht="18" hidden="true" customHeight="true" outlineLevel="0" collapsed="false">
      <c r="A294" s="1"/>
      <c r="B294" s="10"/>
      <c r="C294" s="10"/>
      <c r="D294" s="10"/>
      <c r="E294" s="10"/>
      <c r="F294" s="13"/>
      <c r="G294" s="13"/>
      <c r="H294" s="74"/>
      <c r="I294" s="10"/>
      <c r="J294" s="10"/>
      <c r="K294" s="1"/>
      <c r="M294" s="1"/>
      <c r="O294" s="17"/>
      <c r="AK294" s="1"/>
      <c r="AL294" s="1"/>
      <c r="AM294" s="1"/>
      <c r="AN294" s="1"/>
      <c r="AO294" s="1"/>
      <c r="AP294" s="1"/>
      <c r="AQ294" s="1"/>
      <c r="AS294" s="0" t="n">
        <f aca="false">AS293+INT(AT293/AT294)</f>
        <v>0</v>
      </c>
      <c r="AT294" s="15" t="n">
        <f aca="true">IF(AP285&gt;AT293,INT((RAND()*(AQ285-AP285+1)+AP285)),INT((RAND()*(AQ285-AT293)+AT293+1)))</f>
        <v>6</v>
      </c>
      <c r="AU294" s="0" t="n">
        <f aca="false">AT294</f>
        <v>6</v>
      </c>
      <c r="AV294" s="0" t="n">
        <v>256</v>
      </c>
      <c r="AW294" s="15" t="n">
        <f aca="false">IF(AU294/AV294=INT(AU294/AV294),1,0)</f>
        <v>0</v>
      </c>
      <c r="AX294" s="15" t="n">
        <f aca="false">IF(AW294=0,AU294,AU294/AV294)</f>
        <v>6</v>
      </c>
      <c r="AY294" s="15" t="n">
        <v>16</v>
      </c>
      <c r="AZ294" s="15" t="n">
        <f aca="false">IF(AX294/AY294=INT(AX294/AY294),1,0)</f>
        <v>0</v>
      </c>
      <c r="BA294" s="15" t="n">
        <f aca="false">IF(AZ294=0,AX294,AX294/AY294)</f>
        <v>6</v>
      </c>
      <c r="BB294" s="15" t="n">
        <v>4</v>
      </c>
      <c r="BC294" s="15" t="n">
        <f aca="false">IF(BA294/BB294=INT(BA294/BB294),1,0)</f>
        <v>0</v>
      </c>
      <c r="BD294" s="15" t="n">
        <f aca="false">IF(BC294=0,BA294,BA294/BB294)</f>
        <v>6</v>
      </c>
      <c r="BE294" s="15" t="n">
        <v>2</v>
      </c>
      <c r="BF294" s="15" t="n">
        <f aca="false">IF(BD294/BE294=INT(BD294/BE294),1,0)</f>
        <v>1</v>
      </c>
      <c r="BG294" s="15" t="n">
        <f aca="false">IF(BF294=0,BD294,BD294/BE294)</f>
        <v>3</v>
      </c>
      <c r="BH294" s="15" t="n">
        <v>81</v>
      </c>
      <c r="BI294" s="15" t="n">
        <f aca="false">IF(BG294/BH294=INT(BG294/BH294),1,0)</f>
        <v>0</v>
      </c>
      <c r="BJ294" s="15" t="n">
        <f aca="false">IF(BI294=0,BG294,BG294/BH294)</f>
        <v>3</v>
      </c>
      <c r="BK294" s="15" t="n">
        <v>9</v>
      </c>
      <c r="BL294" s="15" t="n">
        <f aca="false">IF(BJ294/BK294=INT(BJ294/BK294),1,0)</f>
        <v>0</v>
      </c>
      <c r="BM294" s="15" t="n">
        <f aca="false">IF(BL294=0,BJ294,BJ294/BK294)</f>
        <v>3</v>
      </c>
      <c r="BN294" s="15" t="n">
        <v>3</v>
      </c>
      <c r="BO294" s="15" t="n">
        <f aca="false">IF(BM294/BN294=INT(BM294/BN294),1,0)</f>
        <v>1</v>
      </c>
      <c r="BP294" s="15" t="n">
        <f aca="false">IF(BO294=0,BM294,BM294/BN294)</f>
        <v>1</v>
      </c>
      <c r="BQ294" s="15" t="n">
        <v>25</v>
      </c>
      <c r="BR294" s="15" t="n">
        <f aca="false">IF(BP294/BQ294=INT(BP294/BQ294),1,0)</f>
        <v>0</v>
      </c>
      <c r="BS294" s="15" t="n">
        <f aca="false">IF(BR294=0,BP294,BP294/BQ294)</f>
        <v>1</v>
      </c>
      <c r="BT294" s="15" t="n">
        <v>5</v>
      </c>
      <c r="BU294" s="15" t="n">
        <f aca="false">IF(BS294/BT294=INT(BS294/BT294),1,0)</f>
        <v>0</v>
      </c>
      <c r="BV294" s="15" t="n">
        <f aca="false">IF(BU294=0,BS294,BS294/BT294)</f>
        <v>1</v>
      </c>
      <c r="BW294" s="15" t="n">
        <v>49</v>
      </c>
      <c r="BX294" s="15" t="n">
        <f aca="false">IF(BV294/BW294=INT(BV294/BW294),1,0)</f>
        <v>0</v>
      </c>
      <c r="BY294" s="15" t="n">
        <f aca="false">IF(BX294=0,BV294,BV294/BW294)</f>
        <v>1</v>
      </c>
      <c r="BZ294" s="15" t="n">
        <v>7</v>
      </c>
      <c r="CA294" s="15" t="n">
        <f aca="false">IF(BY294/BZ294=INT(BY294/BZ294),1,0)</f>
        <v>0</v>
      </c>
      <c r="CB294" s="15" t="n">
        <f aca="false">IF(CA294=0,BY294,BY294/BZ294)</f>
        <v>1</v>
      </c>
      <c r="CC294" s="15" t="n">
        <v>121</v>
      </c>
      <c r="CD294" s="15" t="n">
        <f aca="false">IF(CB294/CC294=INT(CB294/CC294),1,0)</f>
        <v>0</v>
      </c>
      <c r="CE294" s="15" t="n">
        <f aca="false">IF(CD294=0,CB294,CB294/CC294)</f>
        <v>1</v>
      </c>
      <c r="CF294" s="15" t="n">
        <v>11</v>
      </c>
      <c r="CG294" s="15" t="n">
        <f aca="false">IF(CE294/CF294=INT(CE294/CF294),1,0)</f>
        <v>0</v>
      </c>
      <c r="CH294" s="15" t="n">
        <f aca="false">IF(CG294=0,CE294,CE294/CF294)</f>
        <v>1</v>
      </c>
      <c r="CI294" s="15" t="n">
        <v>169</v>
      </c>
      <c r="CJ294" s="15" t="n">
        <f aca="false">IF(CH294/CI294=INT(CH294/CI294),1,0)</f>
        <v>0</v>
      </c>
      <c r="CK294" s="15" t="n">
        <f aca="false">IF(CJ294=0,CH294,CH294/CI294)</f>
        <v>1</v>
      </c>
      <c r="CL294" s="15" t="n">
        <v>13</v>
      </c>
      <c r="CM294" s="15" t="n">
        <f aca="false">IF(CK294/CL294=INT(CK294/CL294),1,0)</f>
        <v>0</v>
      </c>
      <c r="CN294" s="15" t="n">
        <f aca="false">IF(CM294=0,CK294,CK294/CL294)</f>
        <v>1</v>
      </c>
      <c r="CO294" s="15" t="n">
        <f aca="false">CO290</f>
        <v>289</v>
      </c>
      <c r="CP294" s="15" t="n">
        <f aca="false">IF(CN294/CO294=INT(CN294/CO294),1,0)</f>
        <v>0</v>
      </c>
      <c r="CQ294" s="15" t="n">
        <f aca="false">IF(CP294=0,CN294,CN294/CO294)</f>
        <v>1</v>
      </c>
      <c r="CR294" s="15" t="n">
        <v>17</v>
      </c>
      <c r="CS294" s="15" t="n">
        <f aca="false">IF(CQ294/CR294=INT(CQ294/CR294),1,0)</f>
        <v>0</v>
      </c>
      <c r="CT294" s="15" t="n">
        <f aca="false">IF(CS294=0,CQ294,CQ294/CR294)</f>
        <v>1</v>
      </c>
      <c r="CU294" s="15" t="n">
        <f aca="false">CU290</f>
        <v>361</v>
      </c>
      <c r="CV294" s="15" t="n">
        <f aca="false">IF(CT294/CU294=INT(CT294/CU294),1,0)</f>
        <v>0</v>
      </c>
      <c r="CW294" s="15" t="n">
        <f aca="false">IF(CV294=0,CT294,CT294/CU294)</f>
        <v>1</v>
      </c>
      <c r="CX294" s="15" t="n">
        <v>19</v>
      </c>
      <c r="CY294" s="15" t="n">
        <f aca="false">IF(CW294/CX294=INT(CW294/CX294),1,0)</f>
        <v>0</v>
      </c>
      <c r="CZ294" s="15" t="n">
        <f aca="false">IF(CY294=0,CW294,CW294/CX294)</f>
        <v>1</v>
      </c>
      <c r="DA294" s="15" t="n">
        <f aca="false">DA290</f>
        <v>529</v>
      </c>
      <c r="DB294" s="15" t="n">
        <f aca="false">IF(CZ294/DA294=INT(CZ294/DA294),1,0)</f>
        <v>0</v>
      </c>
      <c r="DC294" s="15" t="n">
        <f aca="false">IF(DB294=0,CZ294,CZ294/DA294)</f>
        <v>1</v>
      </c>
      <c r="DD294" s="15" t="n">
        <v>23</v>
      </c>
      <c r="DE294" s="15" t="n">
        <f aca="false">IF(DC294/DD294=INT(DC294/DD294),1,0)</f>
        <v>0</v>
      </c>
      <c r="DF294" s="15" t="n">
        <f aca="false">IF(DE294=0,DC294,DC294/DD294)</f>
        <v>1</v>
      </c>
      <c r="DG294" s="15" t="n">
        <f aca="false">DG290</f>
        <v>841</v>
      </c>
      <c r="DH294" s="15" t="n">
        <f aca="false">IF(DF294/DG294=INT(DF294/DG294),1,0)</f>
        <v>0</v>
      </c>
      <c r="DI294" s="15" t="n">
        <f aca="false">IF(DH294=0,DF294,DF294/DG294)</f>
        <v>1</v>
      </c>
      <c r="DJ294" s="15" t="n">
        <v>29</v>
      </c>
      <c r="DK294" s="15" t="n">
        <f aca="false">IF(DI294/DJ294=INT(DI294/DJ294),1,0)</f>
        <v>0</v>
      </c>
      <c r="DL294" s="15" t="n">
        <f aca="false">IF(DK294=0,DI294,DI294/DJ294)</f>
        <v>1</v>
      </c>
      <c r="DM294" s="15" t="n">
        <f aca="false">DM290</f>
        <v>961</v>
      </c>
      <c r="DN294" s="15" t="n">
        <f aca="false">IF(DL294/DM294=INT(DL294/DM294),1,0)</f>
        <v>0</v>
      </c>
      <c r="DO294" s="15" t="n">
        <f aca="false">IF(DN294=0,DL294,DL294/DM294)</f>
        <v>1</v>
      </c>
      <c r="DP294" s="15" t="n">
        <v>31</v>
      </c>
      <c r="DQ294" s="15" t="n">
        <f aca="false">IF(DO294/DP294=INT(DO294/DP294),1,0)</f>
        <v>0</v>
      </c>
      <c r="DR294" s="15" t="n">
        <f aca="false">IF(DQ294=0,DO294,DO294/DP294)</f>
        <v>1</v>
      </c>
      <c r="DS294" s="15" t="n">
        <v>37</v>
      </c>
      <c r="DT294" s="15" t="n">
        <f aca="false">IF(DR294/DS294=INT(DR294/DS294),1,0)</f>
        <v>0</v>
      </c>
      <c r="DU294" s="15" t="n">
        <f aca="false">IF(DT294=0,DR294,DR294/DS294)</f>
        <v>1</v>
      </c>
      <c r="DV294" s="15" t="n">
        <v>41</v>
      </c>
      <c r="DW294" s="15" t="n">
        <f aca="false">IF(DU294/DV294=INT(DU294/DV294),1,0)</f>
        <v>0</v>
      </c>
      <c r="DX294" s="15" t="n">
        <f aca="false">IF(DW294=0,DU294,DU294/DV294)</f>
        <v>1</v>
      </c>
      <c r="DY294" s="15" t="n">
        <v>43</v>
      </c>
      <c r="DZ294" s="15" t="n">
        <f aca="false">IF(DX294/DY294=INT(DX294/DY294),1,0)</f>
        <v>0</v>
      </c>
      <c r="EA294" s="15" t="n">
        <f aca="false">IF(DZ294=0,DX294,DX294/DY294)</f>
        <v>1</v>
      </c>
      <c r="EB294" s="15" t="n">
        <v>47</v>
      </c>
      <c r="EC294" s="15" t="n">
        <f aca="false">IF(EA294/EB294=INT(EA294/EB294),1,0)</f>
        <v>0</v>
      </c>
      <c r="ED294" s="15" t="n">
        <f aca="false">IF(EC294=0,EA294,EA294/EB294)</f>
        <v>1</v>
      </c>
      <c r="EE294" s="15" t="n">
        <v>53</v>
      </c>
      <c r="EF294" s="15" t="n">
        <f aca="false">IF(ED294/EE294=INT(ED294/EE294),1,0)</f>
        <v>0</v>
      </c>
      <c r="EG294" s="15" t="n">
        <f aca="false">IF(EF294=0,ED294,ED294/EE294)</f>
        <v>1</v>
      </c>
      <c r="EH294" s="15" t="n">
        <v>59</v>
      </c>
      <c r="EI294" s="15" t="n">
        <f aca="false">IF(EG294/EH294=INT(EG294/EH294),1,0)</f>
        <v>0</v>
      </c>
      <c r="EJ294" s="15" t="n">
        <f aca="false">IF(EI294=0,EG294,EG294/EH294)</f>
        <v>1</v>
      </c>
      <c r="EK294" s="15" t="n">
        <v>61</v>
      </c>
      <c r="EL294" s="15" t="n">
        <f aca="false">IF(EJ294/EK294=INT(EJ294/EK294),1,0)</f>
        <v>0</v>
      </c>
      <c r="EM294" s="15" t="n">
        <f aca="false">IF(EL294=0,EJ294,EJ294/EK294)</f>
        <v>1</v>
      </c>
      <c r="EN294" s="15" t="n">
        <v>67</v>
      </c>
      <c r="EO294" s="15" t="n">
        <f aca="false">IF(EM294/EN294=INT(EM294/EN294),1,0)</f>
        <v>0</v>
      </c>
      <c r="EP294" s="15" t="n">
        <f aca="false">IF(EO294=0,EM294,EM294/EN294)</f>
        <v>1</v>
      </c>
      <c r="EQ294" s="15" t="n">
        <v>71</v>
      </c>
      <c r="ER294" s="15" t="n">
        <f aca="false">IF(EP294/EQ294=INT(EP294/EQ294),1,0)</f>
        <v>0</v>
      </c>
      <c r="ES294" s="15" t="n">
        <f aca="false">IF(ER294=0,EP294,EP294/EQ294)</f>
        <v>1</v>
      </c>
      <c r="ET294" s="15" t="n">
        <v>73</v>
      </c>
      <c r="EU294" s="15" t="n">
        <f aca="false">IF(ES294/ET294=INT(ES294/ET294),1,0)</f>
        <v>0</v>
      </c>
      <c r="EV294" s="15" t="n">
        <f aca="false">IF(EU294=0,ES294,ES294/ET294)</f>
        <v>1</v>
      </c>
      <c r="EW294" s="15" t="n">
        <v>79</v>
      </c>
      <c r="EX294" s="15" t="n">
        <f aca="false">IF(EV294/EW294=INT(EV294/EW294),1,0)</f>
        <v>0</v>
      </c>
      <c r="EY294" s="15" t="n">
        <f aca="false">IF(EX294=0,EV294,EV294/EW294)</f>
        <v>1</v>
      </c>
      <c r="EZ294" s="15" t="n">
        <v>83</v>
      </c>
      <c r="FA294" s="15" t="n">
        <f aca="false">IF(EY294/EZ294=INT(EY294/EZ294),1,0)</f>
        <v>0</v>
      </c>
      <c r="FB294" s="15" t="n">
        <f aca="false">IF(FA294=0,EY294,EY294/EZ294)</f>
        <v>1</v>
      </c>
      <c r="FC294" s="15" t="n">
        <v>89</v>
      </c>
      <c r="FD294" s="15" t="n">
        <f aca="false">IF(FB294/FC294=INT(FB294/FC294),1,0)</f>
        <v>0</v>
      </c>
      <c r="FE294" s="15" t="n">
        <f aca="false">IF(FD294=0,FB294,FB294/FC294)</f>
        <v>1</v>
      </c>
      <c r="FF294" s="15" t="n">
        <v>97</v>
      </c>
      <c r="FG294" s="15" t="n">
        <f aca="false">IF(FE294/FF294=INT(FE294/FF294),1,0)</f>
        <v>0</v>
      </c>
      <c r="FH294" s="15" t="n">
        <f aca="false">IF(FG294=0,FE294,FE294/FF294)</f>
        <v>1</v>
      </c>
      <c r="FI294" s="15" t="n">
        <v>101</v>
      </c>
      <c r="FJ294" s="15" t="n">
        <f aca="false">IF(FH294/FI294=INT(FH294/FI294),1,0)</f>
        <v>0</v>
      </c>
      <c r="FK294" s="15" t="n">
        <f aca="false">IF(FJ294=0,FH294,FH294/FI294)</f>
        <v>1</v>
      </c>
      <c r="FL294" s="15" t="n">
        <v>103</v>
      </c>
      <c r="FM294" s="15" t="n">
        <f aca="false">IF(FK294/FL294=INT(FK294/FL294),1,0)</f>
        <v>0</v>
      </c>
      <c r="FN294" s="15" t="n">
        <f aca="false">IF(FM294=0,FK294,FK294/FL294)</f>
        <v>1</v>
      </c>
      <c r="FO294" s="15" t="n">
        <v>107</v>
      </c>
      <c r="FP294" s="15" t="n">
        <f aca="false">IF(FN294/FO294=INT(FN294/FO294),1,0)</f>
        <v>0</v>
      </c>
      <c r="FQ294" s="15" t="n">
        <f aca="false">IF(FP294=0,FN294,FN294/FO294)</f>
        <v>1</v>
      </c>
      <c r="FR294" s="15" t="n">
        <v>109</v>
      </c>
      <c r="FS294" s="15" t="n">
        <f aca="false">IF(FQ294/FR294=INT(FQ294/FR294),1,0)</f>
        <v>0</v>
      </c>
      <c r="FT294" s="15" t="n">
        <f aca="false">IF(FS294=0,FQ294,FQ294/FR294)</f>
        <v>1</v>
      </c>
      <c r="FU294" s="15" t="n">
        <v>113</v>
      </c>
      <c r="FV294" s="15" t="n">
        <f aca="false">IF(FT294/FU294=INT(FT294/FU294),1,0)</f>
        <v>0</v>
      </c>
      <c r="FW294" s="15" t="n">
        <f aca="false">IF(FV294=0,FT294,FT294/FU294)</f>
        <v>1</v>
      </c>
      <c r="FX294" s="15" t="n">
        <v>127</v>
      </c>
      <c r="FY294" s="15" t="n">
        <f aca="false">IF(FW294/FX294=INT(FW294/FX294),1,0)</f>
        <v>0</v>
      </c>
      <c r="FZ294" s="15" t="n">
        <f aca="false">IF(FY294=0,FW294,FW294/FX294)</f>
        <v>1</v>
      </c>
      <c r="GA294" s="15" t="n">
        <v>131</v>
      </c>
      <c r="GB294" s="15" t="n">
        <f aca="false">IF(FZ294/GA294=INT(FZ294/GA294),1,0)</f>
        <v>0</v>
      </c>
      <c r="GC294" s="15" t="n">
        <f aca="false">IF(GB294=0,FZ294,FZ294/GA294)</f>
        <v>1</v>
      </c>
      <c r="GD294" s="15" t="n">
        <v>137</v>
      </c>
      <c r="GE294" s="15" t="n">
        <f aca="false">IF(GC294/GD294=INT(GC294/GD294),1,0)</f>
        <v>0</v>
      </c>
      <c r="GF294" s="15" t="n">
        <f aca="false">IF(GE294=0,GC294,GC294/GD294)</f>
        <v>1</v>
      </c>
      <c r="GG294" s="15" t="n">
        <v>139</v>
      </c>
      <c r="GH294" s="15" t="n">
        <f aca="false">IF(GF294/GG294=INT(GF294/GG294),1,0)</f>
        <v>0</v>
      </c>
      <c r="GI294" s="15" t="n">
        <f aca="false">IF(GH294=0,GF294,GF294/GG294)</f>
        <v>1</v>
      </c>
      <c r="GJ294" s="15" t="n">
        <v>149</v>
      </c>
      <c r="GK294" s="15" t="n">
        <f aca="false">IF(GI294/GJ294=INT(GI294/GJ294),1,0)</f>
        <v>0</v>
      </c>
      <c r="GL294" s="15" t="n">
        <f aca="false">IF(GK294=0,GI294,GI294/GJ294)</f>
        <v>1</v>
      </c>
      <c r="GM294" s="15"/>
      <c r="GN294" s="15" t="n">
        <f aca="false">8*AW294+4*AZ294+2*BC294+BF294</f>
        <v>1</v>
      </c>
      <c r="GO294" s="15" t="n">
        <f aca="false">4*BI294+2*BL294+BO294</f>
        <v>1</v>
      </c>
      <c r="GP294" s="15" t="n">
        <f aca="false">2*BR294+BU294</f>
        <v>0</v>
      </c>
      <c r="GQ294" s="15" t="n">
        <f aca="false">2*BX294+CA294</f>
        <v>0</v>
      </c>
      <c r="GR294" s="15" t="n">
        <f aca="false">2*CD294+CG294</f>
        <v>0</v>
      </c>
      <c r="GS294" s="15" t="n">
        <f aca="false">2*CJ294+CM294</f>
        <v>0</v>
      </c>
      <c r="GT294" s="15" t="n">
        <f aca="false">CS294</f>
        <v>0</v>
      </c>
      <c r="GU294" s="15" t="n">
        <f aca="false">CY294</f>
        <v>0</v>
      </c>
      <c r="GV294" s="15" t="n">
        <f aca="false">DE294</f>
        <v>0</v>
      </c>
      <c r="GW294" s="15" t="n">
        <f aca="false">DK294</f>
        <v>0</v>
      </c>
      <c r="GX294" s="15" t="n">
        <f aca="false">DQ294</f>
        <v>0</v>
      </c>
      <c r="GY294" s="0" t="n">
        <f aca="false">DT294</f>
        <v>0</v>
      </c>
      <c r="GZ294" s="0" t="n">
        <f aca="false">DW294</f>
        <v>0</v>
      </c>
      <c r="HA294" s="0" t="n">
        <f aca="false">DZ294</f>
        <v>0</v>
      </c>
      <c r="HB294" s="0" t="n">
        <f aca="false">EC294</f>
        <v>0</v>
      </c>
      <c r="HC294" s="0" t="n">
        <f aca="false">EF294</f>
        <v>0</v>
      </c>
      <c r="HD294" s="0" t="n">
        <f aca="false">EI294</f>
        <v>0</v>
      </c>
      <c r="HE294" s="0" t="n">
        <f aca="false">EL294</f>
        <v>0</v>
      </c>
      <c r="HF294" s="0" t="n">
        <f aca="false">EO294</f>
        <v>0</v>
      </c>
      <c r="HG294" s="0" t="n">
        <f aca="false">ER294</f>
        <v>0</v>
      </c>
      <c r="HH294" s="0" t="n">
        <f aca="false">EU294</f>
        <v>0</v>
      </c>
      <c r="HI294" s="0" t="n">
        <f aca="false">EX294</f>
        <v>0</v>
      </c>
      <c r="HJ294" s="0" t="n">
        <f aca="false">FA294</f>
        <v>0</v>
      </c>
      <c r="HK294" s="0" t="n">
        <f aca="false">FD294</f>
        <v>0</v>
      </c>
      <c r="HL294" s="0" t="n">
        <f aca="false">FG294</f>
        <v>0</v>
      </c>
      <c r="HM294" s="0" t="n">
        <f aca="false">FJ294</f>
        <v>0</v>
      </c>
      <c r="HN294" s="0" t="n">
        <f aca="false">FM294</f>
        <v>0</v>
      </c>
      <c r="HO294" s="0" t="n">
        <f aca="false">FP294</f>
        <v>0</v>
      </c>
      <c r="HP294" s="0" t="n">
        <f aca="false">FS294</f>
        <v>0</v>
      </c>
      <c r="HQ294" s="0" t="n">
        <f aca="false">FV294</f>
        <v>0</v>
      </c>
      <c r="HR294" s="0" t="n">
        <f aca="false">FY294</f>
        <v>0</v>
      </c>
      <c r="HS294" s="0" t="n">
        <f aca="false">GB294</f>
        <v>0</v>
      </c>
      <c r="HT294" s="0" t="n">
        <f aca="false">GE294</f>
        <v>0</v>
      </c>
      <c r="HU294" s="0" t="n">
        <f aca="false">GH294</f>
        <v>0</v>
      </c>
      <c r="HV294" s="0" t="n">
        <f aca="false">GK294</f>
        <v>0</v>
      </c>
      <c r="HW294" s="0" t="n">
        <f aca="false">AU294</f>
        <v>6</v>
      </c>
      <c r="HX294" s="0" t="n">
        <f aca="false">HW294/HV296</f>
        <v>1</v>
      </c>
    </row>
    <row r="295" customFormat="false" ht="18" hidden="true" customHeight="true" outlineLevel="0" collapsed="false">
      <c r="A295" s="1"/>
      <c r="B295" s="10"/>
      <c r="C295" s="10"/>
      <c r="D295" s="10"/>
      <c r="E295" s="10"/>
      <c r="F295" s="13"/>
      <c r="G295" s="13"/>
      <c r="H295" s="74"/>
      <c r="I295" s="10"/>
      <c r="J295" s="10"/>
      <c r="K295" s="1"/>
      <c r="M295" s="1"/>
      <c r="O295" s="17"/>
      <c r="AK295" s="1"/>
      <c r="AL295" s="1"/>
      <c r="AM295" s="1"/>
      <c r="AN295" s="1"/>
      <c r="AO295" s="1"/>
      <c r="AP295" s="1"/>
      <c r="AQ295" s="1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 t="n">
        <f aca="false">IF(GN293&lt;GN294,GN293,GN294)</f>
        <v>1</v>
      </c>
      <c r="GO295" s="15" t="n">
        <f aca="false">IF(GO293&lt;GO294,GO293,GO294)</f>
        <v>1</v>
      </c>
      <c r="GP295" s="15" t="n">
        <f aca="false">IF(GP293&lt;GP294,GP293,GP294)</f>
        <v>0</v>
      </c>
      <c r="GQ295" s="15" t="n">
        <f aca="false">IF(GQ293&lt;GQ294,GQ293,GQ294)</f>
        <v>0</v>
      </c>
      <c r="GR295" s="15" t="n">
        <f aca="false">IF(GR293&lt;GR294,GR293,GR294)</f>
        <v>0</v>
      </c>
      <c r="GS295" s="15" t="n">
        <f aca="false">IF(GS293&lt;GS294,GS293,GS294)</f>
        <v>0</v>
      </c>
      <c r="GT295" s="15" t="n">
        <f aca="false">IF(GT293&lt;GT294,GT293,GT294)</f>
        <v>0</v>
      </c>
      <c r="GU295" s="15" t="n">
        <f aca="false">IF(GU293&lt;GU294,GU293,GU294)</f>
        <v>0</v>
      </c>
      <c r="GV295" s="15" t="n">
        <f aca="false">IF(GV293&lt;GV294,GV293,GV294)</f>
        <v>0</v>
      </c>
      <c r="GW295" s="15" t="n">
        <f aca="false">IF(GW293&lt;GW294,GW293,GW294)</f>
        <v>0</v>
      </c>
      <c r="GX295" s="15" t="n">
        <f aca="false">IF(GX293&lt;GX294,GX293,GX294)</f>
        <v>0</v>
      </c>
      <c r="GY295" s="15" t="n">
        <f aca="false">IF(GY293&lt;GY294,GY293,GY294)</f>
        <v>0</v>
      </c>
      <c r="GZ295" s="15" t="n">
        <f aca="false">IF(GZ293&lt;GZ294,GZ293,GZ294)</f>
        <v>0</v>
      </c>
      <c r="HA295" s="15" t="n">
        <f aca="false">IF(HA293&lt;HA294,HA293,HA294)</f>
        <v>0</v>
      </c>
      <c r="HB295" s="15" t="n">
        <f aca="false">IF(HB293&lt;HB294,HB293,HB294)</f>
        <v>0</v>
      </c>
      <c r="HC295" s="15" t="n">
        <f aca="false">IF(HC293&lt;HC294,HC293,HC294)</f>
        <v>0</v>
      </c>
      <c r="HD295" s="15" t="n">
        <f aca="false">IF(HD293&lt;HD294,HD293,HD294)</f>
        <v>0</v>
      </c>
      <c r="HE295" s="15" t="n">
        <f aca="false">IF(HE293&lt;HE294,HE293,HE294)</f>
        <v>0</v>
      </c>
      <c r="HF295" s="15" t="n">
        <f aca="false">IF(HF293&lt;HF294,HF293,HF294)</f>
        <v>0</v>
      </c>
      <c r="HG295" s="15" t="n">
        <f aca="false">IF(HG293&lt;HG294,HG293,HG294)</f>
        <v>0</v>
      </c>
      <c r="HH295" s="15" t="n">
        <f aca="false">IF(HH293&lt;HH294,HH293,HH294)</f>
        <v>0</v>
      </c>
      <c r="HI295" s="15" t="n">
        <f aca="false">IF(HI293&lt;HI294,HI293,HI294)</f>
        <v>0</v>
      </c>
      <c r="HJ295" s="15" t="n">
        <f aca="false">IF(HJ293&lt;HJ294,HJ293,HJ294)</f>
        <v>0</v>
      </c>
      <c r="HK295" s="15" t="n">
        <f aca="false">IF(HK293&lt;HK294,HK293,HK294)</f>
        <v>0</v>
      </c>
      <c r="HL295" s="15" t="n">
        <f aca="false">IF(HL293&lt;HL294,HL293,HL294)</f>
        <v>0</v>
      </c>
      <c r="HM295" s="15" t="n">
        <f aca="false">IF(HM293&lt;HM294,HM293,HM294)</f>
        <v>0</v>
      </c>
      <c r="HN295" s="15" t="n">
        <f aca="false">IF(HN293&lt;HN294,HN293,HN294)</f>
        <v>0</v>
      </c>
      <c r="HO295" s="15" t="n">
        <f aca="false">IF(HO293&lt;HO294,HO293,HO294)</f>
        <v>0</v>
      </c>
      <c r="HP295" s="15" t="n">
        <f aca="false">IF(HP293&lt;HP294,HP293,HP294)</f>
        <v>0</v>
      </c>
      <c r="HQ295" s="15" t="n">
        <f aca="false">IF(HQ293&lt;HQ294,HQ293,HQ294)</f>
        <v>0</v>
      </c>
      <c r="HR295" s="15" t="n">
        <f aca="false">IF(HR293&lt;HR294,HR293,HR294)</f>
        <v>0</v>
      </c>
      <c r="HS295" s="15" t="n">
        <f aca="false">IF(HS293&lt;HS294,HS293,HS294)</f>
        <v>0</v>
      </c>
      <c r="HT295" s="15" t="n">
        <f aca="false">IF(HT293&lt;HT294,HT293,HT294)</f>
        <v>0</v>
      </c>
      <c r="HU295" s="15" t="n">
        <f aca="false">IF(HU293&lt;HU294,HU293,HU294)</f>
        <v>0</v>
      </c>
      <c r="HV295" s="15" t="n">
        <f aca="false">IF(HV293&lt;HV294,HV293,HV294)</f>
        <v>0</v>
      </c>
    </row>
    <row r="296" customFormat="false" ht="18" hidden="true" customHeight="true" outlineLevel="0" collapsed="false">
      <c r="A296" s="1"/>
      <c r="B296" s="10"/>
      <c r="C296" s="10"/>
      <c r="D296" s="10"/>
      <c r="E296" s="10"/>
      <c r="F296" s="13"/>
      <c r="G296" s="13"/>
      <c r="H296" s="74"/>
      <c r="I296" s="10"/>
      <c r="J296" s="10"/>
      <c r="K296" s="1"/>
      <c r="M296" s="1"/>
      <c r="O296" s="17"/>
      <c r="AK296" s="1"/>
      <c r="AL296" s="1"/>
      <c r="AM296" s="1"/>
      <c r="AN296" s="1"/>
      <c r="AO296" s="1"/>
      <c r="AP296" s="1"/>
      <c r="AQ296" s="1"/>
      <c r="AT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0" t="n">
        <f aca="false">FY$4^GN295</f>
        <v>2</v>
      </c>
      <c r="GO296" s="0" t="n">
        <f aca="false">FZ$4^GO295*GN296</f>
        <v>6</v>
      </c>
      <c r="GP296" s="0" t="n">
        <f aca="false">GA$4^GP295*GO296</f>
        <v>6</v>
      </c>
      <c r="GQ296" s="0" t="n">
        <f aca="false">GB$4^GQ295*GP296</f>
        <v>6</v>
      </c>
      <c r="GR296" s="0" t="n">
        <f aca="false">GC$4^GR295*GQ296</f>
        <v>6</v>
      </c>
      <c r="GS296" s="0" t="n">
        <f aca="false">GD$4^GS295*GR296</f>
        <v>6</v>
      </c>
      <c r="GT296" s="0" t="n">
        <f aca="false">GE$4^GT295*GS296</f>
        <v>6</v>
      </c>
      <c r="GU296" s="0" t="n">
        <f aca="false">GF$4^GU295*GT296</f>
        <v>6</v>
      </c>
      <c r="GV296" s="0" t="n">
        <f aca="false">GG$4^GV295*GU296</f>
        <v>6</v>
      </c>
      <c r="GW296" s="0" t="n">
        <f aca="false">GH$4^GW295*GV296</f>
        <v>6</v>
      </c>
      <c r="GX296" s="0" t="n">
        <f aca="false">GI$4^GX295*GW296</f>
        <v>6</v>
      </c>
      <c r="GY296" s="0" t="n">
        <f aca="false">GJ$4^GY295*GX296</f>
        <v>6</v>
      </c>
      <c r="GZ296" s="0" t="n">
        <f aca="false">GK$4^GZ295*GY296</f>
        <v>6</v>
      </c>
      <c r="HA296" s="0" t="n">
        <f aca="false">GL$4^HA295*GZ296</f>
        <v>6</v>
      </c>
      <c r="HB296" s="0" t="n">
        <f aca="false">GM$4^HB295*HA296</f>
        <v>6</v>
      </c>
      <c r="HC296" s="0" t="n">
        <f aca="false">GN$4^HC295*HB296</f>
        <v>6</v>
      </c>
      <c r="HD296" s="0" t="n">
        <f aca="false">GO$4^HD295*HC296</f>
        <v>6</v>
      </c>
      <c r="HE296" s="0" t="n">
        <f aca="false">GP$4^HE295*HD296</f>
        <v>6</v>
      </c>
      <c r="HF296" s="0" t="n">
        <f aca="false">GQ$4^HF295*HE296</f>
        <v>6</v>
      </c>
      <c r="HG296" s="0" t="n">
        <f aca="false">GR$4^HG295*HF296</f>
        <v>6</v>
      </c>
      <c r="HH296" s="0" t="n">
        <f aca="false">GS$4^HH295*HG296</f>
        <v>6</v>
      </c>
      <c r="HI296" s="0" t="n">
        <f aca="false">GT$4^HI295*HH296</f>
        <v>6</v>
      </c>
      <c r="HJ296" s="0" t="n">
        <f aca="false">GU$4^HJ295*HI296</f>
        <v>6</v>
      </c>
      <c r="HK296" s="0" t="n">
        <f aca="false">GV$4^HK295*HJ296</f>
        <v>6</v>
      </c>
      <c r="HL296" s="0" t="n">
        <f aca="false">GW$4^HL295*HK296</f>
        <v>6</v>
      </c>
      <c r="HM296" s="0" t="n">
        <f aca="false">GX$4^HM295*HL296</f>
        <v>6</v>
      </c>
      <c r="HN296" s="0" t="n">
        <f aca="false">GY$4^HN295*HM296</f>
        <v>6</v>
      </c>
      <c r="HO296" s="0" t="n">
        <f aca="false">GZ$4^HO295*HN296</f>
        <v>6</v>
      </c>
      <c r="HP296" s="0" t="n">
        <f aca="false">HA$4^HP295*HO296</f>
        <v>6</v>
      </c>
      <c r="HQ296" s="0" t="n">
        <f aca="false">HB$4^HQ295*HP296</f>
        <v>6</v>
      </c>
      <c r="HR296" s="0" t="n">
        <f aca="false">HC$4^HR295*HQ296</f>
        <v>6</v>
      </c>
      <c r="HS296" s="0" t="n">
        <f aca="false">HD$4^HS295*HR296</f>
        <v>6</v>
      </c>
      <c r="HT296" s="0" t="n">
        <f aca="false">HE$4^HT295*HS296</f>
        <v>6</v>
      </c>
      <c r="HU296" s="0" t="n">
        <f aca="false">HF$4^HU295*HT296</f>
        <v>6</v>
      </c>
      <c r="HV296" s="0" t="n">
        <f aca="false">HG$4^HV295*HU296</f>
        <v>6</v>
      </c>
    </row>
    <row r="297" customFormat="false" ht="18" hidden="true" customHeight="true" outlineLevel="0" collapsed="false">
      <c r="A297" s="1"/>
      <c r="B297" s="10"/>
      <c r="C297" s="10"/>
      <c r="D297" s="10"/>
      <c r="E297" s="10"/>
      <c r="F297" s="13"/>
      <c r="G297" s="13"/>
      <c r="H297" s="74"/>
      <c r="I297" s="10"/>
      <c r="J297" s="10"/>
      <c r="K297" s="1"/>
      <c r="M297" s="1"/>
      <c r="O297" s="17"/>
      <c r="AK297" s="1"/>
      <c r="AL297" s="1"/>
      <c r="AM297" s="1"/>
      <c r="AN297" s="1"/>
      <c r="AO297" s="1"/>
      <c r="AP297" s="1"/>
      <c r="AQ297" s="1"/>
      <c r="AR297" s="0" t="s">
        <v>65</v>
      </c>
      <c r="AS297" s="0" t="n">
        <f aca="false">AS286+AS290+AS294</f>
        <v>50</v>
      </c>
      <c r="AT297" s="0" t="n">
        <f aca="false">HX285*HX290*HX294+HX286*HX289*HX294+HX286*HX290*HX293</f>
        <v>263</v>
      </c>
      <c r="AU297" s="0" t="n">
        <f aca="false">AT297-AU298*(AS298-AS297)</f>
        <v>110</v>
      </c>
      <c r="AV297" s="0" t="n">
        <v>256</v>
      </c>
      <c r="AW297" s="15" t="n">
        <f aca="false">IF(AU297/AV297=INT(AU297/AV297),1,0)</f>
        <v>0</v>
      </c>
      <c r="AX297" s="15" t="n">
        <f aca="false">IF(AW297=0,AU297,AU297/AV297)</f>
        <v>110</v>
      </c>
      <c r="AY297" s="15" t="n">
        <v>16</v>
      </c>
      <c r="AZ297" s="15" t="n">
        <f aca="false">IF(AX297/AY297=INT(AX297/AY297),1,0)</f>
        <v>0</v>
      </c>
      <c r="BA297" s="15" t="n">
        <f aca="false">IF(AZ297=0,AX297,AX297/AY297)</f>
        <v>110</v>
      </c>
      <c r="BB297" s="15" t="n">
        <v>4</v>
      </c>
      <c r="BC297" s="15" t="n">
        <f aca="false">IF(BA297/BB297=INT(BA297/BB297),1,0)</f>
        <v>0</v>
      </c>
      <c r="BD297" s="15" t="n">
        <f aca="false">IF(BC297=0,BA297,BA297/BB297)</f>
        <v>110</v>
      </c>
      <c r="BE297" s="15" t="n">
        <v>2</v>
      </c>
      <c r="BF297" s="15" t="n">
        <f aca="false">IF(BD297/BE297=INT(BD297/BE297),1,0)</f>
        <v>1</v>
      </c>
      <c r="BG297" s="15" t="n">
        <f aca="false">IF(BF297=0,BD297,BD297/BE297)</f>
        <v>55</v>
      </c>
      <c r="BH297" s="15" t="n">
        <v>81</v>
      </c>
      <c r="BI297" s="15" t="n">
        <f aca="false">IF(BG297/BH297=INT(BG297/BH297),1,0)</f>
        <v>0</v>
      </c>
      <c r="BJ297" s="15" t="n">
        <f aca="false">IF(BI297=0,BG297,BG297/BH297)</f>
        <v>55</v>
      </c>
      <c r="BK297" s="15" t="n">
        <v>9</v>
      </c>
      <c r="BL297" s="15" t="n">
        <f aca="false">IF(BJ297/BK297=INT(BJ297/BK297),1,0)</f>
        <v>0</v>
      </c>
      <c r="BM297" s="15" t="n">
        <f aca="false">IF(BL297=0,BJ297,BJ297/BK297)</f>
        <v>55</v>
      </c>
      <c r="BN297" s="15" t="n">
        <v>3</v>
      </c>
      <c r="BO297" s="15" t="n">
        <f aca="false">IF(BM297/BN297=INT(BM297/BN297),1,0)</f>
        <v>0</v>
      </c>
      <c r="BP297" s="15" t="n">
        <f aca="false">IF(BO297=0,BM297,BM297/BN297)</f>
        <v>55</v>
      </c>
      <c r="BQ297" s="15" t="n">
        <v>25</v>
      </c>
      <c r="BR297" s="15" t="n">
        <f aca="false">IF(BP297/BQ297=INT(BP297/BQ297),1,0)</f>
        <v>0</v>
      </c>
      <c r="BS297" s="15" t="n">
        <f aca="false">IF(BR297=0,BP297,BP297/BQ297)</f>
        <v>55</v>
      </c>
      <c r="BT297" s="15" t="n">
        <v>5</v>
      </c>
      <c r="BU297" s="15" t="n">
        <f aca="false">IF(BS297/BT297=INT(BS297/BT297),1,0)</f>
        <v>1</v>
      </c>
      <c r="BV297" s="15" t="n">
        <f aca="false">IF(BU297=0,BS297,BS297/BT297)</f>
        <v>11</v>
      </c>
      <c r="BW297" s="15" t="n">
        <v>49</v>
      </c>
      <c r="BX297" s="15" t="n">
        <f aca="false">IF(BV297/BW297=INT(BV297/BW297),1,0)</f>
        <v>0</v>
      </c>
      <c r="BY297" s="15" t="n">
        <f aca="false">IF(BX297=0,BV297,BV297/BW297)</f>
        <v>11</v>
      </c>
      <c r="BZ297" s="15" t="n">
        <v>7</v>
      </c>
      <c r="CA297" s="15" t="n">
        <f aca="false">IF(BY297/BZ297=INT(BY297/BZ297),1,0)</f>
        <v>0</v>
      </c>
      <c r="CB297" s="15" t="n">
        <f aca="false">IF(CA297=0,BY297,BY297/BZ297)</f>
        <v>11</v>
      </c>
      <c r="CC297" s="15" t="n">
        <v>121</v>
      </c>
      <c r="CD297" s="15" t="n">
        <f aca="false">IF(CB297/CC297=INT(CB297/CC297),1,0)</f>
        <v>0</v>
      </c>
      <c r="CE297" s="15" t="n">
        <f aca="false">IF(CD297=0,CB297,CB297/CC297)</f>
        <v>11</v>
      </c>
      <c r="CF297" s="15" t="n">
        <v>11</v>
      </c>
      <c r="CG297" s="15" t="n">
        <f aca="false">IF(CE297/CF297=INT(CE297/CF297),1,0)</f>
        <v>1</v>
      </c>
      <c r="CH297" s="15" t="n">
        <f aca="false">IF(CG297=0,CE297,CE297/CF297)</f>
        <v>1</v>
      </c>
      <c r="CI297" s="15" t="n">
        <v>169</v>
      </c>
      <c r="CJ297" s="15" t="n">
        <f aca="false">IF(CH297/CI297=INT(CH297/CI297),1,0)</f>
        <v>0</v>
      </c>
      <c r="CK297" s="15" t="n">
        <f aca="false">IF(CJ297=0,CH297,CH297/CI297)</f>
        <v>1</v>
      </c>
      <c r="CL297" s="15" t="n">
        <v>13</v>
      </c>
      <c r="CM297" s="15" t="n">
        <f aca="false">IF(CK297/CL297=INT(CK297/CL297),1,0)</f>
        <v>0</v>
      </c>
      <c r="CN297" s="15" t="n">
        <f aca="false">IF(CM297=0,CK297,CK297/CL297)</f>
        <v>1</v>
      </c>
      <c r="CO297" s="15" t="n">
        <f aca="false">CO293</f>
        <v>289</v>
      </c>
      <c r="CP297" s="15" t="n">
        <f aca="false">IF(CN297/CO297=INT(CN297/CO297),1,0)</f>
        <v>0</v>
      </c>
      <c r="CQ297" s="15" t="n">
        <f aca="false">IF(CP297=0,CN297,CN297/CO297)</f>
        <v>1</v>
      </c>
      <c r="CR297" s="15" t="n">
        <v>17</v>
      </c>
      <c r="CS297" s="15" t="n">
        <f aca="false">IF(CQ297/CR297=INT(CQ297/CR297),1,0)</f>
        <v>0</v>
      </c>
      <c r="CT297" s="15" t="n">
        <f aca="false">IF(CS297=0,CQ297,CQ297/CR297)</f>
        <v>1</v>
      </c>
      <c r="CU297" s="15" t="n">
        <f aca="false">CU293</f>
        <v>361</v>
      </c>
      <c r="CV297" s="15" t="n">
        <f aca="false">IF(CT297/CU297=INT(CT297/CU297),1,0)</f>
        <v>0</v>
      </c>
      <c r="CW297" s="15" t="n">
        <f aca="false">IF(CV297=0,CT297,CT297/CU297)</f>
        <v>1</v>
      </c>
      <c r="CX297" s="15" t="n">
        <v>19</v>
      </c>
      <c r="CY297" s="15" t="n">
        <f aca="false">IF(CW297/CX297=INT(CW297/CX297),1,0)</f>
        <v>0</v>
      </c>
      <c r="CZ297" s="15" t="n">
        <f aca="false">IF(CY297=0,CW297,CW297/CX297)</f>
        <v>1</v>
      </c>
      <c r="DA297" s="15" t="n">
        <f aca="false">DA293</f>
        <v>529</v>
      </c>
      <c r="DB297" s="15" t="n">
        <f aca="false">IF(CZ297/DA297=INT(CZ297/DA297),1,0)</f>
        <v>0</v>
      </c>
      <c r="DC297" s="15" t="n">
        <f aca="false">IF(DB297=0,CZ297,CZ297/DA297)</f>
        <v>1</v>
      </c>
      <c r="DD297" s="15" t="n">
        <v>23</v>
      </c>
      <c r="DE297" s="15" t="n">
        <f aca="false">IF(DC297/DD297=INT(DC297/DD297),1,0)</f>
        <v>0</v>
      </c>
      <c r="DF297" s="15" t="n">
        <f aca="false">IF(DE297=0,DC297,DC297/DD297)</f>
        <v>1</v>
      </c>
      <c r="DG297" s="15" t="n">
        <f aca="false">DG293</f>
        <v>841</v>
      </c>
      <c r="DH297" s="15" t="n">
        <f aca="false">IF(DF297/DG297=INT(DF297/DG297),1,0)</f>
        <v>0</v>
      </c>
      <c r="DI297" s="15" t="n">
        <f aca="false">IF(DH297=0,DF297,DF297/DG297)</f>
        <v>1</v>
      </c>
      <c r="DJ297" s="15" t="n">
        <v>29</v>
      </c>
      <c r="DK297" s="15" t="n">
        <f aca="false">IF(DI297/DJ297=INT(DI297/DJ297),1,0)</f>
        <v>0</v>
      </c>
      <c r="DL297" s="15" t="n">
        <f aca="false">IF(DK297=0,DI297,DI297/DJ297)</f>
        <v>1</v>
      </c>
      <c r="DM297" s="15" t="n">
        <f aca="false">DM293</f>
        <v>961</v>
      </c>
      <c r="DN297" s="15" t="n">
        <f aca="false">IF(DL297/DM297=INT(DL297/DM297),1,0)</f>
        <v>0</v>
      </c>
      <c r="DO297" s="15" t="n">
        <f aca="false">IF(DN297=0,DL297,DL297/DM297)</f>
        <v>1</v>
      </c>
      <c r="DP297" s="15" t="n">
        <v>31</v>
      </c>
      <c r="DQ297" s="15" t="n">
        <f aca="false">IF(DO297/DP297=INT(DO297/DP297),1,0)</f>
        <v>0</v>
      </c>
      <c r="DR297" s="15" t="n">
        <f aca="false">IF(DQ297=0,DO297,DO297/DP297)</f>
        <v>1</v>
      </c>
      <c r="DS297" s="15" t="n">
        <v>37</v>
      </c>
      <c r="DT297" s="15" t="n">
        <f aca="false">IF(DR297/DS297=INT(DR297/DS297),1,0)</f>
        <v>0</v>
      </c>
      <c r="DU297" s="15" t="n">
        <f aca="false">IF(DT297=0,DR297,DR297/DS297)</f>
        <v>1</v>
      </c>
      <c r="DV297" s="15" t="n">
        <v>41</v>
      </c>
      <c r="DW297" s="15" t="n">
        <f aca="false">IF(DU297/DV297=INT(DU297/DV297),1,0)</f>
        <v>0</v>
      </c>
      <c r="DX297" s="15" t="n">
        <f aca="false">IF(DW297=0,DU297,DU297/DV297)</f>
        <v>1</v>
      </c>
      <c r="DY297" s="15" t="n">
        <v>43</v>
      </c>
      <c r="DZ297" s="15" t="n">
        <f aca="false">IF(DX297/DY297=INT(DX297/DY297),1,0)</f>
        <v>0</v>
      </c>
      <c r="EA297" s="15" t="n">
        <f aca="false">IF(DZ297=0,DX297,DX297/DY297)</f>
        <v>1</v>
      </c>
      <c r="EB297" s="15" t="n">
        <v>47</v>
      </c>
      <c r="EC297" s="15" t="n">
        <f aca="false">IF(EA297/EB297=INT(EA297/EB297),1,0)</f>
        <v>0</v>
      </c>
      <c r="ED297" s="15" t="n">
        <f aca="false">IF(EC297=0,EA297,EA297/EB297)</f>
        <v>1</v>
      </c>
      <c r="EE297" s="15" t="n">
        <v>53</v>
      </c>
      <c r="EF297" s="15" t="n">
        <f aca="false">IF(ED297/EE297=INT(ED297/EE297),1,0)</f>
        <v>0</v>
      </c>
      <c r="EG297" s="15" t="n">
        <f aca="false">IF(EF297=0,ED297,ED297/EE297)</f>
        <v>1</v>
      </c>
      <c r="EH297" s="15" t="n">
        <v>59</v>
      </c>
      <c r="EI297" s="15" t="n">
        <f aca="false">IF(EG297/EH297=INT(EG297/EH297),1,0)</f>
        <v>0</v>
      </c>
      <c r="EJ297" s="15" t="n">
        <f aca="false">IF(EI297=0,EG297,EG297/EH297)</f>
        <v>1</v>
      </c>
      <c r="EK297" s="15" t="n">
        <v>61</v>
      </c>
      <c r="EL297" s="15" t="n">
        <f aca="false">IF(EJ297/EK297=INT(EJ297/EK297),1,0)</f>
        <v>0</v>
      </c>
      <c r="EM297" s="15" t="n">
        <f aca="false">IF(EL297=0,EJ297,EJ297/EK297)</f>
        <v>1</v>
      </c>
      <c r="EN297" s="15" t="n">
        <v>67</v>
      </c>
      <c r="EO297" s="15" t="n">
        <f aca="false">IF(EM297/EN297=INT(EM297/EN297),1,0)</f>
        <v>0</v>
      </c>
      <c r="EP297" s="15" t="n">
        <f aca="false">IF(EO297=0,EM297,EM297/EN297)</f>
        <v>1</v>
      </c>
      <c r="EQ297" s="15" t="n">
        <v>71</v>
      </c>
      <c r="ER297" s="15" t="n">
        <f aca="false">IF(EP297/EQ297=INT(EP297/EQ297),1,0)</f>
        <v>0</v>
      </c>
      <c r="ES297" s="15" t="n">
        <f aca="false">IF(ER297=0,EP297,EP297/EQ297)</f>
        <v>1</v>
      </c>
      <c r="ET297" s="15" t="n">
        <v>73</v>
      </c>
      <c r="EU297" s="15" t="n">
        <f aca="false">IF(ES297/ET297=INT(ES297/ET297),1,0)</f>
        <v>0</v>
      </c>
      <c r="EV297" s="15" t="n">
        <f aca="false">IF(EU297=0,ES297,ES297/ET297)</f>
        <v>1</v>
      </c>
      <c r="EW297" s="15" t="n">
        <v>79</v>
      </c>
      <c r="EX297" s="15" t="n">
        <f aca="false">IF(EV297/EW297=INT(EV297/EW297),1,0)</f>
        <v>0</v>
      </c>
      <c r="EY297" s="15" t="n">
        <f aca="false">IF(EX297=0,EV297,EV297/EW297)</f>
        <v>1</v>
      </c>
      <c r="EZ297" s="15" t="n">
        <v>83</v>
      </c>
      <c r="FA297" s="15" t="n">
        <f aca="false">IF(EY297/EZ297=INT(EY297/EZ297),1,0)</f>
        <v>0</v>
      </c>
      <c r="FB297" s="15" t="n">
        <f aca="false">IF(FA297=0,EY297,EY297/EZ297)</f>
        <v>1</v>
      </c>
      <c r="FC297" s="15" t="n">
        <v>89</v>
      </c>
      <c r="FD297" s="15" t="n">
        <f aca="false">IF(FB297/FC297=INT(FB297/FC297),1,0)</f>
        <v>0</v>
      </c>
      <c r="FE297" s="15" t="n">
        <f aca="false">IF(FD297=0,FB297,FB297/FC297)</f>
        <v>1</v>
      </c>
      <c r="FF297" s="15" t="n">
        <v>97</v>
      </c>
      <c r="FG297" s="15" t="n">
        <f aca="false">IF(FE297/FF297=INT(FE297/FF297),1,0)</f>
        <v>0</v>
      </c>
      <c r="FH297" s="15" t="n">
        <f aca="false">IF(FG297=0,FE297,FE297/FF297)</f>
        <v>1</v>
      </c>
      <c r="FI297" s="15" t="n">
        <v>101</v>
      </c>
      <c r="FJ297" s="15" t="n">
        <f aca="false">IF(FH297/FI297=INT(FH297/FI297),1,0)</f>
        <v>0</v>
      </c>
      <c r="FK297" s="15" t="n">
        <f aca="false">IF(FJ297=0,FH297,FH297/FI297)</f>
        <v>1</v>
      </c>
      <c r="FL297" s="15" t="n">
        <v>103</v>
      </c>
      <c r="FM297" s="15" t="n">
        <f aca="false">IF(FK297/FL297=INT(FK297/FL297),1,0)</f>
        <v>0</v>
      </c>
      <c r="FN297" s="15" t="n">
        <f aca="false">IF(FM297=0,FK297,FK297/FL297)</f>
        <v>1</v>
      </c>
      <c r="FO297" s="15" t="n">
        <v>107</v>
      </c>
      <c r="FP297" s="15" t="n">
        <f aca="false">IF(FN297/FO297=INT(FN297/FO297),1,0)</f>
        <v>0</v>
      </c>
      <c r="FQ297" s="15" t="n">
        <f aca="false">IF(FP297=0,FN297,FN297/FO297)</f>
        <v>1</v>
      </c>
      <c r="FR297" s="15" t="n">
        <v>109</v>
      </c>
      <c r="FS297" s="15" t="n">
        <f aca="false">IF(FQ297/FR297=INT(FQ297/FR297),1,0)</f>
        <v>0</v>
      </c>
      <c r="FT297" s="15" t="n">
        <f aca="false">IF(FS297=0,FQ297,FQ297/FR297)</f>
        <v>1</v>
      </c>
      <c r="FU297" s="15" t="n">
        <v>113</v>
      </c>
      <c r="FV297" s="15" t="n">
        <f aca="false">IF(FT297/FU297=INT(FT297/FU297),1,0)</f>
        <v>0</v>
      </c>
      <c r="FW297" s="15" t="n">
        <f aca="false">IF(FV297=0,FT297,FT297/FU297)</f>
        <v>1</v>
      </c>
      <c r="FX297" s="15" t="n">
        <v>127</v>
      </c>
      <c r="FY297" s="15" t="n">
        <f aca="false">IF(FW297/FX297=INT(FW297/FX297),1,0)</f>
        <v>0</v>
      </c>
      <c r="FZ297" s="15" t="n">
        <f aca="false">IF(FY297=0,FW297,FW297/FX297)</f>
        <v>1</v>
      </c>
      <c r="GA297" s="15" t="n">
        <v>131</v>
      </c>
      <c r="GB297" s="15" t="n">
        <f aca="false">IF(FZ297/GA297=INT(FZ297/GA297),1,0)</f>
        <v>0</v>
      </c>
      <c r="GC297" s="15" t="n">
        <f aca="false">IF(GB297=0,FZ297,FZ297/GA297)</f>
        <v>1</v>
      </c>
      <c r="GD297" s="15" t="n">
        <v>137</v>
      </c>
      <c r="GE297" s="15" t="n">
        <f aca="false">IF(GC297/GD297=INT(GC297/GD297),1,0)</f>
        <v>0</v>
      </c>
      <c r="GF297" s="15" t="n">
        <f aca="false">IF(GE297=0,GC297,GC297/GD297)</f>
        <v>1</v>
      </c>
      <c r="GG297" s="15" t="n">
        <v>139</v>
      </c>
      <c r="GH297" s="15" t="n">
        <f aca="false">IF(GF297/GG297=INT(GF297/GG297),1,0)</f>
        <v>0</v>
      </c>
      <c r="GI297" s="15" t="n">
        <f aca="false">IF(GH297=0,GF297,GF297/GG297)</f>
        <v>1</v>
      </c>
      <c r="GJ297" s="15" t="n">
        <v>149</v>
      </c>
      <c r="GK297" s="15" t="n">
        <f aca="false">IF(GI297/GJ297=INT(GI297/GJ297),1,0)</f>
        <v>0</v>
      </c>
      <c r="GL297" s="15" t="n">
        <f aca="false">IF(GK297=0,GI297,GI297/GJ297)</f>
        <v>1</v>
      </c>
      <c r="GM297" s="15"/>
      <c r="GN297" s="15" t="n">
        <f aca="false">8*AW297+4*AZ297+2*BC297+BF297</f>
        <v>1</v>
      </c>
      <c r="GO297" s="15" t="n">
        <f aca="false">4*BI297+2*BL297+BO297</f>
        <v>0</v>
      </c>
      <c r="GP297" s="15" t="n">
        <f aca="false">2*BR297+BU297</f>
        <v>1</v>
      </c>
      <c r="GQ297" s="15" t="n">
        <f aca="false">2*BX297+CA297</f>
        <v>0</v>
      </c>
      <c r="GR297" s="15" t="n">
        <f aca="false">2*CD297+CG297</f>
        <v>1</v>
      </c>
      <c r="GS297" s="15" t="n">
        <f aca="false">2*CJ297+CM297</f>
        <v>0</v>
      </c>
      <c r="GT297" s="15" t="n">
        <f aca="false">CS297</f>
        <v>0</v>
      </c>
      <c r="GU297" s="15" t="n">
        <f aca="false">CY297</f>
        <v>0</v>
      </c>
      <c r="GV297" s="15" t="n">
        <f aca="false">DE297</f>
        <v>0</v>
      </c>
      <c r="GW297" s="15" t="n">
        <f aca="false">DK297</f>
        <v>0</v>
      </c>
      <c r="GX297" s="15" t="n">
        <f aca="false">DQ297</f>
        <v>0</v>
      </c>
      <c r="GY297" s="0" t="n">
        <f aca="false">DT297</f>
        <v>0</v>
      </c>
      <c r="GZ297" s="0" t="n">
        <f aca="false">DW297</f>
        <v>0</v>
      </c>
      <c r="HA297" s="0" t="n">
        <f aca="false">DZ297</f>
        <v>0</v>
      </c>
      <c r="HB297" s="0" t="n">
        <f aca="false">EC297</f>
        <v>0</v>
      </c>
      <c r="HC297" s="0" t="n">
        <f aca="false">EF297</f>
        <v>0</v>
      </c>
      <c r="HD297" s="0" t="n">
        <f aca="false">EI297</f>
        <v>0</v>
      </c>
      <c r="HE297" s="0" t="n">
        <f aca="false">EL297</f>
        <v>0</v>
      </c>
      <c r="HF297" s="0" t="n">
        <f aca="false">EO297</f>
        <v>0</v>
      </c>
      <c r="HG297" s="0" t="n">
        <f aca="false">ER297</f>
        <v>0</v>
      </c>
      <c r="HH297" s="0" t="n">
        <f aca="false">EU297</f>
        <v>0</v>
      </c>
      <c r="HI297" s="0" t="n">
        <f aca="false">EX297</f>
        <v>0</v>
      </c>
      <c r="HJ297" s="0" t="n">
        <f aca="false">FA297</f>
        <v>0</v>
      </c>
      <c r="HK297" s="0" t="n">
        <f aca="false">FD297</f>
        <v>0</v>
      </c>
      <c r="HL297" s="0" t="n">
        <f aca="false">FG297</f>
        <v>0</v>
      </c>
      <c r="HM297" s="0" t="n">
        <f aca="false">FJ297</f>
        <v>0</v>
      </c>
      <c r="HN297" s="0" t="n">
        <f aca="false">FM297</f>
        <v>0</v>
      </c>
      <c r="HO297" s="0" t="n">
        <f aca="false">FP297</f>
        <v>0</v>
      </c>
      <c r="HP297" s="0" t="n">
        <f aca="false">FS297</f>
        <v>0</v>
      </c>
      <c r="HQ297" s="0" t="n">
        <f aca="false">FV297</f>
        <v>0</v>
      </c>
      <c r="HR297" s="0" t="n">
        <f aca="false">FY297</f>
        <v>0</v>
      </c>
      <c r="HS297" s="0" t="n">
        <f aca="false">GB297</f>
        <v>0</v>
      </c>
      <c r="HT297" s="0" t="n">
        <f aca="false">GE297</f>
        <v>0</v>
      </c>
      <c r="HU297" s="0" t="n">
        <f aca="false">GH297</f>
        <v>0</v>
      </c>
      <c r="HV297" s="0" t="n">
        <f aca="false">GK297</f>
        <v>0</v>
      </c>
      <c r="HW297" s="0" t="n">
        <f aca="false">AU297</f>
        <v>110</v>
      </c>
      <c r="HX297" s="0" t="n">
        <f aca="false">HW297/HV300</f>
        <v>110</v>
      </c>
    </row>
    <row r="298" customFormat="false" ht="18" hidden="true" customHeight="true" outlineLevel="0" collapsed="false">
      <c r="A298" s="1"/>
      <c r="B298" s="10"/>
      <c r="C298" s="10"/>
      <c r="D298" s="10"/>
      <c r="E298" s="10"/>
      <c r="F298" s="13"/>
      <c r="G298" s="13"/>
      <c r="H298" s="74"/>
      <c r="I298" s="10"/>
      <c r="J298" s="10"/>
      <c r="K298" s="1"/>
      <c r="M298" s="1"/>
      <c r="O298" s="17"/>
      <c r="AK298" s="1"/>
      <c r="AL298" s="1"/>
      <c r="AM298" s="1"/>
      <c r="AN298" s="1"/>
      <c r="AO298" s="1"/>
      <c r="AP298" s="1"/>
      <c r="AQ298" s="1"/>
      <c r="AS298" s="0" t="n">
        <f aca="false">AS297+INT(AT297/AT298)</f>
        <v>51</v>
      </c>
      <c r="AT298" s="0" t="n">
        <f aca="false">HX286*HX290*HX294</f>
        <v>153</v>
      </c>
      <c r="AU298" s="0" t="n">
        <f aca="false">AT298</f>
        <v>153</v>
      </c>
      <c r="AV298" s="0" t="n">
        <v>256</v>
      </c>
      <c r="AW298" s="15" t="n">
        <f aca="false">IF(AU298/AV298=INT(AU298/AV298),1,0)</f>
        <v>0</v>
      </c>
      <c r="AX298" s="15" t="n">
        <f aca="false">IF(AW298=0,AU298,AU298/AV298)</f>
        <v>153</v>
      </c>
      <c r="AY298" s="15" t="n">
        <v>16</v>
      </c>
      <c r="AZ298" s="15" t="n">
        <f aca="false">IF(AX298/AY298=INT(AX298/AY298),1,0)</f>
        <v>0</v>
      </c>
      <c r="BA298" s="15" t="n">
        <f aca="false">IF(AZ298=0,AX298,AX298/AY298)</f>
        <v>153</v>
      </c>
      <c r="BB298" s="15" t="n">
        <v>4</v>
      </c>
      <c r="BC298" s="15" t="n">
        <f aca="false">IF(BA298/BB298=INT(BA298/BB298),1,0)</f>
        <v>0</v>
      </c>
      <c r="BD298" s="15" t="n">
        <f aca="false">IF(BC298=0,BA298,BA298/BB298)</f>
        <v>153</v>
      </c>
      <c r="BE298" s="15" t="n">
        <v>2</v>
      </c>
      <c r="BF298" s="15" t="n">
        <f aca="false">IF(BD298/BE298=INT(BD298/BE298),1,0)</f>
        <v>0</v>
      </c>
      <c r="BG298" s="15" t="n">
        <f aca="false">IF(BF298=0,BD298,BD298/BE298)</f>
        <v>153</v>
      </c>
      <c r="BH298" s="15" t="n">
        <v>81</v>
      </c>
      <c r="BI298" s="15" t="n">
        <f aca="false">IF(BG298/BH298=INT(BG298/BH298),1,0)</f>
        <v>0</v>
      </c>
      <c r="BJ298" s="15" t="n">
        <f aca="false">IF(BI298=0,BG298,BG298/BH298)</f>
        <v>153</v>
      </c>
      <c r="BK298" s="15" t="n">
        <v>9</v>
      </c>
      <c r="BL298" s="15" t="n">
        <f aca="false">IF(BJ298/BK298=INT(BJ298/BK298),1,0)</f>
        <v>1</v>
      </c>
      <c r="BM298" s="15" t="n">
        <f aca="false">IF(BL298=0,BJ298,BJ298/BK298)</f>
        <v>17</v>
      </c>
      <c r="BN298" s="15" t="n">
        <v>3</v>
      </c>
      <c r="BO298" s="15" t="n">
        <f aca="false">IF(BM298/BN298=INT(BM298/BN298),1,0)</f>
        <v>0</v>
      </c>
      <c r="BP298" s="15" t="n">
        <f aca="false">IF(BO298=0,BM298,BM298/BN298)</f>
        <v>17</v>
      </c>
      <c r="BQ298" s="15" t="n">
        <v>25</v>
      </c>
      <c r="BR298" s="15" t="n">
        <f aca="false">IF(BP298/BQ298=INT(BP298/BQ298),1,0)</f>
        <v>0</v>
      </c>
      <c r="BS298" s="15" t="n">
        <f aca="false">IF(BR298=0,BP298,BP298/BQ298)</f>
        <v>17</v>
      </c>
      <c r="BT298" s="15" t="n">
        <v>5</v>
      </c>
      <c r="BU298" s="15" t="n">
        <f aca="false">IF(BS298/BT298=INT(BS298/BT298),1,0)</f>
        <v>0</v>
      </c>
      <c r="BV298" s="15" t="n">
        <f aca="false">IF(BU298=0,BS298,BS298/BT298)</f>
        <v>17</v>
      </c>
      <c r="BW298" s="15" t="n">
        <v>49</v>
      </c>
      <c r="BX298" s="15" t="n">
        <f aca="false">IF(BV298/BW298=INT(BV298/BW298),1,0)</f>
        <v>0</v>
      </c>
      <c r="BY298" s="15" t="n">
        <f aca="false">IF(BX298=0,BV298,BV298/BW298)</f>
        <v>17</v>
      </c>
      <c r="BZ298" s="15" t="n">
        <v>7</v>
      </c>
      <c r="CA298" s="15" t="n">
        <f aca="false">IF(BY298/BZ298=INT(BY298/BZ298),1,0)</f>
        <v>0</v>
      </c>
      <c r="CB298" s="15" t="n">
        <f aca="false">IF(CA298=0,BY298,BY298/BZ298)</f>
        <v>17</v>
      </c>
      <c r="CC298" s="15" t="n">
        <v>121</v>
      </c>
      <c r="CD298" s="15" t="n">
        <f aca="false">IF(CB298/CC298=INT(CB298/CC298),1,0)</f>
        <v>0</v>
      </c>
      <c r="CE298" s="15" t="n">
        <f aca="false">IF(CD298=0,CB298,CB298/CC298)</f>
        <v>17</v>
      </c>
      <c r="CF298" s="15" t="n">
        <v>11</v>
      </c>
      <c r="CG298" s="15" t="n">
        <f aca="false">IF(CE298/CF298=INT(CE298/CF298),1,0)</f>
        <v>0</v>
      </c>
      <c r="CH298" s="15" t="n">
        <f aca="false">IF(CG298=0,CE298,CE298/CF298)</f>
        <v>17</v>
      </c>
      <c r="CI298" s="15" t="n">
        <v>169</v>
      </c>
      <c r="CJ298" s="15" t="n">
        <f aca="false">IF(CH298/CI298=INT(CH298/CI298),1,0)</f>
        <v>0</v>
      </c>
      <c r="CK298" s="15" t="n">
        <f aca="false">IF(CJ298=0,CH298,CH298/CI298)</f>
        <v>17</v>
      </c>
      <c r="CL298" s="15" t="n">
        <v>13</v>
      </c>
      <c r="CM298" s="15" t="n">
        <f aca="false">IF(CK298/CL298=INT(CK298/CL298),1,0)</f>
        <v>0</v>
      </c>
      <c r="CN298" s="15" t="n">
        <f aca="false">IF(CM298=0,CK298,CK298/CL298)</f>
        <v>17</v>
      </c>
      <c r="CO298" s="15" t="n">
        <f aca="false">CO294</f>
        <v>289</v>
      </c>
      <c r="CP298" s="15" t="n">
        <f aca="false">IF(CN298/CO298=INT(CN298/CO298),1,0)</f>
        <v>0</v>
      </c>
      <c r="CQ298" s="15" t="n">
        <f aca="false">IF(CP298=0,CN298,CN298/CO298)</f>
        <v>17</v>
      </c>
      <c r="CR298" s="15" t="n">
        <v>17</v>
      </c>
      <c r="CS298" s="15" t="n">
        <f aca="false">IF(CQ298/CR298=INT(CQ298/CR298),1,0)</f>
        <v>1</v>
      </c>
      <c r="CT298" s="15" t="n">
        <f aca="false">IF(CS298=0,CQ298,CQ298/CR298)</f>
        <v>1</v>
      </c>
      <c r="CU298" s="15" t="n">
        <f aca="false">CU294</f>
        <v>361</v>
      </c>
      <c r="CV298" s="15" t="n">
        <f aca="false">IF(CT298/CU298=INT(CT298/CU298),1,0)</f>
        <v>0</v>
      </c>
      <c r="CW298" s="15" t="n">
        <f aca="false">IF(CV298=0,CT298,CT298/CU298)</f>
        <v>1</v>
      </c>
      <c r="CX298" s="15" t="n">
        <v>19</v>
      </c>
      <c r="CY298" s="15" t="n">
        <f aca="false">IF(CW298/CX298=INT(CW298/CX298),1,0)</f>
        <v>0</v>
      </c>
      <c r="CZ298" s="15" t="n">
        <f aca="false">IF(CY298=0,CW298,CW298/CX298)</f>
        <v>1</v>
      </c>
      <c r="DA298" s="15" t="n">
        <f aca="false">DA294</f>
        <v>529</v>
      </c>
      <c r="DB298" s="15" t="n">
        <f aca="false">IF(CZ298/DA298=INT(CZ298/DA298),1,0)</f>
        <v>0</v>
      </c>
      <c r="DC298" s="15" t="n">
        <f aca="false">IF(DB298=0,CZ298,CZ298/DA298)</f>
        <v>1</v>
      </c>
      <c r="DD298" s="15" t="n">
        <v>23</v>
      </c>
      <c r="DE298" s="15" t="n">
        <f aca="false">IF(DC298/DD298=INT(DC298/DD298),1,0)</f>
        <v>0</v>
      </c>
      <c r="DF298" s="15" t="n">
        <f aca="false">IF(DE298=0,DC298,DC298/DD298)</f>
        <v>1</v>
      </c>
      <c r="DG298" s="15" t="n">
        <f aca="false">DG294</f>
        <v>841</v>
      </c>
      <c r="DH298" s="15" t="n">
        <f aca="false">IF(DF298/DG298=INT(DF298/DG298),1,0)</f>
        <v>0</v>
      </c>
      <c r="DI298" s="15" t="n">
        <f aca="false">IF(DH298=0,DF298,DF298/DG298)</f>
        <v>1</v>
      </c>
      <c r="DJ298" s="15" t="n">
        <v>29</v>
      </c>
      <c r="DK298" s="15" t="n">
        <f aca="false">IF(DI298/DJ298=INT(DI298/DJ298),1,0)</f>
        <v>0</v>
      </c>
      <c r="DL298" s="15" t="n">
        <f aca="false">IF(DK298=0,DI298,DI298/DJ298)</f>
        <v>1</v>
      </c>
      <c r="DM298" s="15" t="n">
        <f aca="false">DM294</f>
        <v>961</v>
      </c>
      <c r="DN298" s="15" t="n">
        <f aca="false">IF(DL298/DM298=INT(DL298/DM298),1,0)</f>
        <v>0</v>
      </c>
      <c r="DO298" s="15" t="n">
        <f aca="false">IF(DN298=0,DL298,DL298/DM298)</f>
        <v>1</v>
      </c>
      <c r="DP298" s="15" t="n">
        <v>31</v>
      </c>
      <c r="DQ298" s="15" t="n">
        <f aca="false">IF(DO298/DP298=INT(DO298/DP298),1,0)</f>
        <v>0</v>
      </c>
      <c r="DR298" s="15" t="n">
        <f aca="false">IF(DQ298=0,DO298,DO298/DP298)</f>
        <v>1</v>
      </c>
      <c r="DS298" s="15" t="n">
        <v>37</v>
      </c>
      <c r="DT298" s="15" t="n">
        <f aca="false">IF(DR298/DS298=INT(DR298/DS298),1,0)</f>
        <v>0</v>
      </c>
      <c r="DU298" s="15" t="n">
        <f aca="false">IF(DT298=0,DR298,DR298/DS298)</f>
        <v>1</v>
      </c>
      <c r="DV298" s="15" t="n">
        <v>41</v>
      </c>
      <c r="DW298" s="15" t="n">
        <f aca="false">IF(DU298/DV298=INT(DU298/DV298),1,0)</f>
        <v>0</v>
      </c>
      <c r="DX298" s="15" t="n">
        <f aca="false">IF(DW298=0,DU298,DU298/DV298)</f>
        <v>1</v>
      </c>
      <c r="DY298" s="15" t="n">
        <v>43</v>
      </c>
      <c r="DZ298" s="15" t="n">
        <f aca="false">IF(DX298/DY298=INT(DX298/DY298),1,0)</f>
        <v>0</v>
      </c>
      <c r="EA298" s="15" t="n">
        <f aca="false">IF(DZ298=0,DX298,DX298/DY298)</f>
        <v>1</v>
      </c>
      <c r="EB298" s="15" t="n">
        <v>47</v>
      </c>
      <c r="EC298" s="15" t="n">
        <f aca="false">IF(EA298/EB298=INT(EA298/EB298),1,0)</f>
        <v>0</v>
      </c>
      <c r="ED298" s="15" t="n">
        <f aca="false">IF(EC298=0,EA298,EA298/EB298)</f>
        <v>1</v>
      </c>
      <c r="EE298" s="15" t="n">
        <v>53</v>
      </c>
      <c r="EF298" s="15" t="n">
        <f aca="false">IF(ED298/EE298=INT(ED298/EE298),1,0)</f>
        <v>0</v>
      </c>
      <c r="EG298" s="15" t="n">
        <f aca="false">IF(EF298=0,ED298,ED298/EE298)</f>
        <v>1</v>
      </c>
      <c r="EH298" s="15" t="n">
        <v>59</v>
      </c>
      <c r="EI298" s="15" t="n">
        <f aca="false">IF(EG298/EH298=INT(EG298/EH298),1,0)</f>
        <v>0</v>
      </c>
      <c r="EJ298" s="15" t="n">
        <f aca="false">IF(EI298=0,EG298,EG298/EH298)</f>
        <v>1</v>
      </c>
      <c r="EK298" s="15" t="n">
        <v>61</v>
      </c>
      <c r="EL298" s="15" t="n">
        <f aca="false">IF(EJ298/EK298=INT(EJ298/EK298),1,0)</f>
        <v>0</v>
      </c>
      <c r="EM298" s="15" t="n">
        <f aca="false">IF(EL298=0,EJ298,EJ298/EK298)</f>
        <v>1</v>
      </c>
      <c r="EN298" s="15" t="n">
        <v>67</v>
      </c>
      <c r="EO298" s="15" t="n">
        <f aca="false">IF(EM298/EN298=INT(EM298/EN298),1,0)</f>
        <v>0</v>
      </c>
      <c r="EP298" s="15" t="n">
        <f aca="false">IF(EO298=0,EM298,EM298/EN298)</f>
        <v>1</v>
      </c>
      <c r="EQ298" s="15" t="n">
        <v>71</v>
      </c>
      <c r="ER298" s="15" t="n">
        <f aca="false">IF(EP298/EQ298=INT(EP298/EQ298),1,0)</f>
        <v>0</v>
      </c>
      <c r="ES298" s="15" t="n">
        <f aca="false">IF(ER298=0,EP298,EP298/EQ298)</f>
        <v>1</v>
      </c>
      <c r="ET298" s="15" t="n">
        <v>73</v>
      </c>
      <c r="EU298" s="15" t="n">
        <f aca="false">IF(ES298/ET298=INT(ES298/ET298),1,0)</f>
        <v>0</v>
      </c>
      <c r="EV298" s="15" t="n">
        <f aca="false">IF(EU298=0,ES298,ES298/ET298)</f>
        <v>1</v>
      </c>
      <c r="EW298" s="15" t="n">
        <v>79</v>
      </c>
      <c r="EX298" s="15" t="n">
        <f aca="false">IF(EV298/EW298=INT(EV298/EW298),1,0)</f>
        <v>0</v>
      </c>
      <c r="EY298" s="15" t="n">
        <f aca="false">IF(EX298=0,EV298,EV298/EW298)</f>
        <v>1</v>
      </c>
      <c r="EZ298" s="15" t="n">
        <v>83</v>
      </c>
      <c r="FA298" s="15" t="n">
        <f aca="false">IF(EY298/EZ298=INT(EY298/EZ298),1,0)</f>
        <v>0</v>
      </c>
      <c r="FB298" s="15" t="n">
        <f aca="false">IF(FA298=0,EY298,EY298/EZ298)</f>
        <v>1</v>
      </c>
      <c r="FC298" s="15" t="n">
        <v>89</v>
      </c>
      <c r="FD298" s="15" t="n">
        <f aca="false">IF(FB298/FC298=INT(FB298/FC298),1,0)</f>
        <v>0</v>
      </c>
      <c r="FE298" s="15" t="n">
        <f aca="false">IF(FD298=0,FB298,FB298/FC298)</f>
        <v>1</v>
      </c>
      <c r="FF298" s="15" t="n">
        <v>97</v>
      </c>
      <c r="FG298" s="15" t="n">
        <f aca="false">IF(FE298/FF298=INT(FE298/FF298),1,0)</f>
        <v>0</v>
      </c>
      <c r="FH298" s="15" t="n">
        <f aca="false">IF(FG298=0,FE298,FE298/FF298)</f>
        <v>1</v>
      </c>
      <c r="FI298" s="15" t="n">
        <v>101</v>
      </c>
      <c r="FJ298" s="15" t="n">
        <f aca="false">IF(FH298/FI298=INT(FH298/FI298),1,0)</f>
        <v>0</v>
      </c>
      <c r="FK298" s="15" t="n">
        <f aca="false">IF(FJ298=0,FH298,FH298/FI298)</f>
        <v>1</v>
      </c>
      <c r="FL298" s="15" t="n">
        <v>103</v>
      </c>
      <c r="FM298" s="15" t="n">
        <f aca="false">IF(FK298/FL298=INT(FK298/FL298),1,0)</f>
        <v>0</v>
      </c>
      <c r="FN298" s="15" t="n">
        <f aca="false">IF(FM298=0,FK298,FK298/FL298)</f>
        <v>1</v>
      </c>
      <c r="FO298" s="15" t="n">
        <v>107</v>
      </c>
      <c r="FP298" s="15" t="n">
        <f aca="false">IF(FN298/FO298=INT(FN298/FO298),1,0)</f>
        <v>0</v>
      </c>
      <c r="FQ298" s="15" t="n">
        <f aca="false">IF(FP298=0,FN298,FN298/FO298)</f>
        <v>1</v>
      </c>
      <c r="FR298" s="15" t="n">
        <v>109</v>
      </c>
      <c r="FS298" s="15" t="n">
        <f aca="false">IF(FQ298/FR298=INT(FQ298/FR298),1,0)</f>
        <v>0</v>
      </c>
      <c r="FT298" s="15" t="n">
        <f aca="false">IF(FS298=0,FQ298,FQ298/FR298)</f>
        <v>1</v>
      </c>
      <c r="FU298" s="15" t="n">
        <v>113</v>
      </c>
      <c r="FV298" s="15" t="n">
        <f aca="false">IF(FT298/FU298=INT(FT298/FU298),1,0)</f>
        <v>0</v>
      </c>
      <c r="FW298" s="15" t="n">
        <f aca="false">IF(FV298=0,FT298,FT298/FU298)</f>
        <v>1</v>
      </c>
      <c r="FX298" s="15" t="n">
        <v>127</v>
      </c>
      <c r="FY298" s="15" t="n">
        <f aca="false">IF(FW298/FX298=INT(FW298/FX298),1,0)</f>
        <v>0</v>
      </c>
      <c r="FZ298" s="15" t="n">
        <f aca="false">IF(FY298=0,FW298,FW298/FX298)</f>
        <v>1</v>
      </c>
      <c r="GA298" s="15" t="n">
        <v>131</v>
      </c>
      <c r="GB298" s="15" t="n">
        <f aca="false">IF(FZ298/GA298=INT(FZ298/GA298),1,0)</f>
        <v>0</v>
      </c>
      <c r="GC298" s="15" t="n">
        <f aca="false">IF(GB298=0,FZ298,FZ298/GA298)</f>
        <v>1</v>
      </c>
      <c r="GD298" s="15" t="n">
        <v>137</v>
      </c>
      <c r="GE298" s="15" t="n">
        <f aca="false">IF(GC298/GD298=INT(GC298/GD298),1,0)</f>
        <v>0</v>
      </c>
      <c r="GF298" s="15" t="n">
        <f aca="false">IF(GE298=0,GC298,GC298/GD298)</f>
        <v>1</v>
      </c>
      <c r="GG298" s="15" t="n">
        <v>139</v>
      </c>
      <c r="GH298" s="15" t="n">
        <f aca="false">IF(GF298/GG298=INT(GF298/GG298),1,0)</f>
        <v>0</v>
      </c>
      <c r="GI298" s="15" t="n">
        <f aca="false">IF(GH298=0,GF298,GF298/GG298)</f>
        <v>1</v>
      </c>
      <c r="GJ298" s="15" t="n">
        <v>149</v>
      </c>
      <c r="GK298" s="15" t="n">
        <f aca="false">IF(GI298/GJ298=INT(GI298/GJ298),1,0)</f>
        <v>0</v>
      </c>
      <c r="GL298" s="15" t="n">
        <f aca="false">IF(GK298=0,GI298,GI298/GJ298)</f>
        <v>1</v>
      </c>
      <c r="GM298" s="15"/>
      <c r="GN298" s="15" t="n">
        <f aca="false">8*AW298+4*AZ298+2*BC298+BF298</f>
        <v>0</v>
      </c>
      <c r="GO298" s="15" t="n">
        <f aca="false">4*BI298+2*BL298+BO298</f>
        <v>2</v>
      </c>
      <c r="GP298" s="15" t="n">
        <f aca="false">2*BR298+BU298</f>
        <v>0</v>
      </c>
      <c r="GQ298" s="15" t="n">
        <f aca="false">2*BX298+CA298</f>
        <v>0</v>
      </c>
      <c r="GR298" s="15" t="n">
        <f aca="false">2*CD298+CG298</f>
        <v>0</v>
      </c>
      <c r="GS298" s="15" t="n">
        <f aca="false">2*CJ298+CM298</f>
        <v>0</v>
      </c>
      <c r="GT298" s="15" t="n">
        <f aca="false">CS298</f>
        <v>1</v>
      </c>
      <c r="GU298" s="15" t="n">
        <f aca="false">CY298</f>
        <v>0</v>
      </c>
      <c r="GV298" s="15" t="n">
        <f aca="false">DE298</f>
        <v>0</v>
      </c>
      <c r="GW298" s="15" t="n">
        <f aca="false">DK298</f>
        <v>0</v>
      </c>
      <c r="GX298" s="15" t="n">
        <f aca="false">DQ298</f>
        <v>0</v>
      </c>
      <c r="GY298" s="0" t="n">
        <f aca="false">DT298</f>
        <v>0</v>
      </c>
      <c r="GZ298" s="0" t="n">
        <f aca="false">DW298</f>
        <v>0</v>
      </c>
      <c r="HA298" s="0" t="n">
        <f aca="false">DZ298</f>
        <v>0</v>
      </c>
      <c r="HB298" s="0" t="n">
        <f aca="false">EC298</f>
        <v>0</v>
      </c>
      <c r="HC298" s="0" t="n">
        <f aca="false">EF298</f>
        <v>0</v>
      </c>
      <c r="HD298" s="0" t="n">
        <f aca="false">EI298</f>
        <v>0</v>
      </c>
      <c r="HE298" s="0" t="n">
        <f aca="false">EL298</f>
        <v>0</v>
      </c>
      <c r="HF298" s="0" t="n">
        <f aca="false">EO298</f>
        <v>0</v>
      </c>
      <c r="HG298" s="0" t="n">
        <f aca="false">ER298</f>
        <v>0</v>
      </c>
      <c r="HH298" s="0" t="n">
        <f aca="false">EU298</f>
        <v>0</v>
      </c>
      <c r="HI298" s="0" t="n">
        <f aca="false">EX298</f>
        <v>0</v>
      </c>
      <c r="HJ298" s="0" t="n">
        <f aca="false">FA298</f>
        <v>0</v>
      </c>
      <c r="HK298" s="0" t="n">
        <f aca="false">FD298</f>
        <v>0</v>
      </c>
      <c r="HL298" s="0" t="n">
        <f aca="false">FG298</f>
        <v>0</v>
      </c>
      <c r="HM298" s="0" t="n">
        <f aca="false">FJ298</f>
        <v>0</v>
      </c>
      <c r="HN298" s="0" t="n">
        <f aca="false">FM298</f>
        <v>0</v>
      </c>
      <c r="HO298" s="0" t="n">
        <f aca="false">FP298</f>
        <v>0</v>
      </c>
      <c r="HP298" s="0" t="n">
        <f aca="false">FS298</f>
        <v>0</v>
      </c>
      <c r="HQ298" s="0" t="n">
        <f aca="false">FV298</f>
        <v>0</v>
      </c>
      <c r="HR298" s="0" t="n">
        <f aca="false">FY298</f>
        <v>0</v>
      </c>
      <c r="HS298" s="0" t="n">
        <f aca="false">GB298</f>
        <v>0</v>
      </c>
      <c r="HT298" s="0" t="n">
        <f aca="false">GE298</f>
        <v>0</v>
      </c>
      <c r="HU298" s="0" t="n">
        <f aca="false">GH298</f>
        <v>0</v>
      </c>
      <c r="HV298" s="0" t="n">
        <f aca="false">GK298</f>
        <v>0</v>
      </c>
      <c r="HW298" s="0" t="n">
        <f aca="false">AU298</f>
        <v>153</v>
      </c>
      <c r="HX298" s="0" t="n">
        <f aca="false">HW298/HV300</f>
        <v>153</v>
      </c>
    </row>
    <row r="299" customFormat="false" ht="18" hidden="true" customHeight="true" outlineLevel="0" collapsed="false">
      <c r="A299" s="1"/>
      <c r="B299" s="10"/>
      <c r="C299" s="10"/>
      <c r="D299" s="10"/>
      <c r="E299" s="10"/>
      <c r="F299" s="13"/>
      <c r="G299" s="13"/>
      <c r="H299" s="74"/>
      <c r="I299" s="10"/>
      <c r="J299" s="10"/>
      <c r="K299" s="1"/>
      <c r="M299" s="1"/>
      <c r="O299" s="17"/>
      <c r="AK299" s="1"/>
      <c r="AL299" s="1"/>
      <c r="AM299" s="1"/>
      <c r="AN299" s="1"/>
      <c r="AO299" s="1"/>
      <c r="AP299" s="1"/>
      <c r="AQ299" s="1"/>
      <c r="AT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R299" s="15"/>
      <c r="CS299" s="15"/>
      <c r="CT299" s="15"/>
      <c r="CX299" s="15"/>
      <c r="CY299" s="15"/>
      <c r="CZ299" s="15"/>
      <c r="DD299" s="15"/>
      <c r="DE299" s="15"/>
      <c r="DF299" s="15"/>
      <c r="DJ299" s="15"/>
      <c r="DK299" s="15"/>
      <c r="DL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 t="n">
        <f aca="false">IF(GN297&lt;GN298,GN297,GN298)</f>
        <v>0</v>
      </c>
      <c r="GO299" s="15" t="n">
        <f aca="false">IF(GO297&lt;GO298,GO297,GO298)</f>
        <v>0</v>
      </c>
      <c r="GP299" s="15" t="n">
        <f aca="false">IF(GP297&lt;GP298,GP297,GP298)</f>
        <v>0</v>
      </c>
      <c r="GQ299" s="15" t="n">
        <f aca="false">IF(GQ297&lt;GQ298,GQ297,GQ298)</f>
        <v>0</v>
      </c>
      <c r="GR299" s="15" t="n">
        <f aca="false">IF(GR297&lt;GR298,GR297,GR298)</f>
        <v>0</v>
      </c>
      <c r="GS299" s="15" t="n">
        <f aca="false">IF(GS297&lt;GS298,GS297,GS298)</f>
        <v>0</v>
      </c>
      <c r="GT299" s="15" t="n">
        <f aca="false">IF(GT297&lt;GT298,GT297,GT298)</f>
        <v>0</v>
      </c>
      <c r="GU299" s="15" t="n">
        <f aca="false">IF(GU297&lt;GU298,GU297,GU298)</f>
        <v>0</v>
      </c>
      <c r="GV299" s="15" t="n">
        <f aca="false">IF(GV297&lt;GV298,GV297,GV298)</f>
        <v>0</v>
      </c>
      <c r="GW299" s="15" t="n">
        <f aca="false">IF(GW297&lt;GW298,GW297,GW298)</f>
        <v>0</v>
      </c>
      <c r="GX299" s="15" t="n">
        <f aca="false">IF(GX297&lt;GX298,GX297,GX298)</f>
        <v>0</v>
      </c>
      <c r="GY299" s="15" t="n">
        <f aca="false">IF(GY297&lt;GY298,GY297,GY298)</f>
        <v>0</v>
      </c>
      <c r="GZ299" s="15" t="n">
        <f aca="false">IF(GZ297&lt;GZ298,GZ297,GZ298)</f>
        <v>0</v>
      </c>
      <c r="HA299" s="15" t="n">
        <f aca="false">IF(HA297&lt;HA298,HA297,HA298)</f>
        <v>0</v>
      </c>
      <c r="HB299" s="15" t="n">
        <f aca="false">IF(HB297&lt;HB298,HB297,HB298)</f>
        <v>0</v>
      </c>
      <c r="HC299" s="15" t="n">
        <f aca="false">IF(HC297&lt;HC298,HC297,HC298)</f>
        <v>0</v>
      </c>
      <c r="HD299" s="15" t="n">
        <f aca="false">IF(HD297&lt;HD298,HD297,HD298)</f>
        <v>0</v>
      </c>
      <c r="HE299" s="15" t="n">
        <f aca="false">IF(HE297&lt;HE298,HE297,HE298)</f>
        <v>0</v>
      </c>
      <c r="HF299" s="15" t="n">
        <f aca="false">IF(HF297&lt;HF298,HF297,HF298)</f>
        <v>0</v>
      </c>
      <c r="HG299" s="15" t="n">
        <f aca="false">IF(HG297&lt;HG298,HG297,HG298)</f>
        <v>0</v>
      </c>
      <c r="HH299" s="15" t="n">
        <f aca="false">IF(HH297&lt;HH298,HH297,HH298)</f>
        <v>0</v>
      </c>
      <c r="HI299" s="15" t="n">
        <f aca="false">IF(HI297&lt;HI298,HI297,HI298)</f>
        <v>0</v>
      </c>
      <c r="HJ299" s="15" t="n">
        <f aca="false">IF(HJ297&lt;HJ298,HJ297,HJ298)</f>
        <v>0</v>
      </c>
      <c r="HK299" s="15" t="n">
        <f aca="false">IF(HK297&lt;HK298,HK297,HK298)</f>
        <v>0</v>
      </c>
      <c r="HL299" s="15" t="n">
        <f aca="false">IF(HL297&lt;HL298,HL297,HL298)</f>
        <v>0</v>
      </c>
      <c r="HM299" s="15" t="n">
        <f aca="false">IF(HM297&lt;HM298,HM297,HM298)</f>
        <v>0</v>
      </c>
      <c r="HN299" s="15" t="n">
        <f aca="false">IF(HN297&lt;HN298,HN297,HN298)</f>
        <v>0</v>
      </c>
      <c r="HO299" s="15" t="n">
        <f aca="false">IF(HO297&lt;HO298,HO297,HO298)</f>
        <v>0</v>
      </c>
      <c r="HP299" s="15" t="n">
        <f aca="false">IF(HP297&lt;HP298,HP297,HP298)</f>
        <v>0</v>
      </c>
      <c r="HQ299" s="15" t="n">
        <f aca="false">IF(HQ297&lt;HQ298,HQ297,HQ298)</f>
        <v>0</v>
      </c>
      <c r="HR299" s="15" t="n">
        <f aca="false">IF(HR297&lt;HR298,HR297,HR298)</f>
        <v>0</v>
      </c>
      <c r="HS299" s="15" t="n">
        <f aca="false">IF(HS297&lt;HS298,HS297,HS298)</f>
        <v>0</v>
      </c>
      <c r="HT299" s="15" t="n">
        <f aca="false">IF(HT297&lt;HT298,HT297,HT298)</f>
        <v>0</v>
      </c>
      <c r="HU299" s="15" t="n">
        <f aca="false">IF(HU297&lt;HU298,HU297,HU298)</f>
        <v>0</v>
      </c>
      <c r="HV299" s="15" t="n">
        <f aca="false">IF(HV297&lt;HV298,HV297,HV298)</f>
        <v>0</v>
      </c>
    </row>
    <row r="300" customFormat="false" ht="18" hidden="true" customHeight="true" outlineLevel="0" collapsed="false">
      <c r="A300" s="1"/>
      <c r="B300" s="10"/>
      <c r="C300" s="10"/>
      <c r="D300" s="10"/>
      <c r="E300" s="10"/>
      <c r="F300" s="13"/>
      <c r="G300" s="13"/>
      <c r="H300" s="74"/>
      <c r="I300" s="10"/>
      <c r="J300" s="10"/>
      <c r="K300" s="1"/>
      <c r="M300" s="1"/>
      <c r="O300" s="17"/>
      <c r="AK300" s="1"/>
      <c r="AL300" s="1"/>
      <c r="AM300" s="1"/>
      <c r="AN300" s="1"/>
      <c r="AO300" s="1"/>
      <c r="AP300" s="1"/>
      <c r="AQ300" s="1"/>
      <c r="AT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R300" s="15"/>
      <c r="CS300" s="15"/>
      <c r="CT300" s="15"/>
      <c r="CX300" s="15"/>
      <c r="CY300" s="15"/>
      <c r="CZ300" s="15"/>
      <c r="DD300" s="15"/>
      <c r="DE300" s="15"/>
      <c r="DF300" s="15"/>
      <c r="DJ300" s="15"/>
      <c r="DK300" s="15"/>
      <c r="DL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0" t="n">
        <f aca="false">FY$4^GN299</f>
        <v>1</v>
      </c>
      <c r="GO300" s="0" t="n">
        <f aca="false">FZ$4^GO299*GN300</f>
        <v>1</v>
      </c>
      <c r="GP300" s="0" t="n">
        <f aca="false">GA$4^GP299*GO300</f>
        <v>1</v>
      </c>
      <c r="GQ300" s="0" t="n">
        <f aca="false">GB$4^GQ299*GP300</f>
        <v>1</v>
      </c>
      <c r="GR300" s="0" t="n">
        <f aca="false">GC$4^GR299*GQ300</f>
        <v>1</v>
      </c>
      <c r="GS300" s="0" t="n">
        <f aca="false">GD$4^GS299*GR300</f>
        <v>1</v>
      </c>
      <c r="GT300" s="0" t="n">
        <f aca="false">GE$4^GT299*GS300</f>
        <v>1</v>
      </c>
      <c r="GU300" s="0" t="n">
        <f aca="false">GF$4^GU299*GT300</f>
        <v>1</v>
      </c>
      <c r="GV300" s="0" t="n">
        <f aca="false">GG$4^GV299*GU300</f>
        <v>1</v>
      </c>
      <c r="GW300" s="0" t="n">
        <f aca="false">GH$4^GW299*GV300</f>
        <v>1</v>
      </c>
      <c r="GX300" s="0" t="n">
        <f aca="false">GI$4^GX299*GW300</f>
        <v>1</v>
      </c>
      <c r="GY300" s="0" t="n">
        <f aca="false">GJ$4^GY299*GX300</f>
        <v>1</v>
      </c>
      <c r="GZ300" s="0" t="n">
        <f aca="false">GK$4^GZ299*GY300</f>
        <v>1</v>
      </c>
      <c r="HA300" s="0" t="n">
        <f aca="false">GL$4^HA299*GZ300</f>
        <v>1</v>
      </c>
      <c r="HB300" s="0" t="n">
        <f aca="false">GM$4^HB299*HA300</f>
        <v>1</v>
      </c>
      <c r="HC300" s="0" t="n">
        <f aca="false">GN$4^HC299*HB300</f>
        <v>1</v>
      </c>
      <c r="HD300" s="0" t="n">
        <f aca="false">GO$4^HD299*HC300</f>
        <v>1</v>
      </c>
      <c r="HE300" s="0" t="n">
        <f aca="false">GP$4^HE299*HD300</f>
        <v>1</v>
      </c>
      <c r="HF300" s="0" t="n">
        <f aca="false">GQ$4^HF299*HE300</f>
        <v>1</v>
      </c>
      <c r="HG300" s="0" t="n">
        <f aca="false">GR$4^HG299*HF300</f>
        <v>1</v>
      </c>
      <c r="HH300" s="0" t="n">
        <f aca="false">GS$4^HH299*HG300</f>
        <v>1</v>
      </c>
      <c r="HI300" s="0" t="n">
        <f aca="false">GT$4^HI299*HH300</f>
        <v>1</v>
      </c>
      <c r="HJ300" s="0" t="n">
        <f aca="false">GU$4^HJ299*HI300</f>
        <v>1</v>
      </c>
      <c r="HK300" s="0" t="n">
        <f aca="false">GV$4^HK299*HJ300</f>
        <v>1</v>
      </c>
      <c r="HL300" s="0" t="n">
        <f aca="false">GW$4^HL299*HK300</f>
        <v>1</v>
      </c>
      <c r="HM300" s="0" t="n">
        <f aca="false">GX$4^HM299*HL300</f>
        <v>1</v>
      </c>
      <c r="HN300" s="0" t="n">
        <f aca="false">GY$4^HN299*HM300</f>
        <v>1</v>
      </c>
      <c r="HO300" s="0" t="n">
        <f aca="false">GZ$4^HO299*HN300</f>
        <v>1</v>
      </c>
      <c r="HP300" s="0" t="n">
        <f aca="false">HA$4^HP299*HO300</f>
        <v>1</v>
      </c>
      <c r="HQ300" s="0" t="n">
        <f aca="false">HB$4^HQ299*HP300</f>
        <v>1</v>
      </c>
      <c r="HR300" s="0" t="n">
        <f aca="false">HC$4^HR299*HQ300</f>
        <v>1</v>
      </c>
      <c r="HS300" s="0" t="n">
        <f aca="false">HD$4^HS299*HR300</f>
        <v>1</v>
      </c>
      <c r="HT300" s="0" t="n">
        <f aca="false">HE$4^HT299*HS300</f>
        <v>1</v>
      </c>
      <c r="HU300" s="0" t="n">
        <f aca="false">HF$4^HU299*HT300</f>
        <v>1</v>
      </c>
      <c r="HV300" s="0" t="n">
        <f aca="false">HG$4^HV299*HU300</f>
        <v>1</v>
      </c>
    </row>
    <row r="301" customFormat="false" ht="12" hidden="false" customHeight="true" outlineLevel="0" collapsed="false">
      <c r="A301" s="1"/>
      <c r="B301" s="10"/>
      <c r="C301" s="10"/>
      <c r="D301" s="10"/>
      <c r="E301" s="11"/>
      <c r="F301" s="13"/>
      <c r="G301" s="75"/>
      <c r="H301" s="74"/>
      <c r="I301" s="10"/>
      <c r="J301" s="10"/>
      <c r="K301" s="1"/>
      <c r="M301" s="1"/>
      <c r="O301" s="17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R301" s="15"/>
      <c r="CS301" s="15"/>
      <c r="CT301" s="15"/>
      <c r="CX301" s="15"/>
      <c r="CY301" s="15"/>
      <c r="CZ301" s="15"/>
      <c r="DD301" s="15"/>
      <c r="DE301" s="15"/>
      <c r="DF301" s="15"/>
      <c r="DJ301" s="15"/>
      <c r="DK301" s="15"/>
      <c r="DL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HZ301" s="0" t="str">
        <f aca="false">IF285&amp;IM285&amp;IU285</f>
        <v>34  16/17  +  16  7/9</v>
      </c>
      <c r="IC301" s="0" t="n">
        <f aca="false">AS298</f>
        <v>51</v>
      </c>
      <c r="ID301" s="0" t="n">
        <f aca="false">HX297</f>
        <v>110</v>
      </c>
      <c r="IE301" s="0" t="n">
        <f aca="false">HX298</f>
        <v>153</v>
      </c>
      <c r="IF301" s="0" t="str">
        <f aca="false">IC301&amp;"  "&amp;ID301&amp;"/"&amp;IE301</f>
        <v>51  110/153</v>
      </c>
      <c r="IG301" s="0" t="str">
        <f aca="false">"  "&amp;ID301&amp;"/"&amp;IE301</f>
        <v>  110/153</v>
      </c>
      <c r="IH301" s="0" t="str">
        <f aca="false">IC301&amp;"   "</f>
        <v>51   </v>
      </c>
      <c r="II301" s="0" t="str">
        <f aca="false">IF(IC301=0,IG301,IF(ID301=0,IH301,IF301))</f>
        <v>51  110/153</v>
      </c>
    </row>
    <row r="302" customFormat="false" ht="18" hidden="false" customHeight="true" outlineLevel="0" collapsed="false">
      <c r="A302" s="1"/>
      <c r="B302" s="10" t="str">
        <f aca="false">HZ318</f>
        <v>28  8/11  +  25  17/18</v>
      </c>
      <c r="C302" s="10"/>
      <c r="D302" s="10"/>
      <c r="E302" s="11" t="s">
        <v>16</v>
      </c>
      <c r="F302" s="66" t="str">
        <f aca="false">II318</f>
        <v>54  133/198</v>
      </c>
      <c r="G302" s="72"/>
      <c r="H302" s="73"/>
      <c r="I302" s="10"/>
      <c r="J302" s="10" t="n">
        <f aca="false">AK302+L302</f>
        <v>9</v>
      </c>
      <c r="K302" s="1"/>
      <c r="L302" s="4" t="n">
        <v>2</v>
      </c>
      <c r="M302" s="1"/>
      <c r="O302" s="17"/>
      <c r="R302" s="4" t="n">
        <f aca="false">R285+1</f>
        <v>18</v>
      </c>
      <c r="S302" s="4" t="n">
        <f aca="false">INT(0.5+(S$2/17*(R302-1)))+P$2</f>
        <v>7</v>
      </c>
      <c r="T302" s="4" t="n">
        <f aca="true">INT(RAND()*2+2)</f>
        <v>3</v>
      </c>
      <c r="U302" s="4" t="n">
        <v>2</v>
      </c>
      <c r="W302" s="0" t="n">
        <f aca="false">IF(S302=1,1,IF(S302=2,2,IF(S302=3,3,IF(S302=4,5,IF(S302=5,7,10)))))</f>
        <v>10</v>
      </c>
      <c r="X302" s="0" t="n">
        <f aca="false">IF(S302=1,3,IF(S302=2,5,IF(S302=3,8,IF(S302=4,13,IF(S302=5,20,35)))))</f>
        <v>35</v>
      </c>
      <c r="Y302" s="0" t="n">
        <f aca="false">IF(S302=1,1,IF(S302=2,1,IF(S302=3,2,IF(S302=4,2,IF(S302=5,3,4)))))</f>
        <v>4</v>
      </c>
      <c r="Z302" s="0" t="n">
        <f aca="false">IF(S302=1,2,IF(S302=2,4,IF(S302=3,5,IF(S302=4,7,IF(S302=5,11,19)))))</f>
        <v>19</v>
      </c>
      <c r="AA302" s="0" t="n">
        <f aca="false">IF(S302=1,2,IF(S302=2,2,IF(S302=3,3,IF(S302=4,3,IF(S302=5,4,5)))))</f>
        <v>5</v>
      </c>
      <c r="AB302" s="0" t="n">
        <f aca="false">IF(S302=1,3,IF(S302=2,5,IF(S302=3,6,IF(S302=4,8,IF(S302=5,12,20)))))</f>
        <v>20</v>
      </c>
      <c r="AD302" s="0" t="n">
        <f aca="false">IF(S302=4,2,IF(S302=5,5,IF(S302=6,7,IF(S302=7,10,IF(S302=8,15,IF(S302=9,20,25))))))</f>
        <v>10</v>
      </c>
      <c r="AE302" s="0" t="n">
        <f aca="false">IF(S302=4,6,IF(S302=5,14,IF(S302=6,25,IF(S302=7,35,IF(S302=8,45,IF(S302=9,60,99))))))</f>
        <v>35</v>
      </c>
      <c r="AF302" s="0" t="n">
        <f aca="false">IF(S302=4,1,IF(S302=5,3,IF(S302=6,5,IF(S302=7,7,IF(S302=8,9,IF(S302=9,14,24))))))</f>
        <v>7</v>
      </c>
      <c r="AG302" s="0" t="n">
        <f aca="false">IF(S302=4,5,IF(S302=5,8,IF(S302=6,13,IF(S302=7,23,IF(S302=8,34,IF(S302=9,49,98))))))</f>
        <v>23</v>
      </c>
      <c r="AH302" s="0" t="n">
        <f aca="false">IF(S302=4,2,IF(S302=5,4,IF(S302=6,6,IF(S302=7,8,IF(S302=8,10,IF(S302=9,15,25))))))</f>
        <v>8</v>
      </c>
      <c r="AI302" s="0" t="n">
        <f aca="false">IF(S302=4,6,IF(S302=5,9,IF(S302=6,14,IF(S302=7,24,IF(S302=8,35,IF(S302=9,50,99))))))</f>
        <v>24</v>
      </c>
      <c r="AK302" s="1" t="n">
        <f aca="false">S302</f>
        <v>7</v>
      </c>
      <c r="AL302" s="1" t="n">
        <f aca="false">IF($U302=2,W302,AD302)</f>
        <v>10</v>
      </c>
      <c r="AM302" s="1" t="n">
        <f aca="false">IF($U302=2,X302,AE302)</f>
        <v>35</v>
      </c>
      <c r="AN302" s="1" t="n">
        <f aca="false">IF($U302=2,Y302,AF302)</f>
        <v>4</v>
      </c>
      <c r="AO302" s="1" t="n">
        <f aca="false">IF($U302=2,Z302,AG302)</f>
        <v>19</v>
      </c>
      <c r="AP302" s="1" t="n">
        <f aca="false">IF($U302=2,AA302,AH302)</f>
        <v>5</v>
      </c>
      <c r="AQ302" s="1" t="n">
        <f aca="false">IF($U302=2,AB302,AI302)</f>
        <v>20</v>
      </c>
      <c r="AR302" s="0" t="s">
        <v>105</v>
      </c>
      <c r="AS302" s="15" t="n">
        <f aca="true">INT((RAND()*(AM302-AL302+1)+AL302))</f>
        <v>28</v>
      </c>
      <c r="AT302" s="15" t="n">
        <f aca="true">INT((RAND()*(AO302-AN302+1)+AN302))</f>
        <v>8</v>
      </c>
      <c r="AU302" s="0" t="n">
        <f aca="false">AT302-AT303*(AS303-AS302)</f>
        <v>8</v>
      </c>
      <c r="AV302" s="0" t="n">
        <v>256</v>
      </c>
      <c r="AW302" s="15" t="n">
        <f aca="false">IF(AU302/AV302=INT(AU302/AV302),1,0)</f>
        <v>0</v>
      </c>
      <c r="AX302" s="15" t="n">
        <f aca="false">IF(AW302=0,AU302,AU302/AV302)</f>
        <v>8</v>
      </c>
      <c r="AY302" s="15" t="n">
        <v>16</v>
      </c>
      <c r="AZ302" s="15" t="n">
        <f aca="false">IF(AX302/AY302=INT(AX302/AY302),1,0)</f>
        <v>0</v>
      </c>
      <c r="BA302" s="15" t="n">
        <f aca="false">IF(AZ302=0,AX302,AX302/AY302)</f>
        <v>8</v>
      </c>
      <c r="BB302" s="15" t="n">
        <v>4</v>
      </c>
      <c r="BC302" s="15" t="n">
        <f aca="false">IF(BA302/BB302=INT(BA302/BB302),1,0)</f>
        <v>1</v>
      </c>
      <c r="BD302" s="15" t="n">
        <f aca="false">IF(BC302=0,BA302,BA302/BB302)</f>
        <v>2</v>
      </c>
      <c r="BE302" s="15" t="n">
        <v>2</v>
      </c>
      <c r="BF302" s="15" t="n">
        <f aca="false">IF(BD302/BE302=INT(BD302/BE302),1,0)</f>
        <v>1</v>
      </c>
      <c r="BG302" s="15" t="n">
        <f aca="false">IF(BF302=0,BD302,BD302/BE302)</f>
        <v>1</v>
      </c>
      <c r="BH302" s="15" t="n">
        <v>81</v>
      </c>
      <c r="BI302" s="15" t="n">
        <f aca="false">IF(BG302/BH302=INT(BG302/BH302),1,0)</f>
        <v>0</v>
      </c>
      <c r="BJ302" s="15" t="n">
        <f aca="false">IF(BI302=0,BG302,BG302/BH302)</f>
        <v>1</v>
      </c>
      <c r="BK302" s="15" t="n">
        <v>9</v>
      </c>
      <c r="BL302" s="15" t="n">
        <f aca="false">IF(BJ302/BK302=INT(BJ302/BK302),1,0)</f>
        <v>0</v>
      </c>
      <c r="BM302" s="15" t="n">
        <f aca="false">IF(BL302=0,BJ302,BJ302/BK302)</f>
        <v>1</v>
      </c>
      <c r="BN302" s="15" t="n">
        <v>3</v>
      </c>
      <c r="BO302" s="15" t="n">
        <f aca="false">IF(BM302/BN302=INT(BM302/BN302),1,0)</f>
        <v>0</v>
      </c>
      <c r="BP302" s="15" t="n">
        <f aca="false">IF(BO302=0,BM302,BM302/BN302)</f>
        <v>1</v>
      </c>
      <c r="BQ302" s="15" t="n">
        <v>25</v>
      </c>
      <c r="BR302" s="15" t="n">
        <f aca="false">IF(BP302/BQ302=INT(BP302/BQ302),1,0)</f>
        <v>0</v>
      </c>
      <c r="BS302" s="15" t="n">
        <f aca="false">IF(BR302=0,BP302,BP302/BQ302)</f>
        <v>1</v>
      </c>
      <c r="BT302" s="15" t="n">
        <v>5</v>
      </c>
      <c r="BU302" s="15" t="n">
        <f aca="false">IF(BS302/BT302=INT(BS302/BT302),1,0)</f>
        <v>0</v>
      </c>
      <c r="BV302" s="15" t="n">
        <f aca="false">IF(BU302=0,BS302,BS302/BT302)</f>
        <v>1</v>
      </c>
      <c r="BW302" s="15" t="n">
        <v>49</v>
      </c>
      <c r="BX302" s="15" t="n">
        <f aca="false">IF(BV302/BW302=INT(BV302/BW302),1,0)</f>
        <v>0</v>
      </c>
      <c r="BY302" s="15" t="n">
        <f aca="false">IF(BX302=0,BV302,BV302/BW302)</f>
        <v>1</v>
      </c>
      <c r="BZ302" s="15" t="n">
        <v>7</v>
      </c>
      <c r="CA302" s="15" t="n">
        <f aca="false">IF(BY302/BZ302=INT(BY302/BZ302),1,0)</f>
        <v>0</v>
      </c>
      <c r="CB302" s="15" t="n">
        <f aca="false">IF(CA302=0,BY302,BY302/BZ302)</f>
        <v>1</v>
      </c>
      <c r="CC302" s="15" t="n">
        <v>121</v>
      </c>
      <c r="CD302" s="15" t="n">
        <f aca="false">IF(CB302/CC302=INT(CB302/CC302),1,0)</f>
        <v>0</v>
      </c>
      <c r="CE302" s="15" t="n">
        <f aca="false">IF(CD302=0,CB302,CB302/CC302)</f>
        <v>1</v>
      </c>
      <c r="CF302" s="15" t="n">
        <v>11</v>
      </c>
      <c r="CG302" s="15" t="n">
        <f aca="false">IF(CE302/CF302=INT(CE302/CF302),1,0)</f>
        <v>0</v>
      </c>
      <c r="CH302" s="15" t="n">
        <f aca="false">IF(CG302=0,CE302,CE302/CF302)</f>
        <v>1</v>
      </c>
      <c r="CI302" s="15" t="n">
        <v>169</v>
      </c>
      <c r="CJ302" s="15" t="n">
        <f aca="false">IF(CH302/CI302=INT(CH302/CI302),1,0)</f>
        <v>0</v>
      </c>
      <c r="CK302" s="15" t="n">
        <f aca="false">IF(CJ302=0,CH302,CH302/CI302)</f>
        <v>1</v>
      </c>
      <c r="CL302" s="15" t="n">
        <v>13</v>
      </c>
      <c r="CM302" s="15" t="n">
        <f aca="false">IF(CK302/CL302=INT(CK302/CL302),1,0)</f>
        <v>0</v>
      </c>
      <c r="CN302" s="15" t="n">
        <f aca="false">IF(CM302=0,CK302,CK302/CL302)</f>
        <v>1</v>
      </c>
      <c r="CO302" s="15" t="n">
        <v>289</v>
      </c>
      <c r="CP302" s="15" t="n">
        <f aca="false">IF(CN302/CO302=INT(CN302/CO302),1,0)</f>
        <v>0</v>
      </c>
      <c r="CQ302" s="15" t="n">
        <f aca="false">IF(CP302=0,CN302,CN302/CO302)</f>
        <v>1</v>
      </c>
      <c r="CR302" s="15" t="n">
        <v>17</v>
      </c>
      <c r="CS302" s="15" t="n">
        <f aca="false">IF(CQ302/CR302=INT(CQ302/CR302),1,0)</f>
        <v>0</v>
      </c>
      <c r="CT302" s="15" t="n">
        <f aca="false">IF(CS302=0,CQ302,CQ302/CR302)</f>
        <v>1</v>
      </c>
      <c r="CU302" s="15" t="n">
        <v>361</v>
      </c>
      <c r="CV302" s="15" t="n">
        <f aca="false">IF(CT302/CU302=INT(CT302/CU302),1,0)</f>
        <v>0</v>
      </c>
      <c r="CW302" s="15" t="n">
        <f aca="false">IF(CV302=0,CT302,CT302/CU302)</f>
        <v>1</v>
      </c>
      <c r="CX302" s="15" t="n">
        <v>19</v>
      </c>
      <c r="CY302" s="15" t="n">
        <f aca="false">IF(CW302/CX302=INT(CW302/CX302),1,0)</f>
        <v>0</v>
      </c>
      <c r="CZ302" s="15" t="n">
        <f aca="false">IF(CY302=0,CW302,CW302/CX302)</f>
        <v>1</v>
      </c>
      <c r="DA302" s="15" t="n">
        <v>529</v>
      </c>
      <c r="DB302" s="15" t="n">
        <f aca="false">IF(CZ302/DA302=INT(CZ302/DA302),1,0)</f>
        <v>0</v>
      </c>
      <c r="DC302" s="15" t="n">
        <f aca="false">IF(DB302=0,CZ302,CZ302/DA302)</f>
        <v>1</v>
      </c>
      <c r="DD302" s="15" t="n">
        <v>23</v>
      </c>
      <c r="DE302" s="15" t="n">
        <f aca="false">IF(DC302/DD302=INT(DC302/DD302),1,0)</f>
        <v>0</v>
      </c>
      <c r="DF302" s="15" t="n">
        <f aca="false">IF(DE302=0,DC302,DC302/DD302)</f>
        <v>1</v>
      </c>
      <c r="DG302" s="15" t="n">
        <v>841</v>
      </c>
      <c r="DH302" s="15" t="n">
        <f aca="false">IF(DF302/DG302=INT(DF302/DG302),1,0)</f>
        <v>0</v>
      </c>
      <c r="DI302" s="15" t="n">
        <f aca="false">IF(DH302=0,DF302,DF302/DG302)</f>
        <v>1</v>
      </c>
      <c r="DJ302" s="15" t="n">
        <v>29</v>
      </c>
      <c r="DK302" s="15" t="n">
        <f aca="false">IF(DI302/DJ302=INT(DI302/DJ302),1,0)</f>
        <v>0</v>
      </c>
      <c r="DL302" s="15" t="n">
        <f aca="false">IF(DK302=0,DI302,DI302/DJ302)</f>
        <v>1</v>
      </c>
      <c r="DM302" s="15" t="n">
        <v>961</v>
      </c>
      <c r="DN302" s="15" t="n">
        <f aca="false">IF(DL302/DM302=INT(DL302/DM302),1,0)</f>
        <v>0</v>
      </c>
      <c r="DO302" s="15" t="n">
        <f aca="false">IF(DN302=0,DL302,DL302/DM302)</f>
        <v>1</v>
      </c>
      <c r="DP302" s="15" t="n">
        <v>31</v>
      </c>
      <c r="DQ302" s="15" t="n">
        <f aca="false">IF(DO302/DP302=INT(DO302/DP302),1,0)</f>
        <v>0</v>
      </c>
      <c r="DR302" s="15" t="n">
        <f aca="false">IF(DQ302=0,DO302,DO302/DP302)</f>
        <v>1</v>
      </c>
      <c r="DS302" s="15" t="n">
        <v>37</v>
      </c>
      <c r="DT302" s="15" t="n">
        <f aca="false">IF(DR302/DS302=INT(DR302/DS302),1,0)</f>
        <v>0</v>
      </c>
      <c r="DU302" s="15" t="n">
        <f aca="false">IF(DT302=0,DR302,DR302/DS302)</f>
        <v>1</v>
      </c>
      <c r="DV302" s="15" t="n">
        <v>41</v>
      </c>
      <c r="DW302" s="15" t="n">
        <f aca="false">IF(DU302/DV302=INT(DU302/DV302),1,0)</f>
        <v>0</v>
      </c>
      <c r="DX302" s="15" t="n">
        <f aca="false">IF(DW302=0,DU302,DU302/DV302)</f>
        <v>1</v>
      </c>
      <c r="DY302" s="15" t="n">
        <v>43</v>
      </c>
      <c r="DZ302" s="15" t="n">
        <f aca="false">IF(DX302/DY302=INT(DX302/DY302),1,0)</f>
        <v>0</v>
      </c>
      <c r="EA302" s="15" t="n">
        <f aca="false">IF(DZ302=0,DX302,DX302/DY302)</f>
        <v>1</v>
      </c>
      <c r="EB302" s="15" t="n">
        <v>47</v>
      </c>
      <c r="EC302" s="15" t="n">
        <f aca="false">IF(EA302/EB302=INT(EA302/EB302),1,0)</f>
        <v>0</v>
      </c>
      <c r="ED302" s="15" t="n">
        <f aca="false">IF(EC302=0,EA302,EA302/EB302)</f>
        <v>1</v>
      </c>
      <c r="EE302" s="15" t="n">
        <v>53</v>
      </c>
      <c r="EF302" s="15" t="n">
        <f aca="false">IF(ED302/EE302=INT(ED302/EE302),1,0)</f>
        <v>0</v>
      </c>
      <c r="EG302" s="15" t="n">
        <f aca="false">IF(EF302=0,ED302,ED302/EE302)</f>
        <v>1</v>
      </c>
      <c r="EH302" s="15" t="n">
        <v>59</v>
      </c>
      <c r="EI302" s="15" t="n">
        <f aca="false">IF(EG302/EH302=INT(EG302/EH302),1,0)</f>
        <v>0</v>
      </c>
      <c r="EJ302" s="15" t="n">
        <f aca="false">IF(EI302=0,EG302,EG302/EH302)</f>
        <v>1</v>
      </c>
      <c r="EK302" s="15" t="n">
        <v>61</v>
      </c>
      <c r="EL302" s="15" t="n">
        <f aca="false">IF(EJ302/EK302=INT(EJ302/EK302),1,0)</f>
        <v>0</v>
      </c>
      <c r="EM302" s="15" t="n">
        <f aca="false">IF(EL302=0,EJ302,EJ302/EK302)</f>
        <v>1</v>
      </c>
      <c r="EN302" s="15" t="n">
        <v>67</v>
      </c>
      <c r="EO302" s="15" t="n">
        <f aca="false">IF(EM302/EN302=INT(EM302/EN302),1,0)</f>
        <v>0</v>
      </c>
      <c r="EP302" s="15" t="n">
        <f aca="false">IF(EO302=0,EM302,EM302/EN302)</f>
        <v>1</v>
      </c>
      <c r="EQ302" s="15" t="n">
        <v>71</v>
      </c>
      <c r="ER302" s="15" t="n">
        <f aca="false">IF(EP302/EQ302=INT(EP302/EQ302),1,0)</f>
        <v>0</v>
      </c>
      <c r="ES302" s="15" t="n">
        <f aca="false">IF(ER302=0,EP302,EP302/EQ302)</f>
        <v>1</v>
      </c>
      <c r="ET302" s="15" t="n">
        <v>73</v>
      </c>
      <c r="EU302" s="15" t="n">
        <f aca="false">IF(ES302/ET302=INT(ES302/ET302),1,0)</f>
        <v>0</v>
      </c>
      <c r="EV302" s="15" t="n">
        <f aca="false">IF(EU302=0,ES302,ES302/ET302)</f>
        <v>1</v>
      </c>
      <c r="EW302" s="15" t="n">
        <v>79</v>
      </c>
      <c r="EX302" s="15" t="n">
        <f aca="false">IF(EV302/EW302=INT(EV302/EW302),1,0)</f>
        <v>0</v>
      </c>
      <c r="EY302" s="15" t="n">
        <f aca="false">IF(EX302=0,EV302,EV302/EW302)</f>
        <v>1</v>
      </c>
      <c r="EZ302" s="15" t="n">
        <v>83</v>
      </c>
      <c r="FA302" s="15" t="n">
        <f aca="false">IF(EY302/EZ302=INT(EY302/EZ302),1,0)</f>
        <v>0</v>
      </c>
      <c r="FB302" s="15" t="n">
        <f aca="false">IF(FA302=0,EY302,EY302/EZ302)</f>
        <v>1</v>
      </c>
      <c r="FC302" s="15" t="n">
        <v>89</v>
      </c>
      <c r="FD302" s="15" t="n">
        <f aca="false">IF(FB302/FC302=INT(FB302/FC302),1,0)</f>
        <v>0</v>
      </c>
      <c r="FE302" s="15" t="n">
        <f aca="false">IF(FD302=0,FB302,FB302/FC302)</f>
        <v>1</v>
      </c>
      <c r="FF302" s="15" t="n">
        <v>97</v>
      </c>
      <c r="FG302" s="15" t="n">
        <f aca="false">IF(FE302/FF302=INT(FE302/FF302),1,0)</f>
        <v>0</v>
      </c>
      <c r="FH302" s="15" t="n">
        <f aca="false">IF(FG302=0,FE302,FE302/FF302)</f>
        <v>1</v>
      </c>
      <c r="FI302" s="15" t="n">
        <v>101</v>
      </c>
      <c r="FJ302" s="15" t="n">
        <f aca="false">IF(FH302/FI302=INT(FH302/FI302),1,0)</f>
        <v>0</v>
      </c>
      <c r="FK302" s="15" t="n">
        <f aca="false">IF(FJ302=0,FH302,FH302/FI302)</f>
        <v>1</v>
      </c>
      <c r="FL302" s="15" t="n">
        <v>103</v>
      </c>
      <c r="FM302" s="15" t="n">
        <f aca="false">IF(FK302/FL302=INT(FK302/FL302),1,0)</f>
        <v>0</v>
      </c>
      <c r="FN302" s="15" t="n">
        <f aca="false">IF(FM302=0,FK302,FK302/FL302)</f>
        <v>1</v>
      </c>
      <c r="FO302" s="15" t="n">
        <v>107</v>
      </c>
      <c r="FP302" s="15" t="n">
        <f aca="false">IF(FN302/FO302=INT(FN302/FO302),1,0)</f>
        <v>0</v>
      </c>
      <c r="FQ302" s="15" t="n">
        <f aca="false">IF(FP302=0,FN302,FN302/FO302)</f>
        <v>1</v>
      </c>
      <c r="FR302" s="15" t="n">
        <v>109</v>
      </c>
      <c r="FS302" s="15" t="n">
        <f aca="false">IF(FQ302/FR302=INT(FQ302/FR302),1,0)</f>
        <v>0</v>
      </c>
      <c r="FT302" s="15" t="n">
        <f aca="false">IF(FS302=0,FQ302,FQ302/FR302)</f>
        <v>1</v>
      </c>
      <c r="FU302" s="15" t="n">
        <v>113</v>
      </c>
      <c r="FV302" s="15" t="n">
        <f aca="false">IF(FT302/FU302=INT(FT302/FU302),1,0)</f>
        <v>0</v>
      </c>
      <c r="FW302" s="15" t="n">
        <f aca="false">IF(FV302=0,FT302,FT302/FU302)</f>
        <v>1</v>
      </c>
      <c r="FX302" s="15" t="n">
        <v>127</v>
      </c>
      <c r="FY302" s="15" t="n">
        <f aca="false">IF(FW302/FX302=INT(FW302/FX302),1,0)</f>
        <v>0</v>
      </c>
      <c r="FZ302" s="15" t="n">
        <f aca="false">IF(FY302=0,FW302,FW302/FX302)</f>
        <v>1</v>
      </c>
      <c r="GA302" s="15" t="n">
        <v>131</v>
      </c>
      <c r="GB302" s="15" t="n">
        <f aca="false">IF(FZ302/GA302=INT(FZ302/GA302),1,0)</f>
        <v>0</v>
      </c>
      <c r="GC302" s="15" t="n">
        <f aca="false">IF(GB302=0,FZ302,FZ302/GA302)</f>
        <v>1</v>
      </c>
      <c r="GD302" s="15" t="n">
        <v>137</v>
      </c>
      <c r="GE302" s="15" t="n">
        <f aca="false">IF(GC302/GD302=INT(GC302/GD302),1,0)</f>
        <v>0</v>
      </c>
      <c r="GF302" s="15" t="n">
        <f aca="false">IF(GE302=0,GC302,GC302/GD302)</f>
        <v>1</v>
      </c>
      <c r="GG302" s="15" t="n">
        <v>139</v>
      </c>
      <c r="GH302" s="15" t="n">
        <f aca="false">IF(GF302/GG302=INT(GF302/GG302),1,0)</f>
        <v>0</v>
      </c>
      <c r="GI302" s="15" t="n">
        <f aca="false">IF(GH302=0,GF302,GF302/GG302)</f>
        <v>1</v>
      </c>
      <c r="GJ302" s="15" t="n">
        <v>149</v>
      </c>
      <c r="GK302" s="15" t="n">
        <f aca="false">IF(GI302/GJ302=INT(GI302/GJ302),1,0)</f>
        <v>0</v>
      </c>
      <c r="GL302" s="15" t="n">
        <f aca="false">IF(GK302=0,GI302,GI302/GJ302)</f>
        <v>1</v>
      </c>
      <c r="GM302" s="15"/>
      <c r="GN302" s="15" t="n">
        <f aca="false">8*AW302+4*AZ302+2*BC302+BF302</f>
        <v>3</v>
      </c>
      <c r="GO302" s="15" t="n">
        <f aca="false">4*BI302+2*BL302+BO302</f>
        <v>0</v>
      </c>
      <c r="GP302" s="15" t="n">
        <f aca="false">2*BR302+BU302</f>
        <v>0</v>
      </c>
      <c r="GQ302" s="15" t="n">
        <f aca="false">2*BX302+CA302</f>
        <v>0</v>
      </c>
      <c r="GR302" s="15" t="n">
        <f aca="false">2*CD302+CG302</f>
        <v>0</v>
      </c>
      <c r="GS302" s="15" t="n">
        <f aca="false">2*CJ302+CM302</f>
        <v>0</v>
      </c>
      <c r="GT302" s="15" t="n">
        <f aca="false">CS302</f>
        <v>0</v>
      </c>
      <c r="GU302" s="15" t="n">
        <f aca="false">CY302</f>
        <v>0</v>
      </c>
      <c r="GV302" s="15" t="n">
        <f aca="false">DE302</f>
        <v>0</v>
      </c>
      <c r="GW302" s="15" t="n">
        <f aca="false">DK302</f>
        <v>0</v>
      </c>
      <c r="GX302" s="15" t="n">
        <f aca="false">DQ302</f>
        <v>0</v>
      </c>
      <c r="GY302" s="0" t="n">
        <f aca="false">DT302</f>
        <v>0</v>
      </c>
      <c r="GZ302" s="0" t="n">
        <f aca="false">DW302</f>
        <v>0</v>
      </c>
      <c r="HA302" s="0" t="n">
        <f aca="false">DZ302</f>
        <v>0</v>
      </c>
      <c r="HB302" s="0" t="n">
        <f aca="false">EC302</f>
        <v>0</v>
      </c>
      <c r="HC302" s="0" t="n">
        <f aca="false">EF302</f>
        <v>0</v>
      </c>
      <c r="HD302" s="0" t="n">
        <f aca="false">EI302</f>
        <v>0</v>
      </c>
      <c r="HE302" s="0" t="n">
        <f aca="false">EL302</f>
        <v>0</v>
      </c>
      <c r="HF302" s="0" t="n">
        <f aca="false">EO302</f>
        <v>0</v>
      </c>
      <c r="HG302" s="0" t="n">
        <f aca="false">ER302</f>
        <v>0</v>
      </c>
      <c r="HH302" s="0" t="n">
        <f aca="false">EU302</f>
        <v>0</v>
      </c>
      <c r="HI302" s="0" t="n">
        <f aca="false">EX302</f>
        <v>0</v>
      </c>
      <c r="HJ302" s="0" t="n">
        <f aca="false">FA302</f>
        <v>0</v>
      </c>
      <c r="HK302" s="0" t="n">
        <f aca="false">FD302</f>
        <v>0</v>
      </c>
      <c r="HL302" s="0" t="n">
        <f aca="false">FG302</f>
        <v>0</v>
      </c>
      <c r="HM302" s="0" t="n">
        <f aca="false">FJ302</f>
        <v>0</v>
      </c>
      <c r="HN302" s="0" t="n">
        <f aca="false">FM302</f>
        <v>0</v>
      </c>
      <c r="HO302" s="0" t="n">
        <f aca="false">FP302</f>
        <v>0</v>
      </c>
      <c r="HP302" s="0" t="n">
        <f aca="false">FS302</f>
        <v>0</v>
      </c>
      <c r="HQ302" s="0" t="n">
        <f aca="false">FV302</f>
        <v>0</v>
      </c>
      <c r="HR302" s="0" t="n">
        <f aca="false">FY302</f>
        <v>0</v>
      </c>
      <c r="HS302" s="0" t="n">
        <f aca="false">GB302</f>
        <v>0</v>
      </c>
      <c r="HT302" s="0" t="n">
        <f aca="false">GE302</f>
        <v>0</v>
      </c>
      <c r="HU302" s="0" t="n">
        <f aca="false">GH302</f>
        <v>0</v>
      </c>
      <c r="HV302" s="0" t="n">
        <f aca="false">GK302</f>
        <v>0</v>
      </c>
      <c r="HW302" s="0" t="n">
        <f aca="false">AU302</f>
        <v>8</v>
      </c>
      <c r="HX302" s="0" t="n">
        <f aca="false">HW302/HV305</f>
        <v>8</v>
      </c>
      <c r="HZ302" s="0" t="n">
        <f aca="false">AS303</f>
        <v>28</v>
      </c>
      <c r="IA302" s="0" t="n">
        <f aca="false">HX302</f>
        <v>8</v>
      </c>
      <c r="IB302" s="0" t="n">
        <f aca="false">HX303</f>
        <v>11</v>
      </c>
      <c r="IC302" s="0" t="str">
        <f aca="false">HZ302&amp;"  "&amp;IA302&amp;"/"&amp;IB302</f>
        <v>28  8/11</v>
      </c>
      <c r="ID302" s="0" t="str">
        <f aca="false">"  "&amp;IA302&amp;"/"&amp;IB302</f>
        <v>  8/11</v>
      </c>
      <c r="IE302" s="0" t="str">
        <f aca="false">HZ302&amp;"   "</f>
        <v>28   </v>
      </c>
      <c r="IF302" s="0" t="str">
        <f aca="false">IF(HZ302=0,ID302,IF(IA302=0,IE302,IC302))</f>
        <v>28  8/11</v>
      </c>
      <c r="IG302" s="0" t="n">
        <f aca="false">AS307</f>
        <v>25</v>
      </c>
      <c r="IH302" s="0" t="n">
        <f aca="false">HX306</f>
        <v>17</v>
      </c>
      <c r="II302" s="0" t="n">
        <f aca="false">HX307</f>
        <v>18</v>
      </c>
      <c r="IJ302" s="0" t="str">
        <f aca="false">"  +  "&amp;IG302&amp;"  "&amp;IH302&amp;"/"&amp;II302</f>
        <v>  +  25  17/18</v>
      </c>
      <c r="IK302" s="0" t="str">
        <f aca="false">"  +  "&amp;IH302&amp;"/"&amp;II302</f>
        <v>  +  17/18</v>
      </c>
      <c r="IL302" s="0" t="str">
        <f aca="false">"  +  "&amp;IG302</f>
        <v>  +  25</v>
      </c>
      <c r="IM302" s="0" t="str">
        <f aca="false">IF(IG302=0,IK302,IF(IH302=0,IL302,IJ302))</f>
        <v>  +  25  17/18</v>
      </c>
      <c r="IN302" s="0" t="n">
        <f aca="false">AS311</f>
        <v>0</v>
      </c>
      <c r="IO302" s="0" t="n">
        <f aca="false">HX310</f>
        <v>0</v>
      </c>
      <c r="IP302" s="0" t="n">
        <f aca="false">HX311</f>
        <v>1</v>
      </c>
      <c r="IQ302" s="0" t="str">
        <f aca="false">"  +  "&amp;IN302&amp;"  "&amp;IO302&amp;"/"&amp;IP302</f>
        <v>  +  0  0/1</v>
      </c>
      <c r="IR302" s="0" t="str">
        <f aca="false">"  +  "&amp;IO302&amp;"/"&amp;IP302</f>
        <v>  +  0/1</v>
      </c>
      <c r="IS302" s="0" t="str">
        <f aca="false">"  +  "&amp;IN302&amp;"   "</f>
        <v>  +  0   </v>
      </c>
      <c r="IT302" s="0" t="str">
        <f aca="false">IF(IN302=0,IR302,IF(IO302=0,IS302,IQ302))</f>
        <v>  +  0/1</v>
      </c>
      <c r="IU302" s="0" t="str">
        <f aca="false">IF(IN302&gt;0,IT302,IF(IO302&gt;0,IT302,""))</f>
        <v/>
      </c>
    </row>
    <row r="303" customFormat="false" ht="18" hidden="true" customHeight="true" outlineLevel="0" collapsed="false">
      <c r="A303" s="1"/>
      <c r="B303" s="13"/>
      <c r="C303" s="10"/>
      <c r="D303" s="13"/>
      <c r="E303" s="10"/>
      <c r="F303" s="76"/>
      <c r="G303" s="13"/>
      <c r="H303" s="74"/>
      <c r="I303" s="10"/>
      <c r="J303" s="10"/>
      <c r="K303" s="1"/>
      <c r="M303" s="1"/>
      <c r="O303" s="17"/>
      <c r="AK303" s="1"/>
      <c r="AL303" s="1"/>
      <c r="AM303" s="1"/>
      <c r="AN303" s="1"/>
      <c r="AO303" s="1"/>
      <c r="AP303" s="1"/>
      <c r="AQ303" s="1"/>
      <c r="AS303" s="0" t="n">
        <f aca="false">AS302+INT(AT302/AT303)</f>
        <v>28</v>
      </c>
      <c r="AT303" s="15" t="n">
        <f aca="true">IF(AP302&gt;AT302,INT((RAND()*(AQ302-AP302+1)+AP302)),INT((RAND()*(AQ302-AT302)+AT302+1)))</f>
        <v>11</v>
      </c>
      <c r="AU303" s="0" t="n">
        <f aca="false">AT303</f>
        <v>11</v>
      </c>
      <c r="AV303" s="0" t="n">
        <v>256</v>
      </c>
      <c r="AW303" s="15" t="n">
        <f aca="false">IF(AU303/AV303=INT(AU303/AV303),1,0)</f>
        <v>0</v>
      </c>
      <c r="AX303" s="15" t="n">
        <f aca="false">IF(AW303=0,AU303,AU303/AV303)</f>
        <v>11</v>
      </c>
      <c r="AY303" s="15" t="n">
        <v>16</v>
      </c>
      <c r="AZ303" s="15" t="n">
        <f aca="false">IF(AX303/AY303=INT(AX303/AY303),1,0)</f>
        <v>0</v>
      </c>
      <c r="BA303" s="15" t="n">
        <f aca="false">IF(AZ303=0,AX303,AX303/AY303)</f>
        <v>11</v>
      </c>
      <c r="BB303" s="15" t="n">
        <v>4</v>
      </c>
      <c r="BC303" s="15" t="n">
        <f aca="false">IF(BA303/BB303=INT(BA303/BB303),1,0)</f>
        <v>0</v>
      </c>
      <c r="BD303" s="15" t="n">
        <f aca="false">IF(BC303=0,BA303,BA303/BB303)</f>
        <v>11</v>
      </c>
      <c r="BE303" s="15" t="n">
        <v>2</v>
      </c>
      <c r="BF303" s="15" t="n">
        <f aca="false">IF(BD303/BE303=INT(BD303/BE303),1,0)</f>
        <v>0</v>
      </c>
      <c r="BG303" s="15" t="n">
        <f aca="false">IF(BF303=0,BD303,BD303/BE303)</f>
        <v>11</v>
      </c>
      <c r="BH303" s="15" t="n">
        <v>81</v>
      </c>
      <c r="BI303" s="15" t="n">
        <f aca="false">IF(BG303/BH303=INT(BG303/BH303),1,0)</f>
        <v>0</v>
      </c>
      <c r="BJ303" s="15" t="n">
        <f aca="false">IF(BI303=0,BG303,BG303/BH303)</f>
        <v>11</v>
      </c>
      <c r="BK303" s="15" t="n">
        <v>9</v>
      </c>
      <c r="BL303" s="15" t="n">
        <f aca="false">IF(BJ303/BK303=INT(BJ303/BK303),1,0)</f>
        <v>0</v>
      </c>
      <c r="BM303" s="15" t="n">
        <f aca="false">IF(BL303=0,BJ303,BJ303/BK303)</f>
        <v>11</v>
      </c>
      <c r="BN303" s="15" t="n">
        <v>3</v>
      </c>
      <c r="BO303" s="15" t="n">
        <f aca="false">IF(BM303/BN303=INT(BM303/BN303),1,0)</f>
        <v>0</v>
      </c>
      <c r="BP303" s="15" t="n">
        <f aca="false">IF(BO303=0,BM303,BM303/BN303)</f>
        <v>11</v>
      </c>
      <c r="BQ303" s="15" t="n">
        <v>25</v>
      </c>
      <c r="BR303" s="15" t="n">
        <f aca="false">IF(BP303/BQ303=INT(BP303/BQ303),1,0)</f>
        <v>0</v>
      </c>
      <c r="BS303" s="15" t="n">
        <f aca="false">IF(BR303=0,BP303,BP303/BQ303)</f>
        <v>11</v>
      </c>
      <c r="BT303" s="15" t="n">
        <v>5</v>
      </c>
      <c r="BU303" s="15" t="n">
        <f aca="false">IF(BS303/BT303=INT(BS303/BT303),1,0)</f>
        <v>0</v>
      </c>
      <c r="BV303" s="15" t="n">
        <f aca="false">IF(BU303=0,BS303,BS303/BT303)</f>
        <v>11</v>
      </c>
      <c r="BW303" s="15" t="n">
        <v>49</v>
      </c>
      <c r="BX303" s="15" t="n">
        <f aca="false">IF(BV303/BW303=INT(BV303/BW303),1,0)</f>
        <v>0</v>
      </c>
      <c r="BY303" s="15" t="n">
        <f aca="false">IF(BX303=0,BV303,BV303/BW303)</f>
        <v>11</v>
      </c>
      <c r="BZ303" s="15" t="n">
        <v>7</v>
      </c>
      <c r="CA303" s="15" t="n">
        <f aca="false">IF(BY303/BZ303=INT(BY303/BZ303),1,0)</f>
        <v>0</v>
      </c>
      <c r="CB303" s="15" t="n">
        <f aca="false">IF(CA303=0,BY303,BY303/BZ303)</f>
        <v>11</v>
      </c>
      <c r="CC303" s="15" t="n">
        <v>121</v>
      </c>
      <c r="CD303" s="15" t="n">
        <f aca="false">IF(CB303/CC303=INT(CB303/CC303),1,0)</f>
        <v>0</v>
      </c>
      <c r="CE303" s="15" t="n">
        <f aca="false">IF(CD303=0,CB303,CB303/CC303)</f>
        <v>11</v>
      </c>
      <c r="CF303" s="15" t="n">
        <v>11</v>
      </c>
      <c r="CG303" s="15" t="n">
        <f aca="false">IF(CE303/CF303=INT(CE303/CF303),1,0)</f>
        <v>1</v>
      </c>
      <c r="CH303" s="15" t="n">
        <f aca="false">IF(CG303=0,CE303,CE303/CF303)</f>
        <v>1</v>
      </c>
      <c r="CI303" s="15" t="n">
        <v>169</v>
      </c>
      <c r="CJ303" s="15" t="n">
        <f aca="false">IF(CH303/CI303=INT(CH303/CI303),1,0)</f>
        <v>0</v>
      </c>
      <c r="CK303" s="15" t="n">
        <f aca="false">IF(CJ303=0,CH303,CH303/CI303)</f>
        <v>1</v>
      </c>
      <c r="CL303" s="15" t="n">
        <v>13</v>
      </c>
      <c r="CM303" s="15" t="n">
        <f aca="false">IF(CK303/CL303=INT(CK303/CL303),1,0)</f>
        <v>0</v>
      </c>
      <c r="CN303" s="15" t="n">
        <f aca="false">IF(CM303=0,CK303,CK303/CL303)</f>
        <v>1</v>
      </c>
      <c r="CO303" s="15" t="n">
        <f aca="false">CO302</f>
        <v>289</v>
      </c>
      <c r="CP303" s="15" t="n">
        <f aca="false">IF(CN303/CO303=INT(CN303/CO303),1,0)</f>
        <v>0</v>
      </c>
      <c r="CQ303" s="15" t="n">
        <f aca="false">IF(CP303=0,CN303,CN303/CO303)</f>
        <v>1</v>
      </c>
      <c r="CR303" s="15" t="n">
        <v>17</v>
      </c>
      <c r="CS303" s="15" t="n">
        <f aca="false">IF(CQ303/CR303=INT(CQ303/CR303),1,0)</f>
        <v>0</v>
      </c>
      <c r="CT303" s="15" t="n">
        <f aca="false">IF(CS303=0,CQ303,CQ303/CR303)</f>
        <v>1</v>
      </c>
      <c r="CU303" s="15" t="n">
        <f aca="false">CU302</f>
        <v>361</v>
      </c>
      <c r="CV303" s="15" t="n">
        <f aca="false">IF(CT303/CU303=INT(CT303/CU303),1,0)</f>
        <v>0</v>
      </c>
      <c r="CW303" s="15" t="n">
        <f aca="false">IF(CV303=0,CT303,CT303/CU303)</f>
        <v>1</v>
      </c>
      <c r="CX303" s="15" t="n">
        <v>19</v>
      </c>
      <c r="CY303" s="15" t="n">
        <f aca="false">IF(CW303/CX303=INT(CW303/CX303),1,0)</f>
        <v>0</v>
      </c>
      <c r="CZ303" s="15" t="n">
        <f aca="false">IF(CY303=0,CW303,CW303/CX303)</f>
        <v>1</v>
      </c>
      <c r="DA303" s="15" t="n">
        <f aca="false">DA302</f>
        <v>529</v>
      </c>
      <c r="DB303" s="15" t="n">
        <f aca="false">IF(CZ303/DA303=INT(CZ303/DA303),1,0)</f>
        <v>0</v>
      </c>
      <c r="DC303" s="15" t="n">
        <f aca="false">IF(DB303=0,CZ303,CZ303/DA303)</f>
        <v>1</v>
      </c>
      <c r="DD303" s="15" t="n">
        <v>23</v>
      </c>
      <c r="DE303" s="15" t="n">
        <f aca="false">IF(DC303/DD303=INT(DC303/DD303),1,0)</f>
        <v>0</v>
      </c>
      <c r="DF303" s="15" t="n">
        <f aca="false">IF(DE303=0,DC303,DC303/DD303)</f>
        <v>1</v>
      </c>
      <c r="DG303" s="15" t="n">
        <f aca="false">DG302</f>
        <v>841</v>
      </c>
      <c r="DH303" s="15" t="n">
        <f aca="false">IF(DF303/DG303=INT(DF303/DG303),1,0)</f>
        <v>0</v>
      </c>
      <c r="DI303" s="15" t="n">
        <f aca="false">IF(DH303=0,DF303,DF303/DG303)</f>
        <v>1</v>
      </c>
      <c r="DJ303" s="15" t="n">
        <v>29</v>
      </c>
      <c r="DK303" s="15" t="n">
        <f aca="false">IF(DI303/DJ303=INT(DI303/DJ303),1,0)</f>
        <v>0</v>
      </c>
      <c r="DL303" s="15" t="n">
        <f aca="false">IF(DK303=0,DI303,DI303/DJ303)</f>
        <v>1</v>
      </c>
      <c r="DM303" s="15" t="n">
        <f aca="false">DM302</f>
        <v>961</v>
      </c>
      <c r="DN303" s="15" t="n">
        <f aca="false">IF(DL303/DM303=INT(DL303/DM303),1,0)</f>
        <v>0</v>
      </c>
      <c r="DO303" s="15" t="n">
        <f aca="false">IF(DN303=0,DL303,DL303/DM303)</f>
        <v>1</v>
      </c>
      <c r="DP303" s="15" t="n">
        <v>31</v>
      </c>
      <c r="DQ303" s="15" t="n">
        <f aca="false">IF(DO303/DP303=INT(DO303/DP303),1,0)</f>
        <v>0</v>
      </c>
      <c r="DR303" s="15" t="n">
        <f aca="false">IF(DQ303=0,DO303,DO303/DP303)</f>
        <v>1</v>
      </c>
      <c r="DS303" s="15" t="n">
        <v>37</v>
      </c>
      <c r="DT303" s="15" t="n">
        <f aca="false">IF(DR303/DS303=INT(DR303/DS303),1,0)</f>
        <v>0</v>
      </c>
      <c r="DU303" s="15" t="n">
        <f aca="false">IF(DT303=0,DR303,DR303/DS303)</f>
        <v>1</v>
      </c>
      <c r="DV303" s="15" t="n">
        <v>41</v>
      </c>
      <c r="DW303" s="15" t="n">
        <f aca="false">IF(DU303/DV303=INT(DU303/DV303),1,0)</f>
        <v>0</v>
      </c>
      <c r="DX303" s="15" t="n">
        <f aca="false">IF(DW303=0,DU303,DU303/DV303)</f>
        <v>1</v>
      </c>
      <c r="DY303" s="15" t="n">
        <v>43</v>
      </c>
      <c r="DZ303" s="15" t="n">
        <f aca="false">IF(DX303/DY303=INT(DX303/DY303),1,0)</f>
        <v>0</v>
      </c>
      <c r="EA303" s="15" t="n">
        <f aca="false">IF(DZ303=0,DX303,DX303/DY303)</f>
        <v>1</v>
      </c>
      <c r="EB303" s="15" t="n">
        <v>47</v>
      </c>
      <c r="EC303" s="15" t="n">
        <f aca="false">IF(EA303/EB303=INT(EA303/EB303),1,0)</f>
        <v>0</v>
      </c>
      <c r="ED303" s="15" t="n">
        <f aca="false">IF(EC303=0,EA303,EA303/EB303)</f>
        <v>1</v>
      </c>
      <c r="EE303" s="15" t="n">
        <v>53</v>
      </c>
      <c r="EF303" s="15" t="n">
        <f aca="false">IF(ED303/EE303=INT(ED303/EE303),1,0)</f>
        <v>0</v>
      </c>
      <c r="EG303" s="15" t="n">
        <f aca="false">IF(EF303=0,ED303,ED303/EE303)</f>
        <v>1</v>
      </c>
      <c r="EH303" s="15" t="n">
        <v>59</v>
      </c>
      <c r="EI303" s="15" t="n">
        <f aca="false">IF(EG303/EH303=INT(EG303/EH303),1,0)</f>
        <v>0</v>
      </c>
      <c r="EJ303" s="15" t="n">
        <f aca="false">IF(EI303=0,EG303,EG303/EH303)</f>
        <v>1</v>
      </c>
      <c r="EK303" s="15" t="n">
        <v>61</v>
      </c>
      <c r="EL303" s="15" t="n">
        <f aca="false">IF(EJ303/EK303=INT(EJ303/EK303),1,0)</f>
        <v>0</v>
      </c>
      <c r="EM303" s="15" t="n">
        <f aca="false">IF(EL303=0,EJ303,EJ303/EK303)</f>
        <v>1</v>
      </c>
      <c r="EN303" s="15" t="n">
        <v>67</v>
      </c>
      <c r="EO303" s="15" t="n">
        <f aca="false">IF(EM303/EN303=INT(EM303/EN303),1,0)</f>
        <v>0</v>
      </c>
      <c r="EP303" s="15" t="n">
        <f aca="false">IF(EO303=0,EM303,EM303/EN303)</f>
        <v>1</v>
      </c>
      <c r="EQ303" s="15" t="n">
        <v>71</v>
      </c>
      <c r="ER303" s="15" t="n">
        <f aca="false">IF(EP303/EQ303=INT(EP303/EQ303),1,0)</f>
        <v>0</v>
      </c>
      <c r="ES303" s="15" t="n">
        <f aca="false">IF(ER303=0,EP303,EP303/EQ303)</f>
        <v>1</v>
      </c>
      <c r="ET303" s="15" t="n">
        <v>73</v>
      </c>
      <c r="EU303" s="15" t="n">
        <f aca="false">IF(ES303/ET303=INT(ES303/ET303),1,0)</f>
        <v>0</v>
      </c>
      <c r="EV303" s="15" t="n">
        <f aca="false">IF(EU303=0,ES303,ES303/ET303)</f>
        <v>1</v>
      </c>
      <c r="EW303" s="15" t="n">
        <v>79</v>
      </c>
      <c r="EX303" s="15" t="n">
        <f aca="false">IF(EV303/EW303=INT(EV303/EW303),1,0)</f>
        <v>0</v>
      </c>
      <c r="EY303" s="15" t="n">
        <f aca="false">IF(EX303=0,EV303,EV303/EW303)</f>
        <v>1</v>
      </c>
      <c r="EZ303" s="15" t="n">
        <v>83</v>
      </c>
      <c r="FA303" s="15" t="n">
        <f aca="false">IF(EY303/EZ303=INT(EY303/EZ303),1,0)</f>
        <v>0</v>
      </c>
      <c r="FB303" s="15" t="n">
        <f aca="false">IF(FA303=0,EY303,EY303/EZ303)</f>
        <v>1</v>
      </c>
      <c r="FC303" s="15" t="n">
        <v>89</v>
      </c>
      <c r="FD303" s="15" t="n">
        <f aca="false">IF(FB303/FC303=INT(FB303/FC303),1,0)</f>
        <v>0</v>
      </c>
      <c r="FE303" s="15" t="n">
        <f aca="false">IF(FD303=0,FB303,FB303/FC303)</f>
        <v>1</v>
      </c>
      <c r="FF303" s="15" t="n">
        <v>97</v>
      </c>
      <c r="FG303" s="15" t="n">
        <f aca="false">IF(FE303/FF303=INT(FE303/FF303),1,0)</f>
        <v>0</v>
      </c>
      <c r="FH303" s="15" t="n">
        <f aca="false">IF(FG303=0,FE303,FE303/FF303)</f>
        <v>1</v>
      </c>
      <c r="FI303" s="15" t="n">
        <v>101</v>
      </c>
      <c r="FJ303" s="15" t="n">
        <f aca="false">IF(FH303/FI303=INT(FH303/FI303),1,0)</f>
        <v>0</v>
      </c>
      <c r="FK303" s="15" t="n">
        <f aca="false">IF(FJ303=0,FH303,FH303/FI303)</f>
        <v>1</v>
      </c>
      <c r="FL303" s="15" t="n">
        <v>103</v>
      </c>
      <c r="FM303" s="15" t="n">
        <f aca="false">IF(FK303/FL303=INT(FK303/FL303),1,0)</f>
        <v>0</v>
      </c>
      <c r="FN303" s="15" t="n">
        <f aca="false">IF(FM303=0,FK303,FK303/FL303)</f>
        <v>1</v>
      </c>
      <c r="FO303" s="15" t="n">
        <v>107</v>
      </c>
      <c r="FP303" s="15" t="n">
        <f aca="false">IF(FN303/FO303=INT(FN303/FO303),1,0)</f>
        <v>0</v>
      </c>
      <c r="FQ303" s="15" t="n">
        <f aca="false">IF(FP303=0,FN303,FN303/FO303)</f>
        <v>1</v>
      </c>
      <c r="FR303" s="15" t="n">
        <v>109</v>
      </c>
      <c r="FS303" s="15" t="n">
        <f aca="false">IF(FQ303/FR303=INT(FQ303/FR303),1,0)</f>
        <v>0</v>
      </c>
      <c r="FT303" s="15" t="n">
        <f aca="false">IF(FS303=0,FQ303,FQ303/FR303)</f>
        <v>1</v>
      </c>
      <c r="FU303" s="15" t="n">
        <v>113</v>
      </c>
      <c r="FV303" s="15" t="n">
        <f aca="false">IF(FT303/FU303=INT(FT303/FU303),1,0)</f>
        <v>0</v>
      </c>
      <c r="FW303" s="15" t="n">
        <f aca="false">IF(FV303=0,FT303,FT303/FU303)</f>
        <v>1</v>
      </c>
      <c r="FX303" s="15" t="n">
        <v>127</v>
      </c>
      <c r="FY303" s="15" t="n">
        <f aca="false">IF(FW303/FX303=INT(FW303/FX303),1,0)</f>
        <v>0</v>
      </c>
      <c r="FZ303" s="15" t="n">
        <f aca="false">IF(FY303=0,FW303,FW303/FX303)</f>
        <v>1</v>
      </c>
      <c r="GA303" s="15" t="n">
        <v>131</v>
      </c>
      <c r="GB303" s="15" t="n">
        <f aca="false">IF(FZ303/GA303=INT(FZ303/GA303),1,0)</f>
        <v>0</v>
      </c>
      <c r="GC303" s="15" t="n">
        <f aca="false">IF(GB303=0,FZ303,FZ303/GA303)</f>
        <v>1</v>
      </c>
      <c r="GD303" s="15" t="n">
        <v>137</v>
      </c>
      <c r="GE303" s="15" t="n">
        <f aca="false">IF(GC303/GD303=INT(GC303/GD303),1,0)</f>
        <v>0</v>
      </c>
      <c r="GF303" s="15" t="n">
        <f aca="false">IF(GE303=0,GC303,GC303/GD303)</f>
        <v>1</v>
      </c>
      <c r="GG303" s="15" t="n">
        <v>139</v>
      </c>
      <c r="GH303" s="15" t="n">
        <f aca="false">IF(GF303/GG303=INT(GF303/GG303),1,0)</f>
        <v>0</v>
      </c>
      <c r="GI303" s="15" t="n">
        <f aca="false">IF(GH303=0,GF303,GF303/GG303)</f>
        <v>1</v>
      </c>
      <c r="GJ303" s="15" t="n">
        <v>149</v>
      </c>
      <c r="GK303" s="15" t="n">
        <f aca="false">IF(GI303/GJ303=INT(GI303/GJ303),1,0)</f>
        <v>0</v>
      </c>
      <c r="GL303" s="15" t="n">
        <f aca="false">IF(GK303=0,GI303,GI303/GJ303)</f>
        <v>1</v>
      </c>
      <c r="GM303" s="15"/>
      <c r="GN303" s="15" t="n">
        <f aca="false">8*AW303+4*AZ303+2*BC303+BF303</f>
        <v>0</v>
      </c>
      <c r="GO303" s="15" t="n">
        <f aca="false">4*BI303+2*BL303+BO303</f>
        <v>0</v>
      </c>
      <c r="GP303" s="15" t="n">
        <f aca="false">2*BR303+BU303</f>
        <v>0</v>
      </c>
      <c r="GQ303" s="15" t="n">
        <f aca="false">2*BX303+CA303</f>
        <v>0</v>
      </c>
      <c r="GR303" s="15" t="n">
        <f aca="false">2*CD303+CG303</f>
        <v>1</v>
      </c>
      <c r="GS303" s="15" t="n">
        <f aca="false">2*CJ303+CM303</f>
        <v>0</v>
      </c>
      <c r="GT303" s="15" t="n">
        <f aca="false">CS303</f>
        <v>0</v>
      </c>
      <c r="GU303" s="15" t="n">
        <f aca="false">CY303</f>
        <v>0</v>
      </c>
      <c r="GV303" s="15" t="n">
        <f aca="false">DE303</f>
        <v>0</v>
      </c>
      <c r="GW303" s="15" t="n">
        <f aca="false">DK303</f>
        <v>0</v>
      </c>
      <c r="GX303" s="15" t="n">
        <f aca="false">DQ303</f>
        <v>0</v>
      </c>
      <c r="GY303" s="0" t="n">
        <f aca="false">DT303</f>
        <v>0</v>
      </c>
      <c r="GZ303" s="0" t="n">
        <f aca="false">DW303</f>
        <v>0</v>
      </c>
      <c r="HA303" s="0" t="n">
        <f aca="false">DZ303</f>
        <v>0</v>
      </c>
      <c r="HB303" s="0" t="n">
        <f aca="false">EC303</f>
        <v>0</v>
      </c>
      <c r="HC303" s="0" t="n">
        <f aca="false">EF303</f>
        <v>0</v>
      </c>
      <c r="HD303" s="0" t="n">
        <f aca="false">EI303</f>
        <v>0</v>
      </c>
      <c r="HE303" s="0" t="n">
        <f aca="false">EL303</f>
        <v>0</v>
      </c>
      <c r="HF303" s="0" t="n">
        <f aca="false">EO303</f>
        <v>0</v>
      </c>
      <c r="HG303" s="0" t="n">
        <f aca="false">ER303</f>
        <v>0</v>
      </c>
      <c r="HH303" s="0" t="n">
        <f aca="false">EU303</f>
        <v>0</v>
      </c>
      <c r="HI303" s="0" t="n">
        <f aca="false">EX303</f>
        <v>0</v>
      </c>
      <c r="HJ303" s="0" t="n">
        <f aca="false">FA303</f>
        <v>0</v>
      </c>
      <c r="HK303" s="0" t="n">
        <f aca="false">FD303</f>
        <v>0</v>
      </c>
      <c r="HL303" s="0" t="n">
        <f aca="false">FG303</f>
        <v>0</v>
      </c>
      <c r="HM303" s="0" t="n">
        <f aca="false">FJ303</f>
        <v>0</v>
      </c>
      <c r="HN303" s="0" t="n">
        <f aca="false">FM303</f>
        <v>0</v>
      </c>
      <c r="HO303" s="0" t="n">
        <f aca="false">FP303</f>
        <v>0</v>
      </c>
      <c r="HP303" s="0" t="n">
        <f aca="false">FS303</f>
        <v>0</v>
      </c>
      <c r="HQ303" s="0" t="n">
        <f aca="false">FV303</f>
        <v>0</v>
      </c>
      <c r="HR303" s="0" t="n">
        <f aca="false">FY303</f>
        <v>0</v>
      </c>
      <c r="HS303" s="0" t="n">
        <f aca="false">GB303</f>
        <v>0</v>
      </c>
      <c r="HT303" s="0" t="n">
        <f aca="false">GE303</f>
        <v>0</v>
      </c>
      <c r="HU303" s="0" t="n">
        <f aca="false">GH303</f>
        <v>0</v>
      </c>
      <c r="HV303" s="0" t="n">
        <f aca="false">GK303</f>
        <v>0</v>
      </c>
      <c r="HW303" s="0" t="n">
        <f aca="false">AU303</f>
        <v>11</v>
      </c>
      <c r="HX303" s="0" t="n">
        <f aca="false">HW303/HV305</f>
        <v>11</v>
      </c>
    </row>
    <row r="304" customFormat="false" ht="18" hidden="true" customHeight="true" outlineLevel="0" collapsed="false">
      <c r="A304" s="1"/>
      <c r="B304" s="13"/>
      <c r="C304" s="10"/>
      <c r="D304" s="13"/>
      <c r="E304" s="10"/>
      <c r="F304" s="76"/>
      <c r="G304" s="13"/>
      <c r="H304" s="74"/>
      <c r="I304" s="10"/>
      <c r="J304" s="10"/>
      <c r="K304" s="1"/>
      <c r="M304" s="1"/>
      <c r="O304" s="17"/>
      <c r="AK304" s="1"/>
      <c r="AL304" s="1"/>
      <c r="AM304" s="1"/>
      <c r="AN304" s="1"/>
      <c r="AO304" s="1"/>
      <c r="AP304" s="1"/>
      <c r="AQ304" s="1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 t="n">
        <f aca="false">IF(GN302&lt;GN303,GN302,GN303)</f>
        <v>0</v>
      </c>
      <c r="GO304" s="15" t="n">
        <f aca="false">IF(GO302&lt;GO303,GO302,GO303)</f>
        <v>0</v>
      </c>
      <c r="GP304" s="15" t="n">
        <f aca="false">IF(GP302&lt;GP303,GP302,GP303)</f>
        <v>0</v>
      </c>
      <c r="GQ304" s="15" t="n">
        <f aca="false">IF(GQ302&lt;GQ303,GQ302,GQ303)</f>
        <v>0</v>
      </c>
      <c r="GR304" s="15" t="n">
        <f aca="false">IF(GR302&lt;GR303,GR302,GR303)</f>
        <v>0</v>
      </c>
      <c r="GS304" s="15" t="n">
        <f aca="false">IF(GS302&lt;GS303,GS302,GS303)</f>
        <v>0</v>
      </c>
      <c r="GT304" s="15" t="n">
        <f aca="false">IF(GT302&lt;GT303,GT302,GT303)</f>
        <v>0</v>
      </c>
      <c r="GU304" s="15" t="n">
        <f aca="false">IF(GU302&lt;GU303,GU302,GU303)</f>
        <v>0</v>
      </c>
      <c r="GV304" s="15" t="n">
        <f aca="false">IF(GV302&lt;GV303,GV302,GV303)</f>
        <v>0</v>
      </c>
      <c r="GW304" s="15" t="n">
        <f aca="false">IF(GW302&lt;GW303,GW302,GW303)</f>
        <v>0</v>
      </c>
      <c r="GX304" s="15" t="n">
        <f aca="false">IF(GX302&lt;GX303,GX302,GX303)</f>
        <v>0</v>
      </c>
      <c r="GY304" s="15" t="n">
        <f aca="false">IF(GY302&lt;GY303,GY302,GY303)</f>
        <v>0</v>
      </c>
      <c r="GZ304" s="15" t="n">
        <f aca="false">IF(GZ302&lt;GZ303,GZ302,GZ303)</f>
        <v>0</v>
      </c>
      <c r="HA304" s="15" t="n">
        <f aca="false">IF(HA302&lt;HA303,HA302,HA303)</f>
        <v>0</v>
      </c>
      <c r="HB304" s="15" t="n">
        <f aca="false">IF(HB302&lt;HB303,HB302,HB303)</f>
        <v>0</v>
      </c>
      <c r="HC304" s="15" t="n">
        <f aca="false">IF(HC302&lt;HC303,HC302,HC303)</f>
        <v>0</v>
      </c>
      <c r="HD304" s="15" t="n">
        <f aca="false">IF(HD302&lt;HD303,HD302,HD303)</f>
        <v>0</v>
      </c>
      <c r="HE304" s="15" t="n">
        <f aca="false">IF(HE302&lt;HE303,HE302,HE303)</f>
        <v>0</v>
      </c>
      <c r="HF304" s="15" t="n">
        <f aca="false">IF(HF302&lt;HF303,HF302,HF303)</f>
        <v>0</v>
      </c>
      <c r="HG304" s="15" t="n">
        <f aca="false">IF(HG302&lt;HG303,HG302,HG303)</f>
        <v>0</v>
      </c>
      <c r="HH304" s="15" t="n">
        <f aca="false">IF(HH302&lt;HH303,HH302,HH303)</f>
        <v>0</v>
      </c>
      <c r="HI304" s="15" t="n">
        <f aca="false">IF(HI302&lt;HI303,HI302,HI303)</f>
        <v>0</v>
      </c>
      <c r="HJ304" s="15" t="n">
        <f aca="false">IF(HJ302&lt;HJ303,HJ302,HJ303)</f>
        <v>0</v>
      </c>
      <c r="HK304" s="15" t="n">
        <f aca="false">IF(HK302&lt;HK303,HK302,HK303)</f>
        <v>0</v>
      </c>
      <c r="HL304" s="15" t="n">
        <f aca="false">IF(HL302&lt;HL303,HL302,HL303)</f>
        <v>0</v>
      </c>
      <c r="HM304" s="15" t="n">
        <f aca="false">IF(HM302&lt;HM303,HM302,HM303)</f>
        <v>0</v>
      </c>
      <c r="HN304" s="15" t="n">
        <f aca="false">IF(HN302&lt;HN303,HN302,HN303)</f>
        <v>0</v>
      </c>
      <c r="HO304" s="15" t="n">
        <f aca="false">IF(HO302&lt;HO303,HO302,HO303)</f>
        <v>0</v>
      </c>
      <c r="HP304" s="15" t="n">
        <f aca="false">IF(HP302&lt;HP303,HP302,HP303)</f>
        <v>0</v>
      </c>
      <c r="HQ304" s="15" t="n">
        <f aca="false">IF(HQ302&lt;HQ303,HQ302,HQ303)</f>
        <v>0</v>
      </c>
      <c r="HR304" s="15" t="n">
        <f aca="false">IF(HR302&lt;HR303,HR302,HR303)</f>
        <v>0</v>
      </c>
      <c r="HS304" s="15" t="n">
        <f aca="false">IF(HS302&lt;HS303,HS302,HS303)</f>
        <v>0</v>
      </c>
      <c r="HT304" s="15" t="n">
        <f aca="false">IF(HT302&lt;HT303,HT302,HT303)</f>
        <v>0</v>
      </c>
      <c r="HU304" s="15" t="n">
        <f aca="false">IF(HU302&lt;HU303,HU302,HU303)</f>
        <v>0</v>
      </c>
      <c r="HV304" s="15" t="n">
        <f aca="false">IF(HV302&lt;HV303,HV302,HV303)</f>
        <v>0</v>
      </c>
    </row>
    <row r="305" customFormat="false" ht="18" hidden="true" customHeight="true" outlineLevel="0" collapsed="false">
      <c r="A305" s="1"/>
      <c r="B305" s="10"/>
      <c r="C305" s="10"/>
      <c r="D305" s="10"/>
      <c r="E305" s="10"/>
      <c r="F305" s="76"/>
      <c r="G305" s="13"/>
      <c r="H305" s="74"/>
      <c r="I305" s="10"/>
      <c r="J305" s="10"/>
      <c r="K305" s="1"/>
      <c r="M305" s="1"/>
      <c r="O305" s="17"/>
      <c r="AK305" s="1"/>
      <c r="AL305" s="1"/>
      <c r="AM305" s="1"/>
      <c r="AN305" s="1"/>
      <c r="AO305" s="1"/>
      <c r="AP305" s="1"/>
      <c r="AQ305" s="1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0" t="n">
        <f aca="false">FY$4^GN304</f>
        <v>1</v>
      </c>
      <c r="GO305" s="0" t="n">
        <f aca="false">FZ$4^GO304*GN305</f>
        <v>1</v>
      </c>
      <c r="GP305" s="0" t="n">
        <f aca="false">GA$4^GP304*GO305</f>
        <v>1</v>
      </c>
      <c r="GQ305" s="0" t="n">
        <f aca="false">GB$4^GQ304*GP305</f>
        <v>1</v>
      </c>
      <c r="GR305" s="0" t="n">
        <f aca="false">GC$4^GR304*GQ305</f>
        <v>1</v>
      </c>
      <c r="GS305" s="0" t="n">
        <f aca="false">GD$4^GS304*GR305</f>
        <v>1</v>
      </c>
      <c r="GT305" s="0" t="n">
        <f aca="false">GE$4^GT304*GS305</f>
        <v>1</v>
      </c>
      <c r="GU305" s="0" t="n">
        <f aca="false">GF$4^GU304*GT305</f>
        <v>1</v>
      </c>
      <c r="GV305" s="0" t="n">
        <f aca="false">GG$4^GV304*GU305</f>
        <v>1</v>
      </c>
      <c r="GW305" s="0" t="n">
        <f aca="false">GH$4^GW304*GV305</f>
        <v>1</v>
      </c>
      <c r="GX305" s="0" t="n">
        <f aca="false">GI$4^GX304*GW305</f>
        <v>1</v>
      </c>
      <c r="GY305" s="0" t="n">
        <f aca="false">GJ$4^GY304*GX305</f>
        <v>1</v>
      </c>
      <c r="GZ305" s="0" t="n">
        <f aca="false">GK$4^GZ304*GY305</f>
        <v>1</v>
      </c>
      <c r="HA305" s="0" t="n">
        <f aca="false">GL$4^HA304*GZ305</f>
        <v>1</v>
      </c>
      <c r="HB305" s="0" t="n">
        <f aca="false">GM$4^HB304*HA305</f>
        <v>1</v>
      </c>
      <c r="HC305" s="0" t="n">
        <f aca="false">GN$4^HC304*HB305</f>
        <v>1</v>
      </c>
      <c r="HD305" s="0" t="n">
        <f aca="false">GO$4^HD304*HC305</f>
        <v>1</v>
      </c>
      <c r="HE305" s="0" t="n">
        <f aca="false">GP$4^HE304*HD305</f>
        <v>1</v>
      </c>
      <c r="HF305" s="0" t="n">
        <f aca="false">GQ$4^HF304*HE305</f>
        <v>1</v>
      </c>
      <c r="HG305" s="0" t="n">
        <f aca="false">GR$4^HG304*HF305</f>
        <v>1</v>
      </c>
      <c r="HH305" s="0" t="n">
        <f aca="false">GS$4^HH304*HG305</f>
        <v>1</v>
      </c>
      <c r="HI305" s="0" t="n">
        <f aca="false">GT$4^HI304*HH305</f>
        <v>1</v>
      </c>
      <c r="HJ305" s="0" t="n">
        <f aca="false">GU$4^HJ304*HI305</f>
        <v>1</v>
      </c>
      <c r="HK305" s="0" t="n">
        <f aca="false">GV$4^HK304*HJ305</f>
        <v>1</v>
      </c>
      <c r="HL305" s="0" t="n">
        <f aca="false">GW$4^HL304*HK305</f>
        <v>1</v>
      </c>
      <c r="HM305" s="0" t="n">
        <f aca="false">GX$4^HM304*HL305</f>
        <v>1</v>
      </c>
      <c r="HN305" s="0" t="n">
        <f aca="false">GY$4^HN304*HM305</f>
        <v>1</v>
      </c>
      <c r="HO305" s="0" t="n">
        <f aca="false">GZ$4^HO304*HN305</f>
        <v>1</v>
      </c>
      <c r="HP305" s="0" t="n">
        <f aca="false">HA$4^HP304*HO305</f>
        <v>1</v>
      </c>
      <c r="HQ305" s="0" t="n">
        <f aca="false">HB$4^HQ304*HP305</f>
        <v>1</v>
      </c>
      <c r="HR305" s="0" t="n">
        <f aca="false">HC$4^HR304*HQ305</f>
        <v>1</v>
      </c>
      <c r="HS305" s="0" t="n">
        <f aca="false">HD$4^HS304*HR305</f>
        <v>1</v>
      </c>
      <c r="HT305" s="0" t="n">
        <f aca="false">HE$4^HT304*HS305</f>
        <v>1</v>
      </c>
      <c r="HU305" s="0" t="n">
        <f aca="false">HF$4^HU304*HT305</f>
        <v>1</v>
      </c>
      <c r="HV305" s="0" t="n">
        <f aca="false">HG$4^HV304*HU305</f>
        <v>1</v>
      </c>
    </row>
    <row r="306" customFormat="false" ht="18" hidden="true" customHeight="true" outlineLevel="0" collapsed="false">
      <c r="A306" s="1"/>
      <c r="B306" s="10"/>
      <c r="C306" s="10"/>
      <c r="D306" s="10"/>
      <c r="E306" s="10"/>
      <c r="F306" s="76"/>
      <c r="G306" s="13"/>
      <c r="H306" s="74"/>
      <c r="I306" s="10"/>
      <c r="J306" s="10"/>
      <c r="K306" s="1"/>
      <c r="M306" s="1"/>
      <c r="O306" s="17"/>
      <c r="AK306" s="1"/>
      <c r="AL306" s="1"/>
      <c r="AM306" s="1"/>
      <c r="AN306" s="1"/>
      <c r="AO306" s="1"/>
      <c r="AP306" s="1"/>
      <c r="AQ306" s="1"/>
      <c r="AR306" s="0" t="s">
        <v>106</v>
      </c>
      <c r="AS306" s="15" t="n">
        <f aca="true">INT((RAND()*(AM302-AL302+1)+AL302))</f>
        <v>25</v>
      </c>
      <c r="AT306" s="15" t="n">
        <f aca="true">INT((RAND()*(AO302-AN302+1)+AN302))</f>
        <v>17</v>
      </c>
      <c r="AU306" s="0" t="n">
        <f aca="false">AT306-AT307*(AS307-AS306)</f>
        <v>17</v>
      </c>
      <c r="AV306" s="0" t="n">
        <v>256</v>
      </c>
      <c r="AW306" s="15" t="n">
        <f aca="false">IF(AU306/AV306=INT(AU306/AV306),1,0)</f>
        <v>0</v>
      </c>
      <c r="AX306" s="15" t="n">
        <f aca="false">IF(AW306=0,AU306,AU306/AV306)</f>
        <v>17</v>
      </c>
      <c r="AY306" s="15" t="n">
        <v>16</v>
      </c>
      <c r="AZ306" s="15" t="n">
        <f aca="false">IF(AX306/AY306=INT(AX306/AY306),1,0)</f>
        <v>0</v>
      </c>
      <c r="BA306" s="15" t="n">
        <f aca="false">IF(AZ306=0,AX306,AX306/AY306)</f>
        <v>17</v>
      </c>
      <c r="BB306" s="15" t="n">
        <v>4</v>
      </c>
      <c r="BC306" s="15" t="n">
        <f aca="false">IF(BA306/BB306=INT(BA306/BB306),1,0)</f>
        <v>0</v>
      </c>
      <c r="BD306" s="15" t="n">
        <f aca="false">IF(BC306=0,BA306,BA306/BB306)</f>
        <v>17</v>
      </c>
      <c r="BE306" s="15" t="n">
        <v>2</v>
      </c>
      <c r="BF306" s="15" t="n">
        <f aca="false">IF(BD306/BE306=INT(BD306/BE306),1,0)</f>
        <v>0</v>
      </c>
      <c r="BG306" s="15" t="n">
        <f aca="false">IF(BF306=0,BD306,BD306/BE306)</f>
        <v>17</v>
      </c>
      <c r="BH306" s="15" t="n">
        <v>81</v>
      </c>
      <c r="BI306" s="15" t="n">
        <f aca="false">IF(BG306/BH306=INT(BG306/BH306),1,0)</f>
        <v>0</v>
      </c>
      <c r="BJ306" s="15" t="n">
        <f aca="false">IF(BI306=0,BG306,BG306/BH306)</f>
        <v>17</v>
      </c>
      <c r="BK306" s="15" t="n">
        <v>9</v>
      </c>
      <c r="BL306" s="15" t="n">
        <f aca="false">IF(BJ306/BK306=INT(BJ306/BK306),1,0)</f>
        <v>0</v>
      </c>
      <c r="BM306" s="15" t="n">
        <f aca="false">IF(BL306=0,BJ306,BJ306/BK306)</f>
        <v>17</v>
      </c>
      <c r="BN306" s="15" t="n">
        <v>3</v>
      </c>
      <c r="BO306" s="15" t="n">
        <f aca="false">IF(BM306/BN306=INT(BM306/BN306),1,0)</f>
        <v>0</v>
      </c>
      <c r="BP306" s="15" t="n">
        <f aca="false">IF(BO306=0,BM306,BM306/BN306)</f>
        <v>17</v>
      </c>
      <c r="BQ306" s="15" t="n">
        <v>25</v>
      </c>
      <c r="BR306" s="15" t="n">
        <f aca="false">IF(BP306/BQ306=INT(BP306/BQ306),1,0)</f>
        <v>0</v>
      </c>
      <c r="BS306" s="15" t="n">
        <f aca="false">IF(BR306=0,BP306,BP306/BQ306)</f>
        <v>17</v>
      </c>
      <c r="BT306" s="15" t="n">
        <v>5</v>
      </c>
      <c r="BU306" s="15" t="n">
        <f aca="false">IF(BS306/BT306=INT(BS306/BT306),1,0)</f>
        <v>0</v>
      </c>
      <c r="BV306" s="15" t="n">
        <f aca="false">IF(BU306=0,BS306,BS306/BT306)</f>
        <v>17</v>
      </c>
      <c r="BW306" s="15" t="n">
        <v>49</v>
      </c>
      <c r="BX306" s="15" t="n">
        <f aca="false">IF(BV306/BW306=INT(BV306/BW306),1,0)</f>
        <v>0</v>
      </c>
      <c r="BY306" s="15" t="n">
        <f aca="false">IF(BX306=0,BV306,BV306/BW306)</f>
        <v>17</v>
      </c>
      <c r="BZ306" s="15" t="n">
        <v>7</v>
      </c>
      <c r="CA306" s="15" t="n">
        <f aca="false">IF(BY306/BZ306=INT(BY306/BZ306),1,0)</f>
        <v>0</v>
      </c>
      <c r="CB306" s="15" t="n">
        <f aca="false">IF(CA306=0,BY306,BY306/BZ306)</f>
        <v>17</v>
      </c>
      <c r="CC306" s="15" t="n">
        <v>121</v>
      </c>
      <c r="CD306" s="15" t="n">
        <f aca="false">IF(CB306/CC306=INT(CB306/CC306),1,0)</f>
        <v>0</v>
      </c>
      <c r="CE306" s="15" t="n">
        <f aca="false">IF(CD306=0,CB306,CB306/CC306)</f>
        <v>17</v>
      </c>
      <c r="CF306" s="15" t="n">
        <v>11</v>
      </c>
      <c r="CG306" s="15" t="n">
        <f aca="false">IF(CE306/CF306=INT(CE306/CF306),1,0)</f>
        <v>0</v>
      </c>
      <c r="CH306" s="15" t="n">
        <f aca="false">IF(CG306=0,CE306,CE306/CF306)</f>
        <v>17</v>
      </c>
      <c r="CI306" s="15" t="n">
        <v>169</v>
      </c>
      <c r="CJ306" s="15" t="n">
        <f aca="false">IF(CH306/CI306=INT(CH306/CI306),1,0)</f>
        <v>0</v>
      </c>
      <c r="CK306" s="15" t="n">
        <f aca="false">IF(CJ306=0,CH306,CH306/CI306)</f>
        <v>17</v>
      </c>
      <c r="CL306" s="15" t="n">
        <v>13</v>
      </c>
      <c r="CM306" s="15" t="n">
        <f aca="false">IF(CK306/CL306=INT(CK306/CL306),1,0)</f>
        <v>0</v>
      </c>
      <c r="CN306" s="15" t="n">
        <f aca="false">IF(CM306=0,CK306,CK306/CL306)</f>
        <v>17</v>
      </c>
      <c r="CO306" s="15" t="n">
        <f aca="false">CO302</f>
        <v>289</v>
      </c>
      <c r="CP306" s="15" t="n">
        <f aca="false">IF(CN306/CO306=INT(CN306/CO306),1,0)</f>
        <v>0</v>
      </c>
      <c r="CQ306" s="15" t="n">
        <f aca="false">IF(CP306=0,CN306,CN306/CO306)</f>
        <v>17</v>
      </c>
      <c r="CR306" s="15" t="n">
        <v>17</v>
      </c>
      <c r="CS306" s="15" t="n">
        <f aca="false">IF(CQ306/CR306=INT(CQ306/CR306),1,0)</f>
        <v>1</v>
      </c>
      <c r="CT306" s="15" t="n">
        <f aca="false">IF(CS306=0,CQ306,CQ306/CR306)</f>
        <v>1</v>
      </c>
      <c r="CU306" s="15" t="n">
        <f aca="false">CU302</f>
        <v>361</v>
      </c>
      <c r="CV306" s="15" t="n">
        <f aca="false">IF(CT306/CU306=INT(CT306/CU306),1,0)</f>
        <v>0</v>
      </c>
      <c r="CW306" s="15" t="n">
        <f aca="false">IF(CV306=0,CT306,CT306/CU306)</f>
        <v>1</v>
      </c>
      <c r="CX306" s="15" t="n">
        <v>19</v>
      </c>
      <c r="CY306" s="15" t="n">
        <f aca="false">IF(CW306/CX306=INT(CW306/CX306),1,0)</f>
        <v>0</v>
      </c>
      <c r="CZ306" s="15" t="n">
        <f aca="false">IF(CY306=0,CW306,CW306/CX306)</f>
        <v>1</v>
      </c>
      <c r="DA306" s="15" t="n">
        <f aca="false">DA302</f>
        <v>529</v>
      </c>
      <c r="DB306" s="15" t="n">
        <f aca="false">IF(CZ306/DA306=INT(CZ306/DA306),1,0)</f>
        <v>0</v>
      </c>
      <c r="DC306" s="15" t="n">
        <f aca="false">IF(DB306=0,CZ306,CZ306/DA306)</f>
        <v>1</v>
      </c>
      <c r="DD306" s="15" t="n">
        <v>23</v>
      </c>
      <c r="DE306" s="15" t="n">
        <f aca="false">IF(DC306/DD306=INT(DC306/DD306),1,0)</f>
        <v>0</v>
      </c>
      <c r="DF306" s="15" t="n">
        <f aca="false">IF(DE306=0,DC306,DC306/DD306)</f>
        <v>1</v>
      </c>
      <c r="DG306" s="15" t="n">
        <f aca="false">DG302</f>
        <v>841</v>
      </c>
      <c r="DH306" s="15" t="n">
        <f aca="false">IF(DF306/DG306=INT(DF306/DG306),1,0)</f>
        <v>0</v>
      </c>
      <c r="DI306" s="15" t="n">
        <f aca="false">IF(DH306=0,DF306,DF306/DG306)</f>
        <v>1</v>
      </c>
      <c r="DJ306" s="15" t="n">
        <v>29</v>
      </c>
      <c r="DK306" s="15" t="n">
        <f aca="false">IF(DI306/DJ306=INT(DI306/DJ306),1,0)</f>
        <v>0</v>
      </c>
      <c r="DL306" s="15" t="n">
        <f aca="false">IF(DK306=0,DI306,DI306/DJ306)</f>
        <v>1</v>
      </c>
      <c r="DM306" s="15" t="n">
        <f aca="false">DM302</f>
        <v>961</v>
      </c>
      <c r="DN306" s="15" t="n">
        <f aca="false">IF(DL306/DM306=INT(DL306/DM306),1,0)</f>
        <v>0</v>
      </c>
      <c r="DO306" s="15" t="n">
        <f aca="false">IF(DN306=0,DL306,DL306/DM306)</f>
        <v>1</v>
      </c>
      <c r="DP306" s="15" t="n">
        <v>31</v>
      </c>
      <c r="DQ306" s="15" t="n">
        <f aca="false">IF(DO306/DP306=INT(DO306/DP306),1,0)</f>
        <v>0</v>
      </c>
      <c r="DR306" s="15" t="n">
        <f aca="false">IF(DQ306=0,DO306,DO306/DP306)</f>
        <v>1</v>
      </c>
      <c r="DS306" s="15" t="n">
        <v>37</v>
      </c>
      <c r="DT306" s="15" t="n">
        <f aca="false">IF(DR306/DS306=INT(DR306/DS306),1,0)</f>
        <v>0</v>
      </c>
      <c r="DU306" s="15" t="n">
        <f aca="false">IF(DT306=0,DR306,DR306/DS306)</f>
        <v>1</v>
      </c>
      <c r="DV306" s="15" t="n">
        <v>41</v>
      </c>
      <c r="DW306" s="15" t="n">
        <f aca="false">IF(DU306/DV306=INT(DU306/DV306),1,0)</f>
        <v>0</v>
      </c>
      <c r="DX306" s="15" t="n">
        <f aca="false">IF(DW306=0,DU306,DU306/DV306)</f>
        <v>1</v>
      </c>
      <c r="DY306" s="15" t="n">
        <v>43</v>
      </c>
      <c r="DZ306" s="15" t="n">
        <f aca="false">IF(DX306/DY306=INT(DX306/DY306),1,0)</f>
        <v>0</v>
      </c>
      <c r="EA306" s="15" t="n">
        <f aca="false">IF(DZ306=0,DX306,DX306/DY306)</f>
        <v>1</v>
      </c>
      <c r="EB306" s="15" t="n">
        <v>47</v>
      </c>
      <c r="EC306" s="15" t="n">
        <f aca="false">IF(EA306/EB306=INT(EA306/EB306),1,0)</f>
        <v>0</v>
      </c>
      <c r="ED306" s="15" t="n">
        <f aca="false">IF(EC306=0,EA306,EA306/EB306)</f>
        <v>1</v>
      </c>
      <c r="EE306" s="15" t="n">
        <v>53</v>
      </c>
      <c r="EF306" s="15" t="n">
        <f aca="false">IF(ED306/EE306=INT(ED306/EE306),1,0)</f>
        <v>0</v>
      </c>
      <c r="EG306" s="15" t="n">
        <f aca="false">IF(EF306=0,ED306,ED306/EE306)</f>
        <v>1</v>
      </c>
      <c r="EH306" s="15" t="n">
        <v>59</v>
      </c>
      <c r="EI306" s="15" t="n">
        <f aca="false">IF(EG306/EH306=INT(EG306/EH306),1,0)</f>
        <v>0</v>
      </c>
      <c r="EJ306" s="15" t="n">
        <f aca="false">IF(EI306=0,EG306,EG306/EH306)</f>
        <v>1</v>
      </c>
      <c r="EK306" s="15" t="n">
        <v>61</v>
      </c>
      <c r="EL306" s="15" t="n">
        <f aca="false">IF(EJ306/EK306=INT(EJ306/EK306),1,0)</f>
        <v>0</v>
      </c>
      <c r="EM306" s="15" t="n">
        <f aca="false">IF(EL306=0,EJ306,EJ306/EK306)</f>
        <v>1</v>
      </c>
      <c r="EN306" s="15" t="n">
        <v>67</v>
      </c>
      <c r="EO306" s="15" t="n">
        <f aca="false">IF(EM306/EN306=INT(EM306/EN306),1,0)</f>
        <v>0</v>
      </c>
      <c r="EP306" s="15" t="n">
        <f aca="false">IF(EO306=0,EM306,EM306/EN306)</f>
        <v>1</v>
      </c>
      <c r="EQ306" s="15" t="n">
        <v>71</v>
      </c>
      <c r="ER306" s="15" t="n">
        <f aca="false">IF(EP306/EQ306=INT(EP306/EQ306),1,0)</f>
        <v>0</v>
      </c>
      <c r="ES306" s="15" t="n">
        <f aca="false">IF(ER306=0,EP306,EP306/EQ306)</f>
        <v>1</v>
      </c>
      <c r="ET306" s="15" t="n">
        <v>73</v>
      </c>
      <c r="EU306" s="15" t="n">
        <f aca="false">IF(ES306/ET306=INT(ES306/ET306),1,0)</f>
        <v>0</v>
      </c>
      <c r="EV306" s="15" t="n">
        <f aca="false">IF(EU306=0,ES306,ES306/ET306)</f>
        <v>1</v>
      </c>
      <c r="EW306" s="15" t="n">
        <v>79</v>
      </c>
      <c r="EX306" s="15" t="n">
        <f aca="false">IF(EV306/EW306=INT(EV306/EW306),1,0)</f>
        <v>0</v>
      </c>
      <c r="EY306" s="15" t="n">
        <f aca="false">IF(EX306=0,EV306,EV306/EW306)</f>
        <v>1</v>
      </c>
      <c r="EZ306" s="15" t="n">
        <v>83</v>
      </c>
      <c r="FA306" s="15" t="n">
        <f aca="false">IF(EY306/EZ306=INT(EY306/EZ306),1,0)</f>
        <v>0</v>
      </c>
      <c r="FB306" s="15" t="n">
        <f aca="false">IF(FA306=0,EY306,EY306/EZ306)</f>
        <v>1</v>
      </c>
      <c r="FC306" s="15" t="n">
        <v>89</v>
      </c>
      <c r="FD306" s="15" t="n">
        <f aca="false">IF(FB306/FC306=INT(FB306/FC306),1,0)</f>
        <v>0</v>
      </c>
      <c r="FE306" s="15" t="n">
        <f aca="false">IF(FD306=0,FB306,FB306/FC306)</f>
        <v>1</v>
      </c>
      <c r="FF306" s="15" t="n">
        <v>97</v>
      </c>
      <c r="FG306" s="15" t="n">
        <f aca="false">IF(FE306/FF306=INT(FE306/FF306),1,0)</f>
        <v>0</v>
      </c>
      <c r="FH306" s="15" t="n">
        <f aca="false">IF(FG306=0,FE306,FE306/FF306)</f>
        <v>1</v>
      </c>
      <c r="FI306" s="15" t="n">
        <v>101</v>
      </c>
      <c r="FJ306" s="15" t="n">
        <f aca="false">IF(FH306/FI306=INT(FH306/FI306),1,0)</f>
        <v>0</v>
      </c>
      <c r="FK306" s="15" t="n">
        <f aca="false">IF(FJ306=0,FH306,FH306/FI306)</f>
        <v>1</v>
      </c>
      <c r="FL306" s="15" t="n">
        <v>103</v>
      </c>
      <c r="FM306" s="15" t="n">
        <f aca="false">IF(FK306/FL306=INT(FK306/FL306),1,0)</f>
        <v>0</v>
      </c>
      <c r="FN306" s="15" t="n">
        <f aca="false">IF(FM306=0,FK306,FK306/FL306)</f>
        <v>1</v>
      </c>
      <c r="FO306" s="15" t="n">
        <v>107</v>
      </c>
      <c r="FP306" s="15" t="n">
        <f aca="false">IF(FN306/FO306=INT(FN306/FO306),1,0)</f>
        <v>0</v>
      </c>
      <c r="FQ306" s="15" t="n">
        <f aca="false">IF(FP306=0,FN306,FN306/FO306)</f>
        <v>1</v>
      </c>
      <c r="FR306" s="15" t="n">
        <v>109</v>
      </c>
      <c r="FS306" s="15" t="n">
        <f aca="false">IF(FQ306/FR306=INT(FQ306/FR306),1,0)</f>
        <v>0</v>
      </c>
      <c r="FT306" s="15" t="n">
        <f aca="false">IF(FS306=0,FQ306,FQ306/FR306)</f>
        <v>1</v>
      </c>
      <c r="FU306" s="15" t="n">
        <v>113</v>
      </c>
      <c r="FV306" s="15" t="n">
        <f aca="false">IF(FT306/FU306=INT(FT306/FU306),1,0)</f>
        <v>0</v>
      </c>
      <c r="FW306" s="15" t="n">
        <f aca="false">IF(FV306=0,FT306,FT306/FU306)</f>
        <v>1</v>
      </c>
      <c r="FX306" s="15" t="n">
        <v>127</v>
      </c>
      <c r="FY306" s="15" t="n">
        <f aca="false">IF(FW306/FX306=INT(FW306/FX306),1,0)</f>
        <v>0</v>
      </c>
      <c r="FZ306" s="15" t="n">
        <f aca="false">IF(FY306=0,FW306,FW306/FX306)</f>
        <v>1</v>
      </c>
      <c r="GA306" s="15" t="n">
        <v>131</v>
      </c>
      <c r="GB306" s="15" t="n">
        <f aca="false">IF(FZ306/GA306=INT(FZ306/GA306),1,0)</f>
        <v>0</v>
      </c>
      <c r="GC306" s="15" t="n">
        <f aca="false">IF(GB306=0,FZ306,FZ306/GA306)</f>
        <v>1</v>
      </c>
      <c r="GD306" s="15" t="n">
        <v>137</v>
      </c>
      <c r="GE306" s="15" t="n">
        <f aca="false">IF(GC306/GD306=INT(GC306/GD306),1,0)</f>
        <v>0</v>
      </c>
      <c r="GF306" s="15" t="n">
        <f aca="false">IF(GE306=0,GC306,GC306/GD306)</f>
        <v>1</v>
      </c>
      <c r="GG306" s="15" t="n">
        <v>139</v>
      </c>
      <c r="GH306" s="15" t="n">
        <f aca="false">IF(GF306/GG306=INT(GF306/GG306),1,0)</f>
        <v>0</v>
      </c>
      <c r="GI306" s="15" t="n">
        <f aca="false">IF(GH306=0,GF306,GF306/GG306)</f>
        <v>1</v>
      </c>
      <c r="GJ306" s="15" t="n">
        <v>149</v>
      </c>
      <c r="GK306" s="15" t="n">
        <f aca="false">IF(GI306/GJ306=INT(GI306/GJ306),1,0)</f>
        <v>0</v>
      </c>
      <c r="GL306" s="15" t="n">
        <f aca="false">IF(GK306=0,GI306,GI306/GJ306)</f>
        <v>1</v>
      </c>
      <c r="GM306" s="15"/>
      <c r="GN306" s="15" t="n">
        <f aca="false">8*AW306+4*AZ306+2*BC306+BF306</f>
        <v>0</v>
      </c>
      <c r="GO306" s="15" t="n">
        <f aca="false">4*BI306+2*BL306+BO306</f>
        <v>0</v>
      </c>
      <c r="GP306" s="15" t="n">
        <f aca="false">2*BR306+BU306</f>
        <v>0</v>
      </c>
      <c r="GQ306" s="15" t="n">
        <f aca="false">2*BX306+CA306</f>
        <v>0</v>
      </c>
      <c r="GR306" s="15" t="n">
        <f aca="false">2*CD306+CG306</f>
        <v>0</v>
      </c>
      <c r="GS306" s="15" t="n">
        <f aca="false">2*CJ306+CM306</f>
        <v>0</v>
      </c>
      <c r="GT306" s="15" t="n">
        <f aca="false">CS306</f>
        <v>1</v>
      </c>
      <c r="GU306" s="15" t="n">
        <f aca="false">CY306</f>
        <v>0</v>
      </c>
      <c r="GV306" s="15" t="n">
        <f aca="false">DE306</f>
        <v>0</v>
      </c>
      <c r="GW306" s="15" t="n">
        <f aca="false">DK306</f>
        <v>0</v>
      </c>
      <c r="GX306" s="15" t="n">
        <f aca="false">DQ306</f>
        <v>0</v>
      </c>
      <c r="GY306" s="0" t="n">
        <f aca="false">DT306</f>
        <v>0</v>
      </c>
      <c r="GZ306" s="0" t="n">
        <f aca="false">DW306</f>
        <v>0</v>
      </c>
      <c r="HA306" s="0" t="n">
        <f aca="false">DZ306</f>
        <v>0</v>
      </c>
      <c r="HB306" s="0" t="n">
        <f aca="false">EC306</f>
        <v>0</v>
      </c>
      <c r="HC306" s="0" t="n">
        <f aca="false">EF306</f>
        <v>0</v>
      </c>
      <c r="HD306" s="0" t="n">
        <f aca="false">EI306</f>
        <v>0</v>
      </c>
      <c r="HE306" s="0" t="n">
        <f aca="false">EL306</f>
        <v>0</v>
      </c>
      <c r="HF306" s="0" t="n">
        <f aca="false">EO306</f>
        <v>0</v>
      </c>
      <c r="HG306" s="0" t="n">
        <f aca="false">ER306</f>
        <v>0</v>
      </c>
      <c r="HH306" s="0" t="n">
        <f aca="false">EU306</f>
        <v>0</v>
      </c>
      <c r="HI306" s="0" t="n">
        <f aca="false">EX306</f>
        <v>0</v>
      </c>
      <c r="HJ306" s="0" t="n">
        <f aca="false">FA306</f>
        <v>0</v>
      </c>
      <c r="HK306" s="0" t="n">
        <f aca="false">FD306</f>
        <v>0</v>
      </c>
      <c r="HL306" s="0" t="n">
        <f aca="false">FG306</f>
        <v>0</v>
      </c>
      <c r="HM306" s="0" t="n">
        <f aca="false">FJ306</f>
        <v>0</v>
      </c>
      <c r="HN306" s="0" t="n">
        <f aca="false">FM306</f>
        <v>0</v>
      </c>
      <c r="HO306" s="0" t="n">
        <f aca="false">FP306</f>
        <v>0</v>
      </c>
      <c r="HP306" s="0" t="n">
        <f aca="false">FS306</f>
        <v>0</v>
      </c>
      <c r="HQ306" s="0" t="n">
        <f aca="false">FV306</f>
        <v>0</v>
      </c>
      <c r="HR306" s="0" t="n">
        <f aca="false">FY306</f>
        <v>0</v>
      </c>
      <c r="HS306" s="0" t="n">
        <f aca="false">GB306</f>
        <v>0</v>
      </c>
      <c r="HT306" s="0" t="n">
        <f aca="false">GE306</f>
        <v>0</v>
      </c>
      <c r="HU306" s="0" t="n">
        <f aca="false">GH306</f>
        <v>0</v>
      </c>
      <c r="HV306" s="0" t="n">
        <f aca="false">GK306</f>
        <v>0</v>
      </c>
      <c r="HW306" s="0" t="n">
        <f aca="false">AU306</f>
        <v>17</v>
      </c>
      <c r="HX306" s="0" t="n">
        <f aca="false">HW306/HV309</f>
        <v>17</v>
      </c>
    </row>
    <row r="307" customFormat="false" ht="18" hidden="true" customHeight="true" outlineLevel="0" collapsed="false">
      <c r="A307" s="1"/>
      <c r="B307" s="10"/>
      <c r="C307" s="10"/>
      <c r="D307" s="10"/>
      <c r="E307" s="10"/>
      <c r="F307" s="76"/>
      <c r="G307" s="13"/>
      <c r="H307" s="74"/>
      <c r="I307" s="10"/>
      <c r="J307" s="10"/>
      <c r="K307" s="1"/>
      <c r="M307" s="1"/>
      <c r="O307" s="17"/>
      <c r="AK307" s="1"/>
      <c r="AL307" s="1"/>
      <c r="AM307" s="1"/>
      <c r="AN307" s="1"/>
      <c r="AO307" s="1"/>
      <c r="AP307" s="1"/>
      <c r="AQ307" s="1"/>
      <c r="AS307" s="0" t="n">
        <f aca="false">AS306+INT(AT306/AT307)</f>
        <v>25</v>
      </c>
      <c r="AT307" s="15" t="n">
        <f aca="true">IF(AP302&gt;AT306,INT((RAND()*(AQ302-AP302+1)+AP302)),INT((RAND()*(AQ302-AT306)+AT306+1)))</f>
        <v>18</v>
      </c>
      <c r="AU307" s="0" t="n">
        <f aca="false">AT307</f>
        <v>18</v>
      </c>
      <c r="AV307" s="0" t="n">
        <v>256</v>
      </c>
      <c r="AW307" s="15" t="n">
        <f aca="false">IF(AU307/AV307=INT(AU307/AV307),1,0)</f>
        <v>0</v>
      </c>
      <c r="AX307" s="15" t="n">
        <f aca="false">IF(AW307=0,AU307,AU307/AV307)</f>
        <v>18</v>
      </c>
      <c r="AY307" s="15" t="n">
        <v>16</v>
      </c>
      <c r="AZ307" s="15" t="n">
        <f aca="false">IF(AX307/AY307=INT(AX307/AY307),1,0)</f>
        <v>0</v>
      </c>
      <c r="BA307" s="15" t="n">
        <f aca="false">IF(AZ307=0,AX307,AX307/AY307)</f>
        <v>18</v>
      </c>
      <c r="BB307" s="15" t="n">
        <v>4</v>
      </c>
      <c r="BC307" s="15" t="n">
        <f aca="false">IF(BA307/BB307=INT(BA307/BB307),1,0)</f>
        <v>0</v>
      </c>
      <c r="BD307" s="15" t="n">
        <f aca="false">IF(BC307=0,BA307,BA307/BB307)</f>
        <v>18</v>
      </c>
      <c r="BE307" s="15" t="n">
        <v>2</v>
      </c>
      <c r="BF307" s="15" t="n">
        <f aca="false">IF(BD307/BE307=INT(BD307/BE307),1,0)</f>
        <v>1</v>
      </c>
      <c r="BG307" s="15" t="n">
        <f aca="false">IF(BF307=0,BD307,BD307/BE307)</f>
        <v>9</v>
      </c>
      <c r="BH307" s="15" t="n">
        <v>81</v>
      </c>
      <c r="BI307" s="15" t="n">
        <f aca="false">IF(BG307/BH307=INT(BG307/BH307),1,0)</f>
        <v>0</v>
      </c>
      <c r="BJ307" s="15" t="n">
        <f aca="false">IF(BI307=0,BG307,BG307/BH307)</f>
        <v>9</v>
      </c>
      <c r="BK307" s="15" t="n">
        <v>9</v>
      </c>
      <c r="BL307" s="15" t="n">
        <f aca="false">IF(BJ307/BK307=INT(BJ307/BK307),1,0)</f>
        <v>1</v>
      </c>
      <c r="BM307" s="15" t="n">
        <f aca="false">IF(BL307=0,BJ307,BJ307/BK307)</f>
        <v>1</v>
      </c>
      <c r="BN307" s="15" t="n">
        <v>3</v>
      </c>
      <c r="BO307" s="15" t="n">
        <f aca="false">IF(BM307/BN307=INT(BM307/BN307),1,0)</f>
        <v>0</v>
      </c>
      <c r="BP307" s="15" t="n">
        <f aca="false">IF(BO307=0,BM307,BM307/BN307)</f>
        <v>1</v>
      </c>
      <c r="BQ307" s="15" t="n">
        <v>25</v>
      </c>
      <c r="BR307" s="15" t="n">
        <f aca="false">IF(BP307/BQ307=INT(BP307/BQ307),1,0)</f>
        <v>0</v>
      </c>
      <c r="BS307" s="15" t="n">
        <f aca="false">IF(BR307=0,BP307,BP307/BQ307)</f>
        <v>1</v>
      </c>
      <c r="BT307" s="15" t="n">
        <v>5</v>
      </c>
      <c r="BU307" s="15" t="n">
        <f aca="false">IF(BS307/BT307=INT(BS307/BT307),1,0)</f>
        <v>0</v>
      </c>
      <c r="BV307" s="15" t="n">
        <f aca="false">IF(BU307=0,BS307,BS307/BT307)</f>
        <v>1</v>
      </c>
      <c r="BW307" s="15" t="n">
        <v>49</v>
      </c>
      <c r="BX307" s="15" t="n">
        <f aca="false">IF(BV307/BW307=INT(BV307/BW307),1,0)</f>
        <v>0</v>
      </c>
      <c r="BY307" s="15" t="n">
        <f aca="false">IF(BX307=0,BV307,BV307/BW307)</f>
        <v>1</v>
      </c>
      <c r="BZ307" s="15" t="n">
        <v>7</v>
      </c>
      <c r="CA307" s="15" t="n">
        <f aca="false">IF(BY307/BZ307=INT(BY307/BZ307),1,0)</f>
        <v>0</v>
      </c>
      <c r="CB307" s="15" t="n">
        <f aca="false">IF(CA307=0,BY307,BY307/BZ307)</f>
        <v>1</v>
      </c>
      <c r="CC307" s="15" t="n">
        <v>121</v>
      </c>
      <c r="CD307" s="15" t="n">
        <f aca="false">IF(CB307/CC307=INT(CB307/CC307),1,0)</f>
        <v>0</v>
      </c>
      <c r="CE307" s="15" t="n">
        <f aca="false">IF(CD307=0,CB307,CB307/CC307)</f>
        <v>1</v>
      </c>
      <c r="CF307" s="15" t="n">
        <v>11</v>
      </c>
      <c r="CG307" s="15" t="n">
        <f aca="false">IF(CE307/CF307=INT(CE307/CF307),1,0)</f>
        <v>0</v>
      </c>
      <c r="CH307" s="15" t="n">
        <f aca="false">IF(CG307=0,CE307,CE307/CF307)</f>
        <v>1</v>
      </c>
      <c r="CI307" s="15" t="n">
        <v>169</v>
      </c>
      <c r="CJ307" s="15" t="n">
        <f aca="false">IF(CH307/CI307=INT(CH307/CI307),1,0)</f>
        <v>0</v>
      </c>
      <c r="CK307" s="15" t="n">
        <f aca="false">IF(CJ307=0,CH307,CH307/CI307)</f>
        <v>1</v>
      </c>
      <c r="CL307" s="15" t="n">
        <v>13</v>
      </c>
      <c r="CM307" s="15" t="n">
        <f aca="false">IF(CK307/CL307=INT(CK307/CL307),1,0)</f>
        <v>0</v>
      </c>
      <c r="CN307" s="15" t="n">
        <f aca="false">IF(CM307=0,CK307,CK307/CL307)</f>
        <v>1</v>
      </c>
      <c r="CO307" s="15" t="n">
        <f aca="false">CO303</f>
        <v>289</v>
      </c>
      <c r="CP307" s="15" t="n">
        <f aca="false">IF(CN307/CO307=INT(CN307/CO307),1,0)</f>
        <v>0</v>
      </c>
      <c r="CQ307" s="15" t="n">
        <f aca="false">IF(CP307=0,CN307,CN307/CO307)</f>
        <v>1</v>
      </c>
      <c r="CR307" s="15" t="n">
        <v>17</v>
      </c>
      <c r="CS307" s="15" t="n">
        <f aca="false">IF(CQ307/CR307=INT(CQ307/CR307),1,0)</f>
        <v>0</v>
      </c>
      <c r="CT307" s="15" t="n">
        <f aca="false">IF(CS307=0,CQ307,CQ307/CR307)</f>
        <v>1</v>
      </c>
      <c r="CU307" s="15" t="n">
        <f aca="false">CU303</f>
        <v>361</v>
      </c>
      <c r="CV307" s="15" t="n">
        <f aca="false">IF(CT307/CU307=INT(CT307/CU307),1,0)</f>
        <v>0</v>
      </c>
      <c r="CW307" s="15" t="n">
        <f aca="false">IF(CV307=0,CT307,CT307/CU307)</f>
        <v>1</v>
      </c>
      <c r="CX307" s="15" t="n">
        <v>19</v>
      </c>
      <c r="CY307" s="15" t="n">
        <f aca="false">IF(CW307/CX307=INT(CW307/CX307),1,0)</f>
        <v>0</v>
      </c>
      <c r="CZ307" s="15" t="n">
        <f aca="false">IF(CY307=0,CW307,CW307/CX307)</f>
        <v>1</v>
      </c>
      <c r="DA307" s="15" t="n">
        <f aca="false">DA303</f>
        <v>529</v>
      </c>
      <c r="DB307" s="15" t="n">
        <f aca="false">IF(CZ307/DA307=INT(CZ307/DA307),1,0)</f>
        <v>0</v>
      </c>
      <c r="DC307" s="15" t="n">
        <f aca="false">IF(DB307=0,CZ307,CZ307/DA307)</f>
        <v>1</v>
      </c>
      <c r="DD307" s="15" t="n">
        <v>23</v>
      </c>
      <c r="DE307" s="15" t="n">
        <f aca="false">IF(DC307/DD307=INT(DC307/DD307),1,0)</f>
        <v>0</v>
      </c>
      <c r="DF307" s="15" t="n">
        <f aca="false">IF(DE307=0,DC307,DC307/DD307)</f>
        <v>1</v>
      </c>
      <c r="DG307" s="15" t="n">
        <f aca="false">DG303</f>
        <v>841</v>
      </c>
      <c r="DH307" s="15" t="n">
        <f aca="false">IF(DF307/DG307=INT(DF307/DG307),1,0)</f>
        <v>0</v>
      </c>
      <c r="DI307" s="15" t="n">
        <f aca="false">IF(DH307=0,DF307,DF307/DG307)</f>
        <v>1</v>
      </c>
      <c r="DJ307" s="15" t="n">
        <v>29</v>
      </c>
      <c r="DK307" s="15" t="n">
        <f aca="false">IF(DI307/DJ307=INT(DI307/DJ307),1,0)</f>
        <v>0</v>
      </c>
      <c r="DL307" s="15" t="n">
        <f aca="false">IF(DK307=0,DI307,DI307/DJ307)</f>
        <v>1</v>
      </c>
      <c r="DM307" s="15" t="n">
        <f aca="false">DM303</f>
        <v>961</v>
      </c>
      <c r="DN307" s="15" t="n">
        <f aca="false">IF(DL307/DM307=INT(DL307/DM307),1,0)</f>
        <v>0</v>
      </c>
      <c r="DO307" s="15" t="n">
        <f aca="false">IF(DN307=0,DL307,DL307/DM307)</f>
        <v>1</v>
      </c>
      <c r="DP307" s="15" t="n">
        <v>31</v>
      </c>
      <c r="DQ307" s="15" t="n">
        <f aca="false">IF(DO307/DP307=INT(DO307/DP307),1,0)</f>
        <v>0</v>
      </c>
      <c r="DR307" s="15" t="n">
        <f aca="false">IF(DQ307=0,DO307,DO307/DP307)</f>
        <v>1</v>
      </c>
      <c r="DS307" s="15" t="n">
        <v>37</v>
      </c>
      <c r="DT307" s="15" t="n">
        <f aca="false">IF(DR307/DS307=INT(DR307/DS307),1,0)</f>
        <v>0</v>
      </c>
      <c r="DU307" s="15" t="n">
        <f aca="false">IF(DT307=0,DR307,DR307/DS307)</f>
        <v>1</v>
      </c>
      <c r="DV307" s="15" t="n">
        <v>41</v>
      </c>
      <c r="DW307" s="15" t="n">
        <f aca="false">IF(DU307/DV307=INT(DU307/DV307),1,0)</f>
        <v>0</v>
      </c>
      <c r="DX307" s="15" t="n">
        <f aca="false">IF(DW307=0,DU307,DU307/DV307)</f>
        <v>1</v>
      </c>
      <c r="DY307" s="15" t="n">
        <v>43</v>
      </c>
      <c r="DZ307" s="15" t="n">
        <f aca="false">IF(DX307/DY307=INT(DX307/DY307),1,0)</f>
        <v>0</v>
      </c>
      <c r="EA307" s="15" t="n">
        <f aca="false">IF(DZ307=0,DX307,DX307/DY307)</f>
        <v>1</v>
      </c>
      <c r="EB307" s="15" t="n">
        <v>47</v>
      </c>
      <c r="EC307" s="15" t="n">
        <f aca="false">IF(EA307/EB307=INT(EA307/EB307),1,0)</f>
        <v>0</v>
      </c>
      <c r="ED307" s="15" t="n">
        <f aca="false">IF(EC307=0,EA307,EA307/EB307)</f>
        <v>1</v>
      </c>
      <c r="EE307" s="15" t="n">
        <v>53</v>
      </c>
      <c r="EF307" s="15" t="n">
        <f aca="false">IF(ED307/EE307=INT(ED307/EE307),1,0)</f>
        <v>0</v>
      </c>
      <c r="EG307" s="15" t="n">
        <f aca="false">IF(EF307=0,ED307,ED307/EE307)</f>
        <v>1</v>
      </c>
      <c r="EH307" s="15" t="n">
        <v>59</v>
      </c>
      <c r="EI307" s="15" t="n">
        <f aca="false">IF(EG307/EH307=INT(EG307/EH307),1,0)</f>
        <v>0</v>
      </c>
      <c r="EJ307" s="15" t="n">
        <f aca="false">IF(EI307=0,EG307,EG307/EH307)</f>
        <v>1</v>
      </c>
      <c r="EK307" s="15" t="n">
        <v>61</v>
      </c>
      <c r="EL307" s="15" t="n">
        <f aca="false">IF(EJ307/EK307=INT(EJ307/EK307),1,0)</f>
        <v>0</v>
      </c>
      <c r="EM307" s="15" t="n">
        <f aca="false">IF(EL307=0,EJ307,EJ307/EK307)</f>
        <v>1</v>
      </c>
      <c r="EN307" s="15" t="n">
        <v>67</v>
      </c>
      <c r="EO307" s="15" t="n">
        <f aca="false">IF(EM307/EN307=INT(EM307/EN307),1,0)</f>
        <v>0</v>
      </c>
      <c r="EP307" s="15" t="n">
        <f aca="false">IF(EO307=0,EM307,EM307/EN307)</f>
        <v>1</v>
      </c>
      <c r="EQ307" s="15" t="n">
        <v>71</v>
      </c>
      <c r="ER307" s="15" t="n">
        <f aca="false">IF(EP307/EQ307=INT(EP307/EQ307),1,0)</f>
        <v>0</v>
      </c>
      <c r="ES307" s="15" t="n">
        <f aca="false">IF(ER307=0,EP307,EP307/EQ307)</f>
        <v>1</v>
      </c>
      <c r="ET307" s="15" t="n">
        <v>73</v>
      </c>
      <c r="EU307" s="15" t="n">
        <f aca="false">IF(ES307/ET307=INT(ES307/ET307),1,0)</f>
        <v>0</v>
      </c>
      <c r="EV307" s="15" t="n">
        <f aca="false">IF(EU307=0,ES307,ES307/ET307)</f>
        <v>1</v>
      </c>
      <c r="EW307" s="15" t="n">
        <v>79</v>
      </c>
      <c r="EX307" s="15" t="n">
        <f aca="false">IF(EV307/EW307=INT(EV307/EW307),1,0)</f>
        <v>0</v>
      </c>
      <c r="EY307" s="15" t="n">
        <f aca="false">IF(EX307=0,EV307,EV307/EW307)</f>
        <v>1</v>
      </c>
      <c r="EZ307" s="15" t="n">
        <v>83</v>
      </c>
      <c r="FA307" s="15" t="n">
        <f aca="false">IF(EY307/EZ307=INT(EY307/EZ307),1,0)</f>
        <v>0</v>
      </c>
      <c r="FB307" s="15" t="n">
        <f aca="false">IF(FA307=0,EY307,EY307/EZ307)</f>
        <v>1</v>
      </c>
      <c r="FC307" s="15" t="n">
        <v>89</v>
      </c>
      <c r="FD307" s="15" t="n">
        <f aca="false">IF(FB307/FC307=INT(FB307/FC307),1,0)</f>
        <v>0</v>
      </c>
      <c r="FE307" s="15" t="n">
        <f aca="false">IF(FD307=0,FB307,FB307/FC307)</f>
        <v>1</v>
      </c>
      <c r="FF307" s="15" t="n">
        <v>97</v>
      </c>
      <c r="FG307" s="15" t="n">
        <f aca="false">IF(FE307/FF307=INT(FE307/FF307),1,0)</f>
        <v>0</v>
      </c>
      <c r="FH307" s="15" t="n">
        <f aca="false">IF(FG307=0,FE307,FE307/FF307)</f>
        <v>1</v>
      </c>
      <c r="FI307" s="15" t="n">
        <v>101</v>
      </c>
      <c r="FJ307" s="15" t="n">
        <f aca="false">IF(FH307/FI307=INT(FH307/FI307),1,0)</f>
        <v>0</v>
      </c>
      <c r="FK307" s="15" t="n">
        <f aca="false">IF(FJ307=0,FH307,FH307/FI307)</f>
        <v>1</v>
      </c>
      <c r="FL307" s="15" t="n">
        <v>103</v>
      </c>
      <c r="FM307" s="15" t="n">
        <f aca="false">IF(FK307/FL307=INT(FK307/FL307),1,0)</f>
        <v>0</v>
      </c>
      <c r="FN307" s="15" t="n">
        <f aca="false">IF(FM307=0,FK307,FK307/FL307)</f>
        <v>1</v>
      </c>
      <c r="FO307" s="15" t="n">
        <v>107</v>
      </c>
      <c r="FP307" s="15" t="n">
        <f aca="false">IF(FN307/FO307=INT(FN307/FO307),1,0)</f>
        <v>0</v>
      </c>
      <c r="FQ307" s="15" t="n">
        <f aca="false">IF(FP307=0,FN307,FN307/FO307)</f>
        <v>1</v>
      </c>
      <c r="FR307" s="15" t="n">
        <v>109</v>
      </c>
      <c r="FS307" s="15" t="n">
        <f aca="false">IF(FQ307/FR307=INT(FQ307/FR307),1,0)</f>
        <v>0</v>
      </c>
      <c r="FT307" s="15" t="n">
        <f aca="false">IF(FS307=0,FQ307,FQ307/FR307)</f>
        <v>1</v>
      </c>
      <c r="FU307" s="15" t="n">
        <v>113</v>
      </c>
      <c r="FV307" s="15" t="n">
        <f aca="false">IF(FT307/FU307=INT(FT307/FU307),1,0)</f>
        <v>0</v>
      </c>
      <c r="FW307" s="15" t="n">
        <f aca="false">IF(FV307=0,FT307,FT307/FU307)</f>
        <v>1</v>
      </c>
      <c r="FX307" s="15" t="n">
        <v>127</v>
      </c>
      <c r="FY307" s="15" t="n">
        <f aca="false">IF(FW307/FX307=INT(FW307/FX307),1,0)</f>
        <v>0</v>
      </c>
      <c r="FZ307" s="15" t="n">
        <f aca="false">IF(FY307=0,FW307,FW307/FX307)</f>
        <v>1</v>
      </c>
      <c r="GA307" s="15" t="n">
        <v>131</v>
      </c>
      <c r="GB307" s="15" t="n">
        <f aca="false">IF(FZ307/GA307=INT(FZ307/GA307),1,0)</f>
        <v>0</v>
      </c>
      <c r="GC307" s="15" t="n">
        <f aca="false">IF(GB307=0,FZ307,FZ307/GA307)</f>
        <v>1</v>
      </c>
      <c r="GD307" s="15" t="n">
        <v>137</v>
      </c>
      <c r="GE307" s="15" t="n">
        <f aca="false">IF(GC307/GD307=INT(GC307/GD307),1,0)</f>
        <v>0</v>
      </c>
      <c r="GF307" s="15" t="n">
        <f aca="false">IF(GE307=0,GC307,GC307/GD307)</f>
        <v>1</v>
      </c>
      <c r="GG307" s="15" t="n">
        <v>139</v>
      </c>
      <c r="GH307" s="15" t="n">
        <f aca="false">IF(GF307/GG307=INT(GF307/GG307),1,0)</f>
        <v>0</v>
      </c>
      <c r="GI307" s="15" t="n">
        <f aca="false">IF(GH307=0,GF307,GF307/GG307)</f>
        <v>1</v>
      </c>
      <c r="GJ307" s="15" t="n">
        <v>149</v>
      </c>
      <c r="GK307" s="15" t="n">
        <f aca="false">IF(GI307/GJ307=INT(GI307/GJ307),1,0)</f>
        <v>0</v>
      </c>
      <c r="GL307" s="15" t="n">
        <f aca="false">IF(GK307=0,GI307,GI307/GJ307)</f>
        <v>1</v>
      </c>
      <c r="GM307" s="15"/>
      <c r="GN307" s="15" t="n">
        <f aca="false">8*AW307+4*AZ307+2*BC307+BF307</f>
        <v>1</v>
      </c>
      <c r="GO307" s="15" t="n">
        <f aca="false">4*BI307+2*BL307+BO307</f>
        <v>2</v>
      </c>
      <c r="GP307" s="15" t="n">
        <f aca="false">2*BR307+BU307</f>
        <v>0</v>
      </c>
      <c r="GQ307" s="15" t="n">
        <f aca="false">2*BX307+CA307</f>
        <v>0</v>
      </c>
      <c r="GR307" s="15" t="n">
        <f aca="false">2*CD307+CG307</f>
        <v>0</v>
      </c>
      <c r="GS307" s="15" t="n">
        <f aca="false">2*CJ307+CM307</f>
        <v>0</v>
      </c>
      <c r="GT307" s="15" t="n">
        <f aca="false">CS307</f>
        <v>0</v>
      </c>
      <c r="GU307" s="15" t="n">
        <f aca="false">CY307</f>
        <v>0</v>
      </c>
      <c r="GV307" s="15" t="n">
        <f aca="false">DE307</f>
        <v>0</v>
      </c>
      <c r="GW307" s="15" t="n">
        <f aca="false">DK307</f>
        <v>0</v>
      </c>
      <c r="GX307" s="15" t="n">
        <f aca="false">DQ307</f>
        <v>0</v>
      </c>
      <c r="GY307" s="0" t="n">
        <f aca="false">DT307</f>
        <v>0</v>
      </c>
      <c r="GZ307" s="0" t="n">
        <f aca="false">DW307</f>
        <v>0</v>
      </c>
      <c r="HA307" s="0" t="n">
        <f aca="false">DZ307</f>
        <v>0</v>
      </c>
      <c r="HB307" s="0" t="n">
        <f aca="false">EC307</f>
        <v>0</v>
      </c>
      <c r="HC307" s="0" t="n">
        <f aca="false">EF307</f>
        <v>0</v>
      </c>
      <c r="HD307" s="0" t="n">
        <f aca="false">EI307</f>
        <v>0</v>
      </c>
      <c r="HE307" s="0" t="n">
        <f aca="false">EL307</f>
        <v>0</v>
      </c>
      <c r="HF307" s="0" t="n">
        <f aca="false">EO307</f>
        <v>0</v>
      </c>
      <c r="HG307" s="0" t="n">
        <f aca="false">ER307</f>
        <v>0</v>
      </c>
      <c r="HH307" s="0" t="n">
        <f aca="false">EU307</f>
        <v>0</v>
      </c>
      <c r="HI307" s="0" t="n">
        <f aca="false">EX307</f>
        <v>0</v>
      </c>
      <c r="HJ307" s="0" t="n">
        <f aca="false">FA307</f>
        <v>0</v>
      </c>
      <c r="HK307" s="0" t="n">
        <f aca="false">FD307</f>
        <v>0</v>
      </c>
      <c r="HL307" s="0" t="n">
        <f aca="false">FG307</f>
        <v>0</v>
      </c>
      <c r="HM307" s="0" t="n">
        <f aca="false">FJ307</f>
        <v>0</v>
      </c>
      <c r="HN307" s="0" t="n">
        <f aca="false">FM307</f>
        <v>0</v>
      </c>
      <c r="HO307" s="0" t="n">
        <f aca="false">FP307</f>
        <v>0</v>
      </c>
      <c r="HP307" s="0" t="n">
        <f aca="false">FS307</f>
        <v>0</v>
      </c>
      <c r="HQ307" s="0" t="n">
        <f aca="false">FV307</f>
        <v>0</v>
      </c>
      <c r="HR307" s="0" t="n">
        <f aca="false">FY307</f>
        <v>0</v>
      </c>
      <c r="HS307" s="0" t="n">
        <f aca="false">GB307</f>
        <v>0</v>
      </c>
      <c r="HT307" s="0" t="n">
        <f aca="false">GE307</f>
        <v>0</v>
      </c>
      <c r="HU307" s="0" t="n">
        <f aca="false">GH307</f>
        <v>0</v>
      </c>
      <c r="HV307" s="0" t="n">
        <f aca="false">GK307</f>
        <v>0</v>
      </c>
      <c r="HW307" s="0" t="n">
        <f aca="false">AU307</f>
        <v>18</v>
      </c>
      <c r="HX307" s="0" t="n">
        <f aca="false">HW307/HV309</f>
        <v>18</v>
      </c>
    </row>
    <row r="308" customFormat="false" ht="18" hidden="true" customHeight="true" outlineLevel="0" collapsed="false">
      <c r="A308" s="1"/>
      <c r="B308" s="10"/>
      <c r="C308" s="10"/>
      <c r="D308" s="10"/>
      <c r="E308" s="10"/>
      <c r="F308" s="76"/>
      <c r="G308" s="13"/>
      <c r="H308" s="74"/>
      <c r="I308" s="10"/>
      <c r="J308" s="10"/>
      <c r="K308" s="1"/>
      <c r="M308" s="1"/>
      <c r="O308" s="17"/>
      <c r="AK308" s="1"/>
      <c r="AL308" s="1"/>
      <c r="AM308" s="1"/>
      <c r="AN308" s="1"/>
      <c r="AO308" s="1"/>
      <c r="AP308" s="1"/>
      <c r="AQ308" s="1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 t="n">
        <f aca="false">IF(GN306&lt;GN307,GN306,GN307)</f>
        <v>0</v>
      </c>
      <c r="GO308" s="15" t="n">
        <f aca="false">IF(GO306&lt;GO307,GO306,GO307)</f>
        <v>0</v>
      </c>
      <c r="GP308" s="15" t="n">
        <f aca="false">IF(GP306&lt;GP307,GP306,GP307)</f>
        <v>0</v>
      </c>
      <c r="GQ308" s="15" t="n">
        <f aca="false">IF(GQ306&lt;GQ307,GQ306,GQ307)</f>
        <v>0</v>
      </c>
      <c r="GR308" s="15" t="n">
        <f aca="false">IF(GR306&lt;GR307,GR306,GR307)</f>
        <v>0</v>
      </c>
      <c r="GS308" s="15" t="n">
        <f aca="false">IF(GS306&lt;GS307,GS306,GS307)</f>
        <v>0</v>
      </c>
      <c r="GT308" s="15" t="n">
        <f aca="false">IF(GT306&lt;GT307,GT306,GT307)</f>
        <v>0</v>
      </c>
      <c r="GU308" s="15" t="n">
        <f aca="false">IF(GU306&lt;GU307,GU306,GU307)</f>
        <v>0</v>
      </c>
      <c r="GV308" s="15" t="n">
        <f aca="false">IF(GV306&lt;GV307,GV306,GV307)</f>
        <v>0</v>
      </c>
      <c r="GW308" s="15" t="n">
        <f aca="false">IF(GW306&lt;GW307,GW306,GW307)</f>
        <v>0</v>
      </c>
      <c r="GX308" s="15" t="n">
        <f aca="false">IF(GX306&lt;GX307,GX306,GX307)</f>
        <v>0</v>
      </c>
      <c r="GY308" s="15" t="n">
        <f aca="false">IF(GY306&lt;GY307,GY306,GY307)</f>
        <v>0</v>
      </c>
      <c r="GZ308" s="15" t="n">
        <f aca="false">IF(GZ306&lt;GZ307,GZ306,GZ307)</f>
        <v>0</v>
      </c>
      <c r="HA308" s="15" t="n">
        <f aca="false">IF(HA306&lt;HA307,HA306,HA307)</f>
        <v>0</v>
      </c>
      <c r="HB308" s="15" t="n">
        <f aca="false">IF(HB306&lt;HB307,HB306,HB307)</f>
        <v>0</v>
      </c>
      <c r="HC308" s="15" t="n">
        <f aca="false">IF(HC306&lt;HC307,HC306,HC307)</f>
        <v>0</v>
      </c>
      <c r="HD308" s="15" t="n">
        <f aca="false">IF(HD306&lt;HD307,HD306,HD307)</f>
        <v>0</v>
      </c>
      <c r="HE308" s="15" t="n">
        <f aca="false">IF(HE306&lt;HE307,HE306,HE307)</f>
        <v>0</v>
      </c>
      <c r="HF308" s="15" t="n">
        <f aca="false">IF(HF306&lt;HF307,HF306,HF307)</f>
        <v>0</v>
      </c>
      <c r="HG308" s="15" t="n">
        <f aca="false">IF(HG306&lt;HG307,HG306,HG307)</f>
        <v>0</v>
      </c>
      <c r="HH308" s="15" t="n">
        <f aca="false">IF(HH306&lt;HH307,HH306,HH307)</f>
        <v>0</v>
      </c>
      <c r="HI308" s="15" t="n">
        <f aca="false">IF(HI306&lt;HI307,HI306,HI307)</f>
        <v>0</v>
      </c>
      <c r="HJ308" s="15" t="n">
        <f aca="false">IF(HJ306&lt;HJ307,HJ306,HJ307)</f>
        <v>0</v>
      </c>
      <c r="HK308" s="15" t="n">
        <f aca="false">IF(HK306&lt;HK307,HK306,HK307)</f>
        <v>0</v>
      </c>
      <c r="HL308" s="15" t="n">
        <f aca="false">IF(HL306&lt;HL307,HL306,HL307)</f>
        <v>0</v>
      </c>
      <c r="HM308" s="15" t="n">
        <f aca="false">IF(HM306&lt;HM307,HM306,HM307)</f>
        <v>0</v>
      </c>
      <c r="HN308" s="15" t="n">
        <f aca="false">IF(HN306&lt;HN307,HN306,HN307)</f>
        <v>0</v>
      </c>
      <c r="HO308" s="15" t="n">
        <f aca="false">IF(HO306&lt;HO307,HO306,HO307)</f>
        <v>0</v>
      </c>
      <c r="HP308" s="15" t="n">
        <f aca="false">IF(HP306&lt;HP307,HP306,HP307)</f>
        <v>0</v>
      </c>
      <c r="HQ308" s="15" t="n">
        <f aca="false">IF(HQ306&lt;HQ307,HQ306,HQ307)</f>
        <v>0</v>
      </c>
      <c r="HR308" s="15" t="n">
        <f aca="false">IF(HR306&lt;HR307,HR306,HR307)</f>
        <v>0</v>
      </c>
      <c r="HS308" s="15" t="n">
        <f aca="false">IF(HS306&lt;HS307,HS306,HS307)</f>
        <v>0</v>
      </c>
      <c r="HT308" s="15" t="n">
        <f aca="false">IF(HT306&lt;HT307,HT306,HT307)</f>
        <v>0</v>
      </c>
      <c r="HU308" s="15" t="n">
        <f aca="false">IF(HU306&lt;HU307,HU306,HU307)</f>
        <v>0</v>
      </c>
      <c r="HV308" s="15" t="n">
        <f aca="false">IF(HV306&lt;HV307,HV306,HV307)</f>
        <v>0</v>
      </c>
    </row>
    <row r="309" customFormat="false" ht="18" hidden="true" customHeight="true" outlineLevel="0" collapsed="false">
      <c r="A309" s="1"/>
      <c r="B309" s="10"/>
      <c r="C309" s="10"/>
      <c r="D309" s="10"/>
      <c r="E309" s="10"/>
      <c r="F309" s="76"/>
      <c r="G309" s="13"/>
      <c r="H309" s="74"/>
      <c r="I309" s="10"/>
      <c r="J309" s="10"/>
      <c r="K309" s="1"/>
      <c r="M309" s="1"/>
      <c r="O309" s="17"/>
      <c r="AK309" s="1"/>
      <c r="AL309" s="1"/>
      <c r="AM309" s="1"/>
      <c r="AN309" s="1"/>
      <c r="AO309" s="1"/>
      <c r="AP309" s="1"/>
      <c r="AQ309" s="1"/>
      <c r="AT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0" t="n">
        <f aca="false">FY$4^GN308</f>
        <v>1</v>
      </c>
      <c r="GO309" s="0" t="n">
        <f aca="false">FZ$4^GO308*GN309</f>
        <v>1</v>
      </c>
      <c r="GP309" s="0" t="n">
        <f aca="false">GA$4^GP308*GO309</f>
        <v>1</v>
      </c>
      <c r="GQ309" s="0" t="n">
        <f aca="false">GB$4^GQ308*GP309</f>
        <v>1</v>
      </c>
      <c r="GR309" s="0" t="n">
        <f aca="false">GC$4^GR308*GQ309</f>
        <v>1</v>
      </c>
      <c r="GS309" s="0" t="n">
        <f aca="false">GD$4^GS308*GR309</f>
        <v>1</v>
      </c>
      <c r="GT309" s="0" t="n">
        <f aca="false">GE$4^GT308*GS309</f>
        <v>1</v>
      </c>
      <c r="GU309" s="0" t="n">
        <f aca="false">GF$4^GU308*GT309</f>
        <v>1</v>
      </c>
      <c r="GV309" s="0" t="n">
        <f aca="false">GG$4^GV308*GU309</f>
        <v>1</v>
      </c>
      <c r="GW309" s="0" t="n">
        <f aca="false">GH$4^GW308*GV309</f>
        <v>1</v>
      </c>
      <c r="GX309" s="0" t="n">
        <f aca="false">GI$4^GX308*GW309</f>
        <v>1</v>
      </c>
      <c r="GY309" s="0" t="n">
        <f aca="false">GJ$4^GY308*GX309</f>
        <v>1</v>
      </c>
      <c r="GZ309" s="0" t="n">
        <f aca="false">GK$4^GZ308*GY309</f>
        <v>1</v>
      </c>
      <c r="HA309" s="0" t="n">
        <f aca="false">GL$4^HA308*GZ309</f>
        <v>1</v>
      </c>
      <c r="HB309" s="0" t="n">
        <f aca="false">GM$4^HB308*HA309</f>
        <v>1</v>
      </c>
      <c r="HC309" s="0" t="n">
        <f aca="false">GN$4^HC308*HB309</f>
        <v>1</v>
      </c>
      <c r="HD309" s="0" t="n">
        <f aca="false">GO$4^HD308*HC309</f>
        <v>1</v>
      </c>
      <c r="HE309" s="0" t="n">
        <f aca="false">GP$4^HE308*HD309</f>
        <v>1</v>
      </c>
      <c r="HF309" s="0" t="n">
        <f aca="false">GQ$4^HF308*HE309</f>
        <v>1</v>
      </c>
      <c r="HG309" s="0" t="n">
        <f aca="false">GR$4^HG308*HF309</f>
        <v>1</v>
      </c>
      <c r="HH309" s="0" t="n">
        <f aca="false">GS$4^HH308*HG309</f>
        <v>1</v>
      </c>
      <c r="HI309" s="0" t="n">
        <f aca="false">GT$4^HI308*HH309</f>
        <v>1</v>
      </c>
      <c r="HJ309" s="0" t="n">
        <f aca="false">GU$4^HJ308*HI309</f>
        <v>1</v>
      </c>
      <c r="HK309" s="0" t="n">
        <f aca="false">GV$4^HK308*HJ309</f>
        <v>1</v>
      </c>
      <c r="HL309" s="0" t="n">
        <f aca="false">GW$4^HL308*HK309</f>
        <v>1</v>
      </c>
      <c r="HM309" s="0" t="n">
        <f aca="false">GX$4^HM308*HL309</f>
        <v>1</v>
      </c>
      <c r="HN309" s="0" t="n">
        <f aca="false">GY$4^HN308*HM309</f>
        <v>1</v>
      </c>
      <c r="HO309" s="0" t="n">
        <f aca="false">GZ$4^HO308*HN309</f>
        <v>1</v>
      </c>
      <c r="HP309" s="0" t="n">
        <f aca="false">HA$4^HP308*HO309</f>
        <v>1</v>
      </c>
      <c r="HQ309" s="0" t="n">
        <f aca="false">HB$4^HQ308*HP309</f>
        <v>1</v>
      </c>
      <c r="HR309" s="0" t="n">
        <f aca="false">HC$4^HR308*HQ309</f>
        <v>1</v>
      </c>
      <c r="HS309" s="0" t="n">
        <f aca="false">HD$4^HS308*HR309</f>
        <v>1</v>
      </c>
      <c r="HT309" s="0" t="n">
        <f aca="false">HE$4^HT308*HS309</f>
        <v>1</v>
      </c>
      <c r="HU309" s="0" t="n">
        <f aca="false">HF$4^HU308*HT309</f>
        <v>1</v>
      </c>
      <c r="HV309" s="0" t="n">
        <f aca="false">HG$4^HV308*HU309</f>
        <v>1</v>
      </c>
    </row>
    <row r="310" customFormat="false" ht="18" hidden="true" customHeight="true" outlineLevel="0" collapsed="false">
      <c r="A310" s="1"/>
      <c r="B310" s="10"/>
      <c r="C310" s="10"/>
      <c r="D310" s="10"/>
      <c r="E310" s="10"/>
      <c r="F310" s="76"/>
      <c r="G310" s="13"/>
      <c r="H310" s="74"/>
      <c r="I310" s="10"/>
      <c r="J310" s="10"/>
      <c r="K310" s="1"/>
      <c r="M310" s="1"/>
      <c r="O310" s="17"/>
      <c r="AK310" s="1"/>
      <c r="AL310" s="1"/>
      <c r="AM310" s="1"/>
      <c r="AN310" s="1"/>
      <c r="AO310" s="1"/>
      <c r="AP310" s="1"/>
      <c r="AQ310" s="1"/>
      <c r="AR310" s="0" t="s">
        <v>107</v>
      </c>
      <c r="AS310" s="15" t="n">
        <f aca="true">IF(U302=3,INT((RAND()*(AM302-AL302+1)+AL302)),0)</f>
        <v>0</v>
      </c>
      <c r="AT310" s="15" t="n">
        <f aca="true">IF(U302=3,INT((RAND()*(AO302-AN302+1)+AN302)),0)</f>
        <v>0</v>
      </c>
      <c r="AU310" s="0" t="n">
        <f aca="false">AT310-AT311*(AS311-AS310)</f>
        <v>0</v>
      </c>
      <c r="AV310" s="0" t="n">
        <v>256</v>
      </c>
      <c r="AW310" s="15" t="n">
        <f aca="false">IF(AU310/AV310=INT(AU310/AV310),1,0)</f>
        <v>1</v>
      </c>
      <c r="AX310" s="15" t="n">
        <f aca="false">IF(AW310=0,AU310,AU310/AV310)</f>
        <v>0</v>
      </c>
      <c r="AY310" s="15" t="n">
        <v>16</v>
      </c>
      <c r="AZ310" s="15" t="n">
        <f aca="false">IF(AX310/AY310=INT(AX310/AY310),1,0)</f>
        <v>1</v>
      </c>
      <c r="BA310" s="15" t="n">
        <f aca="false">IF(AZ310=0,AX310,AX310/AY310)</f>
        <v>0</v>
      </c>
      <c r="BB310" s="15" t="n">
        <v>4</v>
      </c>
      <c r="BC310" s="15" t="n">
        <f aca="false">IF(BA310/BB310=INT(BA310/BB310),1,0)</f>
        <v>1</v>
      </c>
      <c r="BD310" s="15" t="n">
        <f aca="false">IF(BC310=0,BA310,BA310/BB310)</f>
        <v>0</v>
      </c>
      <c r="BE310" s="15" t="n">
        <v>2</v>
      </c>
      <c r="BF310" s="15" t="n">
        <f aca="false">IF(BD310/BE310=INT(BD310/BE310),1,0)</f>
        <v>1</v>
      </c>
      <c r="BG310" s="15" t="n">
        <f aca="false">IF(BF310=0,BD310,BD310/BE310)</f>
        <v>0</v>
      </c>
      <c r="BH310" s="15" t="n">
        <v>81</v>
      </c>
      <c r="BI310" s="15" t="n">
        <f aca="false">IF(BG310/BH310=INT(BG310/BH310),1,0)</f>
        <v>1</v>
      </c>
      <c r="BJ310" s="15" t="n">
        <f aca="false">IF(BI310=0,BG310,BG310/BH310)</f>
        <v>0</v>
      </c>
      <c r="BK310" s="15" t="n">
        <v>9</v>
      </c>
      <c r="BL310" s="15" t="n">
        <f aca="false">IF(BJ310/BK310=INT(BJ310/BK310),1,0)</f>
        <v>1</v>
      </c>
      <c r="BM310" s="15" t="n">
        <f aca="false">IF(BL310=0,BJ310,BJ310/BK310)</f>
        <v>0</v>
      </c>
      <c r="BN310" s="15" t="n">
        <v>3</v>
      </c>
      <c r="BO310" s="15" t="n">
        <f aca="false">IF(BM310/BN310=INT(BM310/BN310),1,0)</f>
        <v>1</v>
      </c>
      <c r="BP310" s="15" t="n">
        <f aca="false">IF(BO310=0,BM310,BM310/BN310)</f>
        <v>0</v>
      </c>
      <c r="BQ310" s="15" t="n">
        <v>25</v>
      </c>
      <c r="BR310" s="15" t="n">
        <f aca="false">IF(BP310/BQ310=INT(BP310/BQ310),1,0)</f>
        <v>1</v>
      </c>
      <c r="BS310" s="15" t="n">
        <f aca="false">IF(BR310=0,BP310,BP310/BQ310)</f>
        <v>0</v>
      </c>
      <c r="BT310" s="15" t="n">
        <v>5</v>
      </c>
      <c r="BU310" s="15" t="n">
        <f aca="false">IF(BS310/BT310=INT(BS310/BT310),1,0)</f>
        <v>1</v>
      </c>
      <c r="BV310" s="15" t="n">
        <f aca="false">IF(BU310=0,BS310,BS310/BT310)</f>
        <v>0</v>
      </c>
      <c r="BW310" s="15" t="n">
        <v>49</v>
      </c>
      <c r="BX310" s="15" t="n">
        <f aca="false">IF(BV310/BW310=INT(BV310/BW310),1,0)</f>
        <v>1</v>
      </c>
      <c r="BY310" s="15" t="n">
        <f aca="false">IF(BX310=0,BV310,BV310/BW310)</f>
        <v>0</v>
      </c>
      <c r="BZ310" s="15" t="n">
        <v>7</v>
      </c>
      <c r="CA310" s="15" t="n">
        <f aca="false">IF(BY310/BZ310=INT(BY310/BZ310),1,0)</f>
        <v>1</v>
      </c>
      <c r="CB310" s="15" t="n">
        <f aca="false">IF(CA310=0,BY310,BY310/BZ310)</f>
        <v>0</v>
      </c>
      <c r="CC310" s="15" t="n">
        <v>121</v>
      </c>
      <c r="CD310" s="15" t="n">
        <f aca="false">IF(CB310/CC310=INT(CB310/CC310),1,0)</f>
        <v>1</v>
      </c>
      <c r="CE310" s="15" t="n">
        <f aca="false">IF(CD310=0,CB310,CB310/CC310)</f>
        <v>0</v>
      </c>
      <c r="CF310" s="15" t="n">
        <v>11</v>
      </c>
      <c r="CG310" s="15" t="n">
        <f aca="false">IF(CE310/CF310=INT(CE310/CF310),1,0)</f>
        <v>1</v>
      </c>
      <c r="CH310" s="15" t="n">
        <f aca="false">IF(CG310=0,CE310,CE310/CF310)</f>
        <v>0</v>
      </c>
      <c r="CI310" s="15" t="n">
        <v>169</v>
      </c>
      <c r="CJ310" s="15" t="n">
        <f aca="false">IF(CH310/CI310=INT(CH310/CI310),1,0)</f>
        <v>1</v>
      </c>
      <c r="CK310" s="15" t="n">
        <f aca="false">IF(CJ310=0,CH310,CH310/CI310)</f>
        <v>0</v>
      </c>
      <c r="CL310" s="15" t="n">
        <v>13</v>
      </c>
      <c r="CM310" s="15" t="n">
        <f aca="false">IF(CK310/CL310=INT(CK310/CL310),1,0)</f>
        <v>1</v>
      </c>
      <c r="CN310" s="15" t="n">
        <f aca="false">IF(CM310=0,CK310,CK310/CL310)</f>
        <v>0</v>
      </c>
      <c r="CO310" s="15" t="n">
        <f aca="false">CO306</f>
        <v>289</v>
      </c>
      <c r="CP310" s="15" t="n">
        <f aca="false">IF(CN310/CO310=INT(CN310/CO310),1,0)</f>
        <v>1</v>
      </c>
      <c r="CQ310" s="15" t="n">
        <f aca="false">IF(CP310=0,CN310,CN310/CO310)</f>
        <v>0</v>
      </c>
      <c r="CR310" s="15" t="n">
        <v>17</v>
      </c>
      <c r="CS310" s="15" t="n">
        <f aca="false">IF(CQ310/CR310=INT(CQ310/CR310),1,0)</f>
        <v>1</v>
      </c>
      <c r="CT310" s="15" t="n">
        <f aca="false">IF(CS310=0,CQ310,CQ310/CR310)</f>
        <v>0</v>
      </c>
      <c r="CU310" s="15" t="n">
        <f aca="false">CU306</f>
        <v>361</v>
      </c>
      <c r="CV310" s="15" t="n">
        <f aca="false">IF(CT310/CU310=INT(CT310/CU310),1,0)</f>
        <v>1</v>
      </c>
      <c r="CW310" s="15" t="n">
        <f aca="false">IF(CV310=0,CT310,CT310/CU310)</f>
        <v>0</v>
      </c>
      <c r="CX310" s="15" t="n">
        <v>19</v>
      </c>
      <c r="CY310" s="15" t="n">
        <f aca="false">IF(CW310/CX310=INT(CW310/CX310),1,0)</f>
        <v>1</v>
      </c>
      <c r="CZ310" s="15" t="n">
        <f aca="false">IF(CY310=0,CW310,CW310/CX310)</f>
        <v>0</v>
      </c>
      <c r="DA310" s="15" t="n">
        <f aca="false">DA306</f>
        <v>529</v>
      </c>
      <c r="DB310" s="15" t="n">
        <f aca="false">IF(CZ310/DA310=INT(CZ310/DA310),1,0)</f>
        <v>1</v>
      </c>
      <c r="DC310" s="15" t="n">
        <f aca="false">IF(DB310=0,CZ310,CZ310/DA310)</f>
        <v>0</v>
      </c>
      <c r="DD310" s="15" t="n">
        <v>23</v>
      </c>
      <c r="DE310" s="15" t="n">
        <f aca="false">IF(DC310/DD310=INT(DC310/DD310),1,0)</f>
        <v>1</v>
      </c>
      <c r="DF310" s="15" t="n">
        <f aca="false">IF(DE310=0,DC310,DC310/DD310)</f>
        <v>0</v>
      </c>
      <c r="DG310" s="15" t="n">
        <f aca="false">DG306</f>
        <v>841</v>
      </c>
      <c r="DH310" s="15" t="n">
        <f aca="false">IF(DF310/DG310=INT(DF310/DG310),1,0)</f>
        <v>1</v>
      </c>
      <c r="DI310" s="15" t="n">
        <f aca="false">IF(DH310=0,DF310,DF310/DG310)</f>
        <v>0</v>
      </c>
      <c r="DJ310" s="15" t="n">
        <v>29</v>
      </c>
      <c r="DK310" s="15" t="n">
        <f aca="false">IF(DI310/DJ310=INT(DI310/DJ310),1,0)</f>
        <v>1</v>
      </c>
      <c r="DL310" s="15" t="n">
        <f aca="false">IF(DK310=0,DI310,DI310/DJ310)</f>
        <v>0</v>
      </c>
      <c r="DM310" s="15" t="n">
        <f aca="false">DM306</f>
        <v>961</v>
      </c>
      <c r="DN310" s="15" t="n">
        <f aca="false">IF(DL310/DM310=INT(DL310/DM310),1,0)</f>
        <v>1</v>
      </c>
      <c r="DO310" s="15" t="n">
        <f aca="false">IF(DN310=0,DL310,DL310/DM310)</f>
        <v>0</v>
      </c>
      <c r="DP310" s="15" t="n">
        <v>31</v>
      </c>
      <c r="DQ310" s="15" t="n">
        <f aca="false">IF(DO310/DP310=INT(DO310/DP310),1,0)</f>
        <v>1</v>
      </c>
      <c r="DR310" s="15" t="n">
        <f aca="false">IF(DQ310=0,DO310,DO310/DP310)</f>
        <v>0</v>
      </c>
      <c r="DS310" s="15" t="n">
        <v>37</v>
      </c>
      <c r="DT310" s="15" t="n">
        <f aca="false">IF(DR310/DS310=INT(DR310/DS310),1,0)</f>
        <v>1</v>
      </c>
      <c r="DU310" s="15" t="n">
        <f aca="false">IF(DT310=0,DR310,DR310/DS310)</f>
        <v>0</v>
      </c>
      <c r="DV310" s="15" t="n">
        <v>41</v>
      </c>
      <c r="DW310" s="15" t="n">
        <f aca="false">IF(DU310/DV310=INT(DU310/DV310),1,0)</f>
        <v>1</v>
      </c>
      <c r="DX310" s="15" t="n">
        <f aca="false">IF(DW310=0,DU310,DU310/DV310)</f>
        <v>0</v>
      </c>
      <c r="DY310" s="15" t="n">
        <v>43</v>
      </c>
      <c r="DZ310" s="15" t="n">
        <f aca="false">IF(DX310/DY310=INT(DX310/DY310),1,0)</f>
        <v>1</v>
      </c>
      <c r="EA310" s="15" t="n">
        <f aca="false">IF(DZ310=0,DX310,DX310/DY310)</f>
        <v>0</v>
      </c>
      <c r="EB310" s="15" t="n">
        <v>47</v>
      </c>
      <c r="EC310" s="15" t="n">
        <f aca="false">IF(EA310/EB310=INT(EA310/EB310),1,0)</f>
        <v>1</v>
      </c>
      <c r="ED310" s="15" t="n">
        <f aca="false">IF(EC310=0,EA310,EA310/EB310)</f>
        <v>0</v>
      </c>
      <c r="EE310" s="15" t="n">
        <v>53</v>
      </c>
      <c r="EF310" s="15" t="n">
        <f aca="false">IF(ED310/EE310=INT(ED310/EE310),1,0)</f>
        <v>1</v>
      </c>
      <c r="EG310" s="15" t="n">
        <f aca="false">IF(EF310=0,ED310,ED310/EE310)</f>
        <v>0</v>
      </c>
      <c r="EH310" s="15" t="n">
        <v>59</v>
      </c>
      <c r="EI310" s="15" t="n">
        <f aca="false">IF(EG310/EH310=INT(EG310/EH310),1,0)</f>
        <v>1</v>
      </c>
      <c r="EJ310" s="15" t="n">
        <f aca="false">IF(EI310=0,EG310,EG310/EH310)</f>
        <v>0</v>
      </c>
      <c r="EK310" s="15" t="n">
        <v>61</v>
      </c>
      <c r="EL310" s="15" t="n">
        <f aca="false">IF(EJ310/EK310=INT(EJ310/EK310),1,0)</f>
        <v>1</v>
      </c>
      <c r="EM310" s="15" t="n">
        <f aca="false">IF(EL310=0,EJ310,EJ310/EK310)</f>
        <v>0</v>
      </c>
      <c r="EN310" s="15" t="n">
        <v>67</v>
      </c>
      <c r="EO310" s="15" t="n">
        <f aca="false">IF(EM310/EN310=INT(EM310/EN310),1,0)</f>
        <v>1</v>
      </c>
      <c r="EP310" s="15" t="n">
        <f aca="false">IF(EO310=0,EM310,EM310/EN310)</f>
        <v>0</v>
      </c>
      <c r="EQ310" s="15" t="n">
        <v>71</v>
      </c>
      <c r="ER310" s="15" t="n">
        <f aca="false">IF(EP310/EQ310=INT(EP310/EQ310),1,0)</f>
        <v>1</v>
      </c>
      <c r="ES310" s="15" t="n">
        <f aca="false">IF(ER310=0,EP310,EP310/EQ310)</f>
        <v>0</v>
      </c>
      <c r="ET310" s="15" t="n">
        <v>73</v>
      </c>
      <c r="EU310" s="15" t="n">
        <f aca="false">IF(ES310/ET310=INT(ES310/ET310),1,0)</f>
        <v>1</v>
      </c>
      <c r="EV310" s="15" t="n">
        <f aca="false">IF(EU310=0,ES310,ES310/ET310)</f>
        <v>0</v>
      </c>
      <c r="EW310" s="15" t="n">
        <v>79</v>
      </c>
      <c r="EX310" s="15" t="n">
        <f aca="false">IF(EV310/EW310=INT(EV310/EW310),1,0)</f>
        <v>1</v>
      </c>
      <c r="EY310" s="15" t="n">
        <f aca="false">IF(EX310=0,EV310,EV310/EW310)</f>
        <v>0</v>
      </c>
      <c r="EZ310" s="15" t="n">
        <v>83</v>
      </c>
      <c r="FA310" s="15" t="n">
        <f aca="false">IF(EY310/EZ310=INT(EY310/EZ310),1,0)</f>
        <v>1</v>
      </c>
      <c r="FB310" s="15" t="n">
        <f aca="false">IF(FA310=0,EY310,EY310/EZ310)</f>
        <v>0</v>
      </c>
      <c r="FC310" s="15" t="n">
        <v>89</v>
      </c>
      <c r="FD310" s="15" t="n">
        <f aca="false">IF(FB310/FC310=INT(FB310/FC310),1,0)</f>
        <v>1</v>
      </c>
      <c r="FE310" s="15" t="n">
        <f aca="false">IF(FD310=0,FB310,FB310/FC310)</f>
        <v>0</v>
      </c>
      <c r="FF310" s="15" t="n">
        <v>97</v>
      </c>
      <c r="FG310" s="15" t="n">
        <f aca="false">IF(FE310/FF310=INT(FE310/FF310),1,0)</f>
        <v>1</v>
      </c>
      <c r="FH310" s="15" t="n">
        <f aca="false">IF(FG310=0,FE310,FE310/FF310)</f>
        <v>0</v>
      </c>
      <c r="FI310" s="15" t="n">
        <v>101</v>
      </c>
      <c r="FJ310" s="15" t="n">
        <f aca="false">IF(FH310/FI310=INT(FH310/FI310),1,0)</f>
        <v>1</v>
      </c>
      <c r="FK310" s="15" t="n">
        <f aca="false">IF(FJ310=0,FH310,FH310/FI310)</f>
        <v>0</v>
      </c>
      <c r="FL310" s="15" t="n">
        <v>103</v>
      </c>
      <c r="FM310" s="15" t="n">
        <f aca="false">IF(FK310/FL310=INT(FK310/FL310),1,0)</f>
        <v>1</v>
      </c>
      <c r="FN310" s="15" t="n">
        <f aca="false">IF(FM310=0,FK310,FK310/FL310)</f>
        <v>0</v>
      </c>
      <c r="FO310" s="15" t="n">
        <v>107</v>
      </c>
      <c r="FP310" s="15" t="n">
        <f aca="false">IF(FN310/FO310=INT(FN310/FO310),1,0)</f>
        <v>1</v>
      </c>
      <c r="FQ310" s="15" t="n">
        <f aca="false">IF(FP310=0,FN310,FN310/FO310)</f>
        <v>0</v>
      </c>
      <c r="FR310" s="15" t="n">
        <v>109</v>
      </c>
      <c r="FS310" s="15" t="n">
        <f aca="false">IF(FQ310/FR310=INT(FQ310/FR310),1,0)</f>
        <v>1</v>
      </c>
      <c r="FT310" s="15" t="n">
        <f aca="false">IF(FS310=0,FQ310,FQ310/FR310)</f>
        <v>0</v>
      </c>
      <c r="FU310" s="15" t="n">
        <v>113</v>
      </c>
      <c r="FV310" s="15" t="n">
        <f aca="false">IF(FT310/FU310=INT(FT310/FU310),1,0)</f>
        <v>1</v>
      </c>
      <c r="FW310" s="15" t="n">
        <f aca="false">IF(FV310=0,FT310,FT310/FU310)</f>
        <v>0</v>
      </c>
      <c r="FX310" s="15" t="n">
        <v>127</v>
      </c>
      <c r="FY310" s="15" t="n">
        <f aca="false">IF(FW310/FX310=INT(FW310/FX310),1,0)</f>
        <v>1</v>
      </c>
      <c r="FZ310" s="15" t="n">
        <f aca="false">IF(FY310=0,FW310,FW310/FX310)</f>
        <v>0</v>
      </c>
      <c r="GA310" s="15" t="n">
        <v>131</v>
      </c>
      <c r="GB310" s="15" t="n">
        <f aca="false">IF(FZ310/GA310=INT(FZ310/GA310),1,0)</f>
        <v>1</v>
      </c>
      <c r="GC310" s="15" t="n">
        <f aca="false">IF(GB310=0,FZ310,FZ310/GA310)</f>
        <v>0</v>
      </c>
      <c r="GD310" s="15" t="n">
        <v>137</v>
      </c>
      <c r="GE310" s="15" t="n">
        <f aca="false">IF(GC310/GD310=INT(GC310/GD310),1,0)</f>
        <v>1</v>
      </c>
      <c r="GF310" s="15" t="n">
        <f aca="false">IF(GE310=0,GC310,GC310/GD310)</f>
        <v>0</v>
      </c>
      <c r="GG310" s="15" t="n">
        <v>139</v>
      </c>
      <c r="GH310" s="15" t="n">
        <f aca="false">IF(GF310/GG310=INT(GF310/GG310),1,0)</f>
        <v>1</v>
      </c>
      <c r="GI310" s="15" t="n">
        <f aca="false">IF(GH310=0,GF310,GF310/GG310)</f>
        <v>0</v>
      </c>
      <c r="GJ310" s="15" t="n">
        <v>149</v>
      </c>
      <c r="GK310" s="15" t="n">
        <f aca="false">IF(GI310/GJ310=INT(GI310/GJ310),1,0)</f>
        <v>1</v>
      </c>
      <c r="GL310" s="15" t="n">
        <f aca="false">IF(GK310=0,GI310,GI310/GJ310)</f>
        <v>0</v>
      </c>
      <c r="GM310" s="15"/>
      <c r="GN310" s="15" t="n">
        <f aca="false">8*AW310+4*AZ310+2*BC310+BF310</f>
        <v>15</v>
      </c>
      <c r="GO310" s="15" t="n">
        <f aca="false">4*BI310+2*BL310+BO310</f>
        <v>7</v>
      </c>
      <c r="GP310" s="15" t="n">
        <f aca="false">2*BR310+BU310</f>
        <v>3</v>
      </c>
      <c r="GQ310" s="15" t="n">
        <f aca="false">2*BX310+CA310</f>
        <v>3</v>
      </c>
      <c r="GR310" s="15" t="n">
        <f aca="false">2*CD310+CG310</f>
        <v>3</v>
      </c>
      <c r="GS310" s="15" t="n">
        <f aca="false">2*CJ310+CM310</f>
        <v>3</v>
      </c>
      <c r="GT310" s="15" t="n">
        <f aca="false">CS310</f>
        <v>1</v>
      </c>
      <c r="GU310" s="15" t="n">
        <f aca="false">CY310</f>
        <v>1</v>
      </c>
      <c r="GV310" s="15" t="n">
        <f aca="false">DE310</f>
        <v>1</v>
      </c>
      <c r="GW310" s="15" t="n">
        <f aca="false">DK310</f>
        <v>1</v>
      </c>
      <c r="GX310" s="15" t="n">
        <f aca="false">DQ310</f>
        <v>1</v>
      </c>
      <c r="GY310" s="0" t="n">
        <f aca="false">DT310</f>
        <v>1</v>
      </c>
      <c r="GZ310" s="0" t="n">
        <f aca="false">DW310</f>
        <v>1</v>
      </c>
      <c r="HA310" s="0" t="n">
        <f aca="false">DZ310</f>
        <v>1</v>
      </c>
      <c r="HB310" s="0" t="n">
        <f aca="false">EC310</f>
        <v>1</v>
      </c>
      <c r="HC310" s="0" t="n">
        <f aca="false">EF310</f>
        <v>1</v>
      </c>
      <c r="HD310" s="0" t="n">
        <f aca="false">EI310</f>
        <v>1</v>
      </c>
      <c r="HE310" s="0" t="n">
        <f aca="false">EL310</f>
        <v>1</v>
      </c>
      <c r="HF310" s="0" t="n">
        <f aca="false">EO310</f>
        <v>1</v>
      </c>
      <c r="HG310" s="0" t="n">
        <f aca="false">ER310</f>
        <v>1</v>
      </c>
      <c r="HH310" s="0" t="n">
        <f aca="false">EU310</f>
        <v>1</v>
      </c>
      <c r="HI310" s="0" t="n">
        <f aca="false">EX310</f>
        <v>1</v>
      </c>
      <c r="HJ310" s="0" t="n">
        <f aca="false">FA310</f>
        <v>1</v>
      </c>
      <c r="HK310" s="0" t="n">
        <f aca="false">FD310</f>
        <v>1</v>
      </c>
      <c r="HL310" s="0" t="n">
        <f aca="false">FG310</f>
        <v>1</v>
      </c>
      <c r="HM310" s="0" t="n">
        <f aca="false">FJ310</f>
        <v>1</v>
      </c>
      <c r="HN310" s="0" t="n">
        <f aca="false">FM310</f>
        <v>1</v>
      </c>
      <c r="HO310" s="0" t="n">
        <f aca="false">FP310</f>
        <v>1</v>
      </c>
      <c r="HP310" s="0" t="n">
        <f aca="false">FS310</f>
        <v>1</v>
      </c>
      <c r="HQ310" s="0" t="n">
        <f aca="false">FV310</f>
        <v>1</v>
      </c>
      <c r="HR310" s="0" t="n">
        <f aca="false">FY310</f>
        <v>1</v>
      </c>
      <c r="HS310" s="0" t="n">
        <f aca="false">GB310</f>
        <v>1</v>
      </c>
      <c r="HT310" s="0" t="n">
        <f aca="false">GE310</f>
        <v>1</v>
      </c>
      <c r="HU310" s="0" t="n">
        <f aca="false">GH310</f>
        <v>1</v>
      </c>
      <c r="HV310" s="0" t="n">
        <f aca="false">GK310</f>
        <v>1</v>
      </c>
      <c r="HW310" s="0" t="n">
        <f aca="false">AU310</f>
        <v>0</v>
      </c>
      <c r="HX310" s="0" t="n">
        <f aca="false">HW310/HV313</f>
        <v>0</v>
      </c>
    </row>
    <row r="311" customFormat="false" ht="18" hidden="true" customHeight="true" outlineLevel="0" collapsed="false">
      <c r="A311" s="1"/>
      <c r="B311" s="10"/>
      <c r="C311" s="10"/>
      <c r="D311" s="10"/>
      <c r="E311" s="10"/>
      <c r="F311" s="76"/>
      <c r="G311" s="13"/>
      <c r="H311" s="74"/>
      <c r="I311" s="10"/>
      <c r="J311" s="10"/>
      <c r="K311" s="1"/>
      <c r="M311" s="1"/>
      <c r="O311" s="17"/>
      <c r="AK311" s="1"/>
      <c r="AL311" s="1"/>
      <c r="AM311" s="1"/>
      <c r="AN311" s="1"/>
      <c r="AO311" s="1"/>
      <c r="AP311" s="1"/>
      <c r="AQ311" s="1"/>
      <c r="AS311" s="0" t="n">
        <f aca="false">AS310+INT(AT310/AT311)</f>
        <v>0</v>
      </c>
      <c r="AT311" s="15" t="n">
        <f aca="true">IF(AP302&gt;AT310,INT((RAND()*(AQ302-AP302+1)+AP302)),INT((RAND()*(AQ302-AT310)+AT310+1)))</f>
        <v>5</v>
      </c>
      <c r="AU311" s="0" t="n">
        <f aca="false">AT311</f>
        <v>5</v>
      </c>
      <c r="AV311" s="0" t="n">
        <v>256</v>
      </c>
      <c r="AW311" s="15" t="n">
        <f aca="false">IF(AU311/AV311=INT(AU311/AV311),1,0)</f>
        <v>0</v>
      </c>
      <c r="AX311" s="15" t="n">
        <f aca="false">IF(AW311=0,AU311,AU311/AV311)</f>
        <v>5</v>
      </c>
      <c r="AY311" s="15" t="n">
        <v>16</v>
      </c>
      <c r="AZ311" s="15" t="n">
        <f aca="false">IF(AX311/AY311=INT(AX311/AY311),1,0)</f>
        <v>0</v>
      </c>
      <c r="BA311" s="15" t="n">
        <f aca="false">IF(AZ311=0,AX311,AX311/AY311)</f>
        <v>5</v>
      </c>
      <c r="BB311" s="15" t="n">
        <v>4</v>
      </c>
      <c r="BC311" s="15" t="n">
        <f aca="false">IF(BA311/BB311=INT(BA311/BB311),1,0)</f>
        <v>0</v>
      </c>
      <c r="BD311" s="15" t="n">
        <f aca="false">IF(BC311=0,BA311,BA311/BB311)</f>
        <v>5</v>
      </c>
      <c r="BE311" s="15" t="n">
        <v>2</v>
      </c>
      <c r="BF311" s="15" t="n">
        <f aca="false">IF(BD311/BE311=INT(BD311/BE311),1,0)</f>
        <v>0</v>
      </c>
      <c r="BG311" s="15" t="n">
        <f aca="false">IF(BF311=0,BD311,BD311/BE311)</f>
        <v>5</v>
      </c>
      <c r="BH311" s="15" t="n">
        <v>81</v>
      </c>
      <c r="BI311" s="15" t="n">
        <f aca="false">IF(BG311/BH311=INT(BG311/BH311),1,0)</f>
        <v>0</v>
      </c>
      <c r="BJ311" s="15" t="n">
        <f aca="false">IF(BI311=0,BG311,BG311/BH311)</f>
        <v>5</v>
      </c>
      <c r="BK311" s="15" t="n">
        <v>9</v>
      </c>
      <c r="BL311" s="15" t="n">
        <f aca="false">IF(BJ311/BK311=INT(BJ311/BK311),1,0)</f>
        <v>0</v>
      </c>
      <c r="BM311" s="15" t="n">
        <f aca="false">IF(BL311=0,BJ311,BJ311/BK311)</f>
        <v>5</v>
      </c>
      <c r="BN311" s="15" t="n">
        <v>3</v>
      </c>
      <c r="BO311" s="15" t="n">
        <f aca="false">IF(BM311/BN311=INT(BM311/BN311),1,0)</f>
        <v>0</v>
      </c>
      <c r="BP311" s="15" t="n">
        <f aca="false">IF(BO311=0,BM311,BM311/BN311)</f>
        <v>5</v>
      </c>
      <c r="BQ311" s="15" t="n">
        <v>25</v>
      </c>
      <c r="BR311" s="15" t="n">
        <f aca="false">IF(BP311/BQ311=INT(BP311/BQ311),1,0)</f>
        <v>0</v>
      </c>
      <c r="BS311" s="15" t="n">
        <f aca="false">IF(BR311=0,BP311,BP311/BQ311)</f>
        <v>5</v>
      </c>
      <c r="BT311" s="15" t="n">
        <v>5</v>
      </c>
      <c r="BU311" s="15" t="n">
        <f aca="false">IF(BS311/BT311=INT(BS311/BT311),1,0)</f>
        <v>1</v>
      </c>
      <c r="BV311" s="15" t="n">
        <f aca="false">IF(BU311=0,BS311,BS311/BT311)</f>
        <v>1</v>
      </c>
      <c r="BW311" s="15" t="n">
        <v>49</v>
      </c>
      <c r="BX311" s="15" t="n">
        <f aca="false">IF(BV311/BW311=INT(BV311/BW311),1,0)</f>
        <v>0</v>
      </c>
      <c r="BY311" s="15" t="n">
        <f aca="false">IF(BX311=0,BV311,BV311/BW311)</f>
        <v>1</v>
      </c>
      <c r="BZ311" s="15" t="n">
        <v>7</v>
      </c>
      <c r="CA311" s="15" t="n">
        <f aca="false">IF(BY311/BZ311=INT(BY311/BZ311),1,0)</f>
        <v>0</v>
      </c>
      <c r="CB311" s="15" t="n">
        <f aca="false">IF(CA311=0,BY311,BY311/BZ311)</f>
        <v>1</v>
      </c>
      <c r="CC311" s="15" t="n">
        <v>121</v>
      </c>
      <c r="CD311" s="15" t="n">
        <f aca="false">IF(CB311/CC311=INT(CB311/CC311),1,0)</f>
        <v>0</v>
      </c>
      <c r="CE311" s="15" t="n">
        <f aca="false">IF(CD311=0,CB311,CB311/CC311)</f>
        <v>1</v>
      </c>
      <c r="CF311" s="15" t="n">
        <v>11</v>
      </c>
      <c r="CG311" s="15" t="n">
        <f aca="false">IF(CE311/CF311=INT(CE311/CF311),1,0)</f>
        <v>0</v>
      </c>
      <c r="CH311" s="15" t="n">
        <f aca="false">IF(CG311=0,CE311,CE311/CF311)</f>
        <v>1</v>
      </c>
      <c r="CI311" s="15" t="n">
        <v>169</v>
      </c>
      <c r="CJ311" s="15" t="n">
        <f aca="false">IF(CH311/CI311=INT(CH311/CI311),1,0)</f>
        <v>0</v>
      </c>
      <c r="CK311" s="15" t="n">
        <f aca="false">IF(CJ311=0,CH311,CH311/CI311)</f>
        <v>1</v>
      </c>
      <c r="CL311" s="15" t="n">
        <v>13</v>
      </c>
      <c r="CM311" s="15" t="n">
        <f aca="false">IF(CK311/CL311=INT(CK311/CL311),1,0)</f>
        <v>0</v>
      </c>
      <c r="CN311" s="15" t="n">
        <f aca="false">IF(CM311=0,CK311,CK311/CL311)</f>
        <v>1</v>
      </c>
      <c r="CO311" s="15" t="n">
        <f aca="false">CO307</f>
        <v>289</v>
      </c>
      <c r="CP311" s="15" t="n">
        <f aca="false">IF(CN311/CO311=INT(CN311/CO311),1,0)</f>
        <v>0</v>
      </c>
      <c r="CQ311" s="15" t="n">
        <f aca="false">IF(CP311=0,CN311,CN311/CO311)</f>
        <v>1</v>
      </c>
      <c r="CR311" s="15" t="n">
        <v>17</v>
      </c>
      <c r="CS311" s="15" t="n">
        <f aca="false">IF(CQ311/CR311=INT(CQ311/CR311),1,0)</f>
        <v>0</v>
      </c>
      <c r="CT311" s="15" t="n">
        <f aca="false">IF(CS311=0,CQ311,CQ311/CR311)</f>
        <v>1</v>
      </c>
      <c r="CU311" s="15" t="n">
        <f aca="false">CU307</f>
        <v>361</v>
      </c>
      <c r="CV311" s="15" t="n">
        <f aca="false">IF(CT311/CU311=INT(CT311/CU311),1,0)</f>
        <v>0</v>
      </c>
      <c r="CW311" s="15" t="n">
        <f aca="false">IF(CV311=0,CT311,CT311/CU311)</f>
        <v>1</v>
      </c>
      <c r="CX311" s="15" t="n">
        <v>19</v>
      </c>
      <c r="CY311" s="15" t="n">
        <f aca="false">IF(CW311/CX311=INT(CW311/CX311),1,0)</f>
        <v>0</v>
      </c>
      <c r="CZ311" s="15" t="n">
        <f aca="false">IF(CY311=0,CW311,CW311/CX311)</f>
        <v>1</v>
      </c>
      <c r="DA311" s="15" t="n">
        <f aca="false">DA307</f>
        <v>529</v>
      </c>
      <c r="DB311" s="15" t="n">
        <f aca="false">IF(CZ311/DA311=INT(CZ311/DA311),1,0)</f>
        <v>0</v>
      </c>
      <c r="DC311" s="15" t="n">
        <f aca="false">IF(DB311=0,CZ311,CZ311/DA311)</f>
        <v>1</v>
      </c>
      <c r="DD311" s="15" t="n">
        <v>23</v>
      </c>
      <c r="DE311" s="15" t="n">
        <f aca="false">IF(DC311/DD311=INT(DC311/DD311),1,0)</f>
        <v>0</v>
      </c>
      <c r="DF311" s="15" t="n">
        <f aca="false">IF(DE311=0,DC311,DC311/DD311)</f>
        <v>1</v>
      </c>
      <c r="DG311" s="15" t="n">
        <f aca="false">DG307</f>
        <v>841</v>
      </c>
      <c r="DH311" s="15" t="n">
        <f aca="false">IF(DF311/DG311=INT(DF311/DG311),1,0)</f>
        <v>0</v>
      </c>
      <c r="DI311" s="15" t="n">
        <f aca="false">IF(DH311=0,DF311,DF311/DG311)</f>
        <v>1</v>
      </c>
      <c r="DJ311" s="15" t="n">
        <v>29</v>
      </c>
      <c r="DK311" s="15" t="n">
        <f aca="false">IF(DI311/DJ311=INT(DI311/DJ311),1,0)</f>
        <v>0</v>
      </c>
      <c r="DL311" s="15" t="n">
        <f aca="false">IF(DK311=0,DI311,DI311/DJ311)</f>
        <v>1</v>
      </c>
      <c r="DM311" s="15" t="n">
        <f aca="false">DM307</f>
        <v>961</v>
      </c>
      <c r="DN311" s="15" t="n">
        <f aca="false">IF(DL311/DM311=INT(DL311/DM311),1,0)</f>
        <v>0</v>
      </c>
      <c r="DO311" s="15" t="n">
        <f aca="false">IF(DN311=0,DL311,DL311/DM311)</f>
        <v>1</v>
      </c>
      <c r="DP311" s="15" t="n">
        <v>31</v>
      </c>
      <c r="DQ311" s="15" t="n">
        <f aca="false">IF(DO311/DP311=INT(DO311/DP311),1,0)</f>
        <v>0</v>
      </c>
      <c r="DR311" s="15" t="n">
        <f aca="false">IF(DQ311=0,DO311,DO311/DP311)</f>
        <v>1</v>
      </c>
      <c r="DS311" s="15" t="n">
        <v>37</v>
      </c>
      <c r="DT311" s="15" t="n">
        <f aca="false">IF(DR311/DS311=INT(DR311/DS311),1,0)</f>
        <v>0</v>
      </c>
      <c r="DU311" s="15" t="n">
        <f aca="false">IF(DT311=0,DR311,DR311/DS311)</f>
        <v>1</v>
      </c>
      <c r="DV311" s="15" t="n">
        <v>41</v>
      </c>
      <c r="DW311" s="15" t="n">
        <f aca="false">IF(DU311/DV311=INT(DU311/DV311),1,0)</f>
        <v>0</v>
      </c>
      <c r="DX311" s="15" t="n">
        <f aca="false">IF(DW311=0,DU311,DU311/DV311)</f>
        <v>1</v>
      </c>
      <c r="DY311" s="15" t="n">
        <v>43</v>
      </c>
      <c r="DZ311" s="15" t="n">
        <f aca="false">IF(DX311/DY311=INT(DX311/DY311),1,0)</f>
        <v>0</v>
      </c>
      <c r="EA311" s="15" t="n">
        <f aca="false">IF(DZ311=0,DX311,DX311/DY311)</f>
        <v>1</v>
      </c>
      <c r="EB311" s="15" t="n">
        <v>47</v>
      </c>
      <c r="EC311" s="15" t="n">
        <f aca="false">IF(EA311/EB311=INT(EA311/EB311),1,0)</f>
        <v>0</v>
      </c>
      <c r="ED311" s="15" t="n">
        <f aca="false">IF(EC311=0,EA311,EA311/EB311)</f>
        <v>1</v>
      </c>
      <c r="EE311" s="15" t="n">
        <v>53</v>
      </c>
      <c r="EF311" s="15" t="n">
        <f aca="false">IF(ED311/EE311=INT(ED311/EE311),1,0)</f>
        <v>0</v>
      </c>
      <c r="EG311" s="15" t="n">
        <f aca="false">IF(EF311=0,ED311,ED311/EE311)</f>
        <v>1</v>
      </c>
      <c r="EH311" s="15" t="n">
        <v>59</v>
      </c>
      <c r="EI311" s="15" t="n">
        <f aca="false">IF(EG311/EH311=INT(EG311/EH311),1,0)</f>
        <v>0</v>
      </c>
      <c r="EJ311" s="15" t="n">
        <f aca="false">IF(EI311=0,EG311,EG311/EH311)</f>
        <v>1</v>
      </c>
      <c r="EK311" s="15" t="n">
        <v>61</v>
      </c>
      <c r="EL311" s="15" t="n">
        <f aca="false">IF(EJ311/EK311=INT(EJ311/EK311),1,0)</f>
        <v>0</v>
      </c>
      <c r="EM311" s="15" t="n">
        <f aca="false">IF(EL311=0,EJ311,EJ311/EK311)</f>
        <v>1</v>
      </c>
      <c r="EN311" s="15" t="n">
        <v>67</v>
      </c>
      <c r="EO311" s="15" t="n">
        <f aca="false">IF(EM311/EN311=INT(EM311/EN311),1,0)</f>
        <v>0</v>
      </c>
      <c r="EP311" s="15" t="n">
        <f aca="false">IF(EO311=0,EM311,EM311/EN311)</f>
        <v>1</v>
      </c>
      <c r="EQ311" s="15" t="n">
        <v>71</v>
      </c>
      <c r="ER311" s="15" t="n">
        <f aca="false">IF(EP311/EQ311=INT(EP311/EQ311),1,0)</f>
        <v>0</v>
      </c>
      <c r="ES311" s="15" t="n">
        <f aca="false">IF(ER311=0,EP311,EP311/EQ311)</f>
        <v>1</v>
      </c>
      <c r="ET311" s="15" t="n">
        <v>73</v>
      </c>
      <c r="EU311" s="15" t="n">
        <f aca="false">IF(ES311/ET311=INT(ES311/ET311),1,0)</f>
        <v>0</v>
      </c>
      <c r="EV311" s="15" t="n">
        <f aca="false">IF(EU311=0,ES311,ES311/ET311)</f>
        <v>1</v>
      </c>
      <c r="EW311" s="15" t="n">
        <v>79</v>
      </c>
      <c r="EX311" s="15" t="n">
        <f aca="false">IF(EV311/EW311=INT(EV311/EW311),1,0)</f>
        <v>0</v>
      </c>
      <c r="EY311" s="15" t="n">
        <f aca="false">IF(EX311=0,EV311,EV311/EW311)</f>
        <v>1</v>
      </c>
      <c r="EZ311" s="15" t="n">
        <v>83</v>
      </c>
      <c r="FA311" s="15" t="n">
        <f aca="false">IF(EY311/EZ311=INT(EY311/EZ311),1,0)</f>
        <v>0</v>
      </c>
      <c r="FB311" s="15" t="n">
        <f aca="false">IF(FA311=0,EY311,EY311/EZ311)</f>
        <v>1</v>
      </c>
      <c r="FC311" s="15" t="n">
        <v>89</v>
      </c>
      <c r="FD311" s="15" t="n">
        <f aca="false">IF(FB311/FC311=INT(FB311/FC311),1,0)</f>
        <v>0</v>
      </c>
      <c r="FE311" s="15" t="n">
        <f aca="false">IF(FD311=0,FB311,FB311/FC311)</f>
        <v>1</v>
      </c>
      <c r="FF311" s="15" t="n">
        <v>97</v>
      </c>
      <c r="FG311" s="15" t="n">
        <f aca="false">IF(FE311/FF311=INT(FE311/FF311),1,0)</f>
        <v>0</v>
      </c>
      <c r="FH311" s="15" t="n">
        <f aca="false">IF(FG311=0,FE311,FE311/FF311)</f>
        <v>1</v>
      </c>
      <c r="FI311" s="15" t="n">
        <v>101</v>
      </c>
      <c r="FJ311" s="15" t="n">
        <f aca="false">IF(FH311/FI311=INT(FH311/FI311),1,0)</f>
        <v>0</v>
      </c>
      <c r="FK311" s="15" t="n">
        <f aca="false">IF(FJ311=0,FH311,FH311/FI311)</f>
        <v>1</v>
      </c>
      <c r="FL311" s="15" t="n">
        <v>103</v>
      </c>
      <c r="FM311" s="15" t="n">
        <f aca="false">IF(FK311/FL311=INT(FK311/FL311),1,0)</f>
        <v>0</v>
      </c>
      <c r="FN311" s="15" t="n">
        <f aca="false">IF(FM311=0,FK311,FK311/FL311)</f>
        <v>1</v>
      </c>
      <c r="FO311" s="15" t="n">
        <v>107</v>
      </c>
      <c r="FP311" s="15" t="n">
        <f aca="false">IF(FN311/FO311=INT(FN311/FO311),1,0)</f>
        <v>0</v>
      </c>
      <c r="FQ311" s="15" t="n">
        <f aca="false">IF(FP311=0,FN311,FN311/FO311)</f>
        <v>1</v>
      </c>
      <c r="FR311" s="15" t="n">
        <v>109</v>
      </c>
      <c r="FS311" s="15" t="n">
        <f aca="false">IF(FQ311/FR311=INT(FQ311/FR311),1,0)</f>
        <v>0</v>
      </c>
      <c r="FT311" s="15" t="n">
        <f aca="false">IF(FS311=0,FQ311,FQ311/FR311)</f>
        <v>1</v>
      </c>
      <c r="FU311" s="15" t="n">
        <v>113</v>
      </c>
      <c r="FV311" s="15" t="n">
        <f aca="false">IF(FT311/FU311=INT(FT311/FU311),1,0)</f>
        <v>0</v>
      </c>
      <c r="FW311" s="15" t="n">
        <f aca="false">IF(FV311=0,FT311,FT311/FU311)</f>
        <v>1</v>
      </c>
      <c r="FX311" s="15" t="n">
        <v>127</v>
      </c>
      <c r="FY311" s="15" t="n">
        <f aca="false">IF(FW311/FX311=INT(FW311/FX311),1,0)</f>
        <v>0</v>
      </c>
      <c r="FZ311" s="15" t="n">
        <f aca="false">IF(FY311=0,FW311,FW311/FX311)</f>
        <v>1</v>
      </c>
      <c r="GA311" s="15" t="n">
        <v>131</v>
      </c>
      <c r="GB311" s="15" t="n">
        <f aca="false">IF(FZ311/GA311=INT(FZ311/GA311),1,0)</f>
        <v>0</v>
      </c>
      <c r="GC311" s="15" t="n">
        <f aca="false">IF(GB311=0,FZ311,FZ311/GA311)</f>
        <v>1</v>
      </c>
      <c r="GD311" s="15" t="n">
        <v>137</v>
      </c>
      <c r="GE311" s="15" t="n">
        <f aca="false">IF(GC311/GD311=INT(GC311/GD311),1,0)</f>
        <v>0</v>
      </c>
      <c r="GF311" s="15" t="n">
        <f aca="false">IF(GE311=0,GC311,GC311/GD311)</f>
        <v>1</v>
      </c>
      <c r="GG311" s="15" t="n">
        <v>139</v>
      </c>
      <c r="GH311" s="15" t="n">
        <f aca="false">IF(GF311/GG311=INT(GF311/GG311),1,0)</f>
        <v>0</v>
      </c>
      <c r="GI311" s="15" t="n">
        <f aca="false">IF(GH311=0,GF311,GF311/GG311)</f>
        <v>1</v>
      </c>
      <c r="GJ311" s="15" t="n">
        <v>149</v>
      </c>
      <c r="GK311" s="15" t="n">
        <f aca="false">IF(GI311/GJ311=INT(GI311/GJ311),1,0)</f>
        <v>0</v>
      </c>
      <c r="GL311" s="15" t="n">
        <f aca="false">IF(GK311=0,GI311,GI311/GJ311)</f>
        <v>1</v>
      </c>
      <c r="GM311" s="15"/>
      <c r="GN311" s="15" t="n">
        <f aca="false">8*AW311+4*AZ311+2*BC311+BF311</f>
        <v>0</v>
      </c>
      <c r="GO311" s="15" t="n">
        <f aca="false">4*BI311+2*BL311+BO311</f>
        <v>0</v>
      </c>
      <c r="GP311" s="15" t="n">
        <f aca="false">2*BR311+BU311</f>
        <v>1</v>
      </c>
      <c r="GQ311" s="15" t="n">
        <f aca="false">2*BX311+CA311</f>
        <v>0</v>
      </c>
      <c r="GR311" s="15" t="n">
        <f aca="false">2*CD311+CG311</f>
        <v>0</v>
      </c>
      <c r="GS311" s="15" t="n">
        <f aca="false">2*CJ311+CM311</f>
        <v>0</v>
      </c>
      <c r="GT311" s="15" t="n">
        <f aca="false">CS311</f>
        <v>0</v>
      </c>
      <c r="GU311" s="15" t="n">
        <f aca="false">CY311</f>
        <v>0</v>
      </c>
      <c r="GV311" s="15" t="n">
        <f aca="false">DE311</f>
        <v>0</v>
      </c>
      <c r="GW311" s="15" t="n">
        <f aca="false">DK311</f>
        <v>0</v>
      </c>
      <c r="GX311" s="15" t="n">
        <f aca="false">DQ311</f>
        <v>0</v>
      </c>
      <c r="GY311" s="0" t="n">
        <f aca="false">DT311</f>
        <v>0</v>
      </c>
      <c r="GZ311" s="0" t="n">
        <f aca="false">DW311</f>
        <v>0</v>
      </c>
      <c r="HA311" s="0" t="n">
        <f aca="false">DZ311</f>
        <v>0</v>
      </c>
      <c r="HB311" s="0" t="n">
        <f aca="false">EC311</f>
        <v>0</v>
      </c>
      <c r="HC311" s="0" t="n">
        <f aca="false">EF311</f>
        <v>0</v>
      </c>
      <c r="HD311" s="0" t="n">
        <f aca="false">EI311</f>
        <v>0</v>
      </c>
      <c r="HE311" s="0" t="n">
        <f aca="false">EL311</f>
        <v>0</v>
      </c>
      <c r="HF311" s="0" t="n">
        <f aca="false">EO311</f>
        <v>0</v>
      </c>
      <c r="HG311" s="0" t="n">
        <f aca="false">ER311</f>
        <v>0</v>
      </c>
      <c r="HH311" s="0" t="n">
        <f aca="false">EU311</f>
        <v>0</v>
      </c>
      <c r="HI311" s="0" t="n">
        <f aca="false">EX311</f>
        <v>0</v>
      </c>
      <c r="HJ311" s="0" t="n">
        <f aca="false">FA311</f>
        <v>0</v>
      </c>
      <c r="HK311" s="0" t="n">
        <f aca="false">FD311</f>
        <v>0</v>
      </c>
      <c r="HL311" s="0" t="n">
        <f aca="false">FG311</f>
        <v>0</v>
      </c>
      <c r="HM311" s="0" t="n">
        <f aca="false">FJ311</f>
        <v>0</v>
      </c>
      <c r="HN311" s="0" t="n">
        <f aca="false">FM311</f>
        <v>0</v>
      </c>
      <c r="HO311" s="0" t="n">
        <f aca="false">FP311</f>
        <v>0</v>
      </c>
      <c r="HP311" s="0" t="n">
        <f aca="false">FS311</f>
        <v>0</v>
      </c>
      <c r="HQ311" s="0" t="n">
        <f aca="false">FV311</f>
        <v>0</v>
      </c>
      <c r="HR311" s="0" t="n">
        <f aca="false">FY311</f>
        <v>0</v>
      </c>
      <c r="HS311" s="0" t="n">
        <f aca="false">GB311</f>
        <v>0</v>
      </c>
      <c r="HT311" s="0" t="n">
        <f aca="false">GE311</f>
        <v>0</v>
      </c>
      <c r="HU311" s="0" t="n">
        <f aca="false">GH311</f>
        <v>0</v>
      </c>
      <c r="HV311" s="0" t="n">
        <f aca="false">GK311</f>
        <v>0</v>
      </c>
      <c r="HW311" s="0" t="n">
        <f aca="false">AU311</f>
        <v>5</v>
      </c>
      <c r="HX311" s="0" t="n">
        <f aca="false">HW311/HV313</f>
        <v>1</v>
      </c>
    </row>
    <row r="312" customFormat="false" ht="18" hidden="true" customHeight="true" outlineLevel="0" collapsed="false">
      <c r="A312" s="1"/>
      <c r="B312" s="10"/>
      <c r="C312" s="10"/>
      <c r="D312" s="10"/>
      <c r="E312" s="10"/>
      <c r="F312" s="76"/>
      <c r="G312" s="13"/>
      <c r="H312" s="74"/>
      <c r="I312" s="10"/>
      <c r="J312" s="10"/>
      <c r="K312" s="1"/>
      <c r="M312" s="1"/>
      <c r="O312" s="17"/>
      <c r="AK312" s="1"/>
      <c r="AL312" s="1"/>
      <c r="AM312" s="1"/>
      <c r="AN312" s="1"/>
      <c r="AO312" s="1"/>
      <c r="AP312" s="1"/>
      <c r="AQ312" s="1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 t="n">
        <f aca="false">IF(GN310&lt;GN311,GN310,GN311)</f>
        <v>0</v>
      </c>
      <c r="GO312" s="15" t="n">
        <f aca="false">IF(GO310&lt;GO311,GO310,GO311)</f>
        <v>0</v>
      </c>
      <c r="GP312" s="15" t="n">
        <f aca="false">IF(GP310&lt;GP311,GP310,GP311)</f>
        <v>1</v>
      </c>
      <c r="GQ312" s="15" t="n">
        <f aca="false">IF(GQ310&lt;GQ311,GQ310,GQ311)</f>
        <v>0</v>
      </c>
      <c r="GR312" s="15" t="n">
        <f aca="false">IF(GR310&lt;GR311,GR310,GR311)</f>
        <v>0</v>
      </c>
      <c r="GS312" s="15" t="n">
        <f aca="false">IF(GS310&lt;GS311,GS310,GS311)</f>
        <v>0</v>
      </c>
      <c r="GT312" s="15" t="n">
        <f aca="false">IF(GT310&lt;GT311,GT310,GT311)</f>
        <v>0</v>
      </c>
      <c r="GU312" s="15" t="n">
        <f aca="false">IF(GU310&lt;GU311,GU310,GU311)</f>
        <v>0</v>
      </c>
      <c r="GV312" s="15" t="n">
        <f aca="false">IF(GV310&lt;GV311,GV310,GV311)</f>
        <v>0</v>
      </c>
      <c r="GW312" s="15" t="n">
        <f aca="false">IF(GW310&lt;GW311,GW310,GW311)</f>
        <v>0</v>
      </c>
      <c r="GX312" s="15" t="n">
        <f aca="false">IF(GX310&lt;GX311,GX310,GX311)</f>
        <v>0</v>
      </c>
      <c r="GY312" s="15" t="n">
        <f aca="false">IF(GY310&lt;GY311,GY310,GY311)</f>
        <v>0</v>
      </c>
      <c r="GZ312" s="15" t="n">
        <f aca="false">IF(GZ310&lt;GZ311,GZ310,GZ311)</f>
        <v>0</v>
      </c>
      <c r="HA312" s="15" t="n">
        <f aca="false">IF(HA310&lt;HA311,HA310,HA311)</f>
        <v>0</v>
      </c>
      <c r="HB312" s="15" t="n">
        <f aca="false">IF(HB310&lt;HB311,HB310,HB311)</f>
        <v>0</v>
      </c>
      <c r="HC312" s="15" t="n">
        <f aca="false">IF(HC310&lt;HC311,HC310,HC311)</f>
        <v>0</v>
      </c>
      <c r="HD312" s="15" t="n">
        <f aca="false">IF(HD310&lt;HD311,HD310,HD311)</f>
        <v>0</v>
      </c>
      <c r="HE312" s="15" t="n">
        <f aca="false">IF(HE310&lt;HE311,HE310,HE311)</f>
        <v>0</v>
      </c>
      <c r="HF312" s="15" t="n">
        <f aca="false">IF(HF310&lt;HF311,HF310,HF311)</f>
        <v>0</v>
      </c>
      <c r="HG312" s="15" t="n">
        <f aca="false">IF(HG310&lt;HG311,HG310,HG311)</f>
        <v>0</v>
      </c>
      <c r="HH312" s="15" t="n">
        <f aca="false">IF(HH310&lt;HH311,HH310,HH311)</f>
        <v>0</v>
      </c>
      <c r="HI312" s="15" t="n">
        <f aca="false">IF(HI310&lt;HI311,HI310,HI311)</f>
        <v>0</v>
      </c>
      <c r="HJ312" s="15" t="n">
        <f aca="false">IF(HJ310&lt;HJ311,HJ310,HJ311)</f>
        <v>0</v>
      </c>
      <c r="HK312" s="15" t="n">
        <f aca="false">IF(HK310&lt;HK311,HK310,HK311)</f>
        <v>0</v>
      </c>
      <c r="HL312" s="15" t="n">
        <f aca="false">IF(HL310&lt;HL311,HL310,HL311)</f>
        <v>0</v>
      </c>
      <c r="HM312" s="15" t="n">
        <f aca="false">IF(HM310&lt;HM311,HM310,HM311)</f>
        <v>0</v>
      </c>
      <c r="HN312" s="15" t="n">
        <f aca="false">IF(HN310&lt;HN311,HN310,HN311)</f>
        <v>0</v>
      </c>
      <c r="HO312" s="15" t="n">
        <f aca="false">IF(HO310&lt;HO311,HO310,HO311)</f>
        <v>0</v>
      </c>
      <c r="HP312" s="15" t="n">
        <f aca="false">IF(HP310&lt;HP311,HP310,HP311)</f>
        <v>0</v>
      </c>
      <c r="HQ312" s="15" t="n">
        <f aca="false">IF(HQ310&lt;HQ311,HQ310,HQ311)</f>
        <v>0</v>
      </c>
      <c r="HR312" s="15" t="n">
        <f aca="false">IF(HR310&lt;HR311,HR310,HR311)</f>
        <v>0</v>
      </c>
      <c r="HS312" s="15" t="n">
        <f aca="false">IF(HS310&lt;HS311,HS310,HS311)</f>
        <v>0</v>
      </c>
      <c r="HT312" s="15" t="n">
        <f aca="false">IF(HT310&lt;HT311,HT310,HT311)</f>
        <v>0</v>
      </c>
      <c r="HU312" s="15" t="n">
        <f aca="false">IF(HU310&lt;HU311,HU310,HU311)</f>
        <v>0</v>
      </c>
      <c r="HV312" s="15" t="n">
        <f aca="false">IF(HV310&lt;HV311,HV310,HV311)</f>
        <v>0</v>
      </c>
    </row>
    <row r="313" customFormat="false" ht="18" hidden="true" customHeight="true" outlineLevel="0" collapsed="false">
      <c r="A313" s="1"/>
      <c r="B313" s="10"/>
      <c r="C313" s="10"/>
      <c r="D313" s="10"/>
      <c r="E313" s="10"/>
      <c r="F313" s="76"/>
      <c r="G313" s="13"/>
      <c r="H313" s="74"/>
      <c r="I313" s="10"/>
      <c r="J313" s="10"/>
      <c r="K313" s="1"/>
      <c r="M313" s="1"/>
      <c r="O313" s="17"/>
      <c r="AK313" s="1"/>
      <c r="AL313" s="1"/>
      <c r="AM313" s="1"/>
      <c r="AN313" s="1"/>
      <c r="AO313" s="1"/>
      <c r="AP313" s="1"/>
      <c r="AQ313" s="1"/>
      <c r="AT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0" t="n">
        <f aca="false">FY$4^GN312</f>
        <v>1</v>
      </c>
      <c r="GO313" s="0" t="n">
        <f aca="false">FZ$4^GO312*GN313</f>
        <v>1</v>
      </c>
      <c r="GP313" s="0" t="n">
        <f aca="false">GA$4^GP312*GO313</f>
        <v>5</v>
      </c>
      <c r="GQ313" s="0" t="n">
        <f aca="false">GB$4^GQ312*GP313</f>
        <v>5</v>
      </c>
      <c r="GR313" s="0" t="n">
        <f aca="false">GC$4^GR312*GQ313</f>
        <v>5</v>
      </c>
      <c r="GS313" s="0" t="n">
        <f aca="false">GD$4^GS312*GR313</f>
        <v>5</v>
      </c>
      <c r="GT313" s="0" t="n">
        <f aca="false">GE$4^GT312*GS313</f>
        <v>5</v>
      </c>
      <c r="GU313" s="0" t="n">
        <f aca="false">GF$4^GU312*GT313</f>
        <v>5</v>
      </c>
      <c r="GV313" s="0" t="n">
        <f aca="false">GG$4^GV312*GU313</f>
        <v>5</v>
      </c>
      <c r="GW313" s="0" t="n">
        <f aca="false">GH$4^GW312*GV313</f>
        <v>5</v>
      </c>
      <c r="GX313" s="0" t="n">
        <f aca="false">GI$4^GX312*GW313</f>
        <v>5</v>
      </c>
      <c r="GY313" s="0" t="n">
        <f aca="false">GJ$4^GY312*GX313</f>
        <v>5</v>
      </c>
      <c r="GZ313" s="0" t="n">
        <f aca="false">GK$4^GZ312*GY313</f>
        <v>5</v>
      </c>
      <c r="HA313" s="0" t="n">
        <f aca="false">GL$4^HA312*GZ313</f>
        <v>5</v>
      </c>
      <c r="HB313" s="0" t="n">
        <f aca="false">GM$4^HB312*HA313</f>
        <v>5</v>
      </c>
      <c r="HC313" s="0" t="n">
        <f aca="false">GN$4^HC312*HB313</f>
        <v>5</v>
      </c>
      <c r="HD313" s="0" t="n">
        <f aca="false">GO$4^HD312*HC313</f>
        <v>5</v>
      </c>
      <c r="HE313" s="0" t="n">
        <f aca="false">GP$4^HE312*HD313</f>
        <v>5</v>
      </c>
      <c r="HF313" s="0" t="n">
        <f aca="false">GQ$4^HF312*HE313</f>
        <v>5</v>
      </c>
      <c r="HG313" s="0" t="n">
        <f aca="false">GR$4^HG312*HF313</f>
        <v>5</v>
      </c>
      <c r="HH313" s="0" t="n">
        <f aca="false">GS$4^HH312*HG313</f>
        <v>5</v>
      </c>
      <c r="HI313" s="0" t="n">
        <f aca="false">GT$4^HI312*HH313</f>
        <v>5</v>
      </c>
      <c r="HJ313" s="0" t="n">
        <f aca="false">GU$4^HJ312*HI313</f>
        <v>5</v>
      </c>
      <c r="HK313" s="0" t="n">
        <f aca="false">GV$4^HK312*HJ313</f>
        <v>5</v>
      </c>
      <c r="HL313" s="0" t="n">
        <f aca="false">GW$4^HL312*HK313</f>
        <v>5</v>
      </c>
      <c r="HM313" s="0" t="n">
        <f aca="false">GX$4^HM312*HL313</f>
        <v>5</v>
      </c>
      <c r="HN313" s="0" t="n">
        <f aca="false">GY$4^HN312*HM313</f>
        <v>5</v>
      </c>
      <c r="HO313" s="0" t="n">
        <f aca="false">GZ$4^HO312*HN313</f>
        <v>5</v>
      </c>
      <c r="HP313" s="0" t="n">
        <f aca="false">HA$4^HP312*HO313</f>
        <v>5</v>
      </c>
      <c r="HQ313" s="0" t="n">
        <f aca="false">HB$4^HQ312*HP313</f>
        <v>5</v>
      </c>
      <c r="HR313" s="0" t="n">
        <f aca="false">HC$4^HR312*HQ313</f>
        <v>5</v>
      </c>
      <c r="HS313" s="0" t="n">
        <f aca="false">HD$4^HS312*HR313</f>
        <v>5</v>
      </c>
      <c r="HT313" s="0" t="n">
        <f aca="false">HE$4^HT312*HS313</f>
        <v>5</v>
      </c>
      <c r="HU313" s="0" t="n">
        <f aca="false">HF$4^HU312*HT313</f>
        <v>5</v>
      </c>
      <c r="HV313" s="0" t="n">
        <f aca="false">HG$4^HV312*HU313</f>
        <v>5</v>
      </c>
    </row>
    <row r="314" customFormat="false" ht="18" hidden="true" customHeight="true" outlineLevel="0" collapsed="false">
      <c r="A314" s="1"/>
      <c r="B314" s="10"/>
      <c r="C314" s="10"/>
      <c r="D314" s="10"/>
      <c r="E314" s="10"/>
      <c r="F314" s="76"/>
      <c r="G314" s="13"/>
      <c r="H314" s="74"/>
      <c r="I314" s="10"/>
      <c r="J314" s="10"/>
      <c r="K314" s="1"/>
      <c r="M314" s="1"/>
      <c r="O314" s="17"/>
      <c r="AK314" s="1"/>
      <c r="AL314" s="1"/>
      <c r="AM314" s="1"/>
      <c r="AN314" s="1"/>
      <c r="AO314" s="1"/>
      <c r="AP314" s="1"/>
      <c r="AQ314" s="1"/>
      <c r="AR314" s="0" t="s">
        <v>65</v>
      </c>
      <c r="AS314" s="0" t="n">
        <f aca="false">AS303+AS307+AS311</f>
        <v>53</v>
      </c>
      <c r="AT314" s="0" t="n">
        <f aca="false">HX302*HX307*HX311+HX303*HX306*HX311+HX303*HX307*HX310</f>
        <v>331</v>
      </c>
      <c r="AU314" s="0" t="n">
        <f aca="false">AT314-AU315*(AS315-AS314)</f>
        <v>133</v>
      </c>
      <c r="AV314" s="0" t="n">
        <v>256</v>
      </c>
      <c r="AW314" s="15" t="n">
        <f aca="false">IF(AU314/AV314=INT(AU314/AV314),1,0)</f>
        <v>0</v>
      </c>
      <c r="AX314" s="15" t="n">
        <f aca="false">IF(AW314=0,AU314,AU314/AV314)</f>
        <v>133</v>
      </c>
      <c r="AY314" s="15" t="n">
        <v>16</v>
      </c>
      <c r="AZ314" s="15" t="n">
        <f aca="false">IF(AX314/AY314=INT(AX314/AY314),1,0)</f>
        <v>0</v>
      </c>
      <c r="BA314" s="15" t="n">
        <f aca="false">IF(AZ314=0,AX314,AX314/AY314)</f>
        <v>133</v>
      </c>
      <c r="BB314" s="15" t="n">
        <v>4</v>
      </c>
      <c r="BC314" s="15" t="n">
        <f aca="false">IF(BA314/BB314=INT(BA314/BB314),1,0)</f>
        <v>0</v>
      </c>
      <c r="BD314" s="15" t="n">
        <f aca="false">IF(BC314=0,BA314,BA314/BB314)</f>
        <v>133</v>
      </c>
      <c r="BE314" s="15" t="n">
        <v>2</v>
      </c>
      <c r="BF314" s="15" t="n">
        <f aca="false">IF(BD314/BE314=INT(BD314/BE314),1,0)</f>
        <v>0</v>
      </c>
      <c r="BG314" s="15" t="n">
        <f aca="false">IF(BF314=0,BD314,BD314/BE314)</f>
        <v>133</v>
      </c>
      <c r="BH314" s="15" t="n">
        <v>81</v>
      </c>
      <c r="BI314" s="15" t="n">
        <f aca="false">IF(BG314/BH314=INT(BG314/BH314),1,0)</f>
        <v>0</v>
      </c>
      <c r="BJ314" s="15" t="n">
        <f aca="false">IF(BI314=0,BG314,BG314/BH314)</f>
        <v>133</v>
      </c>
      <c r="BK314" s="15" t="n">
        <v>9</v>
      </c>
      <c r="BL314" s="15" t="n">
        <f aca="false">IF(BJ314/BK314=INT(BJ314/BK314),1,0)</f>
        <v>0</v>
      </c>
      <c r="BM314" s="15" t="n">
        <f aca="false">IF(BL314=0,BJ314,BJ314/BK314)</f>
        <v>133</v>
      </c>
      <c r="BN314" s="15" t="n">
        <v>3</v>
      </c>
      <c r="BO314" s="15" t="n">
        <f aca="false">IF(BM314/BN314=INT(BM314/BN314),1,0)</f>
        <v>0</v>
      </c>
      <c r="BP314" s="15" t="n">
        <f aca="false">IF(BO314=0,BM314,BM314/BN314)</f>
        <v>133</v>
      </c>
      <c r="BQ314" s="15" t="n">
        <v>25</v>
      </c>
      <c r="BR314" s="15" t="n">
        <f aca="false">IF(BP314/BQ314=INT(BP314/BQ314),1,0)</f>
        <v>0</v>
      </c>
      <c r="BS314" s="15" t="n">
        <f aca="false">IF(BR314=0,BP314,BP314/BQ314)</f>
        <v>133</v>
      </c>
      <c r="BT314" s="15" t="n">
        <v>5</v>
      </c>
      <c r="BU314" s="15" t="n">
        <f aca="false">IF(BS314/BT314=INT(BS314/BT314),1,0)</f>
        <v>0</v>
      </c>
      <c r="BV314" s="15" t="n">
        <f aca="false">IF(BU314=0,BS314,BS314/BT314)</f>
        <v>133</v>
      </c>
      <c r="BW314" s="15" t="n">
        <v>49</v>
      </c>
      <c r="BX314" s="15" t="n">
        <f aca="false">IF(BV314/BW314=INT(BV314/BW314),1,0)</f>
        <v>0</v>
      </c>
      <c r="BY314" s="15" t="n">
        <f aca="false">IF(BX314=0,BV314,BV314/BW314)</f>
        <v>133</v>
      </c>
      <c r="BZ314" s="15" t="n">
        <v>7</v>
      </c>
      <c r="CA314" s="15" t="n">
        <f aca="false">IF(BY314/BZ314=INT(BY314/BZ314),1,0)</f>
        <v>1</v>
      </c>
      <c r="CB314" s="15" t="n">
        <f aca="false">IF(CA314=0,BY314,BY314/BZ314)</f>
        <v>19</v>
      </c>
      <c r="CC314" s="15" t="n">
        <v>121</v>
      </c>
      <c r="CD314" s="15" t="n">
        <f aca="false">IF(CB314/CC314=INT(CB314/CC314),1,0)</f>
        <v>0</v>
      </c>
      <c r="CE314" s="15" t="n">
        <f aca="false">IF(CD314=0,CB314,CB314/CC314)</f>
        <v>19</v>
      </c>
      <c r="CF314" s="15" t="n">
        <v>11</v>
      </c>
      <c r="CG314" s="15" t="n">
        <f aca="false">IF(CE314/CF314=INT(CE314/CF314),1,0)</f>
        <v>0</v>
      </c>
      <c r="CH314" s="15" t="n">
        <f aca="false">IF(CG314=0,CE314,CE314/CF314)</f>
        <v>19</v>
      </c>
      <c r="CI314" s="15" t="n">
        <v>169</v>
      </c>
      <c r="CJ314" s="15" t="n">
        <f aca="false">IF(CH314/CI314=INT(CH314/CI314),1,0)</f>
        <v>0</v>
      </c>
      <c r="CK314" s="15" t="n">
        <f aca="false">IF(CJ314=0,CH314,CH314/CI314)</f>
        <v>19</v>
      </c>
      <c r="CL314" s="15" t="n">
        <v>13</v>
      </c>
      <c r="CM314" s="15" t="n">
        <f aca="false">IF(CK314/CL314=INT(CK314/CL314),1,0)</f>
        <v>0</v>
      </c>
      <c r="CN314" s="15" t="n">
        <f aca="false">IF(CM314=0,CK314,CK314/CL314)</f>
        <v>19</v>
      </c>
      <c r="CO314" s="15" t="n">
        <f aca="false">CO310</f>
        <v>289</v>
      </c>
      <c r="CP314" s="15" t="n">
        <f aca="false">IF(CN314/CO314=INT(CN314/CO314),1,0)</f>
        <v>0</v>
      </c>
      <c r="CQ314" s="15" t="n">
        <f aca="false">IF(CP314=0,CN314,CN314/CO314)</f>
        <v>19</v>
      </c>
      <c r="CR314" s="15" t="n">
        <v>17</v>
      </c>
      <c r="CS314" s="15" t="n">
        <f aca="false">IF(CQ314/CR314=INT(CQ314/CR314),1,0)</f>
        <v>0</v>
      </c>
      <c r="CT314" s="15" t="n">
        <f aca="false">IF(CS314=0,CQ314,CQ314/CR314)</f>
        <v>19</v>
      </c>
      <c r="CU314" s="15" t="n">
        <f aca="false">CU310</f>
        <v>361</v>
      </c>
      <c r="CV314" s="15" t="n">
        <f aca="false">IF(CT314/CU314=INT(CT314/CU314),1,0)</f>
        <v>0</v>
      </c>
      <c r="CW314" s="15" t="n">
        <f aca="false">IF(CV314=0,CT314,CT314/CU314)</f>
        <v>19</v>
      </c>
      <c r="CX314" s="15" t="n">
        <v>19</v>
      </c>
      <c r="CY314" s="15" t="n">
        <f aca="false">IF(CW314/CX314=INT(CW314/CX314),1,0)</f>
        <v>1</v>
      </c>
      <c r="CZ314" s="15" t="n">
        <f aca="false">IF(CY314=0,CW314,CW314/CX314)</f>
        <v>1</v>
      </c>
      <c r="DA314" s="15" t="n">
        <f aca="false">DA310</f>
        <v>529</v>
      </c>
      <c r="DB314" s="15" t="n">
        <f aca="false">IF(CZ314/DA314=INT(CZ314/DA314),1,0)</f>
        <v>0</v>
      </c>
      <c r="DC314" s="15" t="n">
        <f aca="false">IF(DB314=0,CZ314,CZ314/DA314)</f>
        <v>1</v>
      </c>
      <c r="DD314" s="15" t="n">
        <v>23</v>
      </c>
      <c r="DE314" s="15" t="n">
        <f aca="false">IF(DC314/DD314=INT(DC314/DD314),1,0)</f>
        <v>0</v>
      </c>
      <c r="DF314" s="15" t="n">
        <f aca="false">IF(DE314=0,DC314,DC314/DD314)</f>
        <v>1</v>
      </c>
      <c r="DG314" s="15" t="n">
        <f aca="false">DG310</f>
        <v>841</v>
      </c>
      <c r="DH314" s="15" t="n">
        <f aca="false">IF(DF314/DG314=INT(DF314/DG314),1,0)</f>
        <v>0</v>
      </c>
      <c r="DI314" s="15" t="n">
        <f aca="false">IF(DH314=0,DF314,DF314/DG314)</f>
        <v>1</v>
      </c>
      <c r="DJ314" s="15" t="n">
        <v>29</v>
      </c>
      <c r="DK314" s="15" t="n">
        <f aca="false">IF(DI314/DJ314=INT(DI314/DJ314),1,0)</f>
        <v>0</v>
      </c>
      <c r="DL314" s="15" t="n">
        <f aca="false">IF(DK314=0,DI314,DI314/DJ314)</f>
        <v>1</v>
      </c>
      <c r="DM314" s="15" t="n">
        <f aca="false">DM310</f>
        <v>961</v>
      </c>
      <c r="DN314" s="15" t="n">
        <f aca="false">IF(DL314/DM314=INT(DL314/DM314),1,0)</f>
        <v>0</v>
      </c>
      <c r="DO314" s="15" t="n">
        <f aca="false">IF(DN314=0,DL314,DL314/DM314)</f>
        <v>1</v>
      </c>
      <c r="DP314" s="15" t="n">
        <v>31</v>
      </c>
      <c r="DQ314" s="15" t="n">
        <f aca="false">IF(DO314/DP314=INT(DO314/DP314),1,0)</f>
        <v>0</v>
      </c>
      <c r="DR314" s="15" t="n">
        <f aca="false">IF(DQ314=0,DO314,DO314/DP314)</f>
        <v>1</v>
      </c>
      <c r="DS314" s="15" t="n">
        <v>37</v>
      </c>
      <c r="DT314" s="15" t="n">
        <f aca="false">IF(DR314/DS314=INT(DR314/DS314),1,0)</f>
        <v>0</v>
      </c>
      <c r="DU314" s="15" t="n">
        <f aca="false">IF(DT314=0,DR314,DR314/DS314)</f>
        <v>1</v>
      </c>
      <c r="DV314" s="15" t="n">
        <v>41</v>
      </c>
      <c r="DW314" s="15" t="n">
        <f aca="false">IF(DU314/DV314=INT(DU314/DV314),1,0)</f>
        <v>0</v>
      </c>
      <c r="DX314" s="15" t="n">
        <f aca="false">IF(DW314=0,DU314,DU314/DV314)</f>
        <v>1</v>
      </c>
      <c r="DY314" s="15" t="n">
        <v>43</v>
      </c>
      <c r="DZ314" s="15" t="n">
        <f aca="false">IF(DX314/DY314=INT(DX314/DY314),1,0)</f>
        <v>0</v>
      </c>
      <c r="EA314" s="15" t="n">
        <f aca="false">IF(DZ314=0,DX314,DX314/DY314)</f>
        <v>1</v>
      </c>
      <c r="EB314" s="15" t="n">
        <v>47</v>
      </c>
      <c r="EC314" s="15" t="n">
        <f aca="false">IF(EA314/EB314=INT(EA314/EB314),1,0)</f>
        <v>0</v>
      </c>
      <c r="ED314" s="15" t="n">
        <f aca="false">IF(EC314=0,EA314,EA314/EB314)</f>
        <v>1</v>
      </c>
      <c r="EE314" s="15" t="n">
        <v>53</v>
      </c>
      <c r="EF314" s="15" t="n">
        <f aca="false">IF(ED314/EE314=INT(ED314/EE314),1,0)</f>
        <v>0</v>
      </c>
      <c r="EG314" s="15" t="n">
        <f aca="false">IF(EF314=0,ED314,ED314/EE314)</f>
        <v>1</v>
      </c>
      <c r="EH314" s="15" t="n">
        <v>59</v>
      </c>
      <c r="EI314" s="15" t="n">
        <f aca="false">IF(EG314/EH314=INT(EG314/EH314),1,0)</f>
        <v>0</v>
      </c>
      <c r="EJ314" s="15" t="n">
        <f aca="false">IF(EI314=0,EG314,EG314/EH314)</f>
        <v>1</v>
      </c>
      <c r="EK314" s="15" t="n">
        <v>61</v>
      </c>
      <c r="EL314" s="15" t="n">
        <f aca="false">IF(EJ314/EK314=INT(EJ314/EK314),1,0)</f>
        <v>0</v>
      </c>
      <c r="EM314" s="15" t="n">
        <f aca="false">IF(EL314=0,EJ314,EJ314/EK314)</f>
        <v>1</v>
      </c>
      <c r="EN314" s="15" t="n">
        <v>67</v>
      </c>
      <c r="EO314" s="15" t="n">
        <f aca="false">IF(EM314/EN314=INT(EM314/EN314),1,0)</f>
        <v>0</v>
      </c>
      <c r="EP314" s="15" t="n">
        <f aca="false">IF(EO314=0,EM314,EM314/EN314)</f>
        <v>1</v>
      </c>
      <c r="EQ314" s="15" t="n">
        <v>71</v>
      </c>
      <c r="ER314" s="15" t="n">
        <f aca="false">IF(EP314/EQ314=INT(EP314/EQ314),1,0)</f>
        <v>0</v>
      </c>
      <c r="ES314" s="15" t="n">
        <f aca="false">IF(ER314=0,EP314,EP314/EQ314)</f>
        <v>1</v>
      </c>
      <c r="ET314" s="15" t="n">
        <v>73</v>
      </c>
      <c r="EU314" s="15" t="n">
        <f aca="false">IF(ES314/ET314=INT(ES314/ET314),1,0)</f>
        <v>0</v>
      </c>
      <c r="EV314" s="15" t="n">
        <f aca="false">IF(EU314=0,ES314,ES314/ET314)</f>
        <v>1</v>
      </c>
      <c r="EW314" s="15" t="n">
        <v>79</v>
      </c>
      <c r="EX314" s="15" t="n">
        <f aca="false">IF(EV314/EW314=INT(EV314/EW314),1,0)</f>
        <v>0</v>
      </c>
      <c r="EY314" s="15" t="n">
        <f aca="false">IF(EX314=0,EV314,EV314/EW314)</f>
        <v>1</v>
      </c>
      <c r="EZ314" s="15" t="n">
        <v>83</v>
      </c>
      <c r="FA314" s="15" t="n">
        <f aca="false">IF(EY314/EZ314=INT(EY314/EZ314),1,0)</f>
        <v>0</v>
      </c>
      <c r="FB314" s="15" t="n">
        <f aca="false">IF(FA314=0,EY314,EY314/EZ314)</f>
        <v>1</v>
      </c>
      <c r="FC314" s="15" t="n">
        <v>89</v>
      </c>
      <c r="FD314" s="15" t="n">
        <f aca="false">IF(FB314/FC314=INT(FB314/FC314),1,0)</f>
        <v>0</v>
      </c>
      <c r="FE314" s="15" t="n">
        <f aca="false">IF(FD314=0,FB314,FB314/FC314)</f>
        <v>1</v>
      </c>
      <c r="FF314" s="15" t="n">
        <v>97</v>
      </c>
      <c r="FG314" s="15" t="n">
        <f aca="false">IF(FE314/FF314=INT(FE314/FF314),1,0)</f>
        <v>0</v>
      </c>
      <c r="FH314" s="15" t="n">
        <f aca="false">IF(FG314=0,FE314,FE314/FF314)</f>
        <v>1</v>
      </c>
      <c r="FI314" s="15" t="n">
        <v>101</v>
      </c>
      <c r="FJ314" s="15" t="n">
        <f aca="false">IF(FH314/FI314=INT(FH314/FI314),1,0)</f>
        <v>0</v>
      </c>
      <c r="FK314" s="15" t="n">
        <f aca="false">IF(FJ314=0,FH314,FH314/FI314)</f>
        <v>1</v>
      </c>
      <c r="FL314" s="15" t="n">
        <v>103</v>
      </c>
      <c r="FM314" s="15" t="n">
        <f aca="false">IF(FK314/FL314=INT(FK314/FL314),1,0)</f>
        <v>0</v>
      </c>
      <c r="FN314" s="15" t="n">
        <f aca="false">IF(FM314=0,FK314,FK314/FL314)</f>
        <v>1</v>
      </c>
      <c r="FO314" s="15" t="n">
        <v>107</v>
      </c>
      <c r="FP314" s="15" t="n">
        <f aca="false">IF(FN314/FO314=INT(FN314/FO314),1,0)</f>
        <v>0</v>
      </c>
      <c r="FQ314" s="15" t="n">
        <f aca="false">IF(FP314=0,FN314,FN314/FO314)</f>
        <v>1</v>
      </c>
      <c r="FR314" s="15" t="n">
        <v>109</v>
      </c>
      <c r="FS314" s="15" t="n">
        <f aca="false">IF(FQ314/FR314=INT(FQ314/FR314),1,0)</f>
        <v>0</v>
      </c>
      <c r="FT314" s="15" t="n">
        <f aca="false">IF(FS314=0,FQ314,FQ314/FR314)</f>
        <v>1</v>
      </c>
      <c r="FU314" s="15" t="n">
        <v>113</v>
      </c>
      <c r="FV314" s="15" t="n">
        <f aca="false">IF(FT314/FU314=INT(FT314/FU314),1,0)</f>
        <v>0</v>
      </c>
      <c r="FW314" s="15" t="n">
        <f aca="false">IF(FV314=0,FT314,FT314/FU314)</f>
        <v>1</v>
      </c>
      <c r="FX314" s="15" t="n">
        <v>127</v>
      </c>
      <c r="FY314" s="15" t="n">
        <f aca="false">IF(FW314/FX314=INT(FW314/FX314),1,0)</f>
        <v>0</v>
      </c>
      <c r="FZ314" s="15" t="n">
        <f aca="false">IF(FY314=0,FW314,FW314/FX314)</f>
        <v>1</v>
      </c>
      <c r="GA314" s="15" t="n">
        <v>131</v>
      </c>
      <c r="GB314" s="15" t="n">
        <f aca="false">IF(FZ314/GA314=INT(FZ314/GA314),1,0)</f>
        <v>0</v>
      </c>
      <c r="GC314" s="15" t="n">
        <f aca="false">IF(GB314=0,FZ314,FZ314/GA314)</f>
        <v>1</v>
      </c>
      <c r="GD314" s="15" t="n">
        <v>137</v>
      </c>
      <c r="GE314" s="15" t="n">
        <f aca="false">IF(GC314/GD314=INT(GC314/GD314),1,0)</f>
        <v>0</v>
      </c>
      <c r="GF314" s="15" t="n">
        <f aca="false">IF(GE314=0,GC314,GC314/GD314)</f>
        <v>1</v>
      </c>
      <c r="GG314" s="15" t="n">
        <v>139</v>
      </c>
      <c r="GH314" s="15" t="n">
        <f aca="false">IF(GF314/GG314=INT(GF314/GG314),1,0)</f>
        <v>0</v>
      </c>
      <c r="GI314" s="15" t="n">
        <f aca="false">IF(GH314=0,GF314,GF314/GG314)</f>
        <v>1</v>
      </c>
      <c r="GJ314" s="15" t="n">
        <v>149</v>
      </c>
      <c r="GK314" s="15" t="n">
        <f aca="false">IF(GI314/GJ314=INT(GI314/GJ314),1,0)</f>
        <v>0</v>
      </c>
      <c r="GL314" s="15" t="n">
        <f aca="false">IF(GK314=0,GI314,GI314/GJ314)</f>
        <v>1</v>
      </c>
      <c r="GM314" s="15"/>
      <c r="GN314" s="15" t="n">
        <f aca="false">8*AW314+4*AZ314+2*BC314+BF314</f>
        <v>0</v>
      </c>
      <c r="GO314" s="15" t="n">
        <f aca="false">4*BI314+2*BL314+BO314</f>
        <v>0</v>
      </c>
      <c r="GP314" s="15" t="n">
        <f aca="false">2*BR314+BU314</f>
        <v>0</v>
      </c>
      <c r="GQ314" s="15" t="n">
        <f aca="false">2*BX314+CA314</f>
        <v>1</v>
      </c>
      <c r="GR314" s="15" t="n">
        <f aca="false">2*CD314+CG314</f>
        <v>0</v>
      </c>
      <c r="GS314" s="15" t="n">
        <f aca="false">2*CJ314+CM314</f>
        <v>0</v>
      </c>
      <c r="GT314" s="15" t="n">
        <f aca="false">CS314</f>
        <v>0</v>
      </c>
      <c r="GU314" s="15" t="n">
        <f aca="false">CY314</f>
        <v>1</v>
      </c>
      <c r="GV314" s="15" t="n">
        <f aca="false">DE314</f>
        <v>0</v>
      </c>
      <c r="GW314" s="15" t="n">
        <f aca="false">DK314</f>
        <v>0</v>
      </c>
      <c r="GX314" s="15" t="n">
        <f aca="false">DQ314</f>
        <v>0</v>
      </c>
      <c r="GY314" s="0" t="n">
        <f aca="false">DT314</f>
        <v>0</v>
      </c>
      <c r="GZ314" s="0" t="n">
        <f aca="false">DW314</f>
        <v>0</v>
      </c>
      <c r="HA314" s="0" t="n">
        <f aca="false">DZ314</f>
        <v>0</v>
      </c>
      <c r="HB314" s="0" t="n">
        <f aca="false">EC314</f>
        <v>0</v>
      </c>
      <c r="HC314" s="0" t="n">
        <f aca="false">EF314</f>
        <v>0</v>
      </c>
      <c r="HD314" s="0" t="n">
        <f aca="false">EI314</f>
        <v>0</v>
      </c>
      <c r="HE314" s="0" t="n">
        <f aca="false">EL314</f>
        <v>0</v>
      </c>
      <c r="HF314" s="0" t="n">
        <f aca="false">EO314</f>
        <v>0</v>
      </c>
      <c r="HG314" s="0" t="n">
        <f aca="false">ER314</f>
        <v>0</v>
      </c>
      <c r="HH314" s="0" t="n">
        <f aca="false">EU314</f>
        <v>0</v>
      </c>
      <c r="HI314" s="0" t="n">
        <f aca="false">EX314</f>
        <v>0</v>
      </c>
      <c r="HJ314" s="0" t="n">
        <f aca="false">FA314</f>
        <v>0</v>
      </c>
      <c r="HK314" s="0" t="n">
        <f aca="false">FD314</f>
        <v>0</v>
      </c>
      <c r="HL314" s="0" t="n">
        <f aca="false">FG314</f>
        <v>0</v>
      </c>
      <c r="HM314" s="0" t="n">
        <f aca="false">FJ314</f>
        <v>0</v>
      </c>
      <c r="HN314" s="0" t="n">
        <f aca="false">FM314</f>
        <v>0</v>
      </c>
      <c r="HO314" s="0" t="n">
        <f aca="false">FP314</f>
        <v>0</v>
      </c>
      <c r="HP314" s="0" t="n">
        <f aca="false">FS314</f>
        <v>0</v>
      </c>
      <c r="HQ314" s="0" t="n">
        <f aca="false">FV314</f>
        <v>0</v>
      </c>
      <c r="HR314" s="0" t="n">
        <f aca="false">FY314</f>
        <v>0</v>
      </c>
      <c r="HS314" s="0" t="n">
        <f aca="false">GB314</f>
        <v>0</v>
      </c>
      <c r="HT314" s="0" t="n">
        <f aca="false">GE314</f>
        <v>0</v>
      </c>
      <c r="HU314" s="0" t="n">
        <f aca="false">GH314</f>
        <v>0</v>
      </c>
      <c r="HV314" s="0" t="n">
        <f aca="false">GK314</f>
        <v>0</v>
      </c>
      <c r="HW314" s="0" t="n">
        <f aca="false">AU314</f>
        <v>133</v>
      </c>
      <c r="HX314" s="0" t="n">
        <f aca="false">HW314/HV317</f>
        <v>133</v>
      </c>
    </row>
    <row r="315" customFormat="false" ht="18" hidden="true" customHeight="true" outlineLevel="0" collapsed="false">
      <c r="A315" s="1"/>
      <c r="B315" s="10"/>
      <c r="C315" s="10"/>
      <c r="D315" s="10"/>
      <c r="E315" s="10"/>
      <c r="F315" s="76"/>
      <c r="G315" s="13"/>
      <c r="H315" s="74"/>
      <c r="I315" s="10"/>
      <c r="J315" s="10"/>
      <c r="K315" s="1"/>
      <c r="M315" s="1"/>
      <c r="O315" s="17"/>
      <c r="AK315" s="1"/>
      <c r="AL315" s="1"/>
      <c r="AM315" s="1"/>
      <c r="AN315" s="1"/>
      <c r="AO315" s="1"/>
      <c r="AP315" s="1"/>
      <c r="AQ315" s="1"/>
      <c r="AS315" s="0" t="n">
        <f aca="false">AS314+INT(AT314/AT315)</f>
        <v>54</v>
      </c>
      <c r="AT315" s="0" t="n">
        <f aca="false">HX303*HX307*HX311</f>
        <v>198</v>
      </c>
      <c r="AU315" s="0" t="n">
        <f aca="false">AT315</f>
        <v>198</v>
      </c>
      <c r="AV315" s="0" t="n">
        <v>256</v>
      </c>
      <c r="AW315" s="15" t="n">
        <f aca="false">IF(AU315/AV315=INT(AU315/AV315),1,0)</f>
        <v>0</v>
      </c>
      <c r="AX315" s="15" t="n">
        <f aca="false">IF(AW315=0,AU315,AU315/AV315)</f>
        <v>198</v>
      </c>
      <c r="AY315" s="15" t="n">
        <v>16</v>
      </c>
      <c r="AZ315" s="15" t="n">
        <f aca="false">IF(AX315/AY315=INT(AX315/AY315),1,0)</f>
        <v>0</v>
      </c>
      <c r="BA315" s="15" t="n">
        <f aca="false">IF(AZ315=0,AX315,AX315/AY315)</f>
        <v>198</v>
      </c>
      <c r="BB315" s="15" t="n">
        <v>4</v>
      </c>
      <c r="BC315" s="15" t="n">
        <f aca="false">IF(BA315/BB315=INT(BA315/BB315),1,0)</f>
        <v>0</v>
      </c>
      <c r="BD315" s="15" t="n">
        <f aca="false">IF(BC315=0,BA315,BA315/BB315)</f>
        <v>198</v>
      </c>
      <c r="BE315" s="15" t="n">
        <v>2</v>
      </c>
      <c r="BF315" s="15" t="n">
        <f aca="false">IF(BD315/BE315=INT(BD315/BE315),1,0)</f>
        <v>1</v>
      </c>
      <c r="BG315" s="15" t="n">
        <f aca="false">IF(BF315=0,BD315,BD315/BE315)</f>
        <v>99</v>
      </c>
      <c r="BH315" s="15" t="n">
        <v>81</v>
      </c>
      <c r="BI315" s="15" t="n">
        <f aca="false">IF(BG315/BH315=INT(BG315/BH315),1,0)</f>
        <v>0</v>
      </c>
      <c r="BJ315" s="15" t="n">
        <f aca="false">IF(BI315=0,BG315,BG315/BH315)</f>
        <v>99</v>
      </c>
      <c r="BK315" s="15" t="n">
        <v>9</v>
      </c>
      <c r="BL315" s="15" t="n">
        <f aca="false">IF(BJ315/BK315=INT(BJ315/BK315),1,0)</f>
        <v>1</v>
      </c>
      <c r="BM315" s="15" t="n">
        <f aca="false">IF(BL315=0,BJ315,BJ315/BK315)</f>
        <v>11</v>
      </c>
      <c r="BN315" s="15" t="n">
        <v>3</v>
      </c>
      <c r="BO315" s="15" t="n">
        <f aca="false">IF(BM315/BN315=INT(BM315/BN315),1,0)</f>
        <v>0</v>
      </c>
      <c r="BP315" s="15" t="n">
        <f aca="false">IF(BO315=0,BM315,BM315/BN315)</f>
        <v>11</v>
      </c>
      <c r="BQ315" s="15" t="n">
        <v>25</v>
      </c>
      <c r="BR315" s="15" t="n">
        <f aca="false">IF(BP315/BQ315=INT(BP315/BQ315),1,0)</f>
        <v>0</v>
      </c>
      <c r="BS315" s="15" t="n">
        <f aca="false">IF(BR315=0,BP315,BP315/BQ315)</f>
        <v>11</v>
      </c>
      <c r="BT315" s="15" t="n">
        <v>5</v>
      </c>
      <c r="BU315" s="15" t="n">
        <f aca="false">IF(BS315/BT315=INT(BS315/BT315),1,0)</f>
        <v>0</v>
      </c>
      <c r="BV315" s="15" t="n">
        <f aca="false">IF(BU315=0,BS315,BS315/BT315)</f>
        <v>11</v>
      </c>
      <c r="BW315" s="15" t="n">
        <v>49</v>
      </c>
      <c r="BX315" s="15" t="n">
        <f aca="false">IF(BV315/BW315=INT(BV315/BW315),1,0)</f>
        <v>0</v>
      </c>
      <c r="BY315" s="15" t="n">
        <f aca="false">IF(BX315=0,BV315,BV315/BW315)</f>
        <v>11</v>
      </c>
      <c r="BZ315" s="15" t="n">
        <v>7</v>
      </c>
      <c r="CA315" s="15" t="n">
        <f aca="false">IF(BY315/BZ315=INT(BY315/BZ315),1,0)</f>
        <v>0</v>
      </c>
      <c r="CB315" s="15" t="n">
        <f aca="false">IF(CA315=0,BY315,BY315/BZ315)</f>
        <v>11</v>
      </c>
      <c r="CC315" s="15" t="n">
        <v>121</v>
      </c>
      <c r="CD315" s="15" t="n">
        <f aca="false">IF(CB315/CC315=INT(CB315/CC315),1,0)</f>
        <v>0</v>
      </c>
      <c r="CE315" s="15" t="n">
        <f aca="false">IF(CD315=0,CB315,CB315/CC315)</f>
        <v>11</v>
      </c>
      <c r="CF315" s="15" t="n">
        <v>11</v>
      </c>
      <c r="CG315" s="15" t="n">
        <f aca="false">IF(CE315/CF315=INT(CE315/CF315),1,0)</f>
        <v>1</v>
      </c>
      <c r="CH315" s="15" t="n">
        <f aca="false">IF(CG315=0,CE315,CE315/CF315)</f>
        <v>1</v>
      </c>
      <c r="CI315" s="15" t="n">
        <v>169</v>
      </c>
      <c r="CJ315" s="15" t="n">
        <f aca="false">IF(CH315/CI315=INT(CH315/CI315),1,0)</f>
        <v>0</v>
      </c>
      <c r="CK315" s="15" t="n">
        <f aca="false">IF(CJ315=0,CH315,CH315/CI315)</f>
        <v>1</v>
      </c>
      <c r="CL315" s="15" t="n">
        <v>13</v>
      </c>
      <c r="CM315" s="15" t="n">
        <f aca="false">IF(CK315/CL315=INT(CK315/CL315),1,0)</f>
        <v>0</v>
      </c>
      <c r="CN315" s="15" t="n">
        <f aca="false">IF(CM315=0,CK315,CK315/CL315)</f>
        <v>1</v>
      </c>
      <c r="CO315" s="15" t="n">
        <f aca="false">CO311</f>
        <v>289</v>
      </c>
      <c r="CP315" s="15" t="n">
        <f aca="false">IF(CN315/CO315=INT(CN315/CO315),1,0)</f>
        <v>0</v>
      </c>
      <c r="CQ315" s="15" t="n">
        <f aca="false">IF(CP315=0,CN315,CN315/CO315)</f>
        <v>1</v>
      </c>
      <c r="CR315" s="15" t="n">
        <v>17</v>
      </c>
      <c r="CS315" s="15" t="n">
        <f aca="false">IF(CQ315/CR315=INT(CQ315/CR315),1,0)</f>
        <v>0</v>
      </c>
      <c r="CT315" s="15" t="n">
        <f aca="false">IF(CS315=0,CQ315,CQ315/CR315)</f>
        <v>1</v>
      </c>
      <c r="CU315" s="15" t="n">
        <f aca="false">CU311</f>
        <v>361</v>
      </c>
      <c r="CV315" s="15" t="n">
        <f aca="false">IF(CT315/CU315=INT(CT315/CU315),1,0)</f>
        <v>0</v>
      </c>
      <c r="CW315" s="15" t="n">
        <f aca="false">IF(CV315=0,CT315,CT315/CU315)</f>
        <v>1</v>
      </c>
      <c r="CX315" s="15" t="n">
        <v>19</v>
      </c>
      <c r="CY315" s="15" t="n">
        <f aca="false">IF(CW315/CX315=INT(CW315/CX315),1,0)</f>
        <v>0</v>
      </c>
      <c r="CZ315" s="15" t="n">
        <f aca="false">IF(CY315=0,CW315,CW315/CX315)</f>
        <v>1</v>
      </c>
      <c r="DA315" s="15" t="n">
        <f aca="false">DA311</f>
        <v>529</v>
      </c>
      <c r="DB315" s="15" t="n">
        <f aca="false">IF(CZ315/DA315=INT(CZ315/DA315),1,0)</f>
        <v>0</v>
      </c>
      <c r="DC315" s="15" t="n">
        <f aca="false">IF(DB315=0,CZ315,CZ315/DA315)</f>
        <v>1</v>
      </c>
      <c r="DD315" s="15" t="n">
        <v>23</v>
      </c>
      <c r="DE315" s="15" t="n">
        <f aca="false">IF(DC315/DD315=INT(DC315/DD315),1,0)</f>
        <v>0</v>
      </c>
      <c r="DF315" s="15" t="n">
        <f aca="false">IF(DE315=0,DC315,DC315/DD315)</f>
        <v>1</v>
      </c>
      <c r="DG315" s="15" t="n">
        <f aca="false">DG311</f>
        <v>841</v>
      </c>
      <c r="DH315" s="15" t="n">
        <f aca="false">IF(DF315/DG315=INT(DF315/DG315),1,0)</f>
        <v>0</v>
      </c>
      <c r="DI315" s="15" t="n">
        <f aca="false">IF(DH315=0,DF315,DF315/DG315)</f>
        <v>1</v>
      </c>
      <c r="DJ315" s="15" t="n">
        <v>29</v>
      </c>
      <c r="DK315" s="15" t="n">
        <f aca="false">IF(DI315/DJ315=INT(DI315/DJ315),1,0)</f>
        <v>0</v>
      </c>
      <c r="DL315" s="15" t="n">
        <f aca="false">IF(DK315=0,DI315,DI315/DJ315)</f>
        <v>1</v>
      </c>
      <c r="DM315" s="15" t="n">
        <f aca="false">DM311</f>
        <v>961</v>
      </c>
      <c r="DN315" s="15" t="n">
        <f aca="false">IF(DL315/DM315=INT(DL315/DM315),1,0)</f>
        <v>0</v>
      </c>
      <c r="DO315" s="15" t="n">
        <f aca="false">IF(DN315=0,DL315,DL315/DM315)</f>
        <v>1</v>
      </c>
      <c r="DP315" s="15" t="n">
        <v>31</v>
      </c>
      <c r="DQ315" s="15" t="n">
        <f aca="false">IF(DO315/DP315=INT(DO315/DP315),1,0)</f>
        <v>0</v>
      </c>
      <c r="DR315" s="15" t="n">
        <f aca="false">IF(DQ315=0,DO315,DO315/DP315)</f>
        <v>1</v>
      </c>
      <c r="DS315" s="15" t="n">
        <v>37</v>
      </c>
      <c r="DT315" s="15" t="n">
        <f aca="false">IF(DR315/DS315=INT(DR315/DS315),1,0)</f>
        <v>0</v>
      </c>
      <c r="DU315" s="15" t="n">
        <f aca="false">IF(DT315=0,DR315,DR315/DS315)</f>
        <v>1</v>
      </c>
      <c r="DV315" s="15" t="n">
        <v>41</v>
      </c>
      <c r="DW315" s="15" t="n">
        <f aca="false">IF(DU315/DV315=INT(DU315/DV315),1,0)</f>
        <v>0</v>
      </c>
      <c r="DX315" s="15" t="n">
        <f aca="false">IF(DW315=0,DU315,DU315/DV315)</f>
        <v>1</v>
      </c>
      <c r="DY315" s="15" t="n">
        <v>43</v>
      </c>
      <c r="DZ315" s="15" t="n">
        <f aca="false">IF(DX315/DY315=INT(DX315/DY315),1,0)</f>
        <v>0</v>
      </c>
      <c r="EA315" s="15" t="n">
        <f aca="false">IF(DZ315=0,DX315,DX315/DY315)</f>
        <v>1</v>
      </c>
      <c r="EB315" s="15" t="n">
        <v>47</v>
      </c>
      <c r="EC315" s="15" t="n">
        <f aca="false">IF(EA315/EB315=INT(EA315/EB315),1,0)</f>
        <v>0</v>
      </c>
      <c r="ED315" s="15" t="n">
        <f aca="false">IF(EC315=0,EA315,EA315/EB315)</f>
        <v>1</v>
      </c>
      <c r="EE315" s="15" t="n">
        <v>53</v>
      </c>
      <c r="EF315" s="15" t="n">
        <f aca="false">IF(ED315/EE315=INT(ED315/EE315),1,0)</f>
        <v>0</v>
      </c>
      <c r="EG315" s="15" t="n">
        <f aca="false">IF(EF315=0,ED315,ED315/EE315)</f>
        <v>1</v>
      </c>
      <c r="EH315" s="15" t="n">
        <v>59</v>
      </c>
      <c r="EI315" s="15" t="n">
        <f aca="false">IF(EG315/EH315=INT(EG315/EH315),1,0)</f>
        <v>0</v>
      </c>
      <c r="EJ315" s="15" t="n">
        <f aca="false">IF(EI315=0,EG315,EG315/EH315)</f>
        <v>1</v>
      </c>
      <c r="EK315" s="15" t="n">
        <v>61</v>
      </c>
      <c r="EL315" s="15" t="n">
        <f aca="false">IF(EJ315/EK315=INT(EJ315/EK315),1,0)</f>
        <v>0</v>
      </c>
      <c r="EM315" s="15" t="n">
        <f aca="false">IF(EL315=0,EJ315,EJ315/EK315)</f>
        <v>1</v>
      </c>
      <c r="EN315" s="15" t="n">
        <v>67</v>
      </c>
      <c r="EO315" s="15" t="n">
        <f aca="false">IF(EM315/EN315=INT(EM315/EN315),1,0)</f>
        <v>0</v>
      </c>
      <c r="EP315" s="15" t="n">
        <f aca="false">IF(EO315=0,EM315,EM315/EN315)</f>
        <v>1</v>
      </c>
      <c r="EQ315" s="15" t="n">
        <v>71</v>
      </c>
      <c r="ER315" s="15" t="n">
        <f aca="false">IF(EP315/EQ315=INT(EP315/EQ315),1,0)</f>
        <v>0</v>
      </c>
      <c r="ES315" s="15" t="n">
        <f aca="false">IF(ER315=0,EP315,EP315/EQ315)</f>
        <v>1</v>
      </c>
      <c r="ET315" s="15" t="n">
        <v>73</v>
      </c>
      <c r="EU315" s="15" t="n">
        <f aca="false">IF(ES315/ET315=INT(ES315/ET315),1,0)</f>
        <v>0</v>
      </c>
      <c r="EV315" s="15" t="n">
        <f aca="false">IF(EU315=0,ES315,ES315/ET315)</f>
        <v>1</v>
      </c>
      <c r="EW315" s="15" t="n">
        <v>79</v>
      </c>
      <c r="EX315" s="15" t="n">
        <f aca="false">IF(EV315/EW315=INT(EV315/EW315),1,0)</f>
        <v>0</v>
      </c>
      <c r="EY315" s="15" t="n">
        <f aca="false">IF(EX315=0,EV315,EV315/EW315)</f>
        <v>1</v>
      </c>
      <c r="EZ315" s="15" t="n">
        <v>83</v>
      </c>
      <c r="FA315" s="15" t="n">
        <f aca="false">IF(EY315/EZ315=INT(EY315/EZ315),1,0)</f>
        <v>0</v>
      </c>
      <c r="FB315" s="15" t="n">
        <f aca="false">IF(FA315=0,EY315,EY315/EZ315)</f>
        <v>1</v>
      </c>
      <c r="FC315" s="15" t="n">
        <v>89</v>
      </c>
      <c r="FD315" s="15" t="n">
        <f aca="false">IF(FB315/FC315=INT(FB315/FC315),1,0)</f>
        <v>0</v>
      </c>
      <c r="FE315" s="15" t="n">
        <f aca="false">IF(FD315=0,FB315,FB315/FC315)</f>
        <v>1</v>
      </c>
      <c r="FF315" s="15" t="n">
        <v>97</v>
      </c>
      <c r="FG315" s="15" t="n">
        <f aca="false">IF(FE315/FF315=INT(FE315/FF315),1,0)</f>
        <v>0</v>
      </c>
      <c r="FH315" s="15" t="n">
        <f aca="false">IF(FG315=0,FE315,FE315/FF315)</f>
        <v>1</v>
      </c>
      <c r="FI315" s="15" t="n">
        <v>101</v>
      </c>
      <c r="FJ315" s="15" t="n">
        <f aca="false">IF(FH315/FI315=INT(FH315/FI315),1,0)</f>
        <v>0</v>
      </c>
      <c r="FK315" s="15" t="n">
        <f aca="false">IF(FJ315=0,FH315,FH315/FI315)</f>
        <v>1</v>
      </c>
      <c r="FL315" s="15" t="n">
        <v>103</v>
      </c>
      <c r="FM315" s="15" t="n">
        <f aca="false">IF(FK315/FL315=INT(FK315/FL315),1,0)</f>
        <v>0</v>
      </c>
      <c r="FN315" s="15" t="n">
        <f aca="false">IF(FM315=0,FK315,FK315/FL315)</f>
        <v>1</v>
      </c>
      <c r="FO315" s="15" t="n">
        <v>107</v>
      </c>
      <c r="FP315" s="15" t="n">
        <f aca="false">IF(FN315/FO315=INT(FN315/FO315),1,0)</f>
        <v>0</v>
      </c>
      <c r="FQ315" s="15" t="n">
        <f aca="false">IF(FP315=0,FN315,FN315/FO315)</f>
        <v>1</v>
      </c>
      <c r="FR315" s="15" t="n">
        <v>109</v>
      </c>
      <c r="FS315" s="15" t="n">
        <f aca="false">IF(FQ315/FR315=INT(FQ315/FR315),1,0)</f>
        <v>0</v>
      </c>
      <c r="FT315" s="15" t="n">
        <f aca="false">IF(FS315=0,FQ315,FQ315/FR315)</f>
        <v>1</v>
      </c>
      <c r="FU315" s="15" t="n">
        <v>113</v>
      </c>
      <c r="FV315" s="15" t="n">
        <f aca="false">IF(FT315/FU315=INT(FT315/FU315),1,0)</f>
        <v>0</v>
      </c>
      <c r="FW315" s="15" t="n">
        <f aca="false">IF(FV315=0,FT315,FT315/FU315)</f>
        <v>1</v>
      </c>
      <c r="FX315" s="15" t="n">
        <v>127</v>
      </c>
      <c r="FY315" s="15" t="n">
        <f aca="false">IF(FW315/FX315=INT(FW315/FX315),1,0)</f>
        <v>0</v>
      </c>
      <c r="FZ315" s="15" t="n">
        <f aca="false">IF(FY315=0,FW315,FW315/FX315)</f>
        <v>1</v>
      </c>
      <c r="GA315" s="15" t="n">
        <v>131</v>
      </c>
      <c r="GB315" s="15" t="n">
        <f aca="false">IF(FZ315/GA315=INT(FZ315/GA315),1,0)</f>
        <v>0</v>
      </c>
      <c r="GC315" s="15" t="n">
        <f aca="false">IF(GB315=0,FZ315,FZ315/GA315)</f>
        <v>1</v>
      </c>
      <c r="GD315" s="15" t="n">
        <v>137</v>
      </c>
      <c r="GE315" s="15" t="n">
        <f aca="false">IF(GC315/GD315=INT(GC315/GD315),1,0)</f>
        <v>0</v>
      </c>
      <c r="GF315" s="15" t="n">
        <f aca="false">IF(GE315=0,GC315,GC315/GD315)</f>
        <v>1</v>
      </c>
      <c r="GG315" s="15" t="n">
        <v>139</v>
      </c>
      <c r="GH315" s="15" t="n">
        <f aca="false">IF(GF315/GG315=INT(GF315/GG315),1,0)</f>
        <v>0</v>
      </c>
      <c r="GI315" s="15" t="n">
        <f aca="false">IF(GH315=0,GF315,GF315/GG315)</f>
        <v>1</v>
      </c>
      <c r="GJ315" s="15" t="n">
        <v>149</v>
      </c>
      <c r="GK315" s="15" t="n">
        <f aca="false">IF(GI315/GJ315=INT(GI315/GJ315),1,0)</f>
        <v>0</v>
      </c>
      <c r="GL315" s="15" t="n">
        <f aca="false">IF(GK315=0,GI315,GI315/GJ315)</f>
        <v>1</v>
      </c>
      <c r="GM315" s="15"/>
      <c r="GN315" s="15" t="n">
        <f aca="false">8*AW315+4*AZ315+2*BC315+BF315</f>
        <v>1</v>
      </c>
      <c r="GO315" s="15" t="n">
        <f aca="false">4*BI315+2*BL315+BO315</f>
        <v>2</v>
      </c>
      <c r="GP315" s="15" t="n">
        <f aca="false">2*BR315+BU315</f>
        <v>0</v>
      </c>
      <c r="GQ315" s="15" t="n">
        <f aca="false">2*BX315+CA315</f>
        <v>0</v>
      </c>
      <c r="GR315" s="15" t="n">
        <f aca="false">2*CD315+CG315</f>
        <v>1</v>
      </c>
      <c r="GS315" s="15" t="n">
        <f aca="false">2*CJ315+CM315</f>
        <v>0</v>
      </c>
      <c r="GT315" s="15" t="n">
        <f aca="false">CS315</f>
        <v>0</v>
      </c>
      <c r="GU315" s="15" t="n">
        <f aca="false">CY315</f>
        <v>0</v>
      </c>
      <c r="GV315" s="15" t="n">
        <f aca="false">DE315</f>
        <v>0</v>
      </c>
      <c r="GW315" s="15" t="n">
        <f aca="false">DK315</f>
        <v>0</v>
      </c>
      <c r="GX315" s="15" t="n">
        <f aca="false">DQ315</f>
        <v>0</v>
      </c>
      <c r="GY315" s="0" t="n">
        <f aca="false">DT315</f>
        <v>0</v>
      </c>
      <c r="GZ315" s="0" t="n">
        <f aca="false">DW315</f>
        <v>0</v>
      </c>
      <c r="HA315" s="0" t="n">
        <f aca="false">DZ315</f>
        <v>0</v>
      </c>
      <c r="HB315" s="0" t="n">
        <f aca="false">EC315</f>
        <v>0</v>
      </c>
      <c r="HC315" s="0" t="n">
        <f aca="false">EF315</f>
        <v>0</v>
      </c>
      <c r="HD315" s="0" t="n">
        <f aca="false">EI315</f>
        <v>0</v>
      </c>
      <c r="HE315" s="0" t="n">
        <f aca="false">EL315</f>
        <v>0</v>
      </c>
      <c r="HF315" s="0" t="n">
        <f aca="false">EO315</f>
        <v>0</v>
      </c>
      <c r="HG315" s="0" t="n">
        <f aca="false">ER315</f>
        <v>0</v>
      </c>
      <c r="HH315" s="0" t="n">
        <f aca="false">EU315</f>
        <v>0</v>
      </c>
      <c r="HI315" s="0" t="n">
        <f aca="false">EX315</f>
        <v>0</v>
      </c>
      <c r="HJ315" s="0" t="n">
        <f aca="false">FA315</f>
        <v>0</v>
      </c>
      <c r="HK315" s="0" t="n">
        <f aca="false">FD315</f>
        <v>0</v>
      </c>
      <c r="HL315" s="0" t="n">
        <f aca="false">FG315</f>
        <v>0</v>
      </c>
      <c r="HM315" s="0" t="n">
        <f aca="false">FJ315</f>
        <v>0</v>
      </c>
      <c r="HN315" s="0" t="n">
        <f aca="false">FM315</f>
        <v>0</v>
      </c>
      <c r="HO315" s="0" t="n">
        <f aca="false">FP315</f>
        <v>0</v>
      </c>
      <c r="HP315" s="0" t="n">
        <f aca="false">FS315</f>
        <v>0</v>
      </c>
      <c r="HQ315" s="0" t="n">
        <f aca="false">FV315</f>
        <v>0</v>
      </c>
      <c r="HR315" s="0" t="n">
        <f aca="false">FY315</f>
        <v>0</v>
      </c>
      <c r="HS315" s="0" t="n">
        <f aca="false">GB315</f>
        <v>0</v>
      </c>
      <c r="HT315" s="0" t="n">
        <f aca="false">GE315</f>
        <v>0</v>
      </c>
      <c r="HU315" s="0" t="n">
        <f aca="false">GH315</f>
        <v>0</v>
      </c>
      <c r="HV315" s="0" t="n">
        <f aca="false">GK315</f>
        <v>0</v>
      </c>
      <c r="HW315" s="0" t="n">
        <f aca="false">AU315</f>
        <v>198</v>
      </c>
      <c r="HX315" s="0" t="n">
        <f aca="false">HW315/HV317</f>
        <v>198</v>
      </c>
    </row>
    <row r="316" customFormat="false" ht="18" hidden="true" customHeight="true" outlineLevel="0" collapsed="false">
      <c r="A316" s="1"/>
      <c r="B316" s="10"/>
      <c r="C316" s="10"/>
      <c r="D316" s="10"/>
      <c r="E316" s="10"/>
      <c r="F316" s="76"/>
      <c r="G316" s="13"/>
      <c r="H316" s="74"/>
      <c r="I316" s="10"/>
      <c r="J316" s="10"/>
      <c r="K316" s="1"/>
      <c r="M316" s="1"/>
      <c r="O316" s="17"/>
      <c r="AK316" s="1"/>
      <c r="AL316" s="1"/>
      <c r="AM316" s="1"/>
      <c r="AN316" s="1"/>
      <c r="AO316" s="1"/>
      <c r="AP316" s="1"/>
      <c r="AQ316" s="1"/>
      <c r="AT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R316" s="15"/>
      <c r="CS316" s="15"/>
      <c r="CT316" s="15"/>
      <c r="CX316" s="15"/>
      <c r="CY316" s="15"/>
      <c r="CZ316" s="15"/>
      <c r="DD316" s="15"/>
      <c r="DE316" s="15"/>
      <c r="DF316" s="15"/>
      <c r="DJ316" s="15"/>
      <c r="DK316" s="15"/>
      <c r="DL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 t="n">
        <f aca="false">IF(GN314&lt;GN315,GN314,GN315)</f>
        <v>0</v>
      </c>
      <c r="GO316" s="15" t="n">
        <f aca="false">IF(GO314&lt;GO315,GO314,GO315)</f>
        <v>0</v>
      </c>
      <c r="GP316" s="15" t="n">
        <f aca="false">IF(GP314&lt;GP315,GP314,GP315)</f>
        <v>0</v>
      </c>
      <c r="GQ316" s="15" t="n">
        <f aca="false">IF(GQ314&lt;GQ315,GQ314,GQ315)</f>
        <v>0</v>
      </c>
      <c r="GR316" s="15" t="n">
        <f aca="false">IF(GR314&lt;GR315,GR314,GR315)</f>
        <v>0</v>
      </c>
      <c r="GS316" s="15" t="n">
        <f aca="false">IF(GS314&lt;GS315,GS314,GS315)</f>
        <v>0</v>
      </c>
      <c r="GT316" s="15" t="n">
        <f aca="false">IF(GT314&lt;GT315,GT314,GT315)</f>
        <v>0</v>
      </c>
      <c r="GU316" s="15" t="n">
        <f aca="false">IF(GU314&lt;GU315,GU314,GU315)</f>
        <v>0</v>
      </c>
      <c r="GV316" s="15" t="n">
        <f aca="false">IF(GV314&lt;GV315,GV314,GV315)</f>
        <v>0</v>
      </c>
      <c r="GW316" s="15" t="n">
        <f aca="false">IF(GW314&lt;GW315,GW314,GW315)</f>
        <v>0</v>
      </c>
      <c r="GX316" s="15" t="n">
        <f aca="false">IF(GX314&lt;GX315,GX314,GX315)</f>
        <v>0</v>
      </c>
      <c r="GY316" s="15" t="n">
        <f aca="false">IF(GY314&lt;GY315,GY314,GY315)</f>
        <v>0</v>
      </c>
      <c r="GZ316" s="15" t="n">
        <f aca="false">IF(GZ314&lt;GZ315,GZ314,GZ315)</f>
        <v>0</v>
      </c>
      <c r="HA316" s="15" t="n">
        <f aca="false">IF(HA314&lt;HA315,HA314,HA315)</f>
        <v>0</v>
      </c>
      <c r="HB316" s="15" t="n">
        <f aca="false">IF(HB314&lt;HB315,HB314,HB315)</f>
        <v>0</v>
      </c>
      <c r="HC316" s="15" t="n">
        <f aca="false">IF(HC314&lt;HC315,HC314,HC315)</f>
        <v>0</v>
      </c>
      <c r="HD316" s="15" t="n">
        <f aca="false">IF(HD314&lt;HD315,HD314,HD315)</f>
        <v>0</v>
      </c>
      <c r="HE316" s="15" t="n">
        <f aca="false">IF(HE314&lt;HE315,HE314,HE315)</f>
        <v>0</v>
      </c>
      <c r="HF316" s="15" t="n">
        <f aca="false">IF(HF314&lt;HF315,HF314,HF315)</f>
        <v>0</v>
      </c>
      <c r="HG316" s="15" t="n">
        <f aca="false">IF(HG314&lt;HG315,HG314,HG315)</f>
        <v>0</v>
      </c>
      <c r="HH316" s="15" t="n">
        <f aca="false">IF(HH314&lt;HH315,HH314,HH315)</f>
        <v>0</v>
      </c>
      <c r="HI316" s="15" t="n">
        <f aca="false">IF(HI314&lt;HI315,HI314,HI315)</f>
        <v>0</v>
      </c>
      <c r="HJ316" s="15" t="n">
        <f aca="false">IF(HJ314&lt;HJ315,HJ314,HJ315)</f>
        <v>0</v>
      </c>
      <c r="HK316" s="15" t="n">
        <f aca="false">IF(HK314&lt;HK315,HK314,HK315)</f>
        <v>0</v>
      </c>
      <c r="HL316" s="15" t="n">
        <f aca="false">IF(HL314&lt;HL315,HL314,HL315)</f>
        <v>0</v>
      </c>
      <c r="HM316" s="15" t="n">
        <f aca="false">IF(HM314&lt;HM315,HM314,HM315)</f>
        <v>0</v>
      </c>
      <c r="HN316" s="15" t="n">
        <f aca="false">IF(HN314&lt;HN315,HN314,HN315)</f>
        <v>0</v>
      </c>
      <c r="HO316" s="15" t="n">
        <f aca="false">IF(HO314&lt;HO315,HO314,HO315)</f>
        <v>0</v>
      </c>
      <c r="HP316" s="15" t="n">
        <f aca="false">IF(HP314&lt;HP315,HP314,HP315)</f>
        <v>0</v>
      </c>
      <c r="HQ316" s="15" t="n">
        <f aca="false">IF(HQ314&lt;HQ315,HQ314,HQ315)</f>
        <v>0</v>
      </c>
      <c r="HR316" s="15" t="n">
        <f aca="false">IF(HR314&lt;HR315,HR314,HR315)</f>
        <v>0</v>
      </c>
      <c r="HS316" s="15" t="n">
        <f aca="false">IF(HS314&lt;HS315,HS314,HS315)</f>
        <v>0</v>
      </c>
      <c r="HT316" s="15" t="n">
        <f aca="false">IF(HT314&lt;HT315,HT314,HT315)</f>
        <v>0</v>
      </c>
      <c r="HU316" s="15" t="n">
        <f aca="false">IF(HU314&lt;HU315,HU314,HU315)</f>
        <v>0</v>
      </c>
      <c r="HV316" s="15" t="n">
        <f aca="false">IF(HV314&lt;HV315,HV314,HV315)</f>
        <v>0</v>
      </c>
    </row>
    <row r="317" customFormat="false" ht="18" hidden="true" customHeight="true" outlineLevel="0" collapsed="false">
      <c r="A317" s="1"/>
      <c r="B317" s="10"/>
      <c r="C317" s="10"/>
      <c r="D317" s="10"/>
      <c r="E317" s="10"/>
      <c r="F317" s="76"/>
      <c r="G317" s="13"/>
      <c r="H317" s="74"/>
      <c r="I317" s="10"/>
      <c r="J317" s="10"/>
      <c r="K317" s="1"/>
      <c r="M317" s="1"/>
      <c r="O317" s="17"/>
      <c r="AK317" s="1"/>
      <c r="AL317" s="1"/>
      <c r="AM317" s="1"/>
      <c r="AN317" s="1"/>
      <c r="AO317" s="1"/>
      <c r="AP317" s="1"/>
      <c r="AQ317" s="1"/>
      <c r="AT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R317" s="15"/>
      <c r="CS317" s="15"/>
      <c r="CT317" s="15"/>
      <c r="CX317" s="15"/>
      <c r="CY317" s="15"/>
      <c r="CZ317" s="15"/>
      <c r="DD317" s="15"/>
      <c r="DE317" s="15"/>
      <c r="DF317" s="15"/>
      <c r="DJ317" s="15"/>
      <c r="DK317" s="15"/>
      <c r="DL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0" t="n">
        <f aca="false">FY$4^GN316</f>
        <v>1</v>
      </c>
      <c r="GO317" s="0" t="n">
        <f aca="false">FZ$4^GO316*GN317</f>
        <v>1</v>
      </c>
      <c r="GP317" s="0" t="n">
        <f aca="false">GA$4^GP316*GO317</f>
        <v>1</v>
      </c>
      <c r="GQ317" s="0" t="n">
        <f aca="false">GB$4^GQ316*GP317</f>
        <v>1</v>
      </c>
      <c r="GR317" s="0" t="n">
        <f aca="false">GC$4^GR316*GQ317</f>
        <v>1</v>
      </c>
      <c r="GS317" s="0" t="n">
        <f aca="false">GD$4^GS316*GR317</f>
        <v>1</v>
      </c>
      <c r="GT317" s="0" t="n">
        <f aca="false">GE$4^GT316*GS317</f>
        <v>1</v>
      </c>
      <c r="GU317" s="0" t="n">
        <f aca="false">GF$4^GU316*GT317</f>
        <v>1</v>
      </c>
      <c r="GV317" s="0" t="n">
        <f aca="false">GG$4^GV316*GU317</f>
        <v>1</v>
      </c>
      <c r="GW317" s="0" t="n">
        <f aca="false">GH$4^GW316*GV317</f>
        <v>1</v>
      </c>
      <c r="GX317" s="0" t="n">
        <f aca="false">GI$4^GX316*GW317</f>
        <v>1</v>
      </c>
      <c r="GY317" s="0" t="n">
        <f aca="false">GJ$4^GY316*GX317</f>
        <v>1</v>
      </c>
      <c r="GZ317" s="0" t="n">
        <f aca="false">GK$4^GZ316*GY317</f>
        <v>1</v>
      </c>
      <c r="HA317" s="0" t="n">
        <f aca="false">GL$4^HA316*GZ317</f>
        <v>1</v>
      </c>
      <c r="HB317" s="0" t="n">
        <f aca="false">GM$4^HB316*HA317</f>
        <v>1</v>
      </c>
      <c r="HC317" s="0" t="n">
        <f aca="false">GN$4^HC316*HB317</f>
        <v>1</v>
      </c>
      <c r="HD317" s="0" t="n">
        <f aca="false">GO$4^HD316*HC317</f>
        <v>1</v>
      </c>
      <c r="HE317" s="0" t="n">
        <f aca="false">GP$4^HE316*HD317</f>
        <v>1</v>
      </c>
      <c r="HF317" s="0" t="n">
        <f aca="false">GQ$4^HF316*HE317</f>
        <v>1</v>
      </c>
      <c r="HG317" s="0" t="n">
        <f aca="false">GR$4^HG316*HF317</f>
        <v>1</v>
      </c>
      <c r="HH317" s="0" t="n">
        <f aca="false">GS$4^HH316*HG317</f>
        <v>1</v>
      </c>
      <c r="HI317" s="0" t="n">
        <f aca="false">GT$4^HI316*HH317</f>
        <v>1</v>
      </c>
      <c r="HJ317" s="0" t="n">
        <f aca="false">GU$4^HJ316*HI317</f>
        <v>1</v>
      </c>
      <c r="HK317" s="0" t="n">
        <f aca="false">GV$4^HK316*HJ317</f>
        <v>1</v>
      </c>
      <c r="HL317" s="0" t="n">
        <f aca="false">GW$4^HL316*HK317</f>
        <v>1</v>
      </c>
      <c r="HM317" s="0" t="n">
        <f aca="false">GX$4^HM316*HL317</f>
        <v>1</v>
      </c>
      <c r="HN317" s="0" t="n">
        <f aca="false">GY$4^HN316*HM317</f>
        <v>1</v>
      </c>
      <c r="HO317" s="0" t="n">
        <f aca="false">GZ$4^HO316*HN317</f>
        <v>1</v>
      </c>
      <c r="HP317" s="0" t="n">
        <f aca="false">HA$4^HP316*HO317</f>
        <v>1</v>
      </c>
      <c r="HQ317" s="0" t="n">
        <f aca="false">HB$4^HQ316*HP317</f>
        <v>1</v>
      </c>
      <c r="HR317" s="0" t="n">
        <f aca="false">HC$4^HR316*HQ317</f>
        <v>1</v>
      </c>
      <c r="HS317" s="0" t="n">
        <f aca="false">HD$4^HS316*HR317</f>
        <v>1</v>
      </c>
      <c r="HT317" s="0" t="n">
        <f aca="false">HE$4^HT316*HS317</f>
        <v>1</v>
      </c>
      <c r="HU317" s="0" t="n">
        <f aca="false">HF$4^HU316*HT317</f>
        <v>1</v>
      </c>
      <c r="HV317" s="0" t="n">
        <f aca="false">HG$4^HV316*HU317</f>
        <v>1</v>
      </c>
    </row>
    <row r="318" customFormat="false" ht="12" hidden="false" customHeight="true" outlineLevel="0" collapsed="false">
      <c r="A318" s="1"/>
      <c r="B318" s="10"/>
      <c r="C318" s="10"/>
      <c r="D318" s="10"/>
      <c r="E318" s="11"/>
      <c r="F318" s="76"/>
      <c r="G318" s="75"/>
      <c r="H318" s="74"/>
      <c r="I318" s="10"/>
      <c r="J318" s="10"/>
      <c r="K318" s="1"/>
      <c r="M318" s="1"/>
      <c r="O318" s="17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R318" s="15"/>
      <c r="CS318" s="15"/>
      <c r="CT318" s="15"/>
      <c r="CX318" s="15"/>
      <c r="CY318" s="15"/>
      <c r="CZ318" s="15"/>
      <c r="DD318" s="15"/>
      <c r="DE318" s="15"/>
      <c r="DF318" s="15"/>
      <c r="DJ318" s="15"/>
      <c r="DK318" s="15"/>
      <c r="DL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HZ318" s="0" t="str">
        <f aca="false">IF302&amp;IM302&amp;IU302</f>
        <v>28  8/11  +  25  17/18</v>
      </c>
      <c r="IC318" s="0" t="n">
        <f aca="false">AS315</f>
        <v>54</v>
      </c>
      <c r="ID318" s="0" t="n">
        <f aca="false">HX314</f>
        <v>133</v>
      </c>
      <c r="IE318" s="0" t="n">
        <f aca="false">HX315</f>
        <v>198</v>
      </c>
      <c r="IF318" s="0" t="str">
        <f aca="false">IC318&amp;"  "&amp;ID318&amp;"/"&amp;IE318</f>
        <v>54  133/198</v>
      </c>
      <c r="IG318" s="0" t="str">
        <f aca="false">"  "&amp;ID318&amp;"/"&amp;IE318</f>
        <v>  133/198</v>
      </c>
      <c r="IH318" s="0" t="str">
        <f aca="false">IC318&amp;"   "</f>
        <v>54   </v>
      </c>
      <c r="II318" s="0" t="str">
        <f aca="false">IF(IC318=0,IG318,IF(ID318=0,IH318,IF318))</f>
        <v>54  133/198</v>
      </c>
    </row>
    <row r="319" customFormat="false" ht="17.25" hidden="false" customHeight="false" outlineLevel="0" collapsed="false">
      <c r="A319" s="1"/>
      <c r="B319" s="10"/>
      <c r="C319" s="10"/>
      <c r="D319" s="10"/>
      <c r="E319" s="10"/>
      <c r="F319" s="10"/>
      <c r="G319" s="10"/>
      <c r="H319" s="10"/>
      <c r="I319" s="10"/>
      <c r="J319" s="10"/>
    </row>
    <row r="320" customFormat="false" ht="17.25" hidden="false" customHeight="false" outlineLevel="0" collapsed="false">
      <c r="A320" s="1"/>
      <c r="B320" s="10"/>
      <c r="C320" s="10"/>
      <c r="D320" s="10"/>
      <c r="E320" s="10"/>
      <c r="F320" s="10"/>
      <c r="G320" s="10"/>
      <c r="H320" s="14" t="s">
        <v>19</v>
      </c>
      <c r="I320" s="10"/>
      <c r="J320" s="10" t="n">
        <f aca="false">SUM(J13:J318)</f>
        <v>105</v>
      </c>
    </row>
    <row r="321" customFormat="false" ht="3.75" hidden="false" customHeight="true" outlineLevel="0" collapsed="false">
      <c r="K321" s="0" t="s">
        <v>0</v>
      </c>
    </row>
    <row r="322" customFormat="false" ht="12.75" hidden="false" customHeight="false" outlineLevel="0" collapsed="false">
      <c r="A322" s="0" t="s">
        <v>0</v>
      </c>
    </row>
  </sheetData>
  <mergeCells count="3">
    <mergeCell ref="AL2:AM2"/>
    <mergeCell ref="AN2:AO2"/>
    <mergeCell ref="AP2:AQ2"/>
  </mergeCells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HM24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29"/>
    <col collapsed="false" customWidth="true" hidden="false" outlineLevel="0" max="2" min="2" style="0" width="30.57"/>
    <col collapsed="false" customWidth="true" hidden="false" outlineLevel="0" max="3" min="3" style="0" width="3.57"/>
    <col collapsed="false" customWidth="true" hidden="false" outlineLevel="0" max="4" min="4" style="0" width="7.86"/>
    <col collapsed="false" customWidth="true" hidden="false" outlineLevel="0" max="5" min="5" style="70" width="8.42"/>
    <col collapsed="false" customWidth="true" hidden="false" outlineLevel="0" max="6" min="6" style="0" width="30.14"/>
    <col collapsed="false" customWidth="true" hidden="false" outlineLevel="0" max="7" min="7" style="0" width="4.86"/>
    <col collapsed="false" customWidth="true" hidden="false" outlineLevel="0" max="8" min="8" style="0" width="1"/>
    <col collapsed="false" customWidth="true" hidden="false" outlineLevel="0" max="9" min="9" style="0" width="6"/>
    <col collapsed="false" customWidth="true" hidden="false" outlineLevel="0" max="10" min="10" style="0" width="1"/>
    <col collapsed="false" customWidth="true" hidden="true" outlineLevel="0" max="11" min="11" style="4" width="31"/>
    <col collapsed="false" customWidth="true" hidden="true" outlineLevel="0" max="17" min="13" style="4" width="10.85"/>
    <col collapsed="false" customWidth="true" hidden="true" outlineLevel="0" max="18" min="18" style="4" width="11.53"/>
    <col collapsed="false" customWidth="false" hidden="true" outlineLevel="0" max="234" min="20" style="0" width="9.14"/>
  </cols>
  <sheetData>
    <row r="1" customFormat="false" ht="18.75" hidden="false" customHeight="true" outlineLevel="0" collapsed="false">
      <c r="E1" s="77"/>
      <c r="F1" s="4"/>
      <c r="J1" s="0" t="s">
        <v>0</v>
      </c>
      <c r="O1" s="4" t="n">
        <v>2</v>
      </c>
      <c r="Q1" s="4" t="n">
        <v>10</v>
      </c>
    </row>
    <row r="2" s="15" customFormat="true" ht="18" hidden="false" customHeight="false" outlineLevel="0" collapsed="false">
      <c r="B2" s="38" t="s">
        <v>108</v>
      </c>
      <c r="C2" s="6"/>
      <c r="E2" s="68"/>
      <c r="F2" s="50"/>
      <c r="K2" s="4"/>
      <c r="M2" s="49" t="str">
        <f aca="false">IF(O2&lt;O1,"NO",IF(O2&gt;Q1,"NO",IF(Q2&lt;O1,"NO",IF(Q2&gt;Q1,"NO",IF(O2&gt;Q2,"NO",IF(O2&gt;INT(O2),"NO",IF(Q2&gt;INT(Q2),"NO","OK")))))))</f>
        <v>OK</v>
      </c>
      <c r="N2" s="50" t="s">
        <v>3</v>
      </c>
      <c r="O2" s="50" t="n">
        <v>2</v>
      </c>
      <c r="P2" s="50" t="s">
        <v>4</v>
      </c>
      <c r="Q2" s="50" t="n">
        <v>7</v>
      </c>
      <c r="R2" s="4" t="n">
        <f aca="false">Q2-O2</f>
        <v>5</v>
      </c>
      <c r="AA2" s="15" t="s">
        <v>89</v>
      </c>
      <c r="AB2" s="15" t="s">
        <v>90</v>
      </c>
      <c r="AC2" s="15" t="s">
        <v>91</v>
      </c>
      <c r="AD2" s="15" t="s">
        <v>92</v>
      </c>
      <c r="CK2" s="70"/>
    </row>
    <row r="3" customFormat="false" ht="16.5" hidden="false" customHeight="true" outlineLevel="0" collapsed="false">
      <c r="B3" s="27" t="s">
        <v>109</v>
      </c>
      <c r="E3" s="77"/>
      <c r="F3" s="4"/>
      <c r="O3" s="49" t="s">
        <v>70</v>
      </c>
      <c r="S3" s="15"/>
      <c r="T3" s="15" t="s">
        <v>32</v>
      </c>
      <c r="U3" s="15" t="s">
        <v>110</v>
      </c>
      <c r="V3" s="15" t="s">
        <v>111</v>
      </c>
      <c r="W3" s="15" t="s">
        <v>112</v>
      </c>
      <c r="X3" s="70" t="s">
        <v>113</v>
      </c>
      <c r="Y3" s="15" t="s">
        <v>114</v>
      </c>
      <c r="Z3" s="15" t="s">
        <v>115</v>
      </c>
      <c r="FH3" s="15" t="n">
        <v>2</v>
      </c>
      <c r="FI3" s="15" t="n">
        <v>3</v>
      </c>
      <c r="FJ3" s="15" t="n">
        <v>5</v>
      </c>
      <c r="FK3" s="15" t="n">
        <v>7</v>
      </c>
      <c r="FL3" s="15" t="n">
        <v>11</v>
      </c>
      <c r="FM3" s="15" t="n">
        <v>13</v>
      </c>
      <c r="FN3" s="15" t="n">
        <v>17</v>
      </c>
      <c r="FO3" s="15" t="n">
        <v>19</v>
      </c>
      <c r="FP3" s="15" t="n">
        <v>23</v>
      </c>
      <c r="FQ3" s="15" t="n">
        <v>29</v>
      </c>
      <c r="FR3" s="15" t="n">
        <v>31</v>
      </c>
      <c r="FS3" s="15" t="n">
        <v>37</v>
      </c>
      <c r="FT3" s="15" t="n">
        <v>41</v>
      </c>
      <c r="FU3" s="15" t="n">
        <v>43</v>
      </c>
      <c r="FV3" s="15" t="n">
        <v>47</v>
      </c>
      <c r="FW3" s="15" t="n">
        <v>53</v>
      </c>
      <c r="FX3" s="15" t="n">
        <v>59</v>
      </c>
      <c r="FY3" s="15" t="n">
        <v>61</v>
      </c>
      <c r="FZ3" s="15" t="n">
        <v>67</v>
      </c>
      <c r="GA3" s="15" t="n">
        <v>71</v>
      </c>
      <c r="GB3" s="15" t="n">
        <v>73</v>
      </c>
      <c r="GC3" s="15" t="n">
        <v>79</v>
      </c>
      <c r="GD3" s="15" t="n">
        <v>83</v>
      </c>
      <c r="GE3" s="15" t="n">
        <v>89</v>
      </c>
      <c r="GF3" s="15" t="n">
        <v>97</v>
      </c>
      <c r="GG3" s="15" t="n">
        <v>101</v>
      </c>
      <c r="GH3" s="15" t="n">
        <v>103</v>
      </c>
      <c r="GI3" s="15" t="n">
        <v>107</v>
      </c>
      <c r="GJ3" s="15" t="n">
        <v>109</v>
      </c>
      <c r="GK3" s="15" t="n">
        <v>113</v>
      </c>
      <c r="GL3" s="15" t="n">
        <v>127</v>
      </c>
      <c r="GM3" s="15" t="n">
        <v>131</v>
      </c>
      <c r="GN3" s="15" t="n">
        <v>137</v>
      </c>
      <c r="GO3" s="15" t="n">
        <v>139</v>
      </c>
      <c r="GP3" s="15" t="n">
        <v>149</v>
      </c>
      <c r="GU3" s="15" t="s">
        <v>116</v>
      </c>
      <c r="GV3" s="0" t="s">
        <v>65</v>
      </c>
    </row>
    <row r="4" customFormat="false" ht="13.5" hidden="false" customHeight="true" outlineLevel="0" collapsed="false">
      <c r="O4" s="49"/>
      <c r="S4" s="15"/>
      <c r="T4" s="15"/>
      <c r="U4" s="15"/>
      <c r="V4" s="15"/>
      <c r="W4" s="15"/>
      <c r="X4" s="70"/>
      <c r="Y4" s="15"/>
      <c r="Z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U4" s="15"/>
    </row>
    <row r="5" customFormat="false" ht="17.25" hidden="false" customHeight="true" outlineLevel="0" collapsed="false">
      <c r="B5" s="38" t="s">
        <v>117</v>
      </c>
      <c r="E5" s="77"/>
      <c r="F5" s="4"/>
      <c r="O5" s="49"/>
      <c r="P5" s="50"/>
      <c r="S5" s="15"/>
      <c r="T5" s="15"/>
      <c r="U5" s="15"/>
      <c r="V5" s="15"/>
      <c r="W5" s="15"/>
      <c r="X5" s="70"/>
      <c r="Y5" s="15"/>
      <c r="Z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U5" s="15"/>
    </row>
    <row r="6" customFormat="false" ht="20.25" hidden="false" customHeight="true" outlineLevel="0" collapsed="false">
      <c r="A6" s="1"/>
      <c r="B6" s="27" t="s">
        <v>118</v>
      </c>
      <c r="C6" s="1"/>
      <c r="D6" s="1"/>
      <c r="E6" s="77"/>
      <c r="F6" s="4"/>
      <c r="G6" s="1"/>
      <c r="H6" s="1"/>
      <c r="I6" s="1"/>
      <c r="O6" s="49"/>
      <c r="P6" s="50"/>
      <c r="S6" s="15"/>
      <c r="T6" s="15"/>
      <c r="U6" s="15"/>
      <c r="V6" s="15"/>
      <c r="W6" s="15"/>
      <c r="X6" s="70"/>
      <c r="Y6" s="15"/>
      <c r="Z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U6" s="15"/>
    </row>
    <row r="7" customFormat="false" ht="17.25" hidden="false" customHeight="true" outlineLevel="0" collapsed="false">
      <c r="A7" s="1"/>
      <c r="B7" s="1"/>
      <c r="C7" s="1"/>
      <c r="D7" s="1"/>
      <c r="E7" s="77"/>
      <c r="F7" s="4"/>
      <c r="G7" s="1"/>
      <c r="H7" s="1"/>
      <c r="I7" s="65" t="s">
        <v>2</v>
      </c>
      <c r="O7" s="49"/>
      <c r="P7" s="50"/>
      <c r="S7" s="15"/>
      <c r="T7" s="15"/>
      <c r="U7" s="15"/>
      <c r="V7" s="15"/>
      <c r="W7" s="15"/>
      <c r="X7" s="70"/>
      <c r="Y7" s="15"/>
      <c r="Z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U7" s="15"/>
    </row>
    <row r="8" customFormat="false" ht="17.25" hidden="false" customHeight="true" outlineLevel="0" collapsed="false">
      <c r="A8" s="1"/>
      <c r="B8" s="1"/>
      <c r="C8" s="1"/>
      <c r="D8" s="1"/>
      <c r="E8" s="77"/>
      <c r="F8" s="4"/>
      <c r="G8" s="1"/>
      <c r="H8" s="1"/>
      <c r="I8" s="65" t="s">
        <v>7</v>
      </c>
      <c r="K8" s="50" t="s">
        <v>14</v>
      </c>
      <c r="O8" s="49"/>
      <c r="S8" s="15"/>
      <c r="T8" s="15"/>
      <c r="U8" s="15"/>
      <c r="V8" s="15"/>
      <c r="W8" s="15"/>
      <c r="X8" s="70"/>
      <c r="Y8" s="15"/>
      <c r="Z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U8" s="15"/>
    </row>
    <row r="9" customFormat="false" ht="25.5" hidden="false" customHeight="true" outlineLevel="0" collapsed="false">
      <c r="A9" s="1"/>
      <c r="B9" s="10" t="str">
        <f aca="false">HD9</f>
        <v>2  7/10  -  1  5/6</v>
      </c>
      <c r="C9" s="10"/>
      <c r="D9" s="10"/>
      <c r="E9" s="61" t="s">
        <v>16</v>
      </c>
      <c r="F9" s="66" t="str">
        <f aca="false">HM9</f>
        <v>   13/15</v>
      </c>
      <c r="G9" s="73"/>
      <c r="H9" s="10"/>
      <c r="I9" s="10" t="n">
        <f aca="false">R9+K9</f>
        <v>3</v>
      </c>
      <c r="K9" s="4" t="n">
        <v>1</v>
      </c>
      <c r="Q9" s="4" t="n">
        <v>1</v>
      </c>
      <c r="R9" s="4" t="n">
        <f aca="false">O2</f>
        <v>2</v>
      </c>
      <c r="T9" s="0" t="n">
        <f aca="false">R9</f>
        <v>2</v>
      </c>
      <c r="U9" s="0" t="n">
        <f aca="false">IF(R9=2,1,IF(R9=3,1,IF(R9=4,2,IF(R9=5,4,IF(R9=6,7,IF(R9=7,11,IF(R9=8,20,IF(R9=9,30,50))))))))</f>
        <v>1</v>
      </c>
      <c r="V9" s="0" t="n">
        <f aca="false">IF(R9=2,2,IF(R9=3,3,IF(R9=4,5,IF(R9=5,9,IF(R9=6,20,IF(R9=7,35,IF(R9=8,60,IF(R9=9,100,150))))))))</f>
        <v>2</v>
      </c>
      <c r="W9" s="0" t="n">
        <f aca="false">IF(R9=2,5,IF(R9=3,7,IF(R9=4,9,IF(R9=5,14,IF(R9=6,19,IF(R9=7,24,IF(R9=8,29,IF(R9=9,34,39))))))))</f>
        <v>5</v>
      </c>
      <c r="X9" s="0" t="n">
        <f aca="false">IF(R9=2,9,IF(R9=3,19,IF(R9=4,29,IF(R9=5,44,IF(R9=6,54,IF(R9=7,69,IF(R9=8,84,IF(R9=9,99,124))))))))</f>
        <v>9</v>
      </c>
      <c r="Y9" s="0" t="n">
        <f aca="false">IF(R9=2,6,IF(R9=3,8,IF(R9=4,10,IF(R9=5,15,IF(R9=6,20,IF(R9=7,25,IF(R9=8,30,IF(R9=9,35,40))))))))</f>
        <v>6</v>
      </c>
      <c r="Z9" s="0" t="n">
        <f aca="false">IF(R9=2,10,IF(R9=3,20,IF(R9=4,30,IF(R9=5,45,IF(R9=6,55,IF(R9=7,70,IF(R9=8,85,IF(R9=9,100,125))))))))</f>
        <v>10</v>
      </c>
      <c r="AA9" s="0" t="s">
        <v>105</v>
      </c>
      <c r="AB9" s="15" t="n">
        <f aca="true">INT((RAND()*(V9-(AB13+1))+AB13+1))</f>
        <v>2</v>
      </c>
      <c r="AC9" s="15" t="n">
        <f aca="true">INT((RAND()*(X9-W9+1)+W9))</f>
        <v>7</v>
      </c>
      <c r="AD9" s="0" t="n">
        <f aca="false">AC9-AC10*(AB10-AB9)</f>
        <v>7</v>
      </c>
      <c r="AE9" s="0" t="n">
        <v>256</v>
      </c>
      <c r="AF9" s="15" t="n">
        <f aca="false">IF(AD9/AE9=INT(AD9/AE9),1,0)</f>
        <v>0</v>
      </c>
      <c r="AG9" s="15" t="n">
        <f aca="false">IF(AF9=0,AD9,AD9/AE9)</f>
        <v>7</v>
      </c>
      <c r="AH9" s="15" t="n">
        <v>16</v>
      </c>
      <c r="AI9" s="15" t="n">
        <f aca="false">IF(AG9/AH9=INT(AG9/AH9),1,0)</f>
        <v>0</v>
      </c>
      <c r="AJ9" s="15" t="n">
        <f aca="false">IF(AI9=0,AG9,AG9/AH9)</f>
        <v>7</v>
      </c>
      <c r="AK9" s="15" t="n">
        <v>4</v>
      </c>
      <c r="AL9" s="15" t="n">
        <f aca="false">IF(AJ9/AK9=INT(AJ9/AK9),1,0)</f>
        <v>0</v>
      </c>
      <c r="AM9" s="15" t="n">
        <f aca="false">IF(AL9=0,AJ9,AJ9/AK9)</f>
        <v>7</v>
      </c>
      <c r="AN9" s="15" t="n">
        <v>2</v>
      </c>
      <c r="AO9" s="15" t="n">
        <f aca="false">IF(AM9/AN9=INT(AM9/AN9),1,0)</f>
        <v>0</v>
      </c>
      <c r="AP9" s="15" t="n">
        <f aca="false">IF(AO9=0,AM9,AM9/AN9)</f>
        <v>7</v>
      </c>
      <c r="AQ9" s="15" t="n">
        <v>81</v>
      </c>
      <c r="AR9" s="15" t="n">
        <f aca="false">IF(AP9/AQ9=INT(AP9/AQ9),1,0)</f>
        <v>0</v>
      </c>
      <c r="AS9" s="15" t="n">
        <f aca="false">IF(AR9=0,AP9,AP9/AQ9)</f>
        <v>7</v>
      </c>
      <c r="AT9" s="15" t="n">
        <v>9</v>
      </c>
      <c r="AU9" s="15" t="n">
        <f aca="false">IF(AS9/AT9=INT(AS9/AT9),1,0)</f>
        <v>0</v>
      </c>
      <c r="AV9" s="15" t="n">
        <f aca="false">IF(AU9=0,AS9,AS9/AT9)</f>
        <v>7</v>
      </c>
      <c r="AW9" s="15" t="n">
        <v>3</v>
      </c>
      <c r="AX9" s="15" t="n">
        <f aca="false">IF(AV9/AW9=INT(AV9/AW9),1,0)</f>
        <v>0</v>
      </c>
      <c r="AY9" s="15" t="n">
        <f aca="false">IF(AX9=0,AV9,AV9/AW9)</f>
        <v>7</v>
      </c>
      <c r="AZ9" s="15" t="n">
        <v>25</v>
      </c>
      <c r="BA9" s="15" t="n">
        <f aca="false">IF(AY9/AZ9=INT(AY9/AZ9),1,0)</f>
        <v>0</v>
      </c>
      <c r="BB9" s="15" t="n">
        <f aca="false">IF(BA9=0,AY9,AY9/AZ9)</f>
        <v>7</v>
      </c>
      <c r="BC9" s="15" t="n">
        <v>5</v>
      </c>
      <c r="BD9" s="15" t="n">
        <f aca="false">IF(BB9/BC9=INT(BB9/BC9),1,0)</f>
        <v>0</v>
      </c>
      <c r="BE9" s="15" t="n">
        <f aca="false">IF(BD9=0,BB9,BB9/BC9)</f>
        <v>7</v>
      </c>
      <c r="BF9" s="15" t="n">
        <v>49</v>
      </c>
      <c r="BG9" s="15" t="n">
        <f aca="false">IF(BE9/BF9=INT(BE9/BF9),1,0)</f>
        <v>0</v>
      </c>
      <c r="BH9" s="15" t="n">
        <f aca="false">IF(BG9=0,BE9,BE9/BF9)</f>
        <v>7</v>
      </c>
      <c r="BI9" s="15" t="n">
        <v>7</v>
      </c>
      <c r="BJ9" s="15" t="n">
        <f aca="false">IF(BH9/BI9=INT(BH9/BI9),1,0)</f>
        <v>1</v>
      </c>
      <c r="BK9" s="15" t="n">
        <f aca="false">IF(BJ9=0,BH9,BH9/BI9)</f>
        <v>1</v>
      </c>
      <c r="BL9" s="15" t="n">
        <v>121</v>
      </c>
      <c r="BM9" s="15" t="n">
        <f aca="false">IF(BK9/BL9=INT(BK9/BL9),1,0)</f>
        <v>0</v>
      </c>
      <c r="BN9" s="15" t="n">
        <f aca="false">IF(BM9=0,BK9,BK9/BL9)</f>
        <v>1</v>
      </c>
      <c r="BO9" s="15" t="n">
        <v>11</v>
      </c>
      <c r="BP9" s="15" t="n">
        <f aca="false">IF(BN9/BO9=INT(BN9/BO9),1,0)</f>
        <v>0</v>
      </c>
      <c r="BQ9" s="15" t="n">
        <f aca="false">IF(BP9=0,BN9,BN9/BO9)</f>
        <v>1</v>
      </c>
      <c r="BR9" s="15" t="n">
        <v>169</v>
      </c>
      <c r="BS9" s="15" t="n">
        <f aca="false">IF(BQ9/BR9=INT(BQ9/BR9),1,0)</f>
        <v>0</v>
      </c>
      <c r="BT9" s="15" t="n">
        <f aca="false">IF(BS9=0,BQ9,BQ9/BR9)</f>
        <v>1</v>
      </c>
      <c r="BU9" s="15" t="n">
        <v>13</v>
      </c>
      <c r="BV9" s="15" t="n">
        <f aca="false">IF(BT9/BU9=INT(BT9/BU9),1,0)</f>
        <v>0</v>
      </c>
      <c r="BW9" s="15" t="n">
        <f aca="false">IF(BV9=0,BT9,BT9/BU9)</f>
        <v>1</v>
      </c>
      <c r="BX9" s="15" t="n">
        <v>17</v>
      </c>
      <c r="BY9" s="15" t="n">
        <f aca="false">IF(BW9/BX9=INT(BW9/BX9),1,0)</f>
        <v>0</v>
      </c>
      <c r="BZ9" s="15" t="n">
        <f aca="false">IF(BY9=0,BW9,BW9/BX9)</f>
        <v>1</v>
      </c>
      <c r="CA9" s="15" t="n">
        <v>19</v>
      </c>
      <c r="CB9" s="15" t="n">
        <f aca="false">IF(BZ9/CA9=INT(BZ9/CA9),1,0)</f>
        <v>0</v>
      </c>
      <c r="CC9" s="15" t="n">
        <f aca="false">IF(CB9=0,BZ9,BZ9/CA9)</f>
        <v>1</v>
      </c>
      <c r="CD9" s="15" t="n">
        <v>23</v>
      </c>
      <c r="CE9" s="15" t="n">
        <f aca="false">IF(CC9/CD9=INT(CC9/CD9),1,0)</f>
        <v>0</v>
      </c>
      <c r="CF9" s="15" t="n">
        <f aca="false">IF(CE9=0,CC9,CC9/CD9)</f>
        <v>1</v>
      </c>
      <c r="CG9" s="15" t="n">
        <v>29</v>
      </c>
      <c r="CH9" s="15" t="n">
        <f aca="false">IF(CF9/CG9=INT(CF9/CG9),1,0)</f>
        <v>0</v>
      </c>
      <c r="CI9" s="15" t="n">
        <f aca="false">IF(CH9=0,CF9,CF9/CG9)</f>
        <v>1</v>
      </c>
      <c r="CJ9" s="15" t="n">
        <v>31</v>
      </c>
      <c r="CK9" s="15" t="n">
        <f aca="false">IF(CI9/CJ9=INT(CI9/CJ9),1,0)</f>
        <v>0</v>
      </c>
      <c r="CL9" s="15" t="n">
        <f aca="false">IF(CK9=0,CI9,CI9/CJ9)</f>
        <v>1</v>
      </c>
      <c r="CM9" s="15" t="n">
        <v>37</v>
      </c>
      <c r="CN9" s="15" t="n">
        <f aca="false">IF(CL9/CM9=INT(CL9/CM9),1,0)</f>
        <v>0</v>
      </c>
      <c r="CO9" s="15" t="n">
        <f aca="false">IF(CN9=0,CL9,CL9/CM9)</f>
        <v>1</v>
      </c>
      <c r="CP9" s="15" t="n">
        <v>41</v>
      </c>
      <c r="CQ9" s="15" t="n">
        <f aca="false">IF(CO9/CP9=INT(CO9/CP9),1,0)</f>
        <v>0</v>
      </c>
      <c r="CR9" s="15" t="n">
        <f aca="false">IF(CQ9=0,CO9,CO9/CP9)</f>
        <v>1</v>
      </c>
      <c r="CS9" s="15" t="n">
        <v>43</v>
      </c>
      <c r="CT9" s="15" t="n">
        <f aca="false">IF(CR9/CS9=INT(CR9/CS9),1,0)</f>
        <v>0</v>
      </c>
      <c r="CU9" s="15" t="n">
        <f aca="false">IF(CT9=0,CR9,CR9/CS9)</f>
        <v>1</v>
      </c>
      <c r="CV9" s="15" t="n">
        <v>47</v>
      </c>
      <c r="CW9" s="15" t="n">
        <f aca="false">IF(CU9/CV9=INT(CU9/CV9),1,0)</f>
        <v>0</v>
      </c>
      <c r="CX9" s="15" t="n">
        <f aca="false">IF(CW9=0,CU9,CU9/CV9)</f>
        <v>1</v>
      </c>
      <c r="CY9" s="15" t="n">
        <v>53</v>
      </c>
      <c r="CZ9" s="15" t="n">
        <f aca="false">IF(CX9/CY9=INT(CX9/CY9),1,0)</f>
        <v>0</v>
      </c>
      <c r="DA9" s="15" t="n">
        <f aca="false">IF(CZ9=0,CX9,CX9/CY9)</f>
        <v>1</v>
      </c>
      <c r="DB9" s="15" t="n">
        <v>59</v>
      </c>
      <c r="DC9" s="15" t="n">
        <f aca="false">IF(DA9/DB9=INT(DA9/DB9),1,0)</f>
        <v>0</v>
      </c>
      <c r="DD9" s="15" t="n">
        <f aca="false">IF(DC9=0,DA9,DA9/DB9)</f>
        <v>1</v>
      </c>
      <c r="DE9" s="15" t="n">
        <v>61</v>
      </c>
      <c r="DF9" s="15" t="n">
        <f aca="false">IF(DD9/DE9=INT(DD9/DE9),1,0)</f>
        <v>0</v>
      </c>
      <c r="DG9" s="15" t="n">
        <f aca="false">IF(DF9=0,DD9,DD9/DE9)</f>
        <v>1</v>
      </c>
      <c r="DH9" s="15" t="n">
        <v>67</v>
      </c>
      <c r="DI9" s="15" t="n">
        <f aca="false">IF(DG9/DH9=INT(DG9/DH9),1,0)</f>
        <v>0</v>
      </c>
      <c r="DJ9" s="15" t="n">
        <f aca="false">IF(DI9=0,DG9,DG9/DH9)</f>
        <v>1</v>
      </c>
      <c r="DK9" s="15" t="n">
        <v>71</v>
      </c>
      <c r="DL9" s="15" t="n">
        <f aca="false">IF(DJ9/DK9=INT(DJ9/DK9),1,0)</f>
        <v>0</v>
      </c>
      <c r="DM9" s="15" t="n">
        <f aca="false">IF(DL9=0,DJ9,DJ9/DK9)</f>
        <v>1</v>
      </c>
      <c r="DN9" s="15" t="n">
        <v>73</v>
      </c>
      <c r="DO9" s="15" t="n">
        <f aca="false">IF(DM9/DN9=INT(DM9/DN9),1,0)</f>
        <v>0</v>
      </c>
      <c r="DP9" s="15" t="n">
        <f aca="false">IF(DO9=0,DM9,DM9/DN9)</f>
        <v>1</v>
      </c>
      <c r="DQ9" s="15" t="n">
        <v>79</v>
      </c>
      <c r="DR9" s="15" t="n">
        <f aca="false">IF(DP9/DQ9=INT(DP9/DQ9),1,0)</f>
        <v>0</v>
      </c>
      <c r="DS9" s="15" t="n">
        <f aca="false">IF(DR9=0,DP9,DP9/DQ9)</f>
        <v>1</v>
      </c>
      <c r="DT9" s="15" t="n">
        <v>83</v>
      </c>
      <c r="DU9" s="15" t="n">
        <f aca="false">IF(DS9/DT9=INT(DS9/DT9),1,0)</f>
        <v>0</v>
      </c>
      <c r="DV9" s="15" t="n">
        <f aca="false">IF(DU9=0,DS9,DS9/DT9)</f>
        <v>1</v>
      </c>
      <c r="DW9" s="15" t="n">
        <v>89</v>
      </c>
      <c r="DX9" s="15" t="n">
        <f aca="false">IF(DV9/DW9=INT(DV9/DW9),1,0)</f>
        <v>0</v>
      </c>
      <c r="DY9" s="15" t="n">
        <f aca="false">IF(DX9=0,DV9,DV9/DW9)</f>
        <v>1</v>
      </c>
      <c r="DZ9" s="15" t="n">
        <v>97</v>
      </c>
      <c r="EA9" s="15" t="n">
        <f aca="false">IF(DY9/DZ9=INT(DY9/DZ9),1,0)</f>
        <v>0</v>
      </c>
      <c r="EB9" s="15" t="n">
        <f aca="false">IF(EA9=0,DY9,DY9/DZ9)</f>
        <v>1</v>
      </c>
      <c r="EC9" s="15" t="n">
        <v>101</v>
      </c>
      <c r="ED9" s="15" t="n">
        <f aca="false">IF(EB9/EC9=INT(EB9/EC9),1,0)</f>
        <v>0</v>
      </c>
      <c r="EE9" s="15" t="n">
        <f aca="false">IF(ED9=0,EB9,EB9/EC9)</f>
        <v>1</v>
      </c>
      <c r="EF9" s="15" t="n">
        <v>103</v>
      </c>
      <c r="EG9" s="15" t="n">
        <f aca="false">IF(EE9/EF9=INT(EE9/EF9),1,0)</f>
        <v>0</v>
      </c>
      <c r="EH9" s="15" t="n">
        <f aca="false">IF(EG9=0,EE9,EE9/EF9)</f>
        <v>1</v>
      </c>
      <c r="EI9" s="15" t="n">
        <v>107</v>
      </c>
      <c r="EJ9" s="15" t="n">
        <f aca="false">IF(EH9/EI9=INT(EH9/EI9),1,0)</f>
        <v>0</v>
      </c>
      <c r="EK9" s="15" t="n">
        <f aca="false">IF(EJ9=0,EH9,EH9/EI9)</f>
        <v>1</v>
      </c>
      <c r="EL9" s="15" t="n">
        <v>109</v>
      </c>
      <c r="EM9" s="15" t="n">
        <f aca="false">IF(EK9/EL9=INT(EK9/EL9),1,0)</f>
        <v>0</v>
      </c>
      <c r="EN9" s="15" t="n">
        <f aca="false">IF(EM9=0,EK9,EK9/EL9)</f>
        <v>1</v>
      </c>
      <c r="EO9" s="15" t="n">
        <v>113</v>
      </c>
      <c r="EP9" s="15" t="n">
        <f aca="false">IF(EN9/EO9=INT(EN9/EO9),1,0)</f>
        <v>0</v>
      </c>
      <c r="EQ9" s="15" t="n">
        <f aca="false">IF(EP9=0,EN9,EN9/EO9)</f>
        <v>1</v>
      </c>
      <c r="ER9" s="15" t="n">
        <v>127</v>
      </c>
      <c r="ES9" s="15" t="n">
        <f aca="false">IF(EQ9/ER9=INT(EQ9/ER9),1,0)</f>
        <v>0</v>
      </c>
      <c r="ET9" s="15" t="n">
        <f aca="false">IF(ES9=0,EQ9,EQ9/ER9)</f>
        <v>1</v>
      </c>
      <c r="EU9" s="15" t="n">
        <v>131</v>
      </c>
      <c r="EV9" s="15" t="n">
        <f aca="false">IF(ET9/EU9=INT(ET9/EU9),1,0)</f>
        <v>0</v>
      </c>
      <c r="EW9" s="15" t="n">
        <f aca="false">IF(EV9=0,ET9,ET9/EU9)</f>
        <v>1</v>
      </c>
      <c r="EX9" s="15" t="n">
        <v>137</v>
      </c>
      <c r="EY9" s="15" t="n">
        <f aca="false">IF(EW9/EX9=INT(EW9/EX9),1,0)</f>
        <v>0</v>
      </c>
      <c r="EZ9" s="15" t="n">
        <f aca="false">IF(EY9=0,EW9,EW9/EX9)</f>
        <v>1</v>
      </c>
      <c r="FA9" s="15" t="n">
        <v>139</v>
      </c>
      <c r="FB9" s="15" t="n">
        <f aca="false">IF(EZ9/FA9=INT(EZ9/FA9),1,0)</f>
        <v>0</v>
      </c>
      <c r="FC9" s="15" t="n">
        <f aca="false">IF(FB9=0,EZ9,EZ9/FA9)</f>
        <v>1</v>
      </c>
      <c r="FD9" s="15" t="n">
        <v>149</v>
      </c>
      <c r="FE9" s="15" t="n">
        <f aca="false">IF(FC9/FD9=INT(FC9/FD9),1,0)</f>
        <v>0</v>
      </c>
      <c r="FF9" s="15" t="n">
        <f aca="false">IF(FE9=0,FC9,FC9/FD9)</f>
        <v>1</v>
      </c>
      <c r="FG9" s="15"/>
      <c r="FH9" s="15" t="n">
        <f aca="false">8*AF9+4*AI9+2*AL9+AO9</f>
        <v>0</v>
      </c>
      <c r="FI9" s="15" t="n">
        <f aca="false">4*AR9+2*AU9+AX9</f>
        <v>0</v>
      </c>
      <c r="FJ9" s="15" t="n">
        <f aca="false">2*BA9+BD9</f>
        <v>0</v>
      </c>
      <c r="FK9" s="15" t="n">
        <f aca="false">2*BG9+BJ9</f>
        <v>1</v>
      </c>
      <c r="FL9" s="15" t="n">
        <f aca="false">2*BM9+BP9</f>
        <v>0</v>
      </c>
      <c r="FM9" s="15" t="n">
        <f aca="false">2*BS9+BV9</f>
        <v>0</v>
      </c>
      <c r="FN9" s="15" t="n">
        <f aca="false">BY9</f>
        <v>0</v>
      </c>
      <c r="FO9" s="15" t="n">
        <f aca="false">CB9</f>
        <v>0</v>
      </c>
      <c r="FP9" s="15" t="n">
        <f aca="false">CE9</f>
        <v>0</v>
      </c>
      <c r="FQ9" s="15" t="n">
        <f aca="false">CH9</f>
        <v>0</v>
      </c>
      <c r="FR9" s="15" t="n">
        <f aca="false">CK9</f>
        <v>0</v>
      </c>
      <c r="FS9" s="0" t="n">
        <f aca="false">CN9</f>
        <v>0</v>
      </c>
      <c r="FT9" s="0" t="n">
        <f aca="false">CQ9</f>
        <v>0</v>
      </c>
      <c r="FU9" s="0" t="n">
        <f aca="false">CT9</f>
        <v>0</v>
      </c>
      <c r="FV9" s="0" t="n">
        <f aca="false">CW9</f>
        <v>0</v>
      </c>
      <c r="FW9" s="0" t="n">
        <f aca="false">CZ9</f>
        <v>0</v>
      </c>
      <c r="FX9" s="0" t="n">
        <f aca="false">DC9</f>
        <v>0</v>
      </c>
      <c r="FY9" s="0" t="n">
        <f aca="false">DF9</f>
        <v>0</v>
      </c>
      <c r="FZ9" s="0" t="n">
        <f aca="false">DI9</f>
        <v>0</v>
      </c>
      <c r="GA9" s="0" t="n">
        <f aca="false">DL9</f>
        <v>0</v>
      </c>
      <c r="GB9" s="0" t="n">
        <f aca="false">DO9</f>
        <v>0</v>
      </c>
      <c r="GC9" s="0" t="n">
        <f aca="false">DR9</f>
        <v>0</v>
      </c>
      <c r="GD9" s="0" t="n">
        <f aca="false">DU9</f>
        <v>0</v>
      </c>
      <c r="GE9" s="0" t="n">
        <f aca="false">DX9</f>
        <v>0</v>
      </c>
      <c r="GF9" s="0" t="n">
        <f aca="false">EA9</f>
        <v>0</v>
      </c>
      <c r="GG9" s="0" t="n">
        <f aca="false">ED9</f>
        <v>0</v>
      </c>
      <c r="GH9" s="0" t="n">
        <f aca="false">EG9</f>
        <v>0</v>
      </c>
      <c r="GI9" s="0" t="n">
        <f aca="false">EJ9</f>
        <v>0</v>
      </c>
      <c r="GJ9" s="0" t="n">
        <f aca="false">EM9</f>
        <v>0</v>
      </c>
      <c r="GK9" s="0" t="n">
        <f aca="false">EP9</f>
        <v>0</v>
      </c>
      <c r="GL9" s="0" t="n">
        <f aca="false">ES9</f>
        <v>0</v>
      </c>
      <c r="GM9" s="0" t="n">
        <f aca="false">EV9</f>
        <v>0</v>
      </c>
      <c r="GN9" s="0" t="n">
        <f aca="false">EY9</f>
        <v>0</v>
      </c>
      <c r="GO9" s="0" t="n">
        <f aca="false">FB9</f>
        <v>0</v>
      </c>
      <c r="GP9" s="0" t="n">
        <f aca="false">FE9</f>
        <v>0</v>
      </c>
      <c r="GQ9" s="0" t="n">
        <f aca="false">AD9</f>
        <v>7</v>
      </c>
      <c r="GR9" s="0" t="n">
        <f aca="false">GQ9/GQ12</f>
        <v>7</v>
      </c>
      <c r="GT9" s="0" t="n">
        <f aca="false">GR9*GR14-GR10*GR13</f>
        <v>-8</v>
      </c>
      <c r="GU9" s="0" t="n">
        <f aca="false">GT9+GR10*GT10*GR14</f>
        <v>52</v>
      </c>
      <c r="GV9" s="0" t="s">
        <v>86</v>
      </c>
      <c r="GX9" s="0" t="n">
        <f aca="false">AB10</f>
        <v>2</v>
      </c>
      <c r="GY9" s="0" t="n">
        <f aca="false">GR9</f>
        <v>7</v>
      </c>
      <c r="GZ9" s="0" t="n">
        <f aca="false">GR10</f>
        <v>10</v>
      </c>
      <c r="HA9" s="0" t="n">
        <f aca="false">AB14</f>
        <v>1</v>
      </c>
      <c r="HB9" s="0" t="n">
        <f aca="false">GR13</f>
        <v>5</v>
      </c>
      <c r="HC9" s="0" t="n">
        <f aca="false">GR14</f>
        <v>6</v>
      </c>
      <c r="HD9" s="0" t="str">
        <f aca="false">GX9&amp;"  "&amp;GY9&amp;"/"&amp;GZ9&amp;"  -  "&amp;HA9&amp;"  "&amp;HB9&amp;"/"&amp;HC9</f>
        <v>2  7/10  -  1  5/6</v>
      </c>
      <c r="HG9" s="0" t="n">
        <f aca="false">AB18</f>
        <v>0</v>
      </c>
      <c r="HH9" s="0" t="n">
        <f aca="false">GR17</f>
        <v>13</v>
      </c>
      <c r="HI9" s="0" t="n">
        <f aca="false">GR18</f>
        <v>15</v>
      </c>
      <c r="HJ9" s="0" t="str">
        <f aca="false">HG9&amp;"  "&amp;HH9&amp;"/"&amp;HI9</f>
        <v>0  13/15</v>
      </c>
      <c r="HK9" s="0" t="str">
        <f aca="false">"   "&amp;HH9&amp;"/"&amp;HI9</f>
        <v>   13/15</v>
      </c>
      <c r="HL9" s="0" t="str">
        <f aca="false">HG9&amp;"   "</f>
        <v>0   </v>
      </c>
      <c r="HM9" s="0" t="str">
        <f aca="false">IF(HG9=0,HK9,IF(HH9=0,HL9,IF(HH9+HG9=0,"0   ",HJ9)))</f>
        <v>   13/15</v>
      </c>
    </row>
    <row r="10" customFormat="false" ht="17.25" hidden="true" customHeight="true" outlineLevel="0" collapsed="false">
      <c r="A10" s="1"/>
      <c r="B10" s="13"/>
      <c r="C10" s="10"/>
      <c r="D10" s="10"/>
      <c r="E10" s="61"/>
      <c r="F10" s="78"/>
      <c r="G10" s="61"/>
      <c r="H10" s="10"/>
      <c r="I10" s="10"/>
      <c r="AB10" s="0" t="n">
        <f aca="false">AB9+INT(AC9/AC10)</f>
        <v>2</v>
      </c>
      <c r="AC10" s="15" t="n">
        <f aca="true">IF(Y9&gt;AC9,INT((RAND()*(Z9-Y9+1)+Y9)),INT((RAND()*(Z9-AC9)+AC9+1)))</f>
        <v>10</v>
      </c>
      <c r="AD10" s="0" t="n">
        <f aca="false">AC10</f>
        <v>10</v>
      </c>
      <c r="AE10" s="0" t="n">
        <v>256</v>
      </c>
      <c r="AF10" s="15" t="n">
        <f aca="false">IF(AD10/AE10=INT(AD10/AE10),1,0)</f>
        <v>0</v>
      </c>
      <c r="AG10" s="15" t="n">
        <f aca="false">IF(AF10=0,AD10,AD10/AE10)</f>
        <v>10</v>
      </c>
      <c r="AH10" s="15" t="n">
        <v>16</v>
      </c>
      <c r="AI10" s="15" t="n">
        <f aca="false">IF(AG10/AH10=INT(AG10/AH10),1,0)</f>
        <v>0</v>
      </c>
      <c r="AJ10" s="15" t="n">
        <f aca="false">IF(AI10=0,AG10,AG10/AH10)</f>
        <v>10</v>
      </c>
      <c r="AK10" s="15" t="n">
        <v>4</v>
      </c>
      <c r="AL10" s="15" t="n">
        <f aca="false">IF(AJ10/AK10=INT(AJ10/AK10),1,0)</f>
        <v>0</v>
      </c>
      <c r="AM10" s="15" t="n">
        <f aca="false">IF(AL10=0,AJ10,AJ10/AK10)</f>
        <v>10</v>
      </c>
      <c r="AN10" s="15" t="n">
        <v>2</v>
      </c>
      <c r="AO10" s="15" t="n">
        <f aca="false">IF(AM10/AN10=INT(AM10/AN10),1,0)</f>
        <v>1</v>
      </c>
      <c r="AP10" s="15" t="n">
        <f aca="false">IF(AO10=0,AM10,AM10/AN10)</f>
        <v>5</v>
      </c>
      <c r="AQ10" s="15" t="n">
        <v>81</v>
      </c>
      <c r="AR10" s="15" t="n">
        <f aca="false">IF(AP10/AQ10=INT(AP10/AQ10),1,0)</f>
        <v>0</v>
      </c>
      <c r="AS10" s="15" t="n">
        <f aca="false">IF(AR10=0,AP10,AP10/AQ10)</f>
        <v>5</v>
      </c>
      <c r="AT10" s="15" t="n">
        <v>9</v>
      </c>
      <c r="AU10" s="15" t="n">
        <f aca="false">IF(AS10/AT10=INT(AS10/AT10),1,0)</f>
        <v>0</v>
      </c>
      <c r="AV10" s="15" t="n">
        <f aca="false">IF(AU10=0,AS10,AS10/AT10)</f>
        <v>5</v>
      </c>
      <c r="AW10" s="15" t="n">
        <v>3</v>
      </c>
      <c r="AX10" s="15" t="n">
        <f aca="false">IF(AV10/AW10=INT(AV10/AW10),1,0)</f>
        <v>0</v>
      </c>
      <c r="AY10" s="15" t="n">
        <f aca="false">IF(AX10=0,AV10,AV10/AW10)</f>
        <v>5</v>
      </c>
      <c r="AZ10" s="15" t="n">
        <v>25</v>
      </c>
      <c r="BA10" s="15" t="n">
        <f aca="false">IF(AY10/AZ10=INT(AY10/AZ10),1,0)</f>
        <v>0</v>
      </c>
      <c r="BB10" s="15" t="n">
        <f aca="false">IF(BA10=0,AY10,AY10/AZ10)</f>
        <v>5</v>
      </c>
      <c r="BC10" s="15" t="n">
        <v>5</v>
      </c>
      <c r="BD10" s="15" t="n">
        <f aca="false">IF(BB10/BC10=INT(BB10/BC10),1,0)</f>
        <v>1</v>
      </c>
      <c r="BE10" s="15" t="n">
        <f aca="false">IF(BD10=0,BB10,BB10/BC10)</f>
        <v>1</v>
      </c>
      <c r="BF10" s="15" t="n">
        <v>49</v>
      </c>
      <c r="BG10" s="15" t="n">
        <f aca="false">IF(BE10/BF10=INT(BE10/BF10),1,0)</f>
        <v>0</v>
      </c>
      <c r="BH10" s="15" t="n">
        <f aca="false">IF(BG10=0,BE10,BE10/BF10)</f>
        <v>1</v>
      </c>
      <c r="BI10" s="15" t="n">
        <v>7</v>
      </c>
      <c r="BJ10" s="15" t="n">
        <f aca="false">IF(BH10/BI10=INT(BH10/BI10),1,0)</f>
        <v>0</v>
      </c>
      <c r="BK10" s="15" t="n">
        <f aca="false">IF(BJ10=0,BH10,BH10/BI10)</f>
        <v>1</v>
      </c>
      <c r="BL10" s="15" t="n">
        <v>121</v>
      </c>
      <c r="BM10" s="15" t="n">
        <f aca="false">IF(BK10/BL10=INT(BK10/BL10),1,0)</f>
        <v>0</v>
      </c>
      <c r="BN10" s="15" t="n">
        <f aca="false">IF(BM10=0,BK10,BK10/BL10)</f>
        <v>1</v>
      </c>
      <c r="BO10" s="15" t="n">
        <v>11</v>
      </c>
      <c r="BP10" s="15" t="n">
        <f aca="false">IF(BN10/BO10=INT(BN10/BO10),1,0)</f>
        <v>0</v>
      </c>
      <c r="BQ10" s="15" t="n">
        <f aca="false">IF(BP10=0,BN10,BN10/BO10)</f>
        <v>1</v>
      </c>
      <c r="BR10" s="15" t="n">
        <v>169</v>
      </c>
      <c r="BS10" s="15" t="n">
        <f aca="false">IF(BQ10/BR10=INT(BQ10/BR10),1,0)</f>
        <v>0</v>
      </c>
      <c r="BT10" s="15" t="n">
        <f aca="false">IF(BS10=0,BQ10,BQ10/BR10)</f>
        <v>1</v>
      </c>
      <c r="BU10" s="15" t="n">
        <v>13</v>
      </c>
      <c r="BV10" s="15" t="n">
        <f aca="false">IF(BT10/BU10=INT(BT10/BU10),1,0)</f>
        <v>0</v>
      </c>
      <c r="BW10" s="15" t="n">
        <f aca="false">IF(BV10=0,BT10,BT10/BU10)</f>
        <v>1</v>
      </c>
      <c r="BX10" s="15" t="n">
        <v>17</v>
      </c>
      <c r="BY10" s="15" t="n">
        <f aca="false">IF(BW10/BX10=INT(BW10/BX10),1,0)</f>
        <v>0</v>
      </c>
      <c r="BZ10" s="15" t="n">
        <f aca="false">IF(BY10=0,BW10,BW10/BX10)</f>
        <v>1</v>
      </c>
      <c r="CA10" s="15" t="n">
        <v>19</v>
      </c>
      <c r="CB10" s="15" t="n">
        <f aca="false">IF(BZ10/CA10=INT(BZ10/CA10),1,0)</f>
        <v>0</v>
      </c>
      <c r="CC10" s="15" t="n">
        <f aca="false">IF(CB10=0,BZ10,BZ10/CA10)</f>
        <v>1</v>
      </c>
      <c r="CD10" s="15" t="n">
        <v>23</v>
      </c>
      <c r="CE10" s="15" t="n">
        <f aca="false">IF(CC10/CD10=INT(CC10/CD10),1,0)</f>
        <v>0</v>
      </c>
      <c r="CF10" s="15" t="n">
        <f aca="false">IF(CE10=0,CC10,CC10/CD10)</f>
        <v>1</v>
      </c>
      <c r="CG10" s="15" t="n">
        <v>29</v>
      </c>
      <c r="CH10" s="15" t="n">
        <f aca="false">IF(CF10/CG10=INT(CF10/CG10),1,0)</f>
        <v>0</v>
      </c>
      <c r="CI10" s="15" t="n">
        <f aca="false">IF(CH10=0,CF10,CF10/CG10)</f>
        <v>1</v>
      </c>
      <c r="CJ10" s="15" t="n">
        <v>31</v>
      </c>
      <c r="CK10" s="15" t="n">
        <f aca="false">IF(CI10/CJ10=INT(CI10/CJ10),1,0)</f>
        <v>0</v>
      </c>
      <c r="CL10" s="15" t="n">
        <f aca="false">IF(CK10=0,CI10,CI10/CJ10)</f>
        <v>1</v>
      </c>
      <c r="CM10" s="15" t="n">
        <v>37</v>
      </c>
      <c r="CN10" s="15" t="n">
        <f aca="false">IF(CL10/CM10=INT(CL10/CM10),1,0)</f>
        <v>0</v>
      </c>
      <c r="CO10" s="15" t="n">
        <f aca="false">IF(CN10=0,CL10,CL10/CM10)</f>
        <v>1</v>
      </c>
      <c r="CP10" s="15" t="n">
        <v>41</v>
      </c>
      <c r="CQ10" s="15" t="n">
        <f aca="false">IF(CO10/CP10=INT(CO10/CP10),1,0)</f>
        <v>0</v>
      </c>
      <c r="CR10" s="15" t="n">
        <f aca="false">IF(CQ10=0,CO10,CO10/CP10)</f>
        <v>1</v>
      </c>
      <c r="CS10" s="15" t="n">
        <v>43</v>
      </c>
      <c r="CT10" s="15" t="n">
        <f aca="false">IF(CR10/CS10=INT(CR10/CS10),1,0)</f>
        <v>0</v>
      </c>
      <c r="CU10" s="15" t="n">
        <f aca="false">IF(CT10=0,CR10,CR10/CS10)</f>
        <v>1</v>
      </c>
      <c r="CV10" s="15" t="n">
        <v>47</v>
      </c>
      <c r="CW10" s="15" t="n">
        <f aca="false">IF(CU10/CV10=INT(CU10/CV10),1,0)</f>
        <v>0</v>
      </c>
      <c r="CX10" s="15" t="n">
        <f aca="false">IF(CW10=0,CU10,CU10/CV10)</f>
        <v>1</v>
      </c>
      <c r="CY10" s="15" t="n">
        <v>53</v>
      </c>
      <c r="CZ10" s="15" t="n">
        <f aca="false">IF(CX10/CY10=INT(CX10/CY10),1,0)</f>
        <v>0</v>
      </c>
      <c r="DA10" s="15" t="n">
        <f aca="false">IF(CZ10=0,CX10,CX10/CY10)</f>
        <v>1</v>
      </c>
      <c r="DB10" s="15" t="n">
        <v>59</v>
      </c>
      <c r="DC10" s="15" t="n">
        <f aca="false">IF(DA10/DB10=INT(DA10/DB10),1,0)</f>
        <v>0</v>
      </c>
      <c r="DD10" s="15" t="n">
        <f aca="false">IF(DC10=0,DA10,DA10/DB10)</f>
        <v>1</v>
      </c>
      <c r="DE10" s="15" t="n">
        <v>61</v>
      </c>
      <c r="DF10" s="15" t="n">
        <f aca="false">IF(DD10/DE10=INT(DD10/DE10),1,0)</f>
        <v>0</v>
      </c>
      <c r="DG10" s="15" t="n">
        <f aca="false">IF(DF10=0,DD10,DD10/DE10)</f>
        <v>1</v>
      </c>
      <c r="DH10" s="15" t="n">
        <v>67</v>
      </c>
      <c r="DI10" s="15" t="n">
        <f aca="false">IF(DG10/DH10=INT(DG10/DH10),1,0)</f>
        <v>0</v>
      </c>
      <c r="DJ10" s="15" t="n">
        <f aca="false">IF(DI10=0,DG10,DG10/DH10)</f>
        <v>1</v>
      </c>
      <c r="DK10" s="15" t="n">
        <v>71</v>
      </c>
      <c r="DL10" s="15" t="n">
        <f aca="false">IF(DJ10/DK10=INT(DJ10/DK10),1,0)</f>
        <v>0</v>
      </c>
      <c r="DM10" s="15" t="n">
        <f aca="false">IF(DL10=0,DJ10,DJ10/DK10)</f>
        <v>1</v>
      </c>
      <c r="DN10" s="15" t="n">
        <v>73</v>
      </c>
      <c r="DO10" s="15" t="n">
        <f aca="false">IF(DM10/DN10=INT(DM10/DN10),1,0)</f>
        <v>0</v>
      </c>
      <c r="DP10" s="15" t="n">
        <f aca="false">IF(DO10=0,DM10,DM10/DN10)</f>
        <v>1</v>
      </c>
      <c r="DQ10" s="15" t="n">
        <v>79</v>
      </c>
      <c r="DR10" s="15" t="n">
        <f aca="false">IF(DP10/DQ10=INT(DP10/DQ10),1,0)</f>
        <v>0</v>
      </c>
      <c r="DS10" s="15" t="n">
        <f aca="false">IF(DR10=0,DP10,DP10/DQ10)</f>
        <v>1</v>
      </c>
      <c r="DT10" s="15" t="n">
        <v>83</v>
      </c>
      <c r="DU10" s="15" t="n">
        <f aca="false">IF(DS10/DT10=INT(DS10/DT10),1,0)</f>
        <v>0</v>
      </c>
      <c r="DV10" s="15" t="n">
        <f aca="false">IF(DU10=0,DS10,DS10/DT10)</f>
        <v>1</v>
      </c>
      <c r="DW10" s="15" t="n">
        <v>89</v>
      </c>
      <c r="DX10" s="15" t="n">
        <f aca="false">IF(DV10/DW10=INT(DV10/DW10),1,0)</f>
        <v>0</v>
      </c>
      <c r="DY10" s="15" t="n">
        <f aca="false">IF(DX10=0,DV10,DV10/DW10)</f>
        <v>1</v>
      </c>
      <c r="DZ10" s="15" t="n">
        <v>97</v>
      </c>
      <c r="EA10" s="15" t="n">
        <f aca="false">IF(DY10/DZ10=INT(DY10/DZ10),1,0)</f>
        <v>0</v>
      </c>
      <c r="EB10" s="15" t="n">
        <f aca="false">IF(EA10=0,DY10,DY10/DZ10)</f>
        <v>1</v>
      </c>
      <c r="EC10" s="15" t="n">
        <v>101</v>
      </c>
      <c r="ED10" s="15" t="n">
        <f aca="false">IF(EB10/EC10=INT(EB10/EC10),1,0)</f>
        <v>0</v>
      </c>
      <c r="EE10" s="15" t="n">
        <f aca="false">IF(ED10=0,EB10,EB10/EC10)</f>
        <v>1</v>
      </c>
      <c r="EF10" s="15" t="n">
        <v>103</v>
      </c>
      <c r="EG10" s="15" t="n">
        <f aca="false">IF(EE10/EF10=INT(EE10/EF10),1,0)</f>
        <v>0</v>
      </c>
      <c r="EH10" s="15" t="n">
        <f aca="false">IF(EG10=0,EE10,EE10/EF10)</f>
        <v>1</v>
      </c>
      <c r="EI10" s="15" t="n">
        <v>107</v>
      </c>
      <c r="EJ10" s="15" t="n">
        <f aca="false">IF(EH10/EI10=INT(EH10/EI10),1,0)</f>
        <v>0</v>
      </c>
      <c r="EK10" s="15" t="n">
        <f aca="false">IF(EJ10=0,EH10,EH10/EI10)</f>
        <v>1</v>
      </c>
      <c r="EL10" s="15" t="n">
        <v>109</v>
      </c>
      <c r="EM10" s="15" t="n">
        <f aca="false">IF(EK10/EL10=INT(EK10/EL10),1,0)</f>
        <v>0</v>
      </c>
      <c r="EN10" s="15" t="n">
        <f aca="false">IF(EM10=0,EK10,EK10/EL10)</f>
        <v>1</v>
      </c>
      <c r="EO10" s="15" t="n">
        <v>113</v>
      </c>
      <c r="EP10" s="15" t="n">
        <f aca="false">IF(EN10/EO10=INT(EN10/EO10),1,0)</f>
        <v>0</v>
      </c>
      <c r="EQ10" s="15" t="n">
        <f aca="false">IF(EP10=0,EN10,EN10/EO10)</f>
        <v>1</v>
      </c>
      <c r="ER10" s="15" t="n">
        <v>127</v>
      </c>
      <c r="ES10" s="15" t="n">
        <f aca="false">IF(EQ10/ER10=INT(EQ10/ER10),1,0)</f>
        <v>0</v>
      </c>
      <c r="ET10" s="15" t="n">
        <f aca="false">IF(ES10=0,EQ10,EQ10/ER10)</f>
        <v>1</v>
      </c>
      <c r="EU10" s="15" t="n">
        <v>131</v>
      </c>
      <c r="EV10" s="15" t="n">
        <f aca="false">IF(ET10/EU10=INT(ET10/EU10),1,0)</f>
        <v>0</v>
      </c>
      <c r="EW10" s="15" t="n">
        <f aca="false">IF(EV10=0,ET10,ET10/EU10)</f>
        <v>1</v>
      </c>
      <c r="EX10" s="15" t="n">
        <v>137</v>
      </c>
      <c r="EY10" s="15" t="n">
        <f aca="false">IF(EW10/EX10=INT(EW10/EX10),1,0)</f>
        <v>0</v>
      </c>
      <c r="EZ10" s="15" t="n">
        <f aca="false">IF(EY10=0,EW10,EW10/EX10)</f>
        <v>1</v>
      </c>
      <c r="FA10" s="15" t="n">
        <v>139</v>
      </c>
      <c r="FB10" s="15" t="n">
        <f aca="false">IF(EZ10/FA10=INT(EZ10/FA10),1,0)</f>
        <v>0</v>
      </c>
      <c r="FC10" s="15" t="n">
        <f aca="false">IF(FB10=0,EZ10,EZ10/FA10)</f>
        <v>1</v>
      </c>
      <c r="FD10" s="15" t="n">
        <v>149</v>
      </c>
      <c r="FE10" s="15" t="n">
        <f aca="false">IF(FC10/FD10=INT(FC10/FD10),1,0)</f>
        <v>0</v>
      </c>
      <c r="FF10" s="15" t="n">
        <f aca="false">IF(FE10=0,FC10,FC10/FD10)</f>
        <v>1</v>
      </c>
      <c r="FG10" s="15"/>
      <c r="FH10" s="15" t="n">
        <f aca="false">8*AF10+4*AI10+2*AL10+AO10</f>
        <v>1</v>
      </c>
      <c r="FI10" s="15" t="n">
        <f aca="false">4*AR10+2*AU10+AX10</f>
        <v>0</v>
      </c>
      <c r="FJ10" s="15" t="n">
        <f aca="false">2*BA10+BD10</f>
        <v>1</v>
      </c>
      <c r="FK10" s="15" t="n">
        <f aca="false">2*BG10+BJ10</f>
        <v>0</v>
      </c>
      <c r="FL10" s="15" t="n">
        <f aca="false">2*BM10+BP10</f>
        <v>0</v>
      </c>
      <c r="FM10" s="15" t="n">
        <f aca="false">2*BS10+BV10</f>
        <v>0</v>
      </c>
      <c r="FN10" s="15" t="n">
        <f aca="false">BY10</f>
        <v>0</v>
      </c>
      <c r="FO10" s="15" t="n">
        <f aca="false">CB10</f>
        <v>0</v>
      </c>
      <c r="FP10" s="15" t="n">
        <f aca="false">CE10</f>
        <v>0</v>
      </c>
      <c r="FQ10" s="15" t="n">
        <f aca="false">CH10</f>
        <v>0</v>
      </c>
      <c r="FR10" s="15" t="n">
        <f aca="false">CK10</f>
        <v>0</v>
      </c>
      <c r="FS10" s="0" t="n">
        <f aca="false">CN10</f>
        <v>0</v>
      </c>
      <c r="FT10" s="0" t="n">
        <f aca="false">CQ10</f>
        <v>0</v>
      </c>
      <c r="FU10" s="0" t="n">
        <f aca="false">CT10</f>
        <v>0</v>
      </c>
      <c r="FV10" s="0" t="n">
        <f aca="false">CW10</f>
        <v>0</v>
      </c>
      <c r="FW10" s="0" t="n">
        <f aca="false">CZ10</f>
        <v>0</v>
      </c>
      <c r="FX10" s="0" t="n">
        <f aca="false">DC10</f>
        <v>0</v>
      </c>
      <c r="FY10" s="0" t="n">
        <f aca="false">DF10</f>
        <v>0</v>
      </c>
      <c r="FZ10" s="0" t="n">
        <f aca="false">DI10</f>
        <v>0</v>
      </c>
      <c r="GA10" s="0" t="n">
        <f aca="false">DL10</f>
        <v>0</v>
      </c>
      <c r="GB10" s="0" t="n">
        <f aca="false">DO10</f>
        <v>0</v>
      </c>
      <c r="GC10" s="0" t="n">
        <f aca="false">DR10</f>
        <v>0</v>
      </c>
      <c r="GD10" s="0" t="n">
        <f aca="false">DU10</f>
        <v>0</v>
      </c>
      <c r="GE10" s="0" t="n">
        <f aca="false">DX10</f>
        <v>0</v>
      </c>
      <c r="GF10" s="0" t="n">
        <f aca="false">EA10</f>
        <v>0</v>
      </c>
      <c r="GG10" s="0" t="n">
        <f aca="false">ED10</f>
        <v>0</v>
      </c>
      <c r="GH10" s="0" t="n">
        <f aca="false">EG10</f>
        <v>0</v>
      </c>
      <c r="GI10" s="0" t="n">
        <f aca="false">EJ10</f>
        <v>0</v>
      </c>
      <c r="GJ10" s="0" t="n">
        <f aca="false">EM10</f>
        <v>0</v>
      </c>
      <c r="GK10" s="0" t="n">
        <f aca="false">EP10</f>
        <v>0</v>
      </c>
      <c r="GL10" s="0" t="n">
        <f aca="false">ES10</f>
        <v>0</v>
      </c>
      <c r="GM10" s="0" t="n">
        <f aca="false">EV10</f>
        <v>0</v>
      </c>
      <c r="GN10" s="0" t="n">
        <f aca="false">EY10</f>
        <v>0</v>
      </c>
      <c r="GO10" s="0" t="n">
        <f aca="false">FB10</f>
        <v>0</v>
      </c>
      <c r="GP10" s="0" t="n">
        <f aca="false">FE10</f>
        <v>0</v>
      </c>
      <c r="GQ10" s="0" t="n">
        <f aca="false">AD10</f>
        <v>10</v>
      </c>
      <c r="GR10" s="0" t="n">
        <f aca="false">GQ10/GQ12</f>
        <v>10</v>
      </c>
      <c r="GT10" s="0" t="n">
        <f aca="false">IF(GT9&lt;0,1,0)</f>
        <v>1</v>
      </c>
      <c r="GU10" s="0" t="n">
        <f aca="false">GR10*GR14</f>
        <v>60</v>
      </c>
      <c r="GV10" s="0" t="s">
        <v>87</v>
      </c>
    </row>
    <row r="11" customFormat="false" ht="17.25" hidden="true" customHeight="true" outlineLevel="0" collapsed="false">
      <c r="A11" s="1"/>
      <c r="B11" s="13"/>
      <c r="C11" s="10"/>
      <c r="D11" s="10"/>
      <c r="E11" s="61"/>
      <c r="F11" s="78"/>
      <c r="G11" s="61"/>
      <c r="H11" s="10"/>
      <c r="I11" s="10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 t="n">
        <f aca="false">IF(FH9&lt;FH10,FH9,FH10)</f>
        <v>0</v>
      </c>
      <c r="FI11" s="15" t="n">
        <f aca="false">IF(FI9&lt;FI10,FI9,FI10)</f>
        <v>0</v>
      </c>
      <c r="FJ11" s="15" t="n">
        <f aca="false">IF(FJ9&lt;FJ10,FJ9,FJ10)</f>
        <v>0</v>
      </c>
      <c r="FK11" s="15" t="n">
        <f aca="false">IF(FK9&lt;FK10,FK9,FK10)</f>
        <v>0</v>
      </c>
      <c r="FL11" s="15" t="n">
        <f aca="false">IF(FL9&lt;FL10,FL9,FL10)</f>
        <v>0</v>
      </c>
      <c r="FM11" s="15" t="n">
        <f aca="false">IF(FM9&lt;FM10,FM9,FM10)</f>
        <v>0</v>
      </c>
      <c r="FN11" s="15" t="n">
        <f aca="false">IF(FN9&lt;FN10,FN9,FN10)</f>
        <v>0</v>
      </c>
      <c r="FO11" s="15" t="n">
        <f aca="false">IF(FO9&lt;FO10,FO9,FO10)</f>
        <v>0</v>
      </c>
      <c r="FP11" s="15" t="n">
        <f aca="false">IF(FP9&lt;FP10,FP9,FP10)</f>
        <v>0</v>
      </c>
      <c r="FQ11" s="15" t="n">
        <f aca="false">IF(FQ9&lt;FQ10,FQ9,FQ10)</f>
        <v>0</v>
      </c>
      <c r="FR11" s="15" t="n">
        <f aca="false">IF(FR9&lt;FR10,FR9,FR10)</f>
        <v>0</v>
      </c>
      <c r="FS11" s="15" t="n">
        <f aca="false">IF(FS9&lt;FS10,FS9,FS10)</f>
        <v>0</v>
      </c>
      <c r="FT11" s="15" t="n">
        <f aca="false">IF(FT9&lt;FT10,FT9,FT10)</f>
        <v>0</v>
      </c>
      <c r="FU11" s="15" t="n">
        <f aca="false">IF(FU9&lt;FU10,FU9,FU10)</f>
        <v>0</v>
      </c>
      <c r="FV11" s="15" t="n">
        <f aca="false">IF(FV9&lt;FV10,FV9,FV10)</f>
        <v>0</v>
      </c>
      <c r="FW11" s="15" t="n">
        <f aca="false">IF(FW9&lt;FW10,FW9,FW10)</f>
        <v>0</v>
      </c>
      <c r="FX11" s="15" t="n">
        <f aca="false">IF(FX9&lt;FX10,FX9,FX10)</f>
        <v>0</v>
      </c>
      <c r="FY11" s="15" t="n">
        <f aca="false">IF(FY9&lt;FY10,FY9,FY10)</f>
        <v>0</v>
      </c>
      <c r="FZ11" s="15" t="n">
        <f aca="false">IF(FZ9&lt;FZ10,FZ9,FZ10)</f>
        <v>0</v>
      </c>
      <c r="GA11" s="15" t="n">
        <f aca="false">IF(GA9&lt;GA10,GA9,GA10)</f>
        <v>0</v>
      </c>
      <c r="GB11" s="15" t="n">
        <f aca="false">IF(GB9&lt;GB10,GB9,GB10)</f>
        <v>0</v>
      </c>
      <c r="GC11" s="15" t="n">
        <f aca="false">IF(GC9&lt;GC10,GC9,GC10)</f>
        <v>0</v>
      </c>
      <c r="GD11" s="15" t="n">
        <f aca="false">IF(GD9&lt;GD10,GD9,GD10)</f>
        <v>0</v>
      </c>
      <c r="GE11" s="15" t="n">
        <f aca="false">IF(GE9&lt;GE10,GE9,GE10)</f>
        <v>0</v>
      </c>
      <c r="GF11" s="15" t="n">
        <f aca="false">IF(GF9&lt;GF10,GF9,GF10)</f>
        <v>0</v>
      </c>
      <c r="GG11" s="15" t="n">
        <f aca="false">IF(GG9&lt;GG10,GG9,GG10)</f>
        <v>0</v>
      </c>
      <c r="GH11" s="15" t="n">
        <f aca="false">IF(GH9&lt;GH10,GH9,GH10)</f>
        <v>0</v>
      </c>
      <c r="GI11" s="15" t="n">
        <f aca="false">IF(GI9&lt;GI10,GI9,GI10)</f>
        <v>0</v>
      </c>
      <c r="GJ11" s="15" t="n">
        <f aca="false">IF(GJ9&lt;GJ10,GJ9,GJ10)</f>
        <v>0</v>
      </c>
      <c r="GK11" s="15" t="n">
        <f aca="false">IF(GK9&lt;GK10,GK9,GK10)</f>
        <v>0</v>
      </c>
      <c r="GL11" s="15" t="n">
        <f aca="false">IF(GL9&lt;GL10,GL9,GL10)</f>
        <v>0</v>
      </c>
      <c r="GM11" s="15" t="n">
        <f aca="false">IF(GM9&lt;GM10,GM9,GM10)</f>
        <v>0</v>
      </c>
      <c r="GN11" s="15" t="n">
        <f aca="false">IF(GN9&lt;GN10,GN9,GN10)</f>
        <v>0</v>
      </c>
      <c r="GO11" s="15" t="n">
        <f aca="false">IF(GO9&lt;GO10,GO9,GO10)</f>
        <v>0</v>
      </c>
      <c r="GP11" s="15" t="n">
        <f aca="false">IF(GP9&lt;GP10,GP9,GP10)</f>
        <v>0</v>
      </c>
      <c r="GU11" s="0" t="n">
        <f aca="false">AB10-AB14-GT10</f>
        <v>0</v>
      </c>
      <c r="GV11" s="0" t="s">
        <v>85</v>
      </c>
    </row>
    <row r="12" customFormat="false" ht="17.25" hidden="true" customHeight="true" outlineLevel="0" collapsed="false">
      <c r="A12" s="1"/>
      <c r="B12" s="13"/>
      <c r="C12" s="10"/>
      <c r="D12" s="10"/>
      <c r="E12" s="61"/>
      <c r="F12" s="78"/>
      <c r="G12" s="61"/>
      <c r="H12" s="10"/>
      <c r="I12" s="10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0" t="n">
        <f aca="false">FH$3^FH11</f>
        <v>1</v>
      </c>
      <c r="FI12" s="0" t="n">
        <f aca="false">FI$3^FI11*FH12</f>
        <v>1</v>
      </c>
      <c r="FJ12" s="0" t="n">
        <f aca="false">FJ$3^FJ11*FI12</f>
        <v>1</v>
      </c>
      <c r="FK12" s="0" t="n">
        <f aca="false">FK$3^FK11*FJ12</f>
        <v>1</v>
      </c>
      <c r="FL12" s="0" t="n">
        <f aca="false">FL$3^FL11*FK12</f>
        <v>1</v>
      </c>
      <c r="FM12" s="0" t="n">
        <f aca="false">FM$3^FM11*FL12</f>
        <v>1</v>
      </c>
      <c r="FN12" s="0" t="n">
        <f aca="false">FN$3^FN11*FM12</f>
        <v>1</v>
      </c>
      <c r="FO12" s="0" t="n">
        <f aca="false">FO$3^FO11*FN12</f>
        <v>1</v>
      </c>
      <c r="FP12" s="0" t="n">
        <f aca="false">FP$3^FP11*FO12</f>
        <v>1</v>
      </c>
      <c r="FQ12" s="0" t="n">
        <f aca="false">FQ$3^FQ11*FP12</f>
        <v>1</v>
      </c>
      <c r="FR12" s="0" t="n">
        <f aca="false">FR$3^FR11*FQ12</f>
        <v>1</v>
      </c>
      <c r="FS12" s="0" t="n">
        <f aca="false">FS$3^FS11*FR12</f>
        <v>1</v>
      </c>
      <c r="FT12" s="0" t="n">
        <f aca="false">FT$3^FT11*FS12</f>
        <v>1</v>
      </c>
      <c r="FU12" s="0" t="n">
        <f aca="false">FU$3^FU11*FT12</f>
        <v>1</v>
      </c>
      <c r="FV12" s="0" t="n">
        <f aca="false">FV$3^FV11*FU12</f>
        <v>1</v>
      </c>
      <c r="FW12" s="0" t="n">
        <f aca="false">FW$3^FW11*FV12</f>
        <v>1</v>
      </c>
      <c r="FX12" s="0" t="n">
        <f aca="false">FX$3^FX11*FW12</f>
        <v>1</v>
      </c>
      <c r="FY12" s="0" t="n">
        <f aca="false">FY$3^FY11*FX12</f>
        <v>1</v>
      </c>
      <c r="FZ12" s="0" t="n">
        <f aca="false">FZ$3^FZ11*FY12</f>
        <v>1</v>
      </c>
      <c r="GA12" s="0" t="n">
        <f aca="false">GA$3^GA11*FZ12</f>
        <v>1</v>
      </c>
      <c r="GB12" s="0" t="n">
        <f aca="false">GB$3^GB11*GA12</f>
        <v>1</v>
      </c>
      <c r="GC12" s="0" t="n">
        <f aca="false">GC$3^GC11*GB12</f>
        <v>1</v>
      </c>
      <c r="GD12" s="0" t="n">
        <f aca="false">GD$3^GD11*GC12</f>
        <v>1</v>
      </c>
      <c r="GE12" s="0" t="n">
        <f aca="false">GE$3^GE11*GD12</f>
        <v>1</v>
      </c>
      <c r="GF12" s="0" t="n">
        <f aca="false">GF$3^GF11*GE12</f>
        <v>1</v>
      </c>
      <c r="GG12" s="0" t="n">
        <f aca="false">GG$3^GG11*GF12</f>
        <v>1</v>
      </c>
      <c r="GH12" s="0" t="n">
        <f aca="false">GH$3^GH11*GG12</f>
        <v>1</v>
      </c>
      <c r="GI12" s="0" t="n">
        <f aca="false">GI$3^GI11*GH12</f>
        <v>1</v>
      </c>
      <c r="GJ12" s="0" t="n">
        <f aca="false">GJ$3^GJ11*GI12</f>
        <v>1</v>
      </c>
      <c r="GK12" s="0" t="n">
        <f aca="false">GK$3^GK11*GJ12</f>
        <v>1</v>
      </c>
      <c r="GL12" s="0" t="n">
        <f aca="false">GL$3^GL11*GK12</f>
        <v>1</v>
      </c>
      <c r="GM12" s="0" t="n">
        <f aca="false">GM$3^GM11*GL12</f>
        <v>1</v>
      </c>
      <c r="GN12" s="0" t="n">
        <f aca="false">GN$3^GN11*GM12</f>
        <v>1</v>
      </c>
      <c r="GO12" s="0" t="n">
        <f aca="false">GO$3^GO11*GN12</f>
        <v>1</v>
      </c>
      <c r="GP12" s="0" t="n">
        <f aca="false">GP$3^GP11*GO12</f>
        <v>1</v>
      </c>
      <c r="GQ12" s="0" t="n">
        <f aca="false">GP12</f>
        <v>1</v>
      </c>
    </row>
    <row r="13" customFormat="false" ht="17.25" hidden="true" customHeight="true" outlineLevel="0" collapsed="false">
      <c r="A13" s="1"/>
      <c r="B13" s="13"/>
      <c r="C13" s="10"/>
      <c r="D13" s="10"/>
      <c r="E13" s="61"/>
      <c r="F13" s="78"/>
      <c r="G13" s="61"/>
      <c r="H13" s="10"/>
      <c r="I13" s="10"/>
      <c r="AA13" s="0" t="s">
        <v>106</v>
      </c>
      <c r="AB13" s="15" t="n">
        <f aca="true">INT((RAND()*(V9-U9)+U9))</f>
        <v>1</v>
      </c>
      <c r="AC13" s="15" t="n">
        <f aca="true">INT((RAND()*(X9-W9+1)+W9))</f>
        <v>5</v>
      </c>
      <c r="AD13" s="0" t="n">
        <f aca="false">AC13-AC14*(AB14-AB13)</f>
        <v>5</v>
      </c>
      <c r="AE13" s="0" t="n">
        <v>256</v>
      </c>
      <c r="AF13" s="15" t="n">
        <f aca="false">IF(AD13/AE13=INT(AD13/AE13),1,0)</f>
        <v>0</v>
      </c>
      <c r="AG13" s="15" t="n">
        <f aca="false">IF(AF13=0,AD13,AD13/AE13)</f>
        <v>5</v>
      </c>
      <c r="AH13" s="15" t="n">
        <v>16</v>
      </c>
      <c r="AI13" s="15" t="n">
        <f aca="false">IF(AG13/AH13=INT(AG13/AH13),1,0)</f>
        <v>0</v>
      </c>
      <c r="AJ13" s="15" t="n">
        <f aca="false">IF(AI13=0,AG13,AG13/AH13)</f>
        <v>5</v>
      </c>
      <c r="AK13" s="15" t="n">
        <v>4</v>
      </c>
      <c r="AL13" s="15" t="n">
        <f aca="false">IF(AJ13/AK13=INT(AJ13/AK13),1,0)</f>
        <v>0</v>
      </c>
      <c r="AM13" s="15" t="n">
        <f aca="false">IF(AL13=0,AJ13,AJ13/AK13)</f>
        <v>5</v>
      </c>
      <c r="AN13" s="15" t="n">
        <v>2</v>
      </c>
      <c r="AO13" s="15" t="n">
        <f aca="false">IF(AM13/AN13=INT(AM13/AN13),1,0)</f>
        <v>0</v>
      </c>
      <c r="AP13" s="15" t="n">
        <f aca="false">IF(AO13=0,AM13,AM13/AN13)</f>
        <v>5</v>
      </c>
      <c r="AQ13" s="15" t="n">
        <v>81</v>
      </c>
      <c r="AR13" s="15" t="n">
        <f aca="false">IF(AP13/AQ13=INT(AP13/AQ13),1,0)</f>
        <v>0</v>
      </c>
      <c r="AS13" s="15" t="n">
        <f aca="false">IF(AR13=0,AP13,AP13/AQ13)</f>
        <v>5</v>
      </c>
      <c r="AT13" s="15" t="n">
        <v>9</v>
      </c>
      <c r="AU13" s="15" t="n">
        <f aca="false">IF(AS13/AT13=INT(AS13/AT13),1,0)</f>
        <v>0</v>
      </c>
      <c r="AV13" s="15" t="n">
        <f aca="false">IF(AU13=0,AS13,AS13/AT13)</f>
        <v>5</v>
      </c>
      <c r="AW13" s="15" t="n">
        <v>3</v>
      </c>
      <c r="AX13" s="15" t="n">
        <f aca="false">IF(AV13/AW13=INT(AV13/AW13),1,0)</f>
        <v>0</v>
      </c>
      <c r="AY13" s="15" t="n">
        <f aca="false">IF(AX13=0,AV13,AV13/AW13)</f>
        <v>5</v>
      </c>
      <c r="AZ13" s="15" t="n">
        <v>25</v>
      </c>
      <c r="BA13" s="15" t="n">
        <f aca="false">IF(AY13/AZ13=INT(AY13/AZ13),1,0)</f>
        <v>0</v>
      </c>
      <c r="BB13" s="15" t="n">
        <f aca="false">IF(BA13=0,AY13,AY13/AZ13)</f>
        <v>5</v>
      </c>
      <c r="BC13" s="15" t="n">
        <v>5</v>
      </c>
      <c r="BD13" s="15" t="n">
        <f aca="false">IF(BB13/BC13=INT(BB13/BC13),1,0)</f>
        <v>1</v>
      </c>
      <c r="BE13" s="15" t="n">
        <f aca="false">IF(BD13=0,BB13,BB13/BC13)</f>
        <v>1</v>
      </c>
      <c r="BF13" s="15" t="n">
        <v>49</v>
      </c>
      <c r="BG13" s="15" t="n">
        <f aca="false">IF(BE13/BF13=INT(BE13/BF13),1,0)</f>
        <v>0</v>
      </c>
      <c r="BH13" s="15" t="n">
        <f aca="false">IF(BG13=0,BE13,BE13/BF13)</f>
        <v>1</v>
      </c>
      <c r="BI13" s="15" t="n">
        <v>7</v>
      </c>
      <c r="BJ13" s="15" t="n">
        <f aca="false">IF(BH13/BI13=INT(BH13/BI13),1,0)</f>
        <v>0</v>
      </c>
      <c r="BK13" s="15" t="n">
        <f aca="false">IF(BJ13=0,BH13,BH13/BI13)</f>
        <v>1</v>
      </c>
      <c r="BL13" s="15" t="n">
        <v>121</v>
      </c>
      <c r="BM13" s="15" t="n">
        <f aca="false">IF(BK13/BL13=INT(BK13/BL13),1,0)</f>
        <v>0</v>
      </c>
      <c r="BN13" s="15" t="n">
        <f aca="false">IF(BM13=0,BK13,BK13/BL13)</f>
        <v>1</v>
      </c>
      <c r="BO13" s="15" t="n">
        <v>11</v>
      </c>
      <c r="BP13" s="15" t="n">
        <f aca="false">IF(BN13/BO13=INT(BN13/BO13),1,0)</f>
        <v>0</v>
      </c>
      <c r="BQ13" s="15" t="n">
        <f aca="false">IF(BP13=0,BN13,BN13/BO13)</f>
        <v>1</v>
      </c>
      <c r="BR13" s="15" t="n">
        <v>169</v>
      </c>
      <c r="BS13" s="15" t="n">
        <f aca="false">IF(BQ13/BR13=INT(BQ13/BR13),1,0)</f>
        <v>0</v>
      </c>
      <c r="BT13" s="15" t="n">
        <f aca="false">IF(BS13=0,BQ13,BQ13/BR13)</f>
        <v>1</v>
      </c>
      <c r="BU13" s="15" t="n">
        <v>13</v>
      </c>
      <c r="BV13" s="15" t="n">
        <f aca="false">IF(BT13/BU13=INT(BT13/BU13),1,0)</f>
        <v>0</v>
      </c>
      <c r="BW13" s="15" t="n">
        <f aca="false">IF(BV13=0,BT13,BT13/BU13)</f>
        <v>1</v>
      </c>
      <c r="BX13" s="15" t="n">
        <v>17</v>
      </c>
      <c r="BY13" s="15" t="n">
        <f aca="false">IF(BW13/BX13=INT(BW13/BX13),1,0)</f>
        <v>0</v>
      </c>
      <c r="BZ13" s="15" t="n">
        <f aca="false">IF(BY13=0,BW13,BW13/BX13)</f>
        <v>1</v>
      </c>
      <c r="CA13" s="15" t="n">
        <v>19</v>
      </c>
      <c r="CB13" s="15" t="n">
        <f aca="false">IF(BZ13/CA13=INT(BZ13/CA13),1,0)</f>
        <v>0</v>
      </c>
      <c r="CC13" s="15" t="n">
        <f aca="false">IF(CB13=0,BZ13,BZ13/CA13)</f>
        <v>1</v>
      </c>
      <c r="CD13" s="15" t="n">
        <v>23</v>
      </c>
      <c r="CE13" s="15" t="n">
        <f aca="false">IF(CC13/CD13=INT(CC13/CD13),1,0)</f>
        <v>0</v>
      </c>
      <c r="CF13" s="15" t="n">
        <f aca="false">IF(CE13=0,CC13,CC13/CD13)</f>
        <v>1</v>
      </c>
      <c r="CG13" s="15" t="n">
        <v>29</v>
      </c>
      <c r="CH13" s="15" t="n">
        <f aca="false">IF(CF13/CG13=INT(CF13/CG13),1,0)</f>
        <v>0</v>
      </c>
      <c r="CI13" s="15" t="n">
        <f aca="false">IF(CH13=0,CF13,CF13/CG13)</f>
        <v>1</v>
      </c>
      <c r="CJ13" s="15" t="n">
        <v>31</v>
      </c>
      <c r="CK13" s="15" t="n">
        <f aca="false">IF(CI13/CJ13=INT(CI13/CJ13),1,0)</f>
        <v>0</v>
      </c>
      <c r="CL13" s="15" t="n">
        <f aca="false">IF(CK13=0,CI13,CI13/CJ13)</f>
        <v>1</v>
      </c>
      <c r="CM13" s="15" t="n">
        <v>37</v>
      </c>
      <c r="CN13" s="15" t="n">
        <f aca="false">IF(CL13/CM13=INT(CL13/CM13),1,0)</f>
        <v>0</v>
      </c>
      <c r="CO13" s="15" t="n">
        <f aca="false">IF(CN13=0,CL13,CL13/CM13)</f>
        <v>1</v>
      </c>
      <c r="CP13" s="15" t="n">
        <v>41</v>
      </c>
      <c r="CQ13" s="15" t="n">
        <f aca="false">IF(CO13/CP13=INT(CO13/CP13),1,0)</f>
        <v>0</v>
      </c>
      <c r="CR13" s="15" t="n">
        <f aca="false">IF(CQ13=0,CO13,CO13/CP13)</f>
        <v>1</v>
      </c>
      <c r="CS13" s="15" t="n">
        <v>43</v>
      </c>
      <c r="CT13" s="15" t="n">
        <f aca="false">IF(CR13/CS13=INT(CR13/CS13),1,0)</f>
        <v>0</v>
      </c>
      <c r="CU13" s="15" t="n">
        <f aca="false">IF(CT13=0,CR13,CR13/CS13)</f>
        <v>1</v>
      </c>
      <c r="CV13" s="15" t="n">
        <v>47</v>
      </c>
      <c r="CW13" s="15" t="n">
        <f aca="false">IF(CU13/CV13=INT(CU13/CV13),1,0)</f>
        <v>0</v>
      </c>
      <c r="CX13" s="15" t="n">
        <f aca="false">IF(CW13=0,CU13,CU13/CV13)</f>
        <v>1</v>
      </c>
      <c r="CY13" s="15" t="n">
        <v>53</v>
      </c>
      <c r="CZ13" s="15" t="n">
        <f aca="false">IF(CX13/CY13=INT(CX13/CY13),1,0)</f>
        <v>0</v>
      </c>
      <c r="DA13" s="15" t="n">
        <f aca="false">IF(CZ13=0,CX13,CX13/CY13)</f>
        <v>1</v>
      </c>
      <c r="DB13" s="15" t="n">
        <v>59</v>
      </c>
      <c r="DC13" s="15" t="n">
        <f aca="false">IF(DA13/DB13=INT(DA13/DB13),1,0)</f>
        <v>0</v>
      </c>
      <c r="DD13" s="15" t="n">
        <f aca="false">IF(DC13=0,DA13,DA13/DB13)</f>
        <v>1</v>
      </c>
      <c r="DE13" s="15" t="n">
        <v>61</v>
      </c>
      <c r="DF13" s="15" t="n">
        <f aca="false">IF(DD13/DE13=INT(DD13/DE13),1,0)</f>
        <v>0</v>
      </c>
      <c r="DG13" s="15" t="n">
        <f aca="false">IF(DF13=0,DD13,DD13/DE13)</f>
        <v>1</v>
      </c>
      <c r="DH13" s="15" t="n">
        <v>67</v>
      </c>
      <c r="DI13" s="15" t="n">
        <f aca="false">IF(DG13/DH13=INT(DG13/DH13),1,0)</f>
        <v>0</v>
      </c>
      <c r="DJ13" s="15" t="n">
        <f aca="false">IF(DI13=0,DG13,DG13/DH13)</f>
        <v>1</v>
      </c>
      <c r="DK13" s="15" t="n">
        <v>71</v>
      </c>
      <c r="DL13" s="15" t="n">
        <f aca="false">IF(DJ13/DK13=INT(DJ13/DK13),1,0)</f>
        <v>0</v>
      </c>
      <c r="DM13" s="15" t="n">
        <f aca="false">IF(DL13=0,DJ13,DJ13/DK13)</f>
        <v>1</v>
      </c>
      <c r="DN13" s="15" t="n">
        <v>73</v>
      </c>
      <c r="DO13" s="15" t="n">
        <f aca="false">IF(DM13/DN13=INT(DM13/DN13),1,0)</f>
        <v>0</v>
      </c>
      <c r="DP13" s="15" t="n">
        <f aca="false">IF(DO13=0,DM13,DM13/DN13)</f>
        <v>1</v>
      </c>
      <c r="DQ13" s="15" t="n">
        <v>79</v>
      </c>
      <c r="DR13" s="15" t="n">
        <f aca="false">IF(DP13/DQ13=INT(DP13/DQ13),1,0)</f>
        <v>0</v>
      </c>
      <c r="DS13" s="15" t="n">
        <f aca="false">IF(DR13=0,DP13,DP13/DQ13)</f>
        <v>1</v>
      </c>
      <c r="DT13" s="15" t="n">
        <v>83</v>
      </c>
      <c r="DU13" s="15" t="n">
        <f aca="false">IF(DS13/DT13=INT(DS13/DT13),1,0)</f>
        <v>0</v>
      </c>
      <c r="DV13" s="15" t="n">
        <f aca="false">IF(DU13=0,DS13,DS13/DT13)</f>
        <v>1</v>
      </c>
      <c r="DW13" s="15" t="n">
        <v>89</v>
      </c>
      <c r="DX13" s="15" t="n">
        <f aca="false">IF(DV13/DW13=INT(DV13/DW13),1,0)</f>
        <v>0</v>
      </c>
      <c r="DY13" s="15" t="n">
        <f aca="false">IF(DX13=0,DV13,DV13/DW13)</f>
        <v>1</v>
      </c>
      <c r="DZ13" s="15" t="n">
        <v>97</v>
      </c>
      <c r="EA13" s="15" t="n">
        <f aca="false">IF(DY13/DZ13=INT(DY13/DZ13),1,0)</f>
        <v>0</v>
      </c>
      <c r="EB13" s="15" t="n">
        <f aca="false">IF(EA13=0,DY13,DY13/DZ13)</f>
        <v>1</v>
      </c>
      <c r="EC13" s="15" t="n">
        <v>101</v>
      </c>
      <c r="ED13" s="15" t="n">
        <f aca="false">IF(EB13/EC13=INT(EB13/EC13),1,0)</f>
        <v>0</v>
      </c>
      <c r="EE13" s="15" t="n">
        <f aca="false">IF(ED13=0,EB13,EB13/EC13)</f>
        <v>1</v>
      </c>
      <c r="EF13" s="15" t="n">
        <v>103</v>
      </c>
      <c r="EG13" s="15" t="n">
        <f aca="false">IF(EE13/EF13=INT(EE13/EF13),1,0)</f>
        <v>0</v>
      </c>
      <c r="EH13" s="15" t="n">
        <f aca="false">IF(EG13=0,EE13,EE13/EF13)</f>
        <v>1</v>
      </c>
      <c r="EI13" s="15" t="n">
        <v>107</v>
      </c>
      <c r="EJ13" s="15" t="n">
        <f aca="false">IF(EH13/EI13=INT(EH13/EI13),1,0)</f>
        <v>0</v>
      </c>
      <c r="EK13" s="15" t="n">
        <f aca="false">IF(EJ13=0,EH13,EH13/EI13)</f>
        <v>1</v>
      </c>
      <c r="EL13" s="15" t="n">
        <v>109</v>
      </c>
      <c r="EM13" s="15" t="n">
        <f aca="false">IF(EK13/EL13=INT(EK13/EL13),1,0)</f>
        <v>0</v>
      </c>
      <c r="EN13" s="15" t="n">
        <f aca="false">IF(EM13=0,EK13,EK13/EL13)</f>
        <v>1</v>
      </c>
      <c r="EO13" s="15" t="n">
        <v>113</v>
      </c>
      <c r="EP13" s="15" t="n">
        <f aca="false">IF(EN13/EO13=INT(EN13/EO13),1,0)</f>
        <v>0</v>
      </c>
      <c r="EQ13" s="15" t="n">
        <f aca="false">IF(EP13=0,EN13,EN13/EO13)</f>
        <v>1</v>
      </c>
      <c r="ER13" s="15" t="n">
        <v>127</v>
      </c>
      <c r="ES13" s="15" t="n">
        <f aca="false">IF(EQ13/ER13=INT(EQ13/ER13),1,0)</f>
        <v>0</v>
      </c>
      <c r="ET13" s="15" t="n">
        <f aca="false">IF(ES13=0,EQ13,EQ13/ER13)</f>
        <v>1</v>
      </c>
      <c r="EU13" s="15" t="n">
        <v>131</v>
      </c>
      <c r="EV13" s="15" t="n">
        <f aca="false">IF(ET13/EU13=INT(ET13/EU13),1,0)</f>
        <v>0</v>
      </c>
      <c r="EW13" s="15" t="n">
        <f aca="false">IF(EV13=0,ET13,ET13/EU13)</f>
        <v>1</v>
      </c>
      <c r="EX13" s="15" t="n">
        <v>137</v>
      </c>
      <c r="EY13" s="15" t="n">
        <f aca="false">IF(EW13/EX13=INT(EW13/EX13),1,0)</f>
        <v>0</v>
      </c>
      <c r="EZ13" s="15" t="n">
        <f aca="false">IF(EY13=0,EW13,EW13/EX13)</f>
        <v>1</v>
      </c>
      <c r="FA13" s="15" t="n">
        <v>139</v>
      </c>
      <c r="FB13" s="15" t="n">
        <f aca="false">IF(EZ13/FA13=INT(EZ13/FA13),1,0)</f>
        <v>0</v>
      </c>
      <c r="FC13" s="15" t="n">
        <f aca="false">IF(FB13=0,EZ13,EZ13/FA13)</f>
        <v>1</v>
      </c>
      <c r="FD13" s="15" t="n">
        <v>149</v>
      </c>
      <c r="FE13" s="15" t="n">
        <f aca="false">IF(FC13/FD13=INT(FC13/FD13),1,0)</f>
        <v>0</v>
      </c>
      <c r="FF13" s="15" t="n">
        <f aca="false">IF(FE13=0,FC13,FC13/FD13)</f>
        <v>1</v>
      </c>
      <c r="FG13" s="15"/>
      <c r="FH13" s="15" t="n">
        <f aca="false">8*AF13+4*AI13+2*AL13+AO13</f>
        <v>0</v>
      </c>
      <c r="FI13" s="15" t="n">
        <f aca="false">4*AR13+2*AU13+AX13</f>
        <v>0</v>
      </c>
      <c r="FJ13" s="15" t="n">
        <f aca="false">2*BA13+BD13</f>
        <v>1</v>
      </c>
      <c r="FK13" s="15" t="n">
        <f aca="false">2*BG13+BJ13</f>
        <v>0</v>
      </c>
      <c r="FL13" s="15" t="n">
        <f aca="false">2*BM13+BP13</f>
        <v>0</v>
      </c>
      <c r="FM13" s="15" t="n">
        <f aca="false">2*BS13+BV13</f>
        <v>0</v>
      </c>
      <c r="FN13" s="15" t="n">
        <f aca="false">BY13</f>
        <v>0</v>
      </c>
      <c r="FO13" s="15" t="n">
        <f aca="false">CB13</f>
        <v>0</v>
      </c>
      <c r="FP13" s="15" t="n">
        <f aca="false">CE13</f>
        <v>0</v>
      </c>
      <c r="FQ13" s="15" t="n">
        <f aca="false">CH13</f>
        <v>0</v>
      </c>
      <c r="FR13" s="15" t="n">
        <f aca="false">CK13</f>
        <v>0</v>
      </c>
      <c r="FS13" s="0" t="n">
        <f aca="false">CN13</f>
        <v>0</v>
      </c>
      <c r="FT13" s="0" t="n">
        <f aca="false">CQ13</f>
        <v>0</v>
      </c>
      <c r="FU13" s="0" t="n">
        <f aca="false">CT13</f>
        <v>0</v>
      </c>
      <c r="FV13" s="0" t="n">
        <f aca="false">CW13</f>
        <v>0</v>
      </c>
      <c r="FW13" s="0" t="n">
        <f aca="false">CZ13</f>
        <v>0</v>
      </c>
      <c r="FX13" s="0" t="n">
        <f aca="false">DC13</f>
        <v>0</v>
      </c>
      <c r="FY13" s="0" t="n">
        <f aca="false">DF13</f>
        <v>0</v>
      </c>
      <c r="FZ13" s="0" t="n">
        <f aca="false">DI13</f>
        <v>0</v>
      </c>
      <c r="GA13" s="0" t="n">
        <f aca="false">DL13</f>
        <v>0</v>
      </c>
      <c r="GB13" s="0" t="n">
        <f aca="false">DO13</f>
        <v>0</v>
      </c>
      <c r="GC13" s="0" t="n">
        <f aca="false">DR13</f>
        <v>0</v>
      </c>
      <c r="GD13" s="0" t="n">
        <f aca="false">DU13</f>
        <v>0</v>
      </c>
      <c r="GE13" s="0" t="n">
        <f aca="false">DX13</f>
        <v>0</v>
      </c>
      <c r="GF13" s="0" t="n">
        <f aca="false">EA13</f>
        <v>0</v>
      </c>
      <c r="GG13" s="0" t="n">
        <f aca="false">ED13</f>
        <v>0</v>
      </c>
      <c r="GH13" s="0" t="n">
        <f aca="false">EG13</f>
        <v>0</v>
      </c>
      <c r="GI13" s="0" t="n">
        <f aca="false">EJ13</f>
        <v>0</v>
      </c>
      <c r="GJ13" s="0" t="n">
        <f aca="false">EM13</f>
        <v>0</v>
      </c>
      <c r="GK13" s="0" t="n">
        <f aca="false">EP13</f>
        <v>0</v>
      </c>
      <c r="GL13" s="0" t="n">
        <f aca="false">ES13</f>
        <v>0</v>
      </c>
      <c r="GM13" s="0" t="n">
        <f aca="false">EV13</f>
        <v>0</v>
      </c>
      <c r="GN13" s="0" t="n">
        <f aca="false">EY13</f>
        <v>0</v>
      </c>
      <c r="GO13" s="0" t="n">
        <f aca="false">FB13</f>
        <v>0</v>
      </c>
      <c r="GP13" s="0" t="n">
        <f aca="false">FE13</f>
        <v>0</v>
      </c>
      <c r="GQ13" s="0" t="n">
        <f aca="false">AD13</f>
        <v>5</v>
      </c>
      <c r="GR13" s="0" t="n">
        <f aca="false">GQ13/GQ16</f>
        <v>5</v>
      </c>
    </row>
    <row r="14" customFormat="false" ht="17.25" hidden="true" customHeight="true" outlineLevel="0" collapsed="false">
      <c r="A14" s="1"/>
      <c r="B14" s="13"/>
      <c r="C14" s="10"/>
      <c r="D14" s="10"/>
      <c r="E14" s="61"/>
      <c r="F14" s="78"/>
      <c r="G14" s="61"/>
      <c r="H14" s="10"/>
      <c r="I14" s="10"/>
      <c r="AB14" s="0" t="n">
        <f aca="false">AB13+INT(AC13/AC14)</f>
        <v>1</v>
      </c>
      <c r="AC14" s="15" t="n">
        <f aca="true">IF(Y9&gt;AC13,INT((RAND()*(Z9-Y9+1)+Y9)),INT((RAND()*(Z9-AC13)+AC13+1)))</f>
        <v>6</v>
      </c>
      <c r="AD14" s="0" t="n">
        <f aca="false">AC14</f>
        <v>6</v>
      </c>
      <c r="AE14" s="0" t="n">
        <v>256</v>
      </c>
      <c r="AF14" s="15" t="n">
        <f aca="false">IF(AD14/AE14=INT(AD14/AE14),1,0)</f>
        <v>0</v>
      </c>
      <c r="AG14" s="15" t="n">
        <f aca="false">IF(AF14=0,AD14,AD14/AE14)</f>
        <v>6</v>
      </c>
      <c r="AH14" s="15" t="n">
        <v>16</v>
      </c>
      <c r="AI14" s="15" t="n">
        <f aca="false">IF(AG14/AH14=INT(AG14/AH14),1,0)</f>
        <v>0</v>
      </c>
      <c r="AJ14" s="15" t="n">
        <f aca="false">IF(AI14=0,AG14,AG14/AH14)</f>
        <v>6</v>
      </c>
      <c r="AK14" s="15" t="n">
        <v>4</v>
      </c>
      <c r="AL14" s="15" t="n">
        <f aca="false">IF(AJ14/AK14=INT(AJ14/AK14),1,0)</f>
        <v>0</v>
      </c>
      <c r="AM14" s="15" t="n">
        <f aca="false">IF(AL14=0,AJ14,AJ14/AK14)</f>
        <v>6</v>
      </c>
      <c r="AN14" s="15" t="n">
        <v>2</v>
      </c>
      <c r="AO14" s="15" t="n">
        <f aca="false">IF(AM14/AN14=INT(AM14/AN14),1,0)</f>
        <v>1</v>
      </c>
      <c r="AP14" s="15" t="n">
        <f aca="false">IF(AO14=0,AM14,AM14/AN14)</f>
        <v>3</v>
      </c>
      <c r="AQ14" s="15" t="n">
        <v>81</v>
      </c>
      <c r="AR14" s="15" t="n">
        <f aca="false">IF(AP14/AQ14=INT(AP14/AQ14),1,0)</f>
        <v>0</v>
      </c>
      <c r="AS14" s="15" t="n">
        <f aca="false">IF(AR14=0,AP14,AP14/AQ14)</f>
        <v>3</v>
      </c>
      <c r="AT14" s="15" t="n">
        <v>9</v>
      </c>
      <c r="AU14" s="15" t="n">
        <f aca="false">IF(AS14/AT14=INT(AS14/AT14),1,0)</f>
        <v>0</v>
      </c>
      <c r="AV14" s="15" t="n">
        <f aca="false">IF(AU14=0,AS14,AS14/AT14)</f>
        <v>3</v>
      </c>
      <c r="AW14" s="15" t="n">
        <v>3</v>
      </c>
      <c r="AX14" s="15" t="n">
        <f aca="false">IF(AV14/AW14=INT(AV14/AW14),1,0)</f>
        <v>1</v>
      </c>
      <c r="AY14" s="15" t="n">
        <f aca="false">IF(AX14=0,AV14,AV14/AW14)</f>
        <v>1</v>
      </c>
      <c r="AZ14" s="15" t="n">
        <v>25</v>
      </c>
      <c r="BA14" s="15" t="n">
        <f aca="false">IF(AY14/AZ14=INT(AY14/AZ14),1,0)</f>
        <v>0</v>
      </c>
      <c r="BB14" s="15" t="n">
        <f aca="false">IF(BA14=0,AY14,AY14/AZ14)</f>
        <v>1</v>
      </c>
      <c r="BC14" s="15" t="n">
        <v>5</v>
      </c>
      <c r="BD14" s="15" t="n">
        <f aca="false">IF(BB14/BC14=INT(BB14/BC14),1,0)</f>
        <v>0</v>
      </c>
      <c r="BE14" s="15" t="n">
        <f aca="false">IF(BD14=0,BB14,BB14/BC14)</f>
        <v>1</v>
      </c>
      <c r="BF14" s="15" t="n">
        <v>49</v>
      </c>
      <c r="BG14" s="15" t="n">
        <f aca="false">IF(BE14/BF14=INT(BE14/BF14),1,0)</f>
        <v>0</v>
      </c>
      <c r="BH14" s="15" t="n">
        <f aca="false">IF(BG14=0,BE14,BE14/BF14)</f>
        <v>1</v>
      </c>
      <c r="BI14" s="15" t="n">
        <v>7</v>
      </c>
      <c r="BJ14" s="15" t="n">
        <f aca="false">IF(BH14/BI14=INT(BH14/BI14),1,0)</f>
        <v>0</v>
      </c>
      <c r="BK14" s="15" t="n">
        <f aca="false">IF(BJ14=0,BH14,BH14/BI14)</f>
        <v>1</v>
      </c>
      <c r="BL14" s="15" t="n">
        <v>121</v>
      </c>
      <c r="BM14" s="15" t="n">
        <f aca="false">IF(BK14/BL14=INT(BK14/BL14),1,0)</f>
        <v>0</v>
      </c>
      <c r="BN14" s="15" t="n">
        <f aca="false">IF(BM14=0,BK14,BK14/BL14)</f>
        <v>1</v>
      </c>
      <c r="BO14" s="15" t="n">
        <v>11</v>
      </c>
      <c r="BP14" s="15" t="n">
        <f aca="false">IF(BN14/BO14=INT(BN14/BO14),1,0)</f>
        <v>0</v>
      </c>
      <c r="BQ14" s="15" t="n">
        <f aca="false">IF(BP14=0,BN14,BN14/BO14)</f>
        <v>1</v>
      </c>
      <c r="BR14" s="15" t="n">
        <v>169</v>
      </c>
      <c r="BS14" s="15" t="n">
        <f aca="false">IF(BQ14/BR14=INT(BQ14/BR14),1,0)</f>
        <v>0</v>
      </c>
      <c r="BT14" s="15" t="n">
        <f aca="false">IF(BS14=0,BQ14,BQ14/BR14)</f>
        <v>1</v>
      </c>
      <c r="BU14" s="15" t="n">
        <v>13</v>
      </c>
      <c r="BV14" s="15" t="n">
        <f aca="false">IF(BT14/BU14=INT(BT14/BU14),1,0)</f>
        <v>0</v>
      </c>
      <c r="BW14" s="15" t="n">
        <f aca="false">IF(BV14=0,BT14,BT14/BU14)</f>
        <v>1</v>
      </c>
      <c r="BX14" s="15" t="n">
        <v>17</v>
      </c>
      <c r="BY14" s="15" t="n">
        <f aca="false">IF(BW14/BX14=INT(BW14/BX14),1,0)</f>
        <v>0</v>
      </c>
      <c r="BZ14" s="15" t="n">
        <f aca="false">IF(BY14=0,BW14,BW14/BX14)</f>
        <v>1</v>
      </c>
      <c r="CA14" s="15" t="n">
        <v>19</v>
      </c>
      <c r="CB14" s="15" t="n">
        <f aca="false">IF(BZ14/CA14=INT(BZ14/CA14),1,0)</f>
        <v>0</v>
      </c>
      <c r="CC14" s="15" t="n">
        <f aca="false">IF(CB14=0,BZ14,BZ14/CA14)</f>
        <v>1</v>
      </c>
      <c r="CD14" s="15" t="n">
        <v>23</v>
      </c>
      <c r="CE14" s="15" t="n">
        <f aca="false">IF(CC14/CD14=INT(CC14/CD14),1,0)</f>
        <v>0</v>
      </c>
      <c r="CF14" s="15" t="n">
        <f aca="false">IF(CE14=0,CC14,CC14/CD14)</f>
        <v>1</v>
      </c>
      <c r="CG14" s="15" t="n">
        <v>29</v>
      </c>
      <c r="CH14" s="15" t="n">
        <f aca="false">IF(CF14/CG14=INT(CF14/CG14),1,0)</f>
        <v>0</v>
      </c>
      <c r="CI14" s="15" t="n">
        <f aca="false">IF(CH14=0,CF14,CF14/CG14)</f>
        <v>1</v>
      </c>
      <c r="CJ14" s="15" t="n">
        <v>31</v>
      </c>
      <c r="CK14" s="15" t="n">
        <f aca="false">IF(CI14/CJ14=INT(CI14/CJ14),1,0)</f>
        <v>0</v>
      </c>
      <c r="CL14" s="15" t="n">
        <f aca="false">IF(CK14=0,CI14,CI14/CJ14)</f>
        <v>1</v>
      </c>
      <c r="CM14" s="15" t="n">
        <v>37</v>
      </c>
      <c r="CN14" s="15" t="n">
        <f aca="false">IF(CL14/CM14=INT(CL14/CM14),1,0)</f>
        <v>0</v>
      </c>
      <c r="CO14" s="15" t="n">
        <f aca="false">IF(CN14=0,CL14,CL14/CM14)</f>
        <v>1</v>
      </c>
      <c r="CP14" s="15" t="n">
        <v>41</v>
      </c>
      <c r="CQ14" s="15" t="n">
        <f aca="false">IF(CO14/CP14=INT(CO14/CP14),1,0)</f>
        <v>0</v>
      </c>
      <c r="CR14" s="15" t="n">
        <f aca="false">IF(CQ14=0,CO14,CO14/CP14)</f>
        <v>1</v>
      </c>
      <c r="CS14" s="15" t="n">
        <v>43</v>
      </c>
      <c r="CT14" s="15" t="n">
        <f aca="false">IF(CR14/CS14=INT(CR14/CS14),1,0)</f>
        <v>0</v>
      </c>
      <c r="CU14" s="15" t="n">
        <f aca="false">IF(CT14=0,CR14,CR14/CS14)</f>
        <v>1</v>
      </c>
      <c r="CV14" s="15" t="n">
        <v>47</v>
      </c>
      <c r="CW14" s="15" t="n">
        <f aca="false">IF(CU14/CV14=INT(CU14/CV14),1,0)</f>
        <v>0</v>
      </c>
      <c r="CX14" s="15" t="n">
        <f aca="false">IF(CW14=0,CU14,CU14/CV14)</f>
        <v>1</v>
      </c>
      <c r="CY14" s="15" t="n">
        <v>53</v>
      </c>
      <c r="CZ14" s="15" t="n">
        <f aca="false">IF(CX14/CY14=INT(CX14/CY14),1,0)</f>
        <v>0</v>
      </c>
      <c r="DA14" s="15" t="n">
        <f aca="false">IF(CZ14=0,CX14,CX14/CY14)</f>
        <v>1</v>
      </c>
      <c r="DB14" s="15" t="n">
        <v>59</v>
      </c>
      <c r="DC14" s="15" t="n">
        <f aca="false">IF(DA14/DB14=INT(DA14/DB14),1,0)</f>
        <v>0</v>
      </c>
      <c r="DD14" s="15" t="n">
        <f aca="false">IF(DC14=0,DA14,DA14/DB14)</f>
        <v>1</v>
      </c>
      <c r="DE14" s="15" t="n">
        <v>61</v>
      </c>
      <c r="DF14" s="15" t="n">
        <f aca="false">IF(DD14/DE14=INT(DD14/DE14),1,0)</f>
        <v>0</v>
      </c>
      <c r="DG14" s="15" t="n">
        <f aca="false">IF(DF14=0,DD14,DD14/DE14)</f>
        <v>1</v>
      </c>
      <c r="DH14" s="15" t="n">
        <v>67</v>
      </c>
      <c r="DI14" s="15" t="n">
        <f aca="false">IF(DG14/DH14=INT(DG14/DH14),1,0)</f>
        <v>0</v>
      </c>
      <c r="DJ14" s="15" t="n">
        <f aca="false">IF(DI14=0,DG14,DG14/DH14)</f>
        <v>1</v>
      </c>
      <c r="DK14" s="15" t="n">
        <v>71</v>
      </c>
      <c r="DL14" s="15" t="n">
        <f aca="false">IF(DJ14/DK14=INT(DJ14/DK14),1,0)</f>
        <v>0</v>
      </c>
      <c r="DM14" s="15" t="n">
        <f aca="false">IF(DL14=0,DJ14,DJ14/DK14)</f>
        <v>1</v>
      </c>
      <c r="DN14" s="15" t="n">
        <v>73</v>
      </c>
      <c r="DO14" s="15" t="n">
        <f aca="false">IF(DM14/DN14=INT(DM14/DN14),1,0)</f>
        <v>0</v>
      </c>
      <c r="DP14" s="15" t="n">
        <f aca="false">IF(DO14=0,DM14,DM14/DN14)</f>
        <v>1</v>
      </c>
      <c r="DQ14" s="15" t="n">
        <v>79</v>
      </c>
      <c r="DR14" s="15" t="n">
        <f aca="false">IF(DP14/DQ14=INT(DP14/DQ14),1,0)</f>
        <v>0</v>
      </c>
      <c r="DS14" s="15" t="n">
        <f aca="false">IF(DR14=0,DP14,DP14/DQ14)</f>
        <v>1</v>
      </c>
      <c r="DT14" s="15" t="n">
        <v>83</v>
      </c>
      <c r="DU14" s="15" t="n">
        <f aca="false">IF(DS14/DT14=INT(DS14/DT14),1,0)</f>
        <v>0</v>
      </c>
      <c r="DV14" s="15" t="n">
        <f aca="false">IF(DU14=0,DS14,DS14/DT14)</f>
        <v>1</v>
      </c>
      <c r="DW14" s="15" t="n">
        <v>89</v>
      </c>
      <c r="DX14" s="15" t="n">
        <f aca="false">IF(DV14/DW14=INT(DV14/DW14),1,0)</f>
        <v>0</v>
      </c>
      <c r="DY14" s="15" t="n">
        <f aca="false">IF(DX14=0,DV14,DV14/DW14)</f>
        <v>1</v>
      </c>
      <c r="DZ14" s="15" t="n">
        <v>97</v>
      </c>
      <c r="EA14" s="15" t="n">
        <f aca="false">IF(DY14/DZ14=INT(DY14/DZ14),1,0)</f>
        <v>0</v>
      </c>
      <c r="EB14" s="15" t="n">
        <f aca="false">IF(EA14=0,DY14,DY14/DZ14)</f>
        <v>1</v>
      </c>
      <c r="EC14" s="15" t="n">
        <v>101</v>
      </c>
      <c r="ED14" s="15" t="n">
        <f aca="false">IF(EB14/EC14=INT(EB14/EC14),1,0)</f>
        <v>0</v>
      </c>
      <c r="EE14" s="15" t="n">
        <f aca="false">IF(ED14=0,EB14,EB14/EC14)</f>
        <v>1</v>
      </c>
      <c r="EF14" s="15" t="n">
        <v>103</v>
      </c>
      <c r="EG14" s="15" t="n">
        <f aca="false">IF(EE14/EF14=INT(EE14/EF14),1,0)</f>
        <v>0</v>
      </c>
      <c r="EH14" s="15" t="n">
        <f aca="false">IF(EG14=0,EE14,EE14/EF14)</f>
        <v>1</v>
      </c>
      <c r="EI14" s="15" t="n">
        <v>107</v>
      </c>
      <c r="EJ14" s="15" t="n">
        <f aca="false">IF(EH14/EI14=INT(EH14/EI14),1,0)</f>
        <v>0</v>
      </c>
      <c r="EK14" s="15" t="n">
        <f aca="false">IF(EJ14=0,EH14,EH14/EI14)</f>
        <v>1</v>
      </c>
      <c r="EL14" s="15" t="n">
        <v>109</v>
      </c>
      <c r="EM14" s="15" t="n">
        <f aca="false">IF(EK14/EL14=INT(EK14/EL14),1,0)</f>
        <v>0</v>
      </c>
      <c r="EN14" s="15" t="n">
        <f aca="false">IF(EM14=0,EK14,EK14/EL14)</f>
        <v>1</v>
      </c>
      <c r="EO14" s="15" t="n">
        <v>113</v>
      </c>
      <c r="EP14" s="15" t="n">
        <f aca="false">IF(EN14/EO14=INT(EN14/EO14),1,0)</f>
        <v>0</v>
      </c>
      <c r="EQ14" s="15" t="n">
        <f aca="false">IF(EP14=0,EN14,EN14/EO14)</f>
        <v>1</v>
      </c>
      <c r="ER14" s="15" t="n">
        <v>127</v>
      </c>
      <c r="ES14" s="15" t="n">
        <f aca="false">IF(EQ14/ER14=INT(EQ14/ER14),1,0)</f>
        <v>0</v>
      </c>
      <c r="ET14" s="15" t="n">
        <f aca="false">IF(ES14=0,EQ14,EQ14/ER14)</f>
        <v>1</v>
      </c>
      <c r="EU14" s="15" t="n">
        <v>131</v>
      </c>
      <c r="EV14" s="15" t="n">
        <f aca="false">IF(ET14/EU14=INT(ET14/EU14),1,0)</f>
        <v>0</v>
      </c>
      <c r="EW14" s="15" t="n">
        <f aca="false">IF(EV14=0,ET14,ET14/EU14)</f>
        <v>1</v>
      </c>
      <c r="EX14" s="15" t="n">
        <v>137</v>
      </c>
      <c r="EY14" s="15" t="n">
        <f aca="false">IF(EW14/EX14=INT(EW14/EX14),1,0)</f>
        <v>0</v>
      </c>
      <c r="EZ14" s="15" t="n">
        <f aca="false">IF(EY14=0,EW14,EW14/EX14)</f>
        <v>1</v>
      </c>
      <c r="FA14" s="15" t="n">
        <v>139</v>
      </c>
      <c r="FB14" s="15" t="n">
        <f aca="false">IF(EZ14/FA14=INT(EZ14/FA14),1,0)</f>
        <v>0</v>
      </c>
      <c r="FC14" s="15" t="n">
        <f aca="false">IF(FB14=0,EZ14,EZ14/FA14)</f>
        <v>1</v>
      </c>
      <c r="FD14" s="15" t="n">
        <v>149</v>
      </c>
      <c r="FE14" s="15" t="n">
        <f aca="false">IF(FC14/FD14=INT(FC14/FD14),1,0)</f>
        <v>0</v>
      </c>
      <c r="FF14" s="15" t="n">
        <f aca="false">IF(FE14=0,FC14,FC14/FD14)</f>
        <v>1</v>
      </c>
      <c r="FG14" s="15"/>
      <c r="FH14" s="15" t="n">
        <f aca="false">8*AF14+4*AI14+2*AL14+AO14</f>
        <v>1</v>
      </c>
      <c r="FI14" s="15" t="n">
        <f aca="false">4*AR14+2*AU14+AX14</f>
        <v>1</v>
      </c>
      <c r="FJ14" s="15" t="n">
        <f aca="false">2*BA14+BD14</f>
        <v>0</v>
      </c>
      <c r="FK14" s="15" t="n">
        <f aca="false">2*BG14+BJ14</f>
        <v>0</v>
      </c>
      <c r="FL14" s="15" t="n">
        <f aca="false">2*BM14+BP14</f>
        <v>0</v>
      </c>
      <c r="FM14" s="15" t="n">
        <f aca="false">2*BS14+BV14</f>
        <v>0</v>
      </c>
      <c r="FN14" s="15" t="n">
        <f aca="false">BY14</f>
        <v>0</v>
      </c>
      <c r="FO14" s="15" t="n">
        <f aca="false">CB14</f>
        <v>0</v>
      </c>
      <c r="FP14" s="15" t="n">
        <f aca="false">CE14</f>
        <v>0</v>
      </c>
      <c r="FQ14" s="15" t="n">
        <f aca="false">CH14</f>
        <v>0</v>
      </c>
      <c r="FR14" s="15" t="n">
        <f aca="false">CK14</f>
        <v>0</v>
      </c>
      <c r="FS14" s="0" t="n">
        <f aca="false">CN14</f>
        <v>0</v>
      </c>
      <c r="FT14" s="0" t="n">
        <f aca="false">CQ14</f>
        <v>0</v>
      </c>
      <c r="FU14" s="0" t="n">
        <f aca="false">CT14</f>
        <v>0</v>
      </c>
      <c r="FV14" s="0" t="n">
        <f aca="false">CW14</f>
        <v>0</v>
      </c>
      <c r="FW14" s="0" t="n">
        <f aca="false">CZ14</f>
        <v>0</v>
      </c>
      <c r="FX14" s="0" t="n">
        <f aca="false">DC14</f>
        <v>0</v>
      </c>
      <c r="FY14" s="0" t="n">
        <f aca="false">DF14</f>
        <v>0</v>
      </c>
      <c r="FZ14" s="0" t="n">
        <f aca="false">DI14</f>
        <v>0</v>
      </c>
      <c r="GA14" s="0" t="n">
        <f aca="false">DL14</f>
        <v>0</v>
      </c>
      <c r="GB14" s="0" t="n">
        <f aca="false">DO14</f>
        <v>0</v>
      </c>
      <c r="GC14" s="0" t="n">
        <f aca="false">DR14</f>
        <v>0</v>
      </c>
      <c r="GD14" s="0" t="n">
        <f aca="false">DU14</f>
        <v>0</v>
      </c>
      <c r="GE14" s="0" t="n">
        <f aca="false">DX14</f>
        <v>0</v>
      </c>
      <c r="GF14" s="0" t="n">
        <f aca="false">EA14</f>
        <v>0</v>
      </c>
      <c r="GG14" s="0" t="n">
        <f aca="false">ED14</f>
        <v>0</v>
      </c>
      <c r="GH14" s="0" t="n">
        <f aca="false">EG14</f>
        <v>0</v>
      </c>
      <c r="GI14" s="0" t="n">
        <f aca="false">EJ14</f>
        <v>0</v>
      </c>
      <c r="GJ14" s="0" t="n">
        <f aca="false">EM14</f>
        <v>0</v>
      </c>
      <c r="GK14" s="0" t="n">
        <f aca="false">EP14</f>
        <v>0</v>
      </c>
      <c r="GL14" s="0" t="n">
        <f aca="false">ES14</f>
        <v>0</v>
      </c>
      <c r="GM14" s="0" t="n">
        <f aca="false">EV14</f>
        <v>0</v>
      </c>
      <c r="GN14" s="0" t="n">
        <f aca="false">EY14</f>
        <v>0</v>
      </c>
      <c r="GO14" s="0" t="n">
        <f aca="false">FB14</f>
        <v>0</v>
      </c>
      <c r="GP14" s="0" t="n">
        <f aca="false">FE14</f>
        <v>0</v>
      </c>
      <c r="GQ14" s="0" t="n">
        <f aca="false">AD14</f>
        <v>6</v>
      </c>
      <c r="GR14" s="0" t="n">
        <f aca="false">GQ14/GQ16</f>
        <v>6</v>
      </c>
    </row>
    <row r="15" customFormat="false" ht="17.25" hidden="true" customHeight="true" outlineLevel="0" collapsed="false">
      <c r="A15" s="1"/>
      <c r="B15" s="13"/>
      <c r="C15" s="10"/>
      <c r="D15" s="10"/>
      <c r="E15" s="61"/>
      <c r="F15" s="78"/>
      <c r="G15" s="61"/>
      <c r="H15" s="10"/>
      <c r="I15" s="10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 t="n">
        <f aca="false">IF(FH13&lt;FH14,FH13,FH14)</f>
        <v>0</v>
      </c>
      <c r="FI15" s="15" t="n">
        <f aca="false">IF(FI13&lt;FI14,FI13,FI14)</f>
        <v>0</v>
      </c>
      <c r="FJ15" s="15" t="n">
        <f aca="false">IF(FJ13&lt;FJ14,FJ13,FJ14)</f>
        <v>0</v>
      </c>
      <c r="FK15" s="15" t="n">
        <f aca="false">IF(FK13&lt;FK14,FK13,FK14)</f>
        <v>0</v>
      </c>
      <c r="FL15" s="15" t="n">
        <f aca="false">IF(FL13&lt;FL14,FL13,FL14)</f>
        <v>0</v>
      </c>
      <c r="FM15" s="15" t="n">
        <f aca="false">IF(FM13&lt;FM14,FM13,FM14)</f>
        <v>0</v>
      </c>
      <c r="FN15" s="15" t="n">
        <f aca="false">IF(FN13&lt;FN14,FN13,FN14)</f>
        <v>0</v>
      </c>
      <c r="FO15" s="15" t="n">
        <f aca="false">IF(FO13&lt;FO14,FO13,FO14)</f>
        <v>0</v>
      </c>
      <c r="FP15" s="15" t="n">
        <f aca="false">IF(FP13&lt;FP14,FP13,FP14)</f>
        <v>0</v>
      </c>
      <c r="FQ15" s="15" t="n">
        <f aca="false">IF(FQ13&lt;FQ14,FQ13,FQ14)</f>
        <v>0</v>
      </c>
      <c r="FR15" s="15" t="n">
        <f aca="false">IF(FR13&lt;FR14,FR13,FR14)</f>
        <v>0</v>
      </c>
      <c r="FS15" s="15" t="n">
        <f aca="false">IF(FS13&lt;FS14,FS13,FS14)</f>
        <v>0</v>
      </c>
      <c r="FT15" s="15" t="n">
        <f aca="false">IF(FT13&lt;FT14,FT13,FT14)</f>
        <v>0</v>
      </c>
      <c r="FU15" s="15" t="n">
        <f aca="false">IF(FU13&lt;FU14,FU13,FU14)</f>
        <v>0</v>
      </c>
      <c r="FV15" s="15" t="n">
        <f aca="false">IF(FV13&lt;FV14,FV13,FV14)</f>
        <v>0</v>
      </c>
      <c r="FW15" s="15" t="n">
        <f aca="false">IF(FW13&lt;FW14,FW13,FW14)</f>
        <v>0</v>
      </c>
      <c r="FX15" s="15" t="n">
        <f aca="false">IF(FX13&lt;FX14,FX13,FX14)</f>
        <v>0</v>
      </c>
      <c r="FY15" s="15" t="n">
        <f aca="false">IF(FY13&lt;FY14,FY13,FY14)</f>
        <v>0</v>
      </c>
      <c r="FZ15" s="15" t="n">
        <f aca="false">IF(FZ13&lt;FZ14,FZ13,FZ14)</f>
        <v>0</v>
      </c>
      <c r="GA15" s="15" t="n">
        <f aca="false">IF(GA13&lt;GA14,GA13,GA14)</f>
        <v>0</v>
      </c>
      <c r="GB15" s="15" t="n">
        <f aca="false">IF(GB13&lt;GB14,GB13,GB14)</f>
        <v>0</v>
      </c>
      <c r="GC15" s="15" t="n">
        <f aca="false">IF(GC13&lt;GC14,GC13,GC14)</f>
        <v>0</v>
      </c>
      <c r="GD15" s="15" t="n">
        <f aca="false">IF(GD13&lt;GD14,GD13,GD14)</f>
        <v>0</v>
      </c>
      <c r="GE15" s="15" t="n">
        <f aca="false">IF(GE13&lt;GE14,GE13,GE14)</f>
        <v>0</v>
      </c>
      <c r="GF15" s="15" t="n">
        <f aca="false">IF(GF13&lt;GF14,GF13,GF14)</f>
        <v>0</v>
      </c>
      <c r="GG15" s="15" t="n">
        <f aca="false">IF(GG13&lt;GG14,GG13,GG14)</f>
        <v>0</v>
      </c>
      <c r="GH15" s="15" t="n">
        <f aca="false">IF(GH13&lt;GH14,GH13,GH14)</f>
        <v>0</v>
      </c>
      <c r="GI15" s="15" t="n">
        <f aca="false">IF(GI13&lt;GI14,GI13,GI14)</f>
        <v>0</v>
      </c>
      <c r="GJ15" s="15" t="n">
        <f aca="false">IF(GJ13&lt;GJ14,GJ13,GJ14)</f>
        <v>0</v>
      </c>
      <c r="GK15" s="15" t="n">
        <f aca="false">IF(GK13&lt;GK14,GK13,GK14)</f>
        <v>0</v>
      </c>
      <c r="GL15" s="15" t="n">
        <f aca="false">IF(GL13&lt;GL14,GL13,GL14)</f>
        <v>0</v>
      </c>
      <c r="GM15" s="15" t="n">
        <f aca="false">IF(GM13&lt;GM14,GM13,GM14)</f>
        <v>0</v>
      </c>
      <c r="GN15" s="15" t="n">
        <f aca="false">IF(GN13&lt;GN14,GN13,GN14)</f>
        <v>0</v>
      </c>
      <c r="GO15" s="15" t="n">
        <f aca="false">IF(GO13&lt;GO14,GO13,GO14)</f>
        <v>0</v>
      </c>
      <c r="GP15" s="15" t="n">
        <f aca="false">IF(GP13&lt;GP14,GP13,GP14)</f>
        <v>0</v>
      </c>
    </row>
    <row r="16" customFormat="false" ht="17.25" hidden="true" customHeight="true" outlineLevel="0" collapsed="false">
      <c r="A16" s="1"/>
      <c r="B16" s="13"/>
      <c r="C16" s="10"/>
      <c r="D16" s="10"/>
      <c r="E16" s="61"/>
      <c r="F16" s="78"/>
      <c r="G16" s="61"/>
      <c r="H16" s="10"/>
      <c r="I16" s="10"/>
      <c r="AC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0" t="n">
        <f aca="false">FH$3^FH15</f>
        <v>1</v>
      </c>
      <c r="FI16" s="0" t="n">
        <f aca="false">FI$3^FI15*FH16</f>
        <v>1</v>
      </c>
      <c r="FJ16" s="0" t="n">
        <f aca="false">FJ$3^FJ15*FI16</f>
        <v>1</v>
      </c>
      <c r="FK16" s="0" t="n">
        <f aca="false">FK$3^FK15*FJ16</f>
        <v>1</v>
      </c>
      <c r="FL16" s="0" t="n">
        <f aca="false">FL$3^FL15*FK16</f>
        <v>1</v>
      </c>
      <c r="FM16" s="0" t="n">
        <f aca="false">FM$3^FM15*FL16</f>
        <v>1</v>
      </c>
      <c r="FN16" s="0" t="n">
        <f aca="false">FN$3^FN15*FM16</f>
        <v>1</v>
      </c>
      <c r="FO16" s="0" t="n">
        <f aca="false">FO$3^FO15*FN16</f>
        <v>1</v>
      </c>
      <c r="FP16" s="0" t="n">
        <f aca="false">FP$3^FP15*FO16</f>
        <v>1</v>
      </c>
      <c r="FQ16" s="0" t="n">
        <f aca="false">FQ$3^FQ15*FP16</f>
        <v>1</v>
      </c>
      <c r="FR16" s="0" t="n">
        <f aca="false">FR$3^FR15*FQ16</f>
        <v>1</v>
      </c>
      <c r="FS16" s="0" t="n">
        <f aca="false">FS$3^FS15*FR16</f>
        <v>1</v>
      </c>
      <c r="FT16" s="0" t="n">
        <f aca="false">FT$3^FT15*FS16</f>
        <v>1</v>
      </c>
      <c r="FU16" s="0" t="n">
        <f aca="false">FU$3^FU15*FT16</f>
        <v>1</v>
      </c>
      <c r="FV16" s="0" t="n">
        <f aca="false">FV$3^FV15*FU16</f>
        <v>1</v>
      </c>
      <c r="FW16" s="0" t="n">
        <f aca="false">FW$3^FW15*FV16</f>
        <v>1</v>
      </c>
      <c r="FX16" s="0" t="n">
        <f aca="false">FX$3^FX15*FW16</f>
        <v>1</v>
      </c>
      <c r="FY16" s="0" t="n">
        <f aca="false">FY$3^FY15*FX16</f>
        <v>1</v>
      </c>
      <c r="FZ16" s="0" t="n">
        <f aca="false">FZ$3^FZ15*FY16</f>
        <v>1</v>
      </c>
      <c r="GA16" s="0" t="n">
        <f aca="false">GA$3^GA15*FZ16</f>
        <v>1</v>
      </c>
      <c r="GB16" s="0" t="n">
        <f aca="false">GB$3^GB15*GA16</f>
        <v>1</v>
      </c>
      <c r="GC16" s="0" t="n">
        <f aca="false">GC$3^GC15*GB16</f>
        <v>1</v>
      </c>
      <c r="GD16" s="0" t="n">
        <f aca="false">GD$3^GD15*GC16</f>
        <v>1</v>
      </c>
      <c r="GE16" s="0" t="n">
        <f aca="false">GE$3^GE15*GD16</f>
        <v>1</v>
      </c>
      <c r="GF16" s="0" t="n">
        <f aca="false">GF$3^GF15*GE16</f>
        <v>1</v>
      </c>
      <c r="GG16" s="0" t="n">
        <f aca="false">GG$3^GG15*GF16</f>
        <v>1</v>
      </c>
      <c r="GH16" s="0" t="n">
        <f aca="false">GH$3^GH15*GG16</f>
        <v>1</v>
      </c>
      <c r="GI16" s="0" t="n">
        <f aca="false">GI$3^GI15*GH16</f>
        <v>1</v>
      </c>
      <c r="GJ16" s="0" t="n">
        <f aca="false">GJ$3^GJ15*GI16</f>
        <v>1</v>
      </c>
      <c r="GK16" s="0" t="n">
        <f aca="false">GK$3^GK15*GJ16</f>
        <v>1</v>
      </c>
      <c r="GL16" s="0" t="n">
        <f aca="false">GL$3^GL15*GK16</f>
        <v>1</v>
      </c>
      <c r="GM16" s="0" t="n">
        <f aca="false">GM$3^GM15*GL16</f>
        <v>1</v>
      </c>
      <c r="GN16" s="0" t="n">
        <f aca="false">GN$3^GN15*GM16</f>
        <v>1</v>
      </c>
      <c r="GO16" s="0" t="n">
        <f aca="false">GO$3^GO15*GN16</f>
        <v>1</v>
      </c>
      <c r="GP16" s="0" t="n">
        <f aca="false">GP$3^GP15*GO16</f>
        <v>1</v>
      </c>
      <c r="GQ16" s="0" t="n">
        <f aca="false">GP16</f>
        <v>1</v>
      </c>
    </row>
    <row r="17" customFormat="false" ht="17.25" hidden="true" customHeight="true" outlineLevel="0" collapsed="false">
      <c r="A17" s="1"/>
      <c r="B17" s="13"/>
      <c r="C17" s="10"/>
      <c r="D17" s="10"/>
      <c r="E17" s="61"/>
      <c r="F17" s="78"/>
      <c r="G17" s="61"/>
      <c r="H17" s="10"/>
      <c r="I17" s="10"/>
      <c r="AA17" s="0" t="s">
        <v>65</v>
      </c>
      <c r="AB17" s="15" t="n">
        <f aca="false">GU11</f>
        <v>0</v>
      </c>
      <c r="AC17" s="15" t="n">
        <f aca="false">GU9</f>
        <v>52</v>
      </c>
      <c r="AD17" s="0" t="n">
        <f aca="false">AC17-AC18*(AB18-AB17)</f>
        <v>52</v>
      </c>
      <c r="AE17" s="0" t="n">
        <v>256</v>
      </c>
      <c r="AF17" s="15" t="n">
        <f aca="false">IF(AD17/AE17=INT(AD17/AE17),1,0)</f>
        <v>0</v>
      </c>
      <c r="AG17" s="15" t="n">
        <f aca="false">IF(AF17=0,AD17,AD17/AE17)</f>
        <v>52</v>
      </c>
      <c r="AH17" s="15" t="n">
        <v>16</v>
      </c>
      <c r="AI17" s="15" t="n">
        <f aca="false">IF(AG17/AH17=INT(AG17/AH17),1,0)</f>
        <v>0</v>
      </c>
      <c r="AJ17" s="15" t="n">
        <f aca="false">IF(AI17=0,AG17,AG17/AH17)</f>
        <v>52</v>
      </c>
      <c r="AK17" s="15" t="n">
        <v>4</v>
      </c>
      <c r="AL17" s="15" t="n">
        <f aca="false">IF(AJ17/AK17=INT(AJ17/AK17),1,0)</f>
        <v>1</v>
      </c>
      <c r="AM17" s="15" t="n">
        <f aca="false">IF(AL17=0,AJ17,AJ17/AK17)</f>
        <v>13</v>
      </c>
      <c r="AN17" s="15" t="n">
        <v>2</v>
      </c>
      <c r="AO17" s="15" t="n">
        <f aca="false">IF(AM17/AN17=INT(AM17/AN17),1,0)</f>
        <v>0</v>
      </c>
      <c r="AP17" s="15" t="n">
        <f aca="false">IF(AO17=0,AM17,AM17/AN17)</f>
        <v>13</v>
      </c>
      <c r="AQ17" s="15" t="n">
        <v>81</v>
      </c>
      <c r="AR17" s="15" t="n">
        <f aca="false">IF(AP17/AQ17=INT(AP17/AQ17),1,0)</f>
        <v>0</v>
      </c>
      <c r="AS17" s="15" t="n">
        <f aca="false">IF(AR17=0,AP17,AP17/AQ17)</f>
        <v>13</v>
      </c>
      <c r="AT17" s="15" t="n">
        <v>9</v>
      </c>
      <c r="AU17" s="15" t="n">
        <f aca="false">IF(AS17/AT17=INT(AS17/AT17),1,0)</f>
        <v>0</v>
      </c>
      <c r="AV17" s="15" t="n">
        <f aca="false">IF(AU17=0,AS17,AS17/AT17)</f>
        <v>13</v>
      </c>
      <c r="AW17" s="15" t="n">
        <v>3</v>
      </c>
      <c r="AX17" s="15" t="n">
        <f aca="false">IF(AV17/AW17=INT(AV17/AW17),1,0)</f>
        <v>0</v>
      </c>
      <c r="AY17" s="15" t="n">
        <f aca="false">IF(AX17=0,AV17,AV17/AW17)</f>
        <v>13</v>
      </c>
      <c r="AZ17" s="15" t="n">
        <v>25</v>
      </c>
      <c r="BA17" s="15" t="n">
        <f aca="false">IF(AY17/AZ17=INT(AY17/AZ17),1,0)</f>
        <v>0</v>
      </c>
      <c r="BB17" s="15" t="n">
        <f aca="false">IF(BA17=0,AY17,AY17/AZ17)</f>
        <v>13</v>
      </c>
      <c r="BC17" s="15" t="n">
        <v>5</v>
      </c>
      <c r="BD17" s="15" t="n">
        <f aca="false">IF(BB17/BC17=INT(BB17/BC17),1,0)</f>
        <v>0</v>
      </c>
      <c r="BE17" s="15" t="n">
        <f aca="false">IF(BD17=0,BB17,BB17/BC17)</f>
        <v>13</v>
      </c>
      <c r="BF17" s="15" t="n">
        <v>49</v>
      </c>
      <c r="BG17" s="15" t="n">
        <f aca="false">IF(BE17/BF17=INT(BE17/BF17),1,0)</f>
        <v>0</v>
      </c>
      <c r="BH17" s="15" t="n">
        <f aca="false">IF(BG17=0,BE17,BE17/BF17)</f>
        <v>13</v>
      </c>
      <c r="BI17" s="15" t="n">
        <v>7</v>
      </c>
      <c r="BJ17" s="15" t="n">
        <f aca="false">IF(BH17/BI17=INT(BH17/BI17),1,0)</f>
        <v>0</v>
      </c>
      <c r="BK17" s="15" t="n">
        <f aca="false">IF(BJ17=0,BH17,BH17/BI17)</f>
        <v>13</v>
      </c>
      <c r="BL17" s="15" t="n">
        <v>121</v>
      </c>
      <c r="BM17" s="15" t="n">
        <f aca="false">IF(BK17/BL17=INT(BK17/BL17),1,0)</f>
        <v>0</v>
      </c>
      <c r="BN17" s="15" t="n">
        <f aca="false">IF(BM17=0,BK17,BK17/BL17)</f>
        <v>13</v>
      </c>
      <c r="BO17" s="15" t="n">
        <v>11</v>
      </c>
      <c r="BP17" s="15" t="n">
        <f aca="false">IF(BN17/BO17=INT(BN17/BO17),1,0)</f>
        <v>0</v>
      </c>
      <c r="BQ17" s="15" t="n">
        <f aca="false">IF(BP17=0,BN17,BN17/BO17)</f>
        <v>13</v>
      </c>
      <c r="BR17" s="15" t="n">
        <v>169</v>
      </c>
      <c r="BS17" s="15" t="n">
        <f aca="false">IF(BQ17/BR17=INT(BQ17/BR17),1,0)</f>
        <v>0</v>
      </c>
      <c r="BT17" s="15" t="n">
        <f aca="false">IF(BS17=0,BQ17,BQ17/BR17)</f>
        <v>13</v>
      </c>
      <c r="BU17" s="15" t="n">
        <v>13</v>
      </c>
      <c r="BV17" s="15" t="n">
        <f aca="false">IF(BT17/BU17=INT(BT17/BU17),1,0)</f>
        <v>1</v>
      </c>
      <c r="BW17" s="15" t="n">
        <f aca="false">IF(BV17=0,BT17,BT17/BU17)</f>
        <v>1</v>
      </c>
      <c r="BX17" s="15" t="n">
        <v>17</v>
      </c>
      <c r="BY17" s="15" t="n">
        <f aca="false">IF(BW17/BX17=INT(BW17/BX17),1,0)</f>
        <v>0</v>
      </c>
      <c r="BZ17" s="15" t="n">
        <f aca="false">IF(BY17=0,BW17,BW17/BX17)</f>
        <v>1</v>
      </c>
      <c r="CA17" s="15" t="n">
        <v>19</v>
      </c>
      <c r="CB17" s="15" t="n">
        <f aca="false">IF(BZ17/CA17=INT(BZ17/CA17),1,0)</f>
        <v>0</v>
      </c>
      <c r="CC17" s="15" t="n">
        <f aca="false">IF(CB17=0,BZ17,BZ17/CA17)</f>
        <v>1</v>
      </c>
      <c r="CD17" s="15" t="n">
        <v>23</v>
      </c>
      <c r="CE17" s="15" t="n">
        <f aca="false">IF(CC17/CD17=INT(CC17/CD17),1,0)</f>
        <v>0</v>
      </c>
      <c r="CF17" s="15" t="n">
        <f aca="false">IF(CE17=0,CC17,CC17/CD17)</f>
        <v>1</v>
      </c>
      <c r="CG17" s="15" t="n">
        <v>29</v>
      </c>
      <c r="CH17" s="15" t="n">
        <f aca="false">IF(CF17/CG17=INT(CF17/CG17),1,0)</f>
        <v>0</v>
      </c>
      <c r="CI17" s="15" t="n">
        <f aca="false">IF(CH17=0,CF17,CF17/CG17)</f>
        <v>1</v>
      </c>
      <c r="CJ17" s="15" t="n">
        <v>31</v>
      </c>
      <c r="CK17" s="15" t="n">
        <f aca="false">IF(CI17/CJ17=INT(CI17/CJ17),1,0)</f>
        <v>0</v>
      </c>
      <c r="CL17" s="15" t="n">
        <f aca="false">IF(CK17=0,CI17,CI17/CJ17)</f>
        <v>1</v>
      </c>
      <c r="CM17" s="15" t="n">
        <v>37</v>
      </c>
      <c r="CN17" s="15" t="n">
        <f aca="false">IF(CL17/CM17=INT(CL17/CM17),1,0)</f>
        <v>0</v>
      </c>
      <c r="CO17" s="15" t="n">
        <f aca="false">IF(CN17=0,CL17,CL17/CM17)</f>
        <v>1</v>
      </c>
      <c r="CP17" s="15" t="n">
        <v>41</v>
      </c>
      <c r="CQ17" s="15" t="n">
        <f aca="false">IF(CO17/CP17=INT(CO17/CP17),1,0)</f>
        <v>0</v>
      </c>
      <c r="CR17" s="15" t="n">
        <f aca="false">IF(CQ17=0,CO17,CO17/CP17)</f>
        <v>1</v>
      </c>
      <c r="CS17" s="15" t="n">
        <v>43</v>
      </c>
      <c r="CT17" s="15" t="n">
        <f aca="false">IF(CR17/CS17=INT(CR17/CS17),1,0)</f>
        <v>0</v>
      </c>
      <c r="CU17" s="15" t="n">
        <f aca="false">IF(CT17=0,CR17,CR17/CS17)</f>
        <v>1</v>
      </c>
      <c r="CV17" s="15" t="n">
        <v>47</v>
      </c>
      <c r="CW17" s="15" t="n">
        <f aca="false">IF(CU17/CV17=INT(CU17/CV17),1,0)</f>
        <v>0</v>
      </c>
      <c r="CX17" s="15" t="n">
        <f aca="false">IF(CW17=0,CU17,CU17/CV17)</f>
        <v>1</v>
      </c>
      <c r="CY17" s="15" t="n">
        <v>53</v>
      </c>
      <c r="CZ17" s="15" t="n">
        <f aca="false">IF(CX17/CY17=INT(CX17/CY17),1,0)</f>
        <v>0</v>
      </c>
      <c r="DA17" s="15" t="n">
        <f aca="false">IF(CZ17=0,CX17,CX17/CY17)</f>
        <v>1</v>
      </c>
      <c r="DB17" s="15" t="n">
        <v>59</v>
      </c>
      <c r="DC17" s="15" t="n">
        <f aca="false">IF(DA17/DB17=INT(DA17/DB17),1,0)</f>
        <v>0</v>
      </c>
      <c r="DD17" s="15" t="n">
        <f aca="false">IF(DC17=0,DA17,DA17/DB17)</f>
        <v>1</v>
      </c>
      <c r="DE17" s="15" t="n">
        <v>61</v>
      </c>
      <c r="DF17" s="15" t="n">
        <f aca="false">IF(DD17/DE17=INT(DD17/DE17),1,0)</f>
        <v>0</v>
      </c>
      <c r="DG17" s="15" t="n">
        <f aca="false">IF(DF17=0,DD17,DD17/DE17)</f>
        <v>1</v>
      </c>
      <c r="DH17" s="15" t="n">
        <v>67</v>
      </c>
      <c r="DI17" s="15" t="n">
        <f aca="false">IF(DG17/DH17=INT(DG17/DH17),1,0)</f>
        <v>0</v>
      </c>
      <c r="DJ17" s="15" t="n">
        <f aca="false">IF(DI17=0,DG17,DG17/DH17)</f>
        <v>1</v>
      </c>
      <c r="DK17" s="15" t="n">
        <v>71</v>
      </c>
      <c r="DL17" s="15" t="n">
        <f aca="false">IF(DJ17/DK17=INT(DJ17/DK17),1,0)</f>
        <v>0</v>
      </c>
      <c r="DM17" s="15" t="n">
        <f aca="false">IF(DL17=0,DJ17,DJ17/DK17)</f>
        <v>1</v>
      </c>
      <c r="DN17" s="15" t="n">
        <v>73</v>
      </c>
      <c r="DO17" s="15" t="n">
        <f aca="false">IF(DM17/DN17=INT(DM17/DN17),1,0)</f>
        <v>0</v>
      </c>
      <c r="DP17" s="15" t="n">
        <f aca="false">IF(DO17=0,DM17,DM17/DN17)</f>
        <v>1</v>
      </c>
      <c r="DQ17" s="15" t="n">
        <v>79</v>
      </c>
      <c r="DR17" s="15" t="n">
        <f aca="false">IF(DP17/DQ17=INT(DP17/DQ17),1,0)</f>
        <v>0</v>
      </c>
      <c r="DS17" s="15" t="n">
        <f aca="false">IF(DR17=0,DP17,DP17/DQ17)</f>
        <v>1</v>
      </c>
      <c r="DT17" s="15" t="n">
        <v>83</v>
      </c>
      <c r="DU17" s="15" t="n">
        <f aca="false">IF(DS17/DT17=INT(DS17/DT17),1,0)</f>
        <v>0</v>
      </c>
      <c r="DV17" s="15" t="n">
        <f aca="false">IF(DU17=0,DS17,DS17/DT17)</f>
        <v>1</v>
      </c>
      <c r="DW17" s="15" t="n">
        <v>89</v>
      </c>
      <c r="DX17" s="15" t="n">
        <f aca="false">IF(DV17/DW17=INT(DV17/DW17),1,0)</f>
        <v>0</v>
      </c>
      <c r="DY17" s="15" t="n">
        <f aca="false">IF(DX17=0,DV17,DV17/DW17)</f>
        <v>1</v>
      </c>
      <c r="DZ17" s="15" t="n">
        <v>97</v>
      </c>
      <c r="EA17" s="15" t="n">
        <f aca="false">IF(DY17/DZ17=INT(DY17/DZ17),1,0)</f>
        <v>0</v>
      </c>
      <c r="EB17" s="15" t="n">
        <f aca="false">IF(EA17=0,DY17,DY17/DZ17)</f>
        <v>1</v>
      </c>
      <c r="EC17" s="15" t="n">
        <v>101</v>
      </c>
      <c r="ED17" s="15" t="n">
        <f aca="false">IF(EB17/EC17=INT(EB17/EC17),1,0)</f>
        <v>0</v>
      </c>
      <c r="EE17" s="15" t="n">
        <f aca="false">IF(ED17=0,EB17,EB17/EC17)</f>
        <v>1</v>
      </c>
      <c r="EF17" s="15" t="n">
        <v>103</v>
      </c>
      <c r="EG17" s="15" t="n">
        <f aca="false">IF(EE17/EF17=INT(EE17/EF17),1,0)</f>
        <v>0</v>
      </c>
      <c r="EH17" s="15" t="n">
        <f aca="false">IF(EG17=0,EE17,EE17/EF17)</f>
        <v>1</v>
      </c>
      <c r="EI17" s="15" t="n">
        <v>107</v>
      </c>
      <c r="EJ17" s="15" t="n">
        <f aca="false">IF(EH17/EI17=INT(EH17/EI17),1,0)</f>
        <v>0</v>
      </c>
      <c r="EK17" s="15" t="n">
        <f aca="false">IF(EJ17=0,EH17,EH17/EI17)</f>
        <v>1</v>
      </c>
      <c r="EL17" s="15" t="n">
        <v>109</v>
      </c>
      <c r="EM17" s="15" t="n">
        <f aca="false">IF(EK17/EL17=INT(EK17/EL17),1,0)</f>
        <v>0</v>
      </c>
      <c r="EN17" s="15" t="n">
        <f aca="false">IF(EM17=0,EK17,EK17/EL17)</f>
        <v>1</v>
      </c>
      <c r="EO17" s="15" t="n">
        <v>113</v>
      </c>
      <c r="EP17" s="15" t="n">
        <f aca="false">IF(EN17/EO17=INT(EN17/EO17),1,0)</f>
        <v>0</v>
      </c>
      <c r="EQ17" s="15" t="n">
        <f aca="false">IF(EP17=0,EN17,EN17/EO17)</f>
        <v>1</v>
      </c>
      <c r="ER17" s="15" t="n">
        <v>127</v>
      </c>
      <c r="ES17" s="15" t="n">
        <f aca="false">IF(EQ17/ER17=INT(EQ17/ER17),1,0)</f>
        <v>0</v>
      </c>
      <c r="ET17" s="15" t="n">
        <f aca="false">IF(ES17=0,EQ17,EQ17/ER17)</f>
        <v>1</v>
      </c>
      <c r="EU17" s="15" t="n">
        <v>131</v>
      </c>
      <c r="EV17" s="15" t="n">
        <f aca="false">IF(ET17/EU17=INT(ET17/EU17),1,0)</f>
        <v>0</v>
      </c>
      <c r="EW17" s="15" t="n">
        <f aca="false">IF(EV17=0,ET17,ET17/EU17)</f>
        <v>1</v>
      </c>
      <c r="EX17" s="15" t="n">
        <v>137</v>
      </c>
      <c r="EY17" s="15" t="n">
        <f aca="false">IF(EW17/EX17=INT(EW17/EX17),1,0)</f>
        <v>0</v>
      </c>
      <c r="EZ17" s="15" t="n">
        <f aca="false">IF(EY17=0,EW17,EW17/EX17)</f>
        <v>1</v>
      </c>
      <c r="FA17" s="15" t="n">
        <v>139</v>
      </c>
      <c r="FB17" s="15" t="n">
        <f aca="false">IF(EZ17/FA17=INT(EZ17/FA17),1,0)</f>
        <v>0</v>
      </c>
      <c r="FC17" s="15" t="n">
        <f aca="false">IF(FB17=0,EZ17,EZ17/FA17)</f>
        <v>1</v>
      </c>
      <c r="FD17" s="15" t="n">
        <v>149</v>
      </c>
      <c r="FE17" s="15" t="n">
        <f aca="false">IF(FC17/FD17=INT(FC17/FD17),1,0)</f>
        <v>0</v>
      </c>
      <c r="FF17" s="15" t="n">
        <f aca="false">IF(FE17=0,FC17,FC17/FD17)</f>
        <v>1</v>
      </c>
      <c r="FG17" s="15"/>
      <c r="FH17" s="15" t="n">
        <f aca="false">8*AF17+4*AI17+2*AL17+AO17</f>
        <v>2</v>
      </c>
      <c r="FI17" s="15" t="n">
        <f aca="false">4*AR17+2*AU17+AX17</f>
        <v>0</v>
      </c>
      <c r="FJ17" s="15" t="n">
        <f aca="false">2*BA17+BD17</f>
        <v>0</v>
      </c>
      <c r="FK17" s="15" t="n">
        <f aca="false">2*BG17+BJ17</f>
        <v>0</v>
      </c>
      <c r="FL17" s="15" t="n">
        <f aca="false">2*BM17+BP17</f>
        <v>0</v>
      </c>
      <c r="FM17" s="15" t="n">
        <f aca="false">2*BS17+BV17</f>
        <v>1</v>
      </c>
      <c r="FN17" s="15" t="n">
        <f aca="false">BY17</f>
        <v>0</v>
      </c>
      <c r="FO17" s="15" t="n">
        <f aca="false">CB17</f>
        <v>0</v>
      </c>
      <c r="FP17" s="15" t="n">
        <f aca="false">CE17</f>
        <v>0</v>
      </c>
      <c r="FQ17" s="15" t="n">
        <f aca="false">CH17</f>
        <v>0</v>
      </c>
      <c r="FR17" s="15" t="n">
        <f aca="false">CK17</f>
        <v>0</v>
      </c>
      <c r="FS17" s="0" t="n">
        <f aca="false">CN17</f>
        <v>0</v>
      </c>
      <c r="FT17" s="0" t="n">
        <f aca="false">CQ17</f>
        <v>0</v>
      </c>
      <c r="FU17" s="0" t="n">
        <f aca="false">CT17</f>
        <v>0</v>
      </c>
      <c r="FV17" s="0" t="n">
        <f aca="false">CW17</f>
        <v>0</v>
      </c>
      <c r="FW17" s="0" t="n">
        <f aca="false">CZ17</f>
        <v>0</v>
      </c>
      <c r="FX17" s="0" t="n">
        <f aca="false">DC17</f>
        <v>0</v>
      </c>
      <c r="FY17" s="0" t="n">
        <f aca="false">DF17</f>
        <v>0</v>
      </c>
      <c r="FZ17" s="0" t="n">
        <f aca="false">DI17</f>
        <v>0</v>
      </c>
      <c r="GA17" s="0" t="n">
        <f aca="false">DL17</f>
        <v>0</v>
      </c>
      <c r="GB17" s="0" t="n">
        <f aca="false">DO17</f>
        <v>0</v>
      </c>
      <c r="GC17" s="0" t="n">
        <f aca="false">DR17</f>
        <v>0</v>
      </c>
      <c r="GD17" s="0" t="n">
        <f aca="false">DU17</f>
        <v>0</v>
      </c>
      <c r="GE17" s="0" t="n">
        <f aca="false">DX17</f>
        <v>0</v>
      </c>
      <c r="GF17" s="0" t="n">
        <f aca="false">EA17</f>
        <v>0</v>
      </c>
      <c r="GG17" s="0" t="n">
        <f aca="false">ED17</f>
        <v>0</v>
      </c>
      <c r="GH17" s="0" t="n">
        <f aca="false">EG17</f>
        <v>0</v>
      </c>
      <c r="GI17" s="0" t="n">
        <f aca="false">EJ17</f>
        <v>0</v>
      </c>
      <c r="GJ17" s="0" t="n">
        <f aca="false">EM17</f>
        <v>0</v>
      </c>
      <c r="GK17" s="0" t="n">
        <f aca="false">EP17</f>
        <v>0</v>
      </c>
      <c r="GL17" s="0" t="n">
        <f aca="false">ES17</f>
        <v>0</v>
      </c>
      <c r="GM17" s="0" t="n">
        <f aca="false">EV17</f>
        <v>0</v>
      </c>
      <c r="GN17" s="0" t="n">
        <f aca="false">EY17</f>
        <v>0</v>
      </c>
      <c r="GO17" s="0" t="n">
        <f aca="false">FB17</f>
        <v>0</v>
      </c>
      <c r="GP17" s="0" t="n">
        <f aca="false">FE17</f>
        <v>0</v>
      </c>
      <c r="GQ17" s="0" t="n">
        <f aca="false">AD17</f>
        <v>52</v>
      </c>
      <c r="GR17" s="0" t="n">
        <f aca="false">GQ17/GQ20</f>
        <v>13</v>
      </c>
    </row>
    <row r="18" customFormat="false" ht="17.25" hidden="true" customHeight="true" outlineLevel="0" collapsed="false">
      <c r="A18" s="1"/>
      <c r="B18" s="13"/>
      <c r="C18" s="10"/>
      <c r="D18" s="10"/>
      <c r="E18" s="61"/>
      <c r="F18" s="78"/>
      <c r="G18" s="61"/>
      <c r="H18" s="10"/>
      <c r="I18" s="10"/>
      <c r="AB18" s="0" t="n">
        <f aca="false">AB17+INT(AC17/AC18)</f>
        <v>0</v>
      </c>
      <c r="AC18" s="15" t="n">
        <f aca="false">GU10</f>
        <v>60</v>
      </c>
      <c r="AD18" s="0" t="n">
        <f aca="false">AC18</f>
        <v>60</v>
      </c>
      <c r="AE18" s="0" t="n">
        <v>256</v>
      </c>
      <c r="AF18" s="15" t="n">
        <f aca="false">IF(AD18/AE18=INT(AD18/AE18),1,0)</f>
        <v>0</v>
      </c>
      <c r="AG18" s="15" t="n">
        <f aca="false">IF(AF18=0,AD18,AD18/AE18)</f>
        <v>60</v>
      </c>
      <c r="AH18" s="15" t="n">
        <v>16</v>
      </c>
      <c r="AI18" s="15" t="n">
        <f aca="false">IF(AG18/AH18=INT(AG18/AH18),1,0)</f>
        <v>0</v>
      </c>
      <c r="AJ18" s="15" t="n">
        <f aca="false">IF(AI18=0,AG18,AG18/AH18)</f>
        <v>60</v>
      </c>
      <c r="AK18" s="15" t="n">
        <v>4</v>
      </c>
      <c r="AL18" s="15" t="n">
        <f aca="false">IF(AJ18/AK18=INT(AJ18/AK18),1,0)</f>
        <v>1</v>
      </c>
      <c r="AM18" s="15" t="n">
        <f aca="false">IF(AL18=0,AJ18,AJ18/AK18)</f>
        <v>15</v>
      </c>
      <c r="AN18" s="15" t="n">
        <v>2</v>
      </c>
      <c r="AO18" s="15" t="n">
        <f aca="false">IF(AM18/AN18=INT(AM18/AN18),1,0)</f>
        <v>0</v>
      </c>
      <c r="AP18" s="15" t="n">
        <f aca="false">IF(AO18=0,AM18,AM18/AN18)</f>
        <v>15</v>
      </c>
      <c r="AQ18" s="15" t="n">
        <v>81</v>
      </c>
      <c r="AR18" s="15" t="n">
        <f aca="false">IF(AP18/AQ18=INT(AP18/AQ18),1,0)</f>
        <v>0</v>
      </c>
      <c r="AS18" s="15" t="n">
        <f aca="false">IF(AR18=0,AP18,AP18/AQ18)</f>
        <v>15</v>
      </c>
      <c r="AT18" s="15" t="n">
        <v>9</v>
      </c>
      <c r="AU18" s="15" t="n">
        <f aca="false">IF(AS18/AT18=INT(AS18/AT18),1,0)</f>
        <v>0</v>
      </c>
      <c r="AV18" s="15" t="n">
        <f aca="false">IF(AU18=0,AS18,AS18/AT18)</f>
        <v>15</v>
      </c>
      <c r="AW18" s="15" t="n">
        <v>3</v>
      </c>
      <c r="AX18" s="15" t="n">
        <f aca="false">IF(AV18/AW18=INT(AV18/AW18),1,0)</f>
        <v>1</v>
      </c>
      <c r="AY18" s="15" t="n">
        <f aca="false">IF(AX18=0,AV18,AV18/AW18)</f>
        <v>5</v>
      </c>
      <c r="AZ18" s="15" t="n">
        <v>25</v>
      </c>
      <c r="BA18" s="15" t="n">
        <f aca="false">IF(AY18/AZ18=INT(AY18/AZ18),1,0)</f>
        <v>0</v>
      </c>
      <c r="BB18" s="15" t="n">
        <f aca="false">IF(BA18=0,AY18,AY18/AZ18)</f>
        <v>5</v>
      </c>
      <c r="BC18" s="15" t="n">
        <v>5</v>
      </c>
      <c r="BD18" s="15" t="n">
        <f aca="false">IF(BB18/BC18=INT(BB18/BC18),1,0)</f>
        <v>1</v>
      </c>
      <c r="BE18" s="15" t="n">
        <f aca="false">IF(BD18=0,BB18,BB18/BC18)</f>
        <v>1</v>
      </c>
      <c r="BF18" s="15" t="n">
        <v>49</v>
      </c>
      <c r="BG18" s="15" t="n">
        <f aca="false">IF(BE18/BF18=INT(BE18/BF18),1,0)</f>
        <v>0</v>
      </c>
      <c r="BH18" s="15" t="n">
        <f aca="false">IF(BG18=0,BE18,BE18/BF18)</f>
        <v>1</v>
      </c>
      <c r="BI18" s="15" t="n">
        <v>7</v>
      </c>
      <c r="BJ18" s="15" t="n">
        <f aca="false">IF(BH18/BI18=INT(BH18/BI18),1,0)</f>
        <v>0</v>
      </c>
      <c r="BK18" s="15" t="n">
        <f aca="false">IF(BJ18=0,BH18,BH18/BI18)</f>
        <v>1</v>
      </c>
      <c r="BL18" s="15" t="n">
        <v>121</v>
      </c>
      <c r="BM18" s="15" t="n">
        <f aca="false">IF(BK18/BL18=INT(BK18/BL18),1,0)</f>
        <v>0</v>
      </c>
      <c r="BN18" s="15" t="n">
        <f aca="false">IF(BM18=0,BK18,BK18/BL18)</f>
        <v>1</v>
      </c>
      <c r="BO18" s="15" t="n">
        <v>11</v>
      </c>
      <c r="BP18" s="15" t="n">
        <f aca="false">IF(BN18/BO18=INT(BN18/BO18),1,0)</f>
        <v>0</v>
      </c>
      <c r="BQ18" s="15" t="n">
        <f aca="false">IF(BP18=0,BN18,BN18/BO18)</f>
        <v>1</v>
      </c>
      <c r="BR18" s="15" t="n">
        <v>169</v>
      </c>
      <c r="BS18" s="15" t="n">
        <f aca="false">IF(BQ18/BR18=INT(BQ18/BR18),1,0)</f>
        <v>0</v>
      </c>
      <c r="BT18" s="15" t="n">
        <f aca="false">IF(BS18=0,BQ18,BQ18/BR18)</f>
        <v>1</v>
      </c>
      <c r="BU18" s="15" t="n">
        <v>13</v>
      </c>
      <c r="BV18" s="15" t="n">
        <f aca="false">IF(BT18/BU18=INT(BT18/BU18),1,0)</f>
        <v>0</v>
      </c>
      <c r="BW18" s="15" t="n">
        <f aca="false">IF(BV18=0,BT18,BT18/BU18)</f>
        <v>1</v>
      </c>
      <c r="BX18" s="15" t="n">
        <v>17</v>
      </c>
      <c r="BY18" s="15" t="n">
        <f aca="false">IF(BW18/BX18=INT(BW18/BX18),1,0)</f>
        <v>0</v>
      </c>
      <c r="BZ18" s="15" t="n">
        <f aca="false">IF(BY18=0,BW18,BW18/BX18)</f>
        <v>1</v>
      </c>
      <c r="CA18" s="15" t="n">
        <v>19</v>
      </c>
      <c r="CB18" s="15" t="n">
        <f aca="false">IF(BZ18/CA18=INT(BZ18/CA18),1,0)</f>
        <v>0</v>
      </c>
      <c r="CC18" s="15" t="n">
        <f aca="false">IF(CB18=0,BZ18,BZ18/CA18)</f>
        <v>1</v>
      </c>
      <c r="CD18" s="15" t="n">
        <v>23</v>
      </c>
      <c r="CE18" s="15" t="n">
        <f aca="false">IF(CC18/CD18=INT(CC18/CD18),1,0)</f>
        <v>0</v>
      </c>
      <c r="CF18" s="15" t="n">
        <f aca="false">IF(CE18=0,CC18,CC18/CD18)</f>
        <v>1</v>
      </c>
      <c r="CG18" s="15" t="n">
        <v>29</v>
      </c>
      <c r="CH18" s="15" t="n">
        <f aca="false">IF(CF18/CG18=INT(CF18/CG18),1,0)</f>
        <v>0</v>
      </c>
      <c r="CI18" s="15" t="n">
        <f aca="false">IF(CH18=0,CF18,CF18/CG18)</f>
        <v>1</v>
      </c>
      <c r="CJ18" s="15" t="n">
        <v>31</v>
      </c>
      <c r="CK18" s="15" t="n">
        <f aca="false">IF(CI18/CJ18=INT(CI18/CJ18),1,0)</f>
        <v>0</v>
      </c>
      <c r="CL18" s="15" t="n">
        <f aca="false">IF(CK18=0,CI18,CI18/CJ18)</f>
        <v>1</v>
      </c>
      <c r="CM18" s="15" t="n">
        <v>37</v>
      </c>
      <c r="CN18" s="15" t="n">
        <f aca="false">IF(CL18/CM18=INT(CL18/CM18),1,0)</f>
        <v>0</v>
      </c>
      <c r="CO18" s="15" t="n">
        <f aca="false">IF(CN18=0,CL18,CL18/CM18)</f>
        <v>1</v>
      </c>
      <c r="CP18" s="15" t="n">
        <v>41</v>
      </c>
      <c r="CQ18" s="15" t="n">
        <f aca="false">IF(CO18/CP18=INT(CO18/CP18),1,0)</f>
        <v>0</v>
      </c>
      <c r="CR18" s="15" t="n">
        <f aca="false">IF(CQ18=0,CO18,CO18/CP18)</f>
        <v>1</v>
      </c>
      <c r="CS18" s="15" t="n">
        <v>43</v>
      </c>
      <c r="CT18" s="15" t="n">
        <f aca="false">IF(CR18/CS18=INT(CR18/CS18),1,0)</f>
        <v>0</v>
      </c>
      <c r="CU18" s="15" t="n">
        <f aca="false">IF(CT18=0,CR18,CR18/CS18)</f>
        <v>1</v>
      </c>
      <c r="CV18" s="15" t="n">
        <v>47</v>
      </c>
      <c r="CW18" s="15" t="n">
        <f aca="false">IF(CU18/CV18=INT(CU18/CV18),1,0)</f>
        <v>0</v>
      </c>
      <c r="CX18" s="15" t="n">
        <f aca="false">IF(CW18=0,CU18,CU18/CV18)</f>
        <v>1</v>
      </c>
      <c r="CY18" s="15" t="n">
        <v>53</v>
      </c>
      <c r="CZ18" s="15" t="n">
        <f aca="false">IF(CX18/CY18=INT(CX18/CY18),1,0)</f>
        <v>0</v>
      </c>
      <c r="DA18" s="15" t="n">
        <f aca="false">IF(CZ18=0,CX18,CX18/CY18)</f>
        <v>1</v>
      </c>
      <c r="DB18" s="15" t="n">
        <v>59</v>
      </c>
      <c r="DC18" s="15" t="n">
        <f aca="false">IF(DA18/DB18=INT(DA18/DB18),1,0)</f>
        <v>0</v>
      </c>
      <c r="DD18" s="15" t="n">
        <f aca="false">IF(DC18=0,DA18,DA18/DB18)</f>
        <v>1</v>
      </c>
      <c r="DE18" s="15" t="n">
        <v>61</v>
      </c>
      <c r="DF18" s="15" t="n">
        <f aca="false">IF(DD18/DE18=INT(DD18/DE18),1,0)</f>
        <v>0</v>
      </c>
      <c r="DG18" s="15" t="n">
        <f aca="false">IF(DF18=0,DD18,DD18/DE18)</f>
        <v>1</v>
      </c>
      <c r="DH18" s="15" t="n">
        <v>67</v>
      </c>
      <c r="DI18" s="15" t="n">
        <f aca="false">IF(DG18/DH18=INT(DG18/DH18),1,0)</f>
        <v>0</v>
      </c>
      <c r="DJ18" s="15" t="n">
        <f aca="false">IF(DI18=0,DG18,DG18/DH18)</f>
        <v>1</v>
      </c>
      <c r="DK18" s="15" t="n">
        <v>71</v>
      </c>
      <c r="DL18" s="15" t="n">
        <f aca="false">IF(DJ18/DK18=INT(DJ18/DK18),1,0)</f>
        <v>0</v>
      </c>
      <c r="DM18" s="15" t="n">
        <f aca="false">IF(DL18=0,DJ18,DJ18/DK18)</f>
        <v>1</v>
      </c>
      <c r="DN18" s="15" t="n">
        <v>73</v>
      </c>
      <c r="DO18" s="15" t="n">
        <f aca="false">IF(DM18/DN18=INT(DM18/DN18),1,0)</f>
        <v>0</v>
      </c>
      <c r="DP18" s="15" t="n">
        <f aca="false">IF(DO18=0,DM18,DM18/DN18)</f>
        <v>1</v>
      </c>
      <c r="DQ18" s="15" t="n">
        <v>79</v>
      </c>
      <c r="DR18" s="15" t="n">
        <f aca="false">IF(DP18/DQ18=INT(DP18/DQ18),1,0)</f>
        <v>0</v>
      </c>
      <c r="DS18" s="15" t="n">
        <f aca="false">IF(DR18=0,DP18,DP18/DQ18)</f>
        <v>1</v>
      </c>
      <c r="DT18" s="15" t="n">
        <v>83</v>
      </c>
      <c r="DU18" s="15" t="n">
        <f aca="false">IF(DS18/DT18=INT(DS18/DT18),1,0)</f>
        <v>0</v>
      </c>
      <c r="DV18" s="15" t="n">
        <f aca="false">IF(DU18=0,DS18,DS18/DT18)</f>
        <v>1</v>
      </c>
      <c r="DW18" s="15" t="n">
        <v>89</v>
      </c>
      <c r="DX18" s="15" t="n">
        <f aca="false">IF(DV18/DW18=INT(DV18/DW18),1,0)</f>
        <v>0</v>
      </c>
      <c r="DY18" s="15" t="n">
        <f aca="false">IF(DX18=0,DV18,DV18/DW18)</f>
        <v>1</v>
      </c>
      <c r="DZ18" s="15" t="n">
        <v>97</v>
      </c>
      <c r="EA18" s="15" t="n">
        <f aca="false">IF(DY18/DZ18=INT(DY18/DZ18),1,0)</f>
        <v>0</v>
      </c>
      <c r="EB18" s="15" t="n">
        <f aca="false">IF(EA18=0,DY18,DY18/DZ18)</f>
        <v>1</v>
      </c>
      <c r="EC18" s="15" t="n">
        <v>101</v>
      </c>
      <c r="ED18" s="15" t="n">
        <f aca="false">IF(EB18/EC18=INT(EB18/EC18),1,0)</f>
        <v>0</v>
      </c>
      <c r="EE18" s="15" t="n">
        <f aca="false">IF(ED18=0,EB18,EB18/EC18)</f>
        <v>1</v>
      </c>
      <c r="EF18" s="15" t="n">
        <v>103</v>
      </c>
      <c r="EG18" s="15" t="n">
        <f aca="false">IF(EE18/EF18=INT(EE18/EF18),1,0)</f>
        <v>0</v>
      </c>
      <c r="EH18" s="15" t="n">
        <f aca="false">IF(EG18=0,EE18,EE18/EF18)</f>
        <v>1</v>
      </c>
      <c r="EI18" s="15" t="n">
        <v>107</v>
      </c>
      <c r="EJ18" s="15" t="n">
        <f aca="false">IF(EH18/EI18=INT(EH18/EI18),1,0)</f>
        <v>0</v>
      </c>
      <c r="EK18" s="15" t="n">
        <f aca="false">IF(EJ18=0,EH18,EH18/EI18)</f>
        <v>1</v>
      </c>
      <c r="EL18" s="15" t="n">
        <v>109</v>
      </c>
      <c r="EM18" s="15" t="n">
        <f aca="false">IF(EK18/EL18=INT(EK18/EL18),1,0)</f>
        <v>0</v>
      </c>
      <c r="EN18" s="15" t="n">
        <f aca="false">IF(EM18=0,EK18,EK18/EL18)</f>
        <v>1</v>
      </c>
      <c r="EO18" s="15" t="n">
        <v>113</v>
      </c>
      <c r="EP18" s="15" t="n">
        <f aca="false">IF(EN18/EO18=INT(EN18/EO18),1,0)</f>
        <v>0</v>
      </c>
      <c r="EQ18" s="15" t="n">
        <f aca="false">IF(EP18=0,EN18,EN18/EO18)</f>
        <v>1</v>
      </c>
      <c r="ER18" s="15" t="n">
        <v>127</v>
      </c>
      <c r="ES18" s="15" t="n">
        <f aca="false">IF(EQ18/ER18=INT(EQ18/ER18),1,0)</f>
        <v>0</v>
      </c>
      <c r="ET18" s="15" t="n">
        <f aca="false">IF(ES18=0,EQ18,EQ18/ER18)</f>
        <v>1</v>
      </c>
      <c r="EU18" s="15" t="n">
        <v>131</v>
      </c>
      <c r="EV18" s="15" t="n">
        <f aca="false">IF(ET18/EU18=INT(ET18/EU18),1,0)</f>
        <v>0</v>
      </c>
      <c r="EW18" s="15" t="n">
        <f aca="false">IF(EV18=0,ET18,ET18/EU18)</f>
        <v>1</v>
      </c>
      <c r="EX18" s="15" t="n">
        <v>137</v>
      </c>
      <c r="EY18" s="15" t="n">
        <f aca="false">IF(EW18/EX18=INT(EW18/EX18),1,0)</f>
        <v>0</v>
      </c>
      <c r="EZ18" s="15" t="n">
        <f aca="false">IF(EY18=0,EW18,EW18/EX18)</f>
        <v>1</v>
      </c>
      <c r="FA18" s="15" t="n">
        <v>139</v>
      </c>
      <c r="FB18" s="15" t="n">
        <f aca="false">IF(EZ18/FA18=INT(EZ18/FA18),1,0)</f>
        <v>0</v>
      </c>
      <c r="FC18" s="15" t="n">
        <f aca="false">IF(FB18=0,EZ18,EZ18/FA18)</f>
        <v>1</v>
      </c>
      <c r="FD18" s="15" t="n">
        <v>149</v>
      </c>
      <c r="FE18" s="15" t="n">
        <f aca="false">IF(FC18/FD18=INT(FC18/FD18),1,0)</f>
        <v>0</v>
      </c>
      <c r="FF18" s="15" t="n">
        <f aca="false">IF(FE18=0,FC18,FC18/FD18)</f>
        <v>1</v>
      </c>
      <c r="FG18" s="15"/>
      <c r="FH18" s="15" t="n">
        <f aca="false">8*AF18+4*AI18+2*AL18+AO18</f>
        <v>2</v>
      </c>
      <c r="FI18" s="15" t="n">
        <f aca="false">4*AR18+2*AU18+AX18</f>
        <v>1</v>
      </c>
      <c r="FJ18" s="15" t="n">
        <f aca="false">2*BA18+BD18</f>
        <v>1</v>
      </c>
      <c r="FK18" s="15" t="n">
        <f aca="false">2*BG18+BJ18</f>
        <v>0</v>
      </c>
      <c r="FL18" s="15" t="n">
        <f aca="false">2*BM18+BP18</f>
        <v>0</v>
      </c>
      <c r="FM18" s="15" t="n">
        <f aca="false">2*BS18+BV18</f>
        <v>0</v>
      </c>
      <c r="FN18" s="15" t="n">
        <f aca="false">BY18</f>
        <v>0</v>
      </c>
      <c r="FO18" s="15" t="n">
        <f aca="false">CB18</f>
        <v>0</v>
      </c>
      <c r="FP18" s="15" t="n">
        <f aca="false">CE18</f>
        <v>0</v>
      </c>
      <c r="FQ18" s="15" t="n">
        <f aca="false">CH18</f>
        <v>0</v>
      </c>
      <c r="FR18" s="15" t="n">
        <f aca="false">CK18</f>
        <v>0</v>
      </c>
      <c r="FS18" s="0" t="n">
        <f aca="false">CN18</f>
        <v>0</v>
      </c>
      <c r="FT18" s="0" t="n">
        <f aca="false">CQ18</f>
        <v>0</v>
      </c>
      <c r="FU18" s="0" t="n">
        <f aca="false">CT18</f>
        <v>0</v>
      </c>
      <c r="FV18" s="0" t="n">
        <f aca="false">CW18</f>
        <v>0</v>
      </c>
      <c r="FW18" s="0" t="n">
        <f aca="false">CZ18</f>
        <v>0</v>
      </c>
      <c r="FX18" s="0" t="n">
        <f aca="false">DC18</f>
        <v>0</v>
      </c>
      <c r="FY18" s="0" t="n">
        <f aca="false">DF18</f>
        <v>0</v>
      </c>
      <c r="FZ18" s="0" t="n">
        <f aca="false">DI18</f>
        <v>0</v>
      </c>
      <c r="GA18" s="0" t="n">
        <f aca="false">DL18</f>
        <v>0</v>
      </c>
      <c r="GB18" s="0" t="n">
        <f aca="false">DO18</f>
        <v>0</v>
      </c>
      <c r="GC18" s="0" t="n">
        <f aca="false">DR18</f>
        <v>0</v>
      </c>
      <c r="GD18" s="0" t="n">
        <f aca="false">DU18</f>
        <v>0</v>
      </c>
      <c r="GE18" s="0" t="n">
        <f aca="false">DX18</f>
        <v>0</v>
      </c>
      <c r="GF18" s="0" t="n">
        <f aca="false">EA18</f>
        <v>0</v>
      </c>
      <c r="GG18" s="0" t="n">
        <f aca="false">ED18</f>
        <v>0</v>
      </c>
      <c r="GH18" s="0" t="n">
        <f aca="false">EG18</f>
        <v>0</v>
      </c>
      <c r="GI18" s="0" t="n">
        <f aca="false">EJ18</f>
        <v>0</v>
      </c>
      <c r="GJ18" s="0" t="n">
        <f aca="false">EM18</f>
        <v>0</v>
      </c>
      <c r="GK18" s="0" t="n">
        <f aca="false">EP18</f>
        <v>0</v>
      </c>
      <c r="GL18" s="0" t="n">
        <f aca="false">ES18</f>
        <v>0</v>
      </c>
      <c r="GM18" s="0" t="n">
        <f aca="false">EV18</f>
        <v>0</v>
      </c>
      <c r="GN18" s="0" t="n">
        <f aca="false">EY18</f>
        <v>0</v>
      </c>
      <c r="GO18" s="0" t="n">
        <f aca="false">FB18</f>
        <v>0</v>
      </c>
      <c r="GP18" s="0" t="n">
        <f aca="false">FE18</f>
        <v>0</v>
      </c>
      <c r="GQ18" s="0" t="n">
        <f aca="false">AD18</f>
        <v>60</v>
      </c>
      <c r="GR18" s="0" t="n">
        <f aca="false">GQ18/GQ20</f>
        <v>15</v>
      </c>
    </row>
    <row r="19" customFormat="false" ht="17.25" hidden="true" customHeight="true" outlineLevel="0" collapsed="false">
      <c r="A19" s="1"/>
      <c r="B19" s="13"/>
      <c r="C19" s="10"/>
      <c r="D19" s="10"/>
      <c r="E19" s="61"/>
      <c r="F19" s="78"/>
      <c r="G19" s="61"/>
      <c r="H19" s="10"/>
      <c r="I19" s="10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 t="n">
        <f aca="false">IF(FH17&lt;FH18,FH17,FH18)</f>
        <v>2</v>
      </c>
      <c r="FI19" s="15" t="n">
        <f aca="false">IF(FI17&lt;FI18,FI17,FI18)</f>
        <v>0</v>
      </c>
      <c r="FJ19" s="15" t="n">
        <f aca="false">IF(FJ17&lt;FJ18,FJ17,FJ18)</f>
        <v>0</v>
      </c>
      <c r="FK19" s="15" t="n">
        <f aca="false">IF(FK17&lt;FK18,FK17,FK18)</f>
        <v>0</v>
      </c>
      <c r="FL19" s="15" t="n">
        <f aca="false">IF(FL17&lt;FL18,FL17,FL18)</f>
        <v>0</v>
      </c>
      <c r="FM19" s="15" t="n">
        <f aca="false">IF(FM17&lt;FM18,FM17,FM18)</f>
        <v>0</v>
      </c>
      <c r="FN19" s="15" t="n">
        <f aca="false">IF(FN17&lt;FN18,FN17,FN18)</f>
        <v>0</v>
      </c>
      <c r="FO19" s="15" t="n">
        <f aca="false">IF(FO17&lt;FO18,FO17,FO18)</f>
        <v>0</v>
      </c>
      <c r="FP19" s="15" t="n">
        <f aca="false">IF(FP17&lt;FP18,FP17,FP18)</f>
        <v>0</v>
      </c>
      <c r="FQ19" s="15" t="n">
        <f aca="false">IF(FQ17&lt;FQ18,FQ17,FQ18)</f>
        <v>0</v>
      </c>
      <c r="FR19" s="15" t="n">
        <f aca="false">IF(FR17&lt;FR18,FR17,FR18)</f>
        <v>0</v>
      </c>
      <c r="FS19" s="15" t="n">
        <f aca="false">IF(FS17&lt;FS18,FS17,FS18)</f>
        <v>0</v>
      </c>
      <c r="FT19" s="15" t="n">
        <f aca="false">IF(FT17&lt;FT18,FT17,FT18)</f>
        <v>0</v>
      </c>
      <c r="FU19" s="15" t="n">
        <f aca="false">IF(FU17&lt;FU18,FU17,FU18)</f>
        <v>0</v>
      </c>
      <c r="FV19" s="15" t="n">
        <f aca="false">IF(FV17&lt;FV18,FV17,FV18)</f>
        <v>0</v>
      </c>
      <c r="FW19" s="15" t="n">
        <f aca="false">IF(FW17&lt;FW18,FW17,FW18)</f>
        <v>0</v>
      </c>
      <c r="FX19" s="15" t="n">
        <f aca="false">IF(FX17&lt;FX18,FX17,FX18)</f>
        <v>0</v>
      </c>
      <c r="FY19" s="15" t="n">
        <f aca="false">IF(FY17&lt;FY18,FY17,FY18)</f>
        <v>0</v>
      </c>
      <c r="FZ19" s="15" t="n">
        <f aca="false">IF(FZ17&lt;FZ18,FZ17,FZ18)</f>
        <v>0</v>
      </c>
      <c r="GA19" s="15" t="n">
        <f aca="false">IF(GA17&lt;GA18,GA17,GA18)</f>
        <v>0</v>
      </c>
      <c r="GB19" s="15" t="n">
        <f aca="false">IF(GB17&lt;GB18,GB17,GB18)</f>
        <v>0</v>
      </c>
      <c r="GC19" s="15" t="n">
        <f aca="false">IF(GC17&lt;GC18,GC17,GC18)</f>
        <v>0</v>
      </c>
      <c r="GD19" s="15" t="n">
        <f aca="false">IF(GD17&lt;GD18,GD17,GD18)</f>
        <v>0</v>
      </c>
      <c r="GE19" s="15" t="n">
        <f aca="false">IF(GE17&lt;GE18,GE17,GE18)</f>
        <v>0</v>
      </c>
      <c r="GF19" s="15" t="n">
        <f aca="false">IF(GF17&lt;GF18,GF17,GF18)</f>
        <v>0</v>
      </c>
      <c r="GG19" s="15" t="n">
        <f aca="false">IF(GG17&lt;GG18,GG17,GG18)</f>
        <v>0</v>
      </c>
      <c r="GH19" s="15" t="n">
        <f aca="false">IF(GH17&lt;GH18,GH17,GH18)</f>
        <v>0</v>
      </c>
      <c r="GI19" s="15" t="n">
        <f aca="false">IF(GI17&lt;GI18,GI17,GI18)</f>
        <v>0</v>
      </c>
      <c r="GJ19" s="15" t="n">
        <f aca="false">IF(GJ17&lt;GJ18,GJ17,GJ18)</f>
        <v>0</v>
      </c>
      <c r="GK19" s="15" t="n">
        <f aca="false">IF(GK17&lt;GK18,GK17,GK18)</f>
        <v>0</v>
      </c>
      <c r="GL19" s="15" t="n">
        <f aca="false">IF(GL17&lt;GL18,GL17,GL18)</f>
        <v>0</v>
      </c>
      <c r="GM19" s="15" t="n">
        <f aca="false">IF(GM17&lt;GM18,GM17,GM18)</f>
        <v>0</v>
      </c>
      <c r="GN19" s="15" t="n">
        <f aca="false">IF(GN17&lt;GN18,GN17,GN18)</f>
        <v>0</v>
      </c>
      <c r="GO19" s="15" t="n">
        <f aca="false">IF(GO17&lt;GO18,GO17,GO18)</f>
        <v>0</v>
      </c>
      <c r="GP19" s="15" t="n">
        <f aca="false">IF(GP17&lt;GP18,GP17,GP18)</f>
        <v>0</v>
      </c>
    </row>
    <row r="20" customFormat="false" ht="17.25" hidden="true" customHeight="true" outlineLevel="0" collapsed="false">
      <c r="A20" s="1"/>
      <c r="B20" s="13"/>
      <c r="C20" s="10"/>
      <c r="D20" s="10"/>
      <c r="E20" s="61"/>
      <c r="F20" s="78"/>
      <c r="G20" s="61"/>
      <c r="H20" s="10"/>
      <c r="I20" s="10"/>
      <c r="AC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0" t="n">
        <f aca="false">FH$3^FH19</f>
        <v>4</v>
      </c>
      <c r="FI20" s="0" t="n">
        <f aca="false">FI$3^FI19*FH20</f>
        <v>4</v>
      </c>
      <c r="FJ20" s="0" t="n">
        <f aca="false">FJ$3^FJ19*FI20</f>
        <v>4</v>
      </c>
      <c r="FK20" s="0" t="n">
        <f aca="false">FK$3^FK19*FJ20</f>
        <v>4</v>
      </c>
      <c r="FL20" s="0" t="n">
        <f aca="false">FL$3^FL19*FK20</f>
        <v>4</v>
      </c>
      <c r="FM20" s="0" t="n">
        <f aca="false">FM$3^FM19*FL20</f>
        <v>4</v>
      </c>
      <c r="FN20" s="0" t="n">
        <f aca="false">FN$3^FN19*FM20</f>
        <v>4</v>
      </c>
      <c r="FO20" s="0" t="n">
        <f aca="false">FO$3^FO19*FN20</f>
        <v>4</v>
      </c>
      <c r="FP20" s="0" t="n">
        <f aca="false">FP$3^FP19*FO20</f>
        <v>4</v>
      </c>
      <c r="FQ20" s="0" t="n">
        <f aca="false">FQ$3^FQ19*FP20</f>
        <v>4</v>
      </c>
      <c r="FR20" s="0" t="n">
        <f aca="false">FR$3^FR19*FQ20</f>
        <v>4</v>
      </c>
      <c r="FS20" s="0" t="n">
        <f aca="false">FS$3^FS19*FR20</f>
        <v>4</v>
      </c>
      <c r="FT20" s="0" t="n">
        <f aca="false">FT$3^FT19*FS20</f>
        <v>4</v>
      </c>
      <c r="FU20" s="0" t="n">
        <f aca="false">FU$3^FU19*FT20</f>
        <v>4</v>
      </c>
      <c r="FV20" s="0" t="n">
        <f aca="false">FV$3^FV19*FU20</f>
        <v>4</v>
      </c>
      <c r="FW20" s="0" t="n">
        <f aca="false">FW$3^FW19*FV20</f>
        <v>4</v>
      </c>
      <c r="FX20" s="0" t="n">
        <f aca="false">FX$3^FX19*FW20</f>
        <v>4</v>
      </c>
      <c r="FY20" s="0" t="n">
        <f aca="false">FY$3^FY19*FX20</f>
        <v>4</v>
      </c>
      <c r="FZ20" s="0" t="n">
        <f aca="false">FZ$3^FZ19*FY20</f>
        <v>4</v>
      </c>
      <c r="GA20" s="0" t="n">
        <f aca="false">GA$3^GA19*FZ20</f>
        <v>4</v>
      </c>
      <c r="GB20" s="0" t="n">
        <f aca="false">GB$3^GB19*GA20</f>
        <v>4</v>
      </c>
      <c r="GC20" s="0" t="n">
        <f aca="false">GC$3^GC19*GB20</f>
        <v>4</v>
      </c>
      <c r="GD20" s="0" t="n">
        <f aca="false">GD$3^GD19*GC20</f>
        <v>4</v>
      </c>
      <c r="GE20" s="0" t="n">
        <f aca="false">GE$3^GE19*GD20</f>
        <v>4</v>
      </c>
      <c r="GF20" s="0" t="n">
        <f aca="false">GF$3^GF19*GE20</f>
        <v>4</v>
      </c>
      <c r="GG20" s="0" t="n">
        <f aca="false">GG$3^GG19*GF20</f>
        <v>4</v>
      </c>
      <c r="GH20" s="0" t="n">
        <f aca="false">GH$3^GH19*GG20</f>
        <v>4</v>
      </c>
      <c r="GI20" s="0" t="n">
        <f aca="false">GI$3^GI19*GH20</f>
        <v>4</v>
      </c>
      <c r="GJ20" s="0" t="n">
        <f aca="false">GJ$3^GJ19*GI20</f>
        <v>4</v>
      </c>
      <c r="GK20" s="0" t="n">
        <f aca="false">GK$3^GK19*GJ20</f>
        <v>4</v>
      </c>
      <c r="GL20" s="0" t="n">
        <f aca="false">GL$3^GL19*GK20</f>
        <v>4</v>
      </c>
      <c r="GM20" s="0" t="n">
        <f aca="false">GM$3^GM19*GL20</f>
        <v>4</v>
      </c>
      <c r="GN20" s="0" t="n">
        <f aca="false">GN$3^GN19*GM20</f>
        <v>4</v>
      </c>
      <c r="GO20" s="0" t="n">
        <f aca="false">GO$3^GO19*GN20</f>
        <v>4</v>
      </c>
      <c r="GP20" s="0" t="n">
        <f aca="false">GP$3^GP19*GO20</f>
        <v>4</v>
      </c>
      <c r="GQ20" s="0" t="n">
        <f aca="false">GP20</f>
        <v>4</v>
      </c>
    </row>
    <row r="21" customFormat="false" ht="8.25" hidden="false" customHeight="true" outlineLevel="0" collapsed="false">
      <c r="A21" s="1"/>
      <c r="B21" s="10"/>
      <c r="C21" s="10"/>
      <c r="D21" s="10"/>
      <c r="E21" s="61"/>
      <c r="F21" s="78"/>
      <c r="G21" s="61"/>
      <c r="H21" s="10"/>
      <c r="I21" s="10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</row>
    <row r="22" customFormat="false" ht="19.5" hidden="false" customHeight="true" outlineLevel="0" collapsed="false">
      <c r="A22" s="1"/>
      <c r="B22" s="10" t="str">
        <f aca="false">HD22</f>
        <v>2  7/8  -  1  4/5</v>
      </c>
      <c r="C22" s="10"/>
      <c r="D22" s="10"/>
      <c r="E22" s="61" t="s">
        <v>16</v>
      </c>
      <c r="F22" s="66" t="str">
        <f aca="false">HM22</f>
        <v>1  3/40</v>
      </c>
      <c r="G22" s="73"/>
      <c r="H22" s="10"/>
      <c r="I22" s="10" t="n">
        <f aca="false">R22+K22</f>
        <v>3</v>
      </c>
      <c r="K22" s="4" t="n">
        <v>1</v>
      </c>
      <c r="Q22" s="4" t="n">
        <f aca="false">Q9+1</f>
        <v>2</v>
      </c>
      <c r="R22" s="4" t="n">
        <f aca="false">INT(0.5+(R$2/17*(Q22-1)))+O$2</f>
        <v>2</v>
      </c>
      <c r="T22" s="0" t="n">
        <f aca="false">R22</f>
        <v>2</v>
      </c>
      <c r="U22" s="0" t="n">
        <f aca="false">IF(R22=2,1,IF(R22=3,1,IF(R22=4,2,IF(R22=5,4,IF(R22=6,7,IF(R22=7,11,IF(R22=8,20,IF(R22=9,30,50))))))))</f>
        <v>1</v>
      </c>
      <c r="V22" s="0" t="n">
        <f aca="false">IF(R22=2,2,IF(R22=3,3,IF(R22=4,5,IF(R22=5,9,IF(R22=6,20,IF(R22=7,35,IF(R22=8,60,IF(R22=9,100,150))))))))</f>
        <v>2</v>
      </c>
      <c r="W22" s="0" t="n">
        <f aca="false">IF(R22=2,5,IF(R22=3,7,IF(R22=4,9,IF(R22=5,14,IF(R22=6,19,IF(R22=7,24,IF(R22=8,29,IF(R22=9,34,39))))))))</f>
        <v>5</v>
      </c>
      <c r="X22" s="0" t="n">
        <f aca="false">IF(R22=2,9,IF(R22=3,19,IF(R22=4,29,IF(R22=5,44,IF(R22=6,54,IF(R22=7,69,IF(R22=8,84,IF(R22=9,99,124))))))))</f>
        <v>9</v>
      </c>
      <c r="Y22" s="0" t="n">
        <f aca="false">IF(R22=2,6,IF(R22=3,8,IF(R22=4,10,IF(R22=5,15,IF(R22=6,20,IF(R22=7,25,IF(R22=8,30,IF(R22=9,35,40))))))))</f>
        <v>6</v>
      </c>
      <c r="Z22" s="0" t="n">
        <f aca="false">IF(R22=2,10,IF(R22=3,20,IF(R22=4,30,IF(R22=5,45,IF(R22=6,55,IF(R22=7,70,IF(R22=8,85,IF(R22=9,100,125))))))))</f>
        <v>10</v>
      </c>
      <c r="AA22" s="0" t="s">
        <v>105</v>
      </c>
      <c r="AB22" s="15" t="n">
        <f aca="true">INT((RAND()*(V22-(AB26+1))+AB26+1))</f>
        <v>2</v>
      </c>
      <c r="AC22" s="15" t="n">
        <f aca="true">INT((RAND()*(X22-W22+1)+W22))</f>
        <v>7</v>
      </c>
      <c r="AD22" s="0" t="n">
        <f aca="false">AC22-AC23*(AB23-AB22)</f>
        <v>7</v>
      </c>
      <c r="AE22" s="0" t="n">
        <v>256</v>
      </c>
      <c r="AF22" s="15" t="n">
        <f aca="false">IF(AD22/AE22=INT(AD22/AE22),1,0)</f>
        <v>0</v>
      </c>
      <c r="AG22" s="15" t="n">
        <f aca="false">IF(AF22=0,AD22,AD22/AE22)</f>
        <v>7</v>
      </c>
      <c r="AH22" s="15" t="n">
        <v>16</v>
      </c>
      <c r="AI22" s="15" t="n">
        <f aca="false">IF(AG22/AH22=INT(AG22/AH22),1,0)</f>
        <v>0</v>
      </c>
      <c r="AJ22" s="15" t="n">
        <f aca="false">IF(AI22=0,AG22,AG22/AH22)</f>
        <v>7</v>
      </c>
      <c r="AK22" s="15" t="n">
        <v>4</v>
      </c>
      <c r="AL22" s="15" t="n">
        <f aca="false">IF(AJ22/AK22=INT(AJ22/AK22),1,0)</f>
        <v>0</v>
      </c>
      <c r="AM22" s="15" t="n">
        <f aca="false">IF(AL22=0,AJ22,AJ22/AK22)</f>
        <v>7</v>
      </c>
      <c r="AN22" s="15" t="n">
        <v>2</v>
      </c>
      <c r="AO22" s="15" t="n">
        <f aca="false">IF(AM22/AN22=INT(AM22/AN22),1,0)</f>
        <v>0</v>
      </c>
      <c r="AP22" s="15" t="n">
        <f aca="false">IF(AO22=0,AM22,AM22/AN22)</f>
        <v>7</v>
      </c>
      <c r="AQ22" s="15" t="n">
        <v>81</v>
      </c>
      <c r="AR22" s="15" t="n">
        <f aca="false">IF(AP22/AQ22=INT(AP22/AQ22),1,0)</f>
        <v>0</v>
      </c>
      <c r="AS22" s="15" t="n">
        <f aca="false">IF(AR22=0,AP22,AP22/AQ22)</f>
        <v>7</v>
      </c>
      <c r="AT22" s="15" t="n">
        <v>9</v>
      </c>
      <c r="AU22" s="15" t="n">
        <f aca="false">IF(AS22/AT22=INT(AS22/AT22),1,0)</f>
        <v>0</v>
      </c>
      <c r="AV22" s="15" t="n">
        <f aca="false">IF(AU22=0,AS22,AS22/AT22)</f>
        <v>7</v>
      </c>
      <c r="AW22" s="15" t="n">
        <v>3</v>
      </c>
      <c r="AX22" s="15" t="n">
        <f aca="false">IF(AV22/AW22=INT(AV22/AW22),1,0)</f>
        <v>0</v>
      </c>
      <c r="AY22" s="15" t="n">
        <f aca="false">IF(AX22=0,AV22,AV22/AW22)</f>
        <v>7</v>
      </c>
      <c r="AZ22" s="15" t="n">
        <v>25</v>
      </c>
      <c r="BA22" s="15" t="n">
        <f aca="false">IF(AY22/AZ22=INT(AY22/AZ22),1,0)</f>
        <v>0</v>
      </c>
      <c r="BB22" s="15" t="n">
        <f aca="false">IF(BA22=0,AY22,AY22/AZ22)</f>
        <v>7</v>
      </c>
      <c r="BC22" s="15" t="n">
        <v>5</v>
      </c>
      <c r="BD22" s="15" t="n">
        <f aca="false">IF(BB22/BC22=INT(BB22/BC22),1,0)</f>
        <v>0</v>
      </c>
      <c r="BE22" s="15" t="n">
        <f aca="false">IF(BD22=0,BB22,BB22/BC22)</f>
        <v>7</v>
      </c>
      <c r="BF22" s="15" t="n">
        <v>49</v>
      </c>
      <c r="BG22" s="15" t="n">
        <f aca="false">IF(BE22/BF22=INT(BE22/BF22),1,0)</f>
        <v>0</v>
      </c>
      <c r="BH22" s="15" t="n">
        <f aca="false">IF(BG22=0,BE22,BE22/BF22)</f>
        <v>7</v>
      </c>
      <c r="BI22" s="15" t="n">
        <v>7</v>
      </c>
      <c r="BJ22" s="15" t="n">
        <f aca="false">IF(BH22/BI22=INT(BH22/BI22),1,0)</f>
        <v>1</v>
      </c>
      <c r="BK22" s="15" t="n">
        <f aca="false">IF(BJ22=0,BH22,BH22/BI22)</f>
        <v>1</v>
      </c>
      <c r="BL22" s="15" t="n">
        <v>121</v>
      </c>
      <c r="BM22" s="15" t="n">
        <f aca="false">IF(BK22/BL22=INT(BK22/BL22),1,0)</f>
        <v>0</v>
      </c>
      <c r="BN22" s="15" t="n">
        <f aca="false">IF(BM22=0,BK22,BK22/BL22)</f>
        <v>1</v>
      </c>
      <c r="BO22" s="15" t="n">
        <v>11</v>
      </c>
      <c r="BP22" s="15" t="n">
        <f aca="false">IF(BN22/BO22=INT(BN22/BO22),1,0)</f>
        <v>0</v>
      </c>
      <c r="BQ22" s="15" t="n">
        <f aca="false">IF(BP22=0,BN22,BN22/BO22)</f>
        <v>1</v>
      </c>
      <c r="BR22" s="15" t="n">
        <v>169</v>
      </c>
      <c r="BS22" s="15" t="n">
        <f aca="false">IF(BQ22/BR22=INT(BQ22/BR22),1,0)</f>
        <v>0</v>
      </c>
      <c r="BT22" s="15" t="n">
        <f aca="false">IF(BS22=0,BQ22,BQ22/BR22)</f>
        <v>1</v>
      </c>
      <c r="BU22" s="15" t="n">
        <v>13</v>
      </c>
      <c r="BV22" s="15" t="n">
        <f aca="false">IF(BT22/BU22=INT(BT22/BU22),1,0)</f>
        <v>0</v>
      </c>
      <c r="BW22" s="15" t="n">
        <f aca="false">IF(BV22=0,BT22,BT22/BU22)</f>
        <v>1</v>
      </c>
      <c r="BX22" s="15" t="n">
        <v>17</v>
      </c>
      <c r="BY22" s="15" t="n">
        <f aca="false">IF(BW22/BX22=INT(BW22/BX22),1,0)</f>
        <v>0</v>
      </c>
      <c r="BZ22" s="15" t="n">
        <f aca="false">IF(BY22=0,BW22,BW22/BX22)</f>
        <v>1</v>
      </c>
      <c r="CA22" s="15" t="n">
        <v>19</v>
      </c>
      <c r="CB22" s="15" t="n">
        <f aca="false">IF(BZ22/CA22=INT(BZ22/CA22),1,0)</f>
        <v>0</v>
      </c>
      <c r="CC22" s="15" t="n">
        <f aca="false">IF(CB22=0,BZ22,BZ22/CA22)</f>
        <v>1</v>
      </c>
      <c r="CD22" s="15" t="n">
        <v>23</v>
      </c>
      <c r="CE22" s="15" t="n">
        <f aca="false">IF(CC22/CD22=INT(CC22/CD22),1,0)</f>
        <v>0</v>
      </c>
      <c r="CF22" s="15" t="n">
        <f aca="false">IF(CE22=0,CC22,CC22/CD22)</f>
        <v>1</v>
      </c>
      <c r="CG22" s="15" t="n">
        <v>29</v>
      </c>
      <c r="CH22" s="15" t="n">
        <f aca="false">IF(CF22/CG22=INT(CF22/CG22),1,0)</f>
        <v>0</v>
      </c>
      <c r="CI22" s="15" t="n">
        <f aca="false">IF(CH22=0,CF22,CF22/CG22)</f>
        <v>1</v>
      </c>
      <c r="CJ22" s="15" t="n">
        <v>31</v>
      </c>
      <c r="CK22" s="15" t="n">
        <f aca="false">IF(CI22/CJ22=INT(CI22/CJ22),1,0)</f>
        <v>0</v>
      </c>
      <c r="CL22" s="15" t="n">
        <f aca="false">IF(CK22=0,CI22,CI22/CJ22)</f>
        <v>1</v>
      </c>
      <c r="CM22" s="15" t="n">
        <v>37</v>
      </c>
      <c r="CN22" s="15" t="n">
        <f aca="false">IF(CL22/CM22=INT(CL22/CM22),1,0)</f>
        <v>0</v>
      </c>
      <c r="CO22" s="15" t="n">
        <f aca="false">IF(CN22=0,CL22,CL22/CM22)</f>
        <v>1</v>
      </c>
      <c r="CP22" s="15" t="n">
        <v>41</v>
      </c>
      <c r="CQ22" s="15" t="n">
        <f aca="false">IF(CO22/CP22=INT(CO22/CP22),1,0)</f>
        <v>0</v>
      </c>
      <c r="CR22" s="15" t="n">
        <f aca="false">IF(CQ22=0,CO22,CO22/CP22)</f>
        <v>1</v>
      </c>
      <c r="CS22" s="15" t="n">
        <v>43</v>
      </c>
      <c r="CT22" s="15" t="n">
        <f aca="false">IF(CR22/CS22=INT(CR22/CS22),1,0)</f>
        <v>0</v>
      </c>
      <c r="CU22" s="15" t="n">
        <f aca="false">IF(CT22=0,CR22,CR22/CS22)</f>
        <v>1</v>
      </c>
      <c r="CV22" s="15" t="n">
        <v>47</v>
      </c>
      <c r="CW22" s="15" t="n">
        <f aca="false">IF(CU22/CV22=INT(CU22/CV22),1,0)</f>
        <v>0</v>
      </c>
      <c r="CX22" s="15" t="n">
        <f aca="false">IF(CW22=0,CU22,CU22/CV22)</f>
        <v>1</v>
      </c>
      <c r="CY22" s="15" t="n">
        <v>53</v>
      </c>
      <c r="CZ22" s="15" t="n">
        <f aca="false">IF(CX22/CY22=INT(CX22/CY22),1,0)</f>
        <v>0</v>
      </c>
      <c r="DA22" s="15" t="n">
        <f aca="false">IF(CZ22=0,CX22,CX22/CY22)</f>
        <v>1</v>
      </c>
      <c r="DB22" s="15" t="n">
        <v>59</v>
      </c>
      <c r="DC22" s="15" t="n">
        <f aca="false">IF(DA22/DB22=INT(DA22/DB22),1,0)</f>
        <v>0</v>
      </c>
      <c r="DD22" s="15" t="n">
        <f aca="false">IF(DC22=0,DA22,DA22/DB22)</f>
        <v>1</v>
      </c>
      <c r="DE22" s="15" t="n">
        <v>61</v>
      </c>
      <c r="DF22" s="15" t="n">
        <f aca="false">IF(DD22/DE22=INT(DD22/DE22),1,0)</f>
        <v>0</v>
      </c>
      <c r="DG22" s="15" t="n">
        <f aca="false">IF(DF22=0,DD22,DD22/DE22)</f>
        <v>1</v>
      </c>
      <c r="DH22" s="15" t="n">
        <v>67</v>
      </c>
      <c r="DI22" s="15" t="n">
        <f aca="false">IF(DG22/DH22=INT(DG22/DH22),1,0)</f>
        <v>0</v>
      </c>
      <c r="DJ22" s="15" t="n">
        <f aca="false">IF(DI22=0,DG22,DG22/DH22)</f>
        <v>1</v>
      </c>
      <c r="DK22" s="15" t="n">
        <v>71</v>
      </c>
      <c r="DL22" s="15" t="n">
        <f aca="false">IF(DJ22/DK22=INT(DJ22/DK22),1,0)</f>
        <v>0</v>
      </c>
      <c r="DM22" s="15" t="n">
        <f aca="false">IF(DL22=0,DJ22,DJ22/DK22)</f>
        <v>1</v>
      </c>
      <c r="DN22" s="15" t="n">
        <v>73</v>
      </c>
      <c r="DO22" s="15" t="n">
        <f aca="false">IF(DM22/DN22=INT(DM22/DN22),1,0)</f>
        <v>0</v>
      </c>
      <c r="DP22" s="15" t="n">
        <f aca="false">IF(DO22=0,DM22,DM22/DN22)</f>
        <v>1</v>
      </c>
      <c r="DQ22" s="15" t="n">
        <v>79</v>
      </c>
      <c r="DR22" s="15" t="n">
        <f aca="false">IF(DP22/DQ22=INT(DP22/DQ22),1,0)</f>
        <v>0</v>
      </c>
      <c r="DS22" s="15" t="n">
        <f aca="false">IF(DR22=0,DP22,DP22/DQ22)</f>
        <v>1</v>
      </c>
      <c r="DT22" s="15" t="n">
        <v>83</v>
      </c>
      <c r="DU22" s="15" t="n">
        <f aca="false">IF(DS22/DT22=INT(DS22/DT22),1,0)</f>
        <v>0</v>
      </c>
      <c r="DV22" s="15" t="n">
        <f aca="false">IF(DU22=0,DS22,DS22/DT22)</f>
        <v>1</v>
      </c>
      <c r="DW22" s="15" t="n">
        <v>89</v>
      </c>
      <c r="DX22" s="15" t="n">
        <f aca="false">IF(DV22/DW22=INT(DV22/DW22),1,0)</f>
        <v>0</v>
      </c>
      <c r="DY22" s="15" t="n">
        <f aca="false">IF(DX22=0,DV22,DV22/DW22)</f>
        <v>1</v>
      </c>
      <c r="DZ22" s="15" t="n">
        <v>97</v>
      </c>
      <c r="EA22" s="15" t="n">
        <f aca="false">IF(DY22/DZ22=INT(DY22/DZ22),1,0)</f>
        <v>0</v>
      </c>
      <c r="EB22" s="15" t="n">
        <f aca="false">IF(EA22=0,DY22,DY22/DZ22)</f>
        <v>1</v>
      </c>
      <c r="EC22" s="15" t="n">
        <v>101</v>
      </c>
      <c r="ED22" s="15" t="n">
        <f aca="false">IF(EB22/EC22=INT(EB22/EC22),1,0)</f>
        <v>0</v>
      </c>
      <c r="EE22" s="15" t="n">
        <f aca="false">IF(ED22=0,EB22,EB22/EC22)</f>
        <v>1</v>
      </c>
      <c r="EF22" s="15" t="n">
        <v>103</v>
      </c>
      <c r="EG22" s="15" t="n">
        <f aca="false">IF(EE22/EF22=INT(EE22/EF22),1,0)</f>
        <v>0</v>
      </c>
      <c r="EH22" s="15" t="n">
        <f aca="false">IF(EG22=0,EE22,EE22/EF22)</f>
        <v>1</v>
      </c>
      <c r="EI22" s="15" t="n">
        <v>107</v>
      </c>
      <c r="EJ22" s="15" t="n">
        <f aca="false">IF(EH22/EI22=INT(EH22/EI22),1,0)</f>
        <v>0</v>
      </c>
      <c r="EK22" s="15" t="n">
        <f aca="false">IF(EJ22=0,EH22,EH22/EI22)</f>
        <v>1</v>
      </c>
      <c r="EL22" s="15" t="n">
        <v>109</v>
      </c>
      <c r="EM22" s="15" t="n">
        <f aca="false">IF(EK22/EL22=INT(EK22/EL22),1,0)</f>
        <v>0</v>
      </c>
      <c r="EN22" s="15" t="n">
        <f aca="false">IF(EM22=0,EK22,EK22/EL22)</f>
        <v>1</v>
      </c>
      <c r="EO22" s="15" t="n">
        <v>113</v>
      </c>
      <c r="EP22" s="15" t="n">
        <f aca="false">IF(EN22/EO22=INT(EN22/EO22),1,0)</f>
        <v>0</v>
      </c>
      <c r="EQ22" s="15" t="n">
        <f aca="false">IF(EP22=0,EN22,EN22/EO22)</f>
        <v>1</v>
      </c>
      <c r="ER22" s="15" t="n">
        <v>127</v>
      </c>
      <c r="ES22" s="15" t="n">
        <f aca="false">IF(EQ22/ER22=INT(EQ22/ER22),1,0)</f>
        <v>0</v>
      </c>
      <c r="ET22" s="15" t="n">
        <f aca="false">IF(ES22=0,EQ22,EQ22/ER22)</f>
        <v>1</v>
      </c>
      <c r="EU22" s="15" t="n">
        <v>131</v>
      </c>
      <c r="EV22" s="15" t="n">
        <f aca="false">IF(ET22/EU22=INT(ET22/EU22),1,0)</f>
        <v>0</v>
      </c>
      <c r="EW22" s="15" t="n">
        <f aca="false">IF(EV22=0,ET22,ET22/EU22)</f>
        <v>1</v>
      </c>
      <c r="EX22" s="15" t="n">
        <v>137</v>
      </c>
      <c r="EY22" s="15" t="n">
        <f aca="false">IF(EW22/EX22=INT(EW22/EX22),1,0)</f>
        <v>0</v>
      </c>
      <c r="EZ22" s="15" t="n">
        <f aca="false">IF(EY22=0,EW22,EW22/EX22)</f>
        <v>1</v>
      </c>
      <c r="FA22" s="15" t="n">
        <v>139</v>
      </c>
      <c r="FB22" s="15" t="n">
        <f aca="false">IF(EZ22/FA22=INT(EZ22/FA22),1,0)</f>
        <v>0</v>
      </c>
      <c r="FC22" s="15" t="n">
        <f aca="false">IF(FB22=0,EZ22,EZ22/FA22)</f>
        <v>1</v>
      </c>
      <c r="FD22" s="15" t="n">
        <v>149</v>
      </c>
      <c r="FE22" s="15" t="n">
        <f aca="false">IF(FC22/FD22=INT(FC22/FD22),1,0)</f>
        <v>0</v>
      </c>
      <c r="FF22" s="15" t="n">
        <f aca="false">IF(FE22=0,FC22,FC22/FD22)</f>
        <v>1</v>
      </c>
      <c r="FG22" s="15"/>
      <c r="FH22" s="15" t="n">
        <f aca="false">8*AF22+4*AI22+2*AL22+AO22</f>
        <v>0</v>
      </c>
      <c r="FI22" s="15" t="n">
        <f aca="false">4*AR22+2*AU22+AX22</f>
        <v>0</v>
      </c>
      <c r="FJ22" s="15" t="n">
        <f aca="false">2*BA22+BD22</f>
        <v>0</v>
      </c>
      <c r="FK22" s="15" t="n">
        <f aca="false">2*BG22+BJ22</f>
        <v>1</v>
      </c>
      <c r="FL22" s="15" t="n">
        <f aca="false">2*BM22+BP22</f>
        <v>0</v>
      </c>
      <c r="FM22" s="15" t="n">
        <f aca="false">2*BS22+BV22</f>
        <v>0</v>
      </c>
      <c r="FN22" s="15" t="n">
        <f aca="false">BY22</f>
        <v>0</v>
      </c>
      <c r="FO22" s="15" t="n">
        <f aca="false">CB22</f>
        <v>0</v>
      </c>
      <c r="FP22" s="15" t="n">
        <f aca="false">CE22</f>
        <v>0</v>
      </c>
      <c r="FQ22" s="15" t="n">
        <f aca="false">CH22</f>
        <v>0</v>
      </c>
      <c r="FR22" s="15" t="n">
        <f aca="false">CK22</f>
        <v>0</v>
      </c>
      <c r="FS22" s="0" t="n">
        <f aca="false">CN22</f>
        <v>0</v>
      </c>
      <c r="FT22" s="0" t="n">
        <f aca="false">CQ22</f>
        <v>0</v>
      </c>
      <c r="FU22" s="0" t="n">
        <f aca="false">CT22</f>
        <v>0</v>
      </c>
      <c r="FV22" s="0" t="n">
        <f aca="false">CW22</f>
        <v>0</v>
      </c>
      <c r="FW22" s="0" t="n">
        <f aca="false">CZ22</f>
        <v>0</v>
      </c>
      <c r="FX22" s="0" t="n">
        <f aca="false">DC22</f>
        <v>0</v>
      </c>
      <c r="FY22" s="0" t="n">
        <f aca="false">DF22</f>
        <v>0</v>
      </c>
      <c r="FZ22" s="0" t="n">
        <f aca="false">DI22</f>
        <v>0</v>
      </c>
      <c r="GA22" s="0" t="n">
        <f aca="false">DL22</f>
        <v>0</v>
      </c>
      <c r="GB22" s="0" t="n">
        <f aca="false">DO22</f>
        <v>0</v>
      </c>
      <c r="GC22" s="0" t="n">
        <f aca="false">DR22</f>
        <v>0</v>
      </c>
      <c r="GD22" s="0" t="n">
        <f aca="false">DU22</f>
        <v>0</v>
      </c>
      <c r="GE22" s="0" t="n">
        <f aca="false">DX22</f>
        <v>0</v>
      </c>
      <c r="GF22" s="0" t="n">
        <f aca="false">EA22</f>
        <v>0</v>
      </c>
      <c r="GG22" s="0" t="n">
        <f aca="false">ED22</f>
        <v>0</v>
      </c>
      <c r="GH22" s="0" t="n">
        <f aca="false">EG22</f>
        <v>0</v>
      </c>
      <c r="GI22" s="0" t="n">
        <f aca="false">EJ22</f>
        <v>0</v>
      </c>
      <c r="GJ22" s="0" t="n">
        <f aca="false">EM22</f>
        <v>0</v>
      </c>
      <c r="GK22" s="0" t="n">
        <f aca="false">EP22</f>
        <v>0</v>
      </c>
      <c r="GL22" s="0" t="n">
        <f aca="false">ES22</f>
        <v>0</v>
      </c>
      <c r="GM22" s="0" t="n">
        <f aca="false">EV22</f>
        <v>0</v>
      </c>
      <c r="GN22" s="0" t="n">
        <f aca="false">EY22</f>
        <v>0</v>
      </c>
      <c r="GO22" s="0" t="n">
        <f aca="false">FB22</f>
        <v>0</v>
      </c>
      <c r="GP22" s="0" t="n">
        <f aca="false">FE22</f>
        <v>0</v>
      </c>
      <c r="GQ22" s="0" t="n">
        <f aca="false">AD22</f>
        <v>7</v>
      </c>
      <c r="GR22" s="0" t="n">
        <f aca="false">GQ22/GQ25</f>
        <v>7</v>
      </c>
      <c r="GT22" s="0" t="n">
        <f aca="false">GR22*GR27-GR23*GR26</f>
        <v>3</v>
      </c>
      <c r="GU22" s="0" t="n">
        <f aca="false">GT22+GR23*GT23*GR27</f>
        <v>3</v>
      </c>
      <c r="GV22" s="0" t="s">
        <v>86</v>
      </c>
      <c r="GX22" s="0" t="n">
        <f aca="false">AB23</f>
        <v>2</v>
      </c>
      <c r="GY22" s="0" t="n">
        <f aca="false">GR22</f>
        <v>7</v>
      </c>
      <c r="GZ22" s="0" t="n">
        <f aca="false">GR23</f>
        <v>8</v>
      </c>
      <c r="HA22" s="0" t="n">
        <f aca="false">AB27</f>
        <v>1</v>
      </c>
      <c r="HB22" s="0" t="n">
        <f aca="false">GR26</f>
        <v>4</v>
      </c>
      <c r="HC22" s="0" t="n">
        <f aca="false">GR27</f>
        <v>5</v>
      </c>
      <c r="HD22" s="0" t="str">
        <f aca="false">GX22&amp;"  "&amp;GY22&amp;"/"&amp;GZ22&amp;"  -  "&amp;HA22&amp;"  "&amp;HB22&amp;"/"&amp;HC22</f>
        <v>2  7/8  -  1  4/5</v>
      </c>
      <c r="HG22" s="0" t="n">
        <f aca="false">AB31</f>
        <v>1</v>
      </c>
      <c r="HH22" s="0" t="n">
        <f aca="false">GR30</f>
        <v>3</v>
      </c>
      <c r="HI22" s="0" t="n">
        <f aca="false">GR31</f>
        <v>40</v>
      </c>
      <c r="HJ22" s="0" t="str">
        <f aca="false">HG22&amp;"  "&amp;HH22&amp;"/"&amp;HI22</f>
        <v>1  3/40</v>
      </c>
      <c r="HK22" s="0" t="str">
        <f aca="false">"   "&amp;HH22&amp;"/"&amp;HI22</f>
        <v>   3/40</v>
      </c>
      <c r="HL22" s="0" t="str">
        <f aca="false">HG22&amp;"   "</f>
        <v>1   </v>
      </c>
      <c r="HM22" s="0" t="str">
        <f aca="false">IF(HG22=0,HK22,IF(HH22=0,HL22,IF(HH22+HG22=0,"0   ",HJ22)))</f>
        <v>1  3/40</v>
      </c>
    </row>
    <row r="23" customFormat="false" ht="6" hidden="true" customHeight="true" outlineLevel="0" collapsed="false">
      <c r="A23" s="1"/>
      <c r="B23" s="13"/>
      <c r="C23" s="10"/>
      <c r="D23" s="10"/>
      <c r="E23" s="61"/>
      <c r="F23" s="78"/>
      <c r="G23" s="61"/>
      <c r="H23" s="10"/>
      <c r="I23" s="10"/>
      <c r="AB23" s="0" t="n">
        <f aca="false">AB22+INT(AC22/AC23)</f>
        <v>2</v>
      </c>
      <c r="AC23" s="15" t="n">
        <f aca="true">IF(Y22&gt;AC22,INT((RAND()*(Z22-Y22+1)+Y22)),INT((RAND()*(Z22-AC22)+AC22+1)))</f>
        <v>8</v>
      </c>
      <c r="AD23" s="0" t="n">
        <f aca="false">AC23</f>
        <v>8</v>
      </c>
      <c r="AE23" s="0" t="n">
        <v>256</v>
      </c>
      <c r="AF23" s="15" t="n">
        <f aca="false">IF(AD23/AE23=INT(AD23/AE23),1,0)</f>
        <v>0</v>
      </c>
      <c r="AG23" s="15" t="n">
        <f aca="false">IF(AF23=0,AD23,AD23/AE23)</f>
        <v>8</v>
      </c>
      <c r="AH23" s="15" t="n">
        <v>16</v>
      </c>
      <c r="AI23" s="15" t="n">
        <f aca="false">IF(AG23/AH23=INT(AG23/AH23),1,0)</f>
        <v>0</v>
      </c>
      <c r="AJ23" s="15" t="n">
        <f aca="false">IF(AI23=0,AG23,AG23/AH23)</f>
        <v>8</v>
      </c>
      <c r="AK23" s="15" t="n">
        <v>4</v>
      </c>
      <c r="AL23" s="15" t="n">
        <f aca="false">IF(AJ23/AK23=INT(AJ23/AK23),1,0)</f>
        <v>1</v>
      </c>
      <c r="AM23" s="15" t="n">
        <f aca="false">IF(AL23=0,AJ23,AJ23/AK23)</f>
        <v>2</v>
      </c>
      <c r="AN23" s="15" t="n">
        <v>2</v>
      </c>
      <c r="AO23" s="15" t="n">
        <f aca="false">IF(AM23/AN23=INT(AM23/AN23),1,0)</f>
        <v>1</v>
      </c>
      <c r="AP23" s="15" t="n">
        <f aca="false">IF(AO23=0,AM23,AM23/AN23)</f>
        <v>1</v>
      </c>
      <c r="AQ23" s="15" t="n">
        <v>81</v>
      </c>
      <c r="AR23" s="15" t="n">
        <f aca="false">IF(AP23/AQ23=INT(AP23/AQ23),1,0)</f>
        <v>0</v>
      </c>
      <c r="AS23" s="15" t="n">
        <f aca="false">IF(AR23=0,AP23,AP23/AQ23)</f>
        <v>1</v>
      </c>
      <c r="AT23" s="15" t="n">
        <v>9</v>
      </c>
      <c r="AU23" s="15" t="n">
        <f aca="false">IF(AS23/AT23=INT(AS23/AT23),1,0)</f>
        <v>0</v>
      </c>
      <c r="AV23" s="15" t="n">
        <f aca="false">IF(AU23=0,AS23,AS23/AT23)</f>
        <v>1</v>
      </c>
      <c r="AW23" s="15" t="n">
        <v>3</v>
      </c>
      <c r="AX23" s="15" t="n">
        <f aca="false">IF(AV23/AW23=INT(AV23/AW23),1,0)</f>
        <v>0</v>
      </c>
      <c r="AY23" s="15" t="n">
        <f aca="false">IF(AX23=0,AV23,AV23/AW23)</f>
        <v>1</v>
      </c>
      <c r="AZ23" s="15" t="n">
        <v>25</v>
      </c>
      <c r="BA23" s="15" t="n">
        <f aca="false">IF(AY23/AZ23=INT(AY23/AZ23),1,0)</f>
        <v>0</v>
      </c>
      <c r="BB23" s="15" t="n">
        <f aca="false">IF(BA23=0,AY23,AY23/AZ23)</f>
        <v>1</v>
      </c>
      <c r="BC23" s="15" t="n">
        <v>5</v>
      </c>
      <c r="BD23" s="15" t="n">
        <f aca="false">IF(BB23/BC23=INT(BB23/BC23),1,0)</f>
        <v>0</v>
      </c>
      <c r="BE23" s="15" t="n">
        <f aca="false">IF(BD23=0,BB23,BB23/BC23)</f>
        <v>1</v>
      </c>
      <c r="BF23" s="15" t="n">
        <v>49</v>
      </c>
      <c r="BG23" s="15" t="n">
        <f aca="false">IF(BE23/BF23=INT(BE23/BF23),1,0)</f>
        <v>0</v>
      </c>
      <c r="BH23" s="15" t="n">
        <f aca="false">IF(BG23=0,BE23,BE23/BF23)</f>
        <v>1</v>
      </c>
      <c r="BI23" s="15" t="n">
        <v>7</v>
      </c>
      <c r="BJ23" s="15" t="n">
        <f aca="false">IF(BH23/BI23=INT(BH23/BI23),1,0)</f>
        <v>0</v>
      </c>
      <c r="BK23" s="15" t="n">
        <f aca="false">IF(BJ23=0,BH23,BH23/BI23)</f>
        <v>1</v>
      </c>
      <c r="BL23" s="15" t="n">
        <v>121</v>
      </c>
      <c r="BM23" s="15" t="n">
        <f aca="false">IF(BK23/BL23=INT(BK23/BL23),1,0)</f>
        <v>0</v>
      </c>
      <c r="BN23" s="15" t="n">
        <f aca="false">IF(BM23=0,BK23,BK23/BL23)</f>
        <v>1</v>
      </c>
      <c r="BO23" s="15" t="n">
        <v>11</v>
      </c>
      <c r="BP23" s="15" t="n">
        <f aca="false">IF(BN23/BO23=INT(BN23/BO23),1,0)</f>
        <v>0</v>
      </c>
      <c r="BQ23" s="15" t="n">
        <f aca="false">IF(BP23=0,BN23,BN23/BO23)</f>
        <v>1</v>
      </c>
      <c r="BR23" s="15" t="n">
        <v>169</v>
      </c>
      <c r="BS23" s="15" t="n">
        <f aca="false">IF(BQ23/BR23=INT(BQ23/BR23),1,0)</f>
        <v>0</v>
      </c>
      <c r="BT23" s="15" t="n">
        <f aca="false">IF(BS23=0,BQ23,BQ23/BR23)</f>
        <v>1</v>
      </c>
      <c r="BU23" s="15" t="n">
        <v>13</v>
      </c>
      <c r="BV23" s="15" t="n">
        <f aca="false">IF(BT23/BU23=INT(BT23/BU23),1,0)</f>
        <v>0</v>
      </c>
      <c r="BW23" s="15" t="n">
        <f aca="false">IF(BV23=0,BT23,BT23/BU23)</f>
        <v>1</v>
      </c>
      <c r="BX23" s="15" t="n">
        <v>17</v>
      </c>
      <c r="BY23" s="15" t="n">
        <f aca="false">IF(BW23/BX23=INT(BW23/BX23),1,0)</f>
        <v>0</v>
      </c>
      <c r="BZ23" s="15" t="n">
        <f aca="false">IF(BY23=0,BW23,BW23/BX23)</f>
        <v>1</v>
      </c>
      <c r="CA23" s="15" t="n">
        <v>19</v>
      </c>
      <c r="CB23" s="15" t="n">
        <f aca="false">IF(BZ23/CA23=INT(BZ23/CA23),1,0)</f>
        <v>0</v>
      </c>
      <c r="CC23" s="15" t="n">
        <f aca="false">IF(CB23=0,BZ23,BZ23/CA23)</f>
        <v>1</v>
      </c>
      <c r="CD23" s="15" t="n">
        <v>23</v>
      </c>
      <c r="CE23" s="15" t="n">
        <f aca="false">IF(CC23/CD23=INT(CC23/CD23),1,0)</f>
        <v>0</v>
      </c>
      <c r="CF23" s="15" t="n">
        <f aca="false">IF(CE23=0,CC23,CC23/CD23)</f>
        <v>1</v>
      </c>
      <c r="CG23" s="15" t="n">
        <v>29</v>
      </c>
      <c r="CH23" s="15" t="n">
        <f aca="false">IF(CF23/CG23=INT(CF23/CG23),1,0)</f>
        <v>0</v>
      </c>
      <c r="CI23" s="15" t="n">
        <f aca="false">IF(CH23=0,CF23,CF23/CG23)</f>
        <v>1</v>
      </c>
      <c r="CJ23" s="15" t="n">
        <v>31</v>
      </c>
      <c r="CK23" s="15" t="n">
        <f aca="false">IF(CI23/CJ23=INT(CI23/CJ23),1,0)</f>
        <v>0</v>
      </c>
      <c r="CL23" s="15" t="n">
        <f aca="false">IF(CK23=0,CI23,CI23/CJ23)</f>
        <v>1</v>
      </c>
      <c r="CM23" s="15" t="n">
        <v>37</v>
      </c>
      <c r="CN23" s="15" t="n">
        <f aca="false">IF(CL23/CM23=INT(CL23/CM23),1,0)</f>
        <v>0</v>
      </c>
      <c r="CO23" s="15" t="n">
        <f aca="false">IF(CN23=0,CL23,CL23/CM23)</f>
        <v>1</v>
      </c>
      <c r="CP23" s="15" t="n">
        <v>41</v>
      </c>
      <c r="CQ23" s="15" t="n">
        <f aca="false">IF(CO23/CP23=INT(CO23/CP23),1,0)</f>
        <v>0</v>
      </c>
      <c r="CR23" s="15" t="n">
        <f aca="false">IF(CQ23=0,CO23,CO23/CP23)</f>
        <v>1</v>
      </c>
      <c r="CS23" s="15" t="n">
        <v>43</v>
      </c>
      <c r="CT23" s="15" t="n">
        <f aca="false">IF(CR23/CS23=INT(CR23/CS23),1,0)</f>
        <v>0</v>
      </c>
      <c r="CU23" s="15" t="n">
        <f aca="false">IF(CT23=0,CR23,CR23/CS23)</f>
        <v>1</v>
      </c>
      <c r="CV23" s="15" t="n">
        <v>47</v>
      </c>
      <c r="CW23" s="15" t="n">
        <f aca="false">IF(CU23/CV23=INT(CU23/CV23),1,0)</f>
        <v>0</v>
      </c>
      <c r="CX23" s="15" t="n">
        <f aca="false">IF(CW23=0,CU23,CU23/CV23)</f>
        <v>1</v>
      </c>
      <c r="CY23" s="15" t="n">
        <v>53</v>
      </c>
      <c r="CZ23" s="15" t="n">
        <f aca="false">IF(CX23/CY23=INT(CX23/CY23),1,0)</f>
        <v>0</v>
      </c>
      <c r="DA23" s="15" t="n">
        <f aca="false">IF(CZ23=0,CX23,CX23/CY23)</f>
        <v>1</v>
      </c>
      <c r="DB23" s="15" t="n">
        <v>59</v>
      </c>
      <c r="DC23" s="15" t="n">
        <f aca="false">IF(DA23/DB23=INT(DA23/DB23),1,0)</f>
        <v>0</v>
      </c>
      <c r="DD23" s="15" t="n">
        <f aca="false">IF(DC23=0,DA23,DA23/DB23)</f>
        <v>1</v>
      </c>
      <c r="DE23" s="15" t="n">
        <v>61</v>
      </c>
      <c r="DF23" s="15" t="n">
        <f aca="false">IF(DD23/DE23=INT(DD23/DE23),1,0)</f>
        <v>0</v>
      </c>
      <c r="DG23" s="15" t="n">
        <f aca="false">IF(DF23=0,DD23,DD23/DE23)</f>
        <v>1</v>
      </c>
      <c r="DH23" s="15" t="n">
        <v>67</v>
      </c>
      <c r="DI23" s="15" t="n">
        <f aca="false">IF(DG23/DH23=INT(DG23/DH23),1,0)</f>
        <v>0</v>
      </c>
      <c r="DJ23" s="15" t="n">
        <f aca="false">IF(DI23=0,DG23,DG23/DH23)</f>
        <v>1</v>
      </c>
      <c r="DK23" s="15" t="n">
        <v>71</v>
      </c>
      <c r="DL23" s="15" t="n">
        <f aca="false">IF(DJ23/DK23=INT(DJ23/DK23),1,0)</f>
        <v>0</v>
      </c>
      <c r="DM23" s="15" t="n">
        <f aca="false">IF(DL23=0,DJ23,DJ23/DK23)</f>
        <v>1</v>
      </c>
      <c r="DN23" s="15" t="n">
        <v>73</v>
      </c>
      <c r="DO23" s="15" t="n">
        <f aca="false">IF(DM23/DN23=INT(DM23/DN23),1,0)</f>
        <v>0</v>
      </c>
      <c r="DP23" s="15" t="n">
        <f aca="false">IF(DO23=0,DM23,DM23/DN23)</f>
        <v>1</v>
      </c>
      <c r="DQ23" s="15" t="n">
        <v>79</v>
      </c>
      <c r="DR23" s="15" t="n">
        <f aca="false">IF(DP23/DQ23=INT(DP23/DQ23),1,0)</f>
        <v>0</v>
      </c>
      <c r="DS23" s="15" t="n">
        <f aca="false">IF(DR23=0,DP23,DP23/DQ23)</f>
        <v>1</v>
      </c>
      <c r="DT23" s="15" t="n">
        <v>83</v>
      </c>
      <c r="DU23" s="15" t="n">
        <f aca="false">IF(DS23/DT23=INT(DS23/DT23),1,0)</f>
        <v>0</v>
      </c>
      <c r="DV23" s="15" t="n">
        <f aca="false">IF(DU23=0,DS23,DS23/DT23)</f>
        <v>1</v>
      </c>
      <c r="DW23" s="15" t="n">
        <v>89</v>
      </c>
      <c r="DX23" s="15" t="n">
        <f aca="false">IF(DV23/DW23=INT(DV23/DW23),1,0)</f>
        <v>0</v>
      </c>
      <c r="DY23" s="15" t="n">
        <f aca="false">IF(DX23=0,DV23,DV23/DW23)</f>
        <v>1</v>
      </c>
      <c r="DZ23" s="15" t="n">
        <v>97</v>
      </c>
      <c r="EA23" s="15" t="n">
        <f aca="false">IF(DY23/DZ23=INT(DY23/DZ23),1,0)</f>
        <v>0</v>
      </c>
      <c r="EB23" s="15" t="n">
        <f aca="false">IF(EA23=0,DY23,DY23/DZ23)</f>
        <v>1</v>
      </c>
      <c r="EC23" s="15" t="n">
        <v>101</v>
      </c>
      <c r="ED23" s="15" t="n">
        <f aca="false">IF(EB23/EC23=INT(EB23/EC23),1,0)</f>
        <v>0</v>
      </c>
      <c r="EE23" s="15" t="n">
        <f aca="false">IF(ED23=0,EB23,EB23/EC23)</f>
        <v>1</v>
      </c>
      <c r="EF23" s="15" t="n">
        <v>103</v>
      </c>
      <c r="EG23" s="15" t="n">
        <f aca="false">IF(EE23/EF23=INT(EE23/EF23),1,0)</f>
        <v>0</v>
      </c>
      <c r="EH23" s="15" t="n">
        <f aca="false">IF(EG23=0,EE23,EE23/EF23)</f>
        <v>1</v>
      </c>
      <c r="EI23" s="15" t="n">
        <v>107</v>
      </c>
      <c r="EJ23" s="15" t="n">
        <f aca="false">IF(EH23/EI23=INT(EH23/EI23),1,0)</f>
        <v>0</v>
      </c>
      <c r="EK23" s="15" t="n">
        <f aca="false">IF(EJ23=0,EH23,EH23/EI23)</f>
        <v>1</v>
      </c>
      <c r="EL23" s="15" t="n">
        <v>109</v>
      </c>
      <c r="EM23" s="15" t="n">
        <f aca="false">IF(EK23/EL23=INT(EK23/EL23),1,0)</f>
        <v>0</v>
      </c>
      <c r="EN23" s="15" t="n">
        <f aca="false">IF(EM23=0,EK23,EK23/EL23)</f>
        <v>1</v>
      </c>
      <c r="EO23" s="15" t="n">
        <v>113</v>
      </c>
      <c r="EP23" s="15" t="n">
        <f aca="false">IF(EN23/EO23=INT(EN23/EO23),1,0)</f>
        <v>0</v>
      </c>
      <c r="EQ23" s="15" t="n">
        <f aca="false">IF(EP23=0,EN23,EN23/EO23)</f>
        <v>1</v>
      </c>
      <c r="ER23" s="15" t="n">
        <v>127</v>
      </c>
      <c r="ES23" s="15" t="n">
        <f aca="false">IF(EQ23/ER23=INT(EQ23/ER23),1,0)</f>
        <v>0</v>
      </c>
      <c r="ET23" s="15" t="n">
        <f aca="false">IF(ES23=0,EQ23,EQ23/ER23)</f>
        <v>1</v>
      </c>
      <c r="EU23" s="15" t="n">
        <v>131</v>
      </c>
      <c r="EV23" s="15" t="n">
        <f aca="false">IF(ET23/EU23=INT(ET23/EU23),1,0)</f>
        <v>0</v>
      </c>
      <c r="EW23" s="15" t="n">
        <f aca="false">IF(EV23=0,ET23,ET23/EU23)</f>
        <v>1</v>
      </c>
      <c r="EX23" s="15" t="n">
        <v>137</v>
      </c>
      <c r="EY23" s="15" t="n">
        <f aca="false">IF(EW23/EX23=INT(EW23/EX23),1,0)</f>
        <v>0</v>
      </c>
      <c r="EZ23" s="15" t="n">
        <f aca="false">IF(EY23=0,EW23,EW23/EX23)</f>
        <v>1</v>
      </c>
      <c r="FA23" s="15" t="n">
        <v>139</v>
      </c>
      <c r="FB23" s="15" t="n">
        <f aca="false">IF(EZ23/FA23=INT(EZ23/FA23),1,0)</f>
        <v>0</v>
      </c>
      <c r="FC23" s="15" t="n">
        <f aca="false">IF(FB23=0,EZ23,EZ23/FA23)</f>
        <v>1</v>
      </c>
      <c r="FD23" s="15" t="n">
        <v>149</v>
      </c>
      <c r="FE23" s="15" t="n">
        <f aca="false">IF(FC23/FD23=INT(FC23/FD23),1,0)</f>
        <v>0</v>
      </c>
      <c r="FF23" s="15" t="n">
        <f aca="false">IF(FE23=0,FC23,FC23/FD23)</f>
        <v>1</v>
      </c>
      <c r="FG23" s="15"/>
      <c r="FH23" s="15" t="n">
        <f aca="false">8*AF23+4*AI23+2*AL23+AO23</f>
        <v>3</v>
      </c>
      <c r="FI23" s="15" t="n">
        <f aca="false">4*AR23+2*AU23+AX23</f>
        <v>0</v>
      </c>
      <c r="FJ23" s="15" t="n">
        <f aca="false">2*BA23+BD23</f>
        <v>0</v>
      </c>
      <c r="FK23" s="15" t="n">
        <f aca="false">2*BG23+BJ23</f>
        <v>0</v>
      </c>
      <c r="FL23" s="15" t="n">
        <f aca="false">2*BM23+BP23</f>
        <v>0</v>
      </c>
      <c r="FM23" s="15" t="n">
        <f aca="false">2*BS23+BV23</f>
        <v>0</v>
      </c>
      <c r="FN23" s="15" t="n">
        <f aca="false">BY23</f>
        <v>0</v>
      </c>
      <c r="FO23" s="15" t="n">
        <f aca="false">CB23</f>
        <v>0</v>
      </c>
      <c r="FP23" s="15" t="n">
        <f aca="false">CE23</f>
        <v>0</v>
      </c>
      <c r="FQ23" s="15" t="n">
        <f aca="false">CH23</f>
        <v>0</v>
      </c>
      <c r="FR23" s="15" t="n">
        <f aca="false">CK23</f>
        <v>0</v>
      </c>
      <c r="FS23" s="0" t="n">
        <f aca="false">CN23</f>
        <v>0</v>
      </c>
      <c r="FT23" s="0" t="n">
        <f aca="false">CQ23</f>
        <v>0</v>
      </c>
      <c r="FU23" s="0" t="n">
        <f aca="false">CT23</f>
        <v>0</v>
      </c>
      <c r="FV23" s="0" t="n">
        <f aca="false">CW23</f>
        <v>0</v>
      </c>
      <c r="FW23" s="0" t="n">
        <f aca="false">CZ23</f>
        <v>0</v>
      </c>
      <c r="FX23" s="0" t="n">
        <f aca="false">DC23</f>
        <v>0</v>
      </c>
      <c r="FY23" s="0" t="n">
        <f aca="false">DF23</f>
        <v>0</v>
      </c>
      <c r="FZ23" s="0" t="n">
        <f aca="false">DI23</f>
        <v>0</v>
      </c>
      <c r="GA23" s="0" t="n">
        <f aca="false">DL23</f>
        <v>0</v>
      </c>
      <c r="GB23" s="0" t="n">
        <f aca="false">DO23</f>
        <v>0</v>
      </c>
      <c r="GC23" s="0" t="n">
        <f aca="false">DR23</f>
        <v>0</v>
      </c>
      <c r="GD23" s="0" t="n">
        <f aca="false">DU23</f>
        <v>0</v>
      </c>
      <c r="GE23" s="0" t="n">
        <f aca="false">DX23</f>
        <v>0</v>
      </c>
      <c r="GF23" s="0" t="n">
        <f aca="false">EA23</f>
        <v>0</v>
      </c>
      <c r="GG23" s="0" t="n">
        <f aca="false">ED23</f>
        <v>0</v>
      </c>
      <c r="GH23" s="0" t="n">
        <f aca="false">EG23</f>
        <v>0</v>
      </c>
      <c r="GI23" s="0" t="n">
        <f aca="false">EJ23</f>
        <v>0</v>
      </c>
      <c r="GJ23" s="0" t="n">
        <f aca="false">EM23</f>
        <v>0</v>
      </c>
      <c r="GK23" s="0" t="n">
        <f aca="false">EP23</f>
        <v>0</v>
      </c>
      <c r="GL23" s="0" t="n">
        <f aca="false">ES23</f>
        <v>0</v>
      </c>
      <c r="GM23" s="0" t="n">
        <f aca="false">EV23</f>
        <v>0</v>
      </c>
      <c r="GN23" s="0" t="n">
        <f aca="false">EY23</f>
        <v>0</v>
      </c>
      <c r="GO23" s="0" t="n">
        <f aca="false">FB23</f>
        <v>0</v>
      </c>
      <c r="GP23" s="0" t="n">
        <f aca="false">FE23</f>
        <v>0</v>
      </c>
      <c r="GQ23" s="0" t="n">
        <f aca="false">AD23</f>
        <v>8</v>
      </c>
      <c r="GR23" s="0" t="n">
        <f aca="false">GQ23/GQ25</f>
        <v>8</v>
      </c>
      <c r="GT23" s="0" t="n">
        <f aca="false">IF(GT22&lt;0,1,0)</f>
        <v>0</v>
      </c>
      <c r="GU23" s="0" t="n">
        <f aca="false">GR23*GR27</f>
        <v>40</v>
      </c>
      <c r="GV23" s="0" t="s">
        <v>87</v>
      </c>
    </row>
    <row r="24" customFormat="false" ht="5.25" hidden="true" customHeight="true" outlineLevel="0" collapsed="false">
      <c r="A24" s="1"/>
      <c r="B24" s="13"/>
      <c r="C24" s="10"/>
      <c r="D24" s="10"/>
      <c r="E24" s="61"/>
      <c r="F24" s="78"/>
      <c r="G24" s="61"/>
      <c r="H24" s="10"/>
      <c r="I24" s="10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 t="n">
        <f aca="false">IF(FH22&lt;FH23,FH22,FH23)</f>
        <v>0</v>
      </c>
      <c r="FI24" s="15" t="n">
        <f aca="false">IF(FI22&lt;FI23,FI22,FI23)</f>
        <v>0</v>
      </c>
      <c r="FJ24" s="15" t="n">
        <f aca="false">IF(FJ22&lt;FJ23,FJ22,FJ23)</f>
        <v>0</v>
      </c>
      <c r="FK24" s="15" t="n">
        <f aca="false">IF(FK22&lt;FK23,FK22,FK23)</f>
        <v>0</v>
      </c>
      <c r="FL24" s="15" t="n">
        <f aca="false">IF(FL22&lt;FL23,FL22,FL23)</f>
        <v>0</v>
      </c>
      <c r="FM24" s="15" t="n">
        <f aca="false">IF(FM22&lt;FM23,FM22,FM23)</f>
        <v>0</v>
      </c>
      <c r="FN24" s="15" t="n">
        <f aca="false">IF(FN22&lt;FN23,FN22,FN23)</f>
        <v>0</v>
      </c>
      <c r="FO24" s="15" t="n">
        <f aca="false">IF(FO22&lt;FO23,FO22,FO23)</f>
        <v>0</v>
      </c>
      <c r="FP24" s="15" t="n">
        <f aca="false">IF(FP22&lt;FP23,FP22,FP23)</f>
        <v>0</v>
      </c>
      <c r="FQ24" s="15" t="n">
        <f aca="false">IF(FQ22&lt;FQ23,FQ22,FQ23)</f>
        <v>0</v>
      </c>
      <c r="FR24" s="15" t="n">
        <f aca="false">IF(FR22&lt;FR23,FR22,FR23)</f>
        <v>0</v>
      </c>
      <c r="FS24" s="15" t="n">
        <f aca="false">IF(FS22&lt;FS23,FS22,FS23)</f>
        <v>0</v>
      </c>
      <c r="FT24" s="15" t="n">
        <f aca="false">IF(FT22&lt;FT23,FT22,FT23)</f>
        <v>0</v>
      </c>
      <c r="FU24" s="15" t="n">
        <f aca="false">IF(FU22&lt;FU23,FU22,FU23)</f>
        <v>0</v>
      </c>
      <c r="FV24" s="15" t="n">
        <f aca="false">IF(FV22&lt;FV23,FV22,FV23)</f>
        <v>0</v>
      </c>
      <c r="FW24" s="15" t="n">
        <f aca="false">IF(FW22&lt;FW23,FW22,FW23)</f>
        <v>0</v>
      </c>
      <c r="FX24" s="15" t="n">
        <f aca="false">IF(FX22&lt;FX23,FX22,FX23)</f>
        <v>0</v>
      </c>
      <c r="FY24" s="15" t="n">
        <f aca="false">IF(FY22&lt;FY23,FY22,FY23)</f>
        <v>0</v>
      </c>
      <c r="FZ24" s="15" t="n">
        <f aca="false">IF(FZ22&lt;FZ23,FZ22,FZ23)</f>
        <v>0</v>
      </c>
      <c r="GA24" s="15" t="n">
        <f aca="false">IF(GA22&lt;GA23,GA22,GA23)</f>
        <v>0</v>
      </c>
      <c r="GB24" s="15" t="n">
        <f aca="false">IF(GB22&lt;GB23,GB22,GB23)</f>
        <v>0</v>
      </c>
      <c r="GC24" s="15" t="n">
        <f aca="false">IF(GC22&lt;GC23,GC22,GC23)</f>
        <v>0</v>
      </c>
      <c r="GD24" s="15" t="n">
        <f aca="false">IF(GD22&lt;GD23,GD22,GD23)</f>
        <v>0</v>
      </c>
      <c r="GE24" s="15" t="n">
        <f aca="false">IF(GE22&lt;GE23,GE22,GE23)</f>
        <v>0</v>
      </c>
      <c r="GF24" s="15" t="n">
        <f aca="false">IF(GF22&lt;GF23,GF22,GF23)</f>
        <v>0</v>
      </c>
      <c r="GG24" s="15" t="n">
        <f aca="false">IF(GG22&lt;GG23,GG22,GG23)</f>
        <v>0</v>
      </c>
      <c r="GH24" s="15" t="n">
        <f aca="false">IF(GH22&lt;GH23,GH22,GH23)</f>
        <v>0</v>
      </c>
      <c r="GI24" s="15" t="n">
        <f aca="false">IF(GI22&lt;GI23,GI22,GI23)</f>
        <v>0</v>
      </c>
      <c r="GJ24" s="15" t="n">
        <f aca="false">IF(GJ22&lt;GJ23,GJ22,GJ23)</f>
        <v>0</v>
      </c>
      <c r="GK24" s="15" t="n">
        <f aca="false">IF(GK22&lt;GK23,GK22,GK23)</f>
        <v>0</v>
      </c>
      <c r="GL24" s="15" t="n">
        <f aca="false">IF(GL22&lt;GL23,GL22,GL23)</f>
        <v>0</v>
      </c>
      <c r="GM24" s="15" t="n">
        <f aca="false">IF(GM22&lt;GM23,GM22,GM23)</f>
        <v>0</v>
      </c>
      <c r="GN24" s="15" t="n">
        <f aca="false">IF(GN22&lt;GN23,GN22,GN23)</f>
        <v>0</v>
      </c>
      <c r="GO24" s="15" t="n">
        <f aca="false">IF(GO22&lt;GO23,GO22,GO23)</f>
        <v>0</v>
      </c>
      <c r="GP24" s="15" t="n">
        <f aca="false">IF(GP22&lt;GP23,GP22,GP23)</f>
        <v>0</v>
      </c>
      <c r="GU24" s="0" t="n">
        <f aca="false">AB23-AB27-GT23</f>
        <v>1</v>
      </c>
      <c r="GV24" s="0" t="s">
        <v>85</v>
      </c>
    </row>
    <row r="25" customFormat="false" ht="6" hidden="true" customHeight="true" outlineLevel="0" collapsed="false">
      <c r="A25" s="1"/>
      <c r="B25" s="13"/>
      <c r="C25" s="10"/>
      <c r="D25" s="10"/>
      <c r="E25" s="61"/>
      <c r="F25" s="78"/>
      <c r="G25" s="61"/>
      <c r="H25" s="10"/>
      <c r="I25" s="10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0" t="n">
        <f aca="false">FH$3^FH24</f>
        <v>1</v>
      </c>
      <c r="FI25" s="0" t="n">
        <f aca="false">FI$3^FI24*FH25</f>
        <v>1</v>
      </c>
      <c r="FJ25" s="0" t="n">
        <f aca="false">FJ$3^FJ24*FI25</f>
        <v>1</v>
      </c>
      <c r="FK25" s="0" t="n">
        <f aca="false">FK$3^FK24*FJ25</f>
        <v>1</v>
      </c>
      <c r="FL25" s="0" t="n">
        <f aca="false">FL$3^FL24*FK25</f>
        <v>1</v>
      </c>
      <c r="FM25" s="0" t="n">
        <f aca="false">FM$3^FM24*FL25</f>
        <v>1</v>
      </c>
      <c r="FN25" s="0" t="n">
        <f aca="false">FN$3^FN24*FM25</f>
        <v>1</v>
      </c>
      <c r="FO25" s="0" t="n">
        <f aca="false">FO$3^FO24*FN25</f>
        <v>1</v>
      </c>
      <c r="FP25" s="0" t="n">
        <f aca="false">FP$3^FP24*FO25</f>
        <v>1</v>
      </c>
      <c r="FQ25" s="0" t="n">
        <f aca="false">FQ$3^FQ24*FP25</f>
        <v>1</v>
      </c>
      <c r="FR25" s="0" t="n">
        <f aca="false">FR$3^FR24*FQ25</f>
        <v>1</v>
      </c>
      <c r="FS25" s="0" t="n">
        <f aca="false">FS$3^FS24*FR25</f>
        <v>1</v>
      </c>
      <c r="FT25" s="0" t="n">
        <f aca="false">FT$3^FT24*FS25</f>
        <v>1</v>
      </c>
      <c r="FU25" s="0" t="n">
        <f aca="false">FU$3^FU24*FT25</f>
        <v>1</v>
      </c>
      <c r="FV25" s="0" t="n">
        <f aca="false">FV$3^FV24*FU25</f>
        <v>1</v>
      </c>
      <c r="FW25" s="0" t="n">
        <f aca="false">FW$3^FW24*FV25</f>
        <v>1</v>
      </c>
      <c r="FX25" s="0" t="n">
        <f aca="false">FX$3^FX24*FW25</f>
        <v>1</v>
      </c>
      <c r="FY25" s="0" t="n">
        <f aca="false">FY$3^FY24*FX25</f>
        <v>1</v>
      </c>
      <c r="FZ25" s="0" t="n">
        <f aca="false">FZ$3^FZ24*FY25</f>
        <v>1</v>
      </c>
      <c r="GA25" s="0" t="n">
        <f aca="false">GA$3^GA24*FZ25</f>
        <v>1</v>
      </c>
      <c r="GB25" s="0" t="n">
        <f aca="false">GB$3^GB24*GA25</f>
        <v>1</v>
      </c>
      <c r="GC25" s="0" t="n">
        <f aca="false">GC$3^GC24*GB25</f>
        <v>1</v>
      </c>
      <c r="GD25" s="0" t="n">
        <f aca="false">GD$3^GD24*GC25</f>
        <v>1</v>
      </c>
      <c r="GE25" s="0" t="n">
        <f aca="false">GE$3^GE24*GD25</f>
        <v>1</v>
      </c>
      <c r="GF25" s="0" t="n">
        <f aca="false">GF$3^GF24*GE25</f>
        <v>1</v>
      </c>
      <c r="GG25" s="0" t="n">
        <f aca="false">GG$3^GG24*GF25</f>
        <v>1</v>
      </c>
      <c r="GH25" s="0" t="n">
        <f aca="false">GH$3^GH24*GG25</f>
        <v>1</v>
      </c>
      <c r="GI25" s="0" t="n">
        <f aca="false">GI$3^GI24*GH25</f>
        <v>1</v>
      </c>
      <c r="GJ25" s="0" t="n">
        <f aca="false">GJ$3^GJ24*GI25</f>
        <v>1</v>
      </c>
      <c r="GK25" s="0" t="n">
        <f aca="false">GK$3^GK24*GJ25</f>
        <v>1</v>
      </c>
      <c r="GL25" s="0" t="n">
        <f aca="false">GL$3^GL24*GK25</f>
        <v>1</v>
      </c>
      <c r="GM25" s="0" t="n">
        <f aca="false">GM$3^GM24*GL25</f>
        <v>1</v>
      </c>
      <c r="GN25" s="0" t="n">
        <f aca="false">GN$3^GN24*GM25</f>
        <v>1</v>
      </c>
      <c r="GO25" s="0" t="n">
        <f aca="false">GO$3^GO24*GN25</f>
        <v>1</v>
      </c>
      <c r="GP25" s="0" t="n">
        <f aca="false">GP$3^GP24*GO25</f>
        <v>1</v>
      </c>
      <c r="GQ25" s="0" t="n">
        <f aca="false">GP25</f>
        <v>1</v>
      </c>
    </row>
    <row r="26" customFormat="false" ht="6" hidden="true" customHeight="true" outlineLevel="0" collapsed="false">
      <c r="A26" s="1"/>
      <c r="B26" s="13"/>
      <c r="C26" s="10"/>
      <c r="D26" s="10"/>
      <c r="E26" s="61"/>
      <c r="F26" s="78"/>
      <c r="G26" s="61"/>
      <c r="H26" s="10"/>
      <c r="I26" s="10"/>
      <c r="AA26" s="0" t="s">
        <v>106</v>
      </c>
      <c r="AB26" s="15" t="n">
        <f aca="true">INT((RAND()*(V22-U22)+U22))</f>
        <v>1</v>
      </c>
      <c r="AC26" s="15" t="n">
        <f aca="true">INT((RAND()*(X22-W22+1)+W22))</f>
        <v>8</v>
      </c>
      <c r="AD26" s="0" t="n">
        <f aca="false">AC26-AC27*(AB27-AB26)</f>
        <v>8</v>
      </c>
      <c r="AE26" s="0" t="n">
        <v>256</v>
      </c>
      <c r="AF26" s="15" t="n">
        <f aca="false">IF(AD26/AE26=INT(AD26/AE26),1,0)</f>
        <v>0</v>
      </c>
      <c r="AG26" s="15" t="n">
        <f aca="false">IF(AF26=0,AD26,AD26/AE26)</f>
        <v>8</v>
      </c>
      <c r="AH26" s="15" t="n">
        <v>16</v>
      </c>
      <c r="AI26" s="15" t="n">
        <f aca="false">IF(AG26/AH26=INT(AG26/AH26),1,0)</f>
        <v>0</v>
      </c>
      <c r="AJ26" s="15" t="n">
        <f aca="false">IF(AI26=0,AG26,AG26/AH26)</f>
        <v>8</v>
      </c>
      <c r="AK26" s="15" t="n">
        <v>4</v>
      </c>
      <c r="AL26" s="15" t="n">
        <f aca="false">IF(AJ26/AK26=INT(AJ26/AK26),1,0)</f>
        <v>1</v>
      </c>
      <c r="AM26" s="15" t="n">
        <f aca="false">IF(AL26=0,AJ26,AJ26/AK26)</f>
        <v>2</v>
      </c>
      <c r="AN26" s="15" t="n">
        <v>2</v>
      </c>
      <c r="AO26" s="15" t="n">
        <f aca="false">IF(AM26/AN26=INT(AM26/AN26),1,0)</f>
        <v>1</v>
      </c>
      <c r="AP26" s="15" t="n">
        <f aca="false">IF(AO26=0,AM26,AM26/AN26)</f>
        <v>1</v>
      </c>
      <c r="AQ26" s="15" t="n">
        <v>81</v>
      </c>
      <c r="AR26" s="15" t="n">
        <f aca="false">IF(AP26/AQ26=INT(AP26/AQ26),1,0)</f>
        <v>0</v>
      </c>
      <c r="AS26" s="15" t="n">
        <f aca="false">IF(AR26=0,AP26,AP26/AQ26)</f>
        <v>1</v>
      </c>
      <c r="AT26" s="15" t="n">
        <v>9</v>
      </c>
      <c r="AU26" s="15" t="n">
        <f aca="false">IF(AS26/AT26=INT(AS26/AT26),1,0)</f>
        <v>0</v>
      </c>
      <c r="AV26" s="15" t="n">
        <f aca="false">IF(AU26=0,AS26,AS26/AT26)</f>
        <v>1</v>
      </c>
      <c r="AW26" s="15" t="n">
        <v>3</v>
      </c>
      <c r="AX26" s="15" t="n">
        <f aca="false">IF(AV26/AW26=INT(AV26/AW26),1,0)</f>
        <v>0</v>
      </c>
      <c r="AY26" s="15" t="n">
        <f aca="false">IF(AX26=0,AV26,AV26/AW26)</f>
        <v>1</v>
      </c>
      <c r="AZ26" s="15" t="n">
        <v>25</v>
      </c>
      <c r="BA26" s="15" t="n">
        <f aca="false">IF(AY26/AZ26=INT(AY26/AZ26),1,0)</f>
        <v>0</v>
      </c>
      <c r="BB26" s="15" t="n">
        <f aca="false">IF(BA26=0,AY26,AY26/AZ26)</f>
        <v>1</v>
      </c>
      <c r="BC26" s="15" t="n">
        <v>5</v>
      </c>
      <c r="BD26" s="15" t="n">
        <f aca="false">IF(BB26/BC26=INT(BB26/BC26),1,0)</f>
        <v>0</v>
      </c>
      <c r="BE26" s="15" t="n">
        <f aca="false">IF(BD26=0,BB26,BB26/BC26)</f>
        <v>1</v>
      </c>
      <c r="BF26" s="15" t="n">
        <v>49</v>
      </c>
      <c r="BG26" s="15" t="n">
        <f aca="false">IF(BE26/BF26=INT(BE26/BF26),1,0)</f>
        <v>0</v>
      </c>
      <c r="BH26" s="15" t="n">
        <f aca="false">IF(BG26=0,BE26,BE26/BF26)</f>
        <v>1</v>
      </c>
      <c r="BI26" s="15" t="n">
        <v>7</v>
      </c>
      <c r="BJ26" s="15" t="n">
        <f aca="false">IF(BH26/BI26=INT(BH26/BI26),1,0)</f>
        <v>0</v>
      </c>
      <c r="BK26" s="15" t="n">
        <f aca="false">IF(BJ26=0,BH26,BH26/BI26)</f>
        <v>1</v>
      </c>
      <c r="BL26" s="15" t="n">
        <v>121</v>
      </c>
      <c r="BM26" s="15" t="n">
        <f aca="false">IF(BK26/BL26=INT(BK26/BL26),1,0)</f>
        <v>0</v>
      </c>
      <c r="BN26" s="15" t="n">
        <f aca="false">IF(BM26=0,BK26,BK26/BL26)</f>
        <v>1</v>
      </c>
      <c r="BO26" s="15" t="n">
        <v>11</v>
      </c>
      <c r="BP26" s="15" t="n">
        <f aca="false">IF(BN26/BO26=INT(BN26/BO26),1,0)</f>
        <v>0</v>
      </c>
      <c r="BQ26" s="15" t="n">
        <f aca="false">IF(BP26=0,BN26,BN26/BO26)</f>
        <v>1</v>
      </c>
      <c r="BR26" s="15" t="n">
        <v>169</v>
      </c>
      <c r="BS26" s="15" t="n">
        <f aca="false">IF(BQ26/BR26=INT(BQ26/BR26),1,0)</f>
        <v>0</v>
      </c>
      <c r="BT26" s="15" t="n">
        <f aca="false">IF(BS26=0,BQ26,BQ26/BR26)</f>
        <v>1</v>
      </c>
      <c r="BU26" s="15" t="n">
        <v>13</v>
      </c>
      <c r="BV26" s="15" t="n">
        <f aca="false">IF(BT26/BU26=INT(BT26/BU26),1,0)</f>
        <v>0</v>
      </c>
      <c r="BW26" s="15" t="n">
        <f aca="false">IF(BV26=0,BT26,BT26/BU26)</f>
        <v>1</v>
      </c>
      <c r="BX26" s="15" t="n">
        <v>17</v>
      </c>
      <c r="BY26" s="15" t="n">
        <f aca="false">IF(BW26/BX26=INT(BW26/BX26),1,0)</f>
        <v>0</v>
      </c>
      <c r="BZ26" s="15" t="n">
        <f aca="false">IF(BY26=0,BW26,BW26/BX26)</f>
        <v>1</v>
      </c>
      <c r="CA26" s="15" t="n">
        <v>19</v>
      </c>
      <c r="CB26" s="15" t="n">
        <f aca="false">IF(BZ26/CA26=INT(BZ26/CA26),1,0)</f>
        <v>0</v>
      </c>
      <c r="CC26" s="15" t="n">
        <f aca="false">IF(CB26=0,BZ26,BZ26/CA26)</f>
        <v>1</v>
      </c>
      <c r="CD26" s="15" t="n">
        <v>23</v>
      </c>
      <c r="CE26" s="15" t="n">
        <f aca="false">IF(CC26/CD26=INT(CC26/CD26),1,0)</f>
        <v>0</v>
      </c>
      <c r="CF26" s="15" t="n">
        <f aca="false">IF(CE26=0,CC26,CC26/CD26)</f>
        <v>1</v>
      </c>
      <c r="CG26" s="15" t="n">
        <v>29</v>
      </c>
      <c r="CH26" s="15" t="n">
        <f aca="false">IF(CF26/CG26=INT(CF26/CG26),1,0)</f>
        <v>0</v>
      </c>
      <c r="CI26" s="15" t="n">
        <f aca="false">IF(CH26=0,CF26,CF26/CG26)</f>
        <v>1</v>
      </c>
      <c r="CJ26" s="15" t="n">
        <v>31</v>
      </c>
      <c r="CK26" s="15" t="n">
        <f aca="false">IF(CI26/CJ26=INT(CI26/CJ26),1,0)</f>
        <v>0</v>
      </c>
      <c r="CL26" s="15" t="n">
        <f aca="false">IF(CK26=0,CI26,CI26/CJ26)</f>
        <v>1</v>
      </c>
      <c r="CM26" s="15" t="n">
        <v>37</v>
      </c>
      <c r="CN26" s="15" t="n">
        <f aca="false">IF(CL26/CM26=INT(CL26/CM26),1,0)</f>
        <v>0</v>
      </c>
      <c r="CO26" s="15" t="n">
        <f aca="false">IF(CN26=0,CL26,CL26/CM26)</f>
        <v>1</v>
      </c>
      <c r="CP26" s="15" t="n">
        <v>41</v>
      </c>
      <c r="CQ26" s="15" t="n">
        <f aca="false">IF(CO26/CP26=INT(CO26/CP26),1,0)</f>
        <v>0</v>
      </c>
      <c r="CR26" s="15" t="n">
        <f aca="false">IF(CQ26=0,CO26,CO26/CP26)</f>
        <v>1</v>
      </c>
      <c r="CS26" s="15" t="n">
        <v>43</v>
      </c>
      <c r="CT26" s="15" t="n">
        <f aca="false">IF(CR26/CS26=INT(CR26/CS26),1,0)</f>
        <v>0</v>
      </c>
      <c r="CU26" s="15" t="n">
        <f aca="false">IF(CT26=0,CR26,CR26/CS26)</f>
        <v>1</v>
      </c>
      <c r="CV26" s="15" t="n">
        <v>47</v>
      </c>
      <c r="CW26" s="15" t="n">
        <f aca="false">IF(CU26/CV26=INT(CU26/CV26),1,0)</f>
        <v>0</v>
      </c>
      <c r="CX26" s="15" t="n">
        <f aca="false">IF(CW26=0,CU26,CU26/CV26)</f>
        <v>1</v>
      </c>
      <c r="CY26" s="15" t="n">
        <v>53</v>
      </c>
      <c r="CZ26" s="15" t="n">
        <f aca="false">IF(CX26/CY26=INT(CX26/CY26),1,0)</f>
        <v>0</v>
      </c>
      <c r="DA26" s="15" t="n">
        <f aca="false">IF(CZ26=0,CX26,CX26/CY26)</f>
        <v>1</v>
      </c>
      <c r="DB26" s="15" t="n">
        <v>59</v>
      </c>
      <c r="DC26" s="15" t="n">
        <f aca="false">IF(DA26/DB26=INT(DA26/DB26),1,0)</f>
        <v>0</v>
      </c>
      <c r="DD26" s="15" t="n">
        <f aca="false">IF(DC26=0,DA26,DA26/DB26)</f>
        <v>1</v>
      </c>
      <c r="DE26" s="15" t="n">
        <v>61</v>
      </c>
      <c r="DF26" s="15" t="n">
        <f aca="false">IF(DD26/DE26=INT(DD26/DE26),1,0)</f>
        <v>0</v>
      </c>
      <c r="DG26" s="15" t="n">
        <f aca="false">IF(DF26=0,DD26,DD26/DE26)</f>
        <v>1</v>
      </c>
      <c r="DH26" s="15" t="n">
        <v>67</v>
      </c>
      <c r="DI26" s="15" t="n">
        <f aca="false">IF(DG26/DH26=INT(DG26/DH26),1,0)</f>
        <v>0</v>
      </c>
      <c r="DJ26" s="15" t="n">
        <f aca="false">IF(DI26=0,DG26,DG26/DH26)</f>
        <v>1</v>
      </c>
      <c r="DK26" s="15" t="n">
        <v>71</v>
      </c>
      <c r="DL26" s="15" t="n">
        <f aca="false">IF(DJ26/DK26=INT(DJ26/DK26),1,0)</f>
        <v>0</v>
      </c>
      <c r="DM26" s="15" t="n">
        <f aca="false">IF(DL26=0,DJ26,DJ26/DK26)</f>
        <v>1</v>
      </c>
      <c r="DN26" s="15" t="n">
        <v>73</v>
      </c>
      <c r="DO26" s="15" t="n">
        <f aca="false">IF(DM26/DN26=INT(DM26/DN26),1,0)</f>
        <v>0</v>
      </c>
      <c r="DP26" s="15" t="n">
        <f aca="false">IF(DO26=0,DM26,DM26/DN26)</f>
        <v>1</v>
      </c>
      <c r="DQ26" s="15" t="n">
        <v>79</v>
      </c>
      <c r="DR26" s="15" t="n">
        <f aca="false">IF(DP26/DQ26=INT(DP26/DQ26),1,0)</f>
        <v>0</v>
      </c>
      <c r="DS26" s="15" t="n">
        <f aca="false">IF(DR26=0,DP26,DP26/DQ26)</f>
        <v>1</v>
      </c>
      <c r="DT26" s="15" t="n">
        <v>83</v>
      </c>
      <c r="DU26" s="15" t="n">
        <f aca="false">IF(DS26/DT26=INT(DS26/DT26),1,0)</f>
        <v>0</v>
      </c>
      <c r="DV26" s="15" t="n">
        <f aca="false">IF(DU26=0,DS26,DS26/DT26)</f>
        <v>1</v>
      </c>
      <c r="DW26" s="15" t="n">
        <v>89</v>
      </c>
      <c r="DX26" s="15" t="n">
        <f aca="false">IF(DV26/DW26=INT(DV26/DW26),1,0)</f>
        <v>0</v>
      </c>
      <c r="DY26" s="15" t="n">
        <f aca="false">IF(DX26=0,DV26,DV26/DW26)</f>
        <v>1</v>
      </c>
      <c r="DZ26" s="15" t="n">
        <v>97</v>
      </c>
      <c r="EA26" s="15" t="n">
        <f aca="false">IF(DY26/DZ26=INT(DY26/DZ26),1,0)</f>
        <v>0</v>
      </c>
      <c r="EB26" s="15" t="n">
        <f aca="false">IF(EA26=0,DY26,DY26/DZ26)</f>
        <v>1</v>
      </c>
      <c r="EC26" s="15" t="n">
        <v>101</v>
      </c>
      <c r="ED26" s="15" t="n">
        <f aca="false">IF(EB26/EC26=INT(EB26/EC26),1,0)</f>
        <v>0</v>
      </c>
      <c r="EE26" s="15" t="n">
        <f aca="false">IF(ED26=0,EB26,EB26/EC26)</f>
        <v>1</v>
      </c>
      <c r="EF26" s="15" t="n">
        <v>103</v>
      </c>
      <c r="EG26" s="15" t="n">
        <f aca="false">IF(EE26/EF26=INT(EE26/EF26),1,0)</f>
        <v>0</v>
      </c>
      <c r="EH26" s="15" t="n">
        <f aca="false">IF(EG26=0,EE26,EE26/EF26)</f>
        <v>1</v>
      </c>
      <c r="EI26" s="15" t="n">
        <v>107</v>
      </c>
      <c r="EJ26" s="15" t="n">
        <f aca="false">IF(EH26/EI26=INT(EH26/EI26),1,0)</f>
        <v>0</v>
      </c>
      <c r="EK26" s="15" t="n">
        <f aca="false">IF(EJ26=0,EH26,EH26/EI26)</f>
        <v>1</v>
      </c>
      <c r="EL26" s="15" t="n">
        <v>109</v>
      </c>
      <c r="EM26" s="15" t="n">
        <f aca="false">IF(EK26/EL26=INT(EK26/EL26),1,0)</f>
        <v>0</v>
      </c>
      <c r="EN26" s="15" t="n">
        <f aca="false">IF(EM26=0,EK26,EK26/EL26)</f>
        <v>1</v>
      </c>
      <c r="EO26" s="15" t="n">
        <v>113</v>
      </c>
      <c r="EP26" s="15" t="n">
        <f aca="false">IF(EN26/EO26=INT(EN26/EO26),1,0)</f>
        <v>0</v>
      </c>
      <c r="EQ26" s="15" t="n">
        <f aca="false">IF(EP26=0,EN26,EN26/EO26)</f>
        <v>1</v>
      </c>
      <c r="ER26" s="15" t="n">
        <v>127</v>
      </c>
      <c r="ES26" s="15" t="n">
        <f aca="false">IF(EQ26/ER26=INT(EQ26/ER26),1,0)</f>
        <v>0</v>
      </c>
      <c r="ET26" s="15" t="n">
        <f aca="false">IF(ES26=0,EQ26,EQ26/ER26)</f>
        <v>1</v>
      </c>
      <c r="EU26" s="15" t="n">
        <v>131</v>
      </c>
      <c r="EV26" s="15" t="n">
        <f aca="false">IF(ET26/EU26=INT(ET26/EU26),1,0)</f>
        <v>0</v>
      </c>
      <c r="EW26" s="15" t="n">
        <f aca="false">IF(EV26=0,ET26,ET26/EU26)</f>
        <v>1</v>
      </c>
      <c r="EX26" s="15" t="n">
        <v>137</v>
      </c>
      <c r="EY26" s="15" t="n">
        <f aca="false">IF(EW26/EX26=INT(EW26/EX26),1,0)</f>
        <v>0</v>
      </c>
      <c r="EZ26" s="15" t="n">
        <f aca="false">IF(EY26=0,EW26,EW26/EX26)</f>
        <v>1</v>
      </c>
      <c r="FA26" s="15" t="n">
        <v>139</v>
      </c>
      <c r="FB26" s="15" t="n">
        <f aca="false">IF(EZ26/FA26=INT(EZ26/FA26),1,0)</f>
        <v>0</v>
      </c>
      <c r="FC26" s="15" t="n">
        <f aca="false">IF(FB26=0,EZ26,EZ26/FA26)</f>
        <v>1</v>
      </c>
      <c r="FD26" s="15" t="n">
        <v>149</v>
      </c>
      <c r="FE26" s="15" t="n">
        <f aca="false">IF(FC26/FD26=INT(FC26/FD26),1,0)</f>
        <v>0</v>
      </c>
      <c r="FF26" s="15" t="n">
        <f aca="false">IF(FE26=0,FC26,FC26/FD26)</f>
        <v>1</v>
      </c>
      <c r="FG26" s="15"/>
      <c r="FH26" s="15" t="n">
        <f aca="false">8*AF26+4*AI26+2*AL26+AO26</f>
        <v>3</v>
      </c>
      <c r="FI26" s="15" t="n">
        <f aca="false">4*AR26+2*AU26+AX26</f>
        <v>0</v>
      </c>
      <c r="FJ26" s="15" t="n">
        <f aca="false">2*BA26+BD26</f>
        <v>0</v>
      </c>
      <c r="FK26" s="15" t="n">
        <f aca="false">2*BG26+BJ26</f>
        <v>0</v>
      </c>
      <c r="FL26" s="15" t="n">
        <f aca="false">2*BM26+BP26</f>
        <v>0</v>
      </c>
      <c r="FM26" s="15" t="n">
        <f aca="false">2*BS26+BV26</f>
        <v>0</v>
      </c>
      <c r="FN26" s="15" t="n">
        <f aca="false">BY26</f>
        <v>0</v>
      </c>
      <c r="FO26" s="15" t="n">
        <f aca="false">CB26</f>
        <v>0</v>
      </c>
      <c r="FP26" s="15" t="n">
        <f aca="false">CE26</f>
        <v>0</v>
      </c>
      <c r="FQ26" s="15" t="n">
        <f aca="false">CH26</f>
        <v>0</v>
      </c>
      <c r="FR26" s="15" t="n">
        <f aca="false">CK26</f>
        <v>0</v>
      </c>
      <c r="FS26" s="0" t="n">
        <f aca="false">CN26</f>
        <v>0</v>
      </c>
      <c r="FT26" s="0" t="n">
        <f aca="false">CQ26</f>
        <v>0</v>
      </c>
      <c r="FU26" s="0" t="n">
        <f aca="false">CT26</f>
        <v>0</v>
      </c>
      <c r="FV26" s="0" t="n">
        <f aca="false">CW26</f>
        <v>0</v>
      </c>
      <c r="FW26" s="0" t="n">
        <f aca="false">CZ26</f>
        <v>0</v>
      </c>
      <c r="FX26" s="0" t="n">
        <f aca="false">DC26</f>
        <v>0</v>
      </c>
      <c r="FY26" s="0" t="n">
        <f aca="false">DF26</f>
        <v>0</v>
      </c>
      <c r="FZ26" s="0" t="n">
        <f aca="false">DI26</f>
        <v>0</v>
      </c>
      <c r="GA26" s="0" t="n">
        <f aca="false">DL26</f>
        <v>0</v>
      </c>
      <c r="GB26" s="0" t="n">
        <f aca="false">DO26</f>
        <v>0</v>
      </c>
      <c r="GC26" s="0" t="n">
        <f aca="false">DR26</f>
        <v>0</v>
      </c>
      <c r="GD26" s="0" t="n">
        <f aca="false">DU26</f>
        <v>0</v>
      </c>
      <c r="GE26" s="0" t="n">
        <f aca="false">DX26</f>
        <v>0</v>
      </c>
      <c r="GF26" s="0" t="n">
        <f aca="false">EA26</f>
        <v>0</v>
      </c>
      <c r="GG26" s="0" t="n">
        <f aca="false">ED26</f>
        <v>0</v>
      </c>
      <c r="GH26" s="0" t="n">
        <f aca="false">EG26</f>
        <v>0</v>
      </c>
      <c r="GI26" s="0" t="n">
        <f aca="false">EJ26</f>
        <v>0</v>
      </c>
      <c r="GJ26" s="0" t="n">
        <f aca="false">EM26</f>
        <v>0</v>
      </c>
      <c r="GK26" s="0" t="n">
        <f aca="false">EP26</f>
        <v>0</v>
      </c>
      <c r="GL26" s="0" t="n">
        <f aca="false">ES26</f>
        <v>0</v>
      </c>
      <c r="GM26" s="0" t="n">
        <f aca="false">EV26</f>
        <v>0</v>
      </c>
      <c r="GN26" s="0" t="n">
        <f aca="false">EY26</f>
        <v>0</v>
      </c>
      <c r="GO26" s="0" t="n">
        <f aca="false">FB26</f>
        <v>0</v>
      </c>
      <c r="GP26" s="0" t="n">
        <f aca="false">FE26</f>
        <v>0</v>
      </c>
      <c r="GQ26" s="0" t="n">
        <f aca="false">AD26</f>
        <v>8</v>
      </c>
      <c r="GR26" s="0" t="n">
        <f aca="false">GQ26/GQ29</f>
        <v>4</v>
      </c>
    </row>
    <row r="27" customFormat="false" ht="6" hidden="true" customHeight="true" outlineLevel="0" collapsed="false">
      <c r="A27" s="1"/>
      <c r="B27" s="13"/>
      <c r="C27" s="10"/>
      <c r="D27" s="10"/>
      <c r="E27" s="61"/>
      <c r="F27" s="78"/>
      <c r="G27" s="61"/>
      <c r="H27" s="10"/>
      <c r="I27" s="10"/>
      <c r="AB27" s="0" t="n">
        <f aca="false">AB26+INT(AC26/AC27)</f>
        <v>1</v>
      </c>
      <c r="AC27" s="15" t="n">
        <f aca="true">IF(Y22&gt;AC26,INT((RAND()*(Z22-Y22+1)+Y22)),INT((RAND()*(Z22-AC26)+AC26+1)))</f>
        <v>10</v>
      </c>
      <c r="AD27" s="0" t="n">
        <f aca="false">AC27</f>
        <v>10</v>
      </c>
      <c r="AE27" s="0" t="n">
        <v>256</v>
      </c>
      <c r="AF27" s="15" t="n">
        <f aca="false">IF(AD27/AE27=INT(AD27/AE27),1,0)</f>
        <v>0</v>
      </c>
      <c r="AG27" s="15" t="n">
        <f aca="false">IF(AF27=0,AD27,AD27/AE27)</f>
        <v>10</v>
      </c>
      <c r="AH27" s="15" t="n">
        <v>16</v>
      </c>
      <c r="AI27" s="15" t="n">
        <f aca="false">IF(AG27/AH27=INT(AG27/AH27),1,0)</f>
        <v>0</v>
      </c>
      <c r="AJ27" s="15" t="n">
        <f aca="false">IF(AI27=0,AG27,AG27/AH27)</f>
        <v>10</v>
      </c>
      <c r="AK27" s="15" t="n">
        <v>4</v>
      </c>
      <c r="AL27" s="15" t="n">
        <f aca="false">IF(AJ27/AK27=INT(AJ27/AK27),1,0)</f>
        <v>0</v>
      </c>
      <c r="AM27" s="15" t="n">
        <f aca="false">IF(AL27=0,AJ27,AJ27/AK27)</f>
        <v>10</v>
      </c>
      <c r="AN27" s="15" t="n">
        <v>2</v>
      </c>
      <c r="AO27" s="15" t="n">
        <f aca="false">IF(AM27/AN27=INT(AM27/AN27),1,0)</f>
        <v>1</v>
      </c>
      <c r="AP27" s="15" t="n">
        <f aca="false">IF(AO27=0,AM27,AM27/AN27)</f>
        <v>5</v>
      </c>
      <c r="AQ27" s="15" t="n">
        <v>81</v>
      </c>
      <c r="AR27" s="15" t="n">
        <f aca="false">IF(AP27/AQ27=INT(AP27/AQ27),1,0)</f>
        <v>0</v>
      </c>
      <c r="AS27" s="15" t="n">
        <f aca="false">IF(AR27=0,AP27,AP27/AQ27)</f>
        <v>5</v>
      </c>
      <c r="AT27" s="15" t="n">
        <v>9</v>
      </c>
      <c r="AU27" s="15" t="n">
        <f aca="false">IF(AS27/AT27=INT(AS27/AT27),1,0)</f>
        <v>0</v>
      </c>
      <c r="AV27" s="15" t="n">
        <f aca="false">IF(AU27=0,AS27,AS27/AT27)</f>
        <v>5</v>
      </c>
      <c r="AW27" s="15" t="n">
        <v>3</v>
      </c>
      <c r="AX27" s="15" t="n">
        <f aca="false">IF(AV27/AW27=INT(AV27/AW27),1,0)</f>
        <v>0</v>
      </c>
      <c r="AY27" s="15" t="n">
        <f aca="false">IF(AX27=0,AV27,AV27/AW27)</f>
        <v>5</v>
      </c>
      <c r="AZ27" s="15" t="n">
        <v>25</v>
      </c>
      <c r="BA27" s="15" t="n">
        <f aca="false">IF(AY27/AZ27=INT(AY27/AZ27),1,0)</f>
        <v>0</v>
      </c>
      <c r="BB27" s="15" t="n">
        <f aca="false">IF(BA27=0,AY27,AY27/AZ27)</f>
        <v>5</v>
      </c>
      <c r="BC27" s="15" t="n">
        <v>5</v>
      </c>
      <c r="BD27" s="15" t="n">
        <f aca="false">IF(BB27/BC27=INT(BB27/BC27),1,0)</f>
        <v>1</v>
      </c>
      <c r="BE27" s="15" t="n">
        <f aca="false">IF(BD27=0,BB27,BB27/BC27)</f>
        <v>1</v>
      </c>
      <c r="BF27" s="15" t="n">
        <v>49</v>
      </c>
      <c r="BG27" s="15" t="n">
        <f aca="false">IF(BE27/BF27=INT(BE27/BF27),1,0)</f>
        <v>0</v>
      </c>
      <c r="BH27" s="15" t="n">
        <f aca="false">IF(BG27=0,BE27,BE27/BF27)</f>
        <v>1</v>
      </c>
      <c r="BI27" s="15" t="n">
        <v>7</v>
      </c>
      <c r="BJ27" s="15" t="n">
        <f aca="false">IF(BH27/BI27=INT(BH27/BI27),1,0)</f>
        <v>0</v>
      </c>
      <c r="BK27" s="15" t="n">
        <f aca="false">IF(BJ27=0,BH27,BH27/BI27)</f>
        <v>1</v>
      </c>
      <c r="BL27" s="15" t="n">
        <v>121</v>
      </c>
      <c r="BM27" s="15" t="n">
        <f aca="false">IF(BK27/BL27=INT(BK27/BL27),1,0)</f>
        <v>0</v>
      </c>
      <c r="BN27" s="15" t="n">
        <f aca="false">IF(BM27=0,BK27,BK27/BL27)</f>
        <v>1</v>
      </c>
      <c r="BO27" s="15" t="n">
        <v>11</v>
      </c>
      <c r="BP27" s="15" t="n">
        <f aca="false">IF(BN27/BO27=INT(BN27/BO27),1,0)</f>
        <v>0</v>
      </c>
      <c r="BQ27" s="15" t="n">
        <f aca="false">IF(BP27=0,BN27,BN27/BO27)</f>
        <v>1</v>
      </c>
      <c r="BR27" s="15" t="n">
        <v>169</v>
      </c>
      <c r="BS27" s="15" t="n">
        <f aca="false">IF(BQ27/BR27=INT(BQ27/BR27),1,0)</f>
        <v>0</v>
      </c>
      <c r="BT27" s="15" t="n">
        <f aca="false">IF(BS27=0,BQ27,BQ27/BR27)</f>
        <v>1</v>
      </c>
      <c r="BU27" s="15" t="n">
        <v>13</v>
      </c>
      <c r="BV27" s="15" t="n">
        <f aca="false">IF(BT27/BU27=INT(BT27/BU27),1,0)</f>
        <v>0</v>
      </c>
      <c r="BW27" s="15" t="n">
        <f aca="false">IF(BV27=0,BT27,BT27/BU27)</f>
        <v>1</v>
      </c>
      <c r="BX27" s="15" t="n">
        <v>17</v>
      </c>
      <c r="BY27" s="15" t="n">
        <f aca="false">IF(BW27/BX27=INT(BW27/BX27),1,0)</f>
        <v>0</v>
      </c>
      <c r="BZ27" s="15" t="n">
        <f aca="false">IF(BY27=0,BW27,BW27/BX27)</f>
        <v>1</v>
      </c>
      <c r="CA27" s="15" t="n">
        <v>19</v>
      </c>
      <c r="CB27" s="15" t="n">
        <f aca="false">IF(BZ27/CA27=INT(BZ27/CA27),1,0)</f>
        <v>0</v>
      </c>
      <c r="CC27" s="15" t="n">
        <f aca="false">IF(CB27=0,BZ27,BZ27/CA27)</f>
        <v>1</v>
      </c>
      <c r="CD27" s="15" t="n">
        <v>23</v>
      </c>
      <c r="CE27" s="15" t="n">
        <f aca="false">IF(CC27/CD27=INT(CC27/CD27),1,0)</f>
        <v>0</v>
      </c>
      <c r="CF27" s="15" t="n">
        <f aca="false">IF(CE27=0,CC27,CC27/CD27)</f>
        <v>1</v>
      </c>
      <c r="CG27" s="15" t="n">
        <v>29</v>
      </c>
      <c r="CH27" s="15" t="n">
        <f aca="false">IF(CF27/CG27=INT(CF27/CG27),1,0)</f>
        <v>0</v>
      </c>
      <c r="CI27" s="15" t="n">
        <f aca="false">IF(CH27=0,CF27,CF27/CG27)</f>
        <v>1</v>
      </c>
      <c r="CJ27" s="15" t="n">
        <v>31</v>
      </c>
      <c r="CK27" s="15" t="n">
        <f aca="false">IF(CI27/CJ27=INT(CI27/CJ27),1,0)</f>
        <v>0</v>
      </c>
      <c r="CL27" s="15" t="n">
        <f aca="false">IF(CK27=0,CI27,CI27/CJ27)</f>
        <v>1</v>
      </c>
      <c r="CM27" s="15" t="n">
        <v>37</v>
      </c>
      <c r="CN27" s="15" t="n">
        <f aca="false">IF(CL27/CM27=INT(CL27/CM27),1,0)</f>
        <v>0</v>
      </c>
      <c r="CO27" s="15" t="n">
        <f aca="false">IF(CN27=0,CL27,CL27/CM27)</f>
        <v>1</v>
      </c>
      <c r="CP27" s="15" t="n">
        <v>41</v>
      </c>
      <c r="CQ27" s="15" t="n">
        <f aca="false">IF(CO27/CP27=INT(CO27/CP27),1,0)</f>
        <v>0</v>
      </c>
      <c r="CR27" s="15" t="n">
        <f aca="false">IF(CQ27=0,CO27,CO27/CP27)</f>
        <v>1</v>
      </c>
      <c r="CS27" s="15" t="n">
        <v>43</v>
      </c>
      <c r="CT27" s="15" t="n">
        <f aca="false">IF(CR27/CS27=INT(CR27/CS27),1,0)</f>
        <v>0</v>
      </c>
      <c r="CU27" s="15" t="n">
        <f aca="false">IF(CT27=0,CR27,CR27/CS27)</f>
        <v>1</v>
      </c>
      <c r="CV27" s="15" t="n">
        <v>47</v>
      </c>
      <c r="CW27" s="15" t="n">
        <f aca="false">IF(CU27/CV27=INT(CU27/CV27),1,0)</f>
        <v>0</v>
      </c>
      <c r="CX27" s="15" t="n">
        <f aca="false">IF(CW27=0,CU27,CU27/CV27)</f>
        <v>1</v>
      </c>
      <c r="CY27" s="15" t="n">
        <v>53</v>
      </c>
      <c r="CZ27" s="15" t="n">
        <f aca="false">IF(CX27/CY27=INT(CX27/CY27),1,0)</f>
        <v>0</v>
      </c>
      <c r="DA27" s="15" t="n">
        <f aca="false">IF(CZ27=0,CX27,CX27/CY27)</f>
        <v>1</v>
      </c>
      <c r="DB27" s="15" t="n">
        <v>59</v>
      </c>
      <c r="DC27" s="15" t="n">
        <f aca="false">IF(DA27/DB27=INT(DA27/DB27),1,0)</f>
        <v>0</v>
      </c>
      <c r="DD27" s="15" t="n">
        <f aca="false">IF(DC27=0,DA27,DA27/DB27)</f>
        <v>1</v>
      </c>
      <c r="DE27" s="15" t="n">
        <v>61</v>
      </c>
      <c r="DF27" s="15" t="n">
        <f aca="false">IF(DD27/DE27=INT(DD27/DE27),1,0)</f>
        <v>0</v>
      </c>
      <c r="DG27" s="15" t="n">
        <f aca="false">IF(DF27=0,DD27,DD27/DE27)</f>
        <v>1</v>
      </c>
      <c r="DH27" s="15" t="n">
        <v>67</v>
      </c>
      <c r="DI27" s="15" t="n">
        <f aca="false">IF(DG27/DH27=INT(DG27/DH27),1,0)</f>
        <v>0</v>
      </c>
      <c r="DJ27" s="15" t="n">
        <f aca="false">IF(DI27=0,DG27,DG27/DH27)</f>
        <v>1</v>
      </c>
      <c r="DK27" s="15" t="n">
        <v>71</v>
      </c>
      <c r="DL27" s="15" t="n">
        <f aca="false">IF(DJ27/DK27=INT(DJ27/DK27),1,0)</f>
        <v>0</v>
      </c>
      <c r="DM27" s="15" t="n">
        <f aca="false">IF(DL27=0,DJ27,DJ27/DK27)</f>
        <v>1</v>
      </c>
      <c r="DN27" s="15" t="n">
        <v>73</v>
      </c>
      <c r="DO27" s="15" t="n">
        <f aca="false">IF(DM27/DN27=INT(DM27/DN27),1,0)</f>
        <v>0</v>
      </c>
      <c r="DP27" s="15" t="n">
        <f aca="false">IF(DO27=0,DM27,DM27/DN27)</f>
        <v>1</v>
      </c>
      <c r="DQ27" s="15" t="n">
        <v>79</v>
      </c>
      <c r="DR27" s="15" t="n">
        <f aca="false">IF(DP27/DQ27=INT(DP27/DQ27),1,0)</f>
        <v>0</v>
      </c>
      <c r="DS27" s="15" t="n">
        <f aca="false">IF(DR27=0,DP27,DP27/DQ27)</f>
        <v>1</v>
      </c>
      <c r="DT27" s="15" t="n">
        <v>83</v>
      </c>
      <c r="DU27" s="15" t="n">
        <f aca="false">IF(DS27/DT27=INT(DS27/DT27),1,0)</f>
        <v>0</v>
      </c>
      <c r="DV27" s="15" t="n">
        <f aca="false">IF(DU27=0,DS27,DS27/DT27)</f>
        <v>1</v>
      </c>
      <c r="DW27" s="15" t="n">
        <v>89</v>
      </c>
      <c r="DX27" s="15" t="n">
        <f aca="false">IF(DV27/DW27=INT(DV27/DW27),1,0)</f>
        <v>0</v>
      </c>
      <c r="DY27" s="15" t="n">
        <f aca="false">IF(DX27=0,DV27,DV27/DW27)</f>
        <v>1</v>
      </c>
      <c r="DZ27" s="15" t="n">
        <v>97</v>
      </c>
      <c r="EA27" s="15" t="n">
        <f aca="false">IF(DY27/DZ27=INT(DY27/DZ27),1,0)</f>
        <v>0</v>
      </c>
      <c r="EB27" s="15" t="n">
        <f aca="false">IF(EA27=0,DY27,DY27/DZ27)</f>
        <v>1</v>
      </c>
      <c r="EC27" s="15" t="n">
        <v>101</v>
      </c>
      <c r="ED27" s="15" t="n">
        <f aca="false">IF(EB27/EC27=INT(EB27/EC27),1,0)</f>
        <v>0</v>
      </c>
      <c r="EE27" s="15" t="n">
        <f aca="false">IF(ED27=0,EB27,EB27/EC27)</f>
        <v>1</v>
      </c>
      <c r="EF27" s="15" t="n">
        <v>103</v>
      </c>
      <c r="EG27" s="15" t="n">
        <f aca="false">IF(EE27/EF27=INT(EE27/EF27),1,0)</f>
        <v>0</v>
      </c>
      <c r="EH27" s="15" t="n">
        <f aca="false">IF(EG27=0,EE27,EE27/EF27)</f>
        <v>1</v>
      </c>
      <c r="EI27" s="15" t="n">
        <v>107</v>
      </c>
      <c r="EJ27" s="15" t="n">
        <f aca="false">IF(EH27/EI27=INT(EH27/EI27),1,0)</f>
        <v>0</v>
      </c>
      <c r="EK27" s="15" t="n">
        <f aca="false">IF(EJ27=0,EH27,EH27/EI27)</f>
        <v>1</v>
      </c>
      <c r="EL27" s="15" t="n">
        <v>109</v>
      </c>
      <c r="EM27" s="15" t="n">
        <f aca="false">IF(EK27/EL27=INT(EK27/EL27),1,0)</f>
        <v>0</v>
      </c>
      <c r="EN27" s="15" t="n">
        <f aca="false">IF(EM27=0,EK27,EK27/EL27)</f>
        <v>1</v>
      </c>
      <c r="EO27" s="15" t="n">
        <v>113</v>
      </c>
      <c r="EP27" s="15" t="n">
        <f aca="false">IF(EN27/EO27=INT(EN27/EO27),1,0)</f>
        <v>0</v>
      </c>
      <c r="EQ27" s="15" t="n">
        <f aca="false">IF(EP27=0,EN27,EN27/EO27)</f>
        <v>1</v>
      </c>
      <c r="ER27" s="15" t="n">
        <v>127</v>
      </c>
      <c r="ES27" s="15" t="n">
        <f aca="false">IF(EQ27/ER27=INT(EQ27/ER27),1,0)</f>
        <v>0</v>
      </c>
      <c r="ET27" s="15" t="n">
        <f aca="false">IF(ES27=0,EQ27,EQ27/ER27)</f>
        <v>1</v>
      </c>
      <c r="EU27" s="15" t="n">
        <v>131</v>
      </c>
      <c r="EV27" s="15" t="n">
        <f aca="false">IF(ET27/EU27=INT(ET27/EU27),1,0)</f>
        <v>0</v>
      </c>
      <c r="EW27" s="15" t="n">
        <f aca="false">IF(EV27=0,ET27,ET27/EU27)</f>
        <v>1</v>
      </c>
      <c r="EX27" s="15" t="n">
        <v>137</v>
      </c>
      <c r="EY27" s="15" t="n">
        <f aca="false">IF(EW27/EX27=INT(EW27/EX27),1,0)</f>
        <v>0</v>
      </c>
      <c r="EZ27" s="15" t="n">
        <f aca="false">IF(EY27=0,EW27,EW27/EX27)</f>
        <v>1</v>
      </c>
      <c r="FA27" s="15" t="n">
        <v>139</v>
      </c>
      <c r="FB27" s="15" t="n">
        <f aca="false">IF(EZ27/FA27=INT(EZ27/FA27),1,0)</f>
        <v>0</v>
      </c>
      <c r="FC27" s="15" t="n">
        <f aca="false">IF(FB27=0,EZ27,EZ27/FA27)</f>
        <v>1</v>
      </c>
      <c r="FD27" s="15" t="n">
        <v>149</v>
      </c>
      <c r="FE27" s="15" t="n">
        <f aca="false">IF(FC27/FD27=INT(FC27/FD27),1,0)</f>
        <v>0</v>
      </c>
      <c r="FF27" s="15" t="n">
        <f aca="false">IF(FE27=0,FC27,FC27/FD27)</f>
        <v>1</v>
      </c>
      <c r="FG27" s="15"/>
      <c r="FH27" s="15" t="n">
        <f aca="false">8*AF27+4*AI27+2*AL27+AO27</f>
        <v>1</v>
      </c>
      <c r="FI27" s="15" t="n">
        <f aca="false">4*AR27+2*AU27+AX27</f>
        <v>0</v>
      </c>
      <c r="FJ27" s="15" t="n">
        <f aca="false">2*BA27+BD27</f>
        <v>1</v>
      </c>
      <c r="FK27" s="15" t="n">
        <f aca="false">2*BG27+BJ27</f>
        <v>0</v>
      </c>
      <c r="FL27" s="15" t="n">
        <f aca="false">2*BM27+BP27</f>
        <v>0</v>
      </c>
      <c r="FM27" s="15" t="n">
        <f aca="false">2*BS27+BV27</f>
        <v>0</v>
      </c>
      <c r="FN27" s="15" t="n">
        <f aca="false">BY27</f>
        <v>0</v>
      </c>
      <c r="FO27" s="15" t="n">
        <f aca="false">CB27</f>
        <v>0</v>
      </c>
      <c r="FP27" s="15" t="n">
        <f aca="false">CE27</f>
        <v>0</v>
      </c>
      <c r="FQ27" s="15" t="n">
        <f aca="false">CH27</f>
        <v>0</v>
      </c>
      <c r="FR27" s="15" t="n">
        <f aca="false">CK27</f>
        <v>0</v>
      </c>
      <c r="FS27" s="0" t="n">
        <f aca="false">CN27</f>
        <v>0</v>
      </c>
      <c r="FT27" s="0" t="n">
        <f aca="false">CQ27</f>
        <v>0</v>
      </c>
      <c r="FU27" s="0" t="n">
        <f aca="false">CT27</f>
        <v>0</v>
      </c>
      <c r="FV27" s="0" t="n">
        <f aca="false">CW27</f>
        <v>0</v>
      </c>
      <c r="FW27" s="0" t="n">
        <f aca="false">CZ27</f>
        <v>0</v>
      </c>
      <c r="FX27" s="0" t="n">
        <f aca="false">DC27</f>
        <v>0</v>
      </c>
      <c r="FY27" s="0" t="n">
        <f aca="false">DF27</f>
        <v>0</v>
      </c>
      <c r="FZ27" s="0" t="n">
        <f aca="false">DI27</f>
        <v>0</v>
      </c>
      <c r="GA27" s="0" t="n">
        <f aca="false">DL27</f>
        <v>0</v>
      </c>
      <c r="GB27" s="0" t="n">
        <f aca="false">DO27</f>
        <v>0</v>
      </c>
      <c r="GC27" s="0" t="n">
        <f aca="false">DR27</f>
        <v>0</v>
      </c>
      <c r="GD27" s="0" t="n">
        <f aca="false">DU27</f>
        <v>0</v>
      </c>
      <c r="GE27" s="0" t="n">
        <f aca="false">DX27</f>
        <v>0</v>
      </c>
      <c r="GF27" s="0" t="n">
        <f aca="false">EA27</f>
        <v>0</v>
      </c>
      <c r="GG27" s="0" t="n">
        <f aca="false">ED27</f>
        <v>0</v>
      </c>
      <c r="GH27" s="0" t="n">
        <f aca="false">EG27</f>
        <v>0</v>
      </c>
      <c r="GI27" s="0" t="n">
        <f aca="false">EJ27</f>
        <v>0</v>
      </c>
      <c r="GJ27" s="0" t="n">
        <f aca="false">EM27</f>
        <v>0</v>
      </c>
      <c r="GK27" s="0" t="n">
        <f aca="false">EP27</f>
        <v>0</v>
      </c>
      <c r="GL27" s="0" t="n">
        <f aca="false">ES27</f>
        <v>0</v>
      </c>
      <c r="GM27" s="0" t="n">
        <f aca="false">EV27</f>
        <v>0</v>
      </c>
      <c r="GN27" s="0" t="n">
        <f aca="false">EY27</f>
        <v>0</v>
      </c>
      <c r="GO27" s="0" t="n">
        <f aca="false">FB27</f>
        <v>0</v>
      </c>
      <c r="GP27" s="0" t="n">
        <f aca="false">FE27</f>
        <v>0</v>
      </c>
      <c r="GQ27" s="0" t="n">
        <f aca="false">AD27</f>
        <v>10</v>
      </c>
      <c r="GR27" s="0" t="n">
        <f aca="false">GQ27/GQ29</f>
        <v>5</v>
      </c>
    </row>
    <row r="28" customFormat="false" ht="6" hidden="true" customHeight="true" outlineLevel="0" collapsed="false">
      <c r="A28" s="1"/>
      <c r="B28" s="13"/>
      <c r="C28" s="10"/>
      <c r="D28" s="10"/>
      <c r="E28" s="61"/>
      <c r="F28" s="78"/>
      <c r="G28" s="61"/>
      <c r="H28" s="10"/>
      <c r="I28" s="10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 t="n">
        <f aca="false">IF(FH26&lt;FH27,FH26,FH27)</f>
        <v>1</v>
      </c>
      <c r="FI28" s="15" t="n">
        <f aca="false">IF(FI26&lt;FI27,FI26,FI27)</f>
        <v>0</v>
      </c>
      <c r="FJ28" s="15" t="n">
        <f aca="false">IF(FJ26&lt;FJ27,FJ26,FJ27)</f>
        <v>0</v>
      </c>
      <c r="FK28" s="15" t="n">
        <f aca="false">IF(FK26&lt;FK27,FK26,FK27)</f>
        <v>0</v>
      </c>
      <c r="FL28" s="15" t="n">
        <f aca="false">IF(FL26&lt;FL27,FL26,FL27)</f>
        <v>0</v>
      </c>
      <c r="FM28" s="15" t="n">
        <f aca="false">IF(FM26&lt;FM27,FM26,FM27)</f>
        <v>0</v>
      </c>
      <c r="FN28" s="15" t="n">
        <f aca="false">IF(FN26&lt;FN27,FN26,FN27)</f>
        <v>0</v>
      </c>
      <c r="FO28" s="15" t="n">
        <f aca="false">IF(FO26&lt;FO27,FO26,FO27)</f>
        <v>0</v>
      </c>
      <c r="FP28" s="15" t="n">
        <f aca="false">IF(FP26&lt;FP27,FP26,FP27)</f>
        <v>0</v>
      </c>
      <c r="FQ28" s="15" t="n">
        <f aca="false">IF(FQ26&lt;FQ27,FQ26,FQ27)</f>
        <v>0</v>
      </c>
      <c r="FR28" s="15" t="n">
        <f aca="false">IF(FR26&lt;FR27,FR26,FR27)</f>
        <v>0</v>
      </c>
      <c r="FS28" s="15" t="n">
        <f aca="false">IF(FS26&lt;FS27,FS26,FS27)</f>
        <v>0</v>
      </c>
      <c r="FT28" s="15" t="n">
        <f aca="false">IF(FT26&lt;FT27,FT26,FT27)</f>
        <v>0</v>
      </c>
      <c r="FU28" s="15" t="n">
        <f aca="false">IF(FU26&lt;FU27,FU26,FU27)</f>
        <v>0</v>
      </c>
      <c r="FV28" s="15" t="n">
        <f aca="false">IF(FV26&lt;FV27,FV26,FV27)</f>
        <v>0</v>
      </c>
      <c r="FW28" s="15" t="n">
        <f aca="false">IF(FW26&lt;FW27,FW26,FW27)</f>
        <v>0</v>
      </c>
      <c r="FX28" s="15" t="n">
        <f aca="false">IF(FX26&lt;FX27,FX26,FX27)</f>
        <v>0</v>
      </c>
      <c r="FY28" s="15" t="n">
        <f aca="false">IF(FY26&lt;FY27,FY26,FY27)</f>
        <v>0</v>
      </c>
      <c r="FZ28" s="15" t="n">
        <f aca="false">IF(FZ26&lt;FZ27,FZ26,FZ27)</f>
        <v>0</v>
      </c>
      <c r="GA28" s="15" t="n">
        <f aca="false">IF(GA26&lt;GA27,GA26,GA27)</f>
        <v>0</v>
      </c>
      <c r="GB28" s="15" t="n">
        <f aca="false">IF(GB26&lt;GB27,GB26,GB27)</f>
        <v>0</v>
      </c>
      <c r="GC28" s="15" t="n">
        <f aca="false">IF(GC26&lt;GC27,GC26,GC27)</f>
        <v>0</v>
      </c>
      <c r="GD28" s="15" t="n">
        <f aca="false">IF(GD26&lt;GD27,GD26,GD27)</f>
        <v>0</v>
      </c>
      <c r="GE28" s="15" t="n">
        <f aca="false">IF(GE26&lt;GE27,GE26,GE27)</f>
        <v>0</v>
      </c>
      <c r="GF28" s="15" t="n">
        <f aca="false">IF(GF26&lt;GF27,GF26,GF27)</f>
        <v>0</v>
      </c>
      <c r="GG28" s="15" t="n">
        <f aca="false">IF(GG26&lt;GG27,GG26,GG27)</f>
        <v>0</v>
      </c>
      <c r="GH28" s="15" t="n">
        <f aca="false">IF(GH26&lt;GH27,GH26,GH27)</f>
        <v>0</v>
      </c>
      <c r="GI28" s="15" t="n">
        <f aca="false">IF(GI26&lt;GI27,GI26,GI27)</f>
        <v>0</v>
      </c>
      <c r="GJ28" s="15" t="n">
        <f aca="false">IF(GJ26&lt;GJ27,GJ26,GJ27)</f>
        <v>0</v>
      </c>
      <c r="GK28" s="15" t="n">
        <f aca="false">IF(GK26&lt;GK27,GK26,GK27)</f>
        <v>0</v>
      </c>
      <c r="GL28" s="15" t="n">
        <f aca="false">IF(GL26&lt;GL27,GL26,GL27)</f>
        <v>0</v>
      </c>
      <c r="GM28" s="15" t="n">
        <f aca="false">IF(GM26&lt;GM27,GM26,GM27)</f>
        <v>0</v>
      </c>
      <c r="GN28" s="15" t="n">
        <f aca="false">IF(GN26&lt;GN27,GN26,GN27)</f>
        <v>0</v>
      </c>
      <c r="GO28" s="15" t="n">
        <f aca="false">IF(GO26&lt;GO27,GO26,GO27)</f>
        <v>0</v>
      </c>
      <c r="GP28" s="15" t="n">
        <f aca="false">IF(GP26&lt;GP27,GP26,GP27)</f>
        <v>0</v>
      </c>
    </row>
    <row r="29" customFormat="false" ht="6" hidden="true" customHeight="true" outlineLevel="0" collapsed="false">
      <c r="A29" s="1"/>
      <c r="B29" s="13"/>
      <c r="C29" s="10"/>
      <c r="D29" s="10"/>
      <c r="E29" s="61"/>
      <c r="F29" s="78"/>
      <c r="G29" s="61"/>
      <c r="H29" s="10"/>
      <c r="I29" s="10"/>
      <c r="AC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0" t="n">
        <f aca="false">FH$3^FH28</f>
        <v>2</v>
      </c>
      <c r="FI29" s="0" t="n">
        <f aca="false">FI$3^FI28*FH29</f>
        <v>2</v>
      </c>
      <c r="FJ29" s="0" t="n">
        <f aca="false">FJ$3^FJ28*FI29</f>
        <v>2</v>
      </c>
      <c r="FK29" s="0" t="n">
        <f aca="false">FK$3^FK28*FJ29</f>
        <v>2</v>
      </c>
      <c r="FL29" s="0" t="n">
        <f aca="false">FL$3^FL28*FK29</f>
        <v>2</v>
      </c>
      <c r="FM29" s="0" t="n">
        <f aca="false">FM$3^FM28*FL29</f>
        <v>2</v>
      </c>
      <c r="FN29" s="0" t="n">
        <f aca="false">FN$3^FN28*FM29</f>
        <v>2</v>
      </c>
      <c r="FO29" s="0" t="n">
        <f aca="false">FO$3^FO28*FN29</f>
        <v>2</v>
      </c>
      <c r="FP29" s="0" t="n">
        <f aca="false">FP$3^FP28*FO29</f>
        <v>2</v>
      </c>
      <c r="FQ29" s="0" t="n">
        <f aca="false">FQ$3^FQ28*FP29</f>
        <v>2</v>
      </c>
      <c r="FR29" s="0" t="n">
        <f aca="false">FR$3^FR28*FQ29</f>
        <v>2</v>
      </c>
      <c r="FS29" s="0" t="n">
        <f aca="false">FS$3^FS28*FR29</f>
        <v>2</v>
      </c>
      <c r="FT29" s="0" t="n">
        <f aca="false">FT$3^FT28*FS29</f>
        <v>2</v>
      </c>
      <c r="FU29" s="0" t="n">
        <f aca="false">FU$3^FU28*FT29</f>
        <v>2</v>
      </c>
      <c r="FV29" s="0" t="n">
        <f aca="false">FV$3^FV28*FU29</f>
        <v>2</v>
      </c>
      <c r="FW29" s="0" t="n">
        <f aca="false">FW$3^FW28*FV29</f>
        <v>2</v>
      </c>
      <c r="FX29" s="0" t="n">
        <f aca="false">FX$3^FX28*FW29</f>
        <v>2</v>
      </c>
      <c r="FY29" s="0" t="n">
        <f aca="false">FY$3^FY28*FX29</f>
        <v>2</v>
      </c>
      <c r="FZ29" s="0" t="n">
        <f aca="false">FZ$3^FZ28*FY29</f>
        <v>2</v>
      </c>
      <c r="GA29" s="0" t="n">
        <f aca="false">GA$3^GA28*FZ29</f>
        <v>2</v>
      </c>
      <c r="GB29" s="0" t="n">
        <f aca="false">GB$3^GB28*GA29</f>
        <v>2</v>
      </c>
      <c r="GC29" s="0" t="n">
        <f aca="false">GC$3^GC28*GB29</f>
        <v>2</v>
      </c>
      <c r="GD29" s="0" t="n">
        <f aca="false">GD$3^GD28*GC29</f>
        <v>2</v>
      </c>
      <c r="GE29" s="0" t="n">
        <f aca="false">GE$3^GE28*GD29</f>
        <v>2</v>
      </c>
      <c r="GF29" s="0" t="n">
        <f aca="false">GF$3^GF28*GE29</f>
        <v>2</v>
      </c>
      <c r="GG29" s="0" t="n">
        <f aca="false">GG$3^GG28*GF29</f>
        <v>2</v>
      </c>
      <c r="GH29" s="0" t="n">
        <f aca="false">GH$3^GH28*GG29</f>
        <v>2</v>
      </c>
      <c r="GI29" s="0" t="n">
        <f aca="false">GI$3^GI28*GH29</f>
        <v>2</v>
      </c>
      <c r="GJ29" s="0" t="n">
        <f aca="false">GJ$3^GJ28*GI29</f>
        <v>2</v>
      </c>
      <c r="GK29" s="0" t="n">
        <f aca="false">GK$3^GK28*GJ29</f>
        <v>2</v>
      </c>
      <c r="GL29" s="0" t="n">
        <f aca="false">GL$3^GL28*GK29</f>
        <v>2</v>
      </c>
      <c r="GM29" s="0" t="n">
        <f aca="false">GM$3^GM28*GL29</f>
        <v>2</v>
      </c>
      <c r="GN29" s="0" t="n">
        <f aca="false">GN$3^GN28*GM29</f>
        <v>2</v>
      </c>
      <c r="GO29" s="0" t="n">
        <f aca="false">GO$3^GO28*GN29</f>
        <v>2</v>
      </c>
      <c r="GP29" s="0" t="n">
        <f aca="false">GP$3^GP28*GO29</f>
        <v>2</v>
      </c>
      <c r="GQ29" s="0" t="n">
        <f aca="false">GP29</f>
        <v>2</v>
      </c>
    </row>
    <row r="30" customFormat="false" ht="6" hidden="true" customHeight="true" outlineLevel="0" collapsed="false">
      <c r="A30" s="1"/>
      <c r="B30" s="13"/>
      <c r="C30" s="10"/>
      <c r="D30" s="10"/>
      <c r="E30" s="61"/>
      <c r="F30" s="78"/>
      <c r="G30" s="61"/>
      <c r="H30" s="10"/>
      <c r="I30" s="10"/>
      <c r="AA30" s="0" t="s">
        <v>65</v>
      </c>
      <c r="AB30" s="15" t="n">
        <f aca="false">GU24</f>
        <v>1</v>
      </c>
      <c r="AC30" s="15" t="n">
        <f aca="false">GU22</f>
        <v>3</v>
      </c>
      <c r="AD30" s="0" t="n">
        <f aca="false">AC30-AC31*(AB31-AB30)</f>
        <v>3</v>
      </c>
      <c r="AE30" s="0" t="n">
        <v>256</v>
      </c>
      <c r="AF30" s="15" t="n">
        <f aca="false">IF(AD30/AE30=INT(AD30/AE30),1,0)</f>
        <v>0</v>
      </c>
      <c r="AG30" s="15" t="n">
        <f aca="false">IF(AF30=0,AD30,AD30/AE30)</f>
        <v>3</v>
      </c>
      <c r="AH30" s="15" t="n">
        <v>16</v>
      </c>
      <c r="AI30" s="15" t="n">
        <f aca="false">IF(AG30/AH30=INT(AG30/AH30),1,0)</f>
        <v>0</v>
      </c>
      <c r="AJ30" s="15" t="n">
        <f aca="false">IF(AI30=0,AG30,AG30/AH30)</f>
        <v>3</v>
      </c>
      <c r="AK30" s="15" t="n">
        <v>4</v>
      </c>
      <c r="AL30" s="15" t="n">
        <f aca="false">IF(AJ30/AK30=INT(AJ30/AK30),1,0)</f>
        <v>0</v>
      </c>
      <c r="AM30" s="15" t="n">
        <f aca="false">IF(AL30=0,AJ30,AJ30/AK30)</f>
        <v>3</v>
      </c>
      <c r="AN30" s="15" t="n">
        <v>2</v>
      </c>
      <c r="AO30" s="15" t="n">
        <f aca="false">IF(AM30/AN30=INT(AM30/AN30),1,0)</f>
        <v>0</v>
      </c>
      <c r="AP30" s="15" t="n">
        <f aca="false">IF(AO30=0,AM30,AM30/AN30)</f>
        <v>3</v>
      </c>
      <c r="AQ30" s="15" t="n">
        <v>81</v>
      </c>
      <c r="AR30" s="15" t="n">
        <f aca="false">IF(AP30/AQ30=INT(AP30/AQ30),1,0)</f>
        <v>0</v>
      </c>
      <c r="AS30" s="15" t="n">
        <f aca="false">IF(AR30=0,AP30,AP30/AQ30)</f>
        <v>3</v>
      </c>
      <c r="AT30" s="15" t="n">
        <v>9</v>
      </c>
      <c r="AU30" s="15" t="n">
        <f aca="false">IF(AS30/AT30=INT(AS30/AT30),1,0)</f>
        <v>0</v>
      </c>
      <c r="AV30" s="15" t="n">
        <f aca="false">IF(AU30=0,AS30,AS30/AT30)</f>
        <v>3</v>
      </c>
      <c r="AW30" s="15" t="n">
        <v>3</v>
      </c>
      <c r="AX30" s="15" t="n">
        <f aca="false">IF(AV30/AW30=INT(AV30/AW30),1,0)</f>
        <v>1</v>
      </c>
      <c r="AY30" s="15" t="n">
        <f aca="false">IF(AX30=0,AV30,AV30/AW30)</f>
        <v>1</v>
      </c>
      <c r="AZ30" s="15" t="n">
        <v>25</v>
      </c>
      <c r="BA30" s="15" t="n">
        <f aca="false">IF(AY30/AZ30=INT(AY30/AZ30),1,0)</f>
        <v>0</v>
      </c>
      <c r="BB30" s="15" t="n">
        <f aca="false">IF(BA30=0,AY30,AY30/AZ30)</f>
        <v>1</v>
      </c>
      <c r="BC30" s="15" t="n">
        <v>5</v>
      </c>
      <c r="BD30" s="15" t="n">
        <f aca="false">IF(BB30/BC30=INT(BB30/BC30),1,0)</f>
        <v>0</v>
      </c>
      <c r="BE30" s="15" t="n">
        <f aca="false">IF(BD30=0,BB30,BB30/BC30)</f>
        <v>1</v>
      </c>
      <c r="BF30" s="15" t="n">
        <v>49</v>
      </c>
      <c r="BG30" s="15" t="n">
        <f aca="false">IF(BE30/BF30=INT(BE30/BF30),1,0)</f>
        <v>0</v>
      </c>
      <c r="BH30" s="15" t="n">
        <f aca="false">IF(BG30=0,BE30,BE30/BF30)</f>
        <v>1</v>
      </c>
      <c r="BI30" s="15" t="n">
        <v>7</v>
      </c>
      <c r="BJ30" s="15" t="n">
        <f aca="false">IF(BH30/BI30=INT(BH30/BI30),1,0)</f>
        <v>0</v>
      </c>
      <c r="BK30" s="15" t="n">
        <f aca="false">IF(BJ30=0,BH30,BH30/BI30)</f>
        <v>1</v>
      </c>
      <c r="BL30" s="15" t="n">
        <v>121</v>
      </c>
      <c r="BM30" s="15" t="n">
        <f aca="false">IF(BK30/BL30=INT(BK30/BL30),1,0)</f>
        <v>0</v>
      </c>
      <c r="BN30" s="15" t="n">
        <f aca="false">IF(BM30=0,BK30,BK30/BL30)</f>
        <v>1</v>
      </c>
      <c r="BO30" s="15" t="n">
        <v>11</v>
      </c>
      <c r="BP30" s="15" t="n">
        <f aca="false">IF(BN30/BO30=INT(BN30/BO30),1,0)</f>
        <v>0</v>
      </c>
      <c r="BQ30" s="15" t="n">
        <f aca="false">IF(BP30=0,BN30,BN30/BO30)</f>
        <v>1</v>
      </c>
      <c r="BR30" s="15" t="n">
        <v>169</v>
      </c>
      <c r="BS30" s="15" t="n">
        <f aca="false">IF(BQ30/BR30=INT(BQ30/BR30),1,0)</f>
        <v>0</v>
      </c>
      <c r="BT30" s="15" t="n">
        <f aca="false">IF(BS30=0,BQ30,BQ30/BR30)</f>
        <v>1</v>
      </c>
      <c r="BU30" s="15" t="n">
        <v>13</v>
      </c>
      <c r="BV30" s="15" t="n">
        <f aca="false">IF(BT30/BU30=INT(BT30/BU30),1,0)</f>
        <v>0</v>
      </c>
      <c r="BW30" s="15" t="n">
        <f aca="false">IF(BV30=0,BT30,BT30/BU30)</f>
        <v>1</v>
      </c>
      <c r="BX30" s="15" t="n">
        <v>17</v>
      </c>
      <c r="BY30" s="15" t="n">
        <f aca="false">IF(BW30/BX30=INT(BW30/BX30),1,0)</f>
        <v>0</v>
      </c>
      <c r="BZ30" s="15" t="n">
        <f aca="false">IF(BY30=0,BW30,BW30/BX30)</f>
        <v>1</v>
      </c>
      <c r="CA30" s="15" t="n">
        <v>19</v>
      </c>
      <c r="CB30" s="15" t="n">
        <f aca="false">IF(BZ30/CA30=INT(BZ30/CA30),1,0)</f>
        <v>0</v>
      </c>
      <c r="CC30" s="15" t="n">
        <f aca="false">IF(CB30=0,BZ30,BZ30/CA30)</f>
        <v>1</v>
      </c>
      <c r="CD30" s="15" t="n">
        <v>23</v>
      </c>
      <c r="CE30" s="15" t="n">
        <f aca="false">IF(CC30/CD30=INT(CC30/CD30),1,0)</f>
        <v>0</v>
      </c>
      <c r="CF30" s="15" t="n">
        <f aca="false">IF(CE30=0,CC30,CC30/CD30)</f>
        <v>1</v>
      </c>
      <c r="CG30" s="15" t="n">
        <v>29</v>
      </c>
      <c r="CH30" s="15" t="n">
        <f aca="false">IF(CF30/CG30=INT(CF30/CG30),1,0)</f>
        <v>0</v>
      </c>
      <c r="CI30" s="15" t="n">
        <f aca="false">IF(CH30=0,CF30,CF30/CG30)</f>
        <v>1</v>
      </c>
      <c r="CJ30" s="15" t="n">
        <v>31</v>
      </c>
      <c r="CK30" s="15" t="n">
        <f aca="false">IF(CI30/CJ30=INT(CI30/CJ30),1,0)</f>
        <v>0</v>
      </c>
      <c r="CL30" s="15" t="n">
        <f aca="false">IF(CK30=0,CI30,CI30/CJ30)</f>
        <v>1</v>
      </c>
      <c r="CM30" s="15" t="n">
        <v>37</v>
      </c>
      <c r="CN30" s="15" t="n">
        <f aca="false">IF(CL30/CM30=INT(CL30/CM30),1,0)</f>
        <v>0</v>
      </c>
      <c r="CO30" s="15" t="n">
        <f aca="false">IF(CN30=0,CL30,CL30/CM30)</f>
        <v>1</v>
      </c>
      <c r="CP30" s="15" t="n">
        <v>41</v>
      </c>
      <c r="CQ30" s="15" t="n">
        <f aca="false">IF(CO30/CP30=INT(CO30/CP30),1,0)</f>
        <v>0</v>
      </c>
      <c r="CR30" s="15" t="n">
        <f aca="false">IF(CQ30=0,CO30,CO30/CP30)</f>
        <v>1</v>
      </c>
      <c r="CS30" s="15" t="n">
        <v>43</v>
      </c>
      <c r="CT30" s="15" t="n">
        <f aca="false">IF(CR30/CS30=INT(CR30/CS30),1,0)</f>
        <v>0</v>
      </c>
      <c r="CU30" s="15" t="n">
        <f aca="false">IF(CT30=0,CR30,CR30/CS30)</f>
        <v>1</v>
      </c>
      <c r="CV30" s="15" t="n">
        <v>47</v>
      </c>
      <c r="CW30" s="15" t="n">
        <f aca="false">IF(CU30/CV30=INT(CU30/CV30),1,0)</f>
        <v>0</v>
      </c>
      <c r="CX30" s="15" t="n">
        <f aca="false">IF(CW30=0,CU30,CU30/CV30)</f>
        <v>1</v>
      </c>
      <c r="CY30" s="15" t="n">
        <v>53</v>
      </c>
      <c r="CZ30" s="15" t="n">
        <f aca="false">IF(CX30/CY30=INT(CX30/CY30),1,0)</f>
        <v>0</v>
      </c>
      <c r="DA30" s="15" t="n">
        <f aca="false">IF(CZ30=0,CX30,CX30/CY30)</f>
        <v>1</v>
      </c>
      <c r="DB30" s="15" t="n">
        <v>59</v>
      </c>
      <c r="DC30" s="15" t="n">
        <f aca="false">IF(DA30/DB30=INT(DA30/DB30),1,0)</f>
        <v>0</v>
      </c>
      <c r="DD30" s="15" t="n">
        <f aca="false">IF(DC30=0,DA30,DA30/DB30)</f>
        <v>1</v>
      </c>
      <c r="DE30" s="15" t="n">
        <v>61</v>
      </c>
      <c r="DF30" s="15" t="n">
        <f aca="false">IF(DD30/DE30=INT(DD30/DE30),1,0)</f>
        <v>0</v>
      </c>
      <c r="DG30" s="15" t="n">
        <f aca="false">IF(DF30=0,DD30,DD30/DE30)</f>
        <v>1</v>
      </c>
      <c r="DH30" s="15" t="n">
        <v>67</v>
      </c>
      <c r="DI30" s="15" t="n">
        <f aca="false">IF(DG30/DH30=INT(DG30/DH30),1,0)</f>
        <v>0</v>
      </c>
      <c r="DJ30" s="15" t="n">
        <f aca="false">IF(DI30=0,DG30,DG30/DH30)</f>
        <v>1</v>
      </c>
      <c r="DK30" s="15" t="n">
        <v>71</v>
      </c>
      <c r="DL30" s="15" t="n">
        <f aca="false">IF(DJ30/DK30=INT(DJ30/DK30),1,0)</f>
        <v>0</v>
      </c>
      <c r="DM30" s="15" t="n">
        <f aca="false">IF(DL30=0,DJ30,DJ30/DK30)</f>
        <v>1</v>
      </c>
      <c r="DN30" s="15" t="n">
        <v>73</v>
      </c>
      <c r="DO30" s="15" t="n">
        <f aca="false">IF(DM30/DN30=INT(DM30/DN30),1,0)</f>
        <v>0</v>
      </c>
      <c r="DP30" s="15" t="n">
        <f aca="false">IF(DO30=0,DM30,DM30/DN30)</f>
        <v>1</v>
      </c>
      <c r="DQ30" s="15" t="n">
        <v>79</v>
      </c>
      <c r="DR30" s="15" t="n">
        <f aca="false">IF(DP30/DQ30=INT(DP30/DQ30),1,0)</f>
        <v>0</v>
      </c>
      <c r="DS30" s="15" t="n">
        <f aca="false">IF(DR30=0,DP30,DP30/DQ30)</f>
        <v>1</v>
      </c>
      <c r="DT30" s="15" t="n">
        <v>83</v>
      </c>
      <c r="DU30" s="15" t="n">
        <f aca="false">IF(DS30/DT30=INT(DS30/DT30),1,0)</f>
        <v>0</v>
      </c>
      <c r="DV30" s="15" t="n">
        <f aca="false">IF(DU30=0,DS30,DS30/DT30)</f>
        <v>1</v>
      </c>
      <c r="DW30" s="15" t="n">
        <v>89</v>
      </c>
      <c r="DX30" s="15" t="n">
        <f aca="false">IF(DV30/DW30=INT(DV30/DW30),1,0)</f>
        <v>0</v>
      </c>
      <c r="DY30" s="15" t="n">
        <f aca="false">IF(DX30=0,DV30,DV30/DW30)</f>
        <v>1</v>
      </c>
      <c r="DZ30" s="15" t="n">
        <v>97</v>
      </c>
      <c r="EA30" s="15" t="n">
        <f aca="false">IF(DY30/DZ30=INT(DY30/DZ30),1,0)</f>
        <v>0</v>
      </c>
      <c r="EB30" s="15" t="n">
        <f aca="false">IF(EA30=0,DY30,DY30/DZ30)</f>
        <v>1</v>
      </c>
      <c r="EC30" s="15" t="n">
        <v>101</v>
      </c>
      <c r="ED30" s="15" t="n">
        <f aca="false">IF(EB30/EC30=INT(EB30/EC30),1,0)</f>
        <v>0</v>
      </c>
      <c r="EE30" s="15" t="n">
        <f aca="false">IF(ED30=0,EB30,EB30/EC30)</f>
        <v>1</v>
      </c>
      <c r="EF30" s="15" t="n">
        <v>103</v>
      </c>
      <c r="EG30" s="15" t="n">
        <f aca="false">IF(EE30/EF30=INT(EE30/EF30),1,0)</f>
        <v>0</v>
      </c>
      <c r="EH30" s="15" t="n">
        <f aca="false">IF(EG30=0,EE30,EE30/EF30)</f>
        <v>1</v>
      </c>
      <c r="EI30" s="15" t="n">
        <v>107</v>
      </c>
      <c r="EJ30" s="15" t="n">
        <f aca="false">IF(EH30/EI30=INT(EH30/EI30),1,0)</f>
        <v>0</v>
      </c>
      <c r="EK30" s="15" t="n">
        <f aca="false">IF(EJ30=0,EH30,EH30/EI30)</f>
        <v>1</v>
      </c>
      <c r="EL30" s="15" t="n">
        <v>109</v>
      </c>
      <c r="EM30" s="15" t="n">
        <f aca="false">IF(EK30/EL30=INT(EK30/EL30),1,0)</f>
        <v>0</v>
      </c>
      <c r="EN30" s="15" t="n">
        <f aca="false">IF(EM30=0,EK30,EK30/EL30)</f>
        <v>1</v>
      </c>
      <c r="EO30" s="15" t="n">
        <v>113</v>
      </c>
      <c r="EP30" s="15" t="n">
        <f aca="false">IF(EN30/EO30=INT(EN30/EO30),1,0)</f>
        <v>0</v>
      </c>
      <c r="EQ30" s="15" t="n">
        <f aca="false">IF(EP30=0,EN30,EN30/EO30)</f>
        <v>1</v>
      </c>
      <c r="ER30" s="15" t="n">
        <v>127</v>
      </c>
      <c r="ES30" s="15" t="n">
        <f aca="false">IF(EQ30/ER30=INT(EQ30/ER30),1,0)</f>
        <v>0</v>
      </c>
      <c r="ET30" s="15" t="n">
        <f aca="false">IF(ES30=0,EQ30,EQ30/ER30)</f>
        <v>1</v>
      </c>
      <c r="EU30" s="15" t="n">
        <v>131</v>
      </c>
      <c r="EV30" s="15" t="n">
        <f aca="false">IF(ET30/EU30=INT(ET30/EU30),1,0)</f>
        <v>0</v>
      </c>
      <c r="EW30" s="15" t="n">
        <f aca="false">IF(EV30=0,ET30,ET30/EU30)</f>
        <v>1</v>
      </c>
      <c r="EX30" s="15" t="n">
        <v>137</v>
      </c>
      <c r="EY30" s="15" t="n">
        <f aca="false">IF(EW30/EX30=INT(EW30/EX30),1,0)</f>
        <v>0</v>
      </c>
      <c r="EZ30" s="15" t="n">
        <f aca="false">IF(EY30=0,EW30,EW30/EX30)</f>
        <v>1</v>
      </c>
      <c r="FA30" s="15" t="n">
        <v>139</v>
      </c>
      <c r="FB30" s="15" t="n">
        <f aca="false">IF(EZ30/FA30=INT(EZ30/FA30),1,0)</f>
        <v>0</v>
      </c>
      <c r="FC30" s="15" t="n">
        <f aca="false">IF(FB30=0,EZ30,EZ30/FA30)</f>
        <v>1</v>
      </c>
      <c r="FD30" s="15" t="n">
        <v>149</v>
      </c>
      <c r="FE30" s="15" t="n">
        <f aca="false">IF(FC30/FD30=INT(FC30/FD30),1,0)</f>
        <v>0</v>
      </c>
      <c r="FF30" s="15" t="n">
        <f aca="false">IF(FE30=0,FC30,FC30/FD30)</f>
        <v>1</v>
      </c>
      <c r="FG30" s="15"/>
      <c r="FH30" s="15" t="n">
        <f aca="false">8*AF30+4*AI30+2*AL30+AO30</f>
        <v>0</v>
      </c>
      <c r="FI30" s="15" t="n">
        <f aca="false">4*AR30+2*AU30+AX30</f>
        <v>1</v>
      </c>
      <c r="FJ30" s="15" t="n">
        <f aca="false">2*BA30+BD30</f>
        <v>0</v>
      </c>
      <c r="FK30" s="15" t="n">
        <f aca="false">2*BG30+BJ30</f>
        <v>0</v>
      </c>
      <c r="FL30" s="15" t="n">
        <f aca="false">2*BM30+BP30</f>
        <v>0</v>
      </c>
      <c r="FM30" s="15" t="n">
        <f aca="false">2*BS30+BV30</f>
        <v>0</v>
      </c>
      <c r="FN30" s="15" t="n">
        <f aca="false">BY30</f>
        <v>0</v>
      </c>
      <c r="FO30" s="15" t="n">
        <f aca="false">CB30</f>
        <v>0</v>
      </c>
      <c r="FP30" s="15" t="n">
        <f aca="false">CE30</f>
        <v>0</v>
      </c>
      <c r="FQ30" s="15" t="n">
        <f aca="false">CH30</f>
        <v>0</v>
      </c>
      <c r="FR30" s="15" t="n">
        <f aca="false">CK30</f>
        <v>0</v>
      </c>
      <c r="FS30" s="0" t="n">
        <f aca="false">CN30</f>
        <v>0</v>
      </c>
      <c r="FT30" s="0" t="n">
        <f aca="false">CQ30</f>
        <v>0</v>
      </c>
      <c r="FU30" s="0" t="n">
        <f aca="false">CT30</f>
        <v>0</v>
      </c>
      <c r="FV30" s="0" t="n">
        <f aca="false">CW30</f>
        <v>0</v>
      </c>
      <c r="FW30" s="0" t="n">
        <f aca="false">CZ30</f>
        <v>0</v>
      </c>
      <c r="FX30" s="0" t="n">
        <f aca="false">DC30</f>
        <v>0</v>
      </c>
      <c r="FY30" s="0" t="n">
        <f aca="false">DF30</f>
        <v>0</v>
      </c>
      <c r="FZ30" s="0" t="n">
        <f aca="false">DI30</f>
        <v>0</v>
      </c>
      <c r="GA30" s="0" t="n">
        <f aca="false">DL30</f>
        <v>0</v>
      </c>
      <c r="GB30" s="0" t="n">
        <f aca="false">DO30</f>
        <v>0</v>
      </c>
      <c r="GC30" s="0" t="n">
        <f aca="false">DR30</f>
        <v>0</v>
      </c>
      <c r="GD30" s="0" t="n">
        <f aca="false">DU30</f>
        <v>0</v>
      </c>
      <c r="GE30" s="0" t="n">
        <f aca="false">DX30</f>
        <v>0</v>
      </c>
      <c r="GF30" s="0" t="n">
        <f aca="false">EA30</f>
        <v>0</v>
      </c>
      <c r="GG30" s="0" t="n">
        <f aca="false">ED30</f>
        <v>0</v>
      </c>
      <c r="GH30" s="0" t="n">
        <f aca="false">EG30</f>
        <v>0</v>
      </c>
      <c r="GI30" s="0" t="n">
        <f aca="false">EJ30</f>
        <v>0</v>
      </c>
      <c r="GJ30" s="0" t="n">
        <f aca="false">EM30</f>
        <v>0</v>
      </c>
      <c r="GK30" s="0" t="n">
        <f aca="false">EP30</f>
        <v>0</v>
      </c>
      <c r="GL30" s="0" t="n">
        <f aca="false">ES30</f>
        <v>0</v>
      </c>
      <c r="GM30" s="0" t="n">
        <f aca="false">EV30</f>
        <v>0</v>
      </c>
      <c r="GN30" s="0" t="n">
        <f aca="false">EY30</f>
        <v>0</v>
      </c>
      <c r="GO30" s="0" t="n">
        <f aca="false">FB30</f>
        <v>0</v>
      </c>
      <c r="GP30" s="0" t="n">
        <f aca="false">FE30</f>
        <v>0</v>
      </c>
      <c r="GQ30" s="0" t="n">
        <f aca="false">AD30</f>
        <v>3</v>
      </c>
      <c r="GR30" s="0" t="n">
        <f aca="false">GQ30/GQ33</f>
        <v>3</v>
      </c>
    </row>
    <row r="31" customFormat="false" ht="6" hidden="true" customHeight="true" outlineLevel="0" collapsed="false">
      <c r="A31" s="1"/>
      <c r="B31" s="13"/>
      <c r="C31" s="10"/>
      <c r="D31" s="10"/>
      <c r="E31" s="61"/>
      <c r="F31" s="78"/>
      <c r="G31" s="61"/>
      <c r="H31" s="10"/>
      <c r="I31" s="10"/>
      <c r="AB31" s="0" t="n">
        <f aca="false">AB30+INT(AC30/AC31)</f>
        <v>1</v>
      </c>
      <c r="AC31" s="15" t="n">
        <f aca="false">GU23</f>
        <v>40</v>
      </c>
      <c r="AD31" s="0" t="n">
        <f aca="false">AC31</f>
        <v>40</v>
      </c>
      <c r="AE31" s="0" t="n">
        <v>256</v>
      </c>
      <c r="AF31" s="15" t="n">
        <f aca="false">IF(AD31/AE31=INT(AD31/AE31),1,0)</f>
        <v>0</v>
      </c>
      <c r="AG31" s="15" t="n">
        <f aca="false">IF(AF31=0,AD31,AD31/AE31)</f>
        <v>40</v>
      </c>
      <c r="AH31" s="15" t="n">
        <v>16</v>
      </c>
      <c r="AI31" s="15" t="n">
        <f aca="false">IF(AG31/AH31=INT(AG31/AH31),1,0)</f>
        <v>0</v>
      </c>
      <c r="AJ31" s="15" t="n">
        <f aca="false">IF(AI31=0,AG31,AG31/AH31)</f>
        <v>40</v>
      </c>
      <c r="AK31" s="15" t="n">
        <v>4</v>
      </c>
      <c r="AL31" s="15" t="n">
        <f aca="false">IF(AJ31/AK31=INT(AJ31/AK31),1,0)</f>
        <v>1</v>
      </c>
      <c r="AM31" s="15" t="n">
        <f aca="false">IF(AL31=0,AJ31,AJ31/AK31)</f>
        <v>10</v>
      </c>
      <c r="AN31" s="15" t="n">
        <v>2</v>
      </c>
      <c r="AO31" s="15" t="n">
        <f aca="false">IF(AM31/AN31=INT(AM31/AN31),1,0)</f>
        <v>1</v>
      </c>
      <c r="AP31" s="15" t="n">
        <f aca="false">IF(AO31=0,AM31,AM31/AN31)</f>
        <v>5</v>
      </c>
      <c r="AQ31" s="15" t="n">
        <v>81</v>
      </c>
      <c r="AR31" s="15" t="n">
        <f aca="false">IF(AP31/AQ31=INT(AP31/AQ31),1,0)</f>
        <v>0</v>
      </c>
      <c r="AS31" s="15" t="n">
        <f aca="false">IF(AR31=0,AP31,AP31/AQ31)</f>
        <v>5</v>
      </c>
      <c r="AT31" s="15" t="n">
        <v>9</v>
      </c>
      <c r="AU31" s="15" t="n">
        <f aca="false">IF(AS31/AT31=INT(AS31/AT31),1,0)</f>
        <v>0</v>
      </c>
      <c r="AV31" s="15" t="n">
        <f aca="false">IF(AU31=0,AS31,AS31/AT31)</f>
        <v>5</v>
      </c>
      <c r="AW31" s="15" t="n">
        <v>3</v>
      </c>
      <c r="AX31" s="15" t="n">
        <f aca="false">IF(AV31/AW31=INT(AV31/AW31),1,0)</f>
        <v>0</v>
      </c>
      <c r="AY31" s="15" t="n">
        <f aca="false">IF(AX31=0,AV31,AV31/AW31)</f>
        <v>5</v>
      </c>
      <c r="AZ31" s="15" t="n">
        <v>25</v>
      </c>
      <c r="BA31" s="15" t="n">
        <f aca="false">IF(AY31/AZ31=INT(AY31/AZ31),1,0)</f>
        <v>0</v>
      </c>
      <c r="BB31" s="15" t="n">
        <f aca="false">IF(BA31=0,AY31,AY31/AZ31)</f>
        <v>5</v>
      </c>
      <c r="BC31" s="15" t="n">
        <v>5</v>
      </c>
      <c r="BD31" s="15" t="n">
        <f aca="false">IF(BB31/BC31=INT(BB31/BC31),1,0)</f>
        <v>1</v>
      </c>
      <c r="BE31" s="15" t="n">
        <f aca="false">IF(BD31=0,BB31,BB31/BC31)</f>
        <v>1</v>
      </c>
      <c r="BF31" s="15" t="n">
        <v>49</v>
      </c>
      <c r="BG31" s="15" t="n">
        <f aca="false">IF(BE31/BF31=INT(BE31/BF31),1,0)</f>
        <v>0</v>
      </c>
      <c r="BH31" s="15" t="n">
        <f aca="false">IF(BG31=0,BE31,BE31/BF31)</f>
        <v>1</v>
      </c>
      <c r="BI31" s="15" t="n">
        <v>7</v>
      </c>
      <c r="BJ31" s="15" t="n">
        <f aca="false">IF(BH31/BI31=INT(BH31/BI31),1,0)</f>
        <v>0</v>
      </c>
      <c r="BK31" s="15" t="n">
        <f aca="false">IF(BJ31=0,BH31,BH31/BI31)</f>
        <v>1</v>
      </c>
      <c r="BL31" s="15" t="n">
        <v>121</v>
      </c>
      <c r="BM31" s="15" t="n">
        <f aca="false">IF(BK31/BL31=INT(BK31/BL31),1,0)</f>
        <v>0</v>
      </c>
      <c r="BN31" s="15" t="n">
        <f aca="false">IF(BM31=0,BK31,BK31/BL31)</f>
        <v>1</v>
      </c>
      <c r="BO31" s="15" t="n">
        <v>11</v>
      </c>
      <c r="BP31" s="15" t="n">
        <f aca="false">IF(BN31/BO31=INT(BN31/BO31),1,0)</f>
        <v>0</v>
      </c>
      <c r="BQ31" s="15" t="n">
        <f aca="false">IF(BP31=0,BN31,BN31/BO31)</f>
        <v>1</v>
      </c>
      <c r="BR31" s="15" t="n">
        <v>169</v>
      </c>
      <c r="BS31" s="15" t="n">
        <f aca="false">IF(BQ31/BR31=INT(BQ31/BR31),1,0)</f>
        <v>0</v>
      </c>
      <c r="BT31" s="15" t="n">
        <f aca="false">IF(BS31=0,BQ31,BQ31/BR31)</f>
        <v>1</v>
      </c>
      <c r="BU31" s="15" t="n">
        <v>13</v>
      </c>
      <c r="BV31" s="15" t="n">
        <f aca="false">IF(BT31/BU31=INT(BT31/BU31),1,0)</f>
        <v>0</v>
      </c>
      <c r="BW31" s="15" t="n">
        <f aca="false">IF(BV31=0,BT31,BT31/BU31)</f>
        <v>1</v>
      </c>
      <c r="BX31" s="15" t="n">
        <v>17</v>
      </c>
      <c r="BY31" s="15" t="n">
        <f aca="false">IF(BW31/BX31=INT(BW31/BX31),1,0)</f>
        <v>0</v>
      </c>
      <c r="BZ31" s="15" t="n">
        <f aca="false">IF(BY31=0,BW31,BW31/BX31)</f>
        <v>1</v>
      </c>
      <c r="CA31" s="15" t="n">
        <v>19</v>
      </c>
      <c r="CB31" s="15" t="n">
        <f aca="false">IF(BZ31/CA31=INT(BZ31/CA31),1,0)</f>
        <v>0</v>
      </c>
      <c r="CC31" s="15" t="n">
        <f aca="false">IF(CB31=0,BZ31,BZ31/CA31)</f>
        <v>1</v>
      </c>
      <c r="CD31" s="15" t="n">
        <v>23</v>
      </c>
      <c r="CE31" s="15" t="n">
        <f aca="false">IF(CC31/CD31=INT(CC31/CD31),1,0)</f>
        <v>0</v>
      </c>
      <c r="CF31" s="15" t="n">
        <f aca="false">IF(CE31=0,CC31,CC31/CD31)</f>
        <v>1</v>
      </c>
      <c r="CG31" s="15" t="n">
        <v>29</v>
      </c>
      <c r="CH31" s="15" t="n">
        <f aca="false">IF(CF31/CG31=INT(CF31/CG31),1,0)</f>
        <v>0</v>
      </c>
      <c r="CI31" s="15" t="n">
        <f aca="false">IF(CH31=0,CF31,CF31/CG31)</f>
        <v>1</v>
      </c>
      <c r="CJ31" s="15" t="n">
        <v>31</v>
      </c>
      <c r="CK31" s="15" t="n">
        <f aca="false">IF(CI31/CJ31=INT(CI31/CJ31),1,0)</f>
        <v>0</v>
      </c>
      <c r="CL31" s="15" t="n">
        <f aca="false">IF(CK31=0,CI31,CI31/CJ31)</f>
        <v>1</v>
      </c>
      <c r="CM31" s="15" t="n">
        <v>37</v>
      </c>
      <c r="CN31" s="15" t="n">
        <f aca="false">IF(CL31/CM31=INT(CL31/CM31),1,0)</f>
        <v>0</v>
      </c>
      <c r="CO31" s="15" t="n">
        <f aca="false">IF(CN31=0,CL31,CL31/CM31)</f>
        <v>1</v>
      </c>
      <c r="CP31" s="15" t="n">
        <v>41</v>
      </c>
      <c r="CQ31" s="15" t="n">
        <f aca="false">IF(CO31/CP31=INT(CO31/CP31),1,0)</f>
        <v>0</v>
      </c>
      <c r="CR31" s="15" t="n">
        <f aca="false">IF(CQ31=0,CO31,CO31/CP31)</f>
        <v>1</v>
      </c>
      <c r="CS31" s="15" t="n">
        <v>43</v>
      </c>
      <c r="CT31" s="15" t="n">
        <f aca="false">IF(CR31/CS31=INT(CR31/CS31),1,0)</f>
        <v>0</v>
      </c>
      <c r="CU31" s="15" t="n">
        <f aca="false">IF(CT31=0,CR31,CR31/CS31)</f>
        <v>1</v>
      </c>
      <c r="CV31" s="15" t="n">
        <v>47</v>
      </c>
      <c r="CW31" s="15" t="n">
        <f aca="false">IF(CU31/CV31=INT(CU31/CV31),1,0)</f>
        <v>0</v>
      </c>
      <c r="CX31" s="15" t="n">
        <f aca="false">IF(CW31=0,CU31,CU31/CV31)</f>
        <v>1</v>
      </c>
      <c r="CY31" s="15" t="n">
        <v>53</v>
      </c>
      <c r="CZ31" s="15" t="n">
        <f aca="false">IF(CX31/CY31=INT(CX31/CY31),1,0)</f>
        <v>0</v>
      </c>
      <c r="DA31" s="15" t="n">
        <f aca="false">IF(CZ31=0,CX31,CX31/CY31)</f>
        <v>1</v>
      </c>
      <c r="DB31" s="15" t="n">
        <v>59</v>
      </c>
      <c r="DC31" s="15" t="n">
        <f aca="false">IF(DA31/DB31=INT(DA31/DB31),1,0)</f>
        <v>0</v>
      </c>
      <c r="DD31" s="15" t="n">
        <f aca="false">IF(DC31=0,DA31,DA31/DB31)</f>
        <v>1</v>
      </c>
      <c r="DE31" s="15" t="n">
        <v>61</v>
      </c>
      <c r="DF31" s="15" t="n">
        <f aca="false">IF(DD31/DE31=INT(DD31/DE31),1,0)</f>
        <v>0</v>
      </c>
      <c r="DG31" s="15" t="n">
        <f aca="false">IF(DF31=0,DD31,DD31/DE31)</f>
        <v>1</v>
      </c>
      <c r="DH31" s="15" t="n">
        <v>67</v>
      </c>
      <c r="DI31" s="15" t="n">
        <f aca="false">IF(DG31/DH31=INT(DG31/DH31),1,0)</f>
        <v>0</v>
      </c>
      <c r="DJ31" s="15" t="n">
        <f aca="false">IF(DI31=0,DG31,DG31/DH31)</f>
        <v>1</v>
      </c>
      <c r="DK31" s="15" t="n">
        <v>71</v>
      </c>
      <c r="DL31" s="15" t="n">
        <f aca="false">IF(DJ31/DK31=INT(DJ31/DK31),1,0)</f>
        <v>0</v>
      </c>
      <c r="DM31" s="15" t="n">
        <f aca="false">IF(DL31=0,DJ31,DJ31/DK31)</f>
        <v>1</v>
      </c>
      <c r="DN31" s="15" t="n">
        <v>73</v>
      </c>
      <c r="DO31" s="15" t="n">
        <f aca="false">IF(DM31/DN31=INT(DM31/DN31),1,0)</f>
        <v>0</v>
      </c>
      <c r="DP31" s="15" t="n">
        <f aca="false">IF(DO31=0,DM31,DM31/DN31)</f>
        <v>1</v>
      </c>
      <c r="DQ31" s="15" t="n">
        <v>79</v>
      </c>
      <c r="DR31" s="15" t="n">
        <f aca="false">IF(DP31/DQ31=INT(DP31/DQ31),1,0)</f>
        <v>0</v>
      </c>
      <c r="DS31" s="15" t="n">
        <f aca="false">IF(DR31=0,DP31,DP31/DQ31)</f>
        <v>1</v>
      </c>
      <c r="DT31" s="15" t="n">
        <v>83</v>
      </c>
      <c r="DU31" s="15" t="n">
        <f aca="false">IF(DS31/DT31=INT(DS31/DT31),1,0)</f>
        <v>0</v>
      </c>
      <c r="DV31" s="15" t="n">
        <f aca="false">IF(DU31=0,DS31,DS31/DT31)</f>
        <v>1</v>
      </c>
      <c r="DW31" s="15" t="n">
        <v>89</v>
      </c>
      <c r="DX31" s="15" t="n">
        <f aca="false">IF(DV31/DW31=INT(DV31/DW31),1,0)</f>
        <v>0</v>
      </c>
      <c r="DY31" s="15" t="n">
        <f aca="false">IF(DX31=0,DV31,DV31/DW31)</f>
        <v>1</v>
      </c>
      <c r="DZ31" s="15" t="n">
        <v>97</v>
      </c>
      <c r="EA31" s="15" t="n">
        <f aca="false">IF(DY31/DZ31=INT(DY31/DZ31),1,0)</f>
        <v>0</v>
      </c>
      <c r="EB31" s="15" t="n">
        <f aca="false">IF(EA31=0,DY31,DY31/DZ31)</f>
        <v>1</v>
      </c>
      <c r="EC31" s="15" t="n">
        <v>101</v>
      </c>
      <c r="ED31" s="15" t="n">
        <f aca="false">IF(EB31/EC31=INT(EB31/EC31),1,0)</f>
        <v>0</v>
      </c>
      <c r="EE31" s="15" t="n">
        <f aca="false">IF(ED31=0,EB31,EB31/EC31)</f>
        <v>1</v>
      </c>
      <c r="EF31" s="15" t="n">
        <v>103</v>
      </c>
      <c r="EG31" s="15" t="n">
        <f aca="false">IF(EE31/EF31=INT(EE31/EF31),1,0)</f>
        <v>0</v>
      </c>
      <c r="EH31" s="15" t="n">
        <f aca="false">IF(EG31=0,EE31,EE31/EF31)</f>
        <v>1</v>
      </c>
      <c r="EI31" s="15" t="n">
        <v>107</v>
      </c>
      <c r="EJ31" s="15" t="n">
        <f aca="false">IF(EH31/EI31=INT(EH31/EI31),1,0)</f>
        <v>0</v>
      </c>
      <c r="EK31" s="15" t="n">
        <f aca="false">IF(EJ31=0,EH31,EH31/EI31)</f>
        <v>1</v>
      </c>
      <c r="EL31" s="15" t="n">
        <v>109</v>
      </c>
      <c r="EM31" s="15" t="n">
        <f aca="false">IF(EK31/EL31=INT(EK31/EL31),1,0)</f>
        <v>0</v>
      </c>
      <c r="EN31" s="15" t="n">
        <f aca="false">IF(EM31=0,EK31,EK31/EL31)</f>
        <v>1</v>
      </c>
      <c r="EO31" s="15" t="n">
        <v>113</v>
      </c>
      <c r="EP31" s="15" t="n">
        <f aca="false">IF(EN31/EO31=INT(EN31/EO31),1,0)</f>
        <v>0</v>
      </c>
      <c r="EQ31" s="15" t="n">
        <f aca="false">IF(EP31=0,EN31,EN31/EO31)</f>
        <v>1</v>
      </c>
      <c r="ER31" s="15" t="n">
        <v>127</v>
      </c>
      <c r="ES31" s="15" t="n">
        <f aca="false">IF(EQ31/ER31=INT(EQ31/ER31),1,0)</f>
        <v>0</v>
      </c>
      <c r="ET31" s="15" t="n">
        <f aca="false">IF(ES31=0,EQ31,EQ31/ER31)</f>
        <v>1</v>
      </c>
      <c r="EU31" s="15" t="n">
        <v>131</v>
      </c>
      <c r="EV31" s="15" t="n">
        <f aca="false">IF(ET31/EU31=INT(ET31/EU31),1,0)</f>
        <v>0</v>
      </c>
      <c r="EW31" s="15" t="n">
        <f aca="false">IF(EV31=0,ET31,ET31/EU31)</f>
        <v>1</v>
      </c>
      <c r="EX31" s="15" t="n">
        <v>137</v>
      </c>
      <c r="EY31" s="15" t="n">
        <f aca="false">IF(EW31/EX31=INT(EW31/EX31),1,0)</f>
        <v>0</v>
      </c>
      <c r="EZ31" s="15" t="n">
        <f aca="false">IF(EY31=0,EW31,EW31/EX31)</f>
        <v>1</v>
      </c>
      <c r="FA31" s="15" t="n">
        <v>139</v>
      </c>
      <c r="FB31" s="15" t="n">
        <f aca="false">IF(EZ31/FA31=INT(EZ31/FA31),1,0)</f>
        <v>0</v>
      </c>
      <c r="FC31" s="15" t="n">
        <f aca="false">IF(FB31=0,EZ31,EZ31/FA31)</f>
        <v>1</v>
      </c>
      <c r="FD31" s="15" t="n">
        <v>149</v>
      </c>
      <c r="FE31" s="15" t="n">
        <f aca="false">IF(FC31/FD31=INT(FC31/FD31),1,0)</f>
        <v>0</v>
      </c>
      <c r="FF31" s="15" t="n">
        <f aca="false">IF(FE31=0,FC31,FC31/FD31)</f>
        <v>1</v>
      </c>
      <c r="FG31" s="15"/>
      <c r="FH31" s="15" t="n">
        <f aca="false">8*AF31+4*AI31+2*AL31+AO31</f>
        <v>3</v>
      </c>
      <c r="FI31" s="15" t="n">
        <f aca="false">4*AR31+2*AU31+AX31</f>
        <v>0</v>
      </c>
      <c r="FJ31" s="15" t="n">
        <f aca="false">2*BA31+BD31</f>
        <v>1</v>
      </c>
      <c r="FK31" s="15" t="n">
        <f aca="false">2*BG31+BJ31</f>
        <v>0</v>
      </c>
      <c r="FL31" s="15" t="n">
        <f aca="false">2*BM31+BP31</f>
        <v>0</v>
      </c>
      <c r="FM31" s="15" t="n">
        <f aca="false">2*BS31+BV31</f>
        <v>0</v>
      </c>
      <c r="FN31" s="15" t="n">
        <f aca="false">BY31</f>
        <v>0</v>
      </c>
      <c r="FO31" s="15" t="n">
        <f aca="false">CB31</f>
        <v>0</v>
      </c>
      <c r="FP31" s="15" t="n">
        <f aca="false">CE31</f>
        <v>0</v>
      </c>
      <c r="FQ31" s="15" t="n">
        <f aca="false">CH31</f>
        <v>0</v>
      </c>
      <c r="FR31" s="15" t="n">
        <f aca="false">CK31</f>
        <v>0</v>
      </c>
      <c r="FS31" s="0" t="n">
        <f aca="false">CN31</f>
        <v>0</v>
      </c>
      <c r="FT31" s="0" t="n">
        <f aca="false">CQ31</f>
        <v>0</v>
      </c>
      <c r="FU31" s="0" t="n">
        <f aca="false">CT31</f>
        <v>0</v>
      </c>
      <c r="FV31" s="0" t="n">
        <f aca="false">CW31</f>
        <v>0</v>
      </c>
      <c r="FW31" s="0" t="n">
        <f aca="false">CZ31</f>
        <v>0</v>
      </c>
      <c r="FX31" s="0" t="n">
        <f aca="false">DC31</f>
        <v>0</v>
      </c>
      <c r="FY31" s="0" t="n">
        <f aca="false">DF31</f>
        <v>0</v>
      </c>
      <c r="FZ31" s="0" t="n">
        <f aca="false">DI31</f>
        <v>0</v>
      </c>
      <c r="GA31" s="0" t="n">
        <f aca="false">DL31</f>
        <v>0</v>
      </c>
      <c r="GB31" s="0" t="n">
        <f aca="false">DO31</f>
        <v>0</v>
      </c>
      <c r="GC31" s="0" t="n">
        <f aca="false">DR31</f>
        <v>0</v>
      </c>
      <c r="GD31" s="0" t="n">
        <f aca="false">DU31</f>
        <v>0</v>
      </c>
      <c r="GE31" s="0" t="n">
        <f aca="false">DX31</f>
        <v>0</v>
      </c>
      <c r="GF31" s="0" t="n">
        <f aca="false">EA31</f>
        <v>0</v>
      </c>
      <c r="GG31" s="0" t="n">
        <f aca="false">ED31</f>
        <v>0</v>
      </c>
      <c r="GH31" s="0" t="n">
        <f aca="false">EG31</f>
        <v>0</v>
      </c>
      <c r="GI31" s="0" t="n">
        <f aca="false">EJ31</f>
        <v>0</v>
      </c>
      <c r="GJ31" s="0" t="n">
        <f aca="false">EM31</f>
        <v>0</v>
      </c>
      <c r="GK31" s="0" t="n">
        <f aca="false">EP31</f>
        <v>0</v>
      </c>
      <c r="GL31" s="0" t="n">
        <f aca="false">ES31</f>
        <v>0</v>
      </c>
      <c r="GM31" s="0" t="n">
        <f aca="false">EV31</f>
        <v>0</v>
      </c>
      <c r="GN31" s="0" t="n">
        <f aca="false">EY31</f>
        <v>0</v>
      </c>
      <c r="GO31" s="0" t="n">
        <f aca="false">FB31</f>
        <v>0</v>
      </c>
      <c r="GP31" s="0" t="n">
        <f aca="false">FE31</f>
        <v>0</v>
      </c>
      <c r="GQ31" s="0" t="n">
        <f aca="false">AD31</f>
        <v>40</v>
      </c>
      <c r="GR31" s="0" t="n">
        <f aca="false">GQ31/GQ33</f>
        <v>40</v>
      </c>
    </row>
    <row r="32" customFormat="false" ht="6" hidden="true" customHeight="true" outlineLevel="0" collapsed="false">
      <c r="A32" s="1"/>
      <c r="B32" s="13"/>
      <c r="C32" s="10"/>
      <c r="D32" s="10"/>
      <c r="E32" s="61"/>
      <c r="F32" s="78"/>
      <c r="G32" s="61"/>
      <c r="H32" s="10"/>
      <c r="I32" s="10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 t="n">
        <f aca="false">IF(FH30&lt;FH31,FH30,FH31)</f>
        <v>0</v>
      </c>
      <c r="FI32" s="15" t="n">
        <f aca="false">IF(FI30&lt;FI31,FI30,FI31)</f>
        <v>0</v>
      </c>
      <c r="FJ32" s="15" t="n">
        <f aca="false">IF(FJ30&lt;FJ31,FJ30,FJ31)</f>
        <v>0</v>
      </c>
      <c r="FK32" s="15" t="n">
        <f aca="false">IF(FK30&lt;FK31,FK30,FK31)</f>
        <v>0</v>
      </c>
      <c r="FL32" s="15" t="n">
        <f aca="false">IF(FL30&lt;FL31,FL30,FL31)</f>
        <v>0</v>
      </c>
      <c r="FM32" s="15" t="n">
        <f aca="false">IF(FM30&lt;FM31,FM30,FM31)</f>
        <v>0</v>
      </c>
      <c r="FN32" s="15" t="n">
        <f aca="false">IF(FN30&lt;FN31,FN30,FN31)</f>
        <v>0</v>
      </c>
      <c r="FO32" s="15" t="n">
        <f aca="false">IF(FO30&lt;FO31,FO30,FO31)</f>
        <v>0</v>
      </c>
      <c r="FP32" s="15" t="n">
        <f aca="false">IF(FP30&lt;FP31,FP30,FP31)</f>
        <v>0</v>
      </c>
      <c r="FQ32" s="15" t="n">
        <f aca="false">IF(FQ30&lt;FQ31,FQ30,FQ31)</f>
        <v>0</v>
      </c>
      <c r="FR32" s="15" t="n">
        <f aca="false">IF(FR30&lt;FR31,FR30,FR31)</f>
        <v>0</v>
      </c>
      <c r="FS32" s="15" t="n">
        <f aca="false">IF(FS30&lt;FS31,FS30,FS31)</f>
        <v>0</v>
      </c>
      <c r="FT32" s="15" t="n">
        <f aca="false">IF(FT30&lt;FT31,FT30,FT31)</f>
        <v>0</v>
      </c>
      <c r="FU32" s="15" t="n">
        <f aca="false">IF(FU30&lt;FU31,FU30,FU31)</f>
        <v>0</v>
      </c>
      <c r="FV32" s="15" t="n">
        <f aca="false">IF(FV30&lt;FV31,FV30,FV31)</f>
        <v>0</v>
      </c>
      <c r="FW32" s="15" t="n">
        <f aca="false">IF(FW30&lt;FW31,FW30,FW31)</f>
        <v>0</v>
      </c>
      <c r="FX32" s="15" t="n">
        <f aca="false">IF(FX30&lt;FX31,FX30,FX31)</f>
        <v>0</v>
      </c>
      <c r="FY32" s="15" t="n">
        <f aca="false">IF(FY30&lt;FY31,FY30,FY31)</f>
        <v>0</v>
      </c>
      <c r="FZ32" s="15" t="n">
        <f aca="false">IF(FZ30&lt;FZ31,FZ30,FZ31)</f>
        <v>0</v>
      </c>
      <c r="GA32" s="15" t="n">
        <f aca="false">IF(GA30&lt;GA31,GA30,GA31)</f>
        <v>0</v>
      </c>
      <c r="GB32" s="15" t="n">
        <f aca="false">IF(GB30&lt;GB31,GB30,GB31)</f>
        <v>0</v>
      </c>
      <c r="GC32" s="15" t="n">
        <f aca="false">IF(GC30&lt;GC31,GC30,GC31)</f>
        <v>0</v>
      </c>
      <c r="GD32" s="15" t="n">
        <f aca="false">IF(GD30&lt;GD31,GD30,GD31)</f>
        <v>0</v>
      </c>
      <c r="GE32" s="15" t="n">
        <f aca="false">IF(GE30&lt;GE31,GE30,GE31)</f>
        <v>0</v>
      </c>
      <c r="GF32" s="15" t="n">
        <f aca="false">IF(GF30&lt;GF31,GF30,GF31)</f>
        <v>0</v>
      </c>
      <c r="GG32" s="15" t="n">
        <f aca="false">IF(GG30&lt;GG31,GG30,GG31)</f>
        <v>0</v>
      </c>
      <c r="GH32" s="15" t="n">
        <f aca="false">IF(GH30&lt;GH31,GH30,GH31)</f>
        <v>0</v>
      </c>
      <c r="GI32" s="15" t="n">
        <f aca="false">IF(GI30&lt;GI31,GI30,GI31)</f>
        <v>0</v>
      </c>
      <c r="GJ32" s="15" t="n">
        <f aca="false">IF(GJ30&lt;GJ31,GJ30,GJ31)</f>
        <v>0</v>
      </c>
      <c r="GK32" s="15" t="n">
        <f aca="false">IF(GK30&lt;GK31,GK30,GK31)</f>
        <v>0</v>
      </c>
      <c r="GL32" s="15" t="n">
        <f aca="false">IF(GL30&lt;GL31,GL30,GL31)</f>
        <v>0</v>
      </c>
      <c r="GM32" s="15" t="n">
        <f aca="false">IF(GM30&lt;GM31,GM30,GM31)</f>
        <v>0</v>
      </c>
      <c r="GN32" s="15" t="n">
        <f aca="false">IF(GN30&lt;GN31,GN30,GN31)</f>
        <v>0</v>
      </c>
      <c r="GO32" s="15" t="n">
        <f aca="false">IF(GO30&lt;GO31,GO30,GO31)</f>
        <v>0</v>
      </c>
      <c r="GP32" s="15" t="n">
        <f aca="false">IF(GP30&lt;GP31,GP30,GP31)</f>
        <v>0</v>
      </c>
    </row>
    <row r="33" customFormat="false" ht="6" hidden="true" customHeight="true" outlineLevel="0" collapsed="false">
      <c r="A33" s="1"/>
      <c r="B33" s="13"/>
      <c r="C33" s="10"/>
      <c r="D33" s="10"/>
      <c r="E33" s="61"/>
      <c r="F33" s="78"/>
      <c r="G33" s="61"/>
      <c r="H33" s="10"/>
      <c r="I33" s="10"/>
      <c r="AC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0" t="n">
        <f aca="false">FH$3^FH32</f>
        <v>1</v>
      </c>
      <c r="FI33" s="0" t="n">
        <f aca="false">FI$3^FI32*FH33</f>
        <v>1</v>
      </c>
      <c r="FJ33" s="0" t="n">
        <f aca="false">FJ$3^FJ32*FI33</f>
        <v>1</v>
      </c>
      <c r="FK33" s="0" t="n">
        <f aca="false">FK$3^FK32*FJ33</f>
        <v>1</v>
      </c>
      <c r="FL33" s="0" t="n">
        <f aca="false">FL$3^FL32*FK33</f>
        <v>1</v>
      </c>
      <c r="FM33" s="0" t="n">
        <f aca="false">FM$3^FM32*FL33</f>
        <v>1</v>
      </c>
      <c r="FN33" s="0" t="n">
        <f aca="false">FN$3^FN32*FM33</f>
        <v>1</v>
      </c>
      <c r="FO33" s="0" t="n">
        <f aca="false">FO$3^FO32*FN33</f>
        <v>1</v>
      </c>
      <c r="FP33" s="0" t="n">
        <f aca="false">FP$3^FP32*FO33</f>
        <v>1</v>
      </c>
      <c r="FQ33" s="0" t="n">
        <f aca="false">FQ$3^FQ32*FP33</f>
        <v>1</v>
      </c>
      <c r="FR33" s="0" t="n">
        <f aca="false">FR$3^FR32*FQ33</f>
        <v>1</v>
      </c>
      <c r="FS33" s="0" t="n">
        <f aca="false">FS$3^FS32*FR33</f>
        <v>1</v>
      </c>
      <c r="FT33" s="0" t="n">
        <f aca="false">FT$3^FT32*FS33</f>
        <v>1</v>
      </c>
      <c r="FU33" s="0" t="n">
        <f aca="false">FU$3^FU32*FT33</f>
        <v>1</v>
      </c>
      <c r="FV33" s="0" t="n">
        <f aca="false">FV$3^FV32*FU33</f>
        <v>1</v>
      </c>
      <c r="FW33" s="0" t="n">
        <f aca="false">FW$3^FW32*FV33</f>
        <v>1</v>
      </c>
      <c r="FX33" s="0" t="n">
        <f aca="false">FX$3^FX32*FW33</f>
        <v>1</v>
      </c>
      <c r="FY33" s="0" t="n">
        <f aca="false">FY$3^FY32*FX33</f>
        <v>1</v>
      </c>
      <c r="FZ33" s="0" t="n">
        <f aca="false">FZ$3^FZ32*FY33</f>
        <v>1</v>
      </c>
      <c r="GA33" s="0" t="n">
        <f aca="false">GA$3^GA32*FZ33</f>
        <v>1</v>
      </c>
      <c r="GB33" s="0" t="n">
        <f aca="false">GB$3^GB32*GA33</f>
        <v>1</v>
      </c>
      <c r="GC33" s="0" t="n">
        <f aca="false">GC$3^GC32*GB33</f>
        <v>1</v>
      </c>
      <c r="GD33" s="0" t="n">
        <f aca="false">GD$3^GD32*GC33</f>
        <v>1</v>
      </c>
      <c r="GE33" s="0" t="n">
        <f aca="false">GE$3^GE32*GD33</f>
        <v>1</v>
      </c>
      <c r="GF33" s="0" t="n">
        <f aca="false">GF$3^GF32*GE33</f>
        <v>1</v>
      </c>
      <c r="GG33" s="0" t="n">
        <f aca="false">GG$3^GG32*GF33</f>
        <v>1</v>
      </c>
      <c r="GH33" s="0" t="n">
        <f aca="false">GH$3^GH32*GG33</f>
        <v>1</v>
      </c>
      <c r="GI33" s="0" t="n">
        <f aca="false">GI$3^GI32*GH33</f>
        <v>1</v>
      </c>
      <c r="GJ33" s="0" t="n">
        <f aca="false">GJ$3^GJ32*GI33</f>
        <v>1</v>
      </c>
      <c r="GK33" s="0" t="n">
        <f aca="false">GK$3^GK32*GJ33</f>
        <v>1</v>
      </c>
      <c r="GL33" s="0" t="n">
        <f aca="false">GL$3^GL32*GK33</f>
        <v>1</v>
      </c>
      <c r="GM33" s="0" t="n">
        <f aca="false">GM$3^GM32*GL33</f>
        <v>1</v>
      </c>
      <c r="GN33" s="0" t="n">
        <f aca="false">GN$3^GN32*GM33</f>
        <v>1</v>
      </c>
      <c r="GO33" s="0" t="n">
        <f aca="false">GO$3^GO32*GN33</f>
        <v>1</v>
      </c>
      <c r="GP33" s="0" t="n">
        <f aca="false">GP$3^GP32*GO33</f>
        <v>1</v>
      </c>
      <c r="GQ33" s="0" t="n">
        <f aca="false">GP33</f>
        <v>1</v>
      </c>
    </row>
    <row r="34" customFormat="false" ht="8.25" hidden="false" customHeight="true" outlineLevel="0" collapsed="false">
      <c r="A34" s="1"/>
      <c r="B34" s="13"/>
      <c r="C34" s="10"/>
      <c r="D34" s="10"/>
      <c r="E34" s="61"/>
      <c r="F34" s="78"/>
      <c r="G34" s="61"/>
      <c r="H34" s="10"/>
      <c r="I34" s="10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</row>
    <row r="35" customFormat="false" ht="19.5" hidden="false" customHeight="true" outlineLevel="0" collapsed="false">
      <c r="A35" s="1"/>
      <c r="B35" s="10" t="str">
        <f aca="false">HD35</f>
        <v>3  9/10  -  2  12/19</v>
      </c>
      <c r="C35" s="10"/>
      <c r="D35" s="10"/>
      <c r="E35" s="61" t="s">
        <v>16</v>
      </c>
      <c r="F35" s="66" t="str">
        <f aca="false">HM35</f>
        <v>1  51/190</v>
      </c>
      <c r="G35" s="73"/>
      <c r="H35" s="10"/>
      <c r="I35" s="10" t="n">
        <f aca="false">R35+K35</f>
        <v>4</v>
      </c>
      <c r="K35" s="4" t="n">
        <v>1</v>
      </c>
      <c r="Q35" s="4" t="n">
        <f aca="false">Q22+1</f>
        <v>3</v>
      </c>
      <c r="R35" s="4" t="n">
        <f aca="false">INT(0.5+(R$2/17*(Q35-1)))+O$2</f>
        <v>3</v>
      </c>
      <c r="T35" s="0" t="n">
        <f aca="false">R35</f>
        <v>3</v>
      </c>
      <c r="U35" s="0" t="n">
        <f aca="false">IF(R35=2,1,IF(R35=3,1,IF(R35=4,2,IF(R35=5,4,IF(R35=6,7,IF(R35=7,11,IF(R35=8,20,IF(R35=9,30,50))))))))</f>
        <v>1</v>
      </c>
      <c r="V35" s="0" t="n">
        <f aca="false">IF(R35=2,2,IF(R35=3,3,IF(R35=4,5,IF(R35=5,9,IF(R35=6,20,IF(R35=7,35,IF(R35=8,60,IF(R35=9,100,150))))))))</f>
        <v>3</v>
      </c>
      <c r="W35" s="0" t="n">
        <f aca="false">IF(R35=2,5,IF(R35=3,7,IF(R35=4,9,IF(R35=5,14,IF(R35=6,19,IF(R35=7,24,IF(R35=8,29,IF(R35=9,34,39))))))))</f>
        <v>7</v>
      </c>
      <c r="X35" s="0" t="n">
        <f aca="false">IF(R35=2,9,IF(R35=3,19,IF(R35=4,29,IF(R35=5,44,IF(R35=6,54,IF(R35=7,69,IF(R35=8,84,IF(R35=9,99,124))))))))</f>
        <v>19</v>
      </c>
      <c r="Y35" s="0" t="n">
        <f aca="false">IF(R35=2,6,IF(R35=3,8,IF(R35=4,10,IF(R35=5,15,IF(R35=6,20,IF(R35=7,25,IF(R35=8,30,IF(R35=9,35,40))))))))</f>
        <v>8</v>
      </c>
      <c r="Z35" s="0" t="n">
        <f aca="false">IF(R35=2,10,IF(R35=3,20,IF(R35=4,30,IF(R35=5,45,IF(R35=6,55,IF(R35=7,70,IF(R35=8,85,IF(R35=9,100,125))))))))</f>
        <v>20</v>
      </c>
      <c r="AA35" s="0" t="s">
        <v>105</v>
      </c>
      <c r="AB35" s="15" t="n">
        <f aca="true">INT((RAND()*(V35-(AB39+1))+AB39+1))</f>
        <v>3</v>
      </c>
      <c r="AC35" s="15" t="n">
        <f aca="true">INT((RAND()*(X35-W35+1)+W35))</f>
        <v>18</v>
      </c>
      <c r="AD35" s="0" t="n">
        <f aca="false">AC35-AC36*(AB36-AB35)</f>
        <v>18</v>
      </c>
      <c r="AE35" s="0" t="n">
        <v>256</v>
      </c>
      <c r="AF35" s="15" t="n">
        <f aca="false">IF(AD35/AE35=INT(AD35/AE35),1,0)</f>
        <v>0</v>
      </c>
      <c r="AG35" s="15" t="n">
        <f aca="false">IF(AF35=0,AD35,AD35/AE35)</f>
        <v>18</v>
      </c>
      <c r="AH35" s="15" t="n">
        <v>16</v>
      </c>
      <c r="AI35" s="15" t="n">
        <f aca="false">IF(AG35/AH35=INT(AG35/AH35),1,0)</f>
        <v>0</v>
      </c>
      <c r="AJ35" s="15" t="n">
        <f aca="false">IF(AI35=0,AG35,AG35/AH35)</f>
        <v>18</v>
      </c>
      <c r="AK35" s="15" t="n">
        <v>4</v>
      </c>
      <c r="AL35" s="15" t="n">
        <f aca="false">IF(AJ35/AK35=INT(AJ35/AK35),1,0)</f>
        <v>0</v>
      </c>
      <c r="AM35" s="15" t="n">
        <f aca="false">IF(AL35=0,AJ35,AJ35/AK35)</f>
        <v>18</v>
      </c>
      <c r="AN35" s="15" t="n">
        <v>2</v>
      </c>
      <c r="AO35" s="15" t="n">
        <f aca="false">IF(AM35/AN35=INT(AM35/AN35),1,0)</f>
        <v>1</v>
      </c>
      <c r="AP35" s="15" t="n">
        <f aca="false">IF(AO35=0,AM35,AM35/AN35)</f>
        <v>9</v>
      </c>
      <c r="AQ35" s="15" t="n">
        <v>81</v>
      </c>
      <c r="AR35" s="15" t="n">
        <f aca="false">IF(AP35/AQ35=INT(AP35/AQ35),1,0)</f>
        <v>0</v>
      </c>
      <c r="AS35" s="15" t="n">
        <f aca="false">IF(AR35=0,AP35,AP35/AQ35)</f>
        <v>9</v>
      </c>
      <c r="AT35" s="15" t="n">
        <v>9</v>
      </c>
      <c r="AU35" s="15" t="n">
        <f aca="false">IF(AS35/AT35=INT(AS35/AT35),1,0)</f>
        <v>1</v>
      </c>
      <c r="AV35" s="15" t="n">
        <f aca="false">IF(AU35=0,AS35,AS35/AT35)</f>
        <v>1</v>
      </c>
      <c r="AW35" s="15" t="n">
        <v>3</v>
      </c>
      <c r="AX35" s="15" t="n">
        <f aca="false">IF(AV35/AW35=INT(AV35/AW35),1,0)</f>
        <v>0</v>
      </c>
      <c r="AY35" s="15" t="n">
        <f aca="false">IF(AX35=0,AV35,AV35/AW35)</f>
        <v>1</v>
      </c>
      <c r="AZ35" s="15" t="n">
        <v>25</v>
      </c>
      <c r="BA35" s="15" t="n">
        <f aca="false">IF(AY35/AZ35=INT(AY35/AZ35),1,0)</f>
        <v>0</v>
      </c>
      <c r="BB35" s="15" t="n">
        <f aca="false">IF(BA35=0,AY35,AY35/AZ35)</f>
        <v>1</v>
      </c>
      <c r="BC35" s="15" t="n">
        <v>5</v>
      </c>
      <c r="BD35" s="15" t="n">
        <f aca="false">IF(BB35/BC35=INT(BB35/BC35),1,0)</f>
        <v>0</v>
      </c>
      <c r="BE35" s="15" t="n">
        <f aca="false">IF(BD35=0,BB35,BB35/BC35)</f>
        <v>1</v>
      </c>
      <c r="BF35" s="15" t="n">
        <v>49</v>
      </c>
      <c r="BG35" s="15" t="n">
        <f aca="false">IF(BE35/BF35=INT(BE35/BF35),1,0)</f>
        <v>0</v>
      </c>
      <c r="BH35" s="15" t="n">
        <f aca="false">IF(BG35=0,BE35,BE35/BF35)</f>
        <v>1</v>
      </c>
      <c r="BI35" s="15" t="n">
        <v>7</v>
      </c>
      <c r="BJ35" s="15" t="n">
        <f aca="false">IF(BH35/BI35=INT(BH35/BI35),1,0)</f>
        <v>0</v>
      </c>
      <c r="BK35" s="15" t="n">
        <f aca="false">IF(BJ35=0,BH35,BH35/BI35)</f>
        <v>1</v>
      </c>
      <c r="BL35" s="15" t="n">
        <v>121</v>
      </c>
      <c r="BM35" s="15" t="n">
        <f aca="false">IF(BK35/BL35=INT(BK35/BL35),1,0)</f>
        <v>0</v>
      </c>
      <c r="BN35" s="15" t="n">
        <f aca="false">IF(BM35=0,BK35,BK35/BL35)</f>
        <v>1</v>
      </c>
      <c r="BO35" s="15" t="n">
        <v>11</v>
      </c>
      <c r="BP35" s="15" t="n">
        <f aca="false">IF(BN35/BO35=INT(BN35/BO35),1,0)</f>
        <v>0</v>
      </c>
      <c r="BQ35" s="15" t="n">
        <f aca="false">IF(BP35=0,BN35,BN35/BO35)</f>
        <v>1</v>
      </c>
      <c r="BR35" s="15" t="n">
        <v>169</v>
      </c>
      <c r="BS35" s="15" t="n">
        <f aca="false">IF(BQ35/BR35=INT(BQ35/BR35),1,0)</f>
        <v>0</v>
      </c>
      <c r="BT35" s="15" t="n">
        <f aca="false">IF(BS35=0,BQ35,BQ35/BR35)</f>
        <v>1</v>
      </c>
      <c r="BU35" s="15" t="n">
        <v>13</v>
      </c>
      <c r="BV35" s="15" t="n">
        <f aca="false">IF(BT35/BU35=INT(BT35/BU35),1,0)</f>
        <v>0</v>
      </c>
      <c r="BW35" s="15" t="n">
        <f aca="false">IF(BV35=0,BT35,BT35/BU35)</f>
        <v>1</v>
      </c>
      <c r="BX35" s="15" t="n">
        <v>17</v>
      </c>
      <c r="BY35" s="15" t="n">
        <f aca="false">IF(BW35/BX35=INT(BW35/BX35),1,0)</f>
        <v>0</v>
      </c>
      <c r="BZ35" s="15" t="n">
        <f aca="false">IF(BY35=0,BW35,BW35/BX35)</f>
        <v>1</v>
      </c>
      <c r="CA35" s="15" t="n">
        <v>19</v>
      </c>
      <c r="CB35" s="15" t="n">
        <f aca="false">IF(BZ35/CA35=INT(BZ35/CA35),1,0)</f>
        <v>0</v>
      </c>
      <c r="CC35" s="15" t="n">
        <f aca="false">IF(CB35=0,BZ35,BZ35/CA35)</f>
        <v>1</v>
      </c>
      <c r="CD35" s="15" t="n">
        <v>23</v>
      </c>
      <c r="CE35" s="15" t="n">
        <f aca="false">IF(CC35/CD35=INT(CC35/CD35),1,0)</f>
        <v>0</v>
      </c>
      <c r="CF35" s="15" t="n">
        <f aca="false">IF(CE35=0,CC35,CC35/CD35)</f>
        <v>1</v>
      </c>
      <c r="CG35" s="15" t="n">
        <v>29</v>
      </c>
      <c r="CH35" s="15" t="n">
        <f aca="false">IF(CF35/CG35=INT(CF35/CG35),1,0)</f>
        <v>0</v>
      </c>
      <c r="CI35" s="15" t="n">
        <f aca="false">IF(CH35=0,CF35,CF35/CG35)</f>
        <v>1</v>
      </c>
      <c r="CJ35" s="15" t="n">
        <v>31</v>
      </c>
      <c r="CK35" s="15" t="n">
        <f aca="false">IF(CI35/CJ35=INT(CI35/CJ35),1,0)</f>
        <v>0</v>
      </c>
      <c r="CL35" s="15" t="n">
        <f aca="false">IF(CK35=0,CI35,CI35/CJ35)</f>
        <v>1</v>
      </c>
      <c r="CM35" s="15" t="n">
        <v>37</v>
      </c>
      <c r="CN35" s="15" t="n">
        <f aca="false">IF(CL35/CM35=INT(CL35/CM35),1,0)</f>
        <v>0</v>
      </c>
      <c r="CO35" s="15" t="n">
        <f aca="false">IF(CN35=0,CL35,CL35/CM35)</f>
        <v>1</v>
      </c>
      <c r="CP35" s="15" t="n">
        <v>41</v>
      </c>
      <c r="CQ35" s="15" t="n">
        <f aca="false">IF(CO35/CP35=INT(CO35/CP35),1,0)</f>
        <v>0</v>
      </c>
      <c r="CR35" s="15" t="n">
        <f aca="false">IF(CQ35=0,CO35,CO35/CP35)</f>
        <v>1</v>
      </c>
      <c r="CS35" s="15" t="n">
        <v>43</v>
      </c>
      <c r="CT35" s="15" t="n">
        <f aca="false">IF(CR35/CS35=INT(CR35/CS35),1,0)</f>
        <v>0</v>
      </c>
      <c r="CU35" s="15" t="n">
        <f aca="false">IF(CT35=0,CR35,CR35/CS35)</f>
        <v>1</v>
      </c>
      <c r="CV35" s="15" t="n">
        <v>47</v>
      </c>
      <c r="CW35" s="15" t="n">
        <f aca="false">IF(CU35/CV35=INT(CU35/CV35),1,0)</f>
        <v>0</v>
      </c>
      <c r="CX35" s="15" t="n">
        <f aca="false">IF(CW35=0,CU35,CU35/CV35)</f>
        <v>1</v>
      </c>
      <c r="CY35" s="15" t="n">
        <v>53</v>
      </c>
      <c r="CZ35" s="15" t="n">
        <f aca="false">IF(CX35/CY35=INT(CX35/CY35),1,0)</f>
        <v>0</v>
      </c>
      <c r="DA35" s="15" t="n">
        <f aca="false">IF(CZ35=0,CX35,CX35/CY35)</f>
        <v>1</v>
      </c>
      <c r="DB35" s="15" t="n">
        <v>59</v>
      </c>
      <c r="DC35" s="15" t="n">
        <f aca="false">IF(DA35/DB35=INT(DA35/DB35),1,0)</f>
        <v>0</v>
      </c>
      <c r="DD35" s="15" t="n">
        <f aca="false">IF(DC35=0,DA35,DA35/DB35)</f>
        <v>1</v>
      </c>
      <c r="DE35" s="15" t="n">
        <v>61</v>
      </c>
      <c r="DF35" s="15" t="n">
        <f aca="false">IF(DD35/DE35=INT(DD35/DE35),1,0)</f>
        <v>0</v>
      </c>
      <c r="DG35" s="15" t="n">
        <f aca="false">IF(DF35=0,DD35,DD35/DE35)</f>
        <v>1</v>
      </c>
      <c r="DH35" s="15" t="n">
        <v>67</v>
      </c>
      <c r="DI35" s="15" t="n">
        <f aca="false">IF(DG35/DH35=INT(DG35/DH35),1,0)</f>
        <v>0</v>
      </c>
      <c r="DJ35" s="15" t="n">
        <f aca="false">IF(DI35=0,DG35,DG35/DH35)</f>
        <v>1</v>
      </c>
      <c r="DK35" s="15" t="n">
        <v>71</v>
      </c>
      <c r="DL35" s="15" t="n">
        <f aca="false">IF(DJ35/DK35=INT(DJ35/DK35),1,0)</f>
        <v>0</v>
      </c>
      <c r="DM35" s="15" t="n">
        <f aca="false">IF(DL35=0,DJ35,DJ35/DK35)</f>
        <v>1</v>
      </c>
      <c r="DN35" s="15" t="n">
        <v>73</v>
      </c>
      <c r="DO35" s="15" t="n">
        <f aca="false">IF(DM35/DN35=INT(DM35/DN35),1,0)</f>
        <v>0</v>
      </c>
      <c r="DP35" s="15" t="n">
        <f aca="false">IF(DO35=0,DM35,DM35/DN35)</f>
        <v>1</v>
      </c>
      <c r="DQ35" s="15" t="n">
        <v>79</v>
      </c>
      <c r="DR35" s="15" t="n">
        <f aca="false">IF(DP35/DQ35=INT(DP35/DQ35),1,0)</f>
        <v>0</v>
      </c>
      <c r="DS35" s="15" t="n">
        <f aca="false">IF(DR35=0,DP35,DP35/DQ35)</f>
        <v>1</v>
      </c>
      <c r="DT35" s="15" t="n">
        <v>83</v>
      </c>
      <c r="DU35" s="15" t="n">
        <f aca="false">IF(DS35/DT35=INT(DS35/DT35),1,0)</f>
        <v>0</v>
      </c>
      <c r="DV35" s="15" t="n">
        <f aca="false">IF(DU35=0,DS35,DS35/DT35)</f>
        <v>1</v>
      </c>
      <c r="DW35" s="15" t="n">
        <v>89</v>
      </c>
      <c r="DX35" s="15" t="n">
        <f aca="false">IF(DV35/DW35=INT(DV35/DW35),1,0)</f>
        <v>0</v>
      </c>
      <c r="DY35" s="15" t="n">
        <f aca="false">IF(DX35=0,DV35,DV35/DW35)</f>
        <v>1</v>
      </c>
      <c r="DZ35" s="15" t="n">
        <v>97</v>
      </c>
      <c r="EA35" s="15" t="n">
        <f aca="false">IF(DY35/DZ35=INT(DY35/DZ35),1,0)</f>
        <v>0</v>
      </c>
      <c r="EB35" s="15" t="n">
        <f aca="false">IF(EA35=0,DY35,DY35/DZ35)</f>
        <v>1</v>
      </c>
      <c r="EC35" s="15" t="n">
        <v>101</v>
      </c>
      <c r="ED35" s="15" t="n">
        <f aca="false">IF(EB35/EC35=INT(EB35/EC35),1,0)</f>
        <v>0</v>
      </c>
      <c r="EE35" s="15" t="n">
        <f aca="false">IF(ED35=0,EB35,EB35/EC35)</f>
        <v>1</v>
      </c>
      <c r="EF35" s="15" t="n">
        <v>103</v>
      </c>
      <c r="EG35" s="15" t="n">
        <f aca="false">IF(EE35/EF35=INT(EE35/EF35),1,0)</f>
        <v>0</v>
      </c>
      <c r="EH35" s="15" t="n">
        <f aca="false">IF(EG35=0,EE35,EE35/EF35)</f>
        <v>1</v>
      </c>
      <c r="EI35" s="15" t="n">
        <v>107</v>
      </c>
      <c r="EJ35" s="15" t="n">
        <f aca="false">IF(EH35/EI35=INT(EH35/EI35),1,0)</f>
        <v>0</v>
      </c>
      <c r="EK35" s="15" t="n">
        <f aca="false">IF(EJ35=0,EH35,EH35/EI35)</f>
        <v>1</v>
      </c>
      <c r="EL35" s="15" t="n">
        <v>109</v>
      </c>
      <c r="EM35" s="15" t="n">
        <f aca="false">IF(EK35/EL35=INT(EK35/EL35),1,0)</f>
        <v>0</v>
      </c>
      <c r="EN35" s="15" t="n">
        <f aca="false">IF(EM35=0,EK35,EK35/EL35)</f>
        <v>1</v>
      </c>
      <c r="EO35" s="15" t="n">
        <v>113</v>
      </c>
      <c r="EP35" s="15" t="n">
        <f aca="false">IF(EN35/EO35=INT(EN35/EO35),1,0)</f>
        <v>0</v>
      </c>
      <c r="EQ35" s="15" t="n">
        <f aca="false">IF(EP35=0,EN35,EN35/EO35)</f>
        <v>1</v>
      </c>
      <c r="ER35" s="15" t="n">
        <v>127</v>
      </c>
      <c r="ES35" s="15" t="n">
        <f aca="false">IF(EQ35/ER35=INT(EQ35/ER35),1,0)</f>
        <v>0</v>
      </c>
      <c r="ET35" s="15" t="n">
        <f aca="false">IF(ES35=0,EQ35,EQ35/ER35)</f>
        <v>1</v>
      </c>
      <c r="EU35" s="15" t="n">
        <v>131</v>
      </c>
      <c r="EV35" s="15" t="n">
        <f aca="false">IF(ET35/EU35=INT(ET35/EU35),1,0)</f>
        <v>0</v>
      </c>
      <c r="EW35" s="15" t="n">
        <f aca="false">IF(EV35=0,ET35,ET35/EU35)</f>
        <v>1</v>
      </c>
      <c r="EX35" s="15" t="n">
        <v>137</v>
      </c>
      <c r="EY35" s="15" t="n">
        <f aca="false">IF(EW35/EX35=INT(EW35/EX35),1,0)</f>
        <v>0</v>
      </c>
      <c r="EZ35" s="15" t="n">
        <f aca="false">IF(EY35=0,EW35,EW35/EX35)</f>
        <v>1</v>
      </c>
      <c r="FA35" s="15" t="n">
        <v>139</v>
      </c>
      <c r="FB35" s="15" t="n">
        <f aca="false">IF(EZ35/FA35=INT(EZ35/FA35),1,0)</f>
        <v>0</v>
      </c>
      <c r="FC35" s="15" t="n">
        <f aca="false">IF(FB35=0,EZ35,EZ35/FA35)</f>
        <v>1</v>
      </c>
      <c r="FD35" s="15" t="n">
        <v>149</v>
      </c>
      <c r="FE35" s="15" t="n">
        <f aca="false">IF(FC35/FD35=INT(FC35/FD35),1,0)</f>
        <v>0</v>
      </c>
      <c r="FF35" s="15" t="n">
        <f aca="false">IF(FE35=0,FC35,FC35/FD35)</f>
        <v>1</v>
      </c>
      <c r="FG35" s="15"/>
      <c r="FH35" s="15" t="n">
        <f aca="false">8*AF35+4*AI35+2*AL35+AO35</f>
        <v>1</v>
      </c>
      <c r="FI35" s="15" t="n">
        <f aca="false">4*AR35+2*AU35+AX35</f>
        <v>2</v>
      </c>
      <c r="FJ35" s="15" t="n">
        <f aca="false">2*BA35+BD35</f>
        <v>0</v>
      </c>
      <c r="FK35" s="15" t="n">
        <f aca="false">2*BG35+BJ35</f>
        <v>0</v>
      </c>
      <c r="FL35" s="15" t="n">
        <f aca="false">2*BM35+BP35</f>
        <v>0</v>
      </c>
      <c r="FM35" s="15" t="n">
        <f aca="false">2*BS35+BV35</f>
        <v>0</v>
      </c>
      <c r="FN35" s="15" t="n">
        <f aca="false">BY35</f>
        <v>0</v>
      </c>
      <c r="FO35" s="15" t="n">
        <f aca="false">CB35</f>
        <v>0</v>
      </c>
      <c r="FP35" s="15" t="n">
        <f aca="false">CE35</f>
        <v>0</v>
      </c>
      <c r="FQ35" s="15" t="n">
        <f aca="false">CH35</f>
        <v>0</v>
      </c>
      <c r="FR35" s="15" t="n">
        <f aca="false">CK35</f>
        <v>0</v>
      </c>
      <c r="FS35" s="0" t="n">
        <f aca="false">CN35</f>
        <v>0</v>
      </c>
      <c r="FT35" s="0" t="n">
        <f aca="false">CQ35</f>
        <v>0</v>
      </c>
      <c r="FU35" s="0" t="n">
        <f aca="false">CT35</f>
        <v>0</v>
      </c>
      <c r="FV35" s="0" t="n">
        <f aca="false">CW35</f>
        <v>0</v>
      </c>
      <c r="FW35" s="0" t="n">
        <f aca="false">CZ35</f>
        <v>0</v>
      </c>
      <c r="FX35" s="0" t="n">
        <f aca="false">DC35</f>
        <v>0</v>
      </c>
      <c r="FY35" s="0" t="n">
        <f aca="false">DF35</f>
        <v>0</v>
      </c>
      <c r="FZ35" s="0" t="n">
        <f aca="false">DI35</f>
        <v>0</v>
      </c>
      <c r="GA35" s="0" t="n">
        <f aca="false">DL35</f>
        <v>0</v>
      </c>
      <c r="GB35" s="0" t="n">
        <f aca="false">DO35</f>
        <v>0</v>
      </c>
      <c r="GC35" s="0" t="n">
        <f aca="false">DR35</f>
        <v>0</v>
      </c>
      <c r="GD35" s="0" t="n">
        <f aca="false">DU35</f>
        <v>0</v>
      </c>
      <c r="GE35" s="0" t="n">
        <f aca="false">DX35</f>
        <v>0</v>
      </c>
      <c r="GF35" s="0" t="n">
        <f aca="false">EA35</f>
        <v>0</v>
      </c>
      <c r="GG35" s="0" t="n">
        <f aca="false">ED35</f>
        <v>0</v>
      </c>
      <c r="GH35" s="0" t="n">
        <f aca="false">EG35</f>
        <v>0</v>
      </c>
      <c r="GI35" s="0" t="n">
        <f aca="false">EJ35</f>
        <v>0</v>
      </c>
      <c r="GJ35" s="0" t="n">
        <f aca="false">EM35</f>
        <v>0</v>
      </c>
      <c r="GK35" s="0" t="n">
        <f aca="false">EP35</f>
        <v>0</v>
      </c>
      <c r="GL35" s="0" t="n">
        <f aca="false">ES35</f>
        <v>0</v>
      </c>
      <c r="GM35" s="0" t="n">
        <f aca="false">EV35</f>
        <v>0</v>
      </c>
      <c r="GN35" s="0" t="n">
        <f aca="false">EY35</f>
        <v>0</v>
      </c>
      <c r="GO35" s="0" t="n">
        <f aca="false">FB35</f>
        <v>0</v>
      </c>
      <c r="GP35" s="0" t="n">
        <f aca="false">FE35</f>
        <v>0</v>
      </c>
      <c r="GQ35" s="0" t="n">
        <f aca="false">AD35</f>
        <v>18</v>
      </c>
      <c r="GR35" s="0" t="n">
        <f aca="false">GQ35/GQ38</f>
        <v>9</v>
      </c>
      <c r="GT35" s="0" t="n">
        <f aca="false">GR35*GR40-GR36*GR39</f>
        <v>51</v>
      </c>
      <c r="GU35" s="0" t="n">
        <f aca="false">GT35+GR36*GT36*GR40</f>
        <v>51</v>
      </c>
      <c r="GV35" s="0" t="s">
        <v>86</v>
      </c>
      <c r="GX35" s="0" t="n">
        <f aca="false">AB36</f>
        <v>3</v>
      </c>
      <c r="GY35" s="0" t="n">
        <f aca="false">GR35</f>
        <v>9</v>
      </c>
      <c r="GZ35" s="0" t="n">
        <f aca="false">GR36</f>
        <v>10</v>
      </c>
      <c r="HA35" s="0" t="n">
        <f aca="false">AB40</f>
        <v>2</v>
      </c>
      <c r="HB35" s="0" t="n">
        <f aca="false">GR39</f>
        <v>12</v>
      </c>
      <c r="HC35" s="0" t="n">
        <f aca="false">GR40</f>
        <v>19</v>
      </c>
      <c r="HD35" s="0" t="str">
        <f aca="false">GX35&amp;"  "&amp;GY35&amp;"/"&amp;GZ35&amp;"  -  "&amp;HA35&amp;"  "&amp;HB35&amp;"/"&amp;HC35</f>
        <v>3  9/10  -  2  12/19</v>
      </c>
      <c r="HG35" s="0" t="n">
        <f aca="false">AB44</f>
        <v>1</v>
      </c>
      <c r="HH35" s="0" t="n">
        <f aca="false">GR43</f>
        <v>51</v>
      </c>
      <c r="HI35" s="0" t="n">
        <f aca="false">GR44</f>
        <v>190</v>
      </c>
      <c r="HJ35" s="0" t="str">
        <f aca="false">HG35&amp;"  "&amp;HH35&amp;"/"&amp;HI35</f>
        <v>1  51/190</v>
      </c>
      <c r="HK35" s="0" t="str">
        <f aca="false">"   "&amp;HH35&amp;"/"&amp;HI35</f>
        <v>   51/190</v>
      </c>
      <c r="HL35" s="0" t="str">
        <f aca="false">HG35&amp;"   "</f>
        <v>1   </v>
      </c>
      <c r="HM35" s="0" t="str">
        <f aca="false">IF(HG35=0,HK35,IF(HH35=0,HL35,IF(HH35+HG35=0,"0   ",HJ35)))</f>
        <v>1  51/190</v>
      </c>
    </row>
    <row r="36" customFormat="false" ht="6" hidden="true" customHeight="true" outlineLevel="0" collapsed="false">
      <c r="A36" s="1"/>
      <c r="B36" s="13"/>
      <c r="C36" s="10"/>
      <c r="D36" s="10"/>
      <c r="E36" s="61"/>
      <c r="F36" s="78"/>
      <c r="G36" s="61"/>
      <c r="H36" s="10"/>
      <c r="I36" s="10"/>
      <c r="AB36" s="0" t="n">
        <f aca="false">AB35+INT(AC35/AC36)</f>
        <v>3</v>
      </c>
      <c r="AC36" s="15" t="n">
        <f aca="true">IF(Y35&gt;AC35,INT((RAND()*(Z35-Y35+1)+Y35)),INT((RAND()*(Z35-AC35)+AC35+1)))</f>
        <v>20</v>
      </c>
      <c r="AD36" s="0" t="n">
        <f aca="false">AC36</f>
        <v>20</v>
      </c>
      <c r="AE36" s="0" t="n">
        <v>256</v>
      </c>
      <c r="AF36" s="15" t="n">
        <f aca="false">IF(AD36/AE36=INT(AD36/AE36),1,0)</f>
        <v>0</v>
      </c>
      <c r="AG36" s="15" t="n">
        <f aca="false">IF(AF36=0,AD36,AD36/AE36)</f>
        <v>20</v>
      </c>
      <c r="AH36" s="15" t="n">
        <v>16</v>
      </c>
      <c r="AI36" s="15" t="n">
        <f aca="false">IF(AG36/AH36=INT(AG36/AH36),1,0)</f>
        <v>0</v>
      </c>
      <c r="AJ36" s="15" t="n">
        <f aca="false">IF(AI36=0,AG36,AG36/AH36)</f>
        <v>20</v>
      </c>
      <c r="AK36" s="15" t="n">
        <v>4</v>
      </c>
      <c r="AL36" s="15" t="n">
        <f aca="false">IF(AJ36/AK36=INT(AJ36/AK36),1,0)</f>
        <v>1</v>
      </c>
      <c r="AM36" s="15" t="n">
        <f aca="false">IF(AL36=0,AJ36,AJ36/AK36)</f>
        <v>5</v>
      </c>
      <c r="AN36" s="15" t="n">
        <v>2</v>
      </c>
      <c r="AO36" s="15" t="n">
        <f aca="false">IF(AM36/AN36=INT(AM36/AN36),1,0)</f>
        <v>0</v>
      </c>
      <c r="AP36" s="15" t="n">
        <f aca="false">IF(AO36=0,AM36,AM36/AN36)</f>
        <v>5</v>
      </c>
      <c r="AQ36" s="15" t="n">
        <v>81</v>
      </c>
      <c r="AR36" s="15" t="n">
        <f aca="false">IF(AP36/AQ36=INT(AP36/AQ36),1,0)</f>
        <v>0</v>
      </c>
      <c r="AS36" s="15" t="n">
        <f aca="false">IF(AR36=0,AP36,AP36/AQ36)</f>
        <v>5</v>
      </c>
      <c r="AT36" s="15" t="n">
        <v>9</v>
      </c>
      <c r="AU36" s="15" t="n">
        <f aca="false">IF(AS36/AT36=INT(AS36/AT36),1,0)</f>
        <v>0</v>
      </c>
      <c r="AV36" s="15" t="n">
        <f aca="false">IF(AU36=0,AS36,AS36/AT36)</f>
        <v>5</v>
      </c>
      <c r="AW36" s="15" t="n">
        <v>3</v>
      </c>
      <c r="AX36" s="15" t="n">
        <f aca="false">IF(AV36/AW36=INT(AV36/AW36),1,0)</f>
        <v>0</v>
      </c>
      <c r="AY36" s="15" t="n">
        <f aca="false">IF(AX36=0,AV36,AV36/AW36)</f>
        <v>5</v>
      </c>
      <c r="AZ36" s="15" t="n">
        <v>25</v>
      </c>
      <c r="BA36" s="15" t="n">
        <f aca="false">IF(AY36/AZ36=INT(AY36/AZ36),1,0)</f>
        <v>0</v>
      </c>
      <c r="BB36" s="15" t="n">
        <f aca="false">IF(BA36=0,AY36,AY36/AZ36)</f>
        <v>5</v>
      </c>
      <c r="BC36" s="15" t="n">
        <v>5</v>
      </c>
      <c r="BD36" s="15" t="n">
        <f aca="false">IF(BB36/BC36=INT(BB36/BC36),1,0)</f>
        <v>1</v>
      </c>
      <c r="BE36" s="15" t="n">
        <f aca="false">IF(BD36=0,BB36,BB36/BC36)</f>
        <v>1</v>
      </c>
      <c r="BF36" s="15" t="n">
        <v>49</v>
      </c>
      <c r="BG36" s="15" t="n">
        <f aca="false">IF(BE36/BF36=INT(BE36/BF36),1,0)</f>
        <v>0</v>
      </c>
      <c r="BH36" s="15" t="n">
        <f aca="false">IF(BG36=0,BE36,BE36/BF36)</f>
        <v>1</v>
      </c>
      <c r="BI36" s="15" t="n">
        <v>7</v>
      </c>
      <c r="BJ36" s="15" t="n">
        <f aca="false">IF(BH36/BI36=INT(BH36/BI36),1,0)</f>
        <v>0</v>
      </c>
      <c r="BK36" s="15" t="n">
        <f aca="false">IF(BJ36=0,BH36,BH36/BI36)</f>
        <v>1</v>
      </c>
      <c r="BL36" s="15" t="n">
        <v>121</v>
      </c>
      <c r="BM36" s="15" t="n">
        <f aca="false">IF(BK36/BL36=INT(BK36/BL36),1,0)</f>
        <v>0</v>
      </c>
      <c r="BN36" s="15" t="n">
        <f aca="false">IF(BM36=0,BK36,BK36/BL36)</f>
        <v>1</v>
      </c>
      <c r="BO36" s="15" t="n">
        <v>11</v>
      </c>
      <c r="BP36" s="15" t="n">
        <f aca="false">IF(BN36/BO36=INT(BN36/BO36),1,0)</f>
        <v>0</v>
      </c>
      <c r="BQ36" s="15" t="n">
        <f aca="false">IF(BP36=0,BN36,BN36/BO36)</f>
        <v>1</v>
      </c>
      <c r="BR36" s="15" t="n">
        <v>169</v>
      </c>
      <c r="BS36" s="15" t="n">
        <f aca="false">IF(BQ36/BR36=INT(BQ36/BR36),1,0)</f>
        <v>0</v>
      </c>
      <c r="BT36" s="15" t="n">
        <f aca="false">IF(BS36=0,BQ36,BQ36/BR36)</f>
        <v>1</v>
      </c>
      <c r="BU36" s="15" t="n">
        <v>13</v>
      </c>
      <c r="BV36" s="15" t="n">
        <f aca="false">IF(BT36/BU36=INT(BT36/BU36),1,0)</f>
        <v>0</v>
      </c>
      <c r="BW36" s="15" t="n">
        <f aca="false">IF(BV36=0,BT36,BT36/BU36)</f>
        <v>1</v>
      </c>
      <c r="BX36" s="15" t="n">
        <v>17</v>
      </c>
      <c r="BY36" s="15" t="n">
        <f aca="false">IF(BW36/BX36=INT(BW36/BX36),1,0)</f>
        <v>0</v>
      </c>
      <c r="BZ36" s="15" t="n">
        <f aca="false">IF(BY36=0,BW36,BW36/BX36)</f>
        <v>1</v>
      </c>
      <c r="CA36" s="15" t="n">
        <v>19</v>
      </c>
      <c r="CB36" s="15" t="n">
        <f aca="false">IF(BZ36/CA36=INT(BZ36/CA36),1,0)</f>
        <v>0</v>
      </c>
      <c r="CC36" s="15" t="n">
        <f aca="false">IF(CB36=0,BZ36,BZ36/CA36)</f>
        <v>1</v>
      </c>
      <c r="CD36" s="15" t="n">
        <v>23</v>
      </c>
      <c r="CE36" s="15" t="n">
        <f aca="false">IF(CC36/CD36=INT(CC36/CD36),1,0)</f>
        <v>0</v>
      </c>
      <c r="CF36" s="15" t="n">
        <f aca="false">IF(CE36=0,CC36,CC36/CD36)</f>
        <v>1</v>
      </c>
      <c r="CG36" s="15" t="n">
        <v>29</v>
      </c>
      <c r="CH36" s="15" t="n">
        <f aca="false">IF(CF36/CG36=INT(CF36/CG36),1,0)</f>
        <v>0</v>
      </c>
      <c r="CI36" s="15" t="n">
        <f aca="false">IF(CH36=0,CF36,CF36/CG36)</f>
        <v>1</v>
      </c>
      <c r="CJ36" s="15" t="n">
        <v>31</v>
      </c>
      <c r="CK36" s="15" t="n">
        <f aca="false">IF(CI36/CJ36=INT(CI36/CJ36),1,0)</f>
        <v>0</v>
      </c>
      <c r="CL36" s="15" t="n">
        <f aca="false">IF(CK36=0,CI36,CI36/CJ36)</f>
        <v>1</v>
      </c>
      <c r="CM36" s="15" t="n">
        <v>37</v>
      </c>
      <c r="CN36" s="15" t="n">
        <f aca="false">IF(CL36/CM36=INT(CL36/CM36),1,0)</f>
        <v>0</v>
      </c>
      <c r="CO36" s="15" t="n">
        <f aca="false">IF(CN36=0,CL36,CL36/CM36)</f>
        <v>1</v>
      </c>
      <c r="CP36" s="15" t="n">
        <v>41</v>
      </c>
      <c r="CQ36" s="15" t="n">
        <f aca="false">IF(CO36/CP36=INT(CO36/CP36),1,0)</f>
        <v>0</v>
      </c>
      <c r="CR36" s="15" t="n">
        <f aca="false">IF(CQ36=0,CO36,CO36/CP36)</f>
        <v>1</v>
      </c>
      <c r="CS36" s="15" t="n">
        <v>43</v>
      </c>
      <c r="CT36" s="15" t="n">
        <f aca="false">IF(CR36/CS36=INT(CR36/CS36),1,0)</f>
        <v>0</v>
      </c>
      <c r="CU36" s="15" t="n">
        <f aca="false">IF(CT36=0,CR36,CR36/CS36)</f>
        <v>1</v>
      </c>
      <c r="CV36" s="15" t="n">
        <v>47</v>
      </c>
      <c r="CW36" s="15" t="n">
        <f aca="false">IF(CU36/CV36=INT(CU36/CV36),1,0)</f>
        <v>0</v>
      </c>
      <c r="CX36" s="15" t="n">
        <f aca="false">IF(CW36=0,CU36,CU36/CV36)</f>
        <v>1</v>
      </c>
      <c r="CY36" s="15" t="n">
        <v>53</v>
      </c>
      <c r="CZ36" s="15" t="n">
        <f aca="false">IF(CX36/CY36=INT(CX36/CY36),1,0)</f>
        <v>0</v>
      </c>
      <c r="DA36" s="15" t="n">
        <f aca="false">IF(CZ36=0,CX36,CX36/CY36)</f>
        <v>1</v>
      </c>
      <c r="DB36" s="15" t="n">
        <v>59</v>
      </c>
      <c r="DC36" s="15" t="n">
        <f aca="false">IF(DA36/DB36=INT(DA36/DB36),1,0)</f>
        <v>0</v>
      </c>
      <c r="DD36" s="15" t="n">
        <f aca="false">IF(DC36=0,DA36,DA36/DB36)</f>
        <v>1</v>
      </c>
      <c r="DE36" s="15" t="n">
        <v>61</v>
      </c>
      <c r="DF36" s="15" t="n">
        <f aca="false">IF(DD36/DE36=INT(DD36/DE36),1,0)</f>
        <v>0</v>
      </c>
      <c r="DG36" s="15" t="n">
        <f aca="false">IF(DF36=0,DD36,DD36/DE36)</f>
        <v>1</v>
      </c>
      <c r="DH36" s="15" t="n">
        <v>67</v>
      </c>
      <c r="DI36" s="15" t="n">
        <f aca="false">IF(DG36/DH36=INT(DG36/DH36),1,0)</f>
        <v>0</v>
      </c>
      <c r="DJ36" s="15" t="n">
        <f aca="false">IF(DI36=0,DG36,DG36/DH36)</f>
        <v>1</v>
      </c>
      <c r="DK36" s="15" t="n">
        <v>71</v>
      </c>
      <c r="DL36" s="15" t="n">
        <f aca="false">IF(DJ36/DK36=INT(DJ36/DK36),1,0)</f>
        <v>0</v>
      </c>
      <c r="DM36" s="15" t="n">
        <f aca="false">IF(DL36=0,DJ36,DJ36/DK36)</f>
        <v>1</v>
      </c>
      <c r="DN36" s="15" t="n">
        <v>73</v>
      </c>
      <c r="DO36" s="15" t="n">
        <f aca="false">IF(DM36/DN36=INT(DM36/DN36),1,0)</f>
        <v>0</v>
      </c>
      <c r="DP36" s="15" t="n">
        <f aca="false">IF(DO36=0,DM36,DM36/DN36)</f>
        <v>1</v>
      </c>
      <c r="DQ36" s="15" t="n">
        <v>79</v>
      </c>
      <c r="DR36" s="15" t="n">
        <f aca="false">IF(DP36/DQ36=INT(DP36/DQ36),1,0)</f>
        <v>0</v>
      </c>
      <c r="DS36" s="15" t="n">
        <f aca="false">IF(DR36=0,DP36,DP36/DQ36)</f>
        <v>1</v>
      </c>
      <c r="DT36" s="15" t="n">
        <v>83</v>
      </c>
      <c r="DU36" s="15" t="n">
        <f aca="false">IF(DS36/DT36=INT(DS36/DT36),1,0)</f>
        <v>0</v>
      </c>
      <c r="DV36" s="15" t="n">
        <f aca="false">IF(DU36=0,DS36,DS36/DT36)</f>
        <v>1</v>
      </c>
      <c r="DW36" s="15" t="n">
        <v>89</v>
      </c>
      <c r="DX36" s="15" t="n">
        <f aca="false">IF(DV36/DW36=INT(DV36/DW36),1,0)</f>
        <v>0</v>
      </c>
      <c r="DY36" s="15" t="n">
        <f aca="false">IF(DX36=0,DV36,DV36/DW36)</f>
        <v>1</v>
      </c>
      <c r="DZ36" s="15" t="n">
        <v>97</v>
      </c>
      <c r="EA36" s="15" t="n">
        <f aca="false">IF(DY36/DZ36=INT(DY36/DZ36),1,0)</f>
        <v>0</v>
      </c>
      <c r="EB36" s="15" t="n">
        <f aca="false">IF(EA36=0,DY36,DY36/DZ36)</f>
        <v>1</v>
      </c>
      <c r="EC36" s="15" t="n">
        <v>101</v>
      </c>
      <c r="ED36" s="15" t="n">
        <f aca="false">IF(EB36/EC36=INT(EB36/EC36),1,0)</f>
        <v>0</v>
      </c>
      <c r="EE36" s="15" t="n">
        <f aca="false">IF(ED36=0,EB36,EB36/EC36)</f>
        <v>1</v>
      </c>
      <c r="EF36" s="15" t="n">
        <v>103</v>
      </c>
      <c r="EG36" s="15" t="n">
        <f aca="false">IF(EE36/EF36=INT(EE36/EF36),1,0)</f>
        <v>0</v>
      </c>
      <c r="EH36" s="15" t="n">
        <f aca="false">IF(EG36=0,EE36,EE36/EF36)</f>
        <v>1</v>
      </c>
      <c r="EI36" s="15" t="n">
        <v>107</v>
      </c>
      <c r="EJ36" s="15" t="n">
        <f aca="false">IF(EH36/EI36=INT(EH36/EI36),1,0)</f>
        <v>0</v>
      </c>
      <c r="EK36" s="15" t="n">
        <f aca="false">IF(EJ36=0,EH36,EH36/EI36)</f>
        <v>1</v>
      </c>
      <c r="EL36" s="15" t="n">
        <v>109</v>
      </c>
      <c r="EM36" s="15" t="n">
        <f aca="false">IF(EK36/EL36=INT(EK36/EL36),1,0)</f>
        <v>0</v>
      </c>
      <c r="EN36" s="15" t="n">
        <f aca="false">IF(EM36=0,EK36,EK36/EL36)</f>
        <v>1</v>
      </c>
      <c r="EO36" s="15" t="n">
        <v>113</v>
      </c>
      <c r="EP36" s="15" t="n">
        <f aca="false">IF(EN36/EO36=INT(EN36/EO36),1,0)</f>
        <v>0</v>
      </c>
      <c r="EQ36" s="15" t="n">
        <f aca="false">IF(EP36=0,EN36,EN36/EO36)</f>
        <v>1</v>
      </c>
      <c r="ER36" s="15" t="n">
        <v>127</v>
      </c>
      <c r="ES36" s="15" t="n">
        <f aca="false">IF(EQ36/ER36=INT(EQ36/ER36),1,0)</f>
        <v>0</v>
      </c>
      <c r="ET36" s="15" t="n">
        <f aca="false">IF(ES36=0,EQ36,EQ36/ER36)</f>
        <v>1</v>
      </c>
      <c r="EU36" s="15" t="n">
        <v>131</v>
      </c>
      <c r="EV36" s="15" t="n">
        <f aca="false">IF(ET36/EU36=INT(ET36/EU36),1,0)</f>
        <v>0</v>
      </c>
      <c r="EW36" s="15" t="n">
        <f aca="false">IF(EV36=0,ET36,ET36/EU36)</f>
        <v>1</v>
      </c>
      <c r="EX36" s="15" t="n">
        <v>137</v>
      </c>
      <c r="EY36" s="15" t="n">
        <f aca="false">IF(EW36/EX36=INT(EW36/EX36),1,0)</f>
        <v>0</v>
      </c>
      <c r="EZ36" s="15" t="n">
        <f aca="false">IF(EY36=0,EW36,EW36/EX36)</f>
        <v>1</v>
      </c>
      <c r="FA36" s="15" t="n">
        <v>139</v>
      </c>
      <c r="FB36" s="15" t="n">
        <f aca="false">IF(EZ36/FA36=INT(EZ36/FA36),1,0)</f>
        <v>0</v>
      </c>
      <c r="FC36" s="15" t="n">
        <f aca="false">IF(FB36=0,EZ36,EZ36/FA36)</f>
        <v>1</v>
      </c>
      <c r="FD36" s="15" t="n">
        <v>149</v>
      </c>
      <c r="FE36" s="15" t="n">
        <f aca="false">IF(FC36/FD36=INT(FC36/FD36),1,0)</f>
        <v>0</v>
      </c>
      <c r="FF36" s="15" t="n">
        <f aca="false">IF(FE36=0,FC36,FC36/FD36)</f>
        <v>1</v>
      </c>
      <c r="FG36" s="15"/>
      <c r="FH36" s="15" t="n">
        <f aca="false">8*AF36+4*AI36+2*AL36+AO36</f>
        <v>2</v>
      </c>
      <c r="FI36" s="15" t="n">
        <f aca="false">4*AR36+2*AU36+AX36</f>
        <v>0</v>
      </c>
      <c r="FJ36" s="15" t="n">
        <f aca="false">2*BA36+BD36</f>
        <v>1</v>
      </c>
      <c r="FK36" s="15" t="n">
        <f aca="false">2*BG36+BJ36</f>
        <v>0</v>
      </c>
      <c r="FL36" s="15" t="n">
        <f aca="false">2*BM36+BP36</f>
        <v>0</v>
      </c>
      <c r="FM36" s="15" t="n">
        <f aca="false">2*BS36+BV36</f>
        <v>0</v>
      </c>
      <c r="FN36" s="15" t="n">
        <f aca="false">BY36</f>
        <v>0</v>
      </c>
      <c r="FO36" s="15" t="n">
        <f aca="false">CB36</f>
        <v>0</v>
      </c>
      <c r="FP36" s="15" t="n">
        <f aca="false">CE36</f>
        <v>0</v>
      </c>
      <c r="FQ36" s="15" t="n">
        <f aca="false">CH36</f>
        <v>0</v>
      </c>
      <c r="FR36" s="15" t="n">
        <f aca="false">CK36</f>
        <v>0</v>
      </c>
      <c r="FS36" s="0" t="n">
        <f aca="false">CN36</f>
        <v>0</v>
      </c>
      <c r="FT36" s="0" t="n">
        <f aca="false">CQ36</f>
        <v>0</v>
      </c>
      <c r="FU36" s="0" t="n">
        <f aca="false">CT36</f>
        <v>0</v>
      </c>
      <c r="FV36" s="0" t="n">
        <f aca="false">CW36</f>
        <v>0</v>
      </c>
      <c r="FW36" s="0" t="n">
        <f aca="false">CZ36</f>
        <v>0</v>
      </c>
      <c r="FX36" s="0" t="n">
        <f aca="false">DC36</f>
        <v>0</v>
      </c>
      <c r="FY36" s="0" t="n">
        <f aca="false">DF36</f>
        <v>0</v>
      </c>
      <c r="FZ36" s="0" t="n">
        <f aca="false">DI36</f>
        <v>0</v>
      </c>
      <c r="GA36" s="0" t="n">
        <f aca="false">DL36</f>
        <v>0</v>
      </c>
      <c r="GB36" s="0" t="n">
        <f aca="false">DO36</f>
        <v>0</v>
      </c>
      <c r="GC36" s="0" t="n">
        <f aca="false">DR36</f>
        <v>0</v>
      </c>
      <c r="GD36" s="0" t="n">
        <f aca="false">DU36</f>
        <v>0</v>
      </c>
      <c r="GE36" s="0" t="n">
        <f aca="false">DX36</f>
        <v>0</v>
      </c>
      <c r="GF36" s="0" t="n">
        <f aca="false">EA36</f>
        <v>0</v>
      </c>
      <c r="GG36" s="0" t="n">
        <f aca="false">ED36</f>
        <v>0</v>
      </c>
      <c r="GH36" s="0" t="n">
        <f aca="false">EG36</f>
        <v>0</v>
      </c>
      <c r="GI36" s="0" t="n">
        <f aca="false">EJ36</f>
        <v>0</v>
      </c>
      <c r="GJ36" s="0" t="n">
        <f aca="false">EM36</f>
        <v>0</v>
      </c>
      <c r="GK36" s="0" t="n">
        <f aca="false">EP36</f>
        <v>0</v>
      </c>
      <c r="GL36" s="0" t="n">
        <f aca="false">ES36</f>
        <v>0</v>
      </c>
      <c r="GM36" s="0" t="n">
        <f aca="false">EV36</f>
        <v>0</v>
      </c>
      <c r="GN36" s="0" t="n">
        <f aca="false">EY36</f>
        <v>0</v>
      </c>
      <c r="GO36" s="0" t="n">
        <f aca="false">FB36</f>
        <v>0</v>
      </c>
      <c r="GP36" s="0" t="n">
        <f aca="false">FE36</f>
        <v>0</v>
      </c>
      <c r="GQ36" s="0" t="n">
        <f aca="false">AD36</f>
        <v>20</v>
      </c>
      <c r="GR36" s="0" t="n">
        <f aca="false">GQ36/GQ38</f>
        <v>10</v>
      </c>
      <c r="GT36" s="0" t="n">
        <f aca="false">IF(GT35&lt;0,1,0)</f>
        <v>0</v>
      </c>
      <c r="GU36" s="0" t="n">
        <f aca="false">GR36*GR40</f>
        <v>190</v>
      </c>
      <c r="GV36" s="0" t="s">
        <v>87</v>
      </c>
    </row>
    <row r="37" customFormat="false" ht="5.25" hidden="true" customHeight="true" outlineLevel="0" collapsed="false">
      <c r="A37" s="1"/>
      <c r="B37" s="13"/>
      <c r="C37" s="10"/>
      <c r="D37" s="10"/>
      <c r="E37" s="61"/>
      <c r="F37" s="78"/>
      <c r="G37" s="61"/>
      <c r="H37" s="10"/>
      <c r="I37" s="10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 t="n">
        <f aca="false">IF(FH35&lt;FH36,FH35,FH36)</f>
        <v>1</v>
      </c>
      <c r="FI37" s="15" t="n">
        <f aca="false">IF(FI35&lt;FI36,FI35,FI36)</f>
        <v>0</v>
      </c>
      <c r="FJ37" s="15" t="n">
        <f aca="false">IF(FJ35&lt;FJ36,FJ35,FJ36)</f>
        <v>0</v>
      </c>
      <c r="FK37" s="15" t="n">
        <f aca="false">IF(FK35&lt;FK36,FK35,FK36)</f>
        <v>0</v>
      </c>
      <c r="FL37" s="15" t="n">
        <f aca="false">IF(FL35&lt;FL36,FL35,FL36)</f>
        <v>0</v>
      </c>
      <c r="FM37" s="15" t="n">
        <f aca="false">IF(FM35&lt;FM36,FM35,FM36)</f>
        <v>0</v>
      </c>
      <c r="FN37" s="15" t="n">
        <f aca="false">IF(FN35&lt;FN36,FN35,FN36)</f>
        <v>0</v>
      </c>
      <c r="FO37" s="15" t="n">
        <f aca="false">IF(FO35&lt;FO36,FO35,FO36)</f>
        <v>0</v>
      </c>
      <c r="FP37" s="15" t="n">
        <f aca="false">IF(FP35&lt;FP36,FP35,FP36)</f>
        <v>0</v>
      </c>
      <c r="FQ37" s="15" t="n">
        <f aca="false">IF(FQ35&lt;FQ36,FQ35,FQ36)</f>
        <v>0</v>
      </c>
      <c r="FR37" s="15" t="n">
        <f aca="false">IF(FR35&lt;FR36,FR35,FR36)</f>
        <v>0</v>
      </c>
      <c r="FS37" s="15" t="n">
        <f aca="false">IF(FS35&lt;FS36,FS35,FS36)</f>
        <v>0</v>
      </c>
      <c r="FT37" s="15" t="n">
        <f aca="false">IF(FT35&lt;FT36,FT35,FT36)</f>
        <v>0</v>
      </c>
      <c r="FU37" s="15" t="n">
        <f aca="false">IF(FU35&lt;FU36,FU35,FU36)</f>
        <v>0</v>
      </c>
      <c r="FV37" s="15" t="n">
        <f aca="false">IF(FV35&lt;FV36,FV35,FV36)</f>
        <v>0</v>
      </c>
      <c r="FW37" s="15" t="n">
        <f aca="false">IF(FW35&lt;FW36,FW35,FW36)</f>
        <v>0</v>
      </c>
      <c r="FX37" s="15" t="n">
        <f aca="false">IF(FX35&lt;FX36,FX35,FX36)</f>
        <v>0</v>
      </c>
      <c r="FY37" s="15" t="n">
        <f aca="false">IF(FY35&lt;FY36,FY35,FY36)</f>
        <v>0</v>
      </c>
      <c r="FZ37" s="15" t="n">
        <f aca="false">IF(FZ35&lt;FZ36,FZ35,FZ36)</f>
        <v>0</v>
      </c>
      <c r="GA37" s="15" t="n">
        <f aca="false">IF(GA35&lt;GA36,GA35,GA36)</f>
        <v>0</v>
      </c>
      <c r="GB37" s="15" t="n">
        <f aca="false">IF(GB35&lt;GB36,GB35,GB36)</f>
        <v>0</v>
      </c>
      <c r="GC37" s="15" t="n">
        <f aca="false">IF(GC35&lt;GC36,GC35,GC36)</f>
        <v>0</v>
      </c>
      <c r="GD37" s="15" t="n">
        <f aca="false">IF(GD35&lt;GD36,GD35,GD36)</f>
        <v>0</v>
      </c>
      <c r="GE37" s="15" t="n">
        <f aca="false">IF(GE35&lt;GE36,GE35,GE36)</f>
        <v>0</v>
      </c>
      <c r="GF37" s="15" t="n">
        <f aca="false">IF(GF35&lt;GF36,GF35,GF36)</f>
        <v>0</v>
      </c>
      <c r="GG37" s="15" t="n">
        <f aca="false">IF(GG35&lt;GG36,GG35,GG36)</f>
        <v>0</v>
      </c>
      <c r="GH37" s="15" t="n">
        <f aca="false">IF(GH35&lt;GH36,GH35,GH36)</f>
        <v>0</v>
      </c>
      <c r="GI37" s="15" t="n">
        <f aca="false">IF(GI35&lt;GI36,GI35,GI36)</f>
        <v>0</v>
      </c>
      <c r="GJ37" s="15" t="n">
        <f aca="false">IF(GJ35&lt;GJ36,GJ35,GJ36)</f>
        <v>0</v>
      </c>
      <c r="GK37" s="15" t="n">
        <f aca="false">IF(GK35&lt;GK36,GK35,GK36)</f>
        <v>0</v>
      </c>
      <c r="GL37" s="15" t="n">
        <f aca="false">IF(GL35&lt;GL36,GL35,GL36)</f>
        <v>0</v>
      </c>
      <c r="GM37" s="15" t="n">
        <f aca="false">IF(GM35&lt;GM36,GM35,GM36)</f>
        <v>0</v>
      </c>
      <c r="GN37" s="15" t="n">
        <f aca="false">IF(GN35&lt;GN36,GN35,GN36)</f>
        <v>0</v>
      </c>
      <c r="GO37" s="15" t="n">
        <f aca="false">IF(GO35&lt;GO36,GO35,GO36)</f>
        <v>0</v>
      </c>
      <c r="GP37" s="15" t="n">
        <f aca="false">IF(GP35&lt;GP36,GP35,GP36)</f>
        <v>0</v>
      </c>
      <c r="GU37" s="0" t="n">
        <f aca="false">AB36-AB40-GT36</f>
        <v>1</v>
      </c>
      <c r="GV37" s="0" t="s">
        <v>85</v>
      </c>
    </row>
    <row r="38" customFormat="false" ht="6" hidden="true" customHeight="true" outlineLevel="0" collapsed="false">
      <c r="A38" s="1"/>
      <c r="B38" s="13"/>
      <c r="C38" s="10"/>
      <c r="D38" s="10"/>
      <c r="E38" s="61"/>
      <c r="F38" s="78"/>
      <c r="G38" s="61"/>
      <c r="H38" s="10"/>
      <c r="I38" s="10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0" t="n">
        <f aca="false">FH$3^FH37</f>
        <v>2</v>
      </c>
      <c r="FI38" s="0" t="n">
        <f aca="false">FI$3^FI37*FH38</f>
        <v>2</v>
      </c>
      <c r="FJ38" s="0" t="n">
        <f aca="false">FJ$3^FJ37*FI38</f>
        <v>2</v>
      </c>
      <c r="FK38" s="0" t="n">
        <f aca="false">FK$3^FK37*FJ38</f>
        <v>2</v>
      </c>
      <c r="FL38" s="0" t="n">
        <f aca="false">FL$3^FL37*FK38</f>
        <v>2</v>
      </c>
      <c r="FM38" s="0" t="n">
        <f aca="false">FM$3^FM37*FL38</f>
        <v>2</v>
      </c>
      <c r="FN38" s="0" t="n">
        <f aca="false">FN$3^FN37*FM38</f>
        <v>2</v>
      </c>
      <c r="FO38" s="0" t="n">
        <f aca="false">FO$3^FO37*FN38</f>
        <v>2</v>
      </c>
      <c r="FP38" s="0" t="n">
        <f aca="false">FP$3^FP37*FO38</f>
        <v>2</v>
      </c>
      <c r="FQ38" s="0" t="n">
        <f aca="false">FQ$3^FQ37*FP38</f>
        <v>2</v>
      </c>
      <c r="FR38" s="0" t="n">
        <f aca="false">FR$3^FR37*FQ38</f>
        <v>2</v>
      </c>
      <c r="FS38" s="0" t="n">
        <f aca="false">FS$3^FS37*FR38</f>
        <v>2</v>
      </c>
      <c r="FT38" s="0" t="n">
        <f aca="false">FT$3^FT37*FS38</f>
        <v>2</v>
      </c>
      <c r="FU38" s="0" t="n">
        <f aca="false">FU$3^FU37*FT38</f>
        <v>2</v>
      </c>
      <c r="FV38" s="0" t="n">
        <f aca="false">FV$3^FV37*FU38</f>
        <v>2</v>
      </c>
      <c r="FW38" s="0" t="n">
        <f aca="false">FW$3^FW37*FV38</f>
        <v>2</v>
      </c>
      <c r="FX38" s="0" t="n">
        <f aca="false">FX$3^FX37*FW38</f>
        <v>2</v>
      </c>
      <c r="FY38" s="0" t="n">
        <f aca="false">FY$3^FY37*FX38</f>
        <v>2</v>
      </c>
      <c r="FZ38" s="0" t="n">
        <f aca="false">FZ$3^FZ37*FY38</f>
        <v>2</v>
      </c>
      <c r="GA38" s="0" t="n">
        <f aca="false">GA$3^GA37*FZ38</f>
        <v>2</v>
      </c>
      <c r="GB38" s="0" t="n">
        <f aca="false">GB$3^GB37*GA38</f>
        <v>2</v>
      </c>
      <c r="GC38" s="0" t="n">
        <f aca="false">GC$3^GC37*GB38</f>
        <v>2</v>
      </c>
      <c r="GD38" s="0" t="n">
        <f aca="false">GD$3^GD37*GC38</f>
        <v>2</v>
      </c>
      <c r="GE38" s="0" t="n">
        <f aca="false">GE$3^GE37*GD38</f>
        <v>2</v>
      </c>
      <c r="GF38" s="0" t="n">
        <f aca="false">GF$3^GF37*GE38</f>
        <v>2</v>
      </c>
      <c r="GG38" s="0" t="n">
        <f aca="false">GG$3^GG37*GF38</f>
        <v>2</v>
      </c>
      <c r="GH38" s="0" t="n">
        <f aca="false">GH$3^GH37*GG38</f>
        <v>2</v>
      </c>
      <c r="GI38" s="0" t="n">
        <f aca="false">GI$3^GI37*GH38</f>
        <v>2</v>
      </c>
      <c r="GJ38" s="0" t="n">
        <f aca="false">GJ$3^GJ37*GI38</f>
        <v>2</v>
      </c>
      <c r="GK38" s="0" t="n">
        <f aca="false">GK$3^GK37*GJ38</f>
        <v>2</v>
      </c>
      <c r="GL38" s="0" t="n">
        <f aca="false">GL$3^GL37*GK38</f>
        <v>2</v>
      </c>
      <c r="GM38" s="0" t="n">
        <f aca="false">GM$3^GM37*GL38</f>
        <v>2</v>
      </c>
      <c r="GN38" s="0" t="n">
        <f aca="false">GN$3^GN37*GM38</f>
        <v>2</v>
      </c>
      <c r="GO38" s="0" t="n">
        <f aca="false">GO$3^GO37*GN38</f>
        <v>2</v>
      </c>
      <c r="GP38" s="0" t="n">
        <f aca="false">GP$3^GP37*GO38</f>
        <v>2</v>
      </c>
      <c r="GQ38" s="0" t="n">
        <f aca="false">GP38</f>
        <v>2</v>
      </c>
    </row>
    <row r="39" customFormat="false" ht="6" hidden="true" customHeight="true" outlineLevel="0" collapsed="false">
      <c r="A39" s="1"/>
      <c r="B39" s="13"/>
      <c r="C39" s="10"/>
      <c r="D39" s="10"/>
      <c r="E39" s="61"/>
      <c r="F39" s="78"/>
      <c r="G39" s="61"/>
      <c r="H39" s="10"/>
      <c r="I39" s="10"/>
      <c r="AA39" s="0" t="s">
        <v>106</v>
      </c>
      <c r="AB39" s="15" t="n">
        <f aca="true">INT((RAND()*(V35-U35)+U35))</f>
        <v>2</v>
      </c>
      <c r="AC39" s="15" t="n">
        <f aca="true">INT((RAND()*(X35-W35+1)+W35))</f>
        <v>12</v>
      </c>
      <c r="AD39" s="0" t="n">
        <f aca="false">AC39-AC40*(AB40-AB39)</f>
        <v>12</v>
      </c>
      <c r="AE39" s="0" t="n">
        <v>256</v>
      </c>
      <c r="AF39" s="15" t="n">
        <f aca="false">IF(AD39/AE39=INT(AD39/AE39),1,0)</f>
        <v>0</v>
      </c>
      <c r="AG39" s="15" t="n">
        <f aca="false">IF(AF39=0,AD39,AD39/AE39)</f>
        <v>12</v>
      </c>
      <c r="AH39" s="15" t="n">
        <v>16</v>
      </c>
      <c r="AI39" s="15" t="n">
        <f aca="false">IF(AG39/AH39=INT(AG39/AH39),1,0)</f>
        <v>0</v>
      </c>
      <c r="AJ39" s="15" t="n">
        <f aca="false">IF(AI39=0,AG39,AG39/AH39)</f>
        <v>12</v>
      </c>
      <c r="AK39" s="15" t="n">
        <v>4</v>
      </c>
      <c r="AL39" s="15" t="n">
        <f aca="false">IF(AJ39/AK39=INT(AJ39/AK39),1,0)</f>
        <v>1</v>
      </c>
      <c r="AM39" s="15" t="n">
        <f aca="false">IF(AL39=0,AJ39,AJ39/AK39)</f>
        <v>3</v>
      </c>
      <c r="AN39" s="15" t="n">
        <v>2</v>
      </c>
      <c r="AO39" s="15" t="n">
        <f aca="false">IF(AM39/AN39=INT(AM39/AN39),1,0)</f>
        <v>0</v>
      </c>
      <c r="AP39" s="15" t="n">
        <f aca="false">IF(AO39=0,AM39,AM39/AN39)</f>
        <v>3</v>
      </c>
      <c r="AQ39" s="15" t="n">
        <v>81</v>
      </c>
      <c r="AR39" s="15" t="n">
        <f aca="false">IF(AP39/AQ39=INT(AP39/AQ39),1,0)</f>
        <v>0</v>
      </c>
      <c r="AS39" s="15" t="n">
        <f aca="false">IF(AR39=0,AP39,AP39/AQ39)</f>
        <v>3</v>
      </c>
      <c r="AT39" s="15" t="n">
        <v>9</v>
      </c>
      <c r="AU39" s="15" t="n">
        <f aca="false">IF(AS39/AT39=INT(AS39/AT39),1,0)</f>
        <v>0</v>
      </c>
      <c r="AV39" s="15" t="n">
        <f aca="false">IF(AU39=0,AS39,AS39/AT39)</f>
        <v>3</v>
      </c>
      <c r="AW39" s="15" t="n">
        <v>3</v>
      </c>
      <c r="AX39" s="15" t="n">
        <f aca="false">IF(AV39/AW39=INT(AV39/AW39),1,0)</f>
        <v>1</v>
      </c>
      <c r="AY39" s="15" t="n">
        <f aca="false">IF(AX39=0,AV39,AV39/AW39)</f>
        <v>1</v>
      </c>
      <c r="AZ39" s="15" t="n">
        <v>25</v>
      </c>
      <c r="BA39" s="15" t="n">
        <f aca="false">IF(AY39/AZ39=INT(AY39/AZ39),1,0)</f>
        <v>0</v>
      </c>
      <c r="BB39" s="15" t="n">
        <f aca="false">IF(BA39=0,AY39,AY39/AZ39)</f>
        <v>1</v>
      </c>
      <c r="BC39" s="15" t="n">
        <v>5</v>
      </c>
      <c r="BD39" s="15" t="n">
        <f aca="false">IF(BB39/BC39=INT(BB39/BC39),1,0)</f>
        <v>0</v>
      </c>
      <c r="BE39" s="15" t="n">
        <f aca="false">IF(BD39=0,BB39,BB39/BC39)</f>
        <v>1</v>
      </c>
      <c r="BF39" s="15" t="n">
        <v>49</v>
      </c>
      <c r="BG39" s="15" t="n">
        <f aca="false">IF(BE39/BF39=INT(BE39/BF39),1,0)</f>
        <v>0</v>
      </c>
      <c r="BH39" s="15" t="n">
        <f aca="false">IF(BG39=0,BE39,BE39/BF39)</f>
        <v>1</v>
      </c>
      <c r="BI39" s="15" t="n">
        <v>7</v>
      </c>
      <c r="BJ39" s="15" t="n">
        <f aca="false">IF(BH39/BI39=INT(BH39/BI39),1,0)</f>
        <v>0</v>
      </c>
      <c r="BK39" s="15" t="n">
        <f aca="false">IF(BJ39=0,BH39,BH39/BI39)</f>
        <v>1</v>
      </c>
      <c r="BL39" s="15" t="n">
        <v>121</v>
      </c>
      <c r="BM39" s="15" t="n">
        <f aca="false">IF(BK39/BL39=INT(BK39/BL39),1,0)</f>
        <v>0</v>
      </c>
      <c r="BN39" s="15" t="n">
        <f aca="false">IF(BM39=0,BK39,BK39/BL39)</f>
        <v>1</v>
      </c>
      <c r="BO39" s="15" t="n">
        <v>11</v>
      </c>
      <c r="BP39" s="15" t="n">
        <f aca="false">IF(BN39/BO39=INT(BN39/BO39),1,0)</f>
        <v>0</v>
      </c>
      <c r="BQ39" s="15" t="n">
        <f aca="false">IF(BP39=0,BN39,BN39/BO39)</f>
        <v>1</v>
      </c>
      <c r="BR39" s="15" t="n">
        <v>169</v>
      </c>
      <c r="BS39" s="15" t="n">
        <f aca="false">IF(BQ39/BR39=INT(BQ39/BR39),1,0)</f>
        <v>0</v>
      </c>
      <c r="BT39" s="15" t="n">
        <f aca="false">IF(BS39=0,BQ39,BQ39/BR39)</f>
        <v>1</v>
      </c>
      <c r="BU39" s="15" t="n">
        <v>13</v>
      </c>
      <c r="BV39" s="15" t="n">
        <f aca="false">IF(BT39/BU39=INT(BT39/BU39),1,0)</f>
        <v>0</v>
      </c>
      <c r="BW39" s="15" t="n">
        <f aca="false">IF(BV39=0,BT39,BT39/BU39)</f>
        <v>1</v>
      </c>
      <c r="BX39" s="15" t="n">
        <v>17</v>
      </c>
      <c r="BY39" s="15" t="n">
        <f aca="false">IF(BW39/BX39=INT(BW39/BX39),1,0)</f>
        <v>0</v>
      </c>
      <c r="BZ39" s="15" t="n">
        <f aca="false">IF(BY39=0,BW39,BW39/BX39)</f>
        <v>1</v>
      </c>
      <c r="CA39" s="15" t="n">
        <v>19</v>
      </c>
      <c r="CB39" s="15" t="n">
        <f aca="false">IF(BZ39/CA39=INT(BZ39/CA39),1,0)</f>
        <v>0</v>
      </c>
      <c r="CC39" s="15" t="n">
        <f aca="false">IF(CB39=0,BZ39,BZ39/CA39)</f>
        <v>1</v>
      </c>
      <c r="CD39" s="15" t="n">
        <v>23</v>
      </c>
      <c r="CE39" s="15" t="n">
        <f aca="false">IF(CC39/CD39=INT(CC39/CD39),1,0)</f>
        <v>0</v>
      </c>
      <c r="CF39" s="15" t="n">
        <f aca="false">IF(CE39=0,CC39,CC39/CD39)</f>
        <v>1</v>
      </c>
      <c r="CG39" s="15" t="n">
        <v>29</v>
      </c>
      <c r="CH39" s="15" t="n">
        <f aca="false">IF(CF39/CG39=INT(CF39/CG39),1,0)</f>
        <v>0</v>
      </c>
      <c r="CI39" s="15" t="n">
        <f aca="false">IF(CH39=0,CF39,CF39/CG39)</f>
        <v>1</v>
      </c>
      <c r="CJ39" s="15" t="n">
        <v>31</v>
      </c>
      <c r="CK39" s="15" t="n">
        <f aca="false">IF(CI39/CJ39=INT(CI39/CJ39),1,0)</f>
        <v>0</v>
      </c>
      <c r="CL39" s="15" t="n">
        <f aca="false">IF(CK39=0,CI39,CI39/CJ39)</f>
        <v>1</v>
      </c>
      <c r="CM39" s="15" t="n">
        <v>37</v>
      </c>
      <c r="CN39" s="15" t="n">
        <f aca="false">IF(CL39/CM39=INT(CL39/CM39),1,0)</f>
        <v>0</v>
      </c>
      <c r="CO39" s="15" t="n">
        <f aca="false">IF(CN39=0,CL39,CL39/CM39)</f>
        <v>1</v>
      </c>
      <c r="CP39" s="15" t="n">
        <v>41</v>
      </c>
      <c r="CQ39" s="15" t="n">
        <f aca="false">IF(CO39/CP39=INT(CO39/CP39),1,0)</f>
        <v>0</v>
      </c>
      <c r="CR39" s="15" t="n">
        <f aca="false">IF(CQ39=0,CO39,CO39/CP39)</f>
        <v>1</v>
      </c>
      <c r="CS39" s="15" t="n">
        <v>43</v>
      </c>
      <c r="CT39" s="15" t="n">
        <f aca="false">IF(CR39/CS39=INT(CR39/CS39),1,0)</f>
        <v>0</v>
      </c>
      <c r="CU39" s="15" t="n">
        <f aca="false">IF(CT39=0,CR39,CR39/CS39)</f>
        <v>1</v>
      </c>
      <c r="CV39" s="15" t="n">
        <v>47</v>
      </c>
      <c r="CW39" s="15" t="n">
        <f aca="false">IF(CU39/CV39=INT(CU39/CV39),1,0)</f>
        <v>0</v>
      </c>
      <c r="CX39" s="15" t="n">
        <f aca="false">IF(CW39=0,CU39,CU39/CV39)</f>
        <v>1</v>
      </c>
      <c r="CY39" s="15" t="n">
        <v>53</v>
      </c>
      <c r="CZ39" s="15" t="n">
        <f aca="false">IF(CX39/CY39=INT(CX39/CY39),1,0)</f>
        <v>0</v>
      </c>
      <c r="DA39" s="15" t="n">
        <f aca="false">IF(CZ39=0,CX39,CX39/CY39)</f>
        <v>1</v>
      </c>
      <c r="DB39" s="15" t="n">
        <v>59</v>
      </c>
      <c r="DC39" s="15" t="n">
        <f aca="false">IF(DA39/DB39=INT(DA39/DB39),1,0)</f>
        <v>0</v>
      </c>
      <c r="DD39" s="15" t="n">
        <f aca="false">IF(DC39=0,DA39,DA39/DB39)</f>
        <v>1</v>
      </c>
      <c r="DE39" s="15" t="n">
        <v>61</v>
      </c>
      <c r="DF39" s="15" t="n">
        <f aca="false">IF(DD39/DE39=INT(DD39/DE39),1,0)</f>
        <v>0</v>
      </c>
      <c r="DG39" s="15" t="n">
        <f aca="false">IF(DF39=0,DD39,DD39/DE39)</f>
        <v>1</v>
      </c>
      <c r="DH39" s="15" t="n">
        <v>67</v>
      </c>
      <c r="DI39" s="15" t="n">
        <f aca="false">IF(DG39/DH39=INT(DG39/DH39),1,0)</f>
        <v>0</v>
      </c>
      <c r="DJ39" s="15" t="n">
        <f aca="false">IF(DI39=0,DG39,DG39/DH39)</f>
        <v>1</v>
      </c>
      <c r="DK39" s="15" t="n">
        <v>71</v>
      </c>
      <c r="DL39" s="15" t="n">
        <f aca="false">IF(DJ39/DK39=INT(DJ39/DK39),1,0)</f>
        <v>0</v>
      </c>
      <c r="DM39" s="15" t="n">
        <f aca="false">IF(DL39=0,DJ39,DJ39/DK39)</f>
        <v>1</v>
      </c>
      <c r="DN39" s="15" t="n">
        <v>73</v>
      </c>
      <c r="DO39" s="15" t="n">
        <f aca="false">IF(DM39/DN39=INT(DM39/DN39),1,0)</f>
        <v>0</v>
      </c>
      <c r="DP39" s="15" t="n">
        <f aca="false">IF(DO39=0,DM39,DM39/DN39)</f>
        <v>1</v>
      </c>
      <c r="DQ39" s="15" t="n">
        <v>79</v>
      </c>
      <c r="DR39" s="15" t="n">
        <f aca="false">IF(DP39/DQ39=INT(DP39/DQ39),1,0)</f>
        <v>0</v>
      </c>
      <c r="DS39" s="15" t="n">
        <f aca="false">IF(DR39=0,DP39,DP39/DQ39)</f>
        <v>1</v>
      </c>
      <c r="DT39" s="15" t="n">
        <v>83</v>
      </c>
      <c r="DU39" s="15" t="n">
        <f aca="false">IF(DS39/DT39=INT(DS39/DT39),1,0)</f>
        <v>0</v>
      </c>
      <c r="DV39" s="15" t="n">
        <f aca="false">IF(DU39=0,DS39,DS39/DT39)</f>
        <v>1</v>
      </c>
      <c r="DW39" s="15" t="n">
        <v>89</v>
      </c>
      <c r="DX39" s="15" t="n">
        <f aca="false">IF(DV39/DW39=INT(DV39/DW39),1,0)</f>
        <v>0</v>
      </c>
      <c r="DY39" s="15" t="n">
        <f aca="false">IF(DX39=0,DV39,DV39/DW39)</f>
        <v>1</v>
      </c>
      <c r="DZ39" s="15" t="n">
        <v>97</v>
      </c>
      <c r="EA39" s="15" t="n">
        <f aca="false">IF(DY39/DZ39=INT(DY39/DZ39),1,0)</f>
        <v>0</v>
      </c>
      <c r="EB39" s="15" t="n">
        <f aca="false">IF(EA39=0,DY39,DY39/DZ39)</f>
        <v>1</v>
      </c>
      <c r="EC39" s="15" t="n">
        <v>101</v>
      </c>
      <c r="ED39" s="15" t="n">
        <f aca="false">IF(EB39/EC39=INT(EB39/EC39),1,0)</f>
        <v>0</v>
      </c>
      <c r="EE39" s="15" t="n">
        <f aca="false">IF(ED39=0,EB39,EB39/EC39)</f>
        <v>1</v>
      </c>
      <c r="EF39" s="15" t="n">
        <v>103</v>
      </c>
      <c r="EG39" s="15" t="n">
        <f aca="false">IF(EE39/EF39=INT(EE39/EF39),1,0)</f>
        <v>0</v>
      </c>
      <c r="EH39" s="15" t="n">
        <f aca="false">IF(EG39=0,EE39,EE39/EF39)</f>
        <v>1</v>
      </c>
      <c r="EI39" s="15" t="n">
        <v>107</v>
      </c>
      <c r="EJ39" s="15" t="n">
        <f aca="false">IF(EH39/EI39=INT(EH39/EI39),1,0)</f>
        <v>0</v>
      </c>
      <c r="EK39" s="15" t="n">
        <f aca="false">IF(EJ39=0,EH39,EH39/EI39)</f>
        <v>1</v>
      </c>
      <c r="EL39" s="15" t="n">
        <v>109</v>
      </c>
      <c r="EM39" s="15" t="n">
        <f aca="false">IF(EK39/EL39=INT(EK39/EL39),1,0)</f>
        <v>0</v>
      </c>
      <c r="EN39" s="15" t="n">
        <f aca="false">IF(EM39=0,EK39,EK39/EL39)</f>
        <v>1</v>
      </c>
      <c r="EO39" s="15" t="n">
        <v>113</v>
      </c>
      <c r="EP39" s="15" t="n">
        <f aca="false">IF(EN39/EO39=INT(EN39/EO39),1,0)</f>
        <v>0</v>
      </c>
      <c r="EQ39" s="15" t="n">
        <f aca="false">IF(EP39=0,EN39,EN39/EO39)</f>
        <v>1</v>
      </c>
      <c r="ER39" s="15" t="n">
        <v>127</v>
      </c>
      <c r="ES39" s="15" t="n">
        <f aca="false">IF(EQ39/ER39=INT(EQ39/ER39),1,0)</f>
        <v>0</v>
      </c>
      <c r="ET39" s="15" t="n">
        <f aca="false">IF(ES39=0,EQ39,EQ39/ER39)</f>
        <v>1</v>
      </c>
      <c r="EU39" s="15" t="n">
        <v>131</v>
      </c>
      <c r="EV39" s="15" t="n">
        <f aca="false">IF(ET39/EU39=INT(ET39/EU39),1,0)</f>
        <v>0</v>
      </c>
      <c r="EW39" s="15" t="n">
        <f aca="false">IF(EV39=0,ET39,ET39/EU39)</f>
        <v>1</v>
      </c>
      <c r="EX39" s="15" t="n">
        <v>137</v>
      </c>
      <c r="EY39" s="15" t="n">
        <f aca="false">IF(EW39/EX39=INT(EW39/EX39),1,0)</f>
        <v>0</v>
      </c>
      <c r="EZ39" s="15" t="n">
        <f aca="false">IF(EY39=0,EW39,EW39/EX39)</f>
        <v>1</v>
      </c>
      <c r="FA39" s="15" t="n">
        <v>139</v>
      </c>
      <c r="FB39" s="15" t="n">
        <f aca="false">IF(EZ39/FA39=INT(EZ39/FA39),1,0)</f>
        <v>0</v>
      </c>
      <c r="FC39" s="15" t="n">
        <f aca="false">IF(FB39=0,EZ39,EZ39/FA39)</f>
        <v>1</v>
      </c>
      <c r="FD39" s="15" t="n">
        <v>149</v>
      </c>
      <c r="FE39" s="15" t="n">
        <f aca="false">IF(FC39/FD39=INT(FC39/FD39),1,0)</f>
        <v>0</v>
      </c>
      <c r="FF39" s="15" t="n">
        <f aca="false">IF(FE39=0,FC39,FC39/FD39)</f>
        <v>1</v>
      </c>
      <c r="FG39" s="15"/>
      <c r="FH39" s="15" t="n">
        <f aca="false">8*AF39+4*AI39+2*AL39+AO39</f>
        <v>2</v>
      </c>
      <c r="FI39" s="15" t="n">
        <f aca="false">4*AR39+2*AU39+AX39</f>
        <v>1</v>
      </c>
      <c r="FJ39" s="15" t="n">
        <f aca="false">2*BA39+BD39</f>
        <v>0</v>
      </c>
      <c r="FK39" s="15" t="n">
        <f aca="false">2*BG39+BJ39</f>
        <v>0</v>
      </c>
      <c r="FL39" s="15" t="n">
        <f aca="false">2*BM39+BP39</f>
        <v>0</v>
      </c>
      <c r="FM39" s="15" t="n">
        <f aca="false">2*BS39+BV39</f>
        <v>0</v>
      </c>
      <c r="FN39" s="15" t="n">
        <f aca="false">BY39</f>
        <v>0</v>
      </c>
      <c r="FO39" s="15" t="n">
        <f aca="false">CB39</f>
        <v>0</v>
      </c>
      <c r="FP39" s="15" t="n">
        <f aca="false">CE39</f>
        <v>0</v>
      </c>
      <c r="FQ39" s="15" t="n">
        <f aca="false">CH39</f>
        <v>0</v>
      </c>
      <c r="FR39" s="15" t="n">
        <f aca="false">CK39</f>
        <v>0</v>
      </c>
      <c r="FS39" s="0" t="n">
        <f aca="false">CN39</f>
        <v>0</v>
      </c>
      <c r="FT39" s="0" t="n">
        <f aca="false">CQ39</f>
        <v>0</v>
      </c>
      <c r="FU39" s="0" t="n">
        <f aca="false">CT39</f>
        <v>0</v>
      </c>
      <c r="FV39" s="0" t="n">
        <f aca="false">CW39</f>
        <v>0</v>
      </c>
      <c r="FW39" s="0" t="n">
        <f aca="false">CZ39</f>
        <v>0</v>
      </c>
      <c r="FX39" s="0" t="n">
        <f aca="false">DC39</f>
        <v>0</v>
      </c>
      <c r="FY39" s="0" t="n">
        <f aca="false">DF39</f>
        <v>0</v>
      </c>
      <c r="FZ39" s="0" t="n">
        <f aca="false">DI39</f>
        <v>0</v>
      </c>
      <c r="GA39" s="0" t="n">
        <f aca="false">DL39</f>
        <v>0</v>
      </c>
      <c r="GB39" s="0" t="n">
        <f aca="false">DO39</f>
        <v>0</v>
      </c>
      <c r="GC39" s="0" t="n">
        <f aca="false">DR39</f>
        <v>0</v>
      </c>
      <c r="GD39" s="0" t="n">
        <f aca="false">DU39</f>
        <v>0</v>
      </c>
      <c r="GE39" s="0" t="n">
        <f aca="false">DX39</f>
        <v>0</v>
      </c>
      <c r="GF39" s="0" t="n">
        <f aca="false">EA39</f>
        <v>0</v>
      </c>
      <c r="GG39" s="0" t="n">
        <f aca="false">ED39</f>
        <v>0</v>
      </c>
      <c r="GH39" s="0" t="n">
        <f aca="false">EG39</f>
        <v>0</v>
      </c>
      <c r="GI39" s="0" t="n">
        <f aca="false">EJ39</f>
        <v>0</v>
      </c>
      <c r="GJ39" s="0" t="n">
        <f aca="false">EM39</f>
        <v>0</v>
      </c>
      <c r="GK39" s="0" t="n">
        <f aca="false">EP39</f>
        <v>0</v>
      </c>
      <c r="GL39" s="0" t="n">
        <f aca="false">ES39</f>
        <v>0</v>
      </c>
      <c r="GM39" s="0" t="n">
        <f aca="false">EV39</f>
        <v>0</v>
      </c>
      <c r="GN39" s="0" t="n">
        <f aca="false">EY39</f>
        <v>0</v>
      </c>
      <c r="GO39" s="0" t="n">
        <f aca="false">FB39</f>
        <v>0</v>
      </c>
      <c r="GP39" s="0" t="n">
        <f aca="false">FE39</f>
        <v>0</v>
      </c>
      <c r="GQ39" s="0" t="n">
        <f aca="false">AD39</f>
        <v>12</v>
      </c>
      <c r="GR39" s="0" t="n">
        <f aca="false">GQ39/GQ42</f>
        <v>12</v>
      </c>
    </row>
    <row r="40" customFormat="false" ht="6" hidden="true" customHeight="true" outlineLevel="0" collapsed="false">
      <c r="A40" s="1"/>
      <c r="B40" s="13"/>
      <c r="C40" s="10"/>
      <c r="D40" s="10"/>
      <c r="E40" s="61"/>
      <c r="F40" s="78"/>
      <c r="G40" s="61"/>
      <c r="H40" s="10"/>
      <c r="I40" s="10"/>
      <c r="AB40" s="0" t="n">
        <f aca="false">AB39+INT(AC39/AC40)</f>
        <v>2</v>
      </c>
      <c r="AC40" s="15" t="n">
        <f aca="true">IF(Y35&gt;AC39,INT((RAND()*(Z35-Y35+1)+Y35)),INT((RAND()*(Z35-AC39)+AC39+1)))</f>
        <v>19</v>
      </c>
      <c r="AD40" s="0" t="n">
        <f aca="false">AC40</f>
        <v>19</v>
      </c>
      <c r="AE40" s="0" t="n">
        <v>256</v>
      </c>
      <c r="AF40" s="15" t="n">
        <f aca="false">IF(AD40/AE40=INT(AD40/AE40),1,0)</f>
        <v>0</v>
      </c>
      <c r="AG40" s="15" t="n">
        <f aca="false">IF(AF40=0,AD40,AD40/AE40)</f>
        <v>19</v>
      </c>
      <c r="AH40" s="15" t="n">
        <v>16</v>
      </c>
      <c r="AI40" s="15" t="n">
        <f aca="false">IF(AG40/AH40=INT(AG40/AH40),1,0)</f>
        <v>0</v>
      </c>
      <c r="AJ40" s="15" t="n">
        <f aca="false">IF(AI40=0,AG40,AG40/AH40)</f>
        <v>19</v>
      </c>
      <c r="AK40" s="15" t="n">
        <v>4</v>
      </c>
      <c r="AL40" s="15" t="n">
        <f aca="false">IF(AJ40/AK40=INT(AJ40/AK40),1,0)</f>
        <v>0</v>
      </c>
      <c r="AM40" s="15" t="n">
        <f aca="false">IF(AL40=0,AJ40,AJ40/AK40)</f>
        <v>19</v>
      </c>
      <c r="AN40" s="15" t="n">
        <v>2</v>
      </c>
      <c r="AO40" s="15" t="n">
        <f aca="false">IF(AM40/AN40=INT(AM40/AN40),1,0)</f>
        <v>0</v>
      </c>
      <c r="AP40" s="15" t="n">
        <f aca="false">IF(AO40=0,AM40,AM40/AN40)</f>
        <v>19</v>
      </c>
      <c r="AQ40" s="15" t="n">
        <v>81</v>
      </c>
      <c r="AR40" s="15" t="n">
        <f aca="false">IF(AP40/AQ40=INT(AP40/AQ40),1,0)</f>
        <v>0</v>
      </c>
      <c r="AS40" s="15" t="n">
        <f aca="false">IF(AR40=0,AP40,AP40/AQ40)</f>
        <v>19</v>
      </c>
      <c r="AT40" s="15" t="n">
        <v>9</v>
      </c>
      <c r="AU40" s="15" t="n">
        <f aca="false">IF(AS40/AT40=INT(AS40/AT40),1,0)</f>
        <v>0</v>
      </c>
      <c r="AV40" s="15" t="n">
        <f aca="false">IF(AU40=0,AS40,AS40/AT40)</f>
        <v>19</v>
      </c>
      <c r="AW40" s="15" t="n">
        <v>3</v>
      </c>
      <c r="AX40" s="15" t="n">
        <f aca="false">IF(AV40/AW40=INT(AV40/AW40),1,0)</f>
        <v>0</v>
      </c>
      <c r="AY40" s="15" t="n">
        <f aca="false">IF(AX40=0,AV40,AV40/AW40)</f>
        <v>19</v>
      </c>
      <c r="AZ40" s="15" t="n">
        <v>25</v>
      </c>
      <c r="BA40" s="15" t="n">
        <f aca="false">IF(AY40/AZ40=INT(AY40/AZ40),1,0)</f>
        <v>0</v>
      </c>
      <c r="BB40" s="15" t="n">
        <f aca="false">IF(BA40=0,AY40,AY40/AZ40)</f>
        <v>19</v>
      </c>
      <c r="BC40" s="15" t="n">
        <v>5</v>
      </c>
      <c r="BD40" s="15" t="n">
        <f aca="false">IF(BB40/BC40=INT(BB40/BC40),1,0)</f>
        <v>0</v>
      </c>
      <c r="BE40" s="15" t="n">
        <f aca="false">IF(BD40=0,BB40,BB40/BC40)</f>
        <v>19</v>
      </c>
      <c r="BF40" s="15" t="n">
        <v>49</v>
      </c>
      <c r="BG40" s="15" t="n">
        <f aca="false">IF(BE40/BF40=INT(BE40/BF40),1,0)</f>
        <v>0</v>
      </c>
      <c r="BH40" s="15" t="n">
        <f aca="false">IF(BG40=0,BE40,BE40/BF40)</f>
        <v>19</v>
      </c>
      <c r="BI40" s="15" t="n">
        <v>7</v>
      </c>
      <c r="BJ40" s="15" t="n">
        <f aca="false">IF(BH40/BI40=INT(BH40/BI40),1,0)</f>
        <v>0</v>
      </c>
      <c r="BK40" s="15" t="n">
        <f aca="false">IF(BJ40=0,BH40,BH40/BI40)</f>
        <v>19</v>
      </c>
      <c r="BL40" s="15" t="n">
        <v>121</v>
      </c>
      <c r="BM40" s="15" t="n">
        <f aca="false">IF(BK40/BL40=INT(BK40/BL40),1,0)</f>
        <v>0</v>
      </c>
      <c r="BN40" s="15" t="n">
        <f aca="false">IF(BM40=0,BK40,BK40/BL40)</f>
        <v>19</v>
      </c>
      <c r="BO40" s="15" t="n">
        <v>11</v>
      </c>
      <c r="BP40" s="15" t="n">
        <f aca="false">IF(BN40/BO40=INT(BN40/BO40),1,0)</f>
        <v>0</v>
      </c>
      <c r="BQ40" s="15" t="n">
        <f aca="false">IF(BP40=0,BN40,BN40/BO40)</f>
        <v>19</v>
      </c>
      <c r="BR40" s="15" t="n">
        <v>169</v>
      </c>
      <c r="BS40" s="15" t="n">
        <f aca="false">IF(BQ40/BR40=INT(BQ40/BR40),1,0)</f>
        <v>0</v>
      </c>
      <c r="BT40" s="15" t="n">
        <f aca="false">IF(BS40=0,BQ40,BQ40/BR40)</f>
        <v>19</v>
      </c>
      <c r="BU40" s="15" t="n">
        <v>13</v>
      </c>
      <c r="BV40" s="15" t="n">
        <f aca="false">IF(BT40/BU40=INT(BT40/BU40),1,0)</f>
        <v>0</v>
      </c>
      <c r="BW40" s="15" t="n">
        <f aca="false">IF(BV40=0,BT40,BT40/BU40)</f>
        <v>19</v>
      </c>
      <c r="BX40" s="15" t="n">
        <v>17</v>
      </c>
      <c r="BY40" s="15" t="n">
        <f aca="false">IF(BW40/BX40=INT(BW40/BX40),1,0)</f>
        <v>0</v>
      </c>
      <c r="BZ40" s="15" t="n">
        <f aca="false">IF(BY40=0,BW40,BW40/BX40)</f>
        <v>19</v>
      </c>
      <c r="CA40" s="15" t="n">
        <v>19</v>
      </c>
      <c r="CB40" s="15" t="n">
        <f aca="false">IF(BZ40/CA40=INT(BZ40/CA40),1,0)</f>
        <v>1</v>
      </c>
      <c r="CC40" s="15" t="n">
        <f aca="false">IF(CB40=0,BZ40,BZ40/CA40)</f>
        <v>1</v>
      </c>
      <c r="CD40" s="15" t="n">
        <v>23</v>
      </c>
      <c r="CE40" s="15" t="n">
        <f aca="false">IF(CC40/CD40=INT(CC40/CD40),1,0)</f>
        <v>0</v>
      </c>
      <c r="CF40" s="15" t="n">
        <f aca="false">IF(CE40=0,CC40,CC40/CD40)</f>
        <v>1</v>
      </c>
      <c r="CG40" s="15" t="n">
        <v>29</v>
      </c>
      <c r="CH40" s="15" t="n">
        <f aca="false">IF(CF40/CG40=INT(CF40/CG40),1,0)</f>
        <v>0</v>
      </c>
      <c r="CI40" s="15" t="n">
        <f aca="false">IF(CH40=0,CF40,CF40/CG40)</f>
        <v>1</v>
      </c>
      <c r="CJ40" s="15" t="n">
        <v>31</v>
      </c>
      <c r="CK40" s="15" t="n">
        <f aca="false">IF(CI40/CJ40=INT(CI40/CJ40),1,0)</f>
        <v>0</v>
      </c>
      <c r="CL40" s="15" t="n">
        <f aca="false">IF(CK40=0,CI40,CI40/CJ40)</f>
        <v>1</v>
      </c>
      <c r="CM40" s="15" t="n">
        <v>37</v>
      </c>
      <c r="CN40" s="15" t="n">
        <f aca="false">IF(CL40/CM40=INT(CL40/CM40),1,0)</f>
        <v>0</v>
      </c>
      <c r="CO40" s="15" t="n">
        <f aca="false">IF(CN40=0,CL40,CL40/CM40)</f>
        <v>1</v>
      </c>
      <c r="CP40" s="15" t="n">
        <v>41</v>
      </c>
      <c r="CQ40" s="15" t="n">
        <f aca="false">IF(CO40/CP40=INT(CO40/CP40),1,0)</f>
        <v>0</v>
      </c>
      <c r="CR40" s="15" t="n">
        <f aca="false">IF(CQ40=0,CO40,CO40/CP40)</f>
        <v>1</v>
      </c>
      <c r="CS40" s="15" t="n">
        <v>43</v>
      </c>
      <c r="CT40" s="15" t="n">
        <f aca="false">IF(CR40/CS40=INT(CR40/CS40),1,0)</f>
        <v>0</v>
      </c>
      <c r="CU40" s="15" t="n">
        <f aca="false">IF(CT40=0,CR40,CR40/CS40)</f>
        <v>1</v>
      </c>
      <c r="CV40" s="15" t="n">
        <v>47</v>
      </c>
      <c r="CW40" s="15" t="n">
        <f aca="false">IF(CU40/CV40=INT(CU40/CV40),1,0)</f>
        <v>0</v>
      </c>
      <c r="CX40" s="15" t="n">
        <f aca="false">IF(CW40=0,CU40,CU40/CV40)</f>
        <v>1</v>
      </c>
      <c r="CY40" s="15" t="n">
        <v>53</v>
      </c>
      <c r="CZ40" s="15" t="n">
        <f aca="false">IF(CX40/CY40=INT(CX40/CY40),1,0)</f>
        <v>0</v>
      </c>
      <c r="DA40" s="15" t="n">
        <f aca="false">IF(CZ40=0,CX40,CX40/CY40)</f>
        <v>1</v>
      </c>
      <c r="DB40" s="15" t="n">
        <v>59</v>
      </c>
      <c r="DC40" s="15" t="n">
        <f aca="false">IF(DA40/DB40=INT(DA40/DB40),1,0)</f>
        <v>0</v>
      </c>
      <c r="DD40" s="15" t="n">
        <f aca="false">IF(DC40=0,DA40,DA40/DB40)</f>
        <v>1</v>
      </c>
      <c r="DE40" s="15" t="n">
        <v>61</v>
      </c>
      <c r="DF40" s="15" t="n">
        <f aca="false">IF(DD40/DE40=INT(DD40/DE40),1,0)</f>
        <v>0</v>
      </c>
      <c r="DG40" s="15" t="n">
        <f aca="false">IF(DF40=0,DD40,DD40/DE40)</f>
        <v>1</v>
      </c>
      <c r="DH40" s="15" t="n">
        <v>67</v>
      </c>
      <c r="DI40" s="15" t="n">
        <f aca="false">IF(DG40/DH40=INT(DG40/DH40),1,0)</f>
        <v>0</v>
      </c>
      <c r="DJ40" s="15" t="n">
        <f aca="false">IF(DI40=0,DG40,DG40/DH40)</f>
        <v>1</v>
      </c>
      <c r="DK40" s="15" t="n">
        <v>71</v>
      </c>
      <c r="DL40" s="15" t="n">
        <f aca="false">IF(DJ40/DK40=INT(DJ40/DK40),1,0)</f>
        <v>0</v>
      </c>
      <c r="DM40" s="15" t="n">
        <f aca="false">IF(DL40=0,DJ40,DJ40/DK40)</f>
        <v>1</v>
      </c>
      <c r="DN40" s="15" t="n">
        <v>73</v>
      </c>
      <c r="DO40" s="15" t="n">
        <f aca="false">IF(DM40/DN40=INT(DM40/DN40),1,0)</f>
        <v>0</v>
      </c>
      <c r="DP40" s="15" t="n">
        <f aca="false">IF(DO40=0,DM40,DM40/DN40)</f>
        <v>1</v>
      </c>
      <c r="DQ40" s="15" t="n">
        <v>79</v>
      </c>
      <c r="DR40" s="15" t="n">
        <f aca="false">IF(DP40/DQ40=INT(DP40/DQ40),1,0)</f>
        <v>0</v>
      </c>
      <c r="DS40" s="15" t="n">
        <f aca="false">IF(DR40=0,DP40,DP40/DQ40)</f>
        <v>1</v>
      </c>
      <c r="DT40" s="15" t="n">
        <v>83</v>
      </c>
      <c r="DU40" s="15" t="n">
        <f aca="false">IF(DS40/DT40=INT(DS40/DT40),1,0)</f>
        <v>0</v>
      </c>
      <c r="DV40" s="15" t="n">
        <f aca="false">IF(DU40=0,DS40,DS40/DT40)</f>
        <v>1</v>
      </c>
      <c r="DW40" s="15" t="n">
        <v>89</v>
      </c>
      <c r="DX40" s="15" t="n">
        <f aca="false">IF(DV40/DW40=INT(DV40/DW40),1,0)</f>
        <v>0</v>
      </c>
      <c r="DY40" s="15" t="n">
        <f aca="false">IF(DX40=0,DV40,DV40/DW40)</f>
        <v>1</v>
      </c>
      <c r="DZ40" s="15" t="n">
        <v>97</v>
      </c>
      <c r="EA40" s="15" t="n">
        <f aca="false">IF(DY40/DZ40=INT(DY40/DZ40),1,0)</f>
        <v>0</v>
      </c>
      <c r="EB40" s="15" t="n">
        <f aca="false">IF(EA40=0,DY40,DY40/DZ40)</f>
        <v>1</v>
      </c>
      <c r="EC40" s="15" t="n">
        <v>101</v>
      </c>
      <c r="ED40" s="15" t="n">
        <f aca="false">IF(EB40/EC40=INT(EB40/EC40),1,0)</f>
        <v>0</v>
      </c>
      <c r="EE40" s="15" t="n">
        <f aca="false">IF(ED40=0,EB40,EB40/EC40)</f>
        <v>1</v>
      </c>
      <c r="EF40" s="15" t="n">
        <v>103</v>
      </c>
      <c r="EG40" s="15" t="n">
        <f aca="false">IF(EE40/EF40=INT(EE40/EF40),1,0)</f>
        <v>0</v>
      </c>
      <c r="EH40" s="15" t="n">
        <f aca="false">IF(EG40=0,EE40,EE40/EF40)</f>
        <v>1</v>
      </c>
      <c r="EI40" s="15" t="n">
        <v>107</v>
      </c>
      <c r="EJ40" s="15" t="n">
        <f aca="false">IF(EH40/EI40=INT(EH40/EI40),1,0)</f>
        <v>0</v>
      </c>
      <c r="EK40" s="15" t="n">
        <f aca="false">IF(EJ40=0,EH40,EH40/EI40)</f>
        <v>1</v>
      </c>
      <c r="EL40" s="15" t="n">
        <v>109</v>
      </c>
      <c r="EM40" s="15" t="n">
        <f aca="false">IF(EK40/EL40=INT(EK40/EL40),1,0)</f>
        <v>0</v>
      </c>
      <c r="EN40" s="15" t="n">
        <f aca="false">IF(EM40=0,EK40,EK40/EL40)</f>
        <v>1</v>
      </c>
      <c r="EO40" s="15" t="n">
        <v>113</v>
      </c>
      <c r="EP40" s="15" t="n">
        <f aca="false">IF(EN40/EO40=INT(EN40/EO40),1,0)</f>
        <v>0</v>
      </c>
      <c r="EQ40" s="15" t="n">
        <f aca="false">IF(EP40=0,EN40,EN40/EO40)</f>
        <v>1</v>
      </c>
      <c r="ER40" s="15" t="n">
        <v>127</v>
      </c>
      <c r="ES40" s="15" t="n">
        <f aca="false">IF(EQ40/ER40=INT(EQ40/ER40),1,0)</f>
        <v>0</v>
      </c>
      <c r="ET40" s="15" t="n">
        <f aca="false">IF(ES40=0,EQ40,EQ40/ER40)</f>
        <v>1</v>
      </c>
      <c r="EU40" s="15" t="n">
        <v>131</v>
      </c>
      <c r="EV40" s="15" t="n">
        <f aca="false">IF(ET40/EU40=INT(ET40/EU40),1,0)</f>
        <v>0</v>
      </c>
      <c r="EW40" s="15" t="n">
        <f aca="false">IF(EV40=0,ET40,ET40/EU40)</f>
        <v>1</v>
      </c>
      <c r="EX40" s="15" t="n">
        <v>137</v>
      </c>
      <c r="EY40" s="15" t="n">
        <f aca="false">IF(EW40/EX40=INT(EW40/EX40),1,0)</f>
        <v>0</v>
      </c>
      <c r="EZ40" s="15" t="n">
        <f aca="false">IF(EY40=0,EW40,EW40/EX40)</f>
        <v>1</v>
      </c>
      <c r="FA40" s="15" t="n">
        <v>139</v>
      </c>
      <c r="FB40" s="15" t="n">
        <f aca="false">IF(EZ40/FA40=INT(EZ40/FA40),1,0)</f>
        <v>0</v>
      </c>
      <c r="FC40" s="15" t="n">
        <f aca="false">IF(FB40=0,EZ40,EZ40/FA40)</f>
        <v>1</v>
      </c>
      <c r="FD40" s="15" t="n">
        <v>149</v>
      </c>
      <c r="FE40" s="15" t="n">
        <f aca="false">IF(FC40/FD40=INT(FC40/FD40),1,0)</f>
        <v>0</v>
      </c>
      <c r="FF40" s="15" t="n">
        <f aca="false">IF(FE40=0,FC40,FC40/FD40)</f>
        <v>1</v>
      </c>
      <c r="FG40" s="15"/>
      <c r="FH40" s="15" t="n">
        <f aca="false">8*AF40+4*AI40+2*AL40+AO40</f>
        <v>0</v>
      </c>
      <c r="FI40" s="15" t="n">
        <f aca="false">4*AR40+2*AU40+AX40</f>
        <v>0</v>
      </c>
      <c r="FJ40" s="15" t="n">
        <f aca="false">2*BA40+BD40</f>
        <v>0</v>
      </c>
      <c r="FK40" s="15" t="n">
        <f aca="false">2*BG40+BJ40</f>
        <v>0</v>
      </c>
      <c r="FL40" s="15" t="n">
        <f aca="false">2*BM40+BP40</f>
        <v>0</v>
      </c>
      <c r="FM40" s="15" t="n">
        <f aca="false">2*BS40+BV40</f>
        <v>0</v>
      </c>
      <c r="FN40" s="15" t="n">
        <f aca="false">BY40</f>
        <v>0</v>
      </c>
      <c r="FO40" s="15" t="n">
        <f aca="false">CB40</f>
        <v>1</v>
      </c>
      <c r="FP40" s="15" t="n">
        <f aca="false">CE40</f>
        <v>0</v>
      </c>
      <c r="FQ40" s="15" t="n">
        <f aca="false">CH40</f>
        <v>0</v>
      </c>
      <c r="FR40" s="15" t="n">
        <f aca="false">CK40</f>
        <v>0</v>
      </c>
      <c r="FS40" s="0" t="n">
        <f aca="false">CN40</f>
        <v>0</v>
      </c>
      <c r="FT40" s="0" t="n">
        <f aca="false">CQ40</f>
        <v>0</v>
      </c>
      <c r="FU40" s="0" t="n">
        <f aca="false">CT40</f>
        <v>0</v>
      </c>
      <c r="FV40" s="0" t="n">
        <f aca="false">CW40</f>
        <v>0</v>
      </c>
      <c r="FW40" s="0" t="n">
        <f aca="false">CZ40</f>
        <v>0</v>
      </c>
      <c r="FX40" s="0" t="n">
        <f aca="false">DC40</f>
        <v>0</v>
      </c>
      <c r="FY40" s="0" t="n">
        <f aca="false">DF40</f>
        <v>0</v>
      </c>
      <c r="FZ40" s="0" t="n">
        <f aca="false">DI40</f>
        <v>0</v>
      </c>
      <c r="GA40" s="0" t="n">
        <f aca="false">DL40</f>
        <v>0</v>
      </c>
      <c r="GB40" s="0" t="n">
        <f aca="false">DO40</f>
        <v>0</v>
      </c>
      <c r="GC40" s="0" t="n">
        <f aca="false">DR40</f>
        <v>0</v>
      </c>
      <c r="GD40" s="0" t="n">
        <f aca="false">DU40</f>
        <v>0</v>
      </c>
      <c r="GE40" s="0" t="n">
        <f aca="false">DX40</f>
        <v>0</v>
      </c>
      <c r="GF40" s="0" t="n">
        <f aca="false">EA40</f>
        <v>0</v>
      </c>
      <c r="GG40" s="0" t="n">
        <f aca="false">ED40</f>
        <v>0</v>
      </c>
      <c r="GH40" s="0" t="n">
        <f aca="false">EG40</f>
        <v>0</v>
      </c>
      <c r="GI40" s="0" t="n">
        <f aca="false">EJ40</f>
        <v>0</v>
      </c>
      <c r="GJ40" s="0" t="n">
        <f aca="false">EM40</f>
        <v>0</v>
      </c>
      <c r="GK40" s="0" t="n">
        <f aca="false">EP40</f>
        <v>0</v>
      </c>
      <c r="GL40" s="0" t="n">
        <f aca="false">ES40</f>
        <v>0</v>
      </c>
      <c r="GM40" s="0" t="n">
        <f aca="false">EV40</f>
        <v>0</v>
      </c>
      <c r="GN40" s="0" t="n">
        <f aca="false">EY40</f>
        <v>0</v>
      </c>
      <c r="GO40" s="0" t="n">
        <f aca="false">FB40</f>
        <v>0</v>
      </c>
      <c r="GP40" s="0" t="n">
        <f aca="false">FE40</f>
        <v>0</v>
      </c>
      <c r="GQ40" s="0" t="n">
        <f aca="false">AD40</f>
        <v>19</v>
      </c>
      <c r="GR40" s="0" t="n">
        <f aca="false">GQ40/GQ42</f>
        <v>19</v>
      </c>
    </row>
    <row r="41" customFormat="false" ht="6" hidden="true" customHeight="true" outlineLevel="0" collapsed="false">
      <c r="A41" s="1"/>
      <c r="B41" s="13"/>
      <c r="C41" s="10"/>
      <c r="D41" s="10"/>
      <c r="E41" s="61"/>
      <c r="F41" s="78"/>
      <c r="G41" s="61"/>
      <c r="H41" s="10"/>
      <c r="I41" s="10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 t="n">
        <f aca="false">IF(FH39&lt;FH40,FH39,FH40)</f>
        <v>0</v>
      </c>
      <c r="FI41" s="15" t="n">
        <f aca="false">IF(FI39&lt;FI40,FI39,FI40)</f>
        <v>0</v>
      </c>
      <c r="FJ41" s="15" t="n">
        <f aca="false">IF(FJ39&lt;FJ40,FJ39,FJ40)</f>
        <v>0</v>
      </c>
      <c r="FK41" s="15" t="n">
        <f aca="false">IF(FK39&lt;FK40,FK39,FK40)</f>
        <v>0</v>
      </c>
      <c r="FL41" s="15" t="n">
        <f aca="false">IF(FL39&lt;FL40,FL39,FL40)</f>
        <v>0</v>
      </c>
      <c r="FM41" s="15" t="n">
        <f aca="false">IF(FM39&lt;FM40,FM39,FM40)</f>
        <v>0</v>
      </c>
      <c r="FN41" s="15" t="n">
        <f aca="false">IF(FN39&lt;FN40,FN39,FN40)</f>
        <v>0</v>
      </c>
      <c r="FO41" s="15" t="n">
        <f aca="false">IF(FO39&lt;FO40,FO39,FO40)</f>
        <v>0</v>
      </c>
      <c r="FP41" s="15" t="n">
        <f aca="false">IF(FP39&lt;FP40,FP39,FP40)</f>
        <v>0</v>
      </c>
      <c r="FQ41" s="15" t="n">
        <f aca="false">IF(FQ39&lt;FQ40,FQ39,FQ40)</f>
        <v>0</v>
      </c>
      <c r="FR41" s="15" t="n">
        <f aca="false">IF(FR39&lt;FR40,FR39,FR40)</f>
        <v>0</v>
      </c>
      <c r="FS41" s="15" t="n">
        <f aca="false">IF(FS39&lt;FS40,FS39,FS40)</f>
        <v>0</v>
      </c>
      <c r="FT41" s="15" t="n">
        <f aca="false">IF(FT39&lt;FT40,FT39,FT40)</f>
        <v>0</v>
      </c>
      <c r="FU41" s="15" t="n">
        <f aca="false">IF(FU39&lt;FU40,FU39,FU40)</f>
        <v>0</v>
      </c>
      <c r="FV41" s="15" t="n">
        <f aca="false">IF(FV39&lt;FV40,FV39,FV40)</f>
        <v>0</v>
      </c>
      <c r="FW41" s="15" t="n">
        <f aca="false">IF(FW39&lt;FW40,FW39,FW40)</f>
        <v>0</v>
      </c>
      <c r="FX41" s="15" t="n">
        <f aca="false">IF(FX39&lt;FX40,FX39,FX40)</f>
        <v>0</v>
      </c>
      <c r="FY41" s="15" t="n">
        <f aca="false">IF(FY39&lt;FY40,FY39,FY40)</f>
        <v>0</v>
      </c>
      <c r="FZ41" s="15" t="n">
        <f aca="false">IF(FZ39&lt;FZ40,FZ39,FZ40)</f>
        <v>0</v>
      </c>
      <c r="GA41" s="15" t="n">
        <f aca="false">IF(GA39&lt;GA40,GA39,GA40)</f>
        <v>0</v>
      </c>
      <c r="GB41" s="15" t="n">
        <f aca="false">IF(GB39&lt;GB40,GB39,GB40)</f>
        <v>0</v>
      </c>
      <c r="GC41" s="15" t="n">
        <f aca="false">IF(GC39&lt;GC40,GC39,GC40)</f>
        <v>0</v>
      </c>
      <c r="GD41" s="15" t="n">
        <f aca="false">IF(GD39&lt;GD40,GD39,GD40)</f>
        <v>0</v>
      </c>
      <c r="GE41" s="15" t="n">
        <f aca="false">IF(GE39&lt;GE40,GE39,GE40)</f>
        <v>0</v>
      </c>
      <c r="GF41" s="15" t="n">
        <f aca="false">IF(GF39&lt;GF40,GF39,GF40)</f>
        <v>0</v>
      </c>
      <c r="GG41" s="15" t="n">
        <f aca="false">IF(GG39&lt;GG40,GG39,GG40)</f>
        <v>0</v>
      </c>
      <c r="GH41" s="15" t="n">
        <f aca="false">IF(GH39&lt;GH40,GH39,GH40)</f>
        <v>0</v>
      </c>
      <c r="GI41" s="15" t="n">
        <f aca="false">IF(GI39&lt;GI40,GI39,GI40)</f>
        <v>0</v>
      </c>
      <c r="GJ41" s="15" t="n">
        <f aca="false">IF(GJ39&lt;GJ40,GJ39,GJ40)</f>
        <v>0</v>
      </c>
      <c r="GK41" s="15" t="n">
        <f aca="false">IF(GK39&lt;GK40,GK39,GK40)</f>
        <v>0</v>
      </c>
      <c r="GL41" s="15" t="n">
        <f aca="false">IF(GL39&lt;GL40,GL39,GL40)</f>
        <v>0</v>
      </c>
      <c r="GM41" s="15" t="n">
        <f aca="false">IF(GM39&lt;GM40,GM39,GM40)</f>
        <v>0</v>
      </c>
      <c r="GN41" s="15" t="n">
        <f aca="false">IF(GN39&lt;GN40,GN39,GN40)</f>
        <v>0</v>
      </c>
      <c r="GO41" s="15" t="n">
        <f aca="false">IF(GO39&lt;GO40,GO39,GO40)</f>
        <v>0</v>
      </c>
      <c r="GP41" s="15" t="n">
        <f aca="false">IF(GP39&lt;GP40,GP39,GP40)</f>
        <v>0</v>
      </c>
    </row>
    <row r="42" customFormat="false" ht="6" hidden="true" customHeight="true" outlineLevel="0" collapsed="false">
      <c r="A42" s="1"/>
      <c r="B42" s="13"/>
      <c r="C42" s="10"/>
      <c r="D42" s="10"/>
      <c r="E42" s="61"/>
      <c r="F42" s="78"/>
      <c r="G42" s="61"/>
      <c r="H42" s="10"/>
      <c r="I42" s="10"/>
      <c r="AC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0" t="n">
        <f aca="false">FH$3^FH41</f>
        <v>1</v>
      </c>
      <c r="FI42" s="0" t="n">
        <f aca="false">FI$3^FI41*FH42</f>
        <v>1</v>
      </c>
      <c r="FJ42" s="0" t="n">
        <f aca="false">FJ$3^FJ41*FI42</f>
        <v>1</v>
      </c>
      <c r="FK42" s="0" t="n">
        <f aca="false">FK$3^FK41*FJ42</f>
        <v>1</v>
      </c>
      <c r="FL42" s="0" t="n">
        <f aca="false">FL$3^FL41*FK42</f>
        <v>1</v>
      </c>
      <c r="FM42" s="0" t="n">
        <f aca="false">FM$3^FM41*FL42</f>
        <v>1</v>
      </c>
      <c r="FN42" s="0" t="n">
        <f aca="false">FN$3^FN41*FM42</f>
        <v>1</v>
      </c>
      <c r="FO42" s="0" t="n">
        <f aca="false">FO$3^FO41*FN42</f>
        <v>1</v>
      </c>
      <c r="FP42" s="0" t="n">
        <f aca="false">FP$3^FP41*FO42</f>
        <v>1</v>
      </c>
      <c r="FQ42" s="0" t="n">
        <f aca="false">FQ$3^FQ41*FP42</f>
        <v>1</v>
      </c>
      <c r="FR42" s="0" t="n">
        <f aca="false">FR$3^FR41*FQ42</f>
        <v>1</v>
      </c>
      <c r="FS42" s="0" t="n">
        <f aca="false">FS$3^FS41*FR42</f>
        <v>1</v>
      </c>
      <c r="FT42" s="0" t="n">
        <f aca="false">FT$3^FT41*FS42</f>
        <v>1</v>
      </c>
      <c r="FU42" s="0" t="n">
        <f aca="false">FU$3^FU41*FT42</f>
        <v>1</v>
      </c>
      <c r="FV42" s="0" t="n">
        <f aca="false">FV$3^FV41*FU42</f>
        <v>1</v>
      </c>
      <c r="FW42" s="0" t="n">
        <f aca="false">FW$3^FW41*FV42</f>
        <v>1</v>
      </c>
      <c r="FX42" s="0" t="n">
        <f aca="false">FX$3^FX41*FW42</f>
        <v>1</v>
      </c>
      <c r="FY42" s="0" t="n">
        <f aca="false">FY$3^FY41*FX42</f>
        <v>1</v>
      </c>
      <c r="FZ42" s="0" t="n">
        <f aca="false">FZ$3^FZ41*FY42</f>
        <v>1</v>
      </c>
      <c r="GA42" s="0" t="n">
        <f aca="false">GA$3^GA41*FZ42</f>
        <v>1</v>
      </c>
      <c r="GB42" s="0" t="n">
        <f aca="false">GB$3^GB41*GA42</f>
        <v>1</v>
      </c>
      <c r="GC42" s="0" t="n">
        <f aca="false">GC$3^GC41*GB42</f>
        <v>1</v>
      </c>
      <c r="GD42" s="0" t="n">
        <f aca="false">GD$3^GD41*GC42</f>
        <v>1</v>
      </c>
      <c r="GE42" s="0" t="n">
        <f aca="false">GE$3^GE41*GD42</f>
        <v>1</v>
      </c>
      <c r="GF42" s="0" t="n">
        <f aca="false">GF$3^GF41*GE42</f>
        <v>1</v>
      </c>
      <c r="GG42" s="0" t="n">
        <f aca="false">GG$3^GG41*GF42</f>
        <v>1</v>
      </c>
      <c r="GH42" s="0" t="n">
        <f aca="false">GH$3^GH41*GG42</f>
        <v>1</v>
      </c>
      <c r="GI42" s="0" t="n">
        <f aca="false">GI$3^GI41*GH42</f>
        <v>1</v>
      </c>
      <c r="GJ42" s="0" t="n">
        <f aca="false">GJ$3^GJ41*GI42</f>
        <v>1</v>
      </c>
      <c r="GK42" s="0" t="n">
        <f aca="false">GK$3^GK41*GJ42</f>
        <v>1</v>
      </c>
      <c r="GL42" s="0" t="n">
        <f aca="false">GL$3^GL41*GK42</f>
        <v>1</v>
      </c>
      <c r="GM42" s="0" t="n">
        <f aca="false">GM$3^GM41*GL42</f>
        <v>1</v>
      </c>
      <c r="GN42" s="0" t="n">
        <f aca="false">GN$3^GN41*GM42</f>
        <v>1</v>
      </c>
      <c r="GO42" s="0" t="n">
        <f aca="false">GO$3^GO41*GN42</f>
        <v>1</v>
      </c>
      <c r="GP42" s="0" t="n">
        <f aca="false">GP$3^GP41*GO42</f>
        <v>1</v>
      </c>
      <c r="GQ42" s="0" t="n">
        <f aca="false">GP42</f>
        <v>1</v>
      </c>
    </row>
    <row r="43" customFormat="false" ht="6" hidden="true" customHeight="true" outlineLevel="0" collapsed="false">
      <c r="A43" s="1"/>
      <c r="B43" s="13"/>
      <c r="C43" s="10"/>
      <c r="D43" s="10"/>
      <c r="E43" s="61"/>
      <c r="F43" s="78"/>
      <c r="G43" s="61"/>
      <c r="H43" s="10"/>
      <c r="I43" s="10"/>
      <c r="AA43" s="0" t="s">
        <v>65</v>
      </c>
      <c r="AB43" s="15" t="n">
        <f aca="false">GU37</f>
        <v>1</v>
      </c>
      <c r="AC43" s="15" t="n">
        <f aca="false">GU35</f>
        <v>51</v>
      </c>
      <c r="AD43" s="0" t="n">
        <f aca="false">AC43-AC44*(AB44-AB43)</f>
        <v>51</v>
      </c>
      <c r="AE43" s="0" t="n">
        <v>256</v>
      </c>
      <c r="AF43" s="15" t="n">
        <f aca="false">IF(AD43/AE43=INT(AD43/AE43),1,0)</f>
        <v>0</v>
      </c>
      <c r="AG43" s="15" t="n">
        <f aca="false">IF(AF43=0,AD43,AD43/AE43)</f>
        <v>51</v>
      </c>
      <c r="AH43" s="15" t="n">
        <v>16</v>
      </c>
      <c r="AI43" s="15" t="n">
        <f aca="false">IF(AG43/AH43=INT(AG43/AH43),1,0)</f>
        <v>0</v>
      </c>
      <c r="AJ43" s="15" t="n">
        <f aca="false">IF(AI43=0,AG43,AG43/AH43)</f>
        <v>51</v>
      </c>
      <c r="AK43" s="15" t="n">
        <v>4</v>
      </c>
      <c r="AL43" s="15" t="n">
        <f aca="false">IF(AJ43/AK43=INT(AJ43/AK43),1,0)</f>
        <v>0</v>
      </c>
      <c r="AM43" s="15" t="n">
        <f aca="false">IF(AL43=0,AJ43,AJ43/AK43)</f>
        <v>51</v>
      </c>
      <c r="AN43" s="15" t="n">
        <v>2</v>
      </c>
      <c r="AO43" s="15" t="n">
        <f aca="false">IF(AM43/AN43=INT(AM43/AN43),1,0)</f>
        <v>0</v>
      </c>
      <c r="AP43" s="15" t="n">
        <f aca="false">IF(AO43=0,AM43,AM43/AN43)</f>
        <v>51</v>
      </c>
      <c r="AQ43" s="15" t="n">
        <v>81</v>
      </c>
      <c r="AR43" s="15" t="n">
        <f aca="false">IF(AP43/AQ43=INT(AP43/AQ43),1,0)</f>
        <v>0</v>
      </c>
      <c r="AS43" s="15" t="n">
        <f aca="false">IF(AR43=0,AP43,AP43/AQ43)</f>
        <v>51</v>
      </c>
      <c r="AT43" s="15" t="n">
        <v>9</v>
      </c>
      <c r="AU43" s="15" t="n">
        <f aca="false">IF(AS43/AT43=INT(AS43/AT43),1,0)</f>
        <v>0</v>
      </c>
      <c r="AV43" s="15" t="n">
        <f aca="false">IF(AU43=0,AS43,AS43/AT43)</f>
        <v>51</v>
      </c>
      <c r="AW43" s="15" t="n">
        <v>3</v>
      </c>
      <c r="AX43" s="15" t="n">
        <f aca="false">IF(AV43/AW43=INT(AV43/AW43),1,0)</f>
        <v>1</v>
      </c>
      <c r="AY43" s="15" t="n">
        <f aca="false">IF(AX43=0,AV43,AV43/AW43)</f>
        <v>17</v>
      </c>
      <c r="AZ43" s="15" t="n">
        <v>25</v>
      </c>
      <c r="BA43" s="15" t="n">
        <f aca="false">IF(AY43/AZ43=INT(AY43/AZ43),1,0)</f>
        <v>0</v>
      </c>
      <c r="BB43" s="15" t="n">
        <f aca="false">IF(BA43=0,AY43,AY43/AZ43)</f>
        <v>17</v>
      </c>
      <c r="BC43" s="15" t="n">
        <v>5</v>
      </c>
      <c r="BD43" s="15" t="n">
        <f aca="false">IF(BB43/BC43=INT(BB43/BC43),1,0)</f>
        <v>0</v>
      </c>
      <c r="BE43" s="15" t="n">
        <f aca="false">IF(BD43=0,BB43,BB43/BC43)</f>
        <v>17</v>
      </c>
      <c r="BF43" s="15" t="n">
        <v>49</v>
      </c>
      <c r="BG43" s="15" t="n">
        <f aca="false">IF(BE43/BF43=INT(BE43/BF43),1,0)</f>
        <v>0</v>
      </c>
      <c r="BH43" s="15" t="n">
        <f aca="false">IF(BG43=0,BE43,BE43/BF43)</f>
        <v>17</v>
      </c>
      <c r="BI43" s="15" t="n">
        <v>7</v>
      </c>
      <c r="BJ43" s="15" t="n">
        <f aca="false">IF(BH43/BI43=INT(BH43/BI43),1,0)</f>
        <v>0</v>
      </c>
      <c r="BK43" s="15" t="n">
        <f aca="false">IF(BJ43=0,BH43,BH43/BI43)</f>
        <v>17</v>
      </c>
      <c r="BL43" s="15" t="n">
        <v>121</v>
      </c>
      <c r="BM43" s="15" t="n">
        <f aca="false">IF(BK43/BL43=INT(BK43/BL43),1,0)</f>
        <v>0</v>
      </c>
      <c r="BN43" s="15" t="n">
        <f aca="false">IF(BM43=0,BK43,BK43/BL43)</f>
        <v>17</v>
      </c>
      <c r="BO43" s="15" t="n">
        <v>11</v>
      </c>
      <c r="BP43" s="15" t="n">
        <f aca="false">IF(BN43/BO43=INT(BN43/BO43),1,0)</f>
        <v>0</v>
      </c>
      <c r="BQ43" s="15" t="n">
        <f aca="false">IF(BP43=0,BN43,BN43/BO43)</f>
        <v>17</v>
      </c>
      <c r="BR43" s="15" t="n">
        <v>169</v>
      </c>
      <c r="BS43" s="15" t="n">
        <f aca="false">IF(BQ43/BR43=INT(BQ43/BR43),1,0)</f>
        <v>0</v>
      </c>
      <c r="BT43" s="15" t="n">
        <f aca="false">IF(BS43=0,BQ43,BQ43/BR43)</f>
        <v>17</v>
      </c>
      <c r="BU43" s="15" t="n">
        <v>13</v>
      </c>
      <c r="BV43" s="15" t="n">
        <f aca="false">IF(BT43/BU43=INT(BT43/BU43),1,0)</f>
        <v>0</v>
      </c>
      <c r="BW43" s="15" t="n">
        <f aca="false">IF(BV43=0,BT43,BT43/BU43)</f>
        <v>17</v>
      </c>
      <c r="BX43" s="15" t="n">
        <v>17</v>
      </c>
      <c r="BY43" s="15" t="n">
        <f aca="false">IF(BW43/BX43=INT(BW43/BX43),1,0)</f>
        <v>1</v>
      </c>
      <c r="BZ43" s="15" t="n">
        <f aca="false">IF(BY43=0,BW43,BW43/BX43)</f>
        <v>1</v>
      </c>
      <c r="CA43" s="15" t="n">
        <v>19</v>
      </c>
      <c r="CB43" s="15" t="n">
        <f aca="false">IF(BZ43/CA43=INT(BZ43/CA43),1,0)</f>
        <v>0</v>
      </c>
      <c r="CC43" s="15" t="n">
        <f aca="false">IF(CB43=0,BZ43,BZ43/CA43)</f>
        <v>1</v>
      </c>
      <c r="CD43" s="15" t="n">
        <v>23</v>
      </c>
      <c r="CE43" s="15" t="n">
        <f aca="false">IF(CC43/CD43=INT(CC43/CD43),1,0)</f>
        <v>0</v>
      </c>
      <c r="CF43" s="15" t="n">
        <f aca="false">IF(CE43=0,CC43,CC43/CD43)</f>
        <v>1</v>
      </c>
      <c r="CG43" s="15" t="n">
        <v>29</v>
      </c>
      <c r="CH43" s="15" t="n">
        <f aca="false">IF(CF43/CG43=INT(CF43/CG43),1,0)</f>
        <v>0</v>
      </c>
      <c r="CI43" s="15" t="n">
        <f aca="false">IF(CH43=0,CF43,CF43/CG43)</f>
        <v>1</v>
      </c>
      <c r="CJ43" s="15" t="n">
        <v>31</v>
      </c>
      <c r="CK43" s="15" t="n">
        <f aca="false">IF(CI43/CJ43=INT(CI43/CJ43),1,0)</f>
        <v>0</v>
      </c>
      <c r="CL43" s="15" t="n">
        <f aca="false">IF(CK43=0,CI43,CI43/CJ43)</f>
        <v>1</v>
      </c>
      <c r="CM43" s="15" t="n">
        <v>37</v>
      </c>
      <c r="CN43" s="15" t="n">
        <f aca="false">IF(CL43/CM43=INT(CL43/CM43),1,0)</f>
        <v>0</v>
      </c>
      <c r="CO43" s="15" t="n">
        <f aca="false">IF(CN43=0,CL43,CL43/CM43)</f>
        <v>1</v>
      </c>
      <c r="CP43" s="15" t="n">
        <v>41</v>
      </c>
      <c r="CQ43" s="15" t="n">
        <f aca="false">IF(CO43/CP43=INT(CO43/CP43),1,0)</f>
        <v>0</v>
      </c>
      <c r="CR43" s="15" t="n">
        <f aca="false">IF(CQ43=0,CO43,CO43/CP43)</f>
        <v>1</v>
      </c>
      <c r="CS43" s="15" t="n">
        <v>43</v>
      </c>
      <c r="CT43" s="15" t="n">
        <f aca="false">IF(CR43/CS43=INT(CR43/CS43),1,0)</f>
        <v>0</v>
      </c>
      <c r="CU43" s="15" t="n">
        <f aca="false">IF(CT43=0,CR43,CR43/CS43)</f>
        <v>1</v>
      </c>
      <c r="CV43" s="15" t="n">
        <v>47</v>
      </c>
      <c r="CW43" s="15" t="n">
        <f aca="false">IF(CU43/CV43=INT(CU43/CV43),1,0)</f>
        <v>0</v>
      </c>
      <c r="CX43" s="15" t="n">
        <f aca="false">IF(CW43=0,CU43,CU43/CV43)</f>
        <v>1</v>
      </c>
      <c r="CY43" s="15" t="n">
        <v>53</v>
      </c>
      <c r="CZ43" s="15" t="n">
        <f aca="false">IF(CX43/CY43=INT(CX43/CY43),1,0)</f>
        <v>0</v>
      </c>
      <c r="DA43" s="15" t="n">
        <f aca="false">IF(CZ43=0,CX43,CX43/CY43)</f>
        <v>1</v>
      </c>
      <c r="DB43" s="15" t="n">
        <v>59</v>
      </c>
      <c r="DC43" s="15" t="n">
        <f aca="false">IF(DA43/DB43=INT(DA43/DB43),1,0)</f>
        <v>0</v>
      </c>
      <c r="DD43" s="15" t="n">
        <f aca="false">IF(DC43=0,DA43,DA43/DB43)</f>
        <v>1</v>
      </c>
      <c r="DE43" s="15" t="n">
        <v>61</v>
      </c>
      <c r="DF43" s="15" t="n">
        <f aca="false">IF(DD43/DE43=INT(DD43/DE43),1,0)</f>
        <v>0</v>
      </c>
      <c r="DG43" s="15" t="n">
        <f aca="false">IF(DF43=0,DD43,DD43/DE43)</f>
        <v>1</v>
      </c>
      <c r="DH43" s="15" t="n">
        <v>67</v>
      </c>
      <c r="DI43" s="15" t="n">
        <f aca="false">IF(DG43/DH43=INT(DG43/DH43),1,0)</f>
        <v>0</v>
      </c>
      <c r="DJ43" s="15" t="n">
        <f aca="false">IF(DI43=0,DG43,DG43/DH43)</f>
        <v>1</v>
      </c>
      <c r="DK43" s="15" t="n">
        <v>71</v>
      </c>
      <c r="DL43" s="15" t="n">
        <f aca="false">IF(DJ43/DK43=INT(DJ43/DK43),1,0)</f>
        <v>0</v>
      </c>
      <c r="DM43" s="15" t="n">
        <f aca="false">IF(DL43=0,DJ43,DJ43/DK43)</f>
        <v>1</v>
      </c>
      <c r="DN43" s="15" t="n">
        <v>73</v>
      </c>
      <c r="DO43" s="15" t="n">
        <f aca="false">IF(DM43/DN43=INT(DM43/DN43),1,0)</f>
        <v>0</v>
      </c>
      <c r="DP43" s="15" t="n">
        <f aca="false">IF(DO43=0,DM43,DM43/DN43)</f>
        <v>1</v>
      </c>
      <c r="DQ43" s="15" t="n">
        <v>79</v>
      </c>
      <c r="DR43" s="15" t="n">
        <f aca="false">IF(DP43/DQ43=INT(DP43/DQ43),1,0)</f>
        <v>0</v>
      </c>
      <c r="DS43" s="15" t="n">
        <f aca="false">IF(DR43=0,DP43,DP43/DQ43)</f>
        <v>1</v>
      </c>
      <c r="DT43" s="15" t="n">
        <v>83</v>
      </c>
      <c r="DU43" s="15" t="n">
        <f aca="false">IF(DS43/DT43=INT(DS43/DT43),1,0)</f>
        <v>0</v>
      </c>
      <c r="DV43" s="15" t="n">
        <f aca="false">IF(DU43=0,DS43,DS43/DT43)</f>
        <v>1</v>
      </c>
      <c r="DW43" s="15" t="n">
        <v>89</v>
      </c>
      <c r="DX43" s="15" t="n">
        <f aca="false">IF(DV43/DW43=INT(DV43/DW43),1,0)</f>
        <v>0</v>
      </c>
      <c r="DY43" s="15" t="n">
        <f aca="false">IF(DX43=0,DV43,DV43/DW43)</f>
        <v>1</v>
      </c>
      <c r="DZ43" s="15" t="n">
        <v>97</v>
      </c>
      <c r="EA43" s="15" t="n">
        <f aca="false">IF(DY43/DZ43=INT(DY43/DZ43),1,0)</f>
        <v>0</v>
      </c>
      <c r="EB43" s="15" t="n">
        <f aca="false">IF(EA43=0,DY43,DY43/DZ43)</f>
        <v>1</v>
      </c>
      <c r="EC43" s="15" t="n">
        <v>101</v>
      </c>
      <c r="ED43" s="15" t="n">
        <f aca="false">IF(EB43/EC43=INT(EB43/EC43),1,0)</f>
        <v>0</v>
      </c>
      <c r="EE43" s="15" t="n">
        <f aca="false">IF(ED43=0,EB43,EB43/EC43)</f>
        <v>1</v>
      </c>
      <c r="EF43" s="15" t="n">
        <v>103</v>
      </c>
      <c r="EG43" s="15" t="n">
        <f aca="false">IF(EE43/EF43=INT(EE43/EF43),1,0)</f>
        <v>0</v>
      </c>
      <c r="EH43" s="15" t="n">
        <f aca="false">IF(EG43=0,EE43,EE43/EF43)</f>
        <v>1</v>
      </c>
      <c r="EI43" s="15" t="n">
        <v>107</v>
      </c>
      <c r="EJ43" s="15" t="n">
        <f aca="false">IF(EH43/EI43=INT(EH43/EI43),1,0)</f>
        <v>0</v>
      </c>
      <c r="EK43" s="15" t="n">
        <f aca="false">IF(EJ43=0,EH43,EH43/EI43)</f>
        <v>1</v>
      </c>
      <c r="EL43" s="15" t="n">
        <v>109</v>
      </c>
      <c r="EM43" s="15" t="n">
        <f aca="false">IF(EK43/EL43=INT(EK43/EL43),1,0)</f>
        <v>0</v>
      </c>
      <c r="EN43" s="15" t="n">
        <f aca="false">IF(EM43=0,EK43,EK43/EL43)</f>
        <v>1</v>
      </c>
      <c r="EO43" s="15" t="n">
        <v>113</v>
      </c>
      <c r="EP43" s="15" t="n">
        <f aca="false">IF(EN43/EO43=INT(EN43/EO43),1,0)</f>
        <v>0</v>
      </c>
      <c r="EQ43" s="15" t="n">
        <f aca="false">IF(EP43=0,EN43,EN43/EO43)</f>
        <v>1</v>
      </c>
      <c r="ER43" s="15" t="n">
        <v>127</v>
      </c>
      <c r="ES43" s="15" t="n">
        <f aca="false">IF(EQ43/ER43=INT(EQ43/ER43),1,0)</f>
        <v>0</v>
      </c>
      <c r="ET43" s="15" t="n">
        <f aca="false">IF(ES43=0,EQ43,EQ43/ER43)</f>
        <v>1</v>
      </c>
      <c r="EU43" s="15" t="n">
        <v>131</v>
      </c>
      <c r="EV43" s="15" t="n">
        <f aca="false">IF(ET43/EU43=INT(ET43/EU43),1,0)</f>
        <v>0</v>
      </c>
      <c r="EW43" s="15" t="n">
        <f aca="false">IF(EV43=0,ET43,ET43/EU43)</f>
        <v>1</v>
      </c>
      <c r="EX43" s="15" t="n">
        <v>137</v>
      </c>
      <c r="EY43" s="15" t="n">
        <f aca="false">IF(EW43/EX43=INT(EW43/EX43),1,0)</f>
        <v>0</v>
      </c>
      <c r="EZ43" s="15" t="n">
        <f aca="false">IF(EY43=0,EW43,EW43/EX43)</f>
        <v>1</v>
      </c>
      <c r="FA43" s="15" t="n">
        <v>139</v>
      </c>
      <c r="FB43" s="15" t="n">
        <f aca="false">IF(EZ43/FA43=INT(EZ43/FA43),1,0)</f>
        <v>0</v>
      </c>
      <c r="FC43" s="15" t="n">
        <f aca="false">IF(FB43=0,EZ43,EZ43/FA43)</f>
        <v>1</v>
      </c>
      <c r="FD43" s="15" t="n">
        <v>149</v>
      </c>
      <c r="FE43" s="15" t="n">
        <f aca="false">IF(FC43/FD43=INT(FC43/FD43),1,0)</f>
        <v>0</v>
      </c>
      <c r="FF43" s="15" t="n">
        <f aca="false">IF(FE43=0,FC43,FC43/FD43)</f>
        <v>1</v>
      </c>
      <c r="FG43" s="15"/>
      <c r="FH43" s="15" t="n">
        <f aca="false">8*AF43+4*AI43+2*AL43+AO43</f>
        <v>0</v>
      </c>
      <c r="FI43" s="15" t="n">
        <f aca="false">4*AR43+2*AU43+AX43</f>
        <v>1</v>
      </c>
      <c r="FJ43" s="15" t="n">
        <f aca="false">2*BA43+BD43</f>
        <v>0</v>
      </c>
      <c r="FK43" s="15" t="n">
        <f aca="false">2*BG43+BJ43</f>
        <v>0</v>
      </c>
      <c r="FL43" s="15" t="n">
        <f aca="false">2*BM43+BP43</f>
        <v>0</v>
      </c>
      <c r="FM43" s="15" t="n">
        <f aca="false">2*BS43+BV43</f>
        <v>0</v>
      </c>
      <c r="FN43" s="15" t="n">
        <f aca="false">BY43</f>
        <v>1</v>
      </c>
      <c r="FO43" s="15" t="n">
        <f aca="false">CB43</f>
        <v>0</v>
      </c>
      <c r="FP43" s="15" t="n">
        <f aca="false">CE43</f>
        <v>0</v>
      </c>
      <c r="FQ43" s="15" t="n">
        <f aca="false">CH43</f>
        <v>0</v>
      </c>
      <c r="FR43" s="15" t="n">
        <f aca="false">CK43</f>
        <v>0</v>
      </c>
      <c r="FS43" s="0" t="n">
        <f aca="false">CN43</f>
        <v>0</v>
      </c>
      <c r="FT43" s="0" t="n">
        <f aca="false">CQ43</f>
        <v>0</v>
      </c>
      <c r="FU43" s="0" t="n">
        <f aca="false">CT43</f>
        <v>0</v>
      </c>
      <c r="FV43" s="0" t="n">
        <f aca="false">CW43</f>
        <v>0</v>
      </c>
      <c r="FW43" s="0" t="n">
        <f aca="false">CZ43</f>
        <v>0</v>
      </c>
      <c r="FX43" s="0" t="n">
        <f aca="false">DC43</f>
        <v>0</v>
      </c>
      <c r="FY43" s="0" t="n">
        <f aca="false">DF43</f>
        <v>0</v>
      </c>
      <c r="FZ43" s="0" t="n">
        <f aca="false">DI43</f>
        <v>0</v>
      </c>
      <c r="GA43" s="0" t="n">
        <f aca="false">DL43</f>
        <v>0</v>
      </c>
      <c r="GB43" s="0" t="n">
        <f aca="false">DO43</f>
        <v>0</v>
      </c>
      <c r="GC43" s="0" t="n">
        <f aca="false">DR43</f>
        <v>0</v>
      </c>
      <c r="GD43" s="0" t="n">
        <f aca="false">DU43</f>
        <v>0</v>
      </c>
      <c r="GE43" s="0" t="n">
        <f aca="false">DX43</f>
        <v>0</v>
      </c>
      <c r="GF43" s="0" t="n">
        <f aca="false">EA43</f>
        <v>0</v>
      </c>
      <c r="GG43" s="0" t="n">
        <f aca="false">ED43</f>
        <v>0</v>
      </c>
      <c r="GH43" s="0" t="n">
        <f aca="false">EG43</f>
        <v>0</v>
      </c>
      <c r="GI43" s="0" t="n">
        <f aca="false">EJ43</f>
        <v>0</v>
      </c>
      <c r="GJ43" s="0" t="n">
        <f aca="false">EM43</f>
        <v>0</v>
      </c>
      <c r="GK43" s="0" t="n">
        <f aca="false">EP43</f>
        <v>0</v>
      </c>
      <c r="GL43" s="0" t="n">
        <f aca="false">ES43</f>
        <v>0</v>
      </c>
      <c r="GM43" s="0" t="n">
        <f aca="false">EV43</f>
        <v>0</v>
      </c>
      <c r="GN43" s="0" t="n">
        <f aca="false">EY43</f>
        <v>0</v>
      </c>
      <c r="GO43" s="0" t="n">
        <f aca="false">FB43</f>
        <v>0</v>
      </c>
      <c r="GP43" s="0" t="n">
        <f aca="false">FE43</f>
        <v>0</v>
      </c>
      <c r="GQ43" s="0" t="n">
        <f aca="false">AD43</f>
        <v>51</v>
      </c>
      <c r="GR43" s="0" t="n">
        <f aca="false">GQ43/GQ46</f>
        <v>51</v>
      </c>
    </row>
    <row r="44" customFormat="false" ht="6" hidden="true" customHeight="true" outlineLevel="0" collapsed="false">
      <c r="A44" s="1"/>
      <c r="B44" s="13"/>
      <c r="C44" s="10"/>
      <c r="D44" s="10"/>
      <c r="E44" s="61"/>
      <c r="F44" s="78"/>
      <c r="G44" s="61"/>
      <c r="H44" s="10"/>
      <c r="I44" s="10"/>
      <c r="AB44" s="0" t="n">
        <f aca="false">AB43+INT(AC43/AC44)</f>
        <v>1</v>
      </c>
      <c r="AC44" s="15" t="n">
        <f aca="false">GU36</f>
        <v>190</v>
      </c>
      <c r="AD44" s="0" t="n">
        <f aca="false">AC44</f>
        <v>190</v>
      </c>
      <c r="AE44" s="0" t="n">
        <v>256</v>
      </c>
      <c r="AF44" s="15" t="n">
        <f aca="false">IF(AD44/AE44=INT(AD44/AE44),1,0)</f>
        <v>0</v>
      </c>
      <c r="AG44" s="15" t="n">
        <f aca="false">IF(AF44=0,AD44,AD44/AE44)</f>
        <v>190</v>
      </c>
      <c r="AH44" s="15" t="n">
        <v>16</v>
      </c>
      <c r="AI44" s="15" t="n">
        <f aca="false">IF(AG44/AH44=INT(AG44/AH44),1,0)</f>
        <v>0</v>
      </c>
      <c r="AJ44" s="15" t="n">
        <f aca="false">IF(AI44=0,AG44,AG44/AH44)</f>
        <v>190</v>
      </c>
      <c r="AK44" s="15" t="n">
        <v>4</v>
      </c>
      <c r="AL44" s="15" t="n">
        <f aca="false">IF(AJ44/AK44=INT(AJ44/AK44),1,0)</f>
        <v>0</v>
      </c>
      <c r="AM44" s="15" t="n">
        <f aca="false">IF(AL44=0,AJ44,AJ44/AK44)</f>
        <v>190</v>
      </c>
      <c r="AN44" s="15" t="n">
        <v>2</v>
      </c>
      <c r="AO44" s="15" t="n">
        <f aca="false">IF(AM44/AN44=INT(AM44/AN44),1,0)</f>
        <v>1</v>
      </c>
      <c r="AP44" s="15" t="n">
        <f aca="false">IF(AO44=0,AM44,AM44/AN44)</f>
        <v>95</v>
      </c>
      <c r="AQ44" s="15" t="n">
        <v>81</v>
      </c>
      <c r="AR44" s="15" t="n">
        <f aca="false">IF(AP44/AQ44=INT(AP44/AQ44),1,0)</f>
        <v>0</v>
      </c>
      <c r="AS44" s="15" t="n">
        <f aca="false">IF(AR44=0,AP44,AP44/AQ44)</f>
        <v>95</v>
      </c>
      <c r="AT44" s="15" t="n">
        <v>9</v>
      </c>
      <c r="AU44" s="15" t="n">
        <f aca="false">IF(AS44/AT44=INT(AS44/AT44),1,0)</f>
        <v>0</v>
      </c>
      <c r="AV44" s="15" t="n">
        <f aca="false">IF(AU44=0,AS44,AS44/AT44)</f>
        <v>95</v>
      </c>
      <c r="AW44" s="15" t="n">
        <v>3</v>
      </c>
      <c r="AX44" s="15" t="n">
        <f aca="false">IF(AV44/AW44=INT(AV44/AW44),1,0)</f>
        <v>0</v>
      </c>
      <c r="AY44" s="15" t="n">
        <f aca="false">IF(AX44=0,AV44,AV44/AW44)</f>
        <v>95</v>
      </c>
      <c r="AZ44" s="15" t="n">
        <v>25</v>
      </c>
      <c r="BA44" s="15" t="n">
        <f aca="false">IF(AY44/AZ44=INT(AY44/AZ44),1,0)</f>
        <v>0</v>
      </c>
      <c r="BB44" s="15" t="n">
        <f aca="false">IF(BA44=0,AY44,AY44/AZ44)</f>
        <v>95</v>
      </c>
      <c r="BC44" s="15" t="n">
        <v>5</v>
      </c>
      <c r="BD44" s="15" t="n">
        <f aca="false">IF(BB44/BC44=INT(BB44/BC44),1,0)</f>
        <v>1</v>
      </c>
      <c r="BE44" s="15" t="n">
        <f aca="false">IF(BD44=0,BB44,BB44/BC44)</f>
        <v>19</v>
      </c>
      <c r="BF44" s="15" t="n">
        <v>49</v>
      </c>
      <c r="BG44" s="15" t="n">
        <f aca="false">IF(BE44/BF44=INT(BE44/BF44),1,0)</f>
        <v>0</v>
      </c>
      <c r="BH44" s="15" t="n">
        <f aca="false">IF(BG44=0,BE44,BE44/BF44)</f>
        <v>19</v>
      </c>
      <c r="BI44" s="15" t="n">
        <v>7</v>
      </c>
      <c r="BJ44" s="15" t="n">
        <f aca="false">IF(BH44/BI44=INT(BH44/BI44),1,0)</f>
        <v>0</v>
      </c>
      <c r="BK44" s="15" t="n">
        <f aca="false">IF(BJ44=0,BH44,BH44/BI44)</f>
        <v>19</v>
      </c>
      <c r="BL44" s="15" t="n">
        <v>121</v>
      </c>
      <c r="BM44" s="15" t="n">
        <f aca="false">IF(BK44/BL44=INT(BK44/BL44),1,0)</f>
        <v>0</v>
      </c>
      <c r="BN44" s="15" t="n">
        <f aca="false">IF(BM44=0,BK44,BK44/BL44)</f>
        <v>19</v>
      </c>
      <c r="BO44" s="15" t="n">
        <v>11</v>
      </c>
      <c r="BP44" s="15" t="n">
        <f aca="false">IF(BN44/BO44=INT(BN44/BO44),1,0)</f>
        <v>0</v>
      </c>
      <c r="BQ44" s="15" t="n">
        <f aca="false">IF(BP44=0,BN44,BN44/BO44)</f>
        <v>19</v>
      </c>
      <c r="BR44" s="15" t="n">
        <v>169</v>
      </c>
      <c r="BS44" s="15" t="n">
        <f aca="false">IF(BQ44/BR44=INT(BQ44/BR44),1,0)</f>
        <v>0</v>
      </c>
      <c r="BT44" s="15" t="n">
        <f aca="false">IF(BS44=0,BQ44,BQ44/BR44)</f>
        <v>19</v>
      </c>
      <c r="BU44" s="15" t="n">
        <v>13</v>
      </c>
      <c r="BV44" s="15" t="n">
        <f aca="false">IF(BT44/BU44=INT(BT44/BU44),1,0)</f>
        <v>0</v>
      </c>
      <c r="BW44" s="15" t="n">
        <f aca="false">IF(BV44=0,BT44,BT44/BU44)</f>
        <v>19</v>
      </c>
      <c r="BX44" s="15" t="n">
        <v>17</v>
      </c>
      <c r="BY44" s="15" t="n">
        <f aca="false">IF(BW44/BX44=INT(BW44/BX44),1,0)</f>
        <v>0</v>
      </c>
      <c r="BZ44" s="15" t="n">
        <f aca="false">IF(BY44=0,BW44,BW44/BX44)</f>
        <v>19</v>
      </c>
      <c r="CA44" s="15" t="n">
        <v>19</v>
      </c>
      <c r="CB44" s="15" t="n">
        <f aca="false">IF(BZ44/CA44=INT(BZ44/CA44),1,0)</f>
        <v>1</v>
      </c>
      <c r="CC44" s="15" t="n">
        <f aca="false">IF(CB44=0,BZ44,BZ44/CA44)</f>
        <v>1</v>
      </c>
      <c r="CD44" s="15" t="n">
        <v>23</v>
      </c>
      <c r="CE44" s="15" t="n">
        <f aca="false">IF(CC44/CD44=INT(CC44/CD44),1,0)</f>
        <v>0</v>
      </c>
      <c r="CF44" s="15" t="n">
        <f aca="false">IF(CE44=0,CC44,CC44/CD44)</f>
        <v>1</v>
      </c>
      <c r="CG44" s="15" t="n">
        <v>29</v>
      </c>
      <c r="CH44" s="15" t="n">
        <f aca="false">IF(CF44/CG44=INT(CF44/CG44),1,0)</f>
        <v>0</v>
      </c>
      <c r="CI44" s="15" t="n">
        <f aca="false">IF(CH44=0,CF44,CF44/CG44)</f>
        <v>1</v>
      </c>
      <c r="CJ44" s="15" t="n">
        <v>31</v>
      </c>
      <c r="CK44" s="15" t="n">
        <f aca="false">IF(CI44/CJ44=INT(CI44/CJ44),1,0)</f>
        <v>0</v>
      </c>
      <c r="CL44" s="15" t="n">
        <f aca="false">IF(CK44=0,CI44,CI44/CJ44)</f>
        <v>1</v>
      </c>
      <c r="CM44" s="15" t="n">
        <v>37</v>
      </c>
      <c r="CN44" s="15" t="n">
        <f aca="false">IF(CL44/CM44=INT(CL44/CM44),1,0)</f>
        <v>0</v>
      </c>
      <c r="CO44" s="15" t="n">
        <f aca="false">IF(CN44=0,CL44,CL44/CM44)</f>
        <v>1</v>
      </c>
      <c r="CP44" s="15" t="n">
        <v>41</v>
      </c>
      <c r="CQ44" s="15" t="n">
        <f aca="false">IF(CO44/CP44=INT(CO44/CP44),1,0)</f>
        <v>0</v>
      </c>
      <c r="CR44" s="15" t="n">
        <f aca="false">IF(CQ44=0,CO44,CO44/CP44)</f>
        <v>1</v>
      </c>
      <c r="CS44" s="15" t="n">
        <v>43</v>
      </c>
      <c r="CT44" s="15" t="n">
        <f aca="false">IF(CR44/CS44=INT(CR44/CS44),1,0)</f>
        <v>0</v>
      </c>
      <c r="CU44" s="15" t="n">
        <f aca="false">IF(CT44=0,CR44,CR44/CS44)</f>
        <v>1</v>
      </c>
      <c r="CV44" s="15" t="n">
        <v>47</v>
      </c>
      <c r="CW44" s="15" t="n">
        <f aca="false">IF(CU44/CV44=INT(CU44/CV44),1,0)</f>
        <v>0</v>
      </c>
      <c r="CX44" s="15" t="n">
        <f aca="false">IF(CW44=0,CU44,CU44/CV44)</f>
        <v>1</v>
      </c>
      <c r="CY44" s="15" t="n">
        <v>53</v>
      </c>
      <c r="CZ44" s="15" t="n">
        <f aca="false">IF(CX44/CY44=INT(CX44/CY44),1,0)</f>
        <v>0</v>
      </c>
      <c r="DA44" s="15" t="n">
        <f aca="false">IF(CZ44=0,CX44,CX44/CY44)</f>
        <v>1</v>
      </c>
      <c r="DB44" s="15" t="n">
        <v>59</v>
      </c>
      <c r="DC44" s="15" t="n">
        <f aca="false">IF(DA44/DB44=INT(DA44/DB44),1,0)</f>
        <v>0</v>
      </c>
      <c r="DD44" s="15" t="n">
        <f aca="false">IF(DC44=0,DA44,DA44/DB44)</f>
        <v>1</v>
      </c>
      <c r="DE44" s="15" t="n">
        <v>61</v>
      </c>
      <c r="DF44" s="15" t="n">
        <f aca="false">IF(DD44/DE44=INT(DD44/DE44),1,0)</f>
        <v>0</v>
      </c>
      <c r="DG44" s="15" t="n">
        <f aca="false">IF(DF44=0,DD44,DD44/DE44)</f>
        <v>1</v>
      </c>
      <c r="DH44" s="15" t="n">
        <v>67</v>
      </c>
      <c r="DI44" s="15" t="n">
        <f aca="false">IF(DG44/DH44=INT(DG44/DH44),1,0)</f>
        <v>0</v>
      </c>
      <c r="DJ44" s="15" t="n">
        <f aca="false">IF(DI44=0,DG44,DG44/DH44)</f>
        <v>1</v>
      </c>
      <c r="DK44" s="15" t="n">
        <v>71</v>
      </c>
      <c r="DL44" s="15" t="n">
        <f aca="false">IF(DJ44/DK44=INT(DJ44/DK44),1,0)</f>
        <v>0</v>
      </c>
      <c r="DM44" s="15" t="n">
        <f aca="false">IF(DL44=0,DJ44,DJ44/DK44)</f>
        <v>1</v>
      </c>
      <c r="DN44" s="15" t="n">
        <v>73</v>
      </c>
      <c r="DO44" s="15" t="n">
        <f aca="false">IF(DM44/DN44=INT(DM44/DN44),1,0)</f>
        <v>0</v>
      </c>
      <c r="DP44" s="15" t="n">
        <f aca="false">IF(DO44=0,DM44,DM44/DN44)</f>
        <v>1</v>
      </c>
      <c r="DQ44" s="15" t="n">
        <v>79</v>
      </c>
      <c r="DR44" s="15" t="n">
        <f aca="false">IF(DP44/DQ44=INT(DP44/DQ44),1,0)</f>
        <v>0</v>
      </c>
      <c r="DS44" s="15" t="n">
        <f aca="false">IF(DR44=0,DP44,DP44/DQ44)</f>
        <v>1</v>
      </c>
      <c r="DT44" s="15" t="n">
        <v>83</v>
      </c>
      <c r="DU44" s="15" t="n">
        <f aca="false">IF(DS44/DT44=INT(DS44/DT44),1,0)</f>
        <v>0</v>
      </c>
      <c r="DV44" s="15" t="n">
        <f aca="false">IF(DU44=0,DS44,DS44/DT44)</f>
        <v>1</v>
      </c>
      <c r="DW44" s="15" t="n">
        <v>89</v>
      </c>
      <c r="DX44" s="15" t="n">
        <f aca="false">IF(DV44/DW44=INT(DV44/DW44),1,0)</f>
        <v>0</v>
      </c>
      <c r="DY44" s="15" t="n">
        <f aca="false">IF(DX44=0,DV44,DV44/DW44)</f>
        <v>1</v>
      </c>
      <c r="DZ44" s="15" t="n">
        <v>97</v>
      </c>
      <c r="EA44" s="15" t="n">
        <f aca="false">IF(DY44/DZ44=INT(DY44/DZ44),1,0)</f>
        <v>0</v>
      </c>
      <c r="EB44" s="15" t="n">
        <f aca="false">IF(EA44=0,DY44,DY44/DZ44)</f>
        <v>1</v>
      </c>
      <c r="EC44" s="15" t="n">
        <v>101</v>
      </c>
      <c r="ED44" s="15" t="n">
        <f aca="false">IF(EB44/EC44=INT(EB44/EC44),1,0)</f>
        <v>0</v>
      </c>
      <c r="EE44" s="15" t="n">
        <f aca="false">IF(ED44=0,EB44,EB44/EC44)</f>
        <v>1</v>
      </c>
      <c r="EF44" s="15" t="n">
        <v>103</v>
      </c>
      <c r="EG44" s="15" t="n">
        <f aca="false">IF(EE44/EF44=INT(EE44/EF44),1,0)</f>
        <v>0</v>
      </c>
      <c r="EH44" s="15" t="n">
        <f aca="false">IF(EG44=0,EE44,EE44/EF44)</f>
        <v>1</v>
      </c>
      <c r="EI44" s="15" t="n">
        <v>107</v>
      </c>
      <c r="EJ44" s="15" t="n">
        <f aca="false">IF(EH44/EI44=INT(EH44/EI44),1,0)</f>
        <v>0</v>
      </c>
      <c r="EK44" s="15" t="n">
        <f aca="false">IF(EJ44=0,EH44,EH44/EI44)</f>
        <v>1</v>
      </c>
      <c r="EL44" s="15" t="n">
        <v>109</v>
      </c>
      <c r="EM44" s="15" t="n">
        <f aca="false">IF(EK44/EL44=INT(EK44/EL44),1,0)</f>
        <v>0</v>
      </c>
      <c r="EN44" s="15" t="n">
        <f aca="false">IF(EM44=0,EK44,EK44/EL44)</f>
        <v>1</v>
      </c>
      <c r="EO44" s="15" t="n">
        <v>113</v>
      </c>
      <c r="EP44" s="15" t="n">
        <f aca="false">IF(EN44/EO44=INT(EN44/EO44),1,0)</f>
        <v>0</v>
      </c>
      <c r="EQ44" s="15" t="n">
        <f aca="false">IF(EP44=0,EN44,EN44/EO44)</f>
        <v>1</v>
      </c>
      <c r="ER44" s="15" t="n">
        <v>127</v>
      </c>
      <c r="ES44" s="15" t="n">
        <f aca="false">IF(EQ44/ER44=INT(EQ44/ER44),1,0)</f>
        <v>0</v>
      </c>
      <c r="ET44" s="15" t="n">
        <f aca="false">IF(ES44=0,EQ44,EQ44/ER44)</f>
        <v>1</v>
      </c>
      <c r="EU44" s="15" t="n">
        <v>131</v>
      </c>
      <c r="EV44" s="15" t="n">
        <f aca="false">IF(ET44/EU44=INT(ET44/EU44),1,0)</f>
        <v>0</v>
      </c>
      <c r="EW44" s="15" t="n">
        <f aca="false">IF(EV44=0,ET44,ET44/EU44)</f>
        <v>1</v>
      </c>
      <c r="EX44" s="15" t="n">
        <v>137</v>
      </c>
      <c r="EY44" s="15" t="n">
        <f aca="false">IF(EW44/EX44=INT(EW44/EX44),1,0)</f>
        <v>0</v>
      </c>
      <c r="EZ44" s="15" t="n">
        <f aca="false">IF(EY44=0,EW44,EW44/EX44)</f>
        <v>1</v>
      </c>
      <c r="FA44" s="15" t="n">
        <v>139</v>
      </c>
      <c r="FB44" s="15" t="n">
        <f aca="false">IF(EZ44/FA44=INT(EZ44/FA44),1,0)</f>
        <v>0</v>
      </c>
      <c r="FC44" s="15" t="n">
        <f aca="false">IF(FB44=0,EZ44,EZ44/FA44)</f>
        <v>1</v>
      </c>
      <c r="FD44" s="15" t="n">
        <v>149</v>
      </c>
      <c r="FE44" s="15" t="n">
        <f aca="false">IF(FC44/FD44=INT(FC44/FD44),1,0)</f>
        <v>0</v>
      </c>
      <c r="FF44" s="15" t="n">
        <f aca="false">IF(FE44=0,FC44,FC44/FD44)</f>
        <v>1</v>
      </c>
      <c r="FG44" s="15"/>
      <c r="FH44" s="15" t="n">
        <f aca="false">8*AF44+4*AI44+2*AL44+AO44</f>
        <v>1</v>
      </c>
      <c r="FI44" s="15" t="n">
        <f aca="false">4*AR44+2*AU44+AX44</f>
        <v>0</v>
      </c>
      <c r="FJ44" s="15" t="n">
        <f aca="false">2*BA44+BD44</f>
        <v>1</v>
      </c>
      <c r="FK44" s="15" t="n">
        <f aca="false">2*BG44+BJ44</f>
        <v>0</v>
      </c>
      <c r="FL44" s="15" t="n">
        <f aca="false">2*BM44+BP44</f>
        <v>0</v>
      </c>
      <c r="FM44" s="15" t="n">
        <f aca="false">2*BS44+BV44</f>
        <v>0</v>
      </c>
      <c r="FN44" s="15" t="n">
        <f aca="false">BY44</f>
        <v>0</v>
      </c>
      <c r="FO44" s="15" t="n">
        <f aca="false">CB44</f>
        <v>1</v>
      </c>
      <c r="FP44" s="15" t="n">
        <f aca="false">CE44</f>
        <v>0</v>
      </c>
      <c r="FQ44" s="15" t="n">
        <f aca="false">CH44</f>
        <v>0</v>
      </c>
      <c r="FR44" s="15" t="n">
        <f aca="false">CK44</f>
        <v>0</v>
      </c>
      <c r="FS44" s="0" t="n">
        <f aca="false">CN44</f>
        <v>0</v>
      </c>
      <c r="FT44" s="0" t="n">
        <f aca="false">CQ44</f>
        <v>0</v>
      </c>
      <c r="FU44" s="0" t="n">
        <f aca="false">CT44</f>
        <v>0</v>
      </c>
      <c r="FV44" s="0" t="n">
        <f aca="false">CW44</f>
        <v>0</v>
      </c>
      <c r="FW44" s="0" t="n">
        <f aca="false">CZ44</f>
        <v>0</v>
      </c>
      <c r="FX44" s="0" t="n">
        <f aca="false">DC44</f>
        <v>0</v>
      </c>
      <c r="FY44" s="0" t="n">
        <f aca="false">DF44</f>
        <v>0</v>
      </c>
      <c r="FZ44" s="0" t="n">
        <f aca="false">DI44</f>
        <v>0</v>
      </c>
      <c r="GA44" s="0" t="n">
        <f aca="false">DL44</f>
        <v>0</v>
      </c>
      <c r="GB44" s="0" t="n">
        <f aca="false">DO44</f>
        <v>0</v>
      </c>
      <c r="GC44" s="0" t="n">
        <f aca="false">DR44</f>
        <v>0</v>
      </c>
      <c r="GD44" s="0" t="n">
        <f aca="false">DU44</f>
        <v>0</v>
      </c>
      <c r="GE44" s="0" t="n">
        <f aca="false">DX44</f>
        <v>0</v>
      </c>
      <c r="GF44" s="0" t="n">
        <f aca="false">EA44</f>
        <v>0</v>
      </c>
      <c r="GG44" s="0" t="n">
        <f aca="false">ED44</f>
        <v>0</v>
      </c>
      <c r="GH44" s="0" t="n">
        <f aca="false">EG44</f>
        <v>0</v>
      </c>
      <c r="GI44" s="0" t="n">
        <f aca="false">EJ44</f>
        <v>0</v>
      </c>
      <c r="GJ44" s="0" t="n">
        <f aca="false">EM44</f>
        <v>0</v>
      </c>
      <c r="GK44" s="0" t="n">
        <f aca="false">EP44</f>
        <v>0</v>
      </c>
      <c r="GL44" s="0" t="n">
        <f aca="false">ES44</f>
        <v>0</v>
      </c>
      <c r="GM44" s="0" t="n">
        <f aca="false">EV44</f>
        <v>0</v>
      </c>
      <c r="GN44" s="0" t="n">
        <f aca="false">EY44</f>
        <v>0</v>
      </c>
      <c r="GO44" s="0" t="n">
        <f aca="false">FB44</f>
        <v>0</v>
      </c>
      <c r="GP44" s="0" t="n">
        <f aca="false">FE44</f>
        <v>0</v>
      </c>
      <c r="GQ44" s="0" t="n">
        <f aca="false">AD44</f>
        <v>190</v>
      </c>
      <c r="GR44" s="0" t="n">
        <f aca="false">GQ44/GQ46</f>
        <v>190</v>
      </c>
    </row>
    <row r="45" customFormat="false" ht="6" hidden="true" customHeight="true" outlineLevel="0" collapsed="false">
      <c r="A45" s="1"/>
      <c r="B45" s="13"/>
      <c r="C45" s="10"/>
      <c r="D45" s="10"/>
      <c r="E45" s="61"/>
      <c r="F45" s="78"/>
      <c r="G45" s="61"/>
      <c r="H45" s="10"/>
      <c r="I45" s="10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 t="n">
        <f aca="false">IF(FH43&lt;FH44,FH43,FH44)</f>
        <v>0</v>
      </c>
      <c r="FI45" s="15" t="n">
        <f aca="false">IF(FI43&lt;FI44,FI43,FI44)</f>
        <v>0</v>
      </c>
      <c r="FJ45" s="15" t="n">
        <f aca="false">IF(FJ43&lt;FJ44,FJ43,FJ44)</f>
        <v>0</v>
      </c>
      <c r="FK45" s="15" t="n">
        <f aca="false">IF(FK43&lt;FK44,FK43,FK44)</f>
        <v>0</v>
      </c>
      <c r="FL45" s="15" t="n">
        <f aca="false">IF(FL43&lt;FL44,FL43,FL44)</f>
        <v>0</v>
      </c>
      <c r="FM45" s="15" t="n">
        <f aca="false">IF(FM43&lt;FM44,FM43,FM44)</f>
        <v>0</v>
      </c>
      <c r="FN45" s="15" t="n">
        <f aca="false">IF(FN43&lt;FN44,FN43,FN44)</f>
        <v>0</v>
      </c>
      <c r="FO45" s="15" t="n">
        <f aca="false">IF(FO43&lt;FO44,FO43,FO44)</f>
        <v>0</v>
      </c>
      <c r="FP45" s="15" t="n">
        <f aca="false">IF(FP43&lt;FP44,FP43,FP44)</f>
        <v>0</v>
      </c>
      <c r="FQ45" s="15" t="n">
        <f aca="false">IF(FQ43&lt;FQ44,FQ43,FQ44)</f>
        <v>0</v>
      </c>
      <c r="FR45" s="15" t="n">
        <f aca="false">IF(FR43&lt;FR44,FR43,FR44)</f>
        <v>0</v>
      </c>
      <c r="FS45" s="15" t="n">
        <f aca="false">IF(FS43&lt;FS44,FS43,FS44)</f>
        <v>0</v>
      </c>
      <c r="FT45" s="15" t="n">
        <f aca="false">IF(FT43&lt;FT44,FT43,FT44)</f>
        <v>0</v>
      </c>
      <c r="FU45" s="15" t="n">
        <f aca="false">IF(FU43&lt;FU44,FU43,FU44)</f>
        <v>0</v>
      </c>
      <c r="FV45" s="15" t="n">
        <f aca="false">IF(FV43&lt;FV44,FV43,FV44)</f>
        <v>0</v>
      </c>
      <c r="FW45" s="15" t="n">
        <f aca="false">IF(FW43&lt;FW44,FW43,FW44)</f>
        <v>0</v>
      </c>
      <c r="FX45" s="15" t="n">
        <f aca="false">IF(FX43&lt;FX44,FX43,FX44)</f>
        <v>0</v>
      </c>
      <c r="FY45" s="15" t="n">
        <f aca="false">IF(FY43&lt;FY44,FY43,FY44)</f>
        <v>0</v>
      </c>
      <c r="FZ45" s="15" t="n">
        <f aca="false">IF(FZ43&lt;FZ44,FZ43,FZ44)</f>
        <v>0</v>
      </c>
      <c r="GA45" s="15" t="n">
        <f aca="false">IF(GA43&lt;GA44,GA43,GA44)</f>
        <v>0</v>
      </c>
      <c r="GB45" s="15" t="n">
        <f aca="false">IF(GB43&lt;GB44,GB43,GB44)</f>
        <v>0</v>
      </c>
      <c r="GC45" s="15" t="n">
        <f aca="false">IF(GC43&lt;GC44,GC43,GC44)</f>
        <v>0</v>
      </c>
      <c r="GD45" s="15" t="n">
        <f aca="false">IF(GD43&lt;GD44,GD43,GD44)</f>
        <v>0</v>
      </c>
      <c r="GE45" s="15" t="n">
        <f aca="false">IF(GE43&lt;GE44,GE43,GE44)</f>
        <v>0</v>
      </c>
      <c r="GF45" s="15" t="n">
        <f aca="false">IF(GF43&lt;GF44,GF43,GF44)</f>
        <v>0</v>
      </c>
      <c r="GG45" s="15" t="n">
        <f aca="false">IF(GG43&lt;GG44,GG43,GG44)</f>
        <v>0</v>
      </c>
      <c r="GH45" s="15" t="n">
        <f aca="false">IF(GH43&lt;GH44,GH43,GH44)</f>
        <v>0</v>
      </c>
      <c r="GI45" s="15" t="n">
        <f aca="false">IF(GI43&lt;GI44,GI43,GI44)</f>
        <v>0</v>
      </c>
      <c r="GJ45" s="15" t="n">
        <f aca="false">IF(GJ43&lt;GJ44,GJ43,GJ44)</f>
        <v>0</v>
      </c>
      <c r="GK45" s="15" t="n">
        <f aca="false">IF(GK43&lt;GK44,GK43,GK44)</f>
        <v>0</v>
      </c>
      <c r="GL45" s="15" t="n">
        <f aca="false">IF(GL43&lt;GL44,GL43,GL44)</f>
        <v>0</v>
      </c>
      <c r="GM45" s="15" t="n">
        <f aca="false">IF(GM43&lt;GM44,GM43,GM44)</f>
        <v>0</v>
      </c>
      <c r="GN45" s="15" t="n">
        <f aca="false">IF(GN43&lt;GN44,GN43,GN44)</f>
        <v>0</v>
      </c>
      <c r="GO45" s="15" t="n">
        <f aca="false">IF(GO43&lt;GO44,GO43,GO44)</f>
        <v>0</v>
      </c>
      <c r="GP45" s="15" t="n">
        <f aca="false">IF(GP43&lt;GP44,GP43,GP44)</f>
        <v>0</v>
      </c>
    </row>
    <row r="46" customFormat="false" ht="6" hidden="true" customHeight="true" outlineLevel="0" collapsed="false">
      <c r="A46" s="1"/>
      <c r="B46" s="13"/>
      <c r="C46" s="10"/>
      <c r="D46" s="10"/>
      <c r="E46" s="61"/>
      <c r="F46" s="78"/>
      <c r="G46" s="61"/>
      <c r="H46" s="10"/>
      <c r="I46" s="10"/>
      <c r="AC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0" t="n">
        <f aca="false">FH$3^FH45</f>
        <v>1</v>
      </c>
      <c r="FI46" s="0" t="n">
        <f aca="false">FI$3^FI45*FH46</f>
        <v>1</v>
      </c>
      <c r="FJ46" s="0" t="n">
        <f aca="false">FJ$3^FJ45*FI46</f>
        <v>1</v>
      </c>
      <c r="FK46" s="0" t="n">
        <f aca="false">FK$3^FK45*FJ46</f>
        <v>1</v>
      </c>
      <c r="FL46" s="0" t="n">
        <f aca="false">FL$3^FL45*FK46</f>
        <v>1</v>
      </c>
      <c r="FM46" s="0" t="n">
        <f aca="false">FM$3^FM45*FL46</f>
        <v>1</v>
      </c>
      <c r="FN46" s="0" t="n">
        <f aca="false">FN$3^FN45*FM46</f>
        <v>1</v>
      </c>
      <c r="FO46" s="0" t="n">
        <f aca="false">FO$3^FO45*FN46</f>
        <v>1</v>
      </c>
      <c r="FP46" s="0" t="n">
        <f aca="false">FP$3^FP45*FO46</f>
        <v>1</v>
      </c>
      <c r="FQ46" s="0" t="n">
        <f aca="false">FQ$3^FQ45*FP46</f>
        <v>1</v>
      </c>
      <c r="FR46" s="0" t="n">
        <f aca="false">FR$3^FR45*FQ46</f>
        <v>1</v>
      </c>
      <c r="FS46" s="0" t="n">
        <f aca="false">FS$3^FS45*FR46</f>
        <v>1</v>
      </c>
      <c r="FT46" s="0" t="n">
        <f aca="false">FT$3^FT45*FS46</f>
        <v>1</v>
      </c>
      <c r="FU46" s="0" t="n">
        <f aca="false">FU$3^FU45*FT46</f>
        <v>1</v>
      </c>
      <c r="FV46" s="0" t="n">
        <f aca="false">FV$3^FV45*FU46</f>
        <v>1</v>
      </c>
      <c r="FW46" s="0" t="n">
        <f aca="false">FW$3^FW45*FV46</f>
        <v>1</v>
      </c>
      <c r="FX46" s="0" t="n">
        <f aca="false">FX$3^FX45*FW46</f>
        <v>1</v>
      </c>
      <c r="FY46" s="0" t="n">
        <f aca="false">FY$3^FY45*FX46</f>
        <v>1</v>
      </c>
      <c r="FZ46" s="0" t="n">
        <f aca="false">FZ$3^FZ45*FY46</f>
        <v>1</v>
      </c>
      <c r="GA46" s="0" t="n">
        <f aca="false">GA$3^GA45*FZ46</f>
        <v>1</v>
      </c>
      <c r="GB46" s="0" t="n">
        <f aca="false">GB$3^GB45*GA46</f>
        <v>1</v>
      </c>
      <c r="GC46" s="0" t="n">
        <f aca="false">GC$3^GC45*GB46</f>
        <v>1</v>
      </c>
      <c r="GD46" s="0" t="n">
        <f aca="false">GD$3^GD45*GC46</f>
        <v>1</v>
      </c>
      <c r="GE46" s="0" t="n">
        <f aca="false">GE$3^GE45*GD46</f>
        <v>1</v>
      </c>
      <c r="GF46" s="0" t="n">
        <f aca="false">GF$3^GF45*GE46</f>
        <v>1</v>
      </c>
      <c r="GG46" s="0" t="n">
        <f aca="false">GG$3^GG45*GF46</f>
        <v>1</v>
      </c>
      <c r="GH46" s="0" t="n">
        <f aca="false">GH$3^GH45*GG46</f>
        <v>1</v>
      </c>
      <c r="GI46" s="0" t="n">
        <f aca="false">GI$3^GI45*GH46</f>
        <v>1</v>
      </c>
      <c r="GJ46" s="0" t="n">
        <f aca="false">GJ$3^GJ45*GI46</f>
        <v>1</v>
      </c>
      <c r="GK46" s="0" t="n">
        <f aca="false">GK$3^GK45*GJ46</f>
        <v>1</v>
      </c>
      <c r="GL46" s="0" t="n">
        <f aca="false">GL$3^GL45*GK46</f>
        <v>1</v>
      </c>
      <c r="GM46" s="0" t="n">
        <f aca="false">GM$3^GM45*GL46</f>
        <v>1</v>
      </c>
      <c r="GN46" s="0" t="n">
        <f aca="false">GN$3^GN45*GM46</f>
        <v>1</v>
      </c>
      <c r="GO46" s="0" t="n">
        <f aca="false">GO$3^GO45*GN46</f>
        <v>1</v>
      </c>
      <c r="GP46" s="0" t="n">
        <f aca="false">GP$3^GP45*GO46</f>
        <v>1</v>
      </c>
      <c r="GQ46" s="0" t="n">
        <f aca="false">GP46</f>
        <v>1</v>
      </c>
    </row>
    <row r="47" customFormat="false" ht="8.25" hidden="false" customHeight="true" outlineLevel="0" collapsed="false">
      <c r="A47" s="1"/>
      <c r="B47" s="13"/>
      <c r="C47" s="10"/>
      <c r="D47" s="10"/>
      <c r="E47" s="61"/>
      <c r="F47" s="78"/>
      <c r="G47" s="61"/>
      <c r="H47" s="10"/>
      <c r="I47" s="10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</row>
    <row r="48" customFormat="false" ht="19.5" hidden="false" customHeight="true" outlineLevel="0" collapsed="false">
      <c r="A48" s="1"/>
      <c r="B48" s="10" t="str">
        <f aca="false">HD48</f>
        <v>3  10/17  -  2  2/3</v>
      </c>
      <c r="C48" s="10"/>
      <c r="D48" s="10"/>
      <c r="E48" s="61" t="s">
        <v>16</v>
      </c>
      <c r="F48" s="66" t="str">
        <f aca="false">HM48</f>
        <v>   47/51</v>
      </c>
      <c r="G48" s="73"/>
      <c r="H48" s="10"/>
      <c r="I48" s="10" t="n">
        <f aca="false">R48+K48</f>
        <v>4</v>
      </c>
      <c r="K48" s="4" t="n">
        <v>1</v>
      </c>
      <c r="Q48" s="4" t="n">
        <f aca="false">Q35+1</f>
        <v>4</v>
      </c>
      <c r="R48" s="4" t="n">
        <f aca="false">INT(0.5+(R$2/17*(Q48-1)))+O$2</f>
        <v>3</v>
      </c>
      <c r="T48" s="0" t="n">
        <f aca="false">R48</f>
        <v>3</v>
      </c>
      <c r="U48" s="0" t="n">
        <f aca="false">IF(R48=2,1,IF(R48=3,1,IF(R48=4,2,IF(R48=5,4,IF(R48=6,7,IF(R48=7,11,IF(R48=8,20,IF(R48=9,30,50))))))))</f>
        <v>1</v>
      </c>
      <c r="V48" s="0" t="n">
        <f aca="false">IF(R48=2,2,IF(R48=3,3,IF(R48=4,5,IF(R48=5,9,IF(R48=6,20,IF(R48=7,35,IF(R48=8,60,IF(R48=9,100,150))))))))</f>
        <v>3</v>
      </c>
      <c r="W48" s="0" t="n">
        <f aca="false">IF(R48=2,5,IF(R48=3,7,IF(R48=4,9,IF(R48=5,14,IF(R48=6,19,IF(R48=7,24,IF(R48=8,29,IF(R48=9,34,39))))))))</f>
        <v>7</v>
      </c>
      <c r="X48" s="0" t="n">
        <f aca="false">IF(R48=2,9,IF(R48=3,19,IF(R48=4,29,IF(R48=5,44,IF(R48=6,54,IF(R48=7,69,IF(R48=8,84,IF(R48=9,99,124))))))))</f>
        <v>19</v>
      </c>
      <c r="Y48" s="0" t="n">
        <f aca="false">IF(R48=2,6,IF(R48=3,8,IF(R48=4,10,IF(R48=5,15,IF(R48=6,20,IF(R48=7,25,IF(R48=8,30,IF(R48=9,35,40))))))))</f>
        <v>8</v>
      </c>
      <c r="Z48" s="0" t="n">
        <f aca="false">IF(R48=2,10,IF(R48=3,20,IF(R48=4,30,IF(R48=5,45,IF(R48=6,55,IF(R48=7,70,IF(R48=8,85,IF(R48=9,100,125))))))))</f>
        <v>20</v>
      </c>
      <c r="AA48" s="0" t="s">
        <v>105</v>
      </c>
      <c r="AB48" s="15" t="n">
        <f aca="true">INT((RAND()*(V48-(AB52+1))+AB52+1))</f>
        <v>3</v>
      </c>
      <c r="AC48" s="15" t="n">
        <f aca="true">INT((RAND()*(X48-W48+1)+W48))</f>
        <v>10</v>
      </c>
      <c r="AD48" s="0" t="n">
        <f aca="false">AC48-AC49*(AB49-AB48)</f>
        <v>10</v>
      </c>
      <c r="AE48" s="0" t="n">
        <v>256</v>
      </c>
      <c r="AF48" s="15" t="n">
        <f aca="false">IF(AD48/AE48=INT(AD48/AE48),1,0)</f>
        <v>0</v>
      </c>
      <c r="AG48" s="15" t="n">
        <f aca="false">IF(AF48=0,AD48,AD48/AE48)</f>
        <v>10</v>
      </c>
      <c r="AH48" s="15" t="n">
        <v>16</v>
      </c>
      <c r="AI48" s="15" t="n">
        <f aca="false">IF(AG48/AH48=INT(AG48/AH48),1,0)</f>
        <v>0</v>
      </c>
      <c r="AJ48" s="15" t="n">
        <f aca="false">IF(AI48=0,AG48,AG48/AH48)</f>
        <v>10</v>
      </c>
      <c r="AK48" s="15" t="n">
        <v>4</v>
      </c>
      <c r="AL48" s="15" t="n">
        <f aca="false">IF(AJ48/AK48=INT(AJ48/AK48),1,0)</f>
        <v>0</v>
      </c>
      <c r="AM48" s="15" t="n">
        <f aca="false">IF(AL48=0,AJ48,AJ48/AK48)</f>
        <v>10</v>
      </c>
      <c r="AN48" s="15" t="n">
        <v>2</v>
      </c>
      <c r="AO48" s="15" t="n">
        <f aca="false">IF(AM48/AN48=INT(AM48/AN48),1,0)</f>
        <v>1</v>
      </c>
      <c r="AP48" s="15" t="n">
        <f aca="false">IF(AO48=0,AM48,AM48/AN48)</f>
        <v>5</v>
      </c>
      <c r="AQ48" s="15" t="n">
        <v>81</v>
      </c>
      <c r="AR48" s="15" t="n">
        <f aca="false">IF(AP48/AQ48=INT(AP48/AQ48),1,0)</f>
        <v>0</v>
      </c>
      <c r="AS48" s="15" t="n">
        <f aca="false">IF(AR48=0,AP48,AP48/AQ48)</f>
        <v>5</v>
      </c>
      <c r="AT48" s="15" t="n">
        <v>9</v>
      </c>
      <c r="AU48" s="15" t="n">
        <f aca="false">IF(AS48/AT48=INT(AS48/AT48),1,0)</f>
        <v>0</v>
      </c>
      <c r="AV48" s="15" t="n">
        <f aca="false">IF(AU48=0,AS48,AS48/AT48)</f>
        <v>5</v>
      </c>
      <c r="AW48" s="15" t="n">
        <v>3</v>
      </c>
      <c r="AX48" s="15" t="n">
        <f aca="false">IF(AV48/AW48=INT(AV48/AW48),1,0)</f>
        <v>0</v>
      </c>
      <c r="AY48" s="15" t="n">
        <f aca="false">IF(AX48=0,AV48,AV48/AW48)</f>
        <v>5</v>
      </c>
      <c r="AZ48" s="15" t="n">
        <v>25</v>
      </c>
      <c r="BA48" s="15" t="n">
        <f aca="false">IF(AY48/AZ48=INT(AY48/AZ48),1,0)</f>
        <v>0</v>
      </c>
      <c r="BB48" s="15" t="n">
        <f aca="false">IF(BA48=0,AY48,AY48/AZ48)</f>
        <v>5</v>
      </c>
      <c r="BC48" s="15" t="n">
        <v>5</v>
      </c>
      <c r="BD48" s="15" t="n">
        <f aca="false">IF(BB48/BC48=INT(BB48/BC48),1,0)</f>
        <v>1</v>
      </c>
      <c r="BE48" s="15" t="n">
        <f aca="false">IF(BD48=0,BB48,BB48/BC48)</f>
        <v>1</v>
      </c>
      <c r="BF48" s="15" t="n">
        <v>49</v>
      </c>
      <c r="BG48" s="15" t="n">
        <f aca="false">IF(BE48/BF48=INT(BE48/BF48),1,0)</f>
        <v>0</v>
      </c>
      <c r="BH48" s="15" t="n">
        <f aca="false">IF(BG48=0,BE48,BE48/BF48)</f>
        <v>1</v>
      </c>
      <c r="BI48" s="15" t="n">
        <v>7</v>
      </c>
      <c r="BJ48" s="15" t="n">
        <f aca="false">IF(BH48/BI48=INT(BH48/BI48),1,0)</f>
        <v>0</v>
      </c>
      <c r="BK48" s="15" t="n">
        <f aca="false">IF(BJ48=0,BH48,BH48/BI48)</f>
        <v>1</v>
      </c>
      <c r="BL48" s="15" t="n">
        <v>121</v>
      </c>
      <c r="BM48" s="15" t="n">
        <f aca="false">IF(BK48/BL48=INT(BK48/BL48),1,0)</f>
        <v>0</v>
      </c>
      <c r="BN48" s="15" t="n">
        <f aca="false">IF(BM48=0,BK48,BK48/BL48)</f>
        <v>1</v>
      </c>
      <c r="BO48" s="15" t="n">
        <v>11</v>
      </c>
      <c r="BP48" s="15" t="n">
        <f aca="false">IF(BN48/BO48=INT(BN48/BO48),1,0)</f>
        <v>0</v>
      </c>
      <c r="BQ48" s="15" t="n">
        <f aca="false">IF(BP48=0,BN48,BN48/BO48)</f>
        <v>1</v>
      </c>
      <c r="BR48" s="15" t="n">
        <v>169</v>
      </c>
      <c r="BS48" s="15" t="n">
        <f aca="false">IF(BQ48/BR48=INT(BQ48/BR48),1,0)</f>
        <v>0</v>
      </c>
      <c r="BT48" s="15" t="n">
        <f aca="false">IF(BS48=0,BQ48,BQ48/BR48)</f>
        <v>1</v>
      </c>
      <c r="BU48" s="15" t="n">
        <v>13</v>
      </c>
      <c r="BV48" s="15" t="n">
        <f aca="false">IF(BT48/BU48=INT(BT48/BU48),1,0)</f>
        <v>0</v>
      </c>
      <c r="BW48" s="15" t="n">
        <f aca="false">IF(BV48=0,BT48,BT48/BU48)</f>
        <v>1</v>
      </c>
      <c r="BX48" s="15" t="n">
        <v>17</v>
      </c>
      <c r="BY48" s="15" t="n">
        <f aca="false">IF(BW48/BX48=INT(BW48/BX48),1,0)</f>
        <v>0</v>
      </c>
      <c r="BZ48" s="15" t="n">
        <f aca="false">IF(BY48=0,BW48,BW48/BX48)</f>
        <v>1</v>
      </c>
      <c r="CA48" s="15" t="n">
        <v>19</v>
      </c>
      <c r="CB48" s="15" t="n">
        <f aca="false">IF(BZ48/CA48=INT(BZ48/CA48),1,0)</f>
        <v>0</v>
      </c>
      <c r="CC48" s="15" t="n">
        <f aca="false">IF(CB48=0,BZ48,BZ48/CA48)</f>
        <v>1</v>
      </c>
      <c r="CD48" s="15" t="n">
        <v>23</v>
      </c>
      <c r="CE48" s="15" t="n">
        <f aca="false">IF(CC48/CD48=INT(CC48/CD48),1,0)</f>
        <v>0</v>
      </c>
      <c r="CF48" s="15" t="n">
        <f aca="false">IF(CE48=0,CC48,CC48/CD48)</f>
        <v>1</v>
      </c>
      <c r="CG48" s="15" t="n">
        <v>29</v>
      </c>
      <c r="CH48" s="15" t="n">
        <f aca="false">IF(CF48/CG48=INT(CF48/CG48),1,0)</f>
        <v>0</v>
      </c>
      <c r="CI48" s="15" t="n">
        <f aca="false">IF(CH48=0,CF48,CF48/CG48)</f>
        <v>1</v>
      </c>
      <c r="CJ48" s="15" t="n">
        <v>31</v>
      </c>
      <c r="CK48" s="15" t="n">
        <f aca="false">IF(CI48/CJ48=INT(CI48/CJ48),1,0)</f>
        <v>0</v>
      </c>
      <c r="CL48" s="15" t="n">
        <f aca="false">IF(CK48=0,CI48,CI48/CJ48)</f>
        <v>1</v>
      </c>
      <c r="CM48" s="15" t="n">
        <v>37</v>
      </c>
      <c r="CN48" s="15" t="n">
        <f aca="false">IF(CL48/CM48=INT(CL48/CM48),1,0)</f>
        <v>0</v>
      </c>
      <c r="CO48" s="15" t="n">
        <f aca="false">IF(CN48=0,CL48,CL48/CM48)</f>
        <v>1</v>
      </c>
      <c r="CP48" s="15" t="n">
        <v>41</v>
      </c>
      <c r="CQ48" s="15" t="n">
        <f aca="false">IF(CO48/CP48=INT(CO48/CP48),1,0)</f>
        <v>0</v>
      </c>
      <c r="CR48" s="15" t="n">
        <f aca="false">IF(CQ48=0,CO48,CO48/CP48)</f>
        <v>1</v>
      </c>
      <c r="CS48" s="15" t="n">
        <v>43</v>
      </c>
      <c r="CT48" s="15" t="n">
        <f aca="false">IF(CR48/CS48=INT(CR48/CS48),1,0)</f>
        <v>0</v>
      </c>
      <c r="CU48" s="15" t="n">
        <f aca="false">IF(CT48=0,CR48,CR48/CS48)</f>
        <v>1</v>
      </c>
      <c r="CV48" s="15" t="n">
        <v>47</v>
      </c>
      <c r="CW48" s="15" t="n">
        <f aca="false">IF(CU48/CV48=INT(CU48/CV48),1,0)</f>
        <v>0</v>
      </c>
      <c r="CX48" s="15" t="n">
        <f aca="false">IF(CW48=0,CU48,CU48/CV48)</f>
        <v>1</v>
      </c>
      <c r="CY48" s="15" t="n">
        <v>53</v>
      </c>
      <c r="CZ48" s="15" t="n">
        <f aca="false">IF(CX48/CY48=INT(CX48/CY48),1,0)</f>
        <v>0</v>
      </c>
      <c r="DA48" s="15" t="n">
        <f aca="false">IF(CZ48=0,CX48,CX48/CY48)</f>
        <v>1</v>
      </c>
      <c r="DB48" s="15" t="n">
        <v>59</v>
      </c>
      <c r="DC48" s="15" t="n">
        <f aca="false">IF(DA48/DB48=INT(DA48/DB48),1,0)</f>
        <v>0</v>
      </c>
      <c r="DD48" s="15" t="n">
        <f aca="false">IF(DC48=0,DA48,DA48/DB48)</f>
        <v>1</v>
      </c>
      <c r="DE48" s="15" t="n">
        <v>61</v>
      </c>
      <c r="DF48" s="15" t="n">
        <f aca="false">IF(DD48/DE48=INT(DD48/DE48),1,0)</f>
        <v>0</v>
      </c>
      <c r="DG48" s="15" t="n">
        <f aca="false">IF(DF48=0,DD48,DD48/DE48)</f>
        <v>1</v>
      </c>
      <c r="DH48" s="15" t="n">
        <v>67</v>
      </c>
      <c r="DI48" s="15" t="n">
        <f aca="false">IF(DG48/DH48=INT(DG48/DH48),1,0)</f>
        <v>0</v>
      </c>
      <c r="DJ48" s="15" t="n">
        <f aca="false">IF(DI48=0,DG48,DG48/DH48)</f>
        <v>1</v>
      </c>
      <c r="DK48" s="15" t="n">
        <v>71</v>
      </c>
      <c r="DL48" s="15" t="n">
        <f aca="false">IF(DJ48/DK48=INT(DJ48/DK48),1,0)</f>
        <v>0</v>
      </c>
      <c r="DM48" s="15" t="n">
        <f aca="false">IF(DL48=0,DJ48,DJ48/DK48)</f>
        <v>1</v>
      </c>
      <c r="DN48" s="15" t="n">
        <v>73</v>
      </c>
      <c r="DO48" s="15" t="n">
        <f aca="false">IF(DM48/DN48=INT(DM48/DN48),1,0)</f>
        <v>0</v>
      </c>
      <c r="DP48" s="15" t="n">
        <f aca="false">IF(DO48=0,DM48,DM48/DN48)</f>
        <v>1</v>
      </c>
      <c r="DQ48" s="15" t="n">
        <v>79</v>
      </c>
      <c r="DR48" s="15" t="n">
        <f aca="false">IF(DP48/DQ48=INT(DP48/DQ48),1,0)</f>
        <v>0</v>
      </c>
      <c r="DS48" s="15" t="n">
        <f aca="false">IF(DR48=0,DP48,DP48/DQ48)</f>
        <v>1</v>
      </c>
      <c r="DT48" s="15" t="n">
        <v>83</v>
      </c>
      <c r="DU48" s="15" t="n">
        <f aca="false">IF(DS48/DT48=INT(DS48/DT48),1,0)</f>
        <v>0</v>
      </c>
      <c r="DV48" s="15" t="n">
        <f aca="false">IF(DU48=0,DS48,DS48/DT48)</f>
        <v>1</v>
      </c>
      <c r="DW48" s="15" t="n">
        <v>89</v>
      </c>
      <c r="DX48" s="15" t="n">
        <f aca="false">IF(DV48/DW48=INT(DV48/DW48),1,0)</f>
        <v>0</v>
      </c>
      <c r="DY48" s="15" t="n">
        <f aca="false">IF(DX48=0,DV48,DV48/DW48)</f>
        <v>1</v>
      </c>
      <c r="DZ48" s="15" t="n">
        <v>97</v>
      </c>
      <c r="EA48" s="15" t="n">
        <f aca="false">IF(DY48/DZ48=INT(DY48/DZ48),1,0)</f>
        <v>0</v>
      </c>
      <c r="EB48" s="15" t="n">
        <f aca="false">IF(EA48=0,DY48,DY48/DZ48)</f>
        <v>1</v>
      </c>
      <c r="EC48" s="15" t="n">
        <v>101</v>
      </c>
      <c r="ED48" s="15" t="n">
        <f aca="false">IF(EB48/EC48=INT(EB48/EC48),1,0)</f>
        <v>0</v>
      </c>
      <c r="EE48" s="15" t="n">
        <f aca="false">IF(ED48=0,EB48,EB48/EC48)</f>
        <v>1</v>
      </c>
      <c r="EF48" s="15" t="n">
        <v>103</v>
      </c>
      <c r="EG48" s="15" t="n">
        <f aca="false">IF(EE48/EF48=INT(EE48/EF48),1,0)</f>
        <v>0</v>
      </c>
      <c r="EH48" s="15" t="n">
        <f aca="false">IF(EG48=0,EE48,EE48/EF48)</f>
        <v>1</v>
      </c>
      <c r="EI48" s="15" t="n">
        <v>107</v>
      </c>
      <c r="EJ48" s="15" t="n">
        <f aca="false">IF(EH48/EI48=INT(EH48/EI48),1,0)</f>
        <v>0</v>
      </c>
      <c r="EK48" s="15" t="n">
        <f aca="false">IF(EJ48=0,EH48,EH48/EI48)</f>
        <v>1</v>
      </c>
      <c r="EL48" s="15" t="n">
        <v>109</v>
      </c>
      <c r="EM48" s="15" t="n">
        <f aca="false">IF(EK48/EL48=INT(EK48/EL48),1,0)</f>
        <v>0</v>
      </c>
      <c r="EN48" s="15" t="n">
        <f aca="false">IF(EM48=0,EK48,EK48/EL48)</f>
        <v>1</v>
      </c>
      <c r="EO48" s="15" t="n">
        <v>113</v>
      </c>
      <c r="EP48" s="15" t="n">
        <f aca="false">IF(EN48/EO48=INT(EN48/EO48),1,0)</f>
        <v>0</v>
      </c>
      <c r="EQ48" s="15" t="n">
        <f aca="false">IF(EP48=0,EN48,EN48/EO48)</f>
        <v>1</v>
      </c>
      <c r="ER48" s="15" t="n">
        <v>127</v>
      </c>
      <c r="ES48" s="15" t="n">
        <f aca="false">IF(EQ48/ER48=INT(EQ48/ER48),1,0)</f>
        <v>0</v>
      </c>
      <c r="ET48" s="15" t="n">
        <f aca="false">IF(ES48=0,EQ48,EQ48/ER48)</f>
        <v>1</v>
      </c>
      <c r="EU48" s="15" t="n">
        <v>131</v>
      </c>
      <c r="EV48" s="15" t="n">
        <f aca="false">IF(ET48/EU48=INT(ET48/EU48),1,0)</f>
        <v>0</v>
      </c>
      <c r="EW48" s="15" t="n">
        <f aca="false">IF(EV48=0,ET48,ET48/EU48)</f>
        <v>1</v>
      </c>
      <c r="EX48" s="15" t="n">
        <v>137</v>
      </c>
      <c r="EY48" s="15" t="n">
        <f aca="false">IF(EW48/EX48=INT(EW48/EX48),1,0)</f>
        <v>0</v>
      </c>
      <c r="EZ48" s="15" t="n">
        <f aca="false">IF(EY48=0,EW48,EW48/EX48)</f>
        <v>1</v>
      </c>
      <c r="FA48" s="15" t="n">
        <v>139</v>
      </c>
      <c r="FB48" s="15" t="n">
        <f aca="false">IF(EZ48/FA48=INT(EZ48/FA48),1,0)</f>
        <v>0</v>
      </c>
      <c r="FC48" s="15" t="n">
        <f aca="false">IF(FB48=0,EZ48,EZ48/FA48)</f>
        <v>1</v>
      </c>
      <c r="FD48" s="15" t="n">
        <v>149</v>
      </c>
      <c r="FE48" s="15" t="n">
        <f aca="false">IF(FC48/FD48=INT(FC48/FD48),1,0)</f>
        <v>0</v>
      </c>
      <c r="FF48" s="15" t="n">
        <f aca="false">IF(FE48=0,FC48,FC48/FD48)</f>
        <v>1</v>
      </c>
      <c r="FG48" s="15"/>
      <c r="FH48" s="15" t="n">
        <f aca="false">8*AF48+4*AI48+2*AL48+AO48</f>
        <v>1</v>
      </c>
      <c r="FI48" s="15" t="n">
        <f aca="false">4*AR48+2*AU48+AX48</f>
        <v>0</v>
      </c>
      <c r="FJ48" s="15" t="n">
        <f aca="false">2*BA48+BD48</f>
        <v>1</v>
      </c>
      <c r="FK48" s="15" t="n">
        <f aca="false">2*BG48+BJ48</f>
        <v>0</v>
      </c>
      <c r="FL48" s="15" t="n">
        <f aca="false">2*BM48+BP48</f>
        <v>0</v>
      </c>
      <c r="FM48" s="15" t="n">
        <f aca="false">2*BS48+BV48</f>
        <v>0</v>
      </c>
      <c r="FN48" s="15" t="n">
        <f aca="false">BY48</f>
        <v>0</v>
      </c>
      <c r="FO48" s="15" t="n">
        <f aca="false">CB48</f>
        <v>0</v>
      </c>
      <c r="FP48" s="15" t="n">
        <f aca="false">CE48</f>
        <v>0</v>
      </c>
      <c r="FQ48" s="15" t="n">
        <f aca="false">CH48</f>
        <v>0</v>
      </c>
      <c r="FR48" s="15" t="n">
        <f aca="false">CK48</f>
        <v>0</v>
      </c>
      <c r="FS48" s="0" t="n">
        <f aca="false">CN48</f>
        <v>0</v>
      </c>
      <c r="FT48" s="0" t="n">
        <f aca="false">CQ48</f>
        <v>0</v>
      </c>
      <c r="FU48" s="0" t="n">
        <f aca="false">CT48</f>
        <v>0</v>
      </c>
      <c r="FV48" s="0" t="n">
        <f aca="false">CW48</f>
        <v>0</v>
      </c>
      <c r="FW48" s="0" t="n">
        <f aca="false">CZ48</f>
        <v>0</v>
      </c>
      <c r="FX48" s="0" t="n">
        <f aca="false">DC48</f>
        <v>0</v>
      </c>
      <c r="FY48" s="0" t="n">
        <f aca="false">DF48</f>
        <v>0</v>
      </c>
      <c r="FZ48" s="0" t="n">
        <f aca="false">DI48</f>
        <v>0</v>
      </c>
      <c r="GA48" s="0" t="n">
        <f aca="false">DL48</f>
        <v>0</v>
      </c>
      <c r="GB48" s="0" t="n">
        <f aca="false">DO48</f>
        <v>0</v>
      </c>
      <c r="GC48" s="0" t="n">
        <f aca="false">DR48</f>
        <v>0</v>
      </c>
      <c r="GD48" s="0" t="n">
        <f aca="false">DU48</f>
        <v>0</v>
      </c>
      <c r="GE48" s="0" t="n">
        <f aca="false">DX48</f>
        <v>0</v>
      </c>
      <c r="GF48" s="0" t="n">
        <f aca="false">EA48</f>
        <v>0</v>
      </c>
      <c r="GG48" s="0" t="n">
        <f aca="false">ED48</f>
        <v>0</v>
      </c>
      <c r="GH48" s="0" t="n">
        <f aca="false">EG48</f>
        <v>0</v>
      </c>
      <c r="GI48" s="0" t="n">
        <f aca="false">EJ48</f>
        <v>0</v>
      </c>
      <c r="GJ48" s="0" t="n">
        <f aca="false">EM48</f>
        <v>0</v>
      </c>
      <c r="GK48" s="0" t="n">
        <f aca="false">EP48</f>
        <v>0</v>
      </c>
      <c r="GL48" s="0" t="n">
        <f aca="false">ES48</f>
        <v>0</v>
      </c>
      <c r="GM48" s="0" t="n">
        <f aca="false">EV48</f>
        <v>0</v>
      </c>
      <c r="GN48" s="0" t="n">
        <f aca="false">EY48</f>
        <v>0</v>
      </c>
      <c r="GO48" s="0" t="n">
        <f aca="false">FB48</f>
        <v>0</v>
      </c>
      <c r="GP48" s="0" t="n">
        <f aca="false">FE48</f>
        <v>0</v>
      </c>
      <c r="GQ48" s="0" t="n">
        <f aca="false">AD48</f>
        <v>10</v>
      </c>
      <c r="GR48" s="0" t="n">
        <f aca="false">GQ48/GQ51</f>
        <v>10</v>
      </c>
      <c r="GT48" s="0" t="n">
        <f aca="false">GR48*GR53-GR49*GR52</f>
        <v>-4</v>
      </c>
      <c r="GU48" s="0" t="n">
        <f aca="false">GT48+GR49*GT49*GR53</f>
        <v>47</v>
      </c>
      <c r="GV48" s="0" t="s">
        <v>86</v>
      </c>
      <c r="GX48" s="0" t="n">
        <f aca="false">AB49</f>
        <v>3</v>
      </c>
      <c r="GY48" s="0" t="n">
        <f aca="false">GR48</f>
        <v>10</v>
      </c>
      <c r="GZ48" s="0" t="n">
        <f aca="false">GR49</f>
        <v>17</v>
      </c>
      <c r="HA48" s="0" t="n">
        <f aca="false">AB53</f>
        <v>2</v>
      </c>
      <c r="HB48" s="0" t="n">
        <f aca="false">GR52</f>
        <v>2</v>
      </c>
      <c r="HC48" s="0" t="n">
        <f aca="false">GR53</f>
        <v>3</v>
      </c>
      <c r="HD48" s="0" t="str">
        <f aca="false">GX48&amp;"  "&amp;GY48&amp;"/"&amp;GZ48&amp;"  -  "&amp;HA48&amp;"  "&amp;HB48&amp;"/"&amp;HC48</f>
        <v>3  10/17  -  2  2/3</v>
      </c>
      <c r="HG48" s="0" t="n">
        <f aca="false">AB57</f>
        <v>0</v>
      </c>
      <c r="HH48" s="0" t="n">
        <f aca="false">GR56</f>
        <v>47</v>
      </c>
      <c r="HI48" s="0" t="n">
        <f aca="false">GR57</f>
        <v>51</v>
      </c>
      <c r="HJ48" s="0" t="str">
        <f aca="false">HG48&amp;"  "&amp;HH48&amp;"/"&amp;HI48</f>
        <v>0  47/51</v>
      </c>
      <c r="HK48" s="0" t="str">
        <f aca="false">"   "&amp;HH48&amp;"/"&amp;HI48</f>
        <v>   47/51</v>
      </c>
      <c r="HL48" s="0" t="str">
        <f aca="false">HG48&amp;"   "</f>
        <v>0   </v>
      </c>
      <c r="HM48" s="0" t="str">
        <f aca="false">IF(HG48=0,HK48,IF(HH48=0,HL48,IF(HH48+HG48=0,"0   ",HJ48)))</f>
        <v>   47/51</v>
      </c>
    </row>
    <row r="49" customFormat="false" ht="6" hidden="true" customHeight="true" outlineLevel="0" collapsed="false">
      <c r="A49" s="1"/>
      <c r="B49" s="13"/>
      <c r="C49" s="10"/>
      <c r="D49" s="10"/>
      <c r="E49" s="61"/>
      <c r="F49" s="78"/>
      <c r="G49" s="61"/>
      <c r="H49" s="10"/>
      <c r="I49" s="10"/>
      <c r="AB49" s="0" t="n">
        <f aca="false">AB48+INT(AC48/AC49)</f>
        <v>3</v>
      </c>
      <c r="AC49" s="15" t="n">
        <f aca="true">IF(Y48&gt;AC48,INT((RAND()*(Z48-Y48+1)+Y48)),INT((RAND()*(Z48-AC48)+AC48+1)))</f>
        <v>17</v>
      </c>
      <c r="AD49" s="0" t="n">
        <f aca="false">AC49</f>
        <v>17</v>
      </c>
      <c r="AE49" s="0" t="n">
        <v>256</v>
      </c>
      <c r="AF49" s="15" t="n">
        <f aca="false">IF(AD49/AE49=INT(AD49/AE49),1,0)</f>
        <v>0</v>
      </c>
      <c r="AG49" s="15" t="n">
        <f aca="false">IF(AF49=0,AD49,AD49/AE49)</f>
        <v>17</v>
      </c>
      <c r="AH49" s="15" t="n">
        <v>16</v>
      </c>
      <c r="AI49" s="15" t="n">
        <f aca="false">IF(AG49/AH49=INT(AG49/AH49),1,0)</f>
        <v>0</v>
      </c>
      <c r="AJ49" s="15" t="n">
        <f aca="false">IF(AI49=0,AG49,AG49/AH49)</f>
        <v>17</v>
      </c>
      <c r="AK49" s="15" t="n">
        <v>4</v>
      </c>
      <c r="AL49" s="15" t="n">
        <f aca="false">IF(AJ49/AK49=INT(AJ49/AK49),1,0)</f>
        <v>0</v>
      </c>
      <c r="AM49" s="15" t="n">
        <f aca="false">IF(AL49=0,AJ49,AJ49/AK49)</f>
        <v>17</v>
      </c>
      <c r="AN49" s="15" t="n">
        <v>2</v>
      </c>
      <c r="AO49" s="15" t="n">
        <f aca="false">IF(AM49/AN49=INT(AM49/AN49),1,0)</f>
        <v>0</v>
      </c>
      <c r="AP49" s="15" t="n">
        <f aca="false">IF(AO49=0,AM49,AM49/AN49)</f>
        <v>17</v>
      </c>
      <c r="AQ49" s="15" t="n">
        <v>81</v>
      </c>
      <c r="AR49" s="15" t="n">
        <f aca="false">IF(AP49/AQ49=INT(AP49/AQ49),1,0)</f>
        <v>0</v>
      </c>
      <c r="AS49" s="15" t="n">
        <f aca="false">IF(AR49=0,AP49,AP49/AQ49)</f>
        <v>17</v>
      </c>
      <c r="AT49" s="15" t="n">
        <v>9</v>
      </c>
      <c r="AU49" s="15" t="n">
        <f aca="false">IF(AS49/AT49=INT(AS49/AT49),1,0)</f>
        <v>0</v>
      </c>
      <c r="AV49" s="15" t="n">
        <f aca="false">IF(AU49=0,AS49,AS49/AT49)</f>
        <v>17</v>
      </c>
      <c r="AW49" s="15" t="n">
        <v>3</v>
      </c>
      <c r="AX49" s="15" t="n">
        <f aca="false">IF(AV49/AW49=INT(AV49/AW49),1,0)</f>
        <v>0</v>
      </c>
      <c r="AY49" s="15" t="n">
        <f aca="false">IF(AX49=0,AV49,AV49/AW49)</f>
        <v>17</v>
      </c>
      <c r="AZ49" s="15" t="n">
        <v>25</v>
      </c>
      <c r="BA49" s="15" t="n">
        <f aca="false">IF(AY49/AZ49=INT(AY49/AZ49),1,0)</f>
        <v>0</v>
      </c>
      <c r="BB49" s="15" t="n">
        <f aca="false">IF(BA49=0,AY49,AY49/AZ49)</f>
        <v>17</v>
      </c>
      <c r="BC49" s="15" t="n">
        <v>5</v>
      </c>
      <c r="BD49" s="15" t="n">
        <f aca="false">IF(BB49/BC49=INT(BB49/BC49),1,0)</f>
        <v>0</v>
      </c>
      <c r="BE49" s="15" t="n">
        <f aca="false">IF(BD49=0,BB49,BB49/BC49)</f>
        <v>17</v>
      </c>
      <c r="BF49" s="15" t="n">
        <v>49</v>
      </c>
      <c r="BG49" s="15" t="n">
        <f aca="false">IF(BE49/BF49=INT(BE49/BF49),1,0)</f>
        <v>0</v>
      </c>
      <c r="BH49" s="15" t="n">
        <f aca="false">IF(BG49=0,BE49,BE49/BF49)</f>
        <v>17</v>
      </c>
      <c r="BI49" s="15" t="n">
        <v>7</v>
      </c>
      <c r="BJ49" s="15" t="n">
        <f aca="false">IF(BH49/BI49=INT(BH49/BI49),1,0)</f>
        <v>0</v>
      </c>
      <c r="BK49" s="15" t="n">
        <f aca="false">IF(BJ49=0,BH49,BH49/BI49)</f>
        <v>17</v>
      </c>
      <c r="BL49" s="15" t="n">
        <v>121</v>
      </c>
      <c r="BM49" s="15" t="n">
        <f aca="false">IF(BK49/BL49=INT(BK49/BL49),1,0)</f>
        <v>0</v>
      </c>
      <c r="BN49" s="15" t="n">
        <f aca="false">IF(BM49=0,BK49,BK49/BL49)</f>
        <v>17</v>
      </c>
      <c r="BO49" s="15" t="n">
        <v>11</v>
      </c>
      <c r="BP49" s="15" t="n">
        <f aca="false">IF(BN49/BO49=INT(BN49/BO49),1,0)</f>
        <v>0</v>
      </c>
      <c r="BQ49" s="15" t="n">
        <f aca="false">IF(BP49=0,BN49,BN49/BO49)</f>
        <v>17</v>
      </c>
      <c r="BR49" s="15" t="n">
        <v>169</v>
      </c>
      <c r="BS49" s="15" t="n">
        <f aca="false">IF(BQ49/BR49=INT(BQ49/BR49),1,0)</f>
        <v>0</v>
      </c>
      <c r="BT49" s="15" t="n">
        <f aca="false">IF(BS49=0,BQ49,BQ49/BR49)</f>
        <v>17</v>
      </c>
      <c r="BU49" s="15" t="n">
        <v>13</v>
      </c>
      <c r="BV49" s="15" t="n">
        <f aca="false">IF(BT49/BU49=INT(BT49/BU49),1,0)</f>
        <v>0</v>
      </c>
      <c r="BW49" s="15" t="n">
        <f aca="false">IF(BV49=0,BT49,BT49/BU49)</f>
        <v>17</v>
      </c>
      <c r="BX49" s="15" t="n">
        <v>17</v>
      </c>
      <c r="BY49" s="15" t="n">
        <f aca="false">IF(BW49/BX49=INT(BW49/BX49),1,0)</f>
        <v>1</v>
      </c>
      <c r="BZ49" s="15" t="n">
        <f aca="false">IF(BY49=0,BW49,BW49/BX49)</f>
        <v>1</v>
      </c>
      <c r="CA49" s="15" t="n">
        <v>19</v>
      </c>
      <c r="CB49" s="15" t="n">
        <f aca="false">IF(BZ49/CA49=INT(BZ49/CA49),1,0)</f>
        <v>0</v>
      </c>
      <c r="CC49" s="15" t="n">
        <f aca="false">IF(CB49=0,BZ49,BZ49/CA49)</f>
        <v>1</v>
      </c>
      <c r="CD49" s="15" t="n">
        <v>23</v>
      </c>
      <c r="CE49" s="15" t="n">
        <f aca="false">IF(CC49/CD49=INT(CC49/CD49),1,0)</f>
        <v>0</v>
      </c>
      <c r="CF49" s="15" t="n">
        <f aca="false">IF(CE49=0,CC49,CC49/CD49)</f>
        <v>1</v>
      </c>
      <c r="CG49" s="15" t="n">
        <v>29</v>
      </c>
      <c r="CH49" s="15" t="n">
        <f aca="false">IF(CF49/CG49=INT(CF49/CG49),1,0)</f>
        <v>0</v>
      </c>
      <c r="CI49" s="15" t="n">
        <f aca="false">IF(CH49=0,CF49,CF49/CG49)</f>
        <v>1</v>
      </c>
      <c r="CJ49" s="15" t="n">
        <v>31</v>
      </c>
      <c r="CK49" s="15" t="n">
        <f aca="false">IF(CI49/CJ49=INT(CI49/CJ49),1,0)</f>
        <v>0</v>
      </c>
      <c r="CL49" s="15" t="n">
        <f aca="false">IF(CK49=0,CI49,CI49/CJ49)</f>
        <v>1</v>
      </c>
      <c r="CM49" s="15" t="n">
        <v>37</v>
      </c>
      <c r="CN49" s="15" t="n">
        <f aca="false">IF(CL49/CM49=INT(CL49/CM49),1,0)</f>
        <v>0</v>
      </c>
      <c r="CO49" s="15" t="n">
        <f aca="false">IF(CN49=0,CL49,CL49/CM49)</f>
        <v>1</v>
      </c>
      <c r="CP49" s="15" t="n">
        <v>41</v>
      </c>
      <c r="CQ49" s="15" t="n">
        <f aca="false">IF(CO49/CP49=INT(CO49/CP49),1,0)</f>
        <v>0</v>
      </c>
      <c r="CR49" s="15" t="n">
        <f aca="false">IF(CQ49=0,CO49,CO49/CP49)</f>
        <v>1</v>
      </c>
      <c r="CS49" s="15" t="n">
        <v>43</v>
      </c>
      <c r="CT49" s="15" t="n">
        <f aca="false">IF(CR49/CS49=INT(CR49/CS49),1,0)</f>
        <v>0</v>
      </c>
      <c r="CU49" s="15" t="n">
        <f aca="false">IF(CT49=0,CR49,CR49/CS49)</f>
        <v>1</v>
      </c>
      <c r="CV49" s="15" t="n">
        <v>47</v>
      </c>
      <c r="CW49" s="15" t="n">
        <f aca="false">IF(CU49/CV49=INT(CU49/CV49),1,0)</f>
        <v>0</v>
      </c>
      <c r="CX49" s="15" t="n">
        <f aca="false">IF(CW49=0,CU49,CU49/CV49)</f>
        <v>1</v>
      </c>
      <c r="CY49" s="15" t="n">
        <v>53</v>
      </c>
      <c r="CZ49" s="15" t="n">
        <f aca="false">IF(CX49/CY49=INT(CX49/CY49),1,0)</f>
        <v>0</v>
      </c>
      <c r="DA49" s="15" t="n">
        <f aca="false">IF(CZ49=0,CX49,CX49/CY49)</f>
        <v>1</v>
      </c>
      <c r="DB49" s="15" t="n">
        <v>59</v>
      </c>
      <c r="DC49" s="15" t="n">
        <f aca="false">IF(DA49/DB49=INT(DA49/DB49),1,0)</f>
        <v>0</v>
      </c>
      <c r="DD49" s="15" t="n">
        <f aca="false">IF(DC49=0,DA49,DA49/DB49)</f>
        <v>1</v>
      </c>
      <c r="DE49" s="15" t="n">
        <v>61</v>
      </c>
      <c r="DF49" s="15" t="n">
        <f aca="false">IF(DD49/DE49=INT(DD49/DE49),1,0)</f>
        <v>0</v>
      </c>
      <c r="DG49" s="15" t="n">
        <f aca="false">IF(DF49=0,DD49,DD49/DE49)</f>
        <v>1</v>
      </c>
      <c r="DH49" s="15" t="n">
        <v>67</v>
      </c>
      <c r="DI49" s="15" t="n">
        <f aca="false">IF(DG49/DH49=INT(DG49/DH49),1,0)</f>
        <v>0</v>
      </c>
      <c r="DJ49" s="15" t="n">
        <f aca="false">IF(DI49=0,DG49,DG49/DH49)</f>
        <v>1</v>
      </c>
      <c r="DK49" s="15" t="n">
        <v>71</v>
      </c>
      <c r="DL49" s="15" t="n">
        <f aca="false">IF(DJ49/DK49=INT(DJ49/DK49),1,0)</f>
        <v>0</v>
      </c>
      <c r="DM49" s="15" t="n">
        <f aca="false">IF(DL49=0,DJ49,DJ49/DK49)</f>
        <v>1</v>
      </c>
      <c r="DN49" s="15" t="n">
        <v>73</v>
      </c>
      <c r="DO49" s="15" t="n">
        <f aca="false">IF(DM49/DN49=INT(DM49/DN49),1,0)</f>
        <v>0</v>
      </c>
      <c r="DP49" s="15" t="n">
        <f aca="false">IF(DO49=0,DM49,DM49/DN49)</f>
        <v>1</v>
      </c>
      <c r="DQ49" s="15" t="n">
        <v>79</v>
      </c>
      <c r="DR49" s="15" t="n">
        <f aca="false">IF(DP49/DQ49=INT(DP49/DQ49),1,0)</f>
        <v>0</v>
      </c>
      <c r="DS49" s="15" t="n">
        <f aca="false">IF(DR49=0,DP49,DP49/DQ49)</f>
        <v>1</v>
      </c>
      <c r="DT49" s="15" t="n">
        <v>83</v>
      </c>
      <c r="DU49" s="15" t="n">
        <f aca="false">IF(DS49/DT49=INT(DS49/DT49),1,0)</f>
        <v>0</v>
      </c>
      <c r="DV49" s="15" t="n">
        <f aca="false">IF(DU49=0,DS49,DS49/DT49)</f>
        <v>1</v>
      </c>
      <c r="DW49" s="15" t="n">
        <v>89</v>
      </c>
      <c r="DX49" s="15" t="n">
        <f aca="false">IF(DV49/DW49=INT(DV49/DW49),1,0)</f>
        <v>0</v>
      </c>
      <c r="DY49" s="15" t="n">
        <f aca="false">IF(DX49=0,DV49,DV49/DW49)</f>
        <v>1</v>
      </c>
      <c r="DZ49" s="15" t="n">
        <v>97</v>
      </c>
      <c r="EA49" s="15" t="n">
        <f aca="false">IF(DY49/DZ49=INT(DY49/DZ49),1,0)</f>
        <v>0</v>
      </c>
      <c r="EB49" s="15" t="n">
        <f aca="false">IF(EA49=0,DY49,DY49/DZ49)</f>
        <v>1</v>
      </c>
      <c r="EC49" s="15" t="n">
        <v>101</v>
      </c>
      <c r="ED49" s="15" t="n">
        <f aca="false">IF(EB49/EC49=INT(EB49/EC49),1,0)</f>
        <v>0</v>
      </c>
      <c r="EE49" s="15" t="n">
        <f aca="false">IF(ED49=0,EB49,EB49/EC49)</f>
        <v>1</v>
      </c>
      <c r="EF49" s="15" t="n">
        <v>103</v>
      </c>
      <c r="EG49" s="15" t="n">
        <f aca="false">IF(EE49/EF49=INT(EE49/EF49),1,0)</f>
        <v>0</v>
      </c>
      <c r="EH49" s="15" t="n">
        <f aca="false">IF(EG49=0,EE49,EE49/EF49)</f>
        <v>1</v>
      </c>
      <c r="EI49" s="15" t="n">
        <v>107</v>
      </c>
      <c r="EJ49" s="15" t="n">
        <f aca="false">IF(EH49/EI49=INT(EH49/EI49),1,0)</f>
        <v>0</v>
      </c>
      <c r="EK49" s="15" t="n">
        <f aca="false">IF(EJ49=0,EH49,EH49/EI49)</f>
        <v>1</v>
      </c>
      <c r="EL49" s="15" t="n">
        <v>109</v>
      </c>
      <c r="EM49" s="15" t="n">
        <f aca="false">IF(EK49/EL49=INT(EK49/EL49),1,0)</f>
        <v>0</v>
      </c>
      <c r="EN49" s="15" t="n">
        <f aca="false">IF(EM49=0,EK49,EK49/EL49)</f>
        <v>1</v>
      </c>
      <c r="EO49" s="15" t="n">
        <v>113</v>
      </c>
      <c r="EP49" s="15" t="n">
        <f aca="false">IF(EN49/EO49=INT(EN49/EO49),1,0)</f>
        <v>0</v>
      </c>
      <c r="EQ49" s="15" t="n">
        <f aca="false">IF(EP49=0,EN49,EN49/EO49)</f>
        <v>1</v>
      </c>
      <c r="ER49" s="15" t="n">
        <v>127</v>
      </c>
      <c r="ES49" s="15" t="n">
        <f aca="false">IF(EQ49/ER49=INT(EQ49/ER49),1,0)</f>
        <v>0</v>
      </c>
      <c r="ET49" s="15" t="n">
        <f aca="false">IF(ES49=0,EQ49,EQ49/ER49)</f>
        <v>1</v>
      </c>
      <c r="EU49" s="15" t="n">
        <v>131</v>
      </c>
      <c r="EV49" s="15" t="n">
        <f aca="false">IF(ET49/EU49=INT(ET49/EU49),1,0)</f>
        <v>0</v>
      </c>
      <c r="EW49" s="15" t="n">
        <f aca="false">IF(EV49=0,ET49,ET49/EU49)</f>
        <v>1</v>
      </c>
      <c r="EX49" s="15" t="n">
        <v>137</v>
      </c>
      <c r="EY49" s="15" t="n">
        <f aca="false">IF(EW49/EX49=INT(EW49/EX49),1,0)</f>
        <v>0</v>
      </c>
      <c r="EZ49" s="15" t="n">
        <f aca="false">IF(EY49=0,EW49,EW49/EX49)</f>
        <v>1</v>
      </c>
      <c r="FA49" s="15" t="n">
        <v>139</v>
      </c>
      <c r="FB49" s="15" t="n">
        <f aca="false">IF(EZ49/FA49=INT(EZ49/FA49),1,0)</f>
        <v>0</v>
      </c>
      <c r="FC49" s="15" t="n">
        <f aca="false">IF(FB49=0,EZ49,EZ49/FA49)</f>
        <v>1</v>
      </c>
      <c r="FD49" s="15" t="n">
        <v>149</v>
      </c>
      <c r="FE49" s="15" t="n">
        <f aca="false">IF(FC49/FD49=INT(FC49/FD49),1,0)</f>
        <v>0</v>
      </c>
      <c r="FF49" s="15" t="n">
        <f aca="false">IF(FE49=0,FC49,FC49/FD49)</f>
        <v>1</v>
      </c>
      <c r="FG49" s="15"/>
      <c r="FH49" s="15" t="n">
        <f aca="false">8*AF49+4*AI49+2*AL49+AO49</f>
        <v>0</v>
      </c>
      <c r="FI49" s="15" t="n">
        <f aca="false">4*AR49+2*AU49+AX49</f>
        <v>0</v>
      </c>
      <c r="FJ49" s="15" t="n">
        <f aca="false">2*BA49+BD49</f>
        <v>0</v>
      </c>
      <c r="FK49" s="15" t="n">
        <f aca="false">2*BG49+BJ49</f>
        <v>0</v>
      </c>
      <c r="FL49" s="15" t="n">
        <f aca="false">2*BM49+BP49</f>
        <v>0</v>
      </c>
      <c r="FM49" s="15" t="n">
        <f aca="false">2*BS49+BV49</f>
        <v>0</v>
      </c>
      <c r="FN49" s="15" t="n">
        <f aca="false">BY49</f>
        <v>1</v>
      </c>
      <c r="FO49" s="15" t="n">
        <f aca="false">CB49</f>
        <v>0</v>
      </c>
      <c r="FP49" s="15" t="n">
        <f aca="false">CE49</f>
        <v>0</v>
      </c>
      <c r="FQ49" s="15" t="n">
        <f aca="false">CH49</f>
        <v>0</v>
      </c>
      <c r="FR49" s="15" t="n">
        <f aca="false">CK49</f>
        <v>0</v>
      </c>
      <c r="FS49" s="0" t="n">
        <f aca="false">CN49</f>
        <v>0</v>
      </c>
      <c r="FT49" s="0" t="n">
        <f aca="false">CQ49</f>
        <v>0</v>
      </c>
      <c r="FU49" s="0" t="n">
        <f aca="false">CT49</f>
        <v>0</v>
      </c>
      <c r="FV49" s="0" t="n">
        <f aca="false">CW49</f>
        <v>0</v>
      </c>
      <c r="FW49" s="0" t="n">
        <f aca="false">CZ49</f>
        <v>0</v>
      </c>
      <c r="FX49" s="0" t="n">
        <f aca="false">DC49</f>
        <v>0</v>
      </c>
      <c r="FY49" s="0" t="n">
        <f aca="false">DF49</f>
        <v>0</v>
      </c>
      <c r="FZ49" s="0" t="n">
        <f aca="false">DI49</f>
        <v>0</v>
      </c>
      <c r="GA49" s="0" t="n">
        <f aca="false">DL49</f>
        <v>0</v>
      </c>
      <c r="GB49" s="0" t="n">
        <f aca="false">DO49</f>
        <v>0</v>
      </c>
      <c r="GC49" s="0" t="n">
        <f aca="false">DR49</f>
        <v>0</v>
      </c>
      <c r="GD49" s="0" t="n">
        <f aca="false">DU49</f>
        <v>0</v>
      </c>
      <c r="GE49" s="0" t="n">
        <f aca="false">DX49</f>
        <v>0</v>
      </c>
      <c r="GF49" s="0" t="n">
        <f aca="false">EA49</f>
        <v>0</v>
      </c>
      <c r="GG49" s="0" t="n">
        <f aca="false">ED49</f>
        <v>0</v>
      </c>
      <c r="GH49" s="0" t="n">
        <f aca="false">EG49</f>
        <v>0</v>
      </c>
      <c r="GI49" s="0" t="n">
        <f aca="false">EJ49</f>
        <v>0</v>
      </c>
      <c r="GJ49" s="0" t="n">
        <f aca="false">EM49</f>
        <v>0</v>
      </c>
      <c r="GK49" s="0" t="n">
        <f aca="false">EP49</f>
        <v>0</v>
      </c>
      <c r="GL49" s="0" t="n">
        <f aca="false">ES49</f>
        <v>0</v>
      </c>
      <c r="GM49" s="0" t="n">
        <f aca="false">EV49</f>
        <v>0</v>
      </c>
      <c r="GN49" s="0" t="n">
        <f aca="false">EY49</f>
        <v>0</v>
      </c>
      <c r="GO49" s="0" t="n">
        <f aca="false">FB49</f>
        <v>0</v>
      </c>
      <c r="GP49" s="0" t="n">
        <f aca="false">FE49</f>
        <v>0</v>
      </c>
      <c r="GQ49" s="0" t="n">
        <f aca="false">AD49</f>
        <v>17</v>
      </c>
      <c r="GR49" s="0" t="n">
        <f aca="false">GQ49/GQ51</f>
        <v>17</v>
      </c>
      <c r="GT49" s="0" t="n">
        <f aca="false">IF(GT48&lt;0,1,0)</f>
        <v>1</v>
      </c>
      <c r="GU49" s="0" t="n">
        <f aca="false">GR49*GR53</f>
        <v>51</v>
      </c>
      <c r="GV49" s="0" t="s">
        <v>87</v>
      </c>
    </row>
    <row r="50" customFormat="false" ht="5.25" hidden="true" customHeight="true" outlineLevel="0" collapsed="false">
      <c r="A50" s="1"/>
      <c r="B50" s="13"/>
      <c r="C50" s="10"/>
      <c r="D50" s="10"/>
      <c r="E50" s="61"/>
      <c r="F50" s="78"/>
      <c r="G50" s="61"/>
      <c r="H50" s="10"/>
      <c r="I50" s="1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 t="n">
        <f aca="false">IF(FH48&lt;FH49,FH48,FH49)</f>
        <v>0</v>
      </c>
      <c r="FI50" s="15" t="n">
        <f aca="false">IF(FI48&lt;FI49,FI48,FI49)</f>
        <v>0</v>
      </c>
      <c r="FJ50" s="15" t="n">
        <f aca="false">IF(FJ48&lt;FJ49,FJ48,FJ49)</f>
        <v>0</v>
      </c>
      <c r="FK50" s="15" t="n">
        <f aca="false">IF(FK48&lt;FK49,FK48,FK49)</f>
        <v>0</v>
      </c>
      <c r="FL50" s="15" t="n">
        <f aca="false">IF(FL48&lt;FL49,FL48,FL49)</f>
        <v>0</v>
      </c>
      <c r="FM50" s="15" t="n">
        <f aca="false">IF(FM48&lt;FM49,FM48,FM49)</f>
        <v>0</v>
      </c>
      <c r="FN50" s="15" t="n">
        <f aca="false">IF(FN48&lt;FN49,FN48,FN49)</f>
        <v>0</v>
      </c>
      <c r="FO50" s="15" t="n">
        <f aca="false">IF(FO48&lt;FO49,FO48,FO49)</f>
        <v>0</v>
      </c>
      <c r="FP50" s="15" t="n">
        <f aca="false">IF(FP48&lt;FP49,FP48,FP49)</f>
        <v>0</v>
      </c>
      <c r="FQ50" s="15" t="n">
        <f aca="false">IF(FQ48&lt;FQ49,FQ48,FQ49)</f>
        <v>0</v>
      </c>
      <c r="FR50" s="15" t="n">
        <f aca="false">IF(FR48&lt;FR49,FR48,FR49)</f>
        <v>0</v>
      </c>
      <c r="FS50" s="15" t="n">
        <f aca="false">IF(FS48&lt;FS49,FS48,FS49)</f>
        <v>0</v>
      </c>
      <c r="FT50" s="15" t="n">
        <f aca="false">IF(FT48&lt;FT49,FT48,FT49)</f>
        <v>0</v>
      </c>
      <c r="FU50" s="15" t="n">
        <f aca="false">IF(FU48&lt;FU49,FU48,FU49)</f>
        <v>0</v>
      </c>
      <c r="FV50" s="15" t="n">
        <f aca="false">IF(FV48&lt;FV49,FV48,FV49)</f>
        <v>0</v>
      </c>
      <c r="FW50" s="15" t="n">
        <f aca="false">IF(FW48&lt;FW49,FW48,FW49)</f>
        <v>0</v>
      </c>
      <c r="FX50" s="15" t="n">
        <f aca="false">IF(FX48&lt;FX49,FX48,FX49)</f>
        <v>0</v>
      </c>
      <c r="FY50" s="15" t="n">
        <f aca="false">IF(FY48&lt;FY49,FY48,FY49)</f>
        <v>0</v>
      </c>
      <c r="FZ50" s="15" t="n">
        <f aca="false">IF(FZ48&lt;FZ49,FZ48,FZ49)</f>
        <v>0</v>
      </c>
      <c r="GA50" s="15" t="n">
        <f aca="false">IF(GA48&lt;GA49,GA48,GA49)</f>
        <v>0</v>
      </c>
      <c r="GB50" s="15" t="n">
        <f aca="false">IF(GB48&lt;GB49,GB48,GB49)</f>
        <v>0</v>
      </c>
      <c r="GC50" s="15" t="n">
        <f aca="false">IF(GC48&lt;GC49,GC48,GC49)</f>
        <v>0</v>
      </c>
      <c r="GD50" s="15" t="n">
        <f aca="false">IF(GD48&lt;GD49,GD48,GD49)</f>
        <v>0</v>
      </c>
      <c r="GE50" s="15" t="n">
        <f aca="false">IF(GE48&lt;GE49,GE48,GE49)</f>
        <v>0</v>
      </c>
      <c r="GF50" s="15" t="n">
        <f aca="false">IF(GF48&lt;GF49,GF48,GF49)</f>
        <v>0</v>
      </c>
      <c r="GG50" s="15" t="n">
        <f aca="false">IF(GG48&lt;GG49,GG48,GG49)</f>
        <v>0</v>
      </c>
      <c r="GH50" s="15" t="n">
        <f aca="false">IF(GH48&lt;GH49,GH48,GH49)</f>
        <v>0</v>
      </c>
      <c r="GI50" s="15" t="n">
        <f aca="false">IF(GI48&lt;GI49,GI48,GI49)</f>
        <v>0</v>
      </c>
      <c r="GJ50" s="15" t="n">
        <f aca="false">IF(GJ48&lt;GJ49,GJ48,GJ49)</f>
        <v>0</v>
      </c>
      <c r="GK50" s="15" t="n">
        <f aca="false">IF(GK48&lt;GK49,GK48,GK49)</f>
        <v>0</v>
      </c>
      <c r="GL50" s="15" t="n">
        <f aca="false">IF(GL48&lt;GL49,GL48,GL49)</f>
        <v>0</v>
      </c>
      <c r="GM50" s="15" t="n">
        <f aca="false">IF(GM48&lt;GM49,GM48,GM49)</f>
        <v>0</v>
      </c>
      <c r="GN50" s="15" t="n">
        <f aca="false">IF(GN48&lt;GN49,GN48,GN49)</f>
        <v>0</v>
      </c>
      <c r="GO50" s="15" t="n">
        <f aca="false">IF(GO48&lt;GO49,GO48,GO49)</f>
        <v>0</v>
      </c>
      <c r="GP50" s="15" t="n">
        <f aca="false">IF(GP48&lt;GP49,GP48,GP49)</f>
        <v>0</v>
      </c>
      <c r="GU50" s="0" t="n">
        <f aca="false">AB49-AB53-GT49</f>
        <v>0</v>
      </c>
      <c r="GV50" s="0" t="s">
        <v>85</v>
      </c>
    </row>
    <row r="51" customFormat="false" ht="6" hidden="true" customHeight="true" outlineLevel="0" collapsed="false">
      <c r="A51" s="1"/>
      <c r="B51" s="13"/>
      <c r="C51" s="10"/>
      <c r="D51" s="10"/>
      <c r="E51" s="61"/>
      <c r="F51" s="78"/>
      <c r="G51" s="61"/>
      <c r="H51" s="10"/>
      <c r="I51" s="10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0" t="n">
        <f aca="false">FH$3^FH50</f>
        <v>1</v>
      </c>
      <c r="FI51" s="0" t="n">
        <f aca="false">FI$3^FI50*FH51</f>
        <v>1</v>
      </c>
      <c r="FJ51" s="0" t="n">
        <f aca="false">FJ$3^FJ50*FI51</f>
        <v>1</v>
      </c>
      <c r="FK51" s="0" t="n">
        <f aca="false">FK$3^FK50*FJ51</f>
        <v>1</v>
      </c>
      <c r="FL51" s="0" t="n">
        <f aca="false">FL$3^FL50*FK51</f>
        <v>1</v>
      </c>
      <c r="FM51" s="0" t="n">
        <f aca="false">FM$3^FM50*FL51</f>
        <v>1</v>
      </c>
      <c r="FN51" s="0" t="n">
        <f aca="false">FN$3^FN50*FM51</f>
        <v>1</v>
      </c>
      <c r="FO51" s="0" t="n">
        <f aca="false">FO$3^FO50*FN51</f>
        <v>1</v>
      </c>
      <c r="FP51" s="0" t="n">
        <f aca="false">FP$3^FP50*FO51</f>
        <v>1</v>
      </c>
      <c r="FQ51" s="0" t="n">
        <f aca="false">FQ$3^FQ50*FP51</f>
        <v>1</v>
      </c>
      <c r="FR51" s="0" t="n">
        <f aca="false">FR$3^FR50*FQ51</f>
        <v>1</v>
      </c>
      <c r="FS51" s="0" t="n">
        <f aca="false">FS$3^FS50*FR51</f>
        <v>1</v>
      </c>
      <c r="FT51" s="0" t="n">
        <f aca="false">FT$3^FT50*FS51</f>
        <v>1</v>
      </c>
      <c r="FU51" s="0" t="n">
        <f aca="false">FU$3^FU50*FT51</f>
        <v>1</v>
      </c>
      <c r="FV51" s="0" t="n">
        <f aca="false">FV$3^FV50*FU51</f>
        <v>1</v>
      </c>
      <c r="FW51" s="0" t="n">
        <f aca="false">FW$3^FW50*FV51</f>
        <v>1</v>
      </c>
      <c r="FX51" s="0" t="n">
        <f aca="false">FX$3^FX50*FW51</f>
        <v>1</v>
      </c>
      <c r="FY51" s="0" t="n">
        <f aca="false">FY$3^FY50*FX51</f>
        <v>1</v>
      </c>
      <c r="FZ51" s="0" t="n">
        <f aca="false">FZ$3^FZ50*FY51</f>
        <v>1</v>
      </c>
      <c r="GA51" s="0" t="n">
        <f aca="false">GA$3^GA50*FZ51</f>
        <v>1</v>
      </c>
      <c r="GB51" s="0" t="n">
        <f aca="false">GB$3^GB50*GA51</f>
        <v>1</v>
      </c>
      <c r="GC51" s="0" t="n">
        <f aca="false">GC$3^GC50*GB51</f>
        <v>1</v>
      </c>
      <c r="GD51" s="0" t="n">
        <f aca="false">GD$3^GD50*GC51</f>
        <v>1</v>
      </c>
      <c r="GE51" s="0" t="n">
        <f aca="false">GE$3^GE50*GD51</f>
        <v>1</v>
      </c>
      <c r="GF51" s="0" t="n">
        <f aca="false">GF$3^GF50*GE51</f>
        <v>1</v>
      </c>
      <c r="GG51" s="0" t="n">
        <f aca="false">GG$3^GG50*GF51</f>
        <v>1</v>
      </c>
      <c r="GH51" s="0" t="n">
        <f aca="false">GH$3^GH50*GG51</f>
        <v>1</v>
      </c>
      <c r="GI51" s="0" t="n">
        <f aca="false">GI$3^GI50*GH51</f>
        <v>1</v>
      </c>
      <c r="GJ51" s="0" t="n">
        <f aca="false">GJ$3^GJ50*GI51</f>
        <v>1</v>
      </c>
      <c r="GK51" s="0" t="n">
        <f aca="false">GK$3^GK50*GJ51</f>
        <v>1</v>
      </c>
      <c r="GL51" s="0" t="n">
        <f aca="false">GL$3^GL50*GK51</f>
        <v>1</v>
      </c>
      <c r="GM51" s="0" t="n">
        <f aca="false">GM$3^GM50*GL51</f>
        <v>1</v>
      </c>
      <c r="GN51" s="0" t="n">
        <f aca="false">GN$3^GN50*GM51</f>
        <v>1</v>
      </c>
      <c r="GO51" s="0" t="n">
        <f aca="false">GO$3^GO50*GN51</f>
        <v>1</v>
      </c>
      <c r="GP51" s="0" t="n">
        <f aca="false">GP$3^GP50*GO51</f>
        <v>1</v>
      </c>
      <c r="GQ51" s="0" t="n">
        <f aca="false">GP51</f>
        <v>1</v>
      </c>
    </row>
    <row r="52" customFormat="false" ht="6" hidden="true" customHeight="true" outlineLevel="0" collapsed="false">
      <c r="A52" s="1"/>
      <c r="B52" s="13"/>
      <c r="C52" s="10"/>
      <c r="D52" s="10"/>
      <c r="E52" s="61"/>
      <c r="F52" s="78"/>
      <c r="G52" s="61"/>
      <c r="H52" s="10"/>
      <c r="I52" s="10"/>
      <c r="AA52" s="0" t="s">
        <v>106</v>
      </c>
      <c r="AB52" s="15" t="n">
        <f aca="true">INT((RAND()*(V48-U48)+U48))</f>
        <v>2</v>
      </c>
      <c r="AC52" s="15" t="n">
        <f aca="true">INT((RAND()*(X48-W48+1)+W48))</f>
        <v>12</v>
      </c>
      <c r="AD52" s="0" t="n">
        <f aca="false">AC52-AC53*(AB53-AB52)</f>
        <v>12</v>
      </c>
      <c r="AE52" s="0" t="n">
        <v>256</v>
      </c>
      <c r="AF52" s="15" t="n">
        <f aca="false">IF(AD52/AE52=INT(AD52/AE52),1,0)</f>
        <v>0</v>
      </c>
      <c r="AG52" s="15" t="n">
        <f aca="false">IF(AF52=0,AD52,AD52/AE52)</f>
        <v>12</v>
      </c>
      <c r="AH52" s="15" t="n">
        <v>16</v>
      </c>
      <c r="AI52" s="15" t="n">
        <f aca="false">IF(AG52/AH52=INT(AG52/AH52),1,0)</f>
        <v>0</v>
      </c>
      <c r="AJ52" s="15" t="n">
        <f aca="false">IF(AI52=0,AG52,AG52/AH52)</f>
        <v>12</v>
      </c>
      <c r="AK52" s="15" t="n">
        <v>4</v>
      </c>
      <c r="AL52" s="15" t="n">
        <f aca="false">IF(AJ52/AK52=INT(AJ52/AK52),1,0)</f>
        <v>1</v>
      </c>
      <c r="AM52" s="15" t="n">
        <f aca="false">IF(AL52=0,AJ52,AJ52/AK52)</f>
        <v>3</v>
      </c>
      <c r="AN52" s="15" t="n">
        <v>2</v>
      </c>
      <c r="AO52" s="15" t="n">
        <f aca="false">IF(AM52/AN52=INT(AM52/AN52),1,0)</f>
        <v>0</v>
      </c>
      <c r="AP52" s="15" t="n">
        <f aca="false">IF(AO52=0,AM52,AM52/AN52)</f>
        <v>3</v>
      </c>
      <c r="AQ52" s="15" t="n">
        <v>81</v>
      </c>
      <c r="AR52" s="15" t="n">
        <f aca="false">IF(AP52/AQ52=INT(AP52/AQ52),1,0)</f>
        <v>0</v>
      </c>
      <c r="AS52" s="15" t="n">
        <f aca="false">IF(AR52=0,AP52,AP52/AQ52)</f>
        <v>3</v>
      </c>
      <c r="AT52" s="15" t="n">
        <v>9</v>
      </c>
      <c r="AU52" s="15" t="n">
        <f aca="false">IF(AS52/AT52=INT(AS52/AT52),1,0)</f>
        <v>0</v>
      </c>
      <c r="AV52" s="15" t="n">
        <f aca="false">IF(AU52=0,AS52,AS52/AT52)</f>
        <v>3</v>
      </c>
      <c r="AW52" s="15" t="n">
        <v>3</v>
      </c>
      <c r="AX52" s="15" t="n">
        <f aca="false">IF(AV52/AW52=INT(AV52/AW52),1,0)</f>
        <v>1</v>
      </c>
      <c r="AY52" s="15" t="n">
        <f aca="false">IF(AX52=0,AV52,AV52/AW52)</f>
        <v>1</v>
      </c>
      <c r="AZ52" s="15" t="n">
        <v>25</v>
      </c>
      <c r="BA52" s="15" t="n">
        <f aca="false">IF(AY52/AZ52=INT(AY52/AZ52),1,0)</f>
        <v>0</v>
      </c>
      <c r="BB52" s="15" t="n">
        <f aca="false">IF(BA52=0,AY52,AY52/AZ52)</f>
        <v>1</v>
      </c>
      <c r="BC52" s="15" t="n">
        <v>5</v>
      </c>
      <c r="BD52" s="15" t="n">
        <f aca="false">IF(BB52/BC52=INT(BB52/BC52),1,0)</f>
        <v>0</v>
      </c>
      <c r="BE52" s="15" t="n">
        <f aca="false">IF(BD52=0,BB52,BB52/BC52)</f>
        <v>1</v>
      </c>
      <c r="BF52" s="15" t="n">
        <v>49</v>
      </c>
      <c r="BG52" s="15" t="n">
        <f aca="false">IF(BE52/BF52=INT(BE52/BF52),1,0)</f>
        <v>0</v>
      </c>
      <c r="BH52" s="15" t="n">
        <f aca="false">IF(BG52=0,BE52,BE52/BF52)</f>
        <v>1</v>
      </c>
      <c r="BI52" s="15" t="n">
        <v>7</v>
      </c>
      <c r="BJ52" s="15" t="n">
        <f aca="false">IF(BH52/BI52=INT(BH52/BI52),1,0)</f>
        <v>0</v>
      </c>
      <c r="BK52" s="15" t="n">
        <f aca="false">IF(BJ52=0,BH52,BH52/BI52)</f>
        <v>1</v>
      </c>
      <c r="BL52" s="15" t="n">
        <v>121</v>
      </c>
      <c r="BM52" s="15" t="n">
        <f aca="false">IF(BK52/BL52=INT(BK52/BL52),1,0)</f>
        <v>0</v>
      </c>
      <c r="BN52" s="15" t="n">
        <f aca="false">IF(BM52=0,BK52,BK52/BL52)</f>
        <v>1</v>
      </c>
      <c r="BO52" s="15" t="n">
        <v>11</v>
      </c>
      <c r="BP52" s="15" t="n">
        <f aca="false">IF(BN52/BO52=INT(BN52/BO52),1,0)</f>
        <v>0</v>
      </c>
      <c r="BQ52" s="15" t="n">
        <f aca="false">IF(BP52=0,BN52,BN52/BO52)</f>
        <v>1</v>
      </c>
      <c r="BR52" s="15" t="n">
        <v>169</v>
      </c>
      <c r="BS52" s="15" t="n">
        <f aca="false">IF(BQ52/BR52=INT(BQ52/BR52),1,0)</f>
        <v>0</v>
      </c>
      <c r="BT52" s="15" t="n">
        <f aca="false">IF(BS52=0,BQ52,BQ52/BR52)</f>
        <v>1</v>
      </c>
      <c r="BU52" s="15" t="n">
        <v>13</v>
      </c>
      <c r="BV52" s="15" t="n">
        <f aca="false">IF(BT52/BU52=INT(BT52/BU52),1,0)</f>
        <v>0</v>
      </c>
      <c r="BW52" s="15" t="n">
        <f aca="false">IF(BV52=0,BT52,BT52/BU52)</f>
        <v>1</v>
      </c>
      <c r="BX52" s="15" t="n">
        <v>17</v>
      </c>
      <c r="BY52" s="15" t="n">
        <f aca="false">IF(BW52/BX52=INT(BW52/BX52),1,0)</f>
        <v>0</v>
      </c>
      <c r="BZ52" s="15" t="n">
        <f aca="false">IF(BY52=0,BW52,BW52/BX52)</f>
        <v>1</v>
      </c>
      <c r="CA52" s="15" t="n">
        <v>19</v>
      </c>
      <c r="CB52" s="15" t="n">
        <f aca="false">IF(BZ52/CA52=INT(BZ52/CA52),1,0)</f>
        <v>0</v>
      </c>
      <c r="CC52" s="15" t="n">
        <f aca="false">IF(CB52=0,BZ52,BZ52/CA52)</f>
        <v>1</v>
      </c>
      <c r="CD52" s="15" t="n">
        <v>23</v>
      </c>
      <c r="CE52" s="15" t="n">
        <f aca="false">IF(CC52/CD52=INT(CC52/CD52),1,0)</f>
        <v>0</v>
      </c>
      <c r="CF52" s="15" t="n">
        <f aca="false">IF(CE52=0,CC52,CC52/CD52)</f>
        <v>1</v>
      </c>
      <c r="CG52" s="15" t="n">
        <v>29</v>
      </c>
      <c r="CH52" s="15" t="n">
        <f aca="false">IF(CF52/CG52=INT(CF52/CG52),1,0)</f>
        <v>0</v>
      </c>
      <c r="CI52" s="15" t="n">
        <f aca="false">IF(CH52=0,CF52,CF52/CG52)</f>
        <v>1</v>
      </c>
      <c r="CJ52" s="15" t="n">
        <v>31</v>
      </c>
      <c r="CK52" s="15" t="n">
        <f aca="false">IF(CI52/CJ52=INT(CI52/CJ52),1,0)</f>
        <v>0</v>
      </c>
      <c r="CL52" s="15" t="n">
        <f aca="false">IF(CK52=0,CI52,CI52/CJ52)</f>
        <v>1</v>
      </c>
      <c r="CM52" s="15" t="n">
        <v>37</v>
      </c>
      <c r="CN52" s="15" t="n">
        <f aca="false">IF(CL52/CM52=INT(CL52/CM52),1,0)</f>
        <v>0</v>
      </c>
      <c r="CO52" s="15" t="n">
        <f aca="false">IF(CN52=0,CL52,CL52/CM52)</f>
        <v>1</v>
      </c>
      <c r="CP52" s="15" t="n">
        <v>41</v>
      </c>
      <c r="CQ52" s="15" t="n">
        <f aca="false">IF(CO52/CP52=INT(CO52/CP52),1,0)</f>
        <v>0</v>
      </c>
      <c r="CR52" s="15" t="n">
        <f aca="false">IF(CQ52=0,CO52,CO52/CP52)</f>
        <v>1</v>
      </c>
      <c r="CS52" s="15" t="n">
        <v>43</v>
      </c>
      <c r="CT52" s="15" t="n">
        <f aca="false">IF(CR52/CS52=INT(CR52/CS52),1,0)</f>
        <v>0</v>
      </c>
      <c r="CU52" s="15" t="n">
        <f aca="false">IF(CT52=0,CR52,CR52/CS52)</f>
        <v>1</v>
      </c>
      <c r="CV52" s="15" t="n">
        <v>47</v>
      </c>
      <c r="CW52" s="15" t="n">
        <f aca="false">IF(CU52/CV52=INT(CU52/CV52),1,0)</f>
        <v>0</v>
      </c>
      <c r="CX52" s="15" t="n">
        <f aca="false">IF(CW52=0,CU52,CU52/CV52)</f>
        <v>1</v>
      </c>
      <c r="CY52" s="15" t="n">
        <v>53</v>
      </c>
      <c r="CZ52" s="15" t="n">
        <f aca="false">IF(CX52/CY52=INT(CX52/CY52),1,0)</f>
        <v>0</v>
      </c>
      <c r="DA52" s="15" t="n">
        <f aca="false">IF(CZ52=0,CX52,CX52/CY52)</f>
        <v>1</v>
      </c>
      <c r="DB52" s="15" t="n">
        <v>59</v>
      </c>
      <c r="DC52" s="15" t="n">
        <f aca="false">IF(DA52/DB52=INT(DA52/DB52),1,0)</f>
        <v>0</v>
      </c>
      <c r="DD52" s="15" t="n">
        <f aca="false">IF(DC52=0,DA52,DA52/DB52)</f>
        <v>1</v>
      </c>
      <c r="DE52" s="15" t="n">
        <v>61</v>
      </c>
      <c r="DF52" s="15" t="n">
        <f aca="false">IF(DD52/DE52=INT(DD52/DE52),1,0)</f>
        <v>0</v>
      </c>
      <c r="DG52" s="15" t="n">
        <f aca="false">IF(DF52=0,DD52,DD52/DE52)</f>
        <v>1</v>
      </c>
      <c r="DH52" s="15" t="n">
        <v>67</v>
      </c>
      <c r="DI52" s="15" t="n">
        <f aca="false">IF(DG52/DH52=INT(DG52/DH52),1,0)</f>
        <v>0</v>
      </c>
      <c r="DJ52" s="15" t="n">
        <f aca="false">IF(DI52=0,DG52,DG52/DH52)</f>
        <v>1</v>
      </c>
      <c r="DK52" s="15" t="n">
        <v>71</v>
      </c>
      <c r="DL52" s="15" t="n">
        <f aca="false">IF(DJ52/DK52=INT(DJ52/DK52),1,0)</f>
        <v>0</v>
      </c>
      <c r="DM52" s="15" t="n">
        <f aca="false">IF(DL52=0,DJ52,DJ52/DK52)</f>
        <v>1</v>
      </c>
      <c r="DN52" s="15" t="n">
        <v>73</v>
      </c>
      <c r="DO52" s="15" t="n">
        <f aca="false">IF(DM52/DN52=INT(DM52/DN52),1,0)</f>
        <v>0</v>
      </c>
      <c r="DP52" s="15" t="n">
        <f aca="false">IF(DO52=0,DM52,DM52/DN52)</f>
        <v>1</v>
      </c>
      <c r="DQ52" s="15" t="n">
        <v>79</v>
      </c>
      <c r="DR52" s="15" t="n">
        <f aca="false">IF(DP52/DQ52=INT(DP52/DQ52),1,0)</f>
        <v>0</v>
      </c>
      <c r="DS52" s="15" t="n">
        <f aca="false">IF(DR52=0,DP52,DP52/DQ52)</f>
        <v>1</v>
      </c>
      <c r="DT52" s="15" t="n">
        <v>83</v>
      </c>
      <c r="DU52" s="15" t="n">
        <f aca="false">IF(DS52/DT52=INT(DS52/DT52),1,0)</f>
        <v>0</v>
      </c>
      <c r="DV52" s="15" t="n">
        <f aca="false">IF(DU52=0,DS52,DS52/DT52)</f>
        <v>1</v>
      </c>
      <c r="DW52" s="15" t="n">
        <v>89</v>
      </c>
      <c r="DX52" s="15" t="n">
        <f aca="false">IF(DV52/DW52=INT(DV52/DW52),1,0)</f>
        <v>0</v>
      </c>
      <c r="DY52" s="15" t="n">
        <f aca="false">IF(DX52=0,DV52,DV52/DW52)</f>
        <v>1</v>
      </c>
      <c r="DZ52" s="15" t="n">
        <v>97</v>
      </c>
      <c r="EA52" s="15" t="n">
        <f aca="false">IF(DY52/DZ52=INT(DY52/DZ52),1,0)</f>
        <v>0</v>
      </c>
      <c r="EB52" s="15" t="n">
        <f aca="false">IF(EA52=0,DY52,DY52/DZ52)</f>
        <v>1</v>
      </c>
      <c r="EC52" s="15" t="n">
        <v>101</v>
      </c>
      <c r="ED52" s="15" t="n">
        <f aca="false">IF(EB52/EC52=INT(EB52/EC52),1,0)</f>
        <v>0</v>
      </c>
      <c r="EE52" s="15" t="n">
        <f aca="false">IF(ED52=0,EB52,EB52/EC52)</f>
        <v>1</v>
      </c>
      <c r="EF52" s="15" t="n">
        <v>103</v>
      </c>
      <c r="EG52" s="15" t="n">
        <f aca="false">IF(EE52/EF52=INT(EE52/EF52),1,0)</f>
        <v>0</v>
      </c>
      <c r="EH52" s="15" t="n">
        <f aca="false">IF(EG52=0,EE52,EE52/EF52)</f>
        <v>1</v>
      </c>
      <c r="EI52" s="15" t="n">
        <v>107</v>
      </c>
      <c r="EJ52" s="15" t="n">
        <f aca="false">IF(EH52/EI52=INT(EH52/EI52),1,0)</f>
        <v>0</v>
      </c>
      <c r="EK52" s="15" t="n">
        <f aca="false">IF(EJ52=0,EH52,EH52/EI52)</f>
        <v>1</v>
      </c>
      <c r="EL52" s="15" t="n">
        <v>109</v>
      </c>
      <c r="EM52" s="15" t="n">
        <f aca="false">IF(EK52/EL52=INT(EK52/EL52),1,0)</f>
        <v>0</v>
      </c>
      <c r="EN52" s="15" t="n">
        <f aca="false">IF(EM52=0,EK52,EK52/EL52)</f>
        <v>1</v>
      </c>
      <c r="EO52" s="15" t="n">
        <v>113</v>
      </c>
      <c r="EP52" s="15" t="n">
        <f aca="false">IF(EN52/EO52=INT(EN52/EO52),1,0)</f>
        <v>0</v>
      </c>
      <c r="EQ52" s="15" t="n">
        <f aca="false">IF(EP52=0,EN52,EN52/EO52)</f>
        <v>1</v>
      </c>
      <c r="ER52" s="15" t="n">
        <v>127</v>
      </c>
      <c r="ES52" s="15" t="n">
        <f aca="false">IF(EQ52/ER52=INT(EQ52/ER52),1,0)</f>
        <v>0</v>
      </c>
      <c r="ET52" s="15" t="n">
        <f aca="false">IF(ES52=0,EQ52,EQ52/ER52)</f>
        <v>1</v>
      </c>
      <c r="EU52" s="15" t="n">
        <v>131</v>
      </c>
      <c r="EV52" s="15" t="n">
        <f aca="false">IF(ET52/EU52=INT(ET52/EU52),1,0)</f>
        <v>0</v>
      </c>
      <c r="EW52" s="15" t="n">
        <f aca="false">IF(EV52=0,ET52,ET52/EU52)</f>
        <v>1</v>
      </c>
      <c r="EX52" s="15" t="n">
        <v>137</v>
      </c>
      <c r="EY52" s="15" t="n">
        <f aca="false">IF(EW52/EX52=INT(EW52/EX52),1,0)</f>
        <v>0</v>
      </c>
      <c r="EZ52" s="15" t="n">
        <f aca="false">IF(EY52=0,EW52,EW52/EX52)</f>
        <v>1</v>
      </c>
      <c r="FA52" s="15" t="n">
        <v>139</v>
      </c>
      <c r="FB52" s="15" t="n">
        <f aca="false">IF(EZ52/FA52=INT(EZ52/FA52),1,0)</f>
        <v>0</v>
      </c>
      <c r="FC52" s="15" t="n">
        <f aca="false">IF(FB52=0,EZ52,EZ52/FA52)</f>
        <v>1</v>
      </c>
      <c r="FD52" s="15" t="n">
        <v>149</v>
      </c>
      <c r="FE52" s="15" t="n">
        <f aca="false">IF(FC52/FD52=INT(FC52/FD52),1,0)</f>
        <v>0</v>
      </c>
      <c r="FF52" s="15" t="n">
        <f aca="false">IF(FE52=0,FC52,FC52/FD52)</f>
        <v>1</v>
      </c>
      <c r="FG52" s="15"/>
      <c r="FH52" s="15" t="n">
        <f aca="false">8*AF52+4*AI52+2*AL52+AO52</f>
        <v>2</v>
      </c>
      <c r="FI52" s="15" t="n">
        <f aca="false">4*AR52+2*AU52+AX52</f>
        <v>1</v>
      </c>
      <c r="FJ52" s="15" t="n">
        <f aca="false">2*BA52+BD52</f>
        <v>0</v>
      </c>
      <c r="FK52" s="15" t="n">
        <f aca="false">2*BG52+BJ52</f>
        <v>0</v>
      </c>
      <c r="FL52" s="15" t="n">
        <f aca="false">2*BM52+BP52</f>
        <v>0</v>
      </c>
      <c r="FM52" s="15" t="n">
        <f aca="false">2*BS52+BV52</f>
        <v>0</v>
      </c>
      <c r="FN52" s="15" t="n">
        <f aca="false">BY52</f>
        <v>0</v>
      </c>
      <c r="FO52" s="15" t="n">
        <f aca="false">CB52</f>
        <v>0</v>
      </c>
      <c r="FP52" s="15" t="n">
        <f aca="false">CE52</f>
        <v>0</v>
      </c>
      <c r="FQ52" s="15" t="n">
        <f aca="false">CH52</f>
        <v>0</v>
      </c>
      <c r="FR52" s="15" t="n">
        <f aca="false">CK52</f>
        <v>0</v>
      </c>
      <c r="FS52" s="0" t="n">
        <f aca="false">CN52</f>
        <v>0</v>
      </c>
      <c r="FT52" s="0" t="n">
        <f aca="false">CQ52</f>
        <v>0</v>
      </c>
      <c r="FU52" s="0" t="n">
        <f aca="false">CT52</f>
        <v>0</v>
      </c>
      <c r="FV52" s="0" t="n">
        <f aca="false">CW52</f>
        <v>0</v>
      </c>
      <c r="FW52" s="0" t="n">
        <f aca="false">CZ52</f>
        <v>0</v>
      </c>
      <c r="FX52" s="0" t="n">
        <f aca="false">DC52</f>
        <v>0</v>
      </c>
      <c r="FY52" s="0" t="n">
        <f aca="false">DF52</f>
        <v>0</v>
      </c>
      <c r="FZ52" s="0" t="n">
        <f aca="false">DI52</f>
        <v>0</v>
      </c>
      <c r="GA52" s="0" t="n">
        <f aca="false">DL52</f>
        <v>0</v>
      </c>
      <c r="GB52" s="0" t="n">
        <f aca="false">DO52</f>
        <v>0</v>
      </c>
      <c r="GC52" s="0" t="n">
        <f aca="false">DR52</f>
        <v>0</v>
      </c>
      <c r="GD52" s="0" t="n">
        <f aca="false">DU52</f>
        <v>0</v>
      </c>
      <c r="GE52" s="0" t="n">
        <f aca="false">DX52</f>
        <v>0</v>
      </c>
      <c r="GF52" s="0" t="n">
        <f aca="false">EA52</f>
        <v>0</v>
      </c>
      <c r="GG52" s="0" t="n">
        <f aca="false">ED52</f>
        <v>0</v>
      </c>
      <c r="GH52" s="0" t="n">
        <f aca="false">EG52</f>
        <v>0</v>
      </c>
      <c r="GI52" s="0" t="n">
        <f aca="false">EJ52</f>
        <v>0</v>
      </c>
      <c r="GJ52" s="0" t="n">
        <f aca="false">EM52</f>
        <v>0</v>
      </c>
      <c r="GK52" s="0" t="n">
        <f aca="false">EP52</f>
        <v>0</v>
      </c>
      <c r="GL52" s="0" t="n">
        <f aca="false">ES52</f>
        <v>0</v>
      </c>
      <c r="GM52" s="0" t="n">
        <f aca="false">EV52</f>
        <v>0</v>
      </c>
      <c r="GN52" s="0" t="n">
        <f aca="false">EY52</f>
        <v>0</v>
      </c>
      <c r="GO52" s="0" t="n">
        <f aca="false">FB52</f>
        <v>0</v>
      </c>
      <c r="GP52" s="0" t="n">
        <f aca="false">FE52</f>
        <v>0</v>
      </c>
      <c r="GQ52" s="0" t="n">
        <f aca="false">AD52</f>
        <v>12</v>
      </c>
      <c r="GR52" s="0" t="n">
        <f aca="false">GQ52/GQ55</f>
        <v>2</v>
      </c>
    </row>
    <row r="53" customFormat="false" ht="6" hidden="true" customHeight="true" outlineLevel="0" collapsed="false">
      <c r="A53" s="1"/>
      <c r="B53" s="13"/>
      <c r="C53" s="10"/>
      <c r="D53" s="10"/>
      <c r="E53" s="61"/>
      <c r="F53" s="78"/>
      <c r="G53" s="61"/>
      <c r="H53" s="10"/>
      <c r="I53" s="10"/>
      <c r="AB53" s="0" t="n">
        <f aca="false">AB52+INT(AC52/AC53)</f>
        <v>2</v>
      </c>
      <c r="AC53" s="15" t="n">
        <f aca="true">IF(Y48&gt;AC52,INT((RAND()*(Z48-Y48+1)+Y48)),INT((RAND()*(Z48-AC52)+AC52+1)))</f>
        <v>18</v>
      </c>
      <c r="AD53" s="0" t="n">
        <f aca="false">AC53</f>
        <v>18</v>
      </c>
      <c r="AE53" s="0" t="n">
        <v>256</v>
      </c>
      <c r="AF53" s="15" t="n">
        <f aca="false">IF(AD53/AE53=INT(AD53/AE53),1,0)</f>
        <v>0</v>
      </c>
      <c r="AG53" s="15" t="n">
        <f aca="false">IF(AF53=0,AD53,AD53/AE53)</f>
        <v>18</v>
      </c>
      <c r="AH53" s="15" t="n">
        <v>16</v>
      </c>
      <c r="AI53" s="15" t="n">
        <f aca="false">IF(AG53/AH53=INT(AG53/AH53),1,0)</f>
        <v>0</v>
      </c>
      <c r="AJ53" s="15" t="n">
        <f aca="false">IF(AI53=0,AG53,AG53/AH53)</f>
        <v>18</v>
      </c>
      <c r="AK53" s="15" t="n">
        <v>4</v>
      </c>
      <c r="AL53" s="15" t="n">
        <f aca="false">IF(AJ53/AK53=INT(AJ53/AK53),1,0)</f>
        <v>0</v>
      </c>
      <c r="AM53" s="15" t="n">
        <f aca="false">IF(AL53=0,AJ53,AJ53/AK53)</f>
        <v>18</v>
      </c>
      <c r="AN53" s="15" t="n">
        <v>2</v>
      </c>
      <c r="AO53" s="15" t="n">
        <f aca="false">IF(AM53/AN53=INT(AM53/AN53),1,0)</f>
        <v>1</v>
      </c>
      <c r="AP53" s="15" t="n">
        <f aca="false">IF(AO53=0,AM53,AM53/AN53)</f>
        <v>9</v>
      </c>
      <c r="AQ53" s="15" t="n">
        <v>81</v>
      </c>
      <c r="AR53" s="15" t="n">
        <f aca="false">IF(AP53/AQ53=INT(AP53/AQ53),1,0)</f>
        <v>0</v>
      </c>
      <c r="AS53" s="15" t="n">
        <f aca="false">IF(AR53=0,AP53,AP53/AQ53)</f>
        <v>9</v>
      </c>
      <c r="AT53" s="15" t="n">
        <v>9</v>
      </c>
      <c r="AU53" s="15" t="n">
        <f aca="false">IF(AS53/AT53=INT(AS53/AT53),1,0)</f>
        <v>1</v>
      </c>
      <c r="AV53" s="15" t="n">
        <f aca="false">IF(AU53=0,AS53,AS53/AT53)</f>
        <v>1</v>
      </c>
      <c r="AW53" s="15" t="n">
        <v>3</v>
      </c>
      <c r="AX53" s="15" t="n">
        <f aca="false">IF(AV53/AW53=INT(AV53/AW53),1,0)</f>
        <v>0</v>
      </c>
      <c r="AY53" s="15" t="n">
        <f aca="false">IF(AX53=0,AV53,AV53/AW53)</f>
        <v>1</v>
      </c>
      <c r="AZ53" s="15" t="n">
        <v>25</v>
      </c>
      <c r="BA53" s="15" t="n">
        <f aca="false">IF(AY53/AZ53=INT(AY53/AZ53),1,0)</f>
        <v>0</v>
      </c>
      <c r="BB53" s="15" t="n">
        <f aca="false">IF(BA53=0,AY53,AY53/AZ53)</f>
        <v>1</v>
      </c>
      <c r="BC53" s="15" t="n">
        <v>5</v>
      </c>
      <c r="BD53" s="15" t="n">
        <f aca="false">IF(BB53/BC53=INT(BB53/BC53),1,0)</f>
        <v>0</v>
      </c>
      <c r="BE53" s="15" t="n">
        <f aca="false">IF(BD53=0,BB53,BB53/BC53)</f>
        <v>1</v>
      </c>
      <c r="BF53" s="15" t="n">
        <v>49</v>
      </c>
      <c r="BG53" s="15" t="n">
        <f aca="false">IF(BE53/BF53=INT(BE53/BF53),1,0)</f>
        <v>0</v>
      </c>
      <c r="BH53" s="15" t="n">
        <f aca="false">IF(BG53=0,BE53,BE53/BF53)</f>
        <v>1</v>
      </c>
      <c r="BI53" s="15" t="n">
        <v>7</v>
      </c>
      <c r="BJ53" s="15" t="n">
        <f aca="false">IF(BH53/BI53=INT(BH53/BI53),1,0)</f>
        <v>0</v>
      </c>
      <c r="BK53" s="15" t="n">
        <f aca="false">IF(BJ53=0,BH53,BH53/BI53)</f>
        <v>1</v>
      </c>
      <c r="BL53" s="15" t="n">
        <v>121</v>
      </c>
      <c r="BM53" s="15" t="n">
        <f aca="false">IF(BK53/BL53=INT(BK53/BL53),1,0)</f>
        <v>0</v>
      </c>
      <c r="BN53" s="15" t="n">
        <f aca="false">IF(BM53=0,BK53,BK53/BL53)</f>
        <v>1</v>
      </c>
      <c r="BO53" s="15" t="n">
        <v>11</v>
      </c>
      <c r="BP53" s="15" t="n">
        <f aca="false">IF(BN53/BO53=INT(BN53/BO53),1,0)</f>
        <v>0</v>
      </c>
      <c r="BQ53" s="15" t="n">
        <f aca="false">IF(BP53=0,BN53,BN53/BO53)</f>
        <v>1</v>
      </c>
      <c r="BR53" s="15" t="n">
        <v>169</v>
      </c>
      <c r="BS53" s="15" t="n">
        <f aca="false">IF(BQ53/BR53=INT(BQ53/BR53),1,0)</f>
        <v>0</v>
      </c>
      <c r="BT53" s="15" t="n">
        <f aca="false">IF(BS53=0,BQ53,BQ53/BR53)</f>
        <v>1</v>
      </c>
      <c r="BU53" s="15" t="n">
        <v>13</v>
      </c>
      <c r="BV53" s="15" t="n">
        <f aca="false">IF(BT53/BU53=INT(BT53/BU53),1,0)</f>
        <v>0</v>
      </c>
      <c r="BW53" s="15" t="n">
        <f aca="false">IF(BV53=0,BT53,BT53/BU53)</f>
        <v>1</v>
      </c>
      <c r="BX53" s="15" t="n">
        <v>17</v>
      </c>
      <c r="BY53" s="15" t="n">
        <f aca="false">IF(BW53/BX53=INT(BW53/BX53),1,0)</f>
        <v>0</v>
      </c>
      <c r="BZ53" s="15" t="n">
        <f aca="false">IF(BY53=0,BW53,BW53/BX53)</f>
        <v>1</v>
      </c>
      <c r="CA53" s="15" t="n">
        <v>19</v>
      </c>
      <c r="CB53" s="15" t="n">
        <f aca="false">IF(BZ53/CA53=INT(BZ53/CA53),1,0)</f>
        <v>0</v>
      </c>
      <c r="CC53" s="15" t="n">
        <f aca="false">IF(CB53=0,BZ53,BZ53/CA53)</f>
        <v>1</v>
      </c>
      <c r="CD53" s="15" t="n">
        <v>23</v>
      </c>
      <c r="CE53" s="15" t="n">
        <f aca="false">IF(CC53/CD53=INT(CC53/CD53),1,0)</f>
        <v>0</v>
      </c>
      <c r="CF53" s="15" t="n">
        <f aca="false">IF(CE53=0,CC53,CC53/CD53)</f>
        <v>1</v>
      </c>
      <c r="CG53" s="15" t="n">
        <v>29</v>
      </c>
      <c r="CH53" s="15" t="n">
        <f aca="false">IF(CF53/CG53=INT(CF53/CG53),1,0)</f>
        <v>0</v>
      </c>
      <c r="CI53" s="15" t="n">
        <f aca="false">IF(CH53=0,CF53,CF53/CG53)</f>
        <v>1</v>
      </c>
      <c r="CJ53" s="15" t="n">
        <v>31</v>
      </c>
      <c r="CK53" s="15" t="n">
        <f aca="false">IF(CI53/CJ53=INT(CI53/CJ53),1,0)</f>
        <v>0</v>
      </c>
      <c r="CL53" s="15" t="n">
        <f aca="false">IF(CK53=0,CI53,CI53/CJ53)</f>
        <v>1</v>
      </c>
      <c r="CM53" s="15" t="n">
        <v>37</v>
      </c>
      <c r="CN53" s="15" t="n">
        <f aca="false">IF(CL53/CM53=INT(CL53/CM53),1,0)</f>
        <v>0</v>
      </c>
      <c r="CO53" s="15" t="n">
        <f aca="false">IF(CN53=0,CL53,CL53/CM53)</f>
        <v>1</v>
      </c>
      <c r="CP53" s="15" t="n">
        <v>41</v>
      </c>
      <c r="CQ53" s="15" t="n">
        <f aca="false">IF(CO53/CP53=INT(CO53/CP53),1,0)</f>
        <v>0</v>
      </c>
      <c r="CR53" s="15" t="n">
        <f aca="false">IF(CQ53=0,CO53,CO53/CP53)</f>
        <v>1</v>
      </c>
      <c r="CS53" s="15" t="n">
        <v>43</v>
      </c>
      <c r="CT53" s="15" t="n">
        <f aca="false">IF(CR53/CS53=INT(CR53/CS53),1,0)</f>
        <v>0</v>
      </c>
      <c r="CU53" s="15" t="n">
        <f aca="false">IF(CT53=0,CR53,CR53/CS53)</f>
        <v>1</v>
      </c>
      <c r="CV53" s="15" t="n">
        <v>47</v>
      </c>
      <c r="CW53" s="15" t="n">
        <f aca="false">IF(CU53/CV53=INT(CU53/CV53),1,0)</f>
        <v>0</v>
      </c>
      <c r="CX53" s="15" t="n">
        <f aca="false">IF(CW53=0,CU53,CU53/CV53)</f>
        <v>1</v>
      </c>
      <c r="CY53" s="15" t="n">
        <v>53</v>
      </c>
      <c r="CZ53" s="15" t="n">
        <f aca="false">IF(CX53/CY53=INT(CX53/CY53),1,0)</f>
        <v>0</v>
      </c>
      <c r="DA53" s="15" t="n">
        <f aca="false">IF(CZ53=0,CX53,CX53/CY53)</f>
        <v>1</v>
      </c>
      <c r="DB53" s="15" t="n">
        <v>59</v>
      </c>
      <c r="DC53" s="15" t="n">
        <f aca="false">IF(DA53/DB53=INT(DA53/DB53),1,0)</f>
        <v>0</v>
      </c>
      <c r="DD53" s="15" t="n">
        <f aca="false">IF(DC53=0,DA53,DA53/DB53)</f>
        <v>1</v>
      </c>
      <c r="DE53" s="15" t="n">
        <v>61</v>
      </c>
      <c r="DF53" s="15" t="n">
        <f aca="false">IF(DD53/DE53=INT(DD53/DE53),1,0)</f>
        <v>0</v>
      </c>
      <c r="DG53" s="15" t="n">
        <f aca="false">IF(DF53=0,DD53,DD53/DE53)</f>
        <v>1</v>
      </c>
      <c r="DH53" s="15" t="n">
        <v>67</v>
      </c>
      <c r="DI53" s="15" t="n">
        <f aca="false">IF(DG53/DH53=INT(DG53/DH53),1,0)</f>
        <v>0</v>
      </c>
      <c r="DJ53" s="15" t="n">
        <f aca="false">IF(DI53=0,DG53,DG53/DH53)</f>
        <v>1</v>
      </c>
      <c r="DK53" s="15" t="n">
        <v>71</v>
      </c>
      <c r="DL53" s="15" t="n">
        <f aca="false">IF(DJ53/DK53=INT(DJ53/DK53),1,0)</f>
        <v>0</v>
      </c>
      <c r="DM53" s="15" t="n">
        <f aca="false">IF(DL53=0,DJ53,DJ53/DK53)</f>
        <v>1</v>
      </c>
      <c r="DN53" s="15" t="n">
        <v>73</v>
      </c>
      <c r="DO53" s="15" t="n">
        <f aca="false">IF(DM53/DN53=INT(DM53/DN53),1,0)</f>
        <v>0</v>
      </c>
      <c r="DP53" s="15" t="n">
        <f aca="false">IF(DO53=0,DM53,DM53/DN53)</f>
        <v>1</v>
      </c>
      <c r="DQ53" s="15" t="n">
        <v>79</v>
      </c>
      <c r="DR53" s="15" t="n">
        <f aca="false">IF(DP53/DQ53=INT(DP53/DQ53),1,0)</f>
        <v>0</v>
      </c>
      <c r="DS53" s="15" t="n">
        <f aca="false">IF(DR53=0,DP53,DP53/DQ53)</f>
        <v>1</v>
      </c>
      <c r="DT53" s="15" t="n">
        <v>83</v>
      </c>
      <c r="DU53" s="15" t="n">
        <f aca="false">IF(DS53/DT53=INT(DS53/DT53),1,0)</f>
        <v>0</v>
      </c>
      <c r="DV53" s="15" t="n">
        <f aca="false">IF(DU53=0,DS53,DS53/DT53)</f>
        <v>1</v>
      </c>
      <c r="DW53" s="15" t="n">
        <v>89</v>
      </c>
      <c r="DX53" s="15" t="n">
        <f aca="false">IF(DV53/DW53=INT(DV53/DW53),1,0)</f>
        <v>0</v>
      </c>
      <c r="DY53" s="15" t="n">
        <f aca="false">IF(DX53=0,DV53,DV53/DW53)</f>
        <v>1</v>
      </c>
      <c r="DZ53" s="15" t="n">
        <v>97</v>
      </c>
      <c r="EA53" s="15" t="n">
        <f aca="false">IF(DY53/DZ53=INT(DY53/DZ53),1,0)</f>
        <v>0</v>
      </c>
      <c r="EB53" s="15" t="n">
        <f aca="false">IF(EA53=0,DY53,DY53/DZ53)</f>
        <v>1</v>
      </c>
      <c r="EC53" s="15" t="n">
        <v>101</v>
      </c>
      <c r="ED53" s="15" t="n">
        <f aca="false">IF(EB53/EC53=INT(EB53/EC53),1,0)</f>
        <v>0</v>
      </c>
      <c r="EE53" s="15" t="n">
        <f aca="false">IF(ED53=0,EB53,EB53/EC53)</f>
        <v>1</v>
      </c>
      <c r="EF53" s="15" t="n">
        <v>103</v>
      </c>
      <c r="EG53" s="15" t="n">
        <f aca="false">IF(EE53/EF53=INT(EE53/EF53),1,0)</f>
        <v>0</v>
      </c>
      <c r="EH53" s="15" t="n">
        <f aca="false">IF(EG53=0,EE53,EE53/EF53)</f>
        <v>1</v>
      </c>
      <c r="EI53" s="15" t="n">
        <v>107</v>
      </c>
      <c r="EJ53" s="15" t="n">
        <f aca="false">IF(EH53/EI53=INT(EH53/EI53),1,0)</f>
        <v>0</v>
      </c>
      <c r="EK53" s="15" t="n">
        <f aca="false">IF(EJ53=0,EH53,EH53/EI53)</f>
        <v>1</v>
      </c>
      <c r="EL53" s="15" t="n">
        <v>109</v>
      </c>
      <c r="EM53" s="15" t="n">
        <f aca="false">IF(EK53/EL53=INT(EK53/EL53),1,0)</f>
        <v>0</v>
      </c>
      <c r="EN53" s="15" t="n">
        <f aca="false">IF(EM53=0,EK53,EK53/EL53)</f>
        <v>1</v>
      </c>
      <c r="EO53" s="15" t="n">
        <v>113</v>
      </c>
      <c r="EP53" s="15" t="n">
        <f aca="false">IF(EN53/EO53=INT(EN53/EO53),1,0)</f>
        <v>0</v>
      </c>
      <c r="EQ53" s="15" t="n">
        <f aca="false">IF(EP53=0,EN53,EN53/EO53)</f>
        <v>1</v>
      </c>
      <c r="ER53" s="15" t="n">
        <v>127</v>
      </c>
      <c r="ES53" s="15" t="n">
        <f aca="false">IF(EQ53/ER53=INT(EQ53/ER53),1,0)</f>
        <v>0</v>
      </c>
      <c r="ET53" s="15" t="n">
        <f aca="false">IF(ES53=0,EQ53,EQ53/ER53)</f>
        <v>1</v>
      </c>
      <c r="EU53" s="15" t="n">
        <v>131</v>
      </c>
      <c r="EV53" s="15" t="n">
        <f aca="false">IF(ET53/EU53=INT(ET53/EU53),1,0)</f>
        <v>0</v>
      </c>
      <c r="EW53" s="15" t="n">
        <f aca="false">IF(EV53=0,ET53,ET53/EU53)</f>
        <v>1</v>
      </c>
      <c r="EX53" s="15" t="n">
        <v>137</v>
      </c>
      <c r="EY53" s="15" t="n">
        <f aca="false">IF(EW53/EX53=INT(EW53/EX53),1,0)</f>
        <v>0</v>
      </c>
      <c r="EZ53" s="15" t="n">
        <f aca="false">IF(EY53=0,EW53,EW53/EX53)</f>
        <v>1</v>
      </c>
      <c r="FA53" s="15" t="n">
        <v>139</v>
      </c>
      <c r="FB53" s="15" t="n">
        <f aca="false">IF(EZ53/FA53=INT(EZ53/FA53),1,0)</f>
        <v>0</v>
      </c>
      <c r="FC53" s="15" t="n">
        <f aca="false">IF(FB53=0,EZ53,EZ53/FA53)</f>
        <v>1</v>
      </c>
      <c r="FD53" s="15" t="n">
        <v>149</v>
      </c>
      <c r="FE53" s="15" t="n">
        <f aca="false">IF(FC53/FD53=INT(FC53/FD53),1,0)</f>
        <v>0</v>
      </c>
      <c r="FF53" s="15" t="n">
        <f aca="false">IF(FE53=0,FC53,FC53/FD53)</f>
        <v>1</v>
      </c>
      <c r="FG53" s="15"/>
      <c r="FH53" s="15" t="n">
        <f aca="false">8*AF53+4*AI53+2*AL53+AO53</f>
        <v>1</v>
      </c>
      <c r="FI53" s="15" t="n">
        <f aca="false">4*AR53+2*AU53+AX53</f>
        <v>2</v>
      </c>
      <c r="FJ53" s="15" t="n">
        <f aca="false">2*BA53+BD53</f>
        <v>0</v>
      </c>
      <c r="FK53" s="15" t="n">
        <f aca="false">2*BG53+BJ53</f>
        <v>0</v>
      </c>
      <c r="FL53" s="15" t="n">
        <f aca="false">2*BM53+BP53</f>
        <v>0</v>
      </c>
      <c r="FM53" s="15" t="n">
        <f aca="false">2*BS53+BV53</f>
        <v>0</v>
      </c>
      <c r="FN53" s="15" t="n">
        <f aca="false">BY53</f>
        <v>0</v>
      </c>
      <c r="FO53" s="15" t="n">
        <f aca="false">CB53</f>
        <v>0</v>
      </c>
      <c r="FP53" s="15" t="n">
        <f aca="false">CE53</f>
        <v>0</v>
      </c>
      <c r="FQ53" s="15" t="n">
        <f aca="false">CH53</f>
        <v>0</v>
      </c>
      <c r="FR53" s="15" t="n">
        <f aca="false">CK53</f>
        <v>0</v>
      </c>
      <c r="FS53" s="0" t="n">
        <f aca="false">CN53</f>
        <v>0</v>
      </c>
      <c r="FT53" s="0" t="n">
        <f aca="false">CQ53</f>
        <v>0</v>
      </c>
      <c r="FU53" s="0" t="n">
        <f aca="false">CT53</f>
        <v>0</v>
      </c>
      <c r="FV53" s="0" t="n">
        <f aca="false">CW53</f>
        <v>0</v>
      </c>
      <c r="FW53" s="0" t="n">
        <f aca="false">CZ53</f>
        <v>0</v>
      </c>
      <c r="FX53" s="0" t="n">
        <f aca="false">DC53</f>
        <v>0</v>
      </c>
      <c r="FY53" s="0" t="n">
        <f aca="false">DF53</f>
        <v>0</v>
      </c>
      <c r="FZ53" s="0" t="n">
        <f aca="false">DI53</f>
        <v>0</v>
      </c>
      <c r="GA53" s="0" t="n">
        <f aca="false">DL53</f>
        <v>0</v>
      </c>
      <c r="GB53" s="0" t="n">
        <f aca="false">DO53</f>
        <v>0</v>
      </c>
      <c r="GC53" s="0" t="n">
        <f aca="false">DR53</f>
        <v>0</v>
      </c>
      <c r="GD53" s="0" t="n">
        <f aca="false">DU53</f>
        <v>0</v>
      </c>
      <c r="GE53" s="0" t="n">
        <f aca="false">DX53</f>
        <v>0</v>
      </c>
      <c r="GF53" s="0" t="n">
        <f aca="false">EA53</f>
        <v>0</v>
      </c>
      <c r="GG53" s="0" t="n">
        <f aca="false">ED53</f>
        <v>0</v>
      </c>
      <c r="GH53" s="0" t="n">
        <f aca="false">EG53</f>
        <v>0</v>
      </c>
      <c r="GI53" s="0" t="n">
        <f aca="false">EJ53</f>
        <v>0</v>
      </c>
      <c r="GJ53" s="0" t="n">
        <f aca="false">EM53</f>
        <v>0</v>
      </c>
      <c r="GK53" s="0" t="n">
        <f aca="false">EP53</f>
        <v>0</v>
      </c>
      <c r="GL53" s="0" t="n">
        <f aca="false">ES53</f>
        <v>0</v>
      </c>
      <c r="GM53" s="0" t="n">
        <f aca="false">EV53</f>
        <v>0</v>
      </c>
      <c r="GN53" s="0" t="n">
        <f aca="false">EY53</f>
        <v>0</v>
      </c>
      <c r="GO53" s="0" t="n">
        <f aca="false">FB53</f>
        <v>0</v>
      </c>
      <c r="GP53" s="0" t="n">
        <f aca="false">FE53</f>
        <v>0</v>
      </c>
      <c r="GQ53" s="0" t="n">
        <f aca="false">AD53</f>
        <v>18</v>
      </c>
      <c r="GR53" s="0" t="n">
        <f aca="false">GQ53/GQ55</f>
        <v>3</v>
      </c>
    </row>
    <row r="54" customFormat="false" ht="6" hidden="true" customHeight="true" outlineLevel="0" collapsed="false">
      <c r="A54" s="1"/>
      <c r="B54" s="13"/>
      <c r="C54" s="10"/>
      <c r="D54" s="10"/>
      <c r="E54" s="61"/>
      <c r="F54" s="78"/>
      <c r="G54" s="61"/>
      <c r="H54" s="10"/>
      <c r="I54" s="10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 t="n">
        <f aca="false">IF(FH52&lt;FH53,FH52,FH53)</f>
        <v>1</v>
      </c>
      <c r="FI54" s="15" t="n">
        <f aca="false">IF(FI52&lt;FI53,FI52,FI53)</f>
        <v>1</v>
      </c>
      <c r="FJ54" s="15" t="n">
        <f aca="false">IF(FJ52&lt;FJ53,FJ52,FJ53)</f>
        <v>0</v>
      </c>
      <c r="FK54" s="15" t="n">
        <f aca="false">IF(FK52&lt;FK53,FK52,FK53)</f>
        <v>0</v>
      </c>
      <c r="FL54" s="15" t="n">
        <f aca="false">IF(FL52&lt;FL53,FL52,FL53)</f>
        <v>0</v>
      </c>
      <c r="FM54" s="15" t="n">
        <f aca="false">IF(FM52&lt;FM53,FM52,FM53)</f>
        <v>0</v>
      </c>
      <c r="FN54" s="15" t="n">
        <f aca="false">IF(FN52&lt;FN53,FN52,FN53)</f>
        <v>0</v>
      </c>
      <c r="FO54" s="15" t="n">
        <f aca="false">IF(FO52&lt;FO53,FO52,FO53)</f>
        <v>0</v>
      </c>
      <c r="FP54" s="15" t="n">
        <f aca="false">IF(FP52&lt;FP53,FP52,FP53)</f>
        <v>0</v>
      </c>
      <c r="FQ54" s="15" t="n">
        <f aca="false">IF(FQ52&lt;FQ53,FQ52,FQ53)</f>
        <v>0</v>
      </c>
      <c r="FR54" s="15" t="n">
        <f aca="false">IF(FR52&lt;FR53,FR52,FR53)</f>
        <v>0</v>
      </c>
      <c r="FS54" s="15" t="n">
        <f aca="false">IF(FS52&lt;FS53,FS52,FS53)</f>
        <v>0</v>
      </c>
      <c r="FT54" s="15" t="n">
        <f aca="false">IF(FT52&lt;FT53,FT52,FT53)</f>
        <v>0</v>
      </c>
      <c r="FU54" s="15" t="n">
        <f aca="false">IF(FU52&lt;FU53,FU52,FU53)</f>
        <v>0</v>
      </c>
      <c r="FV54" s="15" t="n">
        <f aca="false">IF(FV52&lt;FV53,FV52,FV53)</f>
        <v>0</v>
      </c>
      <c r="FW54" s="15" t="n">
        <f aca="false">IF(FW52&lt;FW53,FW52,FW53)</f>
        <v>0</v>
      </c>
      <c r="FX54" s="15" t="n">
        <f aca="false">IF(FX52&lt;FX53,FX52,FX53)</f>
        <v>0</v>
      </c>
      <c r="FY54" s="15" t="n">
        <f aca="false">IF(FY52&lt;FY53,FY52,FY53)</f>
        <v>0</v>
      </c>
      <c r="FZ54" s="15" t="n">
        <f aca="false">IF(FZ52&lt;FZ53,FZ52,FZ53)</f>
        <v>0</v>
      </c>
      <c r="GA54" s="15" t="n">
        <f aca="false">IF(GA52&lt;GA53,GA52,GA53)</f>
        <v>0</v>
      </c>
      <c r="GB54" s="15" t="n">
        <f aca="false">IF(GB52&lt;GB53,GB52,GB53)</f>
        <v>0</v>
      </c>
      <c r="GC54" s="15" t="n">
        <f aca="false">IF(GC52&lt;GC53,GC52,GC53)</f>
        <v>0</v>
      </c>
      <c r="GD54" s="15" t="n">
        <f aca="false">IF(GD52&lt;GD53,GD52,GD53)</f>
        <v>0</v>
      </c>
      <c r="GE54" s="15" t="n">
        <f aca="false">IF(GE52&lt;GE53,GE52,GE53)</f>
        <v>0</v>
      </c>
      <c r="GF54" s="15" t="n">
        <f aca="false">IF(GF52&lt;GF53,GF52,GF53)</f>
        <v>0</v>
      </c>
      <c r="GG54" s="15" t="n">
        <f aca="false">IF(GG52&lt;GG53,GG52,GG53)</f>
        <v>0</v>
      </c>
      <c r="GH54" s="15" t="n">
        <f aca="false">IF(GH52&lt;GH53,GH52,GH53)</f>
        <v>0</v>
      </c>
      <c r="GI54" s="15" t="n">
        <f aca="false">IF(GI52&lt;GI53,GI52,GI53)</f>
        <v>0</v>
      </c>
      <c r="GJ54" s="15" t="n">
        <f aca="false">IF(GJ52&lt;GJ53,GJ52,GJ53)</f>
        <v>0</v>
      </c>
      <c r="GK54" s="15" t="n">
        <f aca="false">IF(GK52&lt;GK53,GK52,GK53)</f>
        <v>0</v>
      </c>
      <c r="GL54" s="15" t="n">
        <f aca="false">IF(GL52&lt;GL53,GL52,GL53)</f>
        <v>0</v>
      </c>
      <c r="GM54" s="15" t="n">
        <f aca="false">IF(GM52&lt;GM53,GM52,GM53)</f>
        <v>0</v>
      </c>
      <c r="GN54" s="15" t="n">
        <f aca="false">IF(GN52&lt;GN53,GN52,GN53)</f>
        <v>0</v>
      </c>
      <c r="GO54" s="15" t="n">
        <f aca="false">IF(GO52&lt;GO53,GO52,GO53)</f>
        <v>0</v>
      </c>
      <c r="GP54" s="15" t="n">
        <f aca="false">IF(GP52&lt;GP53,GP52,GP53)</f>
        <v>0</v>
      </c>
    </row>
    <row r="55" customFormat="false" ht="6" hidden="true" customHeight="true" outlineLevel="0" collapsed="false">
      <c r="A55" s="1"/>
      <c r="B55" s="13"/>
      <c r="C55" s="10"/>
      <c r="D55" s="10"/>
      <c r="E55" s="61"/>
      <c r="F55" s="78"/>
      <c r="G55" s="61"/>
      <c r="H55" s="10"/>
      <c r="I55" s="10"/>
      <c r="AC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0" t="n">
        <f aca="false">FH$3^FH54</f>
        <v>2</v>
      </c>
      <c r="FI55" s="0" t="n">
        <f aca="false">FI$3^FI54*FH55</f>
        <v>6</v>
      </c>
      <c r="FJ55" s="0" t="n">
        <f aca="false">FJ$3^FJ54*FI55</f>
        <v>6</v>
      </c>
      <c r="FK55" s="0" t="n">
        <f aca="false">FK$3^FK54*FJ55</f>
        <v>6</v>
      </c>
      <c r="FL55" s="0" t="n">
        <f aca="false">FL$3^FL54*FK55</f>
        <v>6</v>
      </c>
      <c r="FM55" s="0" t="n">
        <f aca="false">FM$3^FM54*FL55</f>
        <v>6</v>
      </c>
      <c r="FN55" s="0" t="n">
        <f aca="false">FN$3^FN54*FM55</f>
        <v>6</v>
      </c>
      <c r="FO55" s="0" t="n">
        <f aca="false">FO$3^FO54*FN55</f>
        <v>6</v>
      </c>
      <c r="FP55" s="0" t="n">
        <f aca="false">FP$3^FP54*FO55</f>
        <v>6</v>
      </c>
      <c r="FQ55" s="0" t="n">
        <f aca="false">FQ$3^FQ54*FP55</f>
        <v>6</v>
      </c>
      <c r="FR55" s="0" t="n">
        <f aca="false">FR$3^FR54*FQ55</f>
        <v>6</v>
      </c>
      <c r="FS55" s="0" t="n">
        <f aca="false">FS$3^FS54*FR55</f>
        <v>6</v>
      </c>
      <c r="FT55" s="0" t="n">
        <f aca="false">FT$3^FT54*FS55</f>
        <v>6</v>
      </c>
      <c r="FU55" s="0" t="n">
        <f aca="false">FU$3^FU54*FT55</f>
        <v>6</v>
      </c>
      <c r="FV55" s="0" t="n">
        <f aca="false">FV$3^FV54*FU55</f>
        <v>6</v>
      </c>
      <c r="FW55" s="0" t="n">
        <f aca="false">FW$3^FW54*FV55</f>
        <v>6</v>
      </c>
      <c r="FX55" s="0" t="n">
        <f aca="false">FX$3^FX54*FW55</f>
        <v>6</v>
      </c>
      <c r="FY55" s="0" t="n">
        <f aca="false">FY$3^FY54*FX55</f>
        <v>6</v>
      </c>
      <c r="FZ55" s="0" t="n">
        <f aca="false">FZ$3^FZ54*FY55</f>
        <v>6</v>
      </c>
      <c r="GA55" s="0" t="n">
        <f aca="false">GA$3^GA54*FZ55</f>
        <v>6</v>
      </c>
      <c r="GB55" s="0" t="n">
        <f aca="false">GB$3^GB54*GA55</f>
        <v>6</v>
      </c>
      <c r="GC55" s="0" t="n">
        <f aca="false">GC$3^GC54*GB55</f>
        <v>6</v>
      </c>
      <c r="GD55" s="0" t="n">
        <f aca="false">GD$3^GD54*GC55</f>
        <v>6</v>
      </c>
      <c r="GE55" s="0" t="n">
        <f aca="false">GE$3^GE54*GD55</f>
        <v>6</v>
      </c>
      <c r="GF55" s="0" t="n">
        <f aca="false">GF$3^GF54*GE55</f>
        <v>6</v>
      </c>
      <c r="GG55" s="0" t="n">
        <f aca="false">GG$3^GG54*GF55</f>
        <v>6</v>
      </c>
      <c r="GH55" s="0" t="n">
        <f aca="false">GH$3^GH54*GG55</f>
        <v>6</v>
      </c>
      <c r="GI55" s="0" t="n">
        <f aca="false">GI$3^GI54*GH55</f>
        <v>6</v>
      </c>
      <c r="GJ55" s="0" t="n">
        <f aca="false">GJ$3^GJ54*GI55</f>
        <v>6</v>
      </c>
      <c r="GK55" s="0" t="n">
        <f aca="false">GK$3^GK54*GJ55</f>
        <v>6</v>
      </c>
      <c r="GL55" s="0" t="n">
        <f aca="false">GL$3^GL54*GK55</f>
        <v>6</v>
      </c>
      <c r="GM55" s="0" t="n">
        <f aca="false">GM$3^GM54*GL55</f>
        <v>6</v>
      </c>
      <c r="GN55" s="0" t="n">
        <f aca="false">GN$3^GN54*GM55</f>
        <v>6</v>
      </c>
      <c r="GO55" s="0" t="n">
        <f aca="false">GO$3^GO54*GN55</f>
        <v>6</v>
      </c>
      <c r="GP55" s="0" t="n">
        <f aca="false">GP$3^GP54*GO55</f>
        <v>6</v>
      </c>
      <c r="GQ55" s="0" t="n">
        <f aca="false">GP55</f>
        <v>6</v>
      </c>
    </row>
    <row r="56" customFormat="false" ht="6" hidden="true" customHeight="true" outlineLevel="0" collapsed="false">
      <c r="A56" s="1"/>
      <c r="B56" s="13"/>
      <c r="C56" s="10"/>
      <c r="D56" s="10"/>
      <c r="E56" s="61"/>
      <c r="F56" s="78"/>
      <c r="G56" s="61"/>
      <c r="H56" s="10"/>
      <c r="I56" s="10"/>
      <c r="AA56" s="0" t="s">
        <v>65</v>
      </c>
      <c r="AB56" s="15" t="n">
        <f aca="false">GU50</f>
        <v>0</v>
      </c>
      <c r="AC56" s="15" t="n">
        <f aca="false">GU48</f>
        <v>47</v>
      </c>
      <c r="AD56" s="0" t="n">
        <f aca="false">AC56-AC57*(AB57-AB56)</f>
        <v>47</v>
      </c>
      <c r="AE56" s="0" t="n">
        <v>256</v>
      </c>
      <c r="AF56" s="15" t="n">
        <f aca="false">IF(AD56/AE56=INT(AD56/AE56),1,0)</f>
        <v>0</v>
      </c>
      <c r="AG56" s="15" t="n">
        <f aca="false">IF(AF56=0,AD56,AD56/AE56)</f>
        <v>47</v>
      </c>
      <c r="AH56" s="15" t="n">
        <v>16</v>
      </c>
      <c r="AI56" s="15" t="n">
        <f aca="false">IF(AG56/AH56=INT(AG56/AH56),1,0)</f>
        <v>0</v>
      </c>
      <c r="AJ56" s="15" t="n">
        <f aca="false">IF(AI56=0,AG56,AG56/AH56)</f>
        <v>47</v>
      </c>
      <c r="AK56" s="15" t="n">
        <v>4</v>
      </c>
      <c r="AL56" s="15" t="n">
        <f aca="false">IF(AJ56/AK56=INT(AJ56/AK56),1,0)</f>
        <v>0</v>
      </c>
      <c r="AM56" s="15" t="n">
        <f aca="false">IF(AL56=0,AJ56,AJ56/AK56)</f>
        <v>47</v>
      </c>
      <c r="AN56" s="15" t="n">
        <v>2</v>
      </c>
      <c r="AO56" s="15" t="n">
        <f aca="false">IF(AM56/AN56=INT(AM56/AN56),1,0)</f>
        <v>0</v>
      </c>
      <c r="AP56" s="15" t="n">
        <f aca="false">IF(AO56=0,AM56,AM56/AN56)</f>
        <v>47</v>
      </c>
      <c r="AQ56" s="15" t="n">
        <v>81</v>
      </c>
      <c r="AR56" s="15" t="n">
        <f aca="false">IF(AP56/AQ56=INT(AP56/AQ56),1,0)</f>
        <v>0</v>
      </c>
      <c r="AS56" s="15" t="n">
        <f aca="false">IF(AR56=0,AP56,AP56/AQ56)</f>
        <v>47</v>
      </c>
      <c r="AT56" s="15" t="n">
        <v>9</v>
      </c>
      <c r="AU56" s="15" t="n">
        <f aca="false">IF(AS56/AT56=INT(AS56/AT56),1,0)</f>
        <v>0</v>
      </c>
      <c r="AV56" s="15" t="n">
        <f aca="false">IF(AU56=0,AS56,AS56/AT56)</f>
        <v>47</v>
      </c>
      <c r="AW56" s="15" t="n">
        <v>3</v>
      </c>
      <c r="AX56" s="15" t="n">
        <f aca="false">IF(AV56/AW56=INT(AV56/AW56),1,0)</f>
        <v>0</v>
      </c>
      <c r="AY56" s="15" t="n">
        <f aca="false">IF(AX56=0,AV56,AV56/AW56)</f>
        <v>47</v>
      </c>
      <c r="AZ56" s="15" t="n">
        <v>25</v>
      </c>
      <c r="BA56" s="15" t="n">
        <f aca="false">IF(AY56/AZ56=INT(AY56/AZ56),1,0)</f>
        <v>0</v>
      </c>
      <c r="BB56" s="15" t="n">
        <f aca="false">IF(BA56=0,AY56,AY56/AZ56)</f>
        <v>47</v>
      </c>
      <c r="BC56" s="15" t="n">
        <v>5</v>
      </c>
      <c r="BD56" s="15" t="n">
        <f aca="false">IF(BB56/BC56=INT(BB56/BC56),1,0)</f>
        <v>0</v>
      </c>
      <c r="BE56" s="15" t="n">
        <f aca="false">IF(BD56=0,BB56,BB56/BC56)</f>
        <v>47</v>
      </c>
      <c r="BF56" s="15" t="n">
        <v>49</v>
      </c>
      <c r="BG56" s="15" t="n">
        <f aca="false">IF(BE56/BF56=INT(BE56/BF56),1,0)</f>
        <v>0</v>
      </c>
      <c r="BH56" s="15" t="n">
        <f aca="false">IF(BG56=0,BE56,BE56/BF56)</f>
        <v>47</v>
      </c>
      <c r="BI56" s="15" t="n">
        <v>7</v>
      </c>
      <c r="BJ56" s="15" t="n">
        <f aca="false">IF(BH56/BI56=INT(BH56/BI56),1,0)</f>
        <v>0</v>
      </c>
      <c r="BK56" s="15" t="n">
        <f aca="false">IF(BJ56=0,BH56,BH56/BI56)</f>
        <v>47</v>
      </c>
      <c r="BL56" s="15" t="n">
        <v>121</v>
      </c>
      <c r="BM56" s="15" t="n">
        <f aca="false">IF(BK56/BL56=INT(BK56/BL56),1,0)</f>
        <v>0</v>
      </c>
      <c r="BN56" s="15" t="n">
        <f aca="false">IF(BM56=0,BK56,BK56/BL56)</f>
        <v>47</v>
      </c>
      <c r="BO56" s="15" t="n">
        <v>11</v>
      </c>
      <c r="BP56" s="15" t="n">
        <f aca="false">IF(BN56/BO56=INT(BN56/BO56),1,0)</f>
        <v>0</v>
      </c>
      <c r="BQ56" s="15" t="n">
        <f aca="false">IF(BP56=0,BN56,BN56/BO56)</f>
        <v>47</v>
      </c>
      <c r="BR56" s="15" t="n">
        <v>169</v>
      </c>
      <c r="BS56" s="15" t="n">
        <f aca="false">IF(BQ56/BR56=INT(BQ56/BR56),1,0)</f>
        <v>0</v>
      </c>
      <c r="BT56" s="15" t="n">
        <f aca="false">IF(BS56=0,BQ56,BQ56/BR56)</f>
        <v>47</v>
      </c>
      <c r="BU56" s="15" t="n">
        <v>13</v>
      </c>
      <c r="BV56" s="15" t="n">
        <f aca="false">IF(BT56/BU56=INT(BT56/BU56),1,0)</f>
        <v>0</v>
      </c>
      <c r="BW56" s="15" t="n">
        <f aca="false">IF(BV56=0,BT56,BT56/BU56)</f>
        <v>47</v>
      </c>
      <c r="BX56" s="15" t="n">
        <v>17</v>
      </c>
      <c r="BY56" s="15" t="n">
        <f aca="false">IF(BW56/BX56=INT(BW56/BX56),1,0)</f>
        <v>0</v>
      </c>
      <c r="BZ56" s="15" t="n">
        <f aca="false">IF(BY56=0,BW56,BW56/BX56)</f>
        <v>47</v>
      </c>
      <c r="CA56" s="15" t="n">
        <v>19</v>
      </c>
      <c r="CB56" s="15" t="n">
        <f aca="false">IF(BZ56/CA56=INT(BZ56/CA56),1,0)</f>
        <v>0</v>
      </c>
      <c r="CC56" s="15" t="n">
        <f aca="false">IF(CB56=0,BZ56,BZ56/CA56)</f>
        <v>47</v>
      </c>
      <c r="CD56" s="15" t="n">
        <v>23</v>
      </c>
      <c r="CE56" s="15" t="n">
        <f aca="false">IF(CC56/CD56=INT(CC56/CD56),1,0)</f>
        <v>0</v>
      </c>
      <c r="CF56" s="15" t="n">
        <f aca="false">IF(CE56=0,CC56,CC56/CD56)</f>
        <v>47</v>
      </c>
      <c r="CG56" s="15" t="n">
        <v>29</v>
      </c>
      <c r="CH56" s="15" t="n">
        <f aca="false">IF(CF56/CG56=INT(CF56/CG56),1,0)</f>
        <v>0</v>
      </c>
      <c r="CI56" s="15" t="n">
        <f aca="false">IF(CH56=0,CF56,CF56/CG56)</f>
        <v>47</v>
      </c>
      <c r="CJ56" s="15" t="n">
        <v>31</v>
      </c>
      <c r="CK56" s="15" t="n">
        <f aca="false">IF(CI56/CJ56=INT(CI56/CJ56),1,0)</f>
        <v>0</v>
      </c>
      <c r="CL56" s="15" t="n">
        <f aca="false">IF(CK56=0,CI56,CI56/CJ56)</f>
        <v>47</v>
      </c>
      <c r="CM56" s="15" t="n">
        <v>37</v>
      </c>
      <c r="CN56" s="15" t="n">
        <f aca="false">IF(CL56/CM56=INT(CL56/CM56),1,0)</f>
        <v>0</v>
      </c>
      <c r="CO56" s="15" t="n">
        <f aca="false">IF(CN56=0,CL56,CL56/CM56)</f>
        <v>47</v>
      </c>
      <c r="CP56" s="15" t="n">
        <v>41</v>
      </c>
      <c r="CQ56" s="15" t="n">
        <f aca="false">IF(CO56/CP56=INT(CO56/CP56),1,0)</f>
        <v>0</v>
      </c>
      <c r="CR56" s="15" t="n">
        <f aca="false">IF(CQ56=0,CO56,CO56/CP56)</f>
        <v>47</v>
      </c>
      <c r="CS56" s="15" t="n">
        <v>43</v>
      </c>
      <c r="CT56" s="15" t="n">
        <f aca="false">IF(CR56/CS56=INT(CR56/CS56),1,0)</f>
        <v>0</v>
      </c>
      <c r="CU56" s="15" t="n">
        <f aca="false">IF(CT56=0,CR56,CR56/CS56)</f>
        <v>47</v>
      </c>
      <c r="CV56" s="15" t="n">
        <v>47</v>
      </c>
      <c r="CW56" s="15" t="n">
        <f aca="false">IF(CU56/CV56=INT(CU56/CV56),1,0)</f>
        <v>1</v>
      </c>
      <c r="CX56" s="15" t="n">
        <f aca="false">IF(CW56=0,CU56,CU56/CV56)</f>
        <v>1</v>
      </c>
      <c r="CY56" s="15" t="n">
        <v>53</v>
      </c>
      <c r="CZ56" s="15" t="n">
        <f aca="false">IF(CX56/CY56=INT(CX56/CY56),1,0)</f>
        <v>0</v>
      </c>
      <c r="DA56" s="15" t="n">
        <f aca="false">IF(CZ56=0,CX56,CX56/CY56)</f>
        <v>1</v>
      </c>
      <c r="DB56" s="15" t="n">
        <v>59</v>
      </c>
      <c r="DC56" s="15" t="n">
        <f aca="false">IF(DA56/DB56=INT(DA56/DB56),1,0)</f>
        <v>0</v>
      </c>
      <c r="DD56" s="15" t="n">
        <f aca="false">IF(DC56=0,DA56,DA56/DB56)</f>
        <v>1</v>
      </c>
      <c r="DE56" s="15" t="n">
        <v>61</v>
      </c>
      <c r="DF56" s="15" t="n">
        <f aca="false">IF(DD56/DE56=INT(DD56/DE56),1,0)</f>
        <v>0</v>
      </c>
      <c r="DG56" s="15" t="n">
        <f aca="false">IF(DF56=0,DD56,DD56/DE56)</f>
        <v>1</v>
      </c>
      <c r="DH56" s="15" t="n">
        <v>67</v>
      </c>
      <c r="DI56" s="15" t="n">
        <f aca="false">IF(DG56/DH56=INT(DG56/DH56),1,0)</f>
        <v>0</v>
      </c>
      <c r="DJ56" s="15" t="n">
        <f aca="false">IF(DI56=0,DG56,DG56/DH56)</f>
        <v>1</v>
      </c>
      <c r="DK56" s="15" t="n">
        <v>71</v>
      </c>
      <c r="DL56" s="15" t="n">
        <f aca="false">IF(DJ56/DK56=INT(DJ56/DK56),1,0)</f>
        <v>0</v>
      </c>
      <c r="DM56" s="15" t="n">
        <f aca="false">IF(DL56=0,DJ56,DJ56/DK56)</f>
        <v>1</v>
      </c>
      <c r="DN56" s="15" t="n">
        <v>73</v>
      </c>
      <c r="DO56" s="15" t="n">
        <f aca="false">IF(DM56/DN56=INT(DM56/DN56),1,0)</f>
        <v>0</v>
      </c>
      <c r="DP56" s="15" t="n">
        <f aca="false">IF(DO56=0,DM56,DM56/DN56)</f>
        <v>1</v>
      </c>
      <c r="DQ56" s="15" t="n">
        <v>79</v>
      </c>
      <c r="DR56" s="15" t="n">
        <f aca="false">IF(DP56/DQ56=INT(DP56/DQ56),1,0)</f>
        <v>0</v>
      </c>
      <c r="DS56" s="15" t="n">
        <f aca="false">IF(DR56=0,DP56,DP56/DQ56)</f>
        <v>1</v>
      </c>
      <c r="DT56" s="15" t="n">
        <v>83</v>
      </c>
      <c r="DU56" s="15" t="n">
        <f aca="false">IF(DS56/DT56=INT(DS56/DT56),1,0)</f>
        <v>0</v>
      </c>
      <c r="DV56" s="15" t="n">
        <f aca="false">IF(DU56=0,DS56,DS56/DT56)</f>
        <v>1</v>
      </c>
      <c r="DW56" s="15" t="n">
        <v>89</v>
      </c>
      <c r="DX56" s="15" t="n">
        <f aca="false">IF(DV56/DW56=INT(DV56/DW56),1,0)</f>
        <v>0</v>
      </c>
      <c r="DY56" s="15" t="n">
        <f aca="false">IF(DX56=0,DV56,DV56/DW56)</f>
        <v>1</v>
      </c>
      <c r="DZ56" s="15" t="n">
        <v>97</v>
      </c>
      <c r="EA56" s="15" t="n">
        <f aca="false">IF(DY56/DZ56=INT(DY56/DZ56),1,0)</f>
        <v>0</v>
      </c>
      <c r="EB56" s="15" t="n">
        <f aca="false">IF(EA56=0,DY56,DY56/DZ56)</f>
        <v>1</v>
      </c>
      <c r="EC56" s="15" t="n">
        <v>101</v>
      </c>
      <c r="ED56" s="15" t="n">
        <f aca="false">IF(EB56/EC56=INT(EB56/EC56),1,0)</f>
        <v>0</v>
      </c>
      <c r="EE56" s="15" t="n">
        <f aca="false">IF(ED56=0,EB56,EB56/EC56)</f>
        <v>1</v>
      </c>
      <c r="EF56" s="15" t="n">
        <v>103</v>
      </c>
      <c r="EG56" s="15" t="n">
        <f aca="false">IF(EE56/EF56=INT(EE56/EF56),1,0)</f>
        <v>0</v>
      </c>
      <c r="EH56" s="15" t="n">
        <f aca="false">IF(EG56=0,EE56,EE56/EF56)</f>
        <v>1</v>
      </c>
      <c r="EI56" s="15" t="n">
        <v>107</v>
      </c>
      <c r="EJ56" s="15" t="n">
        <f aca="false">IF(EH56/EI56=INT(EH56/EI56),1,0)</f>
        <v>0</v>
      </c>
      <c r="EK56" s="15" t="n">
        <f aca="false">IF(EJ56=0,EH56,EH56/EI56)</f>
        <v>1</v>
      </c>
      <c r="EL56" s="15" t="n">
        <v>109</v>
      </c>
      <c r="EM56" s="15" t="n">
        <f aca="false">IF(EK56/EL56=INT(EK56/EL56),1,0)</f>
        <v>0</v>
      </c>
      <c r="EN56" s="15" t="n">
        <f aca="false">IF(EM56=0,EK56,EK56/EL56)</f>
        <v>1</v>
      </c>
      <c r="EO56" s="15" t="n">
        <v>113</v>
      </c>
      <c r="EP56" s="15" t="n">
        <f aca="false">IF(EN56/EO56=INT(EN56/EO56),1,0)</f>
        <v>0</v>
      </c>
      <c r="EQ56" s="15" t="n">
        <f aca="false">IF(EP56=0,EN56,EN56/EO56)</f>
        <v>1</v>
      </c>
      <c r="ER56" s="15" t="n">
        <v>127</v>
      </c>
      <c r="ES56" s="15" t="n">
        <f aca="false">IF(EQ56/ER56=INT(EQ56/ER56),1,0)</f>
        <v>0</v>
      </c>
      <c r="ET56" s="15" t="n">
        <f aca="false">IF(ES56=0,EQ56,EQ56/ER56)</f>
        <v>1</v>
      </c>
      <c r="EU56" s="15" t="n">
        <v>131</v>
      </c>
      <c r="EV56" s="15" t="n">
        <f aca="false">IF(ET56/EU56=INT(ET56/EU56),1,0)</f>
        <v>0</v>
      </c>
      <c r="EW56" s="15" t="n">
        <f aca="false">IF(EV56=0,ET56,ET56/EU56)</f>
        <v>1</v>
      </c>
      <c r="EX56" s="15" t="n">
        <v>137</v>
      </c>
      <c r="EY56" s="15" t="n">
        <f aca="false">IF(EW56/EX56=INT(EW56/EX56),1,0)</f>
        <v>0</v>
      </c>
      <c r="EZ56" s="15" t="n">
        <f aca="false">IF(EY56=0,EW56,EW56/EX56)</f>
        <v>1</v>
      </c>
      <c r="FA56" s="15" t="n">
        <v>139</v>
      </c>
      <c r="FB56" s="15" t="n">
        <f aca="false">IF(EZ56/FA56=INT(EZ56/FA56),1,0)</f>
        <v>0</v>
      </c>
      <c r="FC56" s="15" t="n">
        <f aca="false">IF(FB56=0,EZ56,EZ56/FA56)</f>
        <v>1</v>
      </c>
      <c r="FD56" s="15" t="n">
        <v>149</v>
      </c>
      <c r="FE56" s="15" t="n">
        <f aca="false">IF(FC56/FD56=INT(FC56/FD56),1,0)</f>
        <v>0</v>
      </c>
      <c r="FF56" s="15" t="n">
        <f aca="false">IF(FE56=0,FC56,FC56/FD56)</f>
        <v>1</v>
      </c>
      <c r="FG56" s="15"/>
      <c r="FH56" s="15" t="n">
        <f aca="false">8*AF56+4*AI56+2*AL56+AO56</f>
        <v>0</v>
      </c>
      <c r="FI56" s="15" t="n">
        <f aca="false">4*AR56+2*AU56+AX56</f>
        <v>0</v>
      </c>
      <c r="FJ56" s="15" t="n">
        <f aca="false">2*BA56+BD56</f>
        <v>0</v>
      </c>
      <c r="FK56" s="15" t="n">
        <f aca="false">2*BG56+BJ56</f>
        <v>0</v>
      </c>
      <c r="FL56" s="15" t="n">
        <f aca="false">2*BM56+BP56</f>
        <v>0</v>
      </c>
      <c r="FM56" s="15" t="n">
        <f aca="false">2*BS56+BV56</f>
        <v>0</v>
      </c>
      <c r="FN56" s="15" t="n">
        <f aca="false">BY56</f>
        <v>0</v>
      </c>
      <c r="FO56" s="15" t="n">
        <f aca="false">CB56</f>
        <v>0</v>
      </c>
      <c r="FP56" s="15" t="n">
        <f aca="false">CE56</f>
        <v>0</v>
      </c>
      <c r="FQ56" s="15" t="n">
        <f aca="false">CH56</f>
        <v>0</v>
      </c>
      <c r="FR56" s="15" t="n">
        <f aca="false">CK56</f>
        <v>0</v>
      </c>
      <c r="FS56" s="0" t="n">
        <f aca="false">CN56</f>
        <v>0</v>
      </c>
      <c r="FT56" s="0" t="n">
        <f aca="false">CQ56</f>
        <v>0</v>
      </c>
      <c r="FU56" s="0" t="n">
        <f aca="false">CT56</f>
        <v>0</v>
      </c>
      <c r="FV56" s="0" t="n">
        <f aca="false">CW56</f>
        <v>1</v>
      </c>
      <c r="FW56" s="0" t="n">
        <f aca="false">CZ56</f>
        <v>0</v>
      </c>
      <c r="FX56" s="0" t="n">
        <f aca="false">DC56</f>
        <v>0</v>
      </c>
      <c r="FY56" s="0" t="n">
        <f aca="false">DF56</f>
        <v>0</v>
      </c>
      <c r="FZ56" s="0" t="n">
        <f aca="false">DI56</f>
        <v>0</v>
      </c>
      <c r="GA56" s="0" t="n">
        <f aca="false">DL56</f>
        <v>0</v>
      </c>
      <c r="GB56" s="0" t="n">
        <f aca="false">DO56</f>
        <v>0</v>
      </c>
      <c r="GC56" s="0" t="n">
        <f aca="false">DR56</f>
        <v>0</v>
      </c>
      <c r="GD56" s="0" t="n">
        <f aca="false">DU56</f>
        <v>0</v>
      </c>
      <c r="GE56" s="0" t="n">
        <f aca="false">DX56</f>
        <v>0</v>
      </c>
      <c r="GF56" s="0" t="n">
        <f aca="false">EA56</f>
        <v>0</v>
      </c>
      <c r="GG56" s="0" t="n">
        <f aca="false">ED56</f>
        <v>0</v>
      </c>
      <c r="GH56" s="0" t="n">
        <f aca="false">EG56</f>
        <v>0</v>
      </c>
      <c r="GI56" s="0" t="n">
        <f aca="false">EJ56</f>
        <v>0</v>
      </c>
      <c r="GJ56" s="0" t="n">
        <f aca="false">EM56</f>
        <v>0</v>
      </c>
      <c r="GK56" s="0" t="n">
        <f aca="false">EP56</f>
        <v>0</v>
      </c>
      <c r="GL56" s="0" t="n">
        <f aca="false">ES56</f>
        <v>0</v>
      </c>
      <c r="GM56" s="0" t="n">
        <f aca="false">EV56</f>
        <v>0</v>
      </c>
      <c r="GN56" s="0" t="n">
        <f aca="false">EY56</f>
        <v>0</v>
      </c>
      <c r="GO56" s="0" t="n">
        <f aca="false">FB56</f>
        <v>0</v>
      </c>
      <c r="GP56" s="0" t="n">
        <f aca="false">FE56</f>
        <v>0</v>
      </c>
      <c r="GQ56" s="0" t="n">
        <f aca="false">AD56</f>
        <v>47</v>
      </c>
      <c r="GR56" s="0" t="n">
        <f aca="false">GQ56/GQ59</f>
        <v>47</v>
      </c>
    </row>
    <row r="57" customFormat="false" ht="6" hidden="true" customHeight="true" outlineLevel="0" collapsed="false">
      <c r="A57" s="1"/>
      <c r="B57" s="13"/>
      <c r="C57" s="10"/>
      <c r="D57" s="10"/>
      <c r="E57" s="61"/>
      <c r="F57" s="78"/>
      <c r="G57" s="61"/>
      <c r="H57" s="10"/>
      <c r="I57" s="10"/>
      <c r="AB57" s="0" t="n">
        <f aca="false">AB56+INT(AC56/AC57)</f>
        <v>0</v>
      </c>
      <c r="AC57" s="15" t="n">
        <f aca="false">GU49</f>
        <v>51</v>
      </c>
      <c r="AD57" s="0" t="n">
        <f aca="false">AC57</f>
        <v>51</v>
      </c>
      <c r="AE57" s="0" t="n">
        <v>256</v>
      </c>
      <c r="AF57" s="15" t="n">
        <f aca="false">IF(AD57/AE57=INT(AD57/AE57),1,0)</f>
        <v>0</v>
      </c>
      <c r="AG57" s="15" t="n">
        <f aca="false">IF(AF57=0,AD57,AD57/AE57)</f>
        <v>51</v>
      </c>
      <c r="AH57" s="15" t="n">
        <v>16</v>
      </c>
      <c r="AI57" s="15" t="n">
        <f aca="false">IF(AG57/AH57=INT(AG57/AH57),1,0)</f>
        <v>0</v>
      </c>
      <c r="AJ57" s="15" t="n">
        <f aca="false">IF(AI57=0,AG57,AG57/AH57)</f>
        <v>51</v>
      </c>
      <c r="AK57" s="15" t="n">
        <v>4</v>
      </c>
      <c r="AL57" s="15" t="n">
        <f aca="false">IF(AJ57/AK57=INT(AJ57/AK57),1,0)</f>
        <v>0</v>
      </c>
      <c r="AM57" s="15" t="n">
        <f aca="false">IF(AL57=0,AJ57,AJ57/AK57)</f>
        <v>51</v>
      </c>
      <c r="AN57" s="15" t="n">
        <v>2</v>
      </c>
      <c r="AO57" s="15" t="n">
        <f aca="false">IF(AM57/AN57=INT(AM57/AN57),1,0)</f>
        <v>0</v>
      </c>
      <c r="AP57" s="15" t="n">
        <f aca="false">IF(AO57=0,AM57,AM57/AN57)</f>
        <v>51</v>
      </c>
      <c r="AQ57" s="15" t="n">
        <v>81</v>
      </c>
      <c r="AR57" s="15" t="n">
        <f aca="false">IF(AP57/AQ57=INT(AP57/AQ57),1,0)</f>
        <v>0</v>
      </c>
      <c r="AS57" s="15" t="n">
        <f aca="false">IF(AR57=0,AP57,AP57/AQ57)</f>
        <v>51</v>
      </c>
      <c r="AT57" s="15" t="n">
        <v>9</v>
      </c>
      <c r="AU57" s="15" t="n">
        <f aca="false">IF(AS57/AT57=INT(AS57/AT57),1,0)</f>
        <v>0</v>
      </c>
      <c r="AV57" s="15" t="n">
        <f aca="false">IF(AU57=0,AS57,AS57/AT57)</f>
        <v>51</v>
      </c>
      <c r="AW57" s="15" t="n">
        <v>3</v>
      </c>
      <c r="AX57" s="15" t="n">
        <f aca="false">IF(AV57/AW57=INT(AV57/AW57),1,0)</f>
        <v>1</v>
      </c>
      <c r="AY57" s="15" t="n">
        <f aca="false">IF(AX57=0,AV57,AV57/AW57)</f>
        <v>17</v>
      </c>
      <c r="AZ57" s="15" t="n">
        <v>25</v>
      </c>
      <c r="BA57" s="15" t="n">
        <f aca="false">IF(AY57/AZ57=INT(AY57/AZ57),1,0)</f>
        <v>0</v>
      </c>
      <c r="BB57" s="15" t="n">
        <f aca="false">IF(BA57=0,AY57,AY57/AZ57)</f>
        <v>17</v>
      </c>
      <c r="BC57" s="15" t="n">
        <v>5</v>
      </c>
      <c r="BD57" s="15" t="n">
        <f aca="false">IF(BB57/BC57=INT(BB57/BC57),1,0)</f>
        <v>0</v>
      </c>
      <c r="BE57" s="15" t="n">
        <f aca="false">IF(BD57=0,BB57,BB57/BC57)</f>
        <v>17</v>
      </c>
      <c r="BF57" s="15" t="n">
        <v>49</v>
      </c>
      <c r="BG57" s="15" t="n">
        <f aca="false">IF(BE57/BF57=INT(BE57/BF57),1,0)</f>
        <v>0</v>
      </c>
      <c r="BH57" s="15" t="n">
        <f aca="false">IF(BG57=0,BE57,BE57/BF57)</f>
        <v>17</v>
      </c>
      <c r="BI57" s="15" t="n">
        <v>7</v>
      </c>
      <c r="BJ57" s="15" t="n">
        <f aca="false">IF(BH57/BI57=INT(BH57/BI57),1,0)</f>
        <v>0</v>
      </c>
      <c r="BK57" s="15" t="n">
        <f aca="false">IF(BJ57=0,BH57,BH57/BI57)</f>
        <v>17</v>
      </c>
      <c r="BL57" s="15" t="n">
        <v>121</v>
      </c>
      <c r="BM57" s="15" t="n">
        <f aca="false">IF(BK57/BL57=INT(BK57/BL57),1,0)</f>
        <v>0</v>
      </c>
      <c r="BN57" s="15" t="n">
        <f aca="false">IF(BM57=0,BK57,BK57/BL57)</f>
        <v>17</v>
      </c>
      <c r="BO57" s="15" t="n">
        <v>11</v>
      </c>
      <c r="BP57" s="15" t="n">
        <f aca="false">IF(BN57/BO57=INT(BN57/BO57),1,0)</f>
        <v>0</v>
      </c>
      <c r="BQ57" s="15" t="n">
        <f aca="false">IF(BP57=0,BN57,BN57/BO57)</f>
        <v>17</v>
      </c>
      <c r="BR57" s="15" t="n">
        <v>169</v>
      </c>
      <c r="BS57" s="15" t="n">
        <f aca="false">IF(BQ57/BR57=INT(BQ57/BR57),1,0)</f>
        <v>0</v>
      </c>
      <c r="BT57" s="15" t="n">
        <f aca="false">IF(BS57=0,BQ57,BQ57/BR57)</f>
        <v>17</v>
      </c>
      <c r="BU57" s="15" t="n">
        <v>13</v>
      </c>
      <c r="BV57" s="15" t="n">
        <f aca="false">IF(BT57/BU57=INT(BT57/BU57),1,0)</f>
        <v>0</v>
      </c>
      <c r="BW57" s="15" t="n">
        <f aca="false">IF(BV57=0,BT57,BT57/BU57)</f>
        <v>17</v>
      </c>
      <c r="BX57" s="15" t="n">
        <v>17</v>
      </c>
      <c r="BY57" s="15" t="n">
        <f aca="false">IF(BW57/BX57=INT(BW57/BX57),1,0)</f>
        <v>1</v>
      </c>
      <c r="BZ57" s="15" t="n">
        <f aca="false">IF(BY57=0,BW57,BW57/BX57)</f>
        <v>1</v>
      </c>
      <c r="CA57" s="15" t="n">
        <v>19</v>
      </c>
      <c r="CB57" s="15" t="n">
        <f aca="false">IF(BZ57/CA57=INT(BZ57/CA57),1,0)</f>
        <v>0</v>
      </c>
      <c r="CC57" s="15" t="n">
        <f aca="false">IF(CB57=0,BZ57,BZ57/CA57)</f>
        <v>1</v>
      </c>
      <c r="CD57" s="15" t="n">
        <v>23</v>
      </c>
      <c r="CE57" s="15" t="n">
        <f aca="false">IF(CC57/CD57=INT(CC57/CD57),1,0)</f>
        <v>0</v>
      </c>
      <c r="CF57" s="15" t="n">
        <f aca="false">IF(CE57=0,CC57,CC57/CD57)</f>
        <v>1</v>
      </c>
      <c r="CG57" s="15" t="n">
        <v>29</v>
      </c>
      <c r="CH57" s="15" t="n">
        <f aca="false">IF(CF57/CG57=INT(CF57/CG57),1,0)</f>
        <v>0</v>
      </c>
      <c r="CI57" s="15" t="n">
        <f aca="false">IF(CH57=0,CF57,CF57/CG57)</f>
        <v>1</v>
      </c>
      <c r="CJ57" s="15" t="n">
        <v>31</v>
      </c>
      <c r="CK57" s="15" t="n">
        <f aca="false">IF(CI57/CJ57=INT(CI57/CJ57),1,0)</f>
        <v>0</v>
      </c>
      <c r="CL57" s="15" t="n">
        <f aca="false">IF(CK57=0,CI57,CI57/CJ57)</f>
        <v>1</v>
      </c>
      <c r="CM57" s="15" t="n">
        <v>37</v>
      </c>
      <c r="CN57" s="15" t="n">
        <f aca="false">IF(CL57/CM57=INT(CL57/CM57),1,0)</f>
        <v>0</v>
      </c>
      <c r="CO57" s="15" t="n">
        <f aca="false">IF(CN57=0,CL57,CL57/CM57)</f>
        <v>1</v>
      </c>
      <c r="CP57" s="15" t="n">
        <v>41</v>
      </c>
      <c r="CQ57" s="15" t="n">
        <f aca="false">IF(CO57/CP57=INT(CO57/CP57),1,0)</f>
        <v>0</v>
      </c>
      <c r="CR57" s="15" t="n">
        <f aca="false">IF(CQ57=0,CO57,CO57/CP57)</f>
        <v>1</v>
      </c>
      <c r="CS57" s="15" t="n">
        <v>43</v>
      </c>
      <c r="CT57" s="15" t="n">
        <f aca="false">IF(CR57/CS57=INT(CR57/CS57),1,0)</f>
        <v>0</v>
      </c>
      <c r="CU57" s="15" t="n">
        <f aca="false">IF(CT57=0,CR57,CR57/CS57)</f>
        <v>1</v>
      </c>
      <c r="CV57" s="15" t="n">
        <v>47</v>
      </c>
      <c r="CW57" s="15" t="n">
        <f aca="false">IF(CU57/CV57=INT(CU57/CV57),1,0)</f>
        <v>0</v>
      </c>
      <c r="CX57" s="15" t="n">
        <f aca="false">IF(CW57=0,CU57,CU57/CV57)</f>
        <v>1</v>
      </c>
      <c r="CY57" s="15" t="n">
        <v>53</v>
      </c>
      <c r="CZ57" s="15" t="n">
        <f aca="false">IF(CX57/CY57=INT(CX57/CY57),1,0)</f>
        <v>0</v>
      </c>
      <c r="DA57" s="15" t="n">
        <f aca="false">IF(CZ57=0,CX57,CX57/CY57)</f>
        <v>1</v>
      </c>
      <c r="DB57" s="15" t="n">
        <v>59</v>
      </c>
      <c r="DC57" s="15" t="n">
        <f aca="false">IF(DA57/DB57=INT(DA57/DB57),1,0)</f>
        <v>0</v>
      </c>
      <c r="DD57" s="15" t="n">
        <f aca="false">IF(DC57=0,DA57,DA57/DB57)</f>
        <v>1</v>
      </c>
      <c r="DE57" s="15" t="n">
        <v>61</v>
      </c>
      <c r="DF57" s="15" t="n">
        <f aca="false">IF(DD57/DE57=INT(DD57/DE57),1,0)</f>
        <v>0</v>
      </c>
      <c r="DG57" s="15" t="n">
        <f aca="false">IF(DF57=0,DD57,DD57/DE57)</f>
        <v>1</v>
      </c>
      <c r="DH57" s="15" t="n">
        <v>67</v>
      </c>
      <c r="DI57" s="15" t="n">
        <f aca="false">IF(DG57/DH57=INT(DG57/DH57),1,0)</f>
        <v>0</v>
      </c>
      <c r="DJ57" s="15" t="n">
        <f aca="false">IF(DI57=0,DG57,DG57/DH57)</f>
        <v>1</v>
      </c>
      <c r="DK57" s="15" t="n">
        <v>71</v>
      </c>
      <c r="DL57" s="15" t="n">
        <f aca="false">IF(DJ57/DK57=INT(DJ57/DK57),1,0)</f>
        <v>0</v>
      </c>
      <c r="DM57" s="15" t="n">
        <f aca="false">IF(DL57=0,DJ57,DJ57/DK57)</f>
        <v>1</v>
      </c>
      <c r="DN57" s="15" t="n">
        <v>73</v>
      </c>
      <c r="DO57" s="15" t="n">
        <f aca="false">IF(DM57/DN57=INT(DM57/DN57),1,0)</f>
        <v>0</v>
      </c>
      <c r="DP57" s="15" t="n">
        <f aca="false">IF(DO57=0,DM57,DM57/DN57)</f>
        <v>1</v>
      </c>
      <c r="DQ57" s="15" t="n">
        <v>79</v>
      </c>
      <c r="DR57" s="15" t="n">
        <f aca="false">IF(DP57/DQ57=INT(DP57/DQ57),1,0)</f>
        <v>0</v>
      </c>
      <c r="DS57" s="15" t="n">
        <f aca="false">IF(DR57=0,DP57,DP57/DQ57)</f>
        <v>1</v>
      </c>
      <c r="DT57" s="15" t="n">
        <v>83</v>
      </c>
      <c r="DU57" s="15" t="n">
        <f aca="false">IF(DS57/DT57=INT(DS57/DT57),1,0)</f>
        <v>0</v>
      </c>
      <c r="DV57" s="15" t="n">
        <f aca="false">IF(DU57=0,DS57,DS57/DT57)</f>
        <v>1</v>
      </c>
      <c r="DW57" s="15" t="n">
        <v>89</v>
      </c>
      <c r="DX57" s="15" t="n">
        <f aca="false">IF(DV57/DW57=INT(DV57/DW57),1,0)</f>
        <v>0</v>
      </c>
      <c r="DY57" s="15" t="n">
        <f aca="false">IF(DX57=0,DV57,DV57/DW57)</f>
        <v>1</v>
      </c>
      <c r="DZ57" s="15" t="n">
        <v>97</v>
      </c>
      <c r="EA57" s="15" t="n">
        <f aca="false">IF(DY57/DZ57=INT(DY57/DZ57),1,0)</f>
        <v>0</v>
      </c>
      <c r="EB57" s="15" t="n">
        <f aca="false">IF(EA57=0,DY57,DY57/DZ57)</f>
        <v>1</v>
      </c>
      <c r="EC57" s="15" t="n">
        <v>101</v>
      </c>
      <c r="ED57" s="15" t="n">
        <f aca="false">IF(EB57/EC57=INT(EB57/EC57),1,0)</f>
        <v>0</v>
      </c>
      <c r="EE57" s="15" t="n">
        <f aca="false">IF(ED57=0,EB57,EB57/EC57)</f>
        <v>1</v>
      </c>
      <c r="EF57" s="15" t="n">
        <v>103</v>
      </c>
      <c r="EG57" s="15" t="n">
        <f aca="false">IF(EE57/EF57=INT(EE57/EF57),1,0)</f>
        <v>0</v>
      </c>
      <c r="EH57" s="15" t="n">
        <f aca="false">IF(EG57=0,EE57,EE57/EF57)</f>
        <v>1</v>
      </c>
      <c r="EI57" s="15" t="n">
        <v>107</v>
      </c>
      <c r="EJ57" s="15" t="n">
        <f aca="false">IF(EH57/EI57=INT(EH57/EI57),1,0)</f>
        <v>0</v>
      </c>
      <c r="EK57" s="15" t="n">
        <f aca="false">IF(EJ57=0,EH57,EH57/EI57)</f>
        <v>1</v>
      </c>
      <c r="EL57" s="15" t="n">
        <v>109</v>
      </c>
      <c r="EM57" s="15" t="n">
        <f aca="false">IF(EK57/EL57=INT(EK57/EL57),1,0)</f>
        <v>0</v>
      </c>
      <c r="EN57" s="15" t="n">
        <f aca="false">IF(EM57=0,EK57,EK57/EL57)</f>
        <v>1</v>
      </c>
      <c r="EO57" s="15" t="n">
        <v>113</v>
      </c>
      <c r="EP57" s="15" t="n">
        <f aca="false">IF(EN57/EO57=INT(EN57/EO57),1,0)</f>
        <v>0</v>
      </c>
      <c r="EQ57" s="15" t="n">
        <f aca="false">IF(EP57=0,EN57,EN57/EO57)</f>
        <v>1</v>
      </c>
      <c r="ER57" s="15" t="n">
        <v>127</v>
      </c>
      <c r="ES57" s="15" t="n">
        <f aca="false">IF(EQ57/ER57=INT(EQ57/ER57),1,0)</f>
        <v>0</v>
      </c>
      <c r="ET57" s="15" t="n">
        <f aca="false">IF(ES57=0,EQ57,EQ57/ER57)</f>
        <v>1</v>
      </c>
      <c r="EU57" s="15" t="n">
        <v>131</v>
      </c>
      <c r="EV57" s="15" t="n">
        <f aca="false">IF(ET57/EU57=INT(ET57/EU57),1,0)</f>
        <v>0</v>
      </c>
      <c r="EW57" s="15" t="n">
        <f aca="false">IF(EV57=0,ET57,ET57/EU57)</f>
        <v>1</v>
      </c>
      <c r="EX57" s="15" t="n">
        <v>137</v>
      </c>
      <c r="EY57" s="15" t="n">
        <f aca="false">IF(EW57/EX57=INT(EW57/EX57),1,0)</f>
        <v>0</v>
      </c>
      <c r="EZ57" s="15" t="n">
        <f aca="false">IF(EY57=0,EW57,EW57/EX57)</f>
        <v>1</v>
      </c>
      <c r="FA57" s="15" t="n">
        <v>139</v>
      </c>
      <c r="FB57" s="15" t="n">
        <f aca="false">IF(EZ57/FA57=INT(EZ57/FA57),1,0)</f>
        <v>0</v>
      </c>
      <c r="FC57" s="15" t="n">
        <f aca="false">IF(FB57=0,EZ57,EZ57/FA57)</f>
        <v>1</v>
      </c>
      <c r="FD57" s="15" t="n">
        <v>149</v>
      </c>
      <c r="FE57" s="15" t="n">
        <f aca="false">IF(FC57/FD57=INT(FC57/FD57),1,0)</f>
        <v>0</v>
      </c>
      <c r="FF57" s="15" t="n">
        <f aca="false">IF(FE57=0,FC57,FC57/FD57)</f>
        <v>1</v>
      </c>
      <c r="FG57" s="15"/>
      <c r="FH57" s="15" t="n">
        <f aca="false">8*AF57+4*AI57+2*AL57+AO57</f>
        <v>0</v>
      </c>
      <c r="FI57" s="15" t="n">
        <f aca="false">4*AR57+2*AU57+AX57</f>
        <v>1</v>
      </c>
      <c r="FJ57" s="15" t="n">
        <f aca="false">2*BA57+BD57</f>
        <v>0</v>
      </c>
      <c r="FK57" s="15" t="n">
        <f aca="false">2*BG57+BJ57</f>
        <v>0</v>
      </c>
      <c r="FL57" s="15" t="n">
        <f aca="false">2*BM57+BP57</f>
        <v>0</v>
      </c>
      <c r="FM57" s="15" t="n">
        <f aca="false">2*BS57+BV57</f>
        <v>0</v>
      </c>
      <c r="FN57" s="15" t="n">
        <f aca="false">BY57</f>
        <v>1</v>
      </c>
      <c r="FO57" s="15" t="n">
        <f aca="false">CB57</f>
        <v>0</v>
      </c>
      <c r="FP57" s="15" t="n">
        <f aca="false">CE57</f>
        <v>0</v>
      </c>
      <c r="FQ57" s="15" t="n">
        <f aca="false">CH57</f>
        <v>0</v>
      </c>
      <c r="FR57" s="15" t="n">
        <f aca="false">CK57</f>
        <v>0</v>
      </c>
      <c r="FS57" s="0" t="n">
        <f aca="false">CN57</f>
        <v>0</v>
      </c>
      <c r="FT57" s="0" t="n">
        <f aca="false">CQ57</f>
        <v>0</v>
      </c>
      <c r="FU57" s="0" t="n">
        <f aca="false">CT57</f>
        <v>0</v>
      </c>
      <c r="FV57" s="0" t="n">
        <f aca="false">CW57</f>
        <v>0</v>
      </c>
      <c r="FW57" s="0" t="n">
        <f aca="false">CZ57</f>
        <v>0</v>
      </c>
      <c r="FX57" s="0" t="n">
        <f aca="false">DC57</f>
        <v>0</v>
      </c>
      <c r="FY57" s="0" t="n">
        <f aca="false">DF57</f>
        <v>0</v>
      </c>
      <c r="FZ57" s="0" t="n">
        <f aca="false">DI57</f>
        <v>0</v>
      </c>
      <c r="GA57" s="0" t="n">
        <f aca="false">DL57</f>
        <v>0</v>
      </c>
      <c r="GB57" s="0" t="n">
        <f aca="false">DO57</f>
        <v>0</v>
      </c>
      <c r="GC57" s="0" t="n">
        <f aca="false">DR57</f>
        <v>0</v>
      </c>
      <c r="GD57" s="0" t="n">
        <f aca="false">DU57</f>
        <v>0</v>
      </c>
      <c r="GE57" s="0" t="n">
        <f aca="false">DX57</f>
        <v>0</v>
      </c>
      <c r="GF57" s="0" t="n">
        <f aca="false">EA57</f>
        <v>0</v>
      </c>
      <c r="GG57" s="0" t="n">
        <f aca="false">ED57</f>
        <v>0</v>
      </c>
      <c r="GH57" s="0" t="n">
        <f aca="false">EG57</f>
        <v>0</v>
      </c>
      <c r="GI57" s="0" t="n">
        <f aca="false">EJ57</f>
        <v>0</v>
      </c>
      <c r="GJ57" s="0" t="n">
        <f aca="false">EM57</f>
        <v>0</v>
      </c>
      <c r="GK57" s="0" t="n">
        <f aca="false">EP57</f>
        <v>0</v>
      </c>
      <c r="GL57" s="0" t="n">
        <f aca="false">ES57</f>
        <v>0</v>
      </c>
      <c r="GM57" s="0" t="n">
        <f aca="false">EV57</f>
        <v>0</v>
      </c>
      <c r="GN57" s="0" t="n">
        <f aca="false">EY57</f>
        <v>0</v>
      </c>
      <c r="GO57" s="0" t="n">
        <f aca="false">FB57</f>
        <v>0</v>
      </c>
      <c r="GP57" s="0" t="n">
        <f aca="false">FE57</f>
        <v>0</v>
      </c>
      <c r="GQ57" s="0" t="n">
        <f aca="false">AD57</f>
        <v>51</v>
      </c>
      <c r="GR57" s="0" t="n">
        <f aca="false">GQ57/GQ59</f>
        <v>51</v>
      </c>
    </row>
    <row r="58" customFormat="false" ht="6" hidden="true" customHeight="true" outlineLevel="0" collapsed="false">
      <c r="A58" s="1"/>
      <c r="B58" s="13"/>
      <c r="C58" s="10"/>
      <c r="D58" s="10"/>
      <c r="E58" s="61"/>
      <c r="F58" s="78"/>
      <c r="G58" s="61"/>
      <c r="H58" s="10"/>
      <c r="I58" s="10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 t="n">
        <f aca="false">IF(FH56&lt;FH57,FH56,FH57)</f>
        <v>0</v>
      </c>
      <c r="FI58" s="15" t="n">
        <f aca="false">IF(FI56&lt;FI57,FI56,FI57)</f>
        <v>0</v>
      </c>
      <c r="FJ58" s="15" t="n">
        <f aca="false">IF(FJ56&lt;FJ57,FJ56,FJ57)</f>
        <v>0</v>
      </c>
      <c r="FK58" s="15" t="n">
        <f aca="false">IF(FK56&lt;FK57,FK56,FK57)</f>
        <v>0</v>
      </c>
      <c r="FL58" s="15" t="n">
        <f aca="false">IF(FL56&lt;FL57,FL56,FL57)</f>
        <v>0</v>
      </c>
      <c r="FM58" s="15" t="n">
        <f aca="false">IF(FM56&lt;FM57,FM56,FM57)</f>
        <v>0</v>
      </c>
      <c r="FN58" s="15" t="n">
        <f aca="false">IF(FN56&lt;FN57,FN56,FN57)</f>
        <v>0</v>
      </c>
      <c r="FO58" s="15" t="n">
        <f aca="false">IF(FO56&lt;FO57,FO56,FO57)</f>
        <v>0</v>
      </c>
      <c r="FP58" s="15" t="n">
        <f aca="false">IF(FP56&lt;FP57,FP56,FP57)</f>
        <v>0</v>
      </c>
      <c r="FQ58" s="15" t="n">
        <f aca="false">IF(FQ56&lt;FQ57,FQ56,FQ57)</f>
        <v>0</v>
      </c>
      <c r="FR58" s="15" t="n">
        <f aca="false">IF(FR56&lt;FR57,FR56,FR57)</f>
        <v>0</v>
      </c>
      <c r="FS58" s="15" t="n">
        <f aca="false">IF(FS56&lt;FS57,FS56,FS57)</f>
        <v>0</v>
      </c>
      <c r="FT58" s="15" t="n">
        <f aca="false">IF(FT56&lt;FT57,FT56,FT57)</f>
        <v>0</v>
      </c>
      <c r="FU58" s="15" t="n">
        <f aca="false">IF(FU56&lt;FU57,FU56,FU57)</f>
        <v>0</v>
      </c>
      <c r="FV58" s="15" t="n">
        <f aca="false">IF(FV56&lt;FV57,FV56,FV57)</f>
        <v>0</v>
      </c>
      <c r="FW58" s="15" t="n">
        <f aca="false">IF(FW56&lt;FW57,FW56,FW57)</f>
        <v>0</v>
      </c>
      <c r="FX58" s="15" t="n">
        <f aca="false">IF(FX56&lt;FX57,FX56,FX57)</f>
        <v>0</v>
      </c>
      <c r="FY58" s="15" t="n">
        <f aca="false">IF(FY56&lt;FY57,FY56,FY57)</f>
        <v>0</v>
      </c>
      <c r="FZ58" s="15" t="n">
        <f aca="false">IF(FZ56&lt;FZ57,FZ56,FZ57)</f>
        <v>0</v>
      </c>
      <c r="GA58" s="15" t="n">
        <f aca="false">IF(GA56&lt;GA57,GA56,GA57)</f>
        <v>0</v>
      </c>
      <c r="GB58" s="15" t="n">
        <f aca="false">IF(GB56&lt;GB57,GB56,GB57)</f>
        <v>0</v>
      </c>
      <c r="GC58" s="15" t="n">
        <f aca="false">IF(GC56&lt;GC57,GC56,GC57)</f>
        <v>0</v>
      </c>
      <c r="GD58" s="15" t="n">
        <f aca="false">IF(GD56&lt;GD57,GD56,GD57)</f>
        <v>0</v>
      </c>
      <c r="GE58" s="15" t="n">
        <f aca="false">IF(GE56&lt;GE57,GE56,GE57)</f>
        <v>0</v>
      </c>
      <c r="GF58" s="15" t="n">
        <f aca="false">IF(GF56&lt;GF57,GF56,GF57)</f>
        <v>0</v>
      </c>
      <c r="GG58" s="15" t="n">
        <f aca="false">IF(GG56&lt;GG57,GG56,GG57)</f>
        <v>0</v>
      </c>
      <c r="GH58" s="15" t="n">
        <f aca="false">IF(GH56&lt;GH57,GH56,GH57)</f>
        <v>0</v>
      </c>
      <c r="GI58" s="15" t="n">
        <f aca="false">IF(GI56&lt;GI57,GI56,GI57)</f>
        <v>0</v>
      </c>
      <c r="GJ58" s="15" t="n">
        <f aca="false">IF(GJ56&lt;GJ57,GJ56,GJ57)</f>
        <v>0</v>
      </c>
      <c r="GK58" s="15" t="n">
        <f aca="false">IF(GK56&lt;GK57,GK56,GK57)</f>
        <v>0</v>
      </c>
      <c r="GL58" s="15" t="n">
        <f aca="false">IF(GL56&lt;GL57,GL56,GL57)</f>
        <v>0</v>
      </c>
      <c r="GM58" s="15" t="n">
        <f aca="false">IF(GM56&lt;GM57,GM56,GM57)</f>
        <v>0</v>
      </c>
      <c r="GN58" s="15" t="n">
        <f aca="false">IF(GN56&lt;GN57,GN56,GN57)</f>
        <v>0</v>
      </c>
      <c r="GO58" s="15" t="n">
        <f aca="false">IF(GO56&lt;GO57,GO56,GO57)</f>
        <v>0</v>
      </c>
      <c r="GP58" s="15" t="n">
        <f aca="false">IF(GP56&lt;GP57,GP56,GP57)</f>
        <v>0</v>
      </c>
    </row>
    <row r="59" customFormat="false" ht="6" hidden="true" customHeight="true" outlineLevel="0" collapsed="false">
      <c r="A59" s="1"/>
      <c r="B59" s="13"/>
      <c r="C59" s="10"/>
      <c r="D59" s="10"/>
      <c r="E59" s="61"/>
      <c r="F59" s="78"/>
      <c r="G59" s="61"/>
      <c r="H59" s="10"/>
      <c r="I59" s="10"/>
      <c r="AC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0" t="n">
        <f aca="false">FH$3^FH58</f>
        <v>1</v>
      </c>
      <c r="FI59" s="0" t="n">
        <f aca="false">FI$3^FI58*FH59</f>
        <v>1</v>
      </c>
      <c r="FJ59" s="0" t="n">
        <f aca="false">FJ$3^FJ58*FI59</f>
        <v>1</v>
      </c>
      <c r="FK59" s="0" t="n">
        <f aca="false">FK$3^FK58*FJ59</f>
        <v>1</v>
      </c>
      <c r="FL59" s="0" t="n">
        <f aca="false">FL$3^FL58*FK59</f>
        <v>1</v>
      </c>
      <c r="FM59" s="0" t="n">
        <f aca="false">FM$3^FM58*FL59</f>
        <v>1</v>
      </c>
      <c r="FN59" s="0" t="n">
        <f aca="false">FN$3^FN58*FM59</f>
        <v>1</v>
      </c>
      <c r="FO59" s="0" t="n">
        <f aca="false">FO$3^FO58*FN59</f>
        <v>1</v>
      </c>
      <c r="FP59" s="0" t="n">
        <f aca="false">FP$3^FP58*FO59</f>
        <v>1</v>
      </c>
      <c r="FQ59" s="0" t="n">
        <f aca="false">FQ$3^FQ58*FP59</f>
        <v>1</v>
      </c>
      <c r="FR59" s="0" t="n">
        <f aca="false">FR$3^FR58*FQ59</f>
        <v>1</v>
      </c>
      <c r="FS59" s="0" t="n">
        <f aca="false">FS$3^FS58*FR59</f>
        <v>1</v>
      </c>
      <c r="FT59" s="0" t="n">
        <f aca="false">FT$3^FT58*FS59</f>
        <v>1</v>
      </c>
      <c r="FU59" s="0" t="n">
        <f aca="false">FU$3^FU58*FT59</f>
        <v>1</v>
      </c>
      <c r="FV59" s="0" t="n">
        <f aca="false">FV$3^FV58*FU59</f>
        <v>1</v>
      </c>
      <c r="FW59" s="0" t="n">
        <f aca="false">FW$3^FW58*FV59</f>
        <v>1</v>
      </c>
      <c r="FX59" s="0" t="n">
        <f aca="false">FX$3^FX58*FW59</f>
        <v>1</v>
      </c>
      <c r="FY59" s="0" t="n">
        <f aca="false">FY$3^FY58*FX59</f>
        <v>1</v>
      </c>
      <c r="FZ59" s="0" t="n">
        <f aca="false">FZ$3^FZ58*FY59</f>
        <v>1</v>
      </c>
      <c r="GA59" s="0" t="n">
        <f aca="false">GA$3^GA58*FZ59</f>
        <v>1</v>
      </c>
      <c r="GB59" s="0" t="n">
        <f aca="false">GB$3^GB58*GA59</f>
        <v>1</v>
      </c>
      <c r="GC59" s="0" t="n">
        <f aca="false">GC$3^GC58*GB59</f>
        <v>1</v>
      </c>
      <c r="GD59" s="0" t="n">
        <f aca="false">GD$3^GD58*GC59</f>
        <v>1</v>
      </c>
      <c r="GE59" s="0" t="n">
        <f aca="false">GE$3^GE58*GD59</f>
        <v>1</v>
      </c>
      <c r="GF59" s="0" t="n">
        <f aca="false">GF$3^GF58*GE59</f>
        <v>1</v>
      </c>
      <c r="GG59" s="0" t="n">
        <f aca="false">GG$3^GG58*GF59</f>
        <v>1</v>
      </c>
      <c r="GH59" s="0" t="n">
        <f aca="false">GH$3^GH58*GG59</f>
        <v>1</v>
      </c>
      <c r="GI59" s="0" t="n">
        <f aca="false">GI$3^GI58*GH59</f>
        <v>1</v>
      </c>
      <c r="GJ59" s="0" t="n">
        <f aca="false">GJ$3^GJ58*GI59</f>
        <v>1</v>
      </c>
      <c r="GK59" s="0" t="n">
        <f aca="false">GK$3^GK58*GJ59</f>
        <v>1</v>
      </c>
      <c r="GL59" s="0" t="n">
        <f aca="false">GL$3^GL58*GK59</f>
        <v>1</v>
      </c>
      <c r="GM59" s="0" t="n">
        <f aca="false">GM$3^GM58*GL59</f>
        <v>1</v>
      </c>
      <c r="GN59" s="0" t="n">
        <f aca="false">GN$3^GN58*GM59</f>
        <v>1</v>
      </c>
      <c r="GO59" s="0" t="n">
        <f aca="false">GO$3^GO58*GN59</f>
        <v>1</v>
      </c>
      <c r="GP59" s="0" t="n">
        <f aca="false">GP$3^GP58*GO59</f>
        <v>1</v>
      </c>
      <c r="GQ59" s="0" t="n">
        <f aca="false">GP59</f>
        <v>1</v>
      </c>
    </row>
    <row r="60" customFormat="false" ht="8.25" hidden="false" customHeight="true" outlineLevel="0" collapsed="false">
      <c r="A60" s="1"/>
      <c r="B60" s="13"/>
      <c r="C60" s="10"/>
      <c r="D60" s="10"/>
      <c r="E60" s="61"/>
      <c r="F60" s="78"/>
      <c r="G60" s="61"/>
      <c r="H60" s="10"/>
      <c r="I60" s="10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</row>
    <row r="61" customFormat="false" ht="19.5" hidden="false" customHeight="true" outlineLevel="0" collapsed="false">
      <c r="A61" s="1"/>
      <c r="B61" s="10" t="str">
        <f aca="false">HD61</f>
        <v>2  9/10  -  1  11/13</v>
      </c>
      <c r="C61" s="10"/>
      <c r="D61" s="10"/>
      <c r="E61" s="61" t="s">
        <v>16</v>
      </c>
      <c r="F61" s="66" t="str">
        <f aca="false">HM61</f>
        <v>1  7/130</v>
      </c>
      <c r="G61" s="73"/>
      <c r="H61" s="10"/>
      <c r="I61" s="10" t="n">
        <f aca="false">R61+K61</f>
        <v>4</v>
      </c>
      <c r="K61" s="4" t="n">
        <v>1</v>
      </c>
      <c r="Q61" s="4" t="n">
        <f aca="false">Q48+1</f>
        <v>5</v>
      </c>
      <c r="R61" s="4" t="n">
        <f aca="false">INT(0.5+(R$2/17*(Q61-1)))+O$2</f>
        <v>3</v>
      </c>
      <c r="T61" s="0" t="n">
        <f aca="false">R61</f>
        <v>3</v>
      </c>
      <c r="U61" s="0" t="n">
        <f aca="false">IF(R61=2,1,IF(R61=3,1,IF(R61=4,2,IF(R61=5,4,IF(R61=6,7,IF(R61=7,11,IF(R61=8,20,IF(R61=9,30,50))))))))</f>
        <v>1</v>
      </c>
      <c r="V61" s="0" t="n">
        <f aca="false">IF(R61=2,2,IF(R61=3,3,IF(R61=4,5,IF(R61=5,9,IF(R61=6,20,IF(R61=7,35,IF(R61=8,60,IF(R61=9,100,150))))))))</f>
        <v>3</v>
      </c>
      <c r="W61" s="0" t="n">
        <f aca="false">IF(R61=2,5,IF(R61=3,7,IF(R61=4,9,IF(R61=5,14,IF(R61=6,19,IF(R61=7,24,IF(R61=8,29,IF(R61=9,34,39))))))))</f>
        <v>7</v>
      </c>
      <c r="X61" s="0" t="n">
        <f aca="false">IF(R61=2,9,IF(R61=3,19,IF(R61=4,29,IF(R61=5,44,IF(R61=6,54,IF(R61=7,69,IF(R61=8,84,IF(R61=9,99,124))))))))</f>
        <v>19</v>
      </c>
      <c r="Y61" s="0" t="n">
        <f aca="false">IF(R61=2,6,IF(R61=3,8,IF(R61=4,10,IF(R61=5,15,IF(R61=6,20,IF(R61=7,25,IF(R61=8,30,IF(R61=9,35,40))))))))</f>
        <v>8</v>
      </c>
      <c r="Z61" s="0" t="n">
        <f aca="false">IF(R61=2,10,IF(R61=3,20,IF(R61=4,30,IF(R61=5,45,IF(R61=6,55,IF(R61=7,70,IF(R61=8,85,IF(R61=9,100,125))))))))</f>
        <v>20</v>
      </c>
      <c r="AA61" s="0" t="s">
        <v>105</v>
      </c>
      <c r="AB61" s="15" t="n">
        <f aca="true">INT((RAND()*(V61-(AB65+1))+AB65+1))</f>
        <v>2</v>
      </c>
      <c r="AC61" s="15" t="n">
        <f aca="true">INT((RAND()*(X61-W61+1)+W61))</f>
        <v>18</v>
      </c>
      <c r="AD61" s="0" t="n">
        <f aca="false">AC61-AC62*(AB62-AB61)</f>
        <v>18</v>
      </c>
      <c r="AE61" s="0" t="n">
        <v>256</v>
      </c>
      <c r="AF61" s="15" t="n">
        <f aca="false">IF(AD61/AE61=INT(AD61/AE61),1,0)</f>
        <v>0</v>
      </c>
      <c r="AG61" s="15" t="n">
        <f aca="false">IF(AF61=0,AD61,AD61/AE61)</f>
        <v>18</v>
      </c>
      <c r="AH61" s="15" t="n">
        <v>16</v>
      </c>
      <c r="AI61" s="15" t="n">
        <f aca="false">IF(AG61/AH61=INT(AG61/AH61),1,0)</f>
        <v>0</v>
      </c>
      <c r="AJ61" s="15" t="n">
        <f aca="false">IF(AI61=0,AG61,AG61/AH61)</f>
        <v>18</v>
      </c>
      <c r="AK61" s="15" t="n">
        <v>4</v>
      </c>
      <c r="AL61" s="15" t="n">
        <f aca="false">IF(AJ61/AK61=INT(AJ61/AK61),1,0)</f>
        <v>0</v>
      </c>
      <c r="AM61" s="15" t="n">
        <f aca="false">IF(AL61=0,AJ61,AJ61/AK61)</f>
        <v>18</v>
      </c>
      <c r="AN61" s="15" t="n">
        <v>2</v>
      </c>
      <c r="AO61" s="15" t="n">
        <f aca="false">IF(AM61/AN61=INT(AM61/AN61),1,0)</f>
        <v>1</v>
      </c>
      <c r="AP61" s="15" t="n">
        <f aca="false">IF(AO61=0,AM61,AM61/AN61)</f>
        <v>9</v>
      </c>
      <c r="AQ61" s="15" t="n">
        <v>81</v>
      </c>
      <c r="AR61" s="15" t="n">
        <f aca="false">IF(AP61/AQ61=INT(AP61/AQ61),1,0)</f>
        <v>0</v>
      </c>
      <c r="AS61" s="15" t="n">
        <f aca="false">IF(AR61=0,AP61,AP61/AQ61)</f>
        <v>9</v>
      </c>
      <c r="AT61" s="15" t="n">
        <v>9</v>
      </c>
      <c r="AU61" s="15" t="n">
        <f aca="false">IF(AS61/AT61=INT(AS61/AT61),1,0)</f>
        <v>1</v>
      </c>
      <c r="AV61" s="15" t="n">
        <f aca="false">IF(AU61=0,AS61,AS61/AT61)</f>
        <v>1</v>
      </c>
      <c r="AW61" s="15" t="n">
        <v>3</v>
      </c>
      <c r="AX61" s="15" t="n">
        <f aca="false">IF(AV61/AW61=INT(AV61/AW61),1,0)</f>
        <v>0</v>
      </c>
      <c r="AY61" s="15" t="n">
        <f aca="false">IF(AX61=0,AV61,AV61/AW61)</f>
        <v>1</v>
      </c>
      <c r="AZ61" s="15" t="n">
        <v>25</v>
      </c>
      <c r="BA61" s="15" t="n">
        <f aca="false">IF(AY61/AZ61=INT(AY61/AZ61),1,0)</f>
        <v>0</v>
      </c>
      <c r="BB61" s="15" t="n">
        <f aca="false">IF(BA61=0,AY61,AY61/AZ61)</f>
        <v>1</v>
      </c>
      <c r="BC61" s="15" t="n">
        <v>5</v>
      </c>
      <c r="BD61" s="15" t="n">
        <f aca="false">IF(BB61/BC61=INT(BB61/BC61),1,0)</f>
        <v>0</v>
      </c>
      <c r="BE61" s="15" t="n">
        <f aca="false">IF(BD61=0,BB61,BB61/BC61)</f>
        <v>1</v>
      </c>
      <c r="BF61" s="15" t="n">
        <v>49</v>
      </c>
      <c r="BG61" s="15" t="n">
        <f aca="false">IF(BE61/BF61=INT(BE61/BF61),1,0)</f>
        <v>0</v>
      </c>
      <c r="BH61" s="15" t="n">
        <f aca="false">IF(BG61=0,BE61,BE61/BF61)</f>
        <v>1</v>
      </c>
      <c r="BI61" s="15" t="n">
        <v>7</v>
      </c>
      <c r="BJ61" s="15" t="n">
        <f aca="false">IF(BH61/BI61=INT(BH61/BI61),1,0)</f>
        <v>0</v>
      </c>
      <c r="BK61" s="15" t="n">
        <f aca="false">IF(BJ61=0,BH61,BH61/BI61)</f>
        <v>1</v>
      </c>
      <c r="BL61" s="15" t="n">
        <v>121</v>
      </c>
      <c r="BM61" s="15" t="n">
        <f aca="false">IF(BK61/BL61=INT(BK61/BL61),1,0)</f>
        <v>0</v>
      </c>
      <c r="BN61" s="15" t="n">
        <f aca="false">IF(BM61=0,BK61,BK61/BL61)</f>
        <v>1</v>
      </c>
      <c r="BO61" s="15" t="n">
        <v>11</v>
      </c>
      <c r="BP61" s="15" t="n">
        <f aca="false">IF(BN61/BO61=INT(BN61/BO61),1,0)</f>
        <v>0</v>
      </c>
      <c r="BQ61" s="15" t="n">
        <f aca="false">IF(BP61=0,BN61,BN61/BO61)</f>
        <v>1</v>
      </c>
      <c r="BR61" s="15" t="n">
        <v>169</v>
      </c>
      <c r="BS61" s="15" t="n">
        <f aca="false">IF(BQ61/BR61=INT(BQ61/BR61),1,0)</f>
        <v>0</v>
      </c>
      <c r="BT61" s="15" t="n">
        <f aca="false">IF(BS61=0,BQ61,BQ61/BR61)</f>
        <v>1</v>
      </c>
      <c r="BU61" s="15" t="n">
        <v>13</v>
      </c>
      <c r="BV61" s="15" t="n">
        <f aca="false">IF(BT61/BU61=INT(BT61/BU61),1,0)</f>
        <v>0</v>
      </c>
      <c r="BW61" s="15" t="n">
        <f aca="false">IF(BV61=0,BT61,BT61/BU61)</f>
        <v>1</v>
      </c>
      <c r="BX61" s="15" t="n">
        <v>17</v>
      </c>
      <c r="BY61" s="15" t="n">
        <f aca="false">IF(BW61/BX61=INT(BW61/BX61),1,0)</f>
        <v>0</v>
      </c>
      <c r="BZ61" s="15" t="n">
        <f aca="false">IF(BY61=0,BW61,BW61/BX61)</f>
        <v>1</v>
      </c>
      <c r="CA61" s="15" t="n">
        <v>19</v>
      </c>
      <c r="CB61" s="15" t="n">
        <f aca="false">IF(BZ61/CA61=INT(BZ61/CA61),1,0)</f>
        <v>0</v>
      </c>
      <c r="CC61" s="15" t="n">
        <f aca="false">IF(CB61=0,BZ61,BZ61/CA61)</f>
        <v>1</v>
      </c>
      <c r="CD61" s="15" t="n">
        <v>23</v>
      </c>
      <c r="CE61" s="15" t="n">
        <f aca="false">IF(CC61/CD61=INT(CC61/CD61),1,0)</f>
        <v>0</v>
      </c>
      <c r="CF61" s="15" t="n">
        <f aca="false">IF(CE61=0,CC61,CC61/CD61)</f>
        <v>1</v>
      </c>
      <c r="CG61" s="15" t="n">
        <v>29</v>
      </c>
      <c r="CH61" s="15" t="n">
        <f aca="false">IF(CF61/CG61=INT(CF61/CG61),1,0)</f>
        <v>0</v>
      </c>
      <c r="CI61" s="15" t="n">
        <f aca="false">IF(CH61=0,CF61,CF61/CG61)</f>
        <v>1</v>
      </c>
      <c r="CJ61" s="15" t="n">
        <v>31</v>
      </c>
      <c r="CK61" s="15" t="n">
        <f aca="false">IF(CI61/CJ61=INT(CI61/CJ61),1,0)</f>
        <v>0</v>
      </c>
      <c r="CL61" s="15" t="n">
        <f aca="false">IF(CK61=0,CI61,CI61/CJ61)</f>
        <v>1</v>
      </c>
      <c r="CM61" s="15" t="n">
        <v>37</v>
      </c>
      <c r="CN61" s="15" t="n">
        <f aca="false">IF(CL61/CM61=INT(CL61/CM61),1,0)</f>
        <v>0</v>
      </c>
      <c r="CO61" s="15" t="n">
        <f aca="false">IF(CN61=0,CL61,CL61/CM61)</f>
        <v>1</v>
      </c>
      <c r="CP61" s="15" t="n">
        <v>41</v>
      </c>
      <c r="CQ61" s="15" t="n">
        <f aca="false">IF(CO61/CP61=INT(CO61/CP61),1,0)</f>
        <v>0</v>
      </c>
      <c r="CR61" s="15" t="n">
        <f aca="false">IF(CQ61=0,CO61,CO61/CP61)</f>
        <v>1</v>
      </c>
      <c r="CS61" s="15" t="n">
        <v>43</v>
      </c>
      <c r="CT61" s="15" t="n">
        <f aca="false">IF(CR61/CS61=INT(CR61/CS61),1,0)</f>
        <v>0</v>
      </c>
      <c r="CU61" s="15" t="n">
        <f aca="false">IF(CT61=0,CR61,CR61/CS61)</f>
        <v>1</v>
      </c>
      <c r="CV61" s="15" t="n">
        <v>47</v>
      </c>
      <c r="CW61" s="15" t="n">
        <f aca="false">IF(CU61/CV61=INT(CU61/CV61),1,0)</f>
        <v>0</v>
      </c>
      <c r="CX61" s="15" t="n">
        <f aca="false">IF(CW61=0,CU61,CU61/CV61)</f>
        <v>1</v>
      </c>
      <c r="CY61" s="15" t="n">
        <v>53</v>
      </c>
      <c r="CZ61" s="15" t="n">
        <f aca="false">IF(CX61/CY61=INT(CX61/CY61),1,0)</f>
        <v>0</v>
      </c>
      <c r="DA61" s="15" t="n">
        <f aca="false">IF(CZ61=0,CX61,CX61/CY61)</f>
        <v>1</v>
      </c>
      <c r="DB61" s="15" t="n">
        <v>59</v>
      </c>
      <c r="DC61" s="15" t="n">
        <f aca="false">IF(DA61/DB61=INT(DA61/DB61),1,0)</f>
        <v>0</v>
      </c>
      <c r="DD61" s="15" t="n">
        <f aca="false">IF(DC61=0,DA61,DA61/DB61)</f>
        <v>1</v>
      </c>
      <c r="DE61" s="15" t="n">
        <v>61</v>
      </c>
      <c r="DF61" s="15" t="n">
        <f aca="false">IF(DD61/DE61=INT(DD61/DE61),1,0)</f>
        <v>0</v>
      </c>
      <c r="DG61" s="15" t="n">
        <f aca="false">IF(DF61=0,DD61,DD61/DE61)</f>
        <v>1</v>
      </c>
      <c r="DH61" s="15" t="n">
        <v>67</v>
      </c>
      <c r="DI61" s="15" t="n">
        <f aca="false">IF(DG61/DH61=INT(DG61/DH61),1,0)</f>
        <v>0</v>
      </c>
      <c r="DJ61" s="15" t="n">
        <f aca="false">IF(DI61=0,DG61,DG61/DH61)</f>
        <v>1</v>
      </c>
      <c r="DK61" s="15" t="n">
        <v>71</v>
      </c>
      <c r="DL61" s="15" t="n">
        <f aca="false">IF(DJ61/DK61=INT(DJ61/DK61),1,0)</f>
        <v>0</v>
      </c>
      <c r="DM61" s="15" t="n">
        <f aca="false">IF(DL61=0,DJ61,DJ61/DK61)</f>
        <v>1</v>
      </c>
      <c r="DN61" s="15" t="n">
        <v>73</v>
      </c>
      <c r="DO61" s="15" t="n">
        <f aca="false">IF(DM61/DN61=INT(DM61/DN61),1,0)</f>
        <v>0</v>
      </c>
      <c r="DP61" s="15" t="n">
        <f aca="false">IF(DO61=0,DM61,DM61/DN61)</f>
        <v>1</v>
      </c>
      <c r="DQ61" s="15" t="n">
        <v>79</v>
      </c>
      <c r="DR61" s="15" t="n">
        <f aca="false">IF(DP61/DQ61=INT(DP61/DQ61),1,0)</f>
        <v>0</v>
      </c>
      <c r="DS61" s="15" t="n">
        <f aca="false">IF(DR61=0,DP61,DP61/DQ61)</f>
        <v>1</v>
      </c>
      <c r="DT61" s="15" t="n">
        <v>83</v>
      </c>
      <c r="DU61" s="15" t="n">
        <f aca="false">IF(DS61/DT61=INT(DS61/DT61),1,0)</f>
        <v>0</v>
      </c>
      <c r="DV61" s="15" t="n">
        <f aca="false">IF(DU61=0,DS61,DS61/DT61)</f>
        <v>1</v>
      </c>
      <c r="DW61" s="15" t="n">
        <v>89</v>
      </c>
      <c r="DX61" s="15" t="n">
        <f aca="false">IF(DV61/DW61=INT(DV61/DW61),1,0)</f>
        <v>0</v>
      </c>
      <c r="DY61" s="15" t="n">
        <f aca="false">IF(DX61=0,DV61,DV61/DW61)</f>
        <v>1</v>
      </c>
      <c r="DZ61" s="15" t="n">
        <v>97</v>
      </c>
      <c r="EA61" s="15" t="n">
        <f aca="false">IF(DY61/DZ61=INT(DY61/DZ61),1,0)</f>
        <v>0</v>
      </c>
      <c r="EB61" s="15" t="n">
        <f aca="false">IF(EA61=0,DY61,DY61/DZ61)</f>
        <v>1</v>
      </c>
      <c r="EC61" s="15" t="n">
        <v>101</v>
      </c>
      <c r="ED61" s="15" t="n">
        <f aca="false">IF(EB61/EC61=INT(EB61/EC61),1,0)</f>
        <v>0</v>
      </c>
      <c r="EE61" s="15" t="n">
        <f aca="false">IF(ED61=0,EB61,EB61/EC61)</f>
        <v>1</v>
      </c>
      <c r="EF61" s="15" t="n">
        <v>103</v>
      </c>
      <c r="EG61" s="15" t="n">
        <f aca="false">IF(EE61/EF61=INT(EE61/EF61),1,0)</f>
        <v>0</v>
      </c>
      <c r="EH61" s="15" t="n">
        <f aca="false">IF(EG61=0,EE61,EE61/EF61)</f>
        <v>1</v>
      </c>
      <c r="EI61" s="15" t="n">
        <v>107</v>
      </c>
      <c r="EJ61" s="15" t="n">
        <f aca="false">IF(EH61/EI61=INT(EH61/EI61),1,0)</f>
        <v>0</v>
      </c>
      <c r="EK61" s="15" t="n">
        <f aca="false">IF(EJ61=0,EH61,EH61/EI61)</f>
        <v>1</v>
      </c>
      <c r="EL61" s="15" t="n">
        <v>109</v>
      </c>
      <c r="EM61" s="15" t="n">
        <f aca="false">IF(EK61/EL61=INT(EK61/EL61),1,0)</f>
        <v>0</v>
      </c>
      <c r="EN61" s="15" t="n">
        <f aca="false">IF(EM61=0,EK61,EK61/EL61)</f>
        <v>1</v>
      </c>
      <c r="EO61" s="15" t="n">
        <v>113</v>
      </c>
      <c r="EP61" s="15" t="n">
        <f aca="false">IF(EN61/EO61=INT(EN61/EO61),1,0)</f>
        <v>0</v>
      </c>
      <c r="EQ61" s="15" t="n">
        <f aca="false">IF(EP61=0,EN61,EN61/EO61)</f>
        <v>1</v>
      </c>
      <c r="ER61" s="15" t="n">
        <v>127</v>
      </c>
      <c r="ES61" s="15" t="n">
        <f aca="false">IF(EQ61/ER61=INT(EQ61/ER61),1,0)</f>
        <v>0</v>
      </c>
      <c r="ET61" s="15" t="n">
        <f aca="false">IF(ES61=0,EQ61,EQ61/ER61)</f>
        <v>1</v>
      </c>
      <c r="EU61" s="15" t="n">
        <v>131</v>
      </c>
      <c r="EV61" s="15" t="n">
        <f aca="false">IF(ET61/EU61=INT(ET61/EU61),1,0)</f>
        <v>0</v>
      </c>
      <c r="EW61" s="15" t="n">
        <f aca="false">IF(EV61=0,ET61,ET61/EU61)</f>
        <v>1</v>
      </c>
      <c r="EX61" s="15" t="n">
        <v>137</v>
      </c>
      <c r="EY61" s="15" t="n">
        <f aca="false">IF(EW61/EX61=INT(EW61/EX61),1,0)</f>
        <v>0</v>
      </c>
      <c r="EZ61" s="15" t="n">
        <f aca="false">IF(EY61=0,EW61,EW61/EX61)</f>
        <v>1</v>
      </c>
      <c r="FA61" s="15" t="n">
        <v>139</v>
      </c>
      <c r="FB61" s="15" t="n">
        <f aca="false">IF(EZ61/FA61=INT(EZ61/FA61),1,0)</f>
        <v>0</v>
      </c>
      <c r="FC61" s="15" t="n">
        <f aca="false">IF(FB61=0,EZ61,EZ61/FA61)</f>
        <v>1</v>
      </c>
      <c r="FD61" s="15" t="n">
        <v>149</v>
      </c>
      <c r="FE61" s="15" t="n">
        <f aca="false">IF(FC61/FD61=INT(FC61/FD61),1,0)</f>
        <v>0</v>
      </c>
      <c r="FF61" s="15" t="n">
        <f aca="false">IF(FE61=0,FC61,FC61/FD61)</f>
        <v>1</v>
      </c>
      <c r="FG61" s="15"/>
      <c r="FH61" s="15" t="n">
        <f aca="false">8*AF61+4*AI61+2*AL61+AO61</f>
        <v>1</v>
      </c>
      <c r="FI61" s="15" t="n">
        <f aca="false">4*AR61+2*AU61+AX61</f>
        <v>2</v>
      </c>
      <c r="FJ61" s="15" t="n">
        <f aca="false">2*BA61+BD61</f>
        <v>0</v>
      </c>
      <c r="FK61" s="15" t="n">
        <f aca="false">2*BG61+BJ61</f>
        <v>0</v>
      </c>
      <c r="FL61" s="15" t="n">
        <f aca="false">2*BM61+BP61</f>
        <v>0</v>
      </c>
      <c r="FM61" s="15" t="n">
        <f aca="false">2*BS61+BV61</f>
        <v>0</v>
      </c>
      <c r="FN61" s="15" t="n">
        <f aca="false">BY61</f>
        <v>0</v>
      </c>
      <c r="FO61" s="15" t="n">
        <f aca="false">CB61</f>
        <v>0</v>
      </c>
      <c r="FP61" s="15" t="n">
        <f aca="false">CE61</f>
        <v>0</v>
      </c>
      <c r="FQ61" s="15" t="n">
        <f aca="false">CH61</f>
        <v>0</v>
      </c>
      <c r="FR61" s="15" t="n">
        <f aca="false">CK61</f>
        <v>0</v>
      </c>
      <c r="FS61" s="0" t="n">
        <f aca="false">CN61</f>
        <v>0</v>
      </c>
      <c r="FT61" s="0" t="n">
        <f aca="false">CQ61</f>
        <v>0</v>
      </c>
      <c r="FU61" s="0" t="n">
        <f aca="false">CT61</f>
        <v>0</v>
      </c>
      <c r="FV61" s="0" t="n">
        <f aca="false">CW61</f>
        <v>0</v>
      </c>
      <c r="FW61" s="0" t="n">
        <f aca="false">CZ61</f>
        <v>0</v>
      </c>
      <c r="FX61" s="0" t="n">
        <f aca="false">DC61</f>
        <v>0</v>
      </c>
      <c r="FY61" s="0" t="n">
        <f aca="false">DF61</f>
        <v>0</v>
      </c>
      <c r="FZ61" s="0" t="n">
        <f aca="false">DI61</f>
        <v>0</v>
      </c>
      <c r="GA61" s="0" t="n">
        <f aca="false">DL61</f>
        <v>0</v>
      </c>
      <c r="GB61" s="0" t="n">
        <f aca="false">DO61</f>
        <v>0</v>
      </c>
      <c r="GC61" s="0" t="n">
        <f aca="false">DR61</f>
        <v>0</v>
      </c>
      <c r="GD61" s="0" t="n">
        <f aca="false">DU61</f>
        <v>0</v>
      </c>
      <c r="GE61" s="0" t="n">
        <f aca="false">DX61</f>
        <v>0</v>
      </c>
      <c r="GF61" s="0" t="n">
        <f aca="false">EA61</f>
        <v>0</v>
      </c>
      <c r="GG61" s="0" t="n">
        <f aca="false">ED61</f>
        <v>0</v>
      </c>
      <c r="GH61" s="0" t="n">
        <f aca="false">EG61</f>
        <v>0</v>
      </c>
      <c r="GI61" s="0" t="n">
        <f aca="false">EJ61</f>
        <v>0</v>
      </c>
      <c r="GJ61" s="0" t="n">
        <f aca="false">EM61</f>
        <v>0</v>
      </c>
      <c r="GK61" s="0" t="n">
        <f aca="false">EP61</f>
        <v>0</v>
      </c>
      <c r="GL61" s="0" t="n">
        <f aca="false">ES61</f>
        <v>0</v>
      </c>
      <c r="GM61" s="0" t="n">
        <f aca="false">EV61</f>
        <v>0</v>
      </c>
      <c r="GN61" s="0" t="n">
        <f aca="false">EY61</f>
        <v>0</v>
      </c>
      <c r="GO61" s="0" t="n">
        <f aca="false">FB61</f>
        <v>0</v>
      </c>
      <c r="GP61" s="0" t="n">
        <f aca="false">FE61</f>
        <v>0</v>
      </c>
      <c r="GQ61" s="0" t="n">
        <f aca="false">AD61</f>
        <v>18</v>
      </c>
      <c r="GR61" s="0" t="n">
        <f aca="false">GQ61/GQ64</f>
        <v>9</v>
      </c>
      <c r="GT61" s="0" t="n">
        <f aca="false">GR61*GR66-GR62*GR65</f>
        <v>7</v>
      </c>
      <c r="GU61" s="0" t="n">
        <f aca="false">GT61+GR62*GT62*GR66</f>
        <v>7</v>
      </c>
      <c r="GV61" s="0" t="s">
        <v>86</v>
      </c>
      <c r="GX61" s="0" t="n">
        <f aca="false">AB62</f>
        <v>2</v>
      </c>
      <c r="GY61" s="0" t="n">
        <f aca="false">GR61</f>
        <v>9</v>
      </c>
      <c r="GZ61" s="0" t="n">
        <f aca="false">GR62</f>
        <v>10</v>
      </c>
      <c r="HA61" s="0" t="n">
        <f aca="false">AB66</f>
        <v>1</v>
      </c>
      <c r="HB61" s="0" t="n">
        <f aca="false">GR65</f>
        <v>11</v>
      </c>
      <c r="HC61" s="0" t="n">
        <f aca="false">GR66</f>
        <v>13</v>
      </c>
      <c r="HD61" s="0" t="str">
        <f aca="false">GX61&amp;"  "&amp;GY61&amp;"/"&amp;GZ61&amp;"  -  "&amp;HA61&amp;"  "&amp;HB61&amp;"/"&amp;HC61</f>
        <v>2  9/10  -  1  11/13</v>
      </c>
      <c r="HG61" s="0" t="n">
        <f aca="false">AB70</f>
        <v>1</v>
      </c>
      <c r="HH61" s="0" t="n">
        <f aca="false">GR69</f>
        <v>7</v>
      </c>
      <c r="HI61" s="0" t="n">
        <f aca="false">GR70</f>
        <v>130</v>
      </c>
      <c r="HJ61" s="0" t="str">
        <f aca="false">HG61&amp;"  "&amp;HH61&amp;"/"&amp;HI61</f>
        <v>1  7/130</v>
      </c>
      <c r="HK61" s="0" t="str">
        <f aca="false">"   "&amp;HH61&amp;"/"&amp;HI61</f>
        <v>   7/130</v>
      </c>
      <c r="HL61" s="0" t="str">
        <f aca="false">HG61&amp;"   "</f>
        <v>1   </v>
      </c>
      <c r="HM61" s="0" t="str">
        <f aca="false">IF(HG61=0,HK61,IF(HH61=0,HL61,IF(HH61+HG61=0,"0   ",HJ61)))</f>
        <v>1  7/130</v>
      </c>
    </row>
    <row r="62" customFormat="false" ht="6" hidden="true" customHeight="true" outlineLevel="0" collapsed="false">
      <c r="A62" s="1"/>
      <c r="B62" s="13"/>
      <c r="C62" s="10"/>
      <c r="D62" s="10"/>
      <c r="E62" s="61"/>
      <c r="F62" s="78"/>
      <c r="G62" s="61"/>
      <c r="H62" s="10"/>
      <c r="I62" s="10"/>
      <c r="AB62" s="0" t="n">
        <f aca="false">AB61+INT(AC61/AC62)</f>
        <v>2</v>
      </c>
      <c r="AC62" s="15" t="n">
        <f aca="true">IF(Y61&gt;AC61,INT((RAND()*(Z61-Y61+1)+Y61)),INT((RAND()*(Z61-AC61)+AC61+1)))</f>
        <v>20</v>
      </c>
      <c r="AD62" s="0" t="n">
        <f aca="false">AC62</f>
        <v>20</v>
      </c>
      <c r="AE62" s="0" t="n">
        <v>256</v>
      </c>
      <c r="AF62" s="15" t="n">
        <f aca="false">IF(AD62/AE62=INT(AD62/AE62),1,0)</f>
        <v>0</v>
      </c>
      <c r="AG62" s="15" t="n">
        <f aca="false">IF(AF62=0,AD62,AD62/AE62)</f>
        <v>20</v>
      </c>
      <c r="AH62" s="15" t="n">
        <v>16</v>
      </c>
      <c r="AI62" s="15" t="n">
        <f aca="false">IF(AG62/AH62=INT(AG62/AH62),1,0)</f>
        <v>0</v>
      </c>
      <c r="AJ62" s="15" t="n">
        <f aca="false">IF(AI62=0,AG62,AG62/AH62)</f>
        <v>20</v>
      </c>
      <c r="AK62" s="15" t="n">
        <v>4</v>
      </c>
      <c r="AL62" s="15" t="n">
        <f aca="false">IF(AJ62/AK62=INT(AJ62/AK62),1,0)</f>
        <v>1</v>
      </c>
      <c r="AM62" s="15" t="n">
        <f aca="false">IF(AL62=0,AJ62,AJ62/AK62)</f>
        <v>5</v>
      </c>
      <c r="AN62" s="15" t="n">
        <v>2</v>
      </c>
      <c r="AO62" s="15" t="n">
        <f aca="false">IF(AM62/AN62=INT(AM62/AN62),1,0)</f>
        <v>0</v>
      </c>
      <c r="AP62" s="15" t="n">
        <f aca="false">IF(AO62=0,AM62,AM62/AN62)</f>
        <v>5</v>
      </c>
      <c r="AQ62" s="15" t="n">
        <v>81</v>
      </c>
      <c r="AR62" s="15" t="n">
        <f aca="false">IF(AP62/AQ62=INT(AP62/AQ62),1,0)</f>
        <v>0</v>
      </c>
      <c r="AS62" s="15" t="n">
        <f aca="false">IF(AR62=0,AP62,AP62/AQ62)</f>
        <v>5</v>
      </c>
      <c r="AT62" s="15" t="n">
        <v>9</v>
      </c>
      <c r="AU62" s="15" t="n">
        <f aca="false">IF(AS62/AT62=INT(AS62/AT62),1,0)</f>
        <v>0</v>
      </c>
      <c r="AV62" s="15" t="n">
        <f aca="false">IF(AU62=0,AS62,AS62/AT62)</f>
        <v>5</v>
      </c>
      <c r="AW62" s="15" t="n">
        <v>3</v>
      </c>
      <c r="AX62" s="15" t="n">
        <f aca="false">IF(AV62/AW62=INT(AV62/AW62),1,0)</f>
        <v>0</v>
      </c>
      <c r="AY62" s="15" t="n">
        <f aca="false">IF(AX62=0,AV62,AV62/AW62)</f>
        <v>5</v>
      </c>
      <c r="AZ62" s="15" t="n">
        <v>25</v>
      </c>
      <c r="BA62" s="15" t="n">
        <f aca="false">IF(AY62/AZ62=INT(AY62/AZ62),1,0)</f>
        <v>0</v>
      </c>
      <c r="BB62" s="15" t="n">
        <f aca="false">IF(BA62=0,AY62,AY62/AZ62)</f>
        <v>5</v>
      </c>
      <c r="BC62" s="15" t="n">
        <v>5</v>
      </c>
      <c r="BD62" s="15" t="n">
        <f aca="false">IF(BB62/BC62=INT(BB62/BC62),1,0)</f>
        <v>1</v>
      </c>
      <c r="BE62" s="15" t="n">
        <f aca="false">IF(BD62=0,BB62,BB62/BC62)</f>
        <v>1</v>
      </c>
      <c r="BF62" s="15" t="n">
        <v>49</v>
      </c>
      <c r="BG62" s="15" t="n">
        <f aca="false">IF(BE62/BF62=INT(BE62/BF62),1,0)</f>
        <v>0</v>
      </c>
      <c r="BH62" s="15" t="n">
        <f aca="false">IF(BG62=0,BE62,BE62/BF62)</f>
        <v>1</v>
      </c>
      <c r="BI62" s="15" t="n">
        <v>7</v>
      </c>
      <c r="BJ62" s="15" t="n">
        <f aca="false">IF(BH62/BI62=INT(BH62/BI62),1,0)</f>
        <v>0</v>
      </c>
      <c r="BK62" s="15" t="n">
        <f aca="false">IF(BJ62=0,BH62,BH62/BI62)</f>
        <v>1</v>
      </c>
      <c r="BL62" s="15" t="n">
        <v>121</v>
      </c>
      <c r="BM62" s="15" t="n">
        <f aca="false">IF(BK62/BL62=INT(BK62/BL62),1,0)</f>
        <v>0</v>
      </c>
      <c r="BN62" s="15" t="n">
        <f aca="false">IF(BM62=0,BK62,BK62/BL62)</f>
        <v>1</v>
      </c>
      <c r="BO62" s="15" t="n">
        <v>11</v>
      </c>
      <c r="BP62" s="15" t="n">
        <f aca="false">IF(BN62/BO62=INT(BN62/BO62),1,0)</f>
        <v>0</v>
      </c>
      <c r="BQ62" s="15" t="n">
        <f aca="false">IF(BP62=0,BN62,BN62/BO62)</f>
        <v>1</v>
      </c>
      <c r="BR62" s="15" t="n">
        <v>169</v>
      </c>
      <c r="BS62" s="15" t="n">
        <f aca="false">IF(BQ62/BR62=INT(BQ62/BR62),1,0)</f>
        <v>0</v>
      </c>
      <c r="BT62" s="15" t="n">
        <f aca="false">IF(BS62=0,BQ62,BQ62/BR62)</f>
        <v>1</v>
      </c>
      <c r="BU62" s="15" t="n">
        <v>13</v>
      </c>
      <c r="BV62" s="15" t="n">
        <f aca="false">IF(BT62/BU62=INT(BT62/BU62),1,0)</f>
        <v>0</v>
      </c>
      <c r="BW62" s="15" t="n">
        <f aca="false">IF(BV62=0,BT62,BT62/BU62)</f>
        <v>1</v>
      </c>
      <c r="BX62" s="15" t="n">
        <v>17</v>
      </c>
      <c r="BY62" s="15" t="n">
        <f aca="false">IF(BW62/BX62=INT(BW62/BX62),1,0)</f>
        <v>0</v>
      </c>
      <c r="BZ62" s="15" t="n">
        <f aca="false">IF(BY62=0,BW62,BW62/BX62)</f>
        <v>1</v>
      </c>
      <c r="CA62" s="15" t="n">
        <v>19</v>
      </c>
      <c r="CB62" s="15" t="n">
        <f aca="false">IF(BZ62/CA62=INT(BZ62/CA62),1,0)</f>
        <v>0</v>
      </c>
      <c r="CC62" s="15" t="n">
        <f aca="false">IF(CB62=0,BZ62,BZ62/CA62)</f>
        <v>1</v>
      </c>
      <c r="CD62" s="15" t="n">
        <v>23</v>
      </c>
      <c r="CE62" s="15" t="n">
        <f aca="false">IF(CC62/CD62=INT(CC62/CD62),1,0)</f>
        <v>0</v>
      </c>
      <c r="CF62" s="15" t="n">
        <f aca="false">IF(CE62=0,CC62,CC62/CD62)</f>
        <v>1</v>
      </c>
      <c r="CG62" s="15" t="n">
        <v>29</v>
      </c>
      <c r="CH62" s="15" t="n">
        <f aca="false">IF(CF62/CG62=INT(CF62/CG62),1,0)</f>
        <v>0</v>
      </c>
      <c r="CI62" s="15" t="n">
        <f aca="false">IF(CH62=0,CF62,CF62/CG62)</f>
        <v>1</v>
      </c>
      <c r="CJ62" s="15" t="n">
        <v>31</v>
      </c>
      <c r="CK62" s="15" t="n">
        <f aca="false">IF(CI62/CJ62=INT(CI62/CJ62),1,0)</f>
        <v>0</v>
      </c>
      <c r="CL62" s="15" t="n">
        <f aca="false">IF(CK62=0,CI62,CI62/CJ62)</f>
        <v>1</v>
      </c>
      <c r="CM62" s="15" t="n">
        <v>37</v>
      </c>
      <c r="CN62" s="15" t="n">
        <f aca="false">IF(CL62/CM62=INT(CL62/CM62),1,0)</f>
        <v>0</v>
      </c>
      <c r="CO62" s="15" t="n">
        <f aca="false">IF(CN62=0,CL62,CL62/CM62)</f>
        <v>1</v>
      </c>
      <c r="CP62" s="15" t="n">
        <v>41</v>
      </c>
      <c r="CQ62" s="15" t="n">
        <f aca="false">IF(CO62/CP62=INT(CO62/CP62),1,0)</f>
        <v>0</v>
      </c>
      <c r="CR62" s="15" t="n">
        <f aca="false">IF(CQ62=0,CO62,CO62/CP62)</f>
        <v>1</v>
      </c>
      <c r="CS62" s="15" t="n">
        <v>43</v>
      </c>
      <c r="CT62" s="15" t="n">
        <f aca="false">IF(CR62/CS62=INT(CR62/CS62),1,0)</f>
        <v>0</v>
      </c>
      <c r="CU62" s="15" t="n">
        <f aca="false">IF(CT62=0,CR62,CR62/CS62)</f>
        <v>1</v>
      </c>
      <c r="CV62" s="15" t="n">
        <v>47</v>
      </c>
      <c r="CW62" s="15" t="n">
        <f aca="false">IF(CU62/CV62=INT(CU62/CV62),1,0)</f>
        <v>0</v>
      </c>
      <c r="CX62" s="15" t="n">
        <f aca="false">IF(CW62=0,CU62,CU62/CV62)</f>
        <v>1</v>
      </c>
      <c r="CY62" s="15" t="n">
        <v>53</v>
      </c>
      <c r="CZ62" s="15" t="n">
        <f aca="false">IF(CX62/CY62=INT(CX62/CY62),1,0)</f>
        <v>0</v>
      </c>
      <c r="DA62" s="15" t="n">
        <f aca="false">IF(CZ62=0,CX62,CX62/CY62)</f>
        <v>1</v>
      </c>
      <c r="DB62" s="15" t="n">
        <v>59</v>
      </c>
      <c r="DC62" s="15" t="n">
        <f aca="false">IF(DA62/DB62=INT(DA62/DB62),1,0)</f>
        <v>0</v>
      </c>
      <c r="DD62" s="15" t="n">
        <f aca="false">IF(DC62=0,DA62,DA62/DB62)</f>
        <v>1</v>
      </c>
      <c r="DE62" s="15" t="n">
        <v>61</v>
      </c>
      <c r="DF62" s="15" t="n">
        <f aca="false">IF(DD62/DE62=INT(DD62/DE62),1,0)</f>
        <v>0</v>
      </c>
      <c r="DG62" s="15" t="n">
        <f aca="false">IF(DF62=0,DD62,DD62/DE62)</f>
        <v>1</v>
      </c>
      <c r="DH62" s="15" t="n">
        <v>67</v>
      </c>
      <c r="DI62" s="15" t="n">
        <f aca="false">IF(DG62/DH62=INT(DG62/DH62),1,0)</f>
        <v>0</v>
      </c>
      <c r="DJ62" s="15" t="n">
        <f aca="false">IF(DI62=0,DG62,DG62/DH62)</f>
        <v>1</v>
      </c>
      <c r="DK62" s="15" t="n">
        <v>71</v>
      </c>
      <c r="DL62" s="15" t="n">
        <f aca="false">IF(DJ62/DK62=INT(DJ62/DK62),1,0)</f>
        <v>0</v>
      </c>
      <c r="DM62" s="15" t="n">
        <f aca="false">IF(DL62=0,DJ62,DJ62/DK62)</f>
        <v>1</v>
      </c>
      <c r="DN62" s="15" t="n">
        <v>73</v>
      </c>
      <c r="DO62" s="15" t="n">
        <f aca="false">IF(DM62/DN62=INT(DM62/DN62),1,0)</f>
        <v>0</v>
      </c>
      <c r="DP62" s="15" t="n">
        <f aca="false">IF(DO62=0,DM62,DM62/DN62)</f>
        <v>1</v>
      </c>
      <c r="DQ62" s="15" t="n">
        <v>79</v>
      </c>
      <c r="DR62" s="15" t="n">
        <f aca="false">IF(DP62/DQ62=INT(DP62/DQ62),1,0)</f>
        <v>0</v>
      </c>
      <c r="DS62" s="15" t="n">
        <f aca="false">IF(DR62=0,DP62,DP62/DQ62)</f>
        <v>1</v>
      </c>
      <c r="DT62" s="15" t="n">
        <v>83</v>
      </c>
      <c r="DU62" s="15" t="n">
        <f aca="false">IF(DS62/DT62=INT(DS62/DT62),1,0)</f>
        <v>0</v>
      </c>
      <c r="DV62" s="15" t="n">
        <f aca="false">IF(DU62=0,DS62,DS62/DT62)</f>
        <v>1</v>
      </c>
      <c r="DW62" s="15" t="n">
        <v>89</v>
      </c>
      <c r="DX62" s="15" t="n">
        <f aca="false">IF(DV62/DW62=INT(DV62/DW62),1,0)</f>
        <v>0</v>
      </c>
      <c r="DY62" s="15" t="n">
        <f aca="false">IF(DX62=0,DV62,DV62/DW62)</f>
        <v>1</v>
      </c>
      <c r="DZ62" s="15" t="n">
        <v>97</v>
      </c>
      <c r="EA62" s="15" t="n">
        <f aca="false">IF(DY62/DZ62=INT(DY62/DZ62),1,0)</f>
        <v>0</v>
      </c>
      <c r="EB62" s="15" t="n">
        <f aca="false">IF(EA62=0,DY62,DY62/DZ62)</f>
        <v>1</v>
      </c>
      <c r="EC62" s="15" t="n">
        <v>101</v>
      </c>
      <c r="ED62" s="15" t="n">
        <f aca="false">IF(EB62/EC62=INT(EB62/EC62),1,0)</f>
        <v>0</v>
      </c>
      <c r="EE62" s="15" t="n">
        <f aca="false">IF(ED62=0,EB62,EB62/EC62)</f>
        <v>1</v>
      </c>
      <c r="EF62" s="15" t="n">
        <v>103</v>
      </c>
      <c r="EG62" s="15" t="n">
        <f aca="false">IF(EE62/EF62=INT(EE62/EF62),1,0)</f>
        <v>0</v>
      </c>
      <c r="EH62" s="15" t="n">
        <f aca="false">IF(EG62=0,EE62,EE62/EF62)</f>
        <v>1</v>
      </c>
      <c r="EI62" s="15" t="n">
        <v>107</v>
      </c>
      <c r="EJ62" s="15" t="n">
        <f aca="false">IF(EH62/EI62=INT(EH62/EI62),1,0)</f>
        <v>0</v>
      </c>
      <c r="EK62" s="15" t="n">
        <f aca="false">IF(EJ62=0,EH62,EH62/EI62)</f>
        <v>1</v>
      </c>
      <c r="EL62" s="15" t="n">
        <v>109</v>
      </c>
      <c r="EM62" s="15" t="n">
        <f aca="false">IF(EK62/EL62=INT(EK62/EL62),1,0)</f>
        <v>0</v>
      </c>
      <c r="EN62" s="15" t="n">
        <f aca="false">IF(EM62=0,EK62,EK62/EL62)</f>
        <v>1</v>
      </c>
      <c r="EO62" s="15" t="n">
        <v>113</v>
      </c>
      <c r="EP62" s="15" t="n">
        <f aca="false">IF(EN62/EO62=INT(EN62/EO62),1,0)</f>
        <v>0</v>
      </c>
      <c r="EQ62" s="15" t="n">
        <f aca="false">IF(EP62=0,EN62,EN62/EO62)</f>
        <v>1</v>
      </c>
      <c r="ER62" s="15" t="n">
        <v>127</v>
      </c>
      <c r="ES62" s="15" t="n">
        <f aca="false">IF(EQ62/ER62=INT(EQ62/ER62),1,0)</f>
        <v>0</v>
      </c>
      <c r="ET62" s="15" t="n">
        <f aca="false">IF(ES62=0,EQ62,EQ62/ER62)</f>
        <v>1</v>
      </c>
      <c r="EU62" s="15" t="n">
        <v>131</v>
      </c>
      <c r="EV62" s="15" t="n">
        <f aca="false">IF(ET62/EU62=INT(ET62/EU62),1,0)</f>
        <v>0</v>
      </c>
      <c r="EW62" s="15" t="n">
        <f aca="false">IF(EV62=0,ET62,ET62/EU62)</f>
        <v>1</v>
      </c>
      <c r="EX62" s="15" t="n">
        <v>137</v>
      </c>
      <c r="EY62" s="15" t="n">
        <f aca="false">IF(EW62/EX62=INT(EW62/EX62),1,0)</f>
        <v>0</v>
      </c>
      <c r="EZ62" s="15" t="n">
        <f aca="false">IF(EY62=0,EW62,EW62/EX62)</f>
        <v>1</v>
      </c>
      <c r="FA62" s="15" t="n">
        <v>139</v>
      </c>
      <c r="FB62" s="15" t="n">
        <f aca="false">IF(EZ62/FA62=INT(EZ62/FA62),1,0)</f>
        <v>0</v>
      </c>
      <c r="FC62" s="15" t="n">
        <f aca="false">IF(FB62=0,EZ62,EZ62/FA62)</f>
        <v>1</v>
      </c>
      <c r="FD62" s="15" t="n">
        <v>149</v>
      </c>
      <c r="FE62" s="15" t="n">
        <f aca="false">IF(FC62/FD62=INT(FC62/FD62),1,0)</f>
        <v>0</v>
      </c>
      <c r="FF62" s="15" t="n">
        <f aca="false">IF(FE62=0,FC62,FC62/FD62)</f>
        <v>1</v>
      </c>
      <c r="FG62" s="15"/>
      <c r="FH62" s="15" t="n">
        <f aca="false">8*AF62+4*AI62+2*AL62+AO62</f>
        <v>2</v>
      </c>
      <c r="FI62" s="15" t="n">
        <f aca="false">4*AR62+2*AU62+AX62</f>
        <v>0</v>
      </c>
      <c r="FJ62" s="15" t="n">
        <f aca="false">2*BA62+BD62</f>
        <v>1</v>
      </c>
      <c r="FK62" s="15" t="n">
        <f aca="false">2*BG62+BJ62</f>
        <v>0</v>
      </c>
      <c r="FL62" s="15" t="n">
        <f aca="false">2*BM62+BP62</f>
        <v>0</v>
      </c>
      <c r="FM62" s="15" t="n">
        <f aca="false">2*BS62+BV62</f>
        <v>0</v>
      </c>
      <c r="FN62" s="15" t="n">
        <f aca="false">BY62</f>
        <v>0</v>
      </c>
      <c r="FO62" s="15" t="n">
        <f aca="false">CB62</f>
        <v>0</v>
      </c>
      <c r="FP62" s="15" t="n">
        <f aca="false">CE62</f>
        <v>0</v>
      </c>
      <c r="FQ62" s="15" t="n">
        <f aca="false">CH62</f>
        <v>0</v>
      </c>
      <c r="FR62" s="15" t="n">
        <f aca="false">CK62</f>
        <v>0</v>
      </c>
      <c r="FS62" s="0" t="n">
        <f aca="false">CN62</f>
        <v>0</v>
      </c>
      <c r="FT62" s="0" t="n">
        <f aca="false">CQ62</f>
        <v>0</v>
      </c>
      <c r="FU62" s="0" t="n">
        <f aca="false">CT62</f>
        <v>0</v>
      </c>
      <c r="FV62" s="0" t="n">
        <f aca="false">CW62</f>
        <v>0</v>
      </c>
      <c r="FW62" s="0" t="n">
        <f aca="false">CZ62</f>
        <v>0</v>
      </c>
      <c r="FX62" s="0" t="n">
        <f aca="false">DC62</f>
        <v>0</v>
      </c>
      <c r="FY62" s="0" t="n">
        <f aca="false">DF62</f>
        <v>0</v>
      </c>
      <c r="FZ62" s="0" t="n">
        <f aca="false">DI62</f>
        <v>0</v>
      </c>
      <c r="GA62" s="0" t="n">
        <f aca="false">DL62</f>
        <v>0</v>
      </c>
      <c r="GB62" s="0" t="n">
        <f aca="false">DO62</f>
        <v>0</v>
      </c>
      <c r="GC62" s="0" t="n">
        <f aca="false">DR62</f>
        <v>0</v>
      </c>
      <c r="GD62" s="0" t="n">
        <f aca="false">DU62</f>
        <v>0</v>
      </c>
      <c r="GE62" s="0" t="n">
        <f aca="false">DX62</f>
        <v>0</v>
      </c>
      <c r="GF62" s="0" t="n">
        <f aca="false">EA62</f>
        <v>0</v>
      </c>
      <c r="GG62" s="0" t="n">
        <f aca="false">ED62</f>
        <v>0</v>
      </c>
      <c r="GH62" s="0" t="n">
        <f aca="false">EG62</f>
        <v>0</v>
      </c>
      <c r="GI62" s="0" t="n">
        <f aca="false">EJ62</f>
        <v>0</v>
      </c>
      <c r="GJ62" s="0" t="n">
        <f aca="false">EM62</f>
        <v>0</v>
      </c>
      <c r="GK62" s="0" t="n">
        <f aca="false">EP62</f>
        <v>0</v>
      </c>
      <c r="GL62" s="0" t="n">
        <f aca="false">ES62</f>
        <v>0</v>
      </c>
      <c r="GM62" s="0" t="n">
        <f aca="false">EV62</f>
        <v>0</v>
      </c>
      <c r="GN62" s="0" t="n">
        <f aca="false">EY62</f>
        <v>0</v>
      </c>
      <c r="GO62" s="0" t="n">
        <f aca="false">FB62</f>
        <v>0</v>
      </c>
      <c r="GP62" s="0" t="n">
        <f aca="false">FE62</f>
        <v>0</v>
      </c>
      <c r="GQ62" s="0" t="n">
        <f aca="false">AD62</f>
        <v>20</v>
      </c>
      <c r="GR62" s="0" t="n">
        <f aca="false">GQ62/GQ64</f>
        <v>10</v>
      </c>
      <c r="GT62" s="0" t="n">
        <f aca="false">IF(GT61&lt;0,1,0)</f>
        <v>0</v>
      </c>
      <c r="GU62" s="0" t="n">
        <f aca="false">GR62*GR66</f>
        <v>130</v>
      </c>
      <c r="GV62" s="0" t="s">
        <v>87</v>
      </c>
    </row>
    <row r="63" customFormat="false" ht="5.25" hidden="true" customHeight="true" outlineLevel="0" collapsed="false">
      <c r="A63" s="1"/>
      <c r="B63" s="13"/>
      <c r="C63" s="10"/>
      <c r="D63" s="10"/>
      <c r="E63" s="61"/>
      <c r="F63" s="78"/>
      <c r="G63" s="61"/>
      <c r="H63" s="10"/>
      <c r="I63" s="10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 t="n">
        <f aca="false">IF(FH61&lt;FH62,FH61,FH62)</f>
        <v>1</v>
      </c>
      <c r="FI63" s="15" t="n">
        <f aca="false">IF(FI61&lt;FI62,FI61,FI62)</f>
        <v>0</v>
      </c>
      <c r="FJ63" s="15" t="n">
        <f aca="false">IF(FJ61&lt;FJ62,FJ61,FJ62)</f>
        <v>0</v>
      </c>
      <c r="FK63" s="15" t="n">
        <f aca="false">IF(FK61&lt;FK62,FK61,FK62)</f>
        <v>0</v>
      </c>
      <c r="FL63" s="15" t="n">
        <f aca="false">IF(FL61&lt;FL62,FL61,FL62)</f>
        <v>0</v>
      </c>
      <c r="FM63" s="15" t="n">
        <f aca="false">IF(FM61&lt;FM62,FM61,FM62)</f>
        <v>0</v>
      </c>
      <c r="FN63" s="15" t="n">
        <f aca="false">IF(FN61&lt;FN62,FN61,FN62)</f>
        <v>0</v>
      </c>
      <c r="FO63" s="15" t="n">
        <f aca="false">IF(FO61&lt;FO62,FO61,FO62)</f>
        <v>0</v>
      </c>
      <c r="FP63" s="15" t="n">
        <f aca="false">IF(FP61&lt;FP62,FP61,FP62)</f>
        <v>0</v>
      </c>
      <c r="FQ63" s="15" t="n">
        <f aca="false">IF(FQ61&lt;FQ62,FQ61,FQ62)</f>
        <v>0</v>
      </c>
      <c r="FR63" s="15" t="n">
        <f aca="false">IF(FR61&lt;FR62,FR61,FR62)</f>
        <v>0</v>
      </c>
      <c r="FS63" s="15" t="n">
        <f aca="false">IF(FS61&lt;FS62,FS61,FS62)</f>
        <v>0</v>
      </c>
      <c r="FT63" s="15" t="n">
        <f aca="false">IF(FT61&lt;FT62,FT61,FT62)</f>
        <v>0</v>
      </c>
      <c r="FU63" s="15" t="n">
        <f aca="false">IF(FU61&lt;FU62,FU61,FU62)</f>
        <v>0</v>
      </c>
      <c r="FV63" s="15" t="n">
        <f aca="false">IF(FV61&lt;FV62,FV61,FV62)</f>
        <v>0</v>
      </c>
      <c r="FW63" s="15" t="n">
        <f aca="false">IF(FW61&lt;FW62,FW61,FW62)</f>
        <v>0</v>
      </c>
      <c r="FX63" s="15" t="n">
        <f aca="false">IF(FX61&lt;FX62,FX61,FX62)</f>
        <v>0</v>
      </c>
      <c r="FY63" s="15" t="n">
        <f aca="false">IF(FY61&lt;FY62,FY61,FY62)</f>
        <v>0</v>
      </c>
      <c r="FZ63" s="15" t="n">
        <f aca="false">IF(FZ61&lt;FZ62,FZ61,FZ62)</f>
        <v>0</v>
      </c>
      <c r="GA63" s="15" t="n">
        <f aca="false">IF(GA61&lt;GA62,GA61,GA62)</f>
        <v>0</v>
      </c>
      <c r="GB63" s="15" t="n">
        <f aca="false">IF(GB61&lt;GB62,GB61,GB62)</f>
        <v>0</v>
      </c>
      <c r="GC63" s="15" t="n">
        <f aca="false">IF(GC61&lt;GC62,GC61,GC62)</f>
        <v>0</v>
      </c>
      <c r="GD63" s="15" t="n">
        <f aca="false">IF(GD61&lt;GD62,GD61,GD62)</f>
        <v>0</v>
      </c>
      <c r="GE63" s="15" t="n">
        <f aca="false">IF(GE61&lt;GE62,GE61,GE62)</f>
        <v>0</v>
      </c>
      <c r="GF63" s="15" t="n">
        <f aca="false">IF(GF61&lt;GF62,GF61,GF62)</f>
        <v>0</v>
      </c>
      <c r="GG63" s="15" t="n">
        <f aca="false">IF(GG61&lt;GG62,GG61,GG62)</f>
        <v>0</v>
      </c>
      <c r="GH63" s="15" t="n">
        <f aca="false">IF(GH61&lt;GH62,GH61,GH62)</f>
        <v>0</v>
      </c>
      <c r="GI63" s="15" t="n">
        <f aca="false">IF(GI61&lt;GI62,GI61,GI62)</f>
        <v>0</v>
      </c>
      <c r="GJ63" s="15" t="n">
        <f aca="false">IF(GJ61&lt;GJ62,GJ61,GJ62)</f>
        <v>0</v>
      </c>
      <c r="GK63" s="15" t="n">
        <f aca="false">IF(GK61&lt;GK62,GK61,GK62)</f>
        <v>0</v>
      </c>
      <c r="GL63" s="15" t="n">
        <f aca="false">IF(GL61&lt;GL62,GL61,GL62)</f>
        <v>0</v>
      </c>
      <c r="GM63" s="15" t="n">
        <f aca="false">IF(GM61&lt;GM62,GM61,GM62)</f>
        <v>0</v>
      </c>
      <c r="GN63" s="15" t="n">
        <f aca="false">IF(GN61&lt;GN62,GN61,GN62)</f>
        <v>0</v>
      </c>
      <c r="GO63" s="15" t="n">
        <f aca="false">IF(GO61&lt;GO62,GO61,GO62)</f>
        <v>0</v>
      </c>
      <c r="GP63" s="15" t="n">
        <f aca="false">IF(GP61&lt;GP62,GP61,GP62)</f>
        <v>0</v>
      </c>
      <c r="GU63" s="0" t="n">
        <f aca="false">AB62-AB66-GT62</f>
        <v>1</v>
      </c>
      <c r="GV63" s="0" t="s">
        <v>85</v>
      </c>
    </row>
    <row r="64" customFormat="false" ht="6" hidden="true" customHeight="true" outlineLevel="0" collapsed="false">
      <c r="A64" s="1"/>
      <c r="B64" s="13"/>
      <c r="C64" s="10"/>
      <c r="D64" s="10"/>
      <c r="E64" s="61"/>
      <c r="F64" s="78"/>
      <c r="G64" s="61"/>
      <c r="H64" s="10"/>
      <c r="I64" s="10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0" t="n">
        <f aca="false">FH$3^FH63</f>
        <v>2</v>
      </c>
      <c r="FI64" s="0" t="n">
        <f aca="false">FI$3^FI63*FH64</f>
        <v>2</v>
      </c>
      <c r="FJ64" s="0" t="n">
        <f aca="false">FJ$3^FJ63*FI64</f>
        <v>2</v>
      </c>
      <c r="FK64" s="0" t="n">
        <f aca="false">FK$3^FK63*FJ64</f>
        <v>2</v>
      </c>
      <c r="FL64" s="0" t="n">
        <f aca="false">FL$3^FL63*FK64</f>
        <v>2</v>
      </c>
      <c r="FM64" s="0" t="n">
        <f aca="false">FM$3^FM63*FL64</f>
        <v>2</v>
      </c>
      <c r="FN64" s="0" t="n">
        <f aca="false">FN$3^FN63*FM64</f>
        <v>2</v>
      </c>
      <c r="FO64" s="0" t="n">
        <f aca="false">FO$3^FO63*FN64</f>
        <v>2</v>
      </c>
      <c r="FP64" s="0" t="n">
        <f aca="false">FP$3^FP63*FO64</f>
        <v>2</v>
      </c>
      <c r="FQ64" s="0" t="n">
        <f aca="false">FQ$3^FQ63*FP64</f>
        <v>2</v>
      </c>
      <c r="FR64" s="0" t="n">
        <f aca="false">FR$3^FR63*FQ64</f>
        <v>2</v>
      </c>
      <c r="FS64" s="0" t="n">
        <f aca="false">FS$3^FS63*FR64</f>
        <v>2</v>
      </c>
      <c r="FT64" s="0" t="n">
        <f aca="false">FT$3^FT63*FS64</f>
        <v>2</v>
      </c>
      <c r="FU64" s="0" t="n">
        <f aca="false">FU$3^FU63*FT64</f>
        <v>2</v>
      </c>
      <c r="FV64" s="0" t="n">
        <f aca="false">FV$3^FV63*FU64</f>
        <v>2</v>
      </c>
      <c r="FW64" s="0" t="n">
        <f aca="false">FW$3^FW63*FV64</f>
        <v>2</v>
      </c>
      <c r="FX64" s="0" t="n">
        <f aca="false">FX$3^FX63*FW64</f>
        <v>2</v>
      </c>
      <c r="FY64" s="0" t="n">
        <f aca="false">FY$3^FY63*FX64</f>
        <v>2</v>
      </c>
      <c r="FZ64" s="0" t="n">
        <f aca="false">FZ$3^FZ63*FY64</f>
        <v>2</v>
      </c>
      <c r="GA64" s="0" t="n">
        <f aca="false">GA$3^GA63*FZ64</f>
        <v>2</v>
      </c>
      <c r="GB64" s="0" t="n">
        <f aca="false">GB$3^GB63*GA64</f>
        <v>2</v>
      </c>
      <c r="GC64" s="0" t="n">
        <f aca="false">GC$3^GC63*GB64</f>
        <v>2</v>
      </c>
      <c r="GD64" s="0" t="n">
        <f aca="false">GD$3^GD63*GC64</f>
        <v>2</v>
      </c>
      <c r="GE64" s="0" t="n">
        <f aca="false">GE$3^GE63*GD64</f>
        <v>2</v>
      </c>
      <c r="GF64" s="0" t="n">
        <f aca="false">GF$3^GF63*GE64</f>
        <v>2</v>
      </c>
      <c r="GG64" s="0" t="n">
        <f aca="false">GG$3^GG63*GF64</f>
        <v>2</v>
      </c>
      <c r="GH64" s="0" t="n">
        <f aca="false">GH$3^GH63*GG64</f>
        <v>2</v>
      </c>
      <c r="GI64" s="0" t="n">
        <f aca="false">GI$3^GI63*GH64</f>
        <v>2</v>
      </c>
      <c r="GJ64" s="0" t="n">
        <f aca="false">GJ$3^GJ63*GI64</f>
        <v>2</v>
      </c>
      <c r="GK64" s="0" t="n">
        <f aca="false">GK$3^GK63*GJ64</f>
        <v>2</v>
      </c>
      <c r="GL64" s="0" t="n">
        <f aca="false">GL$3^GL63*GK64</f>
        <v>2</v>
      </c>
      <c r="GM64" s="0" t="n">
        <f aca="false">GM$3^GM63*GL64</f>
        <v>2</v>
      </c>
      <c r="GN64" s="0" t="n">
        <f aca="false">GN$3^GN63*GM64</f>
        <v>2</v>
      </c>
      <c r="GO64" s="0" t="n">
        <f aca="false">GO$3^GO63*GN64</f>
        <v>2</v>
      </c>
      <c r="GP64" s="0" t="n">
        <f aca="false">GP$3^GP63*GO64</f>
        <v>2</v>
      </c>
      <c r="GQ64" s="0" t="n">
        <f aca="false">GP64</f>
        <v>2</v>
      </c>
    </row>
    <row r="65" customFormat="false" ht="6" hidden="true" customHeight="true" outlineLevel="0" collapsed="false">
      <c r="A65" s="1"/>
      <c r="B65" s="13"/>
      <c r="C65" s="10"/>
      <c r="D65" s="10"/>
      <c r="E65" s="61"/>
      <c r="F65" s="78"/>
      <c r="G65" s="61"/>
      <c r="H65" s="10"/>
      <c r="I65" s="10"/>
      <c r="AA65" s="0" t="s">
        <v>106</v>
      </c>
      <c r="AB65" s="15" t="n">
        <f aca="true">INT((RAND()*(V61-U61)+U61))</f>
        <v>1</v>
      </c>
      <c r="AC65" s="15" t="n">
        <f aca="true">INT((RAND()*(X61-W61+1)+W61))</f>
        <v>11</v>
      </c>
      <c r="AD65" s="0" t="n">
        <f aca="false">AC65-AC66*(AB66-AB65)</f>
        <v>11</v>
      </c>
      <c r="AE65" s="0" t="n">
        <v>256</v>
      </c>
      <c r="AF65" s="15" t="n">
        <f aca="false">IF(AD65/AE65=INT(AD65/AE65),1,0)</f>
        <v>0</v>
      </c>
      <c r="AG65" s="15" t="n">
        <f aca="false">IF(AF65=0,AD65,AD65/AE65)</f>
        <v>11</v>
      </c>
      <c r="AH65" s="15" t="n">
        <v>16</v>
      </c>
      <c r="AI65" s="15" t="n">
        <f aca="false">IF(AG65/AH65=INT(AG65/AH65),1,0)</f>
        <v>0</v>
      </c>
      <c r="AJ65" s="15" t="n">
        <f aca="false">IF(AI65=0,AG65,AG65/AH65)</f>
        <v>11</v>
      </c>
      <c r="AK65" s="15" t="n">
        <v>4</v>
      </c>
      <c r="AL65" s="15" t="n">
        <f aca="false">IF(AJ65/AK65=INT(AJ65/AK65),1,0)</f>
        <v>0</v>
      </c>
      <c r="AM65" s="15" t="n">
        <f aca="false">IF(AL65=0,AJ65,AJ65/AK65)</f>
        <v>11</v>
      </c>
      <c r="AN65" s="15" t="n">
        <v>2</v>
      </c>
      <c r="AO65" s="15" t="n">
        <f aca="false">IF(AM65/AN65=INT(AM65/AN65),1,0)</f>
        <v>0</v>
      </c>
      <c r="AP65" s="15" t="n">
        <f aca="false">IF(AO65=0,AM65,AM65/AN65)</f>
        <v>11</v>
      </c>
      <c r="AQ65" s="15" t="n">
        <v>81</v>
      </c>
      <c r="AR65" s="15" t="n">
        <f aca="false">IF(AP65/AQ65=INT(AP65/AQ65),1,0)</f>
        <v>0</v>
      </c>
      <c r="AS65" s="15" t="n">
        <f aca="false">IF(AR65=0,AP65,AP65/AQ65)</f>
        <v>11</v>
      </c>
      <c r="AT65" s="15" t="n">
        <v>9</v>
      </c>
      <c r="AU65" s="15" t="n">
        <f aca="false">IF(AS65/AT65=INT(AS65/AT65),1,0)</f>
        <v>0</v>
      </c>
      <c r="AV65" s="15" t="n">
        <f aca="false">IF(AU65=0,AS65,AS65/AT65)</f>
        <v>11</v>
      </c>
      <c r="AW65" s="15" t="n">
        <v>3</v>
      </c>
      <c r="AX65" s="15" t="n">
        <f aca="false">IF(AV65/AW65=INT(AV65/AW65),1,0)</f>
        <v>0</v>
      </c>
      <c r="AY65" s="15" t="n">
        <f aca="false">IF(AX65=0,AV65,AV65/AW65)</f>
        <v>11</v>
      </c>
      <c r="AZ65" s="15" t="n">
        <v>25</v>
      </c>
      <c r="BA65" s="15" t="n">
        <f aca="false">IF(AY65/AZ65=INT(AY65/AZ65),1,0)</f>
        <v>0</v>
      </c>
      <c r="BB65" s="15" t="n">
        <f aca="false">IF(BA65=0,AY65,AY65/AZ65)</f>
        <v>11</v>
      </c>
      <c r="BC65" s="15" t="n">
        <v>5</v>
      </c>
      <c r="BD65" s="15" t="n">
        <f aca="false">IF(BB65/BC65=INT(BB65/BC65),1,0)</f>
        <v>0</v>
      </c>
      <c r="BE65" s="15" t="n">
        <f aca="false">IF(BD65=0,BB65,BB65/BC65)</f>
        <v>11</v>
      </c>
      <c r="BF65" s="15" t="n">
        <v>49</v>
      </c>
      <c r="BG65" s="15" t="n">
        <f aca="false">IF(BE65/BF65=INT(BE65/BF65),1,0)</f>
        <v>0</v>
      </c>
      <c r="BH65" s="15" t="n">
        <f aca="false">IF(BG65=0,BE65,BE65/BF65)</f>
        <v>11</v>
      </c>
      <c r="BI65" s="15" t="n">
        <v>7</v>
      </c>
      <c r="BJ65" s="15" t="n">
        <f aca="false">IF(BH65/BI65=INT(BH65/BI65),1,0)</f>
        <v>0</v>
      </c>
      <c r="BK65" s="15" t="n">
        <f aca="false">IF(BJ65=0,BH65,BH65/BI65)</f>
        <v>11</v>
      </c>
      <c r="BL65" s="15" t="n">
        <v>121</v>
      </c>
      <c r="BM65" s="15" t="n">
        <f aca="false">IF(BK65/BL65=INT(BK65/BL65),1,0)</f>
        <v>0</v>
      </c>
      <c r="BN65" s="15" t="n">
        <f aca="false">IF(BM65=0,BK65,BK65/BL65)</f>
        <v>11</v>
      </c>
      <c r="BO65" s="15" t="n">
        <v>11</v>
      </c>
      <c r="BP65" s="15" t="n">
        <f aca="false">IF(BN65/BO65=INT(BN65/BO65),1,0)</f>
        <v>1</v>
      </c>
      <c r="BQ65" s="15" t="n">
        <f aca="false">IF(BP65=0,BN65,BN65/BO65)</f>
        <v>1</v>
      </c>
      <c r="BR65" s="15" t="n">
        <v>169</v>
      </c>
      <c r="BS65" s="15" t="n">
        <f aca="false">IF(BQ65/BR65=INT(BQ65/BR65),1,0)</f>
        <v>0</v>
      </c>
      <c r="BT65" s="15" t="n">
        <f aca="false">IF(BS65=0,BQ65,BQ65/BR65)</f>
        <v>1</v>
      </c>
      <c r="BU65" s="15" t="n">
        <v>13</v>
      </c>
      <c r="BV65" s="15" t="n">
        <f aca="false">IF(BT65/BU65=INT(BT65/BU65),1,0)</f>
        <v>0</v>
      </c>
      <c r="BW65" s="15" t="n">
        <f aca="false">IF(BV65=0,BT65,BT65/BU65)</f>
        <v>1</v>
      </c>
      <c r="BX65" s="15" t="n">
        <v>17</v>
      </c>
      <c r="BY65" s="15" t="n">
        <f aca="false">IF(BW65/BX65=INT(BW65/BX65),1,0)</f>
        <v>0</v>
      </c>
      <c r="BZ65" s="15" t="n">
        <f aca="false">IF(BY65=0,BW65,BW65/BX65)</f>
        <v>1</v>
      </c>
      <c r="CA65" s="15" t="n">
        <v>19</v>
      </c>
      <c r="CB65" s="15" t="n">
        <f aca="false">IF(BZ65/CA65=INT(BZ65/CA65),1,0)</f>
        <v>0</v>
      </c>
      <c r="CC65" s="15" t="n">
        <f aca="false">IF(CB65=0,BZ65,BZ65/CA65)</f>
        <v>1</v>
      </c>
      <c r="CD65" s="15" t="n">
        <v>23</v>
      </c>
      <c r="CE65" s="15" t="n">
        <f aca="false">IF(CC65/CD65=INT(CC65/CD65),1,0)</f>
        <v>0</v>
      </c>
      <c r="CF65" s="15" t="n">
        <f aca="false">IF(CE65=0,CC65,CC65/CD65)</f>
        <v>1</v>
      </c>
      <c r="CG65" s="15" t="n">
        <v>29</v>
      </c>
      <c r="CH65" s="15" t="n">
        <f aca="false">IF(CF65/CG65=INT(CF65/CG65),1,0)</f>
        <v>0</v>
      </c>
      <c r="CI65" s="15" t="n">
        <f aca="false">IF(CH65=0,CF65,CF65/CG65)</f>
        <v>1</v>
      </c>
      <c r="CJ65" s="15" t="n">
        <v>31</v>
      </c>
      <c r="CK65" s="15" t="n">
        <f aca="false">IF(CI65/CJ65=INT(CI65/CJ65),1,0)</f>
        <v>0</v>
      </c>
      <c r="CL65" s="15" t="n">
        <f aca="false">IF(CK65=0,CI65,CI65/CJ65)</f>
        <v>1</v>
      </c>
      <c r="CM65" s="15" t="n">
        <v>37</v>
      </c>
      <c r="CN65" s="15" t="n">
        <f aca="false">IF(CL65/CM65=INT(CL65/CM65),1,0)</f>
        <v>0</v>
      </c>
      <c r="CO65" s="15" t="n">
        <f aca="false">IF(CN65=0,CL65,CL65/CM65)</f>
        <v>1</v>
      </c>
      <c r="CP65" s="15" t="n">
        <v>41</v>
      </c>
      <c r="CQ65" s="15" t="n">
        <f aca="false">IF(CO65/CP65=INT(CO65/CP65),1,0)</f>
        <v>0</v>
      </c>
      <c r="CR65" s="15" t="n">
        <f aca="false">IF(CQ65=0,CO65,CO65/CP65)</f>
        <v>1</v>
      </c>
      <c r="CS65" s="15" t="n">
        <v>43</v>
      </c>
      <c r="CT65" s="15" t="n">
        <f aca="false">IF(CR65/CS65=INT(CR65/CS65),1,0)</f>
        <v>0</v>
      </c>
      <c r="CU65" s="15" t="n">
        <f aca="false">IF(CT65=0,CR65,CR65/CS65)</f>
        <v>1</v>
      </c>
      <c r="CV65" s="15" t="n">
        <v>47</v>
      </c>
      <c r="CW65" s="15" t="n">
        <f aca="false">IF(CU65/CV65=INT(CU65/CV65),1,0)</f>
        <v>0</v>
      </c>
      <c r="CX65" s="15" t="n">
        <f aca="false">IF(CW65=0,CU65,CU65/CV65)</f>
        <v>1</v>
      </c>
      <c r="CY65" s="15" t="n">
        <v>53</v>
      </c>
      <c r="CZ65" s="15" t="n">
        <f aca="false">IF(CX65/CY65=INT(CX65/CY65),1,0)</f>
        <v>0</v>
      </c>
      <c r="DA65" s="15" t="n">
        <f aca="false">IF(CZ65=0,CX65,CX65/CY65)</f>
        <v>1</v>
      </c>
      <c r="DB65" s="15" t="n">
        <v>59</v>
      </c>
      <c r="DC65" s="15" t="n">
        <f aca="false">IF(DA65/DB65=INT(DA65/DB65),1,0)</f>
        <v>0</v>
      </c>
      <c r="DD65" s="15" t="n">
        <f aca="false">IF(DC65=0,DA65,DA65/DB65)</f>
        <v>1</v>
      </c>
      <c r="DE65" s="15" t="n">
        <v>61</v>
      </c>
      <c r="DF65" s="15" t="n">
        <f aca="false">IF(DD65/DE65=INT(DD65/DE65),1,0)</f>
        <v>0</v>
      </c>
      <c r="DG65" s="15" t="n">
        <f aca="false">IF(DF65=0,DD65,DD65/DE65)</f>
        <v>1</v>
      </c>
      <c r="DH65" s="15" t="n">
        <v>67</v>
      </c>
      <c r="DI65" s="15" t="n">
        <f aca="false">IF(DG65/DH65=INT(DG65/DH65),1,0)</f>
        <v>0</v>
      </c>
      <c r="DJ65" s="15" t="n">
        <f aca="false">IF(DI65=0,DG65,DG65/DH65)</f>
        <v>1</v>
      </c>
      <c r="DK65" s="15" t="n">
        <v>71</v>
      </c>
      <c r="DL65" s="15" t="n">
        <f aca="false">IF(DJ65/DK65=INT(DJ65/DK65),1,0)</f>
        <v>0</v>
      </c>
      <c r="DM65" s="15" t="n">
        <f aca="false">IF(DL65=0,DJ65,DJ65/DK65)</f>
        <v>1</v>
      </c>
      <c r="DN65" s="15" t="n">
        <v>73</v>
      </c>
      <c r="DO65" s="15" t="n">
        <f aca="false">IF(DM65/DN65=INT(DM65/DN65),1,0)</f>
        <v>0</v>
      </c>
      <c r="DP65" s="15" t="n">
        <f aca="false">IF(DO65=0,DM65,DM65/DN65)</f>
        <v>1</v>
      </c>
      <c r="DQ65" s="15" t="n">
        <v>79</v>
      </c>
      <c r="DR65" s="15" t="n">
        <f aca="false">IF(DP65/DQ65=INT(DP65/DQ65),1,0)</f>
        <v>0</v>
      </c>
      <c r="DS65" s="15" t="n">
        <f aca="false">IF(DR65=0,DP65,DP65/DQ65)</f>
        <v>1</v>
      </c>
      <c r="DT65" s="15" t="n">
        <v>83</v>
      </c>
      <c r="DU65" s="15" t="n">
        <f aca="false">IF(DS65/DT65=INT(DS65/DT65),1,0)</f>
        <v>0</v>
      </c>
      <c r="DV65" s="15" t="n">
        <f aca="false">IF(DU65=0,DS65,DS65/DT65)</f>
        <v>1</v>
      </c>
      <c r="DW65" s="15" t="n">
        <v>89</v>
      </c>
      <c r="DX65" s="15" t="n">
        <f aca="false">IF(DV65/DW65=INT(DV65/DW65),1,0)</f>
        <v>0</v>
      </c>
      <c r="DY65" s="15" t="n">
        <f aca="false">IF(DX65=0,DV65,DV65/DW65)</f>
        <v>1</v>
      </c>
      <c r="DZ65" s="15" t="n">
        <v>97</v>
      </c>
      <c r="EA65" s="15" t="n">
        <f aca="false">IF(DY65/DZ65=INT(DY65/DZ65),1,0)</f>
        <v>0</v>
      </c>
      <c r="EB65" s="15" t="n">
        <f aca="false">IF(EA65=0,DY65,DY65/DZ65)</f>
        <v>1</v>
      </c>
      <c r="EC65" s="15" t="n">
        <v>101</v>
      </c>
      <c r="ED65" s="15" t="n">
        <f aca="false">IF(EB65/EC65=INT(EB65/EC65),1,0)</f>
        <v>0</v>
      </c>
      <c r="EE65" s="15" t="n">
        <f aca="false">IF(ED65=0,EB65,EB65/EC65)</f>
        <v>1</v>
      </c>
      <c r="EF65" s="15" t="n">
        <v>103</v>
      </c>
      <c r="EG65" s="15" t="n">
        <f aca="false">IF(EE65/EF65=INT(EE65/EF65),1,0)</f>
        <v>0</v>
      </c>
      <c r="EH65" s="15" t="n">
        <f aca="false">IF(EG65=0,EE65,EE65/EF65)</f>
        <v>1</v>
      </c>
      <c r="EI65" s="15" t="n">
        <v>107</v>
      </c>
      <c r="EJ65" s="15" t="n">
        <f aca="false">IF(EH65/EI65=INT(EH65/EI65),1,0)</f>
        <v>0</v>
      </c>
      <c r="EK65" s="15" t="n">
        <f aca="false">IF(EJ65=0,EH65,EH65/EI65)</f>
        <v>1</v>
      </c>
      <c r="EL65" s="15" t="n">
        <v>109</v>
      </c>
      <c r="EM65" s="15" t="n">
        <f aca="false">IF(EK65/EL65=INT(EK65/EL65),1,0)</f>
        <v>0</v>
      </c>
      <c r="EN65" s="15" t="n">
        <f aca="false">IF(EM65=0,EK65,EK65/EL65)</f>
        <v>1</v>
      </c>
      <c r="EO65" s="15" t="n">
        <v>113</v>
      </c>
      <c r="EP65" s="15" t="n">
        <f aca="false">IF(EN65/EO65=INT(EN65/EO65),1,0)</f>
        <v>0</v>
      </c>
      <c r="EQ65" s="15" t="n">
        <f aca="false">IF(EP65=0,EN65,EN65/EO65)</f>
        <v>1</v>
      </c>
      <c r="ER65" s="15" t="n">
        <v>127</v>
      </c>
      <c r="ES65" s="15" t="n">
        <f aca="false">IF(EQ65/ER65=INT(EQ65/ER65),1,0)</f>
        <v>0</v>
      </c>
      <c r="ET65" s="15" t="n">
        <f aca="false">IF(ES65=0,EQ65,EQ65/ER65)</f>
        <v>1</v>
      </c>
      <c r="EU65" s="15" t="n">
        <v>131</v>
      </c>
      <c r="EV65" s="15" t="n">
        <f aca="false">IF(ET65/EU65=INT(ET65/EU65),1,0)</f>
        <v>0</v>
      </c>
      <c r="EW65" s="15" t="n">
        <f aca="false">IF(EV65=0,ET65,ET65/EU65)</f>
        <v>1</v>
      </c>
      <c r="EX65" s="15" t="n">
        <v>137</v>
      </c>
      <c r="EY65" s="15" t="n">
        <f aca="false">IF(EW65/EX65=INT(EW65/EX65),1,0)</f>
        <v>0</v>
      </c>
      <c r="EZ65" s="15" t="n">
        <f aca="false">IF(EY65=0,EW65,EW65/EX65)</f>
        <v>1</v>
      </c>
      <c r="FA65" s="15" t="n">
        <v>139</v>
      </c>
      <c r="FB65" s="15" t="n">
        <f aca="false">IF(EZ65/FA65=INT(EZ65/FA65),1,0)</f>
        <v>0</v>
      </c>
      <c r="FC65" s="15" t="n">
        <f aca="false">IF(FB65=0,EZ65,EZ65/FA65)</f>
        <v>1</v>
      </c>
      <c r="FD65" s="15" t="n">
        <v>149</v>
      </c>
      <c r="FE65" s="15" t="n">
        <f aca="false">IF(FC65/FD65=INT(FC65/FD65),1,0)</f>
        <v>0</v>
      </c>
      <c r="FF65" s="15" t="n">
        <f aca="false">IF(FE65=0,FC65,FC65/FD65)</f>
        <v>1</v>
      </c>
      <c r="FG65" s="15"/>
      <c r="FH65" s="15" t="n">
        <f aca="false">8*AF65+4*AI65+2*AL65+AO65</f>
        <v>0</v>
      </c>
      <c r="FI65" s="15" t="n">
        <f aca="false">4*AR65+2*AU65+AX65</f>
        <v>0</v>
      </c>
      <c r="FJ65" s="15" t="n">
        <f aca="false">2*BA65+BD65</f>
        <v>0</v>
      </c>
      <c r="FK65" s="15" t="n">
        <f aca="false">2*BG65+BJ65</f>
        <v>0</v>
      </c>
      <c r="FL65" s="15" t="n">
        <f aca="false">2*BM65+BP65</f>
        <v>1</v>
      </c>
      <c r="FM65" s="15" t="n">
        <f aca="false">2*BS65+BV65</f>
        <v>0</v>
      </c>
      <c r="FN65" s="15" t="n">
        <f aca="false">BY65</f>
        <v>0</v>
      </c>
      <c r="FO65" s="15" t="n">
        <f aca="false">CB65</f>
        <v>0</v>
      </c>
      <c r="FP65" s="15" t="n">
        <f aca="false">CE65</f>
        <v>0</v>
      </c>
      <c r="FQ65" s="15" t="n">
        <f aca="false">CH65</f>
        <v>0</v>
      </c>
      <c r="FR65" s="15" t="n">
        <f aca="false">CK65</f>
        <v>0</v>
      </c>
      <c r="FS65" s="0" t="n">
        <f aca="false">CN65</f>
        <v>0</v>
      </c>
      <c r="FT65" s="0" t="n">
        <f aca="false">CQ65</f>
        <v>0</v>
      </c>
      <c r="FU65" s="0" t="n">
        <f aca="false">CT65</f>
        <v>0</v>
      </c>
      <c r="FV65" s="0" t="n">
        <f aca="false">CW65</f>
        <v>0</v>
      </c>
      <c r="FW65" s="0" t="n">
        <f aca="false">CZ65</f>
        <v>0</v>
      </c>
      <c r="FX65" s="0" t="n">
        <f aca="false">DC65</f>
        <v>0</v>
      </c>
      <c r="FY65" s="0" t="n">
        <f aca="false">DF65</f>
        <v>0</v>
      </c>
      <c r="FZ65" s="0" t="n">
        <f aca="false">DI65</f>
        <v>0</v>
      </c>
      <c r="GA65" s="0" t="n">
        <f aca="false">DL65</f>
        <v>0</v>
      </c>
      <c r="GB65" s="0" t="n">
        <f aca="false">DO65</f>
        <v>0</v>
      </c>
      <c r="GC65" s="0" t="n">
        <f aca="false">DR65</f>
        <v>0</v>
      </c>
      <c r="GD65" s="0" t="n">
        <f aca="false">DU65</f>
        <v>0</v>
      </c>
      <c r="GE65" s="0" t="n">
        <f aca="false">DX65</f>
        <v>0</v>
      </c>
      <c r="GF65" s="0" t="n">
        <f aca="false">EA65</f>
        <v>0</v>
      </c>
      <c r="GG65" s="0" t="n">
        <f aca="false">ED65</f>
        <v>0</v>
      </c>
      <c r="GH65" s="0" t="n">
        <f aca="false">EG65</f>
        <v>0</v>
      </c>
      <c r="GI65" s="0" t="n">
        <f aca="false">EJ65</f>
        <v>0</v>
      </c>
      <c r="GJ65" s="0" t="n">
        <f aca="false">EM65</f>
        <v>0</v>
      </c>
      <c r="GK65" s="0" t="n">
        <f aca="false">EP65</f>
        <v>0</v>
      </c>
      <c r="GL65" s="0" t="n">
        <f aca="false">ES65</f>
        <v>0</v>
      </c>
      <c r="GM65" s="0" t="n">
        <f aca="false">EV65</f>
        <v>0</v>
      </c>
      <c r="GN65" s="0" t="n">
        <f aca="false">EY65</f>
        <v>0</v>
      </c>
      <c r="GO65" s="0" t="n">
        <f aca="false">FB65</f>
        <v>0</v>
      </c>
      <c r="GP65" s="0" t="n">
        <f aca="false">FE65</f>
        <v>0</v>
      </c>
      <c r="GQ65" s="0" t="n">
        <f aca="false">AD65</f>
        <v>11</v>
      </c>
      <c r="GR65" s="0" t="n">
        <f aca="false">GQ65/GQ68</f>
        <v>11</v>
      </c>
    </row>
    <row r="66" customFormat="false" ht="6" hidden="true" customHeight="true" outlineLevel="0" collapsed="false">
      <c r="A66" s="1"/>
      <c r="B66" s="13"/>
      <c r="C66" s="10"/>
      <c r="D66" s="10"/>
      <c r="E66" s="61"/>
      <c r="F66" s="78"/>
      <c r="G66" s="61"/>
      <c r="H66" s="10"/>
      <c r="I66" s="10"/>
      <c r="AB66" s="0" t="n">
        <f aca="false">AB65+INT(AC65/AC66)</f>
        <v>1</v>
      </c>
      <c r="AC66" s="15" t="n">
        <f aca="true">IF(Y61&gt;AC65,INT((RAND()*(Z61-Y61+1)+Y61)),INT((RAND()*(Z61-AC65)+AC65+1)))</f>
        <v>13</v>
      </c>
      <c r="AD66" s="0" t="n">
        <f aca="false">AC66</f>
        <v>13</v>
      </c>
      <c r="AE66" s="0" t="n">
        <v>256</v>
      </c>
      <c r="AF66" s="15" t="n">
        <f aca="false">IF(AD66/AE66=INT(AD66/AE66),1,0)</f>
        <v>0</v>
      </c>
      <c r="AG66" s="15" t="n">
        <f aca="false">IF(AF66=0,AD66,AD66/AE66)</f>
        <v>13</v>
      </c>
      <c r="AH66" s="15" t="n">
        <v>16</v>
      </c>
      <c r="AI66" s="15" t="n">
        <f aca="false">IF(AG66/AH66=INT(AG66/AH66),1,0)</f>
        <v>0</v>
      </c>
      <c r="AJ66" s="15" t="n">
        <f aca="false">IF(AI66=0,AG66,AG66/AH66)</f>
        <v>13</v>
      </c>
      <c r="AK66" s="15" t="n">
        <v>4</v>
      </c>
      <c r="AL66" s="15" t="n">
        <f aca="false">IF(AJ66/AK66=INT(AJ66/AK66),1,0)</f>
        <v>0</v>
      </c>
      <c r="AM66" s="15" t="n">
        <f aca="false">IF(AL66=0,AJ66,AJ66/AK66)</f>
        <v>13</v>
      </c>
      <c r="AN66" s="15" t="n">
        <v>2</v>
      </c>
      <c r="AO66" s="15" t="n">
        <f aca="false">IF(AM66/AN66=INT(AM66/AN66),1,0)</f>
        <v>0</v>
      </c>
      <c r="AP66" s="15" t="n">
        <f aca="false">IF(AO66=0,AM66,AM66/AN66)</f>
        <v>13</v>
      </c>
      <c r="AQ66" s="15" t="n">
        <v>81</v>
      </c>
      <c r="AR66" s="15" t="n">
        <f aca="false">IF(AP66/AQ66=INT(AP66/AQ66),1,0)</f>
        <v>0</v>
      </c>
      <c r="AS66" s="15" t="n">
        <f aca="false">IF(AR66=0,AP66,AP66/AQ66)</f>
        <v>13</v>
      </c>
      <c r="AT66" s="15" t="n">
        <v>9</v>
      </c>
      <c r="AU66" s="15" t="n">
        <f aca="false">IF(AS66/AT66=INT(AS66/AT66),1,0)</f>
        <v>0</v>
      </c>
      <c r="AV66" s="15" t="n">
        <f aca="false">IF(AU66=0,AS66,AS66/AT66)</f>
        <v>13</v>
      </c>
      <c r="AW66" s="15" t="n">
        <v>3</v>
      </c>
      <c r="AX66" s="15" t="n">
        <f aca="false">IF(AV66/AW66=INT(AV66/AW66),1,0)</f>
        <v>0</v>
      </c>
      <c r="AY66" s="15" t="n">
        <f aca="false">IF(AX66=0,AV66,AV66/AW66)</f>
        <v>13</v>
      </c>
      <c r="AZ66" s="15" t="n">
        <v>25</v>
      </c>
      <c r="BA66" s="15" t="n">
        <f aca="false">IF(AY66/AZ66=INT(AY66/AZ66),1,0)</f>
        <v>0</v>
      </c>
      <c r="BB66" s="15" t="n">
        <f aca="false">IF(BA66=0,AY66,AY66/AZ66)</f>
        <v>13</v>
      </c>
      <c r="BC66" s="15" t="n">
        <v>5</v>
      </c>
      <c r="BD66" s="15" t="n">
        <f aca="false">IF(BB66/BC66=INT(BB66/BC66),1,0)</f>
        <v>0</v>
      </c>
      <c r="BE66" s="15" t="n">
        <f aca="false">IF(BD66=0,BB66,BB66/BC66)</f>
        <v>13</v>
      </c>
      <c r="BF66" s="15" t="n">
        <v>49</v>
      </c>
      <c r="BG66" s="15" t="n">
        <f aca="false">IF(BE66/BF66=INT(BE66/BF66),1,0)</f>
        <v>0</v>
      </c>
      <c r="BH66" s="15" t="n">
        <f aca="false">IF(BG66=0,BE66,BE66/BF66)</f>
        <v>13</v>
      </c>
      <c r="BI66" s="15" t="n">
        <v>7</v>
      </c>
      <c r="BJ66" s="15" t="n">
        <f aca="false">IF(BH66/BI66=INT(BH66/BI66),1,0)</f>
        <v>0</v>
      </c>
      <c r="BK66" s="15" t="n">
        <f aca="false">IF(BJ66=0,BH66,BH66/BI66)</f>
        <v>13</v>
      </c>
      <c r="BL66" s="15" t="n">
        <v>121</v>
      </c>
      <c r="BM66" s="15" t="n">
        <f aca="false">IF(BK66/BL66=INT(BK66/BL66),1,0)</f>
        <v>0</v>
      </c>
      <c r="BN66" s="15" t="n">
        <f aca="false">IF(BM66=0,BK66,BK66/BL66)</f>
        <v>13</v>
      </c>
      <c r="BO66" s="15" t="n">
        <v>11</v>
      </c>
      <c r="BP66" s="15" t="n">
        <f aca="false">IF(BN66/BO66=INT(BN66/BO66),1,0)</f>
        <v>0</v>
      </c>
      <c r="BQ66" s="15" t="n">
        <f aca="false">IF(BP66=0,BN66,BN66/BO66)</f>
        <v>13</v>
      </c>
      <c r="BR66" s="15" t="n">
        <v>169</v>
      </c>
      <c r="BS66" s="15" t="n">
        <f aca="false">IF(BQ66/BR66=INT(BQ66/BR66),1,0)</f>
        <v>0</v>
      </c>
      <c r="BT66" s="15" t="n">
        <f aca="false">IF(BS66=0,BQ66,BQ66/BR66)</f>
        <v>13</v>
      </c>
      <c r="BU66" s="15" t="n">
        <v>13</v>
      </c>
      <c r="BV66" s="15" t="n">
        <f aca="false">IF(BT66/BU66=INT(BT66/BU66),1,0)</f>
        <v>1</v>
      </c>
      <c r="BW66" s="15" t="n">
        <f aca="false">IF(BV66=0,BT66,BT66/BU66)</f>
        <v>1</v>
      </c>
      <c r="BX66" s="15" t="n">
        <v>17</v>
      </c>
      <c r="BY66" s="15" t="n">
        <f aca="false">IF(BW66/BX66=INT(BW66/BX66),1,0)</f>
        <v>0</v>
      </c>
      <c r="BZ66" s="15" t="n">
        <f aca="false">IF(BY66=0,BW66,BW66/BX66)</f>
        <v>1</v>
      </c>
      <c r="CA66" s="15" t="n">
        <v>19</v>
      </c>
      <c r="CB66" s="15" t="n">
        <f aca="false">IF(BZ66/CA66=INT(BZ66/CA66),1,0)</f>
        <v>0</v>
      </c>
      <c r="CC66" s="15" t="n">
        <f aca="false">IF(CB66=0,BZ66,BZ66/CA66)</f>
        <v>1</v>
      </c>
      <c r="CD66" s="15" t="n">
        <v>23</v>
      </c>
      <c r="CE66" s="15" t="n">
        <f aca="false">IF(CC66/CD66=INT(CC66/CD66),1,0)</f>
        <v>0</v>
      </c>
      <c r="CF66" s="15" t="n">
        <f aca="false">IF(CE66=0,CC66,CC66/CD66)</f>
        <v>1</v>
      </c>
      <c r="CG66" s="15" t="n">
        <v>29</v>
      </c>
      <c r="CH66" s="15" t="n">
        <f aca="false">IF(CF66/CG66=INT(CF66/CG66),1,0)</f>
        <v>0</v>
      </c>
      <c r="CI66" s="15" t="n">
        <f aca="false">IF(CH66=0,CF66,CF66/CG66)</f>
        <v>1</v>
      </c>
      <c r="CJ66" s="15" t="n">
        <v>31</v>
      </c>
      <c r="CK66" s="15" t="n">
        <f aca="false">IF(CI66/CJ66=INT(CI66/CJ66),1,0)</f>
        <v>0</v>
      </c>
      <c r="CL66" s="15" t="n">
        <f aca="false">IF(CK66=0,CI66,CI66/CJ66)</f>
        <v>1</v>
      </c>
      <c r="CM66" s="15" t="n">
        <v>37</v>
      </c>
      <c r="CN66" s="15" t="n">
        <f aca="false">IF(CL66/CM66=INT(CL66/CM66),1,0)</f>
        <v>0</v>
      </c>
      <c r="CO66" s="15" t="n">
        <f aca="false">IF(CN66=0,CL66,CL66/CM66)</f>
        <v>1</v>
      </c>
      <c r="CP66" s="15" t="n">
        <v>41</v>
      </c>
      <c r="CQ66" s="15" t="n">
        <f aca="false">IF(CO66/CP66=INT(CO66/CP66),1,0)</f>
        <v>0</v>
      </c>
      <c r="CR66" s="15" t="n">
        <f aca="false">IF(CQ66=0,CO66,CO66/CP66)</f>
        <v>1</v>
      </c>
      <c r="CS66" s="15" t="n">
        <v>43</v>
      </c>
      <c r="CT66" s="15" t="n">
        <f aca="false">IF(CR66/CS66=INT(CR66/CS66),1,0)</f>
        <v>0</v>
      </c>
      <c r="CU66" s="15" t="n">
        <f aca="false">IF(CT66=0,CR66,CR66/CS66)</f>
        <v>1</v>
      </c>
      <c r="CV66" s="15" t="n">
        <v>47</v>
      </c>
      <c r="CW66" s="15" t="n">
        <f aca="false">IF(CU66/CV66=INT(CU66/CV66),1,0)</f>
        <v>0</v>
      </c>
      <c r="CX66" s="15" t="n">
        <f aca="false">IF(CW66=0,CU66,CU66/CV66)</f>
        <v>1</v>
      </c>
      <c r="CY66" s="15" t="n">
        <v>53</v>
      </c>
      <c r="CZ66" s="15" t="n">
        <f aca="false">IF(CX66/CY66=INT(CX66/CY66),1,0)</f>
        <v>0</v>
      </c>
      <c r="DA66" s="15" t="n">
        <f aca="false">IF(CZ66=0,CX66,CX66/CY66)</f>
        <v>1</v>
      </c>
      <c r="DB66" s="15" t="n">
        <v>59</v>
      </c>
      <c r="DC66" s="15" t="n">
        <f aca="false">IF(DA66/DB66=INT(DA66/DB66),1,0)</f>
        <v>0</v>
      </c>
      <c r="DD66" s="15" t="n">
        <f aca="false">IF(DC66=0,DA66,DA66/DB66)</f>
        <v>1</v>
      </c>
      <c r="DE66" s="15" t="n">
        <v>61</v>
      </c>
      <c r="DF66" s="15" t="n">
        <f aca="false">IF(DD66/DE66=INT(DD66/DE66),1,0)</f>
        <v>0</v>
      </c>
      <c r="DG66" s="15" t="n">
        <f aca="false">IF(DF66=0,DD66,DD66/DE66)</f>
        <v>1</v>
      </c>
      <c r="DH66" s="15" t="n">
        <v>67</v>
      </c>
      <c r="DI66" s="15" t="n">
        <f aca="false">IF(DG66/DH66=INT(DG66/DH66),1,0)</f>
        <v>0</v>
      </c>
      <c r="DJ66" s="15" t="n">
        <f aca="false">IF(DI66=0,DG66,DG66/DH66)</f>
        <v>1</v>
      </c>
      <c r="DK66" s="15" t="n">
        <v>71</v>
      </c>
      <c r="DL66" s="15" t="n">
        <f aca="false">IF(DJ66/DK66=INT(DJ66/DK66),1,0)</f>
        <v>0</v>
      </c>
      <c r="DM66" s="15" t="n">
        <f aca="false">IF(DL66=0,DJ66,DJ66/DK66)</f>
        <v>1</v>
      </c>
      <c r="DN66" s="15" t="n">
        <v>73</v>
      </c>
      <c r="DO66" s="15" t="n">
        <f aca="false">IF(DM66/DN66=INT(DM66/DN66),1,0)</f>
        <v>0</v>
      </c>
      <c r="DP66" s="15" t="n">
        <f aca="false">IF(DO66=0,DM66,DM66/DN66)</f>
        <v>1</v>
      </c>
      <c r="DQ66" s="15" t="n">
        <v>79</v>
      </c>
      <c r="DR66" s="15" t="n">
        <f aca="false">IF(DP66/DQ66=INT(DP66/DQ66),1,0)</f>
        <v>0</v>
      </c>
      <c r="DS66" s="15" t="n">
        <f aca="false">IF(DR66=0,DP66,DP66/DQ66)</f>
        <v>1</v>
      </c>
      <c r="DT66" s="15" t="n">
        <v>83</v>
      </c>
      <c r="DU66" s="15" t="n">
        <f aca="false">IF(DS66/DT66=INT(DS66/DT66),1,0)</f>
        <v>0</v>
      </c>
      <c r="DV66" s="15" t="n">
        <f aca="false">IF(DU66=0,DS66,DS66/DT66)</f>
        <v>1</v>
      </c>
      <c r="DW66" s="15" t="n">
        <v>89</v>
      </c>
      <c r="DX66" s="15" t="n">
        <f aca="false">IF(DV66/DW66=INT(DV66/DW66),1,0)</f>
        <v>0</v>
      </c>
      <c r="DY66" s="15" t="n">
        <f aca="false">IF(DX66=0,DV66,DV66/DW66)</f>
        <v>1</v>
      </c>
      <c r="DZ66" s="15" t="n">
        <v>97</v>
      </c>
      <c r="EA66" s="15" t="n">
        <f aca="false">IF(DY66/DZ66=INT(DY66/DZ66),1,0)</f>
        <v>0</v>
      </c>
      <c r="EB66" s="15" t="n">
        <f aca="false">IF(EA66=0,DY66,DY66/DZ66)</f>
        <v>1</v>
      </c>
      <c r="EC66" s="15" t="n">
        <v>101</v>
      </c>
      <c r="ED66" s="15" t="n">
        <f aca="false">IF(EB66/EC66=INT(EB66/EC66),1,0)</f>
        <v>0</v>
      </c>
      <c r="EE66" s="15" t="n">
        <f aca="false">IF(ED66=0,EB66,EB66/EC66)</f>
        <v>1</v>
      </c>
      <c r="EF66" s="15" t="n">
        <v>103</v>
      </c>
      <c r="EG66" s="15" t="n">
        <f aca="false">IF(EE66/EF66=INT(EE66/EF66),1,0)</f>
        <v>0</v>
      </c>
      <c r="EH66" s="15" t="n">
        <f aca="false">IF(EG66=0,EE66,EE66/EF66)</f>
        <v>1</v>
      </c>
      <c r="EI66" s="15" t="n">
        <v>107</v>
      </c>
      <c r="EJ66" s="15" t="n">
        <f aca="false">IF(EH66/EI66=INT(EH66/EI66),1,0)</f>
        <v>0</v>
      </c>
      <c r="EK66" s="15" t="n">
        <f aca="false">IF(EJ66=0,EH66,EH66/EI66)</f>
        <v>1</v>
      </c>
      <c r="EL66" s="15" t="n">
        <v>109</v>
      </c>
      <c r="EM66" s="15" t="n">
        <f aca="false">IF(EK66/EL66=INT(EK66/EL66),1,0)</f>
        <v>0</v>
      </c>
      <c r="EN66" s="15" t="n">
        <f aca="false">IF(EM66=0,EK66,EK66/EL66)</f>
        <v>1</v>
      </c>
      <c r="EO66" s="15" t="n">
        <v>113</v>
      </c>
      <c r="EP66" s="15" t="n">
        <f aca="false">IF(EN66/EO66=INT(EN66/EO66),1,0)</f>
        <v>0</v>
      </c>
      <c r="EQ66" s="15" t="n">
        <f aca="false">IF(EP66=0,EN66,EN66/EO66)</f>
        <v>1</v>
      </c>
      <c r="ER66" s="15" t="n">
        <v>127</v>
      </c>
      <c r="ES66" s="15" t="n">
        <f aca="false">IF(EQ66/ER66=INT(EQ66/ER66),1,0)</f>
        <v>0</v>
      </c>
      <c r="ET66" s="15" t="n">
        <f aca="false">IF(ES66=0,EQ66,EQ66/ER66)</f>
        <v>1</v>
      </c>
      <c r="EU66" s="15" t="n">
        <v>131</v>
      </c>
      <c r="EV66" s="15" t="n">
        <f aca="false">IF(ET66/EU66=INT(ET66/EU66),1,0)</f>
        <v>0</v>
      </c>
      <c r="EW66" s="15" t="n">
        <f aca="false">IF(EV66=0,ET66,ET66/EU66)</f>
        <v>1</v>
      </c>
      <c r="EX66" s="15" t="n">
        <v>137</v>
      </c>
      <c r="EY66" s="15" t="n">
        <f aca="false">IF(EW66/EX66=INT(EW66/EX66),1,0)</f>
        <v>0</v>
      </c>
      <c r="EZ66" s="15" t="n">
        <f aca="false">IF(EY66=0,EW66,EW66/EX66)</f>
        <v>1</v>
      </c>
      <c r="FA66" s="15" t="n">
        <v>139</v>
      </c>
      <c r="FB66" s="15" t="n">
        <f aca="false">IF(EZ66/FA66=INT(EZ66/FA66),1,0)</f>
        <v>0</v>
      </c>
      <c r="FC66" s="15" t="n">
        <f aca="false">IF(FB66=0,EZ66,EZ66/FA66)</f>
        <v>1</v>
      </c>
      <c r="FD66" s="15" t="n">
        <v>149</v>
      </c>
      <c r="FE66" s="15" t="n">
        <f aca="false">IF(FC66/FD66=INT(FC66/FD66),1,0)</f>
        <v>0</v>
      </c>
      <c r="FF66" s="15" t="n">
        <f aca="false">IF(FE66=0,FC66,FC66/FD66)</f>
        <v>1</v>
      </c>
      <c r="FG66" s="15"/>
      <c r="FH66" s="15" t="n">
        <f aca="false">8*AF66+4*AI66+2*AL66+AO66</f>
        <v>0</v>
      </c>
      <c r="FI66" s="15" t="n">
        <f aca="false">4*AR66+2*AU66+AX66</f>
        <v>0</v>
      </c>
      <c r="FJ66" s="15" t="n">
        <f aca="false">2*BA66+BD66</f>
        <v>0</v>
      </c>
      <c r="FK66" s="15" t="n">
        <f aca="false">2*BG66+BJ66</f>
        <v>0</v>
      </c>
      <c r="FL66" s="15" t="n">
        <f aca="false">2*BM66+BP66</f>
        <v>0</v>
      </c>
      <c r="FM66" s="15" t="n">
        <f aca="false">2*BS66+BV66</f>
        <v>1</v>
      </c>
      <c r="FN66" s="15" t="n">
        <f aca="false">BY66</f>
        <v>0</v>
      </c>
      <c r="FO66" s="15" t="n">
        <f aca="false">CB66</f>
        <v>0</v>
      </c>
      <c r="FP66" s="15" t="n">
        <f aca="false">CE66</f>
        <v>0</v>
      </c>
      <c r="FQ66" s="15" t="n">
        <f aca="false">CH66</f>
        <v>0</v>
      </c>
      <c r="FR66" s="15" t="n">
        <f aca="false">CK66</f>
        <v>0</v>
      </c>
      <c r="FS66" s="0" t="n">
        <f aca="false">CN66</f>
        <v>0</v>
      </c>
      <c r="FT66" s="0" t="n">
        <f aca="false">CQ66</f>
        <v>0</v>
      </c>
      <c r="FU66" s="0" t="n">
        <f aca="false">CT66</f>
        <v>0</v>
      </c>
      <c r="FV66" s="0" t="n">
        <f aca="false">CW66</f>
        <v>0</v>
      </c>
      <c r="FW66" s="0" t="n">
        <f aca="false">CZ66</f>
        <v>0</v>
      </c>
      <c r="FX66" s="0" t="n">
        <f aca="false">DC66</f>
        <v>0</v>
      </c>
      <c r="FY66" s="0" t="n">
        <f aca="false">DF66</f>
        <v>0</v>
      </c>
      <c r="FZ66" s="0" t="n">
        <f aca="false">DI66</f>
        <v>0</v>
      </c>
      <c r="GA66" s="0" t="n">
        <f aca="false">DL66</f>
        <v>0</v>
      </c>
      <c r="GB66" s="0" t="n">
        <f aca="false">DO66</f>
        <v>0</v>
      </c>
      <c r="GC66" s="0" t="n">
        <f aca="false">DR66</f>
        <v>0</v>
      </c>
      <c r="GD66" s="0" t="n">
        <f aca="false">DU66</f>
        <v>0</v>
      </c>
      <c r="GE66" s="0" t="n">
        <f aca="false">DX66</f>
        <v>0</v>
      </c>
      <c r="GF66" s="0" t="n">
        <f aca="false">EA66</f>
        <v>0</v>
      </c>
      <c r="GG66" s="0" t="n">
        <f aca="false">ED66</f>
        <v>0</v>
      </c>
      <c r="GH66" s="0" t="n">
        <f aca="false">EG66</f>
        <v>0</v>
      </c>
      <c r="GI66" s="0" t="n">
        <f aca="false">EJ66</f>
        <v>0</v>
      </c>
      <c r="GJ66" s="0" t="n">
        <f aca="false">EM66</f>
        <v>0</v>
      </c>
      <c r="GK66" s="0" t="n">
        <f aca="false">EP66</f>
        <v>0</v>
      </c>
      <c r="GL66" s="0" t="n">
        <f aca="false">ES66</f>
        <v>0</v>
      </c>
      <c r="GM66" s="0" t="n">
        <f aca="false">EV66</f>
        <v>0</v>
      </c>
      <c r="GN66" s="0" t="n">
        <f aca="false">EY66</f>
        <v>0</v>
      </c>
      <c r="GO66" s="0" t="n">
        <f aca="false">FB66</f>
        <v>0</v>
      </c>
      <c r="GP66" s="0" t="n">
        <f aca="false">FE66</f>
        <v>0</v>
      </c>
      <c r="GQ66" s="0" t="n">
        <f aca="false">AD66</f>
        <v>13</v>
      </c>
      <c r="GR66" s="0" t="n">
        <f aca="false">GQ66/GQ68</f>
        <v>13</v>
      </c>
    </row>
    <row r="67" customFormat="false" ht="6" hidden="true" customHeight="true" outlineLevel="0" collapsed="false">
      <c r="A67" s="1"/>
      <c r="B67" s="13"/>
      <c r="C67" s="10"/>
      <c r="D67" s="10"/>
      <c r="E67" s="61"/>
      <c r="F67" s="78"/>
      <c r="G67" s="61"/>
      <c r="H67" s="10"/>
      <c r="I67" s="10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 t="n">
        <f aca="false">IF(FH65&lt;FH66,FH65,FH66)</f>
        <v>0</v>
      </c>
      <c r="FI67" s="15" t="n">
        <f aca="false">IF(FI65&lt;FI66,FI65,FI66)</f>
        <v>0</v>
      </c>
      <c r="FJ67" s="15" t="n">
        <f aca="false">IF(FJ65&lt;FJ66,FJ65,FJ66)</f>
        <v>0</v>
      </c>
      <c r="FK67" s="15" t="n">
        <f aca="false">IF(FK65&lt;FK66,FK65,FK66)</f>
        <v>0</v>
      </c>
      <c r="FL67" s="15" t="n">
        <f aca="false">IF(FL65&lt;FL66,FL65,FL66)</f>
        <v>0</v>
      </c>
      <c r="FM67" s="15" t="n">
        <f aca="false">IF(FM65&lt;FM66,FM65,FM66)</f>
        <v>0</v>
      </c>
      <c r="FN67" s="15" t="n">
        <f aca="false">IF(FN65&lt;FN66,FN65,FN66)</f>
        <v>0</v>
      </c>
      <c r="FO67" s="15" t="n">
        <f aca="false">IF(FO65&lt;FO66,FO65,FO66)</f>
        <v>0</v>
      </c>
      <c r="FP67" s="15" t="n">
        <f aca="false">IF(FP65&lt;FP66,FP65,FP66)</f>
        <v>0</v>
      </c>
      <c r="FQ67" s="15" t="n">
        <f aca="false">IF(FQ65&lt;FQ66,FQ65,FQ66)</f>
        <v>0</v>
      </c>
      <c r="FR67" s="15" t="n">
        <f aca="false">IF(FR65&lt;FR66,FR65,FR66)</f>
        <v>0</v>
      </c>
      <c r="FS67" s="15" t="n">
        <f aca="false">IF(FS65&lt;FS66,FS65,FS66)</f>
        <v>0</v>
      </c>
      <c r="FT67" s="15" t="n">
        <f aca="false">IF(FT65&lt;FT66,FT65,FT66)</f>
        <v>0</v>
      </c>
      <c r="FU67" s="15" t="n">
        <f aca="false">IF(FU65&lt;FU66,FU65,FU66)</f>
        <v>0</v>
      </c>
      <c r="FV67" s="15" t="n">
        <f aca="false">IF(FV65&lt;FV66,FV65,FV66)</f>
        <v>0</v>
      </c>
      <c r="FW67" s="15" t="n">
        <f aca="false">IF(FW65&lt;FW66,FW65,FW66)</f>
        <v>0</v>
      </c>
      <c r="FX67" s="15" t="n">
        <f aca="false">IF(FX65&lt;FX66,FX65,FX66)</f>
        <v>0</v>
      </c>
      <c r="FY67" s="15" t="n">
        <f aca="false">IF(FY65&lt;FY66,FY65,FY66)</f>
        <v>0</v>
      </c>
      <c r="FZ67" s="15" t="n">
        <f aca="false">IF(FZ65&lt;FZ66,FZ65,FZ66)</f>
        <v>0</v>
      </c>
      <c r="GA67" s="15" t="n">
        <f aca="false">IF(GA65&lt;GA66,GA65,GA66)</f>
        <v>0</v>
      </c>
      <c r="GB67" s="15" t="n">
        <f aca="false">IF(GB65&lt;GB66,GB65,GB66)</f>
        <v>0</v>
      </c>
      <c r="GC67" s="15" t="n">
        <f aca="false">IF(GC65&lt;GC66,GC65,GC66)</f>
        <v>0</v>
      </c>
      <c r="GD67" s="15" t="n">
        <f aca="false">IF(GD65&lt;GD66,GD65,GD66)</f>
        <v>0</v>
      </c>
      <c r="GE67" s="15" t="n">
        <f aca="false">IF(GE65&lt;GE66,GE65,GE66)</f>
        <v>0</v>
      </c>
      <c r="GF67" s="15" t="n">
        <f aca="false">IF(GF65&lt;GF66,GF65,GF66)</f>
        <v>0</v>
      </c>
      <c r="GG67" s="15" t="n">
        <f aca="false">IF(GG65&lt;GG66,GG65,GG66)</f>
        <v>0</v>
      </c>
      <c r="GH67" s="15" t="n">
        <f aca="false">IF(GH65&lt;GH66,GH65,GH66)</f>
        <v>0</v>
      </c>
      <c r="GI67" s="15" t="n">
        <f aca="false">IF(GI65&lt;GI66,GI65,GI66)</f>
        <v>0</v>
      </c>
      <c r="GJ67" s="15" t="n">
        <f aca="false">IF(GJ65&lt;GJ66,GJ65,GJ66)</f>
        <v>0</v>
      </c>
      <c r="GK67" s="15" t="n">
        <f aca="false">IF(GK65&lt;GK66,GK65,GK66)</f>
        <v>0</v>
      </c>
      <c r="GL67" s="15" t="n">
        <f aca="false">IF(GL65&lt;GL66,GL65,GL66)</f>
        <v>0</v>
      </c>
      <c r="GM67" s="15" t="n">
        <f aca="false">IF(GM65&lt;GM66,GM65,GM66)</f>
        <v>0</v>
      </c>
      <c r="GN67" s="15" t="n">
        <f aca="false">IF(GN65&lt;GN66,GN65,GN66)</f>
        <v>0</v>
      </c>
      <c r="GO67" s="15" t="n">
        <f aca="false">IF(GO65&lt;GO66,GO65,GO66)</f>
        <v>0</v>
      </c>
      <c r="GP67" s="15" t="n">
        <f aca="false">IF(GP65&lt;GP66,GP65,GP66)</f>
        <v>0</v>
      </c>
    </row>
    <row r="68" customFormat="false" ht="6" hidden="true" customHeight="true" outlineLevel="0" collapsed="false">
      <c r="A68" s="1"/>
      <c r="B68" s="13"/>
      <c r="C68" s="10"/>
      <c r="D68" s="10"/>
      <c r="E68" s="61"/>
      <c r="F68" s="78"/>
      <c r="G68" s="61"/>
      <c r="H68" s="10"/>
      <c r="I68" s="10"/>
      <c r="AC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0" t="n">
        <f aca="false">FH$3^FH67</f>
        <v>1</v>
      </c>
      <c r="FI68" s="0" t="n">
        <f aca="false">FI$3^FI67*FH68</f>
        <v>1</v>
      </c>
      <c r="FJ68" s="0" t="n">
        <f aca="false">FJ$3^FJ67*FI68</f>
        <v>1</v>
      </c>
      <c r="FK68" s="0" t="n">
        <f aca="false">FK$3^FK67*FJ68</f>
        <v>1</v>
      </c>
      <c r="FL68" s="0" t="n">
        <f aca="false">FL$3^FL67*FK68</f>
        <v>1</v>
      </c>
      <c r="FM68" s="0" t="n">
        <f aca="false">FM$3^FM67*FL68</f>
        <v>1</v>
      </c>
      <c r="FN68" s="0" t="n">
        <f aca="false">FN$3^FN67*FM68</f>
        <v>1</v>
      </c>
      <c r="FO68" s="0" t="n">
        <f aca="false">FO$3^FO67*FN68</f>
        <v>1</v>
      </c>
      <c r="FP68" s="0" t="n">
        <f aca="false">FP$3^FP67*FO68</f>
        <v>1</v>
      </c>
      <c r="FQ68" s="0" t="n">
        <f aca="false">FQ$3^FQ67*FP68</f>
        <v>1</v>
      </c>
      <c r="FR68" s="0" t="n">
        <f aca="false">FR$3^FR67*FQ68</f>
        <v>1</v>
      </c>
      <c r="FS68" s="0" t="n">
        <f aca="false">FS$3^FS67*FR68</f>
        <v>1</v>
      </c>
      <c r="FT68" s="0" t="n">
        <f aca="false">FT$3^FT67*FS68</f>
        <v>1</v>
      </c>
      <c r="FU68" s="0" t="n">
        <f aca="false">FU$3^FU67*FT68</f>
        <v>1</v>
      </c>
      <c r="FV68" s="0" t="n">
        <f aca="false">FV$3^FV67*FU68</f>
        <v>1</v>
      </c>
      <c r="FW68" s="0" t="n">
        <f aca="false">FW$3^FW67*FV68</f>
        <v>1</v>
      </c>
      <c r="FX68" s="0" t="n">
        <f aca="false">FX$3^FX67*FW68</f>
        <v>1</v>
      </c>
      <c r="FY68" s="0" t="n">
        <f aca="false">FY$3^FY67*FX68</f>
        <v>1</v>
      </c>
      <c r="FZ68" s="0" t="n">
        <f aca="false">FZ$3^FZ67*FY68</f>
        <v>1</v>
      </c>
      <c r="GA68" s="0" t="n">
        <f aca="false">GA$3^GA67*FZ68</f>
        <v>1</v>
      </c>
      <c r="GB68" s="0" t="n">
        <f aca="false">GB$3^GB67*GA68</f>
        <v>1</v>
      </c>
      <c r="GC68" s="0" t="n">
        <f aca="false">GC$3^GC67*GB68</f>
        <v>1</v>
      </c>
      <c r="GD68" s="0" t="n">
        <f aca="false">GD$3^GD67*GC68</f>
        <v>1</v>
      </c>
      <c r="GE68" s="0" t="n">
        <f aca="false">GE$3^GE67*GD68</f>
        <v>1</v>
      </c>
      <c r="GF68" s="0" t="n">
        <f aca="false">GF$3^GF67*GE68</f>
        <v>1</v>
      </c>
      <c r="GG68" s="0" t="n">
        <f aca="false">GG$3^GG67*GF68</f>
        <v>1</v>
      </c>
      <c r="GH68" s="0" t="n">
        <f aca="false">GH$3^GH67*GG68</f>
        <v>1</v>
      </c>
      <c r="GI68" s="0" t="n">
        <f aca="false">GI$3^GI67*GH68</f>
        <v>1</v>
      </c>
      <c r="GJ68" s="0" t="n">
        <f aca="false">GJ$3^GJ67*GI68</f>
        <v>1</v>
      </c>
      <c r="GK68" s="0" t="n">
        <f aca="false">GK$3^GK67*GJ68</f>
        <v>1</v>
      </c>
      <c r="GL68" s="0" t="n">
        <f aca="false">GL$3^GL67*GK68</f>
        <v>1</v>
      </c>
      <c r="GM68" s="0" t="n">
        <f aca="false">GM$3^GM67*GL68</f>
        <v>1</v>
      </c>
      <c r="GN68" s="0" t="n">
        <f aca="false">GN$3^GN67*GM68</f>
        <v>1</v>
      </c>
      <c r="GO68" s="0" t="n">
        <f aca="false">GO$3^GO67*GN68</f>
        <v>1</v>
      </c>
      <c r="GP68" s="0" t="n">
        <f aca="false">GP$3^GP67*GO68</f>
        <v>1</v>
      </c>
      <c r="GQ68" s="0" t="n">
        <f aca="false">GP68</f>
        <v>1</v>
      </c>
    </row>
    <row r="69" customFormat="false" ht="6" hidden="true" customHeight="true" outlineLevel="0" collapsed="false">
      <c r="A69" s="1"/>
      <c r="B69" s="13"/>
      <c r="C69" s="10"/>
      <c r="D69" s="10"/>
      <c r="E69" s="61"/>
      <c r="F69" s="78"/>
      <c r="G69" s="61"/>
      <c r="H69" s="10"/>
      <c r="I69" s="10"/>
      <c r="AA69" s="0" t="s">
        <v>65</v>
      </c>
      <c r="AB69" s="15" t="n">
        <f aca="false">GU63</f>
        <v>1</v>
      </c>
      <c r="AC69" s="15" t="n">
        <f aca="false">GU61</f>
        <v>7</v>
      </c>
      <c r="AD69" s="0" t="n">
        <f aca="false">AC69-AC70*(AB70-AB69)</f>
        <v>7</v>
      </c>
      <c r="AE69" s="0" t="n">
        <v>256</v>
      </c>
      <c r="AF69" s="15" t="n">
        <f aca="false">IF(AD69/AE69=INT(AD69/AE69),1,0)</f>
        <v>0</v>
      </c>
      <c r="AG69" s="15" t="n">
        <f aca="false">IF(AF69=0,AD69,AD69/AE69)</f>
        <v>7</v>
      </c>
      <c r="AH69" s="15" t="n">
        <v>16</v>
      </c>
      <c r="AI69" s="15" t="n">
        <f aca="false">IF(AG69/AH69=INT(AG69/AH69),1,0)</f>
        <v>0</v>
      </c>
      <c r="AJ69" s="15" t="n">
        <f aca="false">IF(AI69=0,AG69,AG69/AH69)</f>
        <v>7</v>
      </c>
      <c r="AK69" s="15" t="n">
        <v>4</v>
      </c>
      <c r="AL69" s="15" t="n">
        <f aca="false">IF(AJ69/AK69=INT(AJ69/AK69),1,0)</f>
        <v>0</v>
      </c>
      <c r="AM69" s="15" t="n">
        <f aca="false">IF(AL69=0,AJ69,AJ69/AK69)</f>
        <v>7</v>
      </c>
      <c r="AN69" s="15" t="n">
        <v>2</v>
      </c>
      <c r="AO69" s="15" t="n">
        <f aca="false">IF(AM69/AN69=INT(AM69/AN69),1,0)</f>
        <v>0</v>
      </c>
      <c r="AP69" s="15" t="n">
        <f aca="false">IF(AO69=0,AM69,AM69/AN69)</f>
        <v>7</v>
      </c>
      <c r="AQ69" s="15" t="n">
        <v>81</v>
      </c>
      <c r="AR69" s="15" t="n">
        <f aca="false">IF(AP69/AQ69=INT(AP69/AQ69),1,0)</f>
        <v>0</v>
      </c>
      <c r="AS69" s="15" t="n">
        <f aca="false">IF(AR69=0,AP69,AP69/AQ69)</f>
        <v>7</v>
      </c>
      <c r="AT69" s="15" t="n">
        <v>9</v>
      </c>
      <c r="AU69" s="15" t="n">
        <f aca="false">IF(AS69/AT69=INT(AS69/AT69),1,0)</f>
        <v>0</v>
      </c>
      <c r="AV69" s="15" t="n">
        <f aca="false">IF(AU69=0,AS69,AS69/AT69)</f>
        <v>7</v>
      </c>
      <c r="AW69" s="15" t="n">
        <v>3</v>
      </c>
      <c r="AX69" s="15" t="n">
        <f aca="false">IF(AV69/AW69=INT(AV69/AW69),1,0)</f>
        <v>0</v>
      </c>
      <c r="AY69" s="15" t="n">
        <f aca="false">IF(AX69=0,AV69,AV69/AW69)</f>
        <v>7</v>
      </c>
      <c r="AZ69" s="15" t="n">
        <v>25</v>
      </c>
      <c r="BA69" s="15" t="n">
        <f aca="false">IF(AY69/AZ69=INT(AY69/AZ69),1,0)</f>
        <v>0</v>
      </c>
      <c r="BB69" s="15" t="n">
        <f aca="false">IF(BA69=0,AY69,AY69/AZ69)</f>
        <v>7</v>
      </c>
      <c r="BC69" s="15" t="n">
        <v>5</v>
      </c>
      <c r="BD69" s="15" t="n">
        <f aca="false">IF(BB69/BC69=INT(BB69/BC69),1,0)</f>
        <v>0</v>
      </c>
      <c r="BE69" s="15" t="n">
        <f aca="false">IF(BD69=0,BB69,BB69/BC69)</f>
        <v>7</v>
      </c>
      <c r="BF69" s="15" t="n">
        <v>49</v>
      </c>
      <c r="BG69" s="15" t="n">
        <f aca="false">IF(BE69/BF69=INT(BE69/BF69),1,0)</f>
        <v>0</v>
      </c>
      <c r="BH69" s="15" t="n">
        <f aca="false">IF(BG69=0,BE69,BE69/BF69)</f>
        <v>7</v>
      </c>
      <c r="BI69" s="15" t="n">
        <v>7</v>
      </c>
      <c r="BJ69" s="15" t="n">
        <f aca="false">IF(BH69/BI69=INT(BH69/BI69),1,0)</f>
        <v>1</v>
      </c>
      <c r="BK69" s="15" t="n">
        <f aca="false">IF(BJ69=0,BH69,BH69/BI69)</f>
        <v>1</v>
      </c>
      <c r="BL69" s="15" t="n">
        <v>121</v>
      </c>
      <c r="BM69" s="15" t="n">
        <f aca="false">IF(BK69/BL69=INT(BK69/BL69),1,0)</f>
        <v>0</v>
      </c>
      <c r="BN69" s="15" t="n">
        <f aca="false">IF(BM69=0,BK69,BK69/BL69)</f>
        <v>1</v>
      </c>
      <c r="BO69" s="15" t="n">
        <v>11</v>
      </c>
      <c r="BP69" s="15" t="n">
        <f aca="false">IF(BN69/BO69=INT(BN69/BO69),1,0)</f>
        <v>0</v>
      </c>
      <c r="BQ69" s="15" t="n">
        <f aca="false">IF(BP69=0,BN69,BN69/BO69)</f>
        <v>1</v>
      </c>
      <c r="BR69" s="15" t="n">
        <v>169</v>
      </c>
      <c r="BS69" s="15" t="n">
        <f aca="false">IF(BQ69/BR69=INT(BQ69/BR69),1,0)</f>
        <v>0</v>
      </c>
      <c r="BT69" s="15" t="n">
        <f aca="false">IF(BS69=0,BQ69,BQ69/BR69)</f>
        <v>1</v>
      </c>
      <c r="BU69" s="15" t="n">
        <v>13</v>
      </c>
      <c r="BV69" s="15" t="n">
        <f aca="false">IF(BT69/BU69=INT(BT69/BU69),1,0)</f>
        <v>0</v>
      </c>
      <c r="BW69" s="15" t="n">
        <f aca="false">IF(BV69=0,BT69,BT69/BU69)</f>
        <v>1</v>
      </c>
      <c r="BX69" s="15" t="n">
        <v>17</v>
      </c>
      <c r="BY69" s="15" t="n">
        <f aca="false">IF(BW69/BX69=INT(BW69/BX69),1,0)</f>
        <v>0</v>
      </c>
      <c r="BZ69" s="15" t="n">
        <f aca="false">IF(BY69=0,BW69,BW69/BX69)</f>
        <v>1</v>
      </c>
      <c r="CA69" s="15" t="n">
        <v>19</v>
      </c>
      <c r="CB69" s="15" t="n">
        <f aca="false">IF(BZ69/CA69=INT(BZ69/CA69),1,0)</f>
        <v>0</v>
      </c>
      <c r="CC69" s="15" t="n">
        <f aca="false">IF(CB69=0,BZ69,BZ69/CA69)</f>
        <v>1</v>
      </c>
      <c r="CD69" s="15" t="n">
        <v>23</v>
      </c>
      <c r="CE69" s="15" t="n">
        <f aca="false">IF(CC69/CD69=INT(CC69/CD69),1,0)</f>
        <v>0</v>
      </c>
      <c r="CF69" s="15" t="n">
        <f aca="false">IF(CE69=0,CC69,CC69/CD69)</f>
        <v>1</v>
      </c>
      <c r="CG69" s="15" t="n">
        <v>29</v>
      </c>
      <c r="CH69" s="15" t="n">
        <f aca="false">IF(CF69/CG69=INT(CF69/CG69),1,0)</f>
        <v>0</v>
      </c>
      <c r="CI69" s="15" t="n">
        <f aca="false">IF(CH69=0,CF69,CF69/CG69)</f>
        <v>1</v>
      </c>
      <c r="CJ69" s="15" t="n">
        <v>31</v>
      </c>
      <c r="CK69" s="15" t="n">
        <f aca="false">IF(CI69/CJ69=INT(CI69/CJ69),1,0)</f>
        <v>0</v>
      </c>
      <c r="CL69" s="15" t="n">
        <f aca="false">IF(CK69=0,CI69,CI69/CJ69)</f>
        <v>1</v>
      </c>
      <c r="CM69" s="15" t="n">
        <v>37</v>
      </c>
      <c r="CN69" s="15" t="n">
        <f aca="false">IF(CL69/CM69=INT(CL69/CM69),1,0)</f>
        <v>0</v>
      </c>
      <c r="CO69" s="15" t="n">
        <f aca="false">IF(CN69=0,CL69,CL69/CM69)</f>
        <v>1</v>
      </c>
      <c r="CP69" s="15" t="n">
        <v>41</v>
      </c>
      <c r="CQ69" s="15" t="n">
        <f aca="false">IF(CO69/CP69=INT(CO69/CP69),1,0)</f>
        <v>0</v>
      </c>
      <c r="CR69" s="15" t="n">
        <f aca="false">IF(CQ69=0,CO69,CO69/CP69)</f>
        <v>1</v>
      </c>
      <c r="CS69" s="15" t="n">
        <v>43</v>
      </c>
      <c r="CT69" s="15" t="n">
        <f aca="false">IF(CR69/CS69=INT(CR69/CS69),1,0)</f>
        <v>0</v>
      </c>
      <c r="CU69" s="15" t="n">
        <f aca="false">IF(CT69=0,CR69,CR69/CS69)</f>
        <v>1</v>
      </c>
      <c r="CV69" s="15" t="n">
        <v>47</v>
      </c>
      <c r="CW69" s="15" t="n">
        <f aca="false">IF(CU69/CV69=INT(CU69/CV69),1,0)</f>
        <v>0</v>
      </c>
      <c r="CX69" s="15" t="n">
        <f aca="false">IF(CW69=0,CU69,CU69/CV69)</f>
        <v>1</v>
      </c>
      <c r="CY69" s="15" t="n">
        <v>53</v>
      </c>
      <c r="CZ69" s="15" t="n">
        <f aca="false">IF(CX69/CY69=INT(CX69/CY69),1,0)</f>
        <v>0</v>
      </c>
      <c r="DA69" s="15" t="n">
        <f aca="false">IF(CZ69=0,CX69,CX69/CY69)</f>
        <v>1</v>
      </c>
      <c r="DB69" s="15" t="n">
        <v>59</v>
      </c>
      <c r="DC69" s="15" t="n">
        <f aca="false">IF(DA69/DB69=INT(DA69/DB69),1,0)</f>
        <v>0</v>
      </c>
      <c r="DD69" s="15" t="n">
        <f aca="false">IF(DC69=0,DA69,DA69/DB69)</f>
        <v>1</v>
      </c>
      <c r="DE69" s="15" t="n">
        <v>61</v>
      </c>
      <c r="DF69" s="15" t="n">
        <f aca="false">IF(DD69/DE69=INT(DD69/DE69),1,0)</f>
        <v>0</v>
      </c>
      <c r="DG69" s="15" t="n">
        <f aca="false">IF(DF69=0,DD69,DD69/DE69)</f>
        <v>1</v>
      </c>
      <c r="DH69" s="15" t="n">
        <v>67</v>
      </c>
      <c r="DI69" s="15" t="n">
        <f aca="false">IF(DG69/DH69=INT(DG69/DH69),1,0)</f>
        <v>0</v>
      </c>
      <c r="DJ69" s="15" t="n">
        <f aca="false">IF(DI69=0,DG69,DG69/DH69)</f>
        <v>1</v>
      </c>
      <c r="DK69" s="15" t="n">
        <v>71</v>
      </c>
      <c r="DL69" s="15" t="n">
        <f aca="false">IF(DJ69/DK69=INT(DJ69/DK69),1,0)</f>
        <v>0</v>
      </c>
      <c r="DM69" s="15" t="n">
        <f aca="false">IF(DL69=0,DJ69,DJ69/DK69)</f>
        <v>1</v>
      </c>
      <c r="DN69" s="15" t="n">
        <v>73</v>
      </c>
      <c r="DO69" s="15" t="n">
        <f aca="false">IF(DM69/DN69=INT(DM69/DN69),1,0)</f>
        <v>0</v>
      </c>
      <c r="DP69" s="15" t="n">
        <f aca="false">IF(DO69=0,DM69,DM69/DN69)</f>
        <v>1</v>
      </c>
      <c r="DQ69" s="15" t="n">
        <v>79</v>
      </c>
      <c r="DR69" s="15" t="n">
        <f aca="false">IF(DP69/DQ69=INT(DP69/DQ69),1,0)</f>
        <v>0</v>
      </c>
      <c r="DS69" s="15" t="n">
        <f aca="false">IF(DR69=0,DP69,DP69/DQ69)</f>
        <v>1</v>
      </c>
      <c r="DT69" s="15" t="n">
        <v>83</v>
      </c>
      <c r="DU69" s="15" t="n">
        <f aca="false">IF(DS69/DT69=INT(DS69/DT69),1,0)</f>
        <v>0</v>
      </c>
      <c r="DV69" s="15" t="n">
        <f aca="false">IF(DU69=0,DS69,DS69/DT69)</f>
        <v>1</v>
      </c>
      <c r="DW69" s="15" t="n">
        <v>89</v>
      </c>
      <c r="DX69" s="15" t="n">
        <f aca="false">IF(DV69/DW69=INT(DV69/DW69),1,0)</f>
        <v>0</v>
      </c>
      <c r="DY69" s="15" t="n">
        <f aca="false">IF(DX69=0,DV69,DV69/DW69)</f>
        <v>1</v>
      </c>
      <c r="DZ69" s="15" t="n">
        <v>97</v>
      </c>
      <c r="EA69" s="15" t="n">
        <f aca="false">IF(DY69/DZ69=INT(DY69/DZ69),1,0)</f>
        <v>0</v>
      </c>
      <c r="EB69" s="15" t="n">
        <f aca="false">IF(EA69=0,DY69,DY69/DZ69)</f>
        <v>1</v>
      </c>
      <c r="EC69" s="15" t="n">
        <v>101</v>
      </c>
      <c r="ED69" s="15" t="n">
        <f aca="false">IF(EB69/EC69=INT(EB69/EC69),1,0)</f>
        <v>0</v>
      </c>
      <c r="EE69" s="15" t="n">
        <f aca="false">IF(ED69=0,EB69,EB69/EC69)</f>
        <v>1</v>
      </c>
      <c r="EF69" s="15" t="n">
        <v>103</v>
      </c>
      <c r="EG69" s="15" t="n">
        <f aca="false">IF(EE69/EF69=INT(EE69/EF69),1,0)</f>
        <v>0</v>
      </c>
      <c r="EH69" s="15" t="n">
        <f aca="false">IF(EG69=0,EE69,EE69/EF69)</f>
        <v>1</v>
      </c>
      <c r="EI69" s="15" t="n">
        <v>107</v>
      </c>
      <c r="EJ69" s="15" t="n">
        <f aca="false">IF(EH69/EI69=INT(EH69/EI69),1,0)</f>
        <v>0</v>
      </c>
      <c r="EK69" s="15" t="n">
        <f aca="false">IF(EJ69=0,EH69,EH69/EI69)</f>
        <v>1</v>
      </c>
      <c r="EL69" s="15" t="n">
        <v>109</v>
      </c>
      <c r="EM69" s="15" t="n">
        <f aca="false">IF(EK69/EL69=INT(EK69/EL69),1,0)</f>
        <v>0</v>
      </c>
      <c r="EN69" s="15" t="n">
        <f aca="false">IF(EM69=0,EK69,EK69/EL69)</f>
        <v>1</v>
      </c>
      <c r="EO69" s="15" t="n">
        <v>113</v>
      </c>
      <c r="EP69" s="15" t="n">
        <f aca="false">IF(EN69/EO69=INT(EN69/EO69),1,0)</f>
        <v>0</v>
      </c>
      <c r="EQ69" s="15" t="n">
        <f aca="false">IF(EP69=0,EN69,EN69/EO69)</f>
        <v>1</v>
      </c>
      <c r="ER69" s="15" t="n">
        <v>127</v>
      </c>
      <c r="ES69" s="15" t="n">
        <f aca="false">IF(EQ69/ER69=INT(EQ69/ER69),1,0)</f>
        <v>0</v>
      </c>
      <c r="ET69" s="15" t="n">
        <f aca="false">IF(ES69=0,EQ69,EQ69/ER69)</f>
        <v>1</v>
      </c>
      <c r="EU69" s="15" t="n">
        <v>131</v>
      </c>
      <c r="EV69" s="15" t="n">
        <f aca="false">IF(ET69/EU69=INT(ET69/EU69),1,0)</f>
        <v>0</v>
      </c>
      <c r="EW69" s="15" t="n">
        <f aca="false">IF(EV69=0,ET69,ET69/EU69)</f>
        <v>1</v>
      </c>
      <c r="EX69" s="15" t="n">
        <v>137</v>
      </c>
      <c r="EY69" s="15" t="n">
        <f aca="false">IF(EW69/EX69=INT(EW69/EX69),1,0)</f>
        <v>0</v>
      </c>
      <c r="EZ69" s="15" t="n">
        <f aca="false">IF(EY69=0,EW69,EW69/EX69)</f>
        <v>1</v>
      </c>
      <c r="FA69" s="15" t="n">
        <v>139</v>
      </c>
      <c r="FB69" s="15" t="n">
        <f aca="false">IF(EZ69/FA69=INT(EZ69/FA69),1,0)</f>
        <v>0</v>
      </c>
      <c r="FC69" s="15" t="n">
        <f aca="false">IF(FB69=0,EZ69,EZ69/FA69)</f>
        <v>1</v>
      </c>
      <c r="FD69" s="15" t="n">
        <v>149</v>
      </c>
      <c r="FE69" s="15" t="n">
        <f aca="false">IF(FC69/FD69=INT(FC69/FD69),1,0)</f>
        <v>0</v>
      </c>
      <c r="FF69" s="15" t="n">
        <f aca="false">IF(FE69=0,FC69,FC69/FD69)</f>
        <v>1</v>
      </c>
      <c r="FG69" s="15"/>
      <c r="FH69" s="15" t="n">
        <f aca="false">8*AF69+4*AI69+2*AL69+AO69</f>
        <v>0</v>
      </c>
      <c r="FI69" s="15" t="n">
        <f aca="false">4*AR69+2*AU69+AX69</f>
        <v>0</v>
      </c>
      <c r="FJ69" s="15" t="n">
        <f aca="false">2*BA69+BD69</f>
        <v>0</v>
      </c>
      <c r="FK69" s="15" t="n">
        <f aca="false">2*BG69+BJ69</f>
        <v>1</v>
      </c>
      <c r="FL69" s="15" t="n">
        <f aca="false">2*BM69+BP69</f>
        <v>0</v>
      </c>
      <c r="FM69" s="15" t="n">
        <f aca="false">2*BS69+BV69</f>
        <v>0</v>
      </c>
      <c r="FN69" s="15" t="n">
        <f aca="false">BY69</f>
        <v>0</v>
      </c>
      <c r="FO69" s="15" t="n">
        <f aca="false">CB69</f>
        <v>0</v>
      </c>
      <c r="FP69" s="15" t="n">
        <f aca="false">CE69</f>
        <v>0</v>
      </c>
      <c r="FQ69" s="15" t="n">
        <f aca="false">CH69</f>
        <v>0</v>
      </c>
      <c r="FR69" s="15" t="n">
        <f aca="false">CK69</f>
        <v>0</v>
      </c>
      <c r="FS69" s="0" t="n">
        <f aca="false">CN69</f>
        <v>0</v>
      </c>
      <c r="FT69" s="0" t="n">
        <f aca="false">CQ69</f>
        <v>0</v>
      </c>
      <c r="FU69" s="0" t="n">
        <f aca="false">CT69</f>
        <v>0</v>
      </c>
      <c r="FV69" s="0" t="n">
        <f aca="false">CW69</f>
        <v>0</v>
      </c>
      <c r="FW69" s="0" t="n">
        <f aca="false">CZ69</f>
        <v>0</v>
      </c>
      <c r="FX69" s="0" t="n">
        <f aca="false">DC69</f>
        <v>0</v>
      </c>
      <c r="FY69" s="0" t="n">
        <f aca="false">DF69</f>
        <v>0</v>
      </c>
      <c r="FZ69" s="0" t="n">
        <f aca="false">DI69</f>
        <v>0</v>
      </c>
      <c r="GA69" s="0" t="n">
        <f aca="false">DL69</f>
        <v>0</v>
      </c>
      <c r="GB69" s="0" t="n">
        <f aca="false">DO69</f>
        <v>0</v>
      </c>
      <c r="GC69" s="0" t="n">
        <f aca="false">DR69</f>
        <v>0</v>
      </c>
      <c r="GD69" s="0" t="n">
        <f aca="false">DU69</f>
        <v>0</v>
      </c>
      <c r="GE69" s="0" t="n">
        <f aca="false">DX69</f>
        <v>0</v>
      </c>
      <c r="GF69" s="0" t="n">
        <f aca="false">EA69</f>
        <v>0</v>
      </c>
      <c r="GG69" s="0" t="n">
        <f aca="false">ED69</f>
        <v>0</v>
      </c>
      <c r="GH69" s="0" t="n">
        <f aca="false">EG69</f>
        <v>0</v>
      </c>
      <c r="GI69" s="0" t="n">
        <f aca="false">EJ69</f>
        <v>0</v>
      </c>
      <c r="GJ69" s="0" t="n">
        <f aca="false">EM69</f>
        <v>0</v>
      </c>
      <c r="GK69" s="0" t="n">
        <f aca="false">EP69</f>
        <v>0</v>
      </c>
      <c r="GL69" s="0" t="n">
        <f aca="false">ES69</f>
        <v>0</v>
      </c>
      <c r="GM69" s="0" t="n">
        <f aca="false">EV69</f>
        <v>0</v>
      </c>
      <c r="GN69" s="0" t="n">
        <f aca="false">EY69</f>
        <v>0</v>
      </c>
      <c r="GO69" s="0" t="n">
        <f aca="false">FB69</f>
        <v>0</v>
      </c>
      <c r="GP69" s="0" t="n">
        <f aca="false">FE69</f>
        <v>0</v>
      </c>
      <c r="GQ69" s="0" t="n">
        <f aca="false">AD69</f>
        <v>7</v>
      </c>
      <c r="GR69" s="0" t="n">
        <f aca="false">GQ69/GQ72</f>
        <v>7</v>
      </c>
    </row>
    <row r="70" customFormat="false" ht="6" hidden="true" customHeight="true" outlineLevel="0" collapsed="false">
      <c r="A70" s="1"/>
      <c r="B70" s="13"/>
      <c r="C70" s="10"/>
      <c r="D70" s="10"/>
      <c r="E70" s="61"/>
      <c r="F70" s="78"/>
      <c r="G70" s="61"/>
      <c r="H70" s="10"/>
      <c r="I70" s="10"/>
      <c r="AB70" s="0" t="n">
        <f aca="false">AB69+INT(AC69/AC70)</f>
        <v>1</v>
      </c>
      <c r="AC70" s="15" t="n">
        <f aca="false">GU62</f>
        <v>130</v>
      </c>
      <c r="AD70" s="0" t="n">
        <f aca="false">AC70</f>
        <v>130</v>
      </c>
      <c r="AE70" s="0" t="n">
        <v>256</v>
      </c>
      <c r="AF70" s="15" t="n">
        <f aca="false">IF(AD70/AE70=INT(AD70/AE70),1,0)</f>
        <v>0</v>
      </c>
      <c r="AG70" s="15" t="n">
        <f aca="false">IF(AF70=0,AD70,AD70/AE70)</f>
        <v>130</v>
      </c>
      <c r="AH70" s="15" t="n">
        <v>16</v>
      </c>
      <c r="AI70" s="15" t="n">
        <f aca="false">IF(AG70/AH70=INT(AG70/AH70),1,0)</f>
        <v>0</v>
      </c>
      <c r="AJ70" s="15" t="n">
        <f aca="false">IF(AI70=0,AG70,AG70/AH70)</f>
        <v>130</v>
      </c>
      <c r="AK70" s="15" t="n">
        <v>4</v>
      </c>
      <c r="AL70" s="15" t="n">
        <f aca="false">IF(AJ70/AK70=INT(AJ70/AK70),1,0)</f>
        <v>0</v>
      </c>
      <c r="AM70" s="15" t="n">
        <f aca="false">IF(AL70=0,AJ70,AJ70/AK70)</f>
        <v>130</v>
      </c>
      <c r="AN70" s="15" t="n">
        <v>2</v>
      </c>
      <c r="AO70" s="15" t="n">
        <f aca="false">IF(AM70/AN70=INT(AM70/AN70),1,0)</f>
        <v>1</v>
      </c>
      <c r="AP70" s="15" t="n">
        <f aca="false">IF(AO70=0,AM70,AM70/AN70)</f>
        <v>65</v>
      </c>
      <c r="AQ70" s="15" t="n">
        <v>81</v>
      </c>
      <c r="AR70" s="15" t="n">
        <f aca="false">IF(AP70/AQ70=INT(AP70/AQ70),1,0)</f>
        <v>0</v>
      </c>
      <c r="AS70" s="15" t="n">
        <f aca="false">IF(AR70=0,AP70,AP70/AQ70)</f>
        <v>65</v>
      </c>
      <c r="AT70" s="15" t="n">
        <v>9</v>
      </c>
      <c r="AU70" s="15" t="n">
        <f aca="false">IF(AS70/AT70=INT(AS70/AT70),1,0)</f>
        <v>0</v>
      </c>
      <c r="AV70" s="15" t="n">
        <f aca="false">IF(AU70=0,AS70,AS70/AT70)</f>
        <v>65</v>
      </c>
      <c r="AW70" s="15" t="n">
        <v>3</v>
      </c>
      <c r="AX70" s="15" t="n">
        <f aca="false">IF(AV70/AW70=INT(AV70/AW70),1,0)</f>
        <v>0</v>
      </c>
      <c r="AY70" s="15" t="n">
        <f aca="false">IF(AX70=0,AV70,AV70/AW70)</f>
        <v>65</v>
      </c>
      <c r="AZ70" s="15" t="n">
        <v>25</v>
      </c>
      <c r="BA70" s="15" t="n">
        <f aca="false">IF(AY70/AZ70=INT(AY70/AZ70),1,0)</f>
        <v>0</v>
      </c>
      <c r="BB70" s="15" t="n">
        <f aca="false">IF(BA70=0,AY70,AY70/AZ70)</f>
        <v>65</v>
      </c>
      <c r="BC70" s="15" t="n">
        <v>5</v>
      </c>
      <c r="BD70" s="15" t="n">
        <f aca="false">IF(BB70/BC70=INT(BB70/BC70),1,0)</f>
        <v>1</v>
      </c>
      <c r="BE70" s="15" t="n">
        <f aca="false">IF(BD70=0,BB70,BB70/BC70)</f>
        <v>13</v>
      </c>
      <c r="BF70" s="15" t="n">
        <v>49</v>
      </c>
      <c r="BG70" s="15" t="n">
        <f aca="false">IF(BE70/BF70=INT(BE70/BF70),1,0)</f>
        <v>0</v>
      </c>
      <c r="BH70" s="15" t="n">
        <f aca="false">IF(BG70=0,BE70,BE70/BF70)</f>
        <v>13</v>
      </c>
      <c r="BI70" s="15" t="n">
        <v>7</v>
      </c>
      <c r="BJ70" s="15" t="n">
        <f aca="false">IF(BH70/BI70=INT(BH70/BI70),1,0)</f>
        <v>0</v>
      </c>
      <c r="BK70" s="15" t="n">
        <f aca="false">IF(BJ70=0,BH70,BH70/BI70)</f>
        <v>13</v>
      </c>
      <c r="BL70" s="15" t="n">
        <v>121</v>
      </c>
      <c r="BM70" s="15" t="n">
        <f aca="false">IF(BK70/BL70=INT(BK70/BL70),1,0)</f>
        <v>0</v>
      </c>
      <c r="BN70" s="15" t="n">
        <f aca="false">IF(BM70=0,BK70,BK70/BL70)</f>
        <v>13</v>
      </c>
      <c r="BO70" s="15" t="n">
        <v>11</v>
      </c>
      <c r="BP70" s="15" t="n">
        <f aca="false">IF(BN70/BO70=INT(BN70/BO70),1,0)</f>
        <v>0</v>
      </c>
      <c r="BQ70" s="15" t="n">
        <f aca="false">IF(BP70=0,BN70,BN70/BO70)</f>
        <v>13</v>
      </c>
      <c r="BR70" s="15" t="n">
        <v>169</v>
      </c>
      <c r="BS70" s="15" t="n">
        <f aca="false">IF(BQ70/BR70=INT(BQ70/BR70),1,0)</f>
        <v>0</v>
      </c>
      <c r="BT70" s="15" t="n">
        <f aca="false">IF(BS70=0,BQ70,BQ70/BR70)</f>
        <v>13</v>
      </c>
      <c r="BU70" s="15" t="n">
        <v>13</v>
      </c>
      <c r="BV70" s="15" t="n">
        <f aca="false">IF(BT70/BU70=INT(BT70/BU70),1,0)</f>
        <v>1</v>
      </c>
      <c r="BW70" s="15" t="n">
        <f aca="false">IF(BV70=0,BT70,BT70/BU70)</f>
        <v>1</v>
      </c>
      <c r="BX70" s="15" t="n">
        <v>17</v>
      </c>
      <c r="BY70" s="15" t="n">
        <f aca="false">IF(BW70/BX70=INT(BW70/BX70),1,0)</f>
        <v>0</v>
      </c>
      <c r="BZ70" s="15" t="n">
        <f aca="false">IF(BY70=0,BW70,BW70/BX70)</f>
        <v>1</v>
      </c>
      <c r="CA70" s="15" t="n">
        <v>19</v>
      </c>
      <c r="CB70" s="15" t="n">
        <f aca="false">IF(BZ70/CA70=INT(BZ70/CA70),1,0)</f>
        <v>0</v>
      </c>
      <c r="CC70" s="15" t="n">
        <f aca="false">IF(CB70=0,BZ70,BZ70/CA70)</f>
        <v>1</v>
      </c>
      <c r="CD70" s="15" t="n">
        <v>23</v>
      </c>
      <c r="CE70" s="15" t="n">
        <f aca="false">IF(CC70/CD70=INT(CC70/CD70),1,0)</f>
        <v>0</v>
      </c>
      <c r="CF70" s="15" t="n">
        <f aca="false">IF(CE70=0,CC70,CC70/CD70)</f>
        <v>1</v>
      </c>
      <c r="CG70" s="15" t="n">
        <v>29</v>
      </c>
      <c r="CH70" s="15" t="n">
        <f aca="false">IF(CF70/CG70=INT(CF70/CG70),1,0)</f>
        <v>0</v>
      </c>
      <c r="CI70" s="15" t="n">
        <f aca="false">IF(CH70=0,CF70,CF70/CG70)</f>
        <v>1</v>
      </c>
      <c r="CJ70" s="15" t="n">
        <v>31</v>
      </c>
      <c r="CK70" s="15" t="n">
        <f aca="false">IF(CI70/CJ70=INT(CI70/CJ70),1,0)</f>
        <v>0</v>
      </c>
      <c r="CL70" s="15" t="n">
        <f aca="false">IF(CK70=0,CI70,CI70/CJ70)</f>
        <v>1</v>
      </c>
      <c r="CM70" s="15" t="n">
        <v>37</v>
      </c>
      <c r="CN70" s="15" t="n">
        <f aca="false">IF(CL70/CM70=INT(CL70/CM70),1,0)</f>
        <v>0</v>
      </c>
      <c r="CO70" s="15" t="n">
        <f aca="false">IF(CN70=0,CL70,CL70/CM70)</f>
        <v>1</v>
      </c>
      <c r="CP70" s="15" t="n">
        <v>41</v>
      </c>
      <c r="CQ70" s="15" t="n">
        <f aca="false">IF(CO70/CP70=INT(CO70/CP70),1,0)</f>
        <v>0</v>
      </c>
      <c r="CR70" s="15" t="n">
        <f aca="false">IF(CQ70=0,CO70,CO70/CP70)</f>
        <v>1</v>
      </c>
      <c r="CS70" s="15" t="n">
        <v>43</v>
      </c>
      <c r="CT70" s="15" t="n">
        <f aca="false">IF(CR70/CS70=INT(CR70/CS70),1,0)</f>
        <v>0</v>
      </c>
      <c r="CU70" s="15" t="n">
        <f aca="false">IF(CT70=0,CR70,CR70/CS70)</f>
        <v>1</v>
      </c>
      <c r="CV70" s="15" t="n">
        <v>47</v>
      </c>
      <c r="CW70" s="15" t="n">
        <f aca="false">IF(CU70/CV70=INT(CU70/CV70),1,0)</f>
        <v>0</v>
      </c>
      <c r="CX70" s="15" t="n">
        <f aca="false">IF(CW70=0,CU70,CU70/CV70)</f>
        <v>1</v>
      </c>
      <c r="CY70" s="15" t="n">
        <v>53</v>
      </c>
      <c r="CZ70" s="15" t="n">
        <f aca="false">IF(CX70/CY70=INT(CX70/CY70),1,0)</f>
        <v>0</v>
      </c>
      <c r="DA70" s="15" t="n">
        <f aca="false">IF(CZ70=0,CX70,CX70/CY70)</f>
        <v>1</v>
      </c>
      <c r="DB70" s="15" t="n">
        <v>59</v>
      </c>
      <c r="DC70" s="15" t="n">
        <f aca="false">IF(DA70/DB70=INT(DA70/DB70),1,0)</f>
        <v>0</v>
      </c>
      <c r="DD70" s="15" t="n">
        <f aca="false">IF(DC70=0,DA70,DA70/DB70)</f>
        <v>1</v>
      </c>
      <c r="DE70" s="15" t="n">
        <v>61</v>
      </c>
      <c r="DF70" s="15" t="n">
        <f aca="false">IF(DD70/DE70=INT(DD70/DE70),1,0)</f>
        <v>0</v>
      </c>
      <c r="DG70" s="15" t="n">
        <f aca="false">IF(DF70=0,DD70,DD70/DE70)</f>
        <v>1</v>
      </c>
      <c r="DH70" s="15" t="n">
        <v>67</v>
      </c>
      <c r="DI70" s="15" t="n">
        <f aca="false">IF(DG70/DH70=INT(DG70/DH70),1,0)</f>
        <v>0</v>
      </c>
      <c r="DJ70" s="15" t="n">
        <f aca="false">IF(DI70=0,DG70,DG70/DH70)</f>
        <v>1</v>
      </c>
      <c r="DK70" s="15" t="n">
        <v>71</v>
      </c>
      <c r="DL70" s="15" t="n">
        <f aca="false">IF(DJ70/DK70=INT(DJ70/DK70),1,0)</f>
        <v>0</v>
      </c>
      <c r="DM70" s="15" t="n">
        <f aca="false">IF(DL70=0,DJ70,DJ70/DK70)</f>
        <v>1</v>
      </c>
      <c r="DN70" s="15" t="n">
        <v>73</v>
      </c>
      <c r="DO70" s="15" t="n">
        <f aca="false">IF(DM70/DN70=INT(DM70/DN70),1,0)</f>
        <v>0</v>
      </c>
      <c r="DP70" s="15" t="n">
        <f aca="false">IF(DO70=0,DM70,DM70/DN70)</f>
        <v>1</v>
      </c>
      <c r="DQ70" s="15" t="n">
        <v>79</v>
      </c>
      <c r="DR70" s="15" t="n">
        <f aca="false">IF(DP70/DQ70=INT(DP70/DQ70),1,0)</f>
        <v>0</v>
      </c>
      <c r="DS70" s="15" t="n">
        <f aca="false">IF(DR70=0,DP70,DP70/DQ70)</f>
        <v>1</v>
      </c>
      <c r="DT70" s="15" t="n">
        <v>83</v>
      </c>
      <c r="DU70" s="15" t="n">
        <f aca="false">IF(DS70/DT70=INT(DS70/DT70),1,0)</f>
        <v>0</v>
      </c>
      <c r="DV70" s="15" t="n">
        <f aca="false">IF(DU70=0,DS70,DS70/DT70)</f>
        <v>1</v>
      </c>
      <c r="DW70" s="15" t="n">
        <v>89</v>
      </c>
      <c r="DX70" s="15" t="n">
        <f aca="false">IF(DV70/DW70=INT(DV70/DW70),1,0)</f>
        <v>0</v>
      </c>
      <c r="DY70" s="15" t="n">
        <f aca="false">IF(DX70=0,DV70,DV70/DW70)</f>
        <v>1</v>
      </c>
      <c r="DZ70" s="15" t="n">
        <v>97</v>
      </c>
      <c r="EA70" s="15" t="n">
        <f aca="false">IF(DY70/DZ70=INT(DY70/DZ70),1,0)</f>
        <v>0</v>
      </c>
      <c r="EB70" s="15" t="n">
        <f aca="false">IF(EA70=0,DY70,DY70/DZ70)</f>
        <v>1</v>
      </c>
      <c r="EC70" s="15" t="n">
        <v>101</v>
      </c>
      <c r="ED70" s="15" t="n">
        <f aca="false">IF(EB70/EC70=INT(EB70/EC70),1,0)</f>
        <v>0</v>
      </c>
      <c r="EE70" s="15" t="n">
        <f aca="false">IF(ED70=0,EB70,EB70/EC70)</f>
        <v>1</v>
      </c>
      <c r="EF70" s="15" t="n">
        <v>103</v>
      </c>
      <c r="EG70" s="15" t="n">
        <f aca="false">IF(EE70/EF70=INT(EE70/EF70),1,0)</f>
        <v>0</v>
      </c>
      <c r="EH70" s="15" t="n">
        <f aca="false">IF(EG70=0,EE70,EE70/EF70)</f>
        <v>1</v>
      </c>
      <c r="EI70" s="15" t="n">
        <v>107</v>
      </c>
      <c r="EJ70" s="15" t="n">
        <f aca="false">IF(EH70/EI70=INT(EH70/EI70),1,0)</f>
        <v>0</v>
      </c>
      <c r="EK70" s="15" t="n">
        <f aca="false">IF(EJ70=0,EH70,EH70/EI70)</f>
        <v>1</v>
      </c>
      <c r="EL70" s="15" t="n">
        <v>109</v>
      </c>
      <c r="EM70" s="15" t="n">
        <f aca="false">IF(EK70/EL70=INT(EK70/EL70),1,0)</f>
        <v>0</v>
      </c>
      <c r="EN70" s="15" t="n">
        <f aca="false">IF(EM70=0,EK70,EK70/EL70)</f>
        <v>1</v>
      </c>
      <c r="EO70" s="15" t="n">
        <v>113</v>
      </c>
      <c r="EP70" s="15" t="n">
        <f aca="false">IF(EN70/EO70=INT(EN70/EO70),1,0)</f>
        <v>0</v>
      </c>
      <c r="EQ70" s="15" t="n">
        <f aca="false">IF(EP70=0,EN70,EN70/EO70)</f>
        <v>1</v>
      </c>
      <c r="ER70" s="15" t="n">
        <v>127</v>
      </c>
      <c r="ES70" s="15" t="n">
        <f aca="false">IF(EQ70/ER70=INT(EQ70/ER70),1,0)</f>
        <v>0</v>
      </c>
      <c r="ET70" s="15" t="n">
        <f aca="false">IF(ES70=0,EQ70,EQ70/ER70)</f>
        <v>1</v>
      </c>
      <c r="EU70" s="15" t="n">
        <v>131</v>
      </c>
      <c r="EV70" s="15" t="n">
        <f aca="false">IF(ET70/EU70=INT(ET70/EU70),1,0)</f>
        <v>0</v>
      </c>
      <c r="EW70" s="15" t="n">
        <f aca="false">IF(EV70=0,ET70,ET70/EU70)</f>
        <v>1</v>
      </c>
      <c r="EX70" s="15" t="n">
        <v>137</v>
      </c>
      <c r="EY70" s="15" t="n">
        <f aca="false">IF(EW70/EX70=INT(EW70/EX70),1,0)</f>
        <v>0</v>
      </c>
      <c r="EZ70" s="15" t="n">
        <f aca="false">IF(EY70=0,EW70,EW70/EX70)</f>
        <v>1</v>
      </c>
      <c r="FA70" s="15" t="n">
        <v>139</v>
      </c>
      <c r="FB70" s="15" t="n">
        <f aca="false">IF(EZ70/FA70=INT(EZ70/FA70),1,0)</f>
        <v>0</v>
      </c>
      <c r="FC70" s="15" t="n">
        <f aca="false">IF(FB70=0,EZ70,EZ70/FA70)</f>
        <v>1</v>
      </c>
      <c r="FD70" s="15" t="n">
        <v>149</v>
      </c>
      <c r="FE70" s="15" t="n">
        <f aca="false">IF(FC70/FD70=INT(FC70/FD70),1,0)</f>
        <v>0</v>
      </c>
      <c r="FF70" s="15" t="n">
        <f aca="false">IF(FE70=0,FC70,FC70/FD70)</f>
        <v>1</v>
      </c>
      <c r="FG70" s="15"/>
      <c r="FH70" s="15" t="n">
        <f aca="false">8*AF70+4*AI70+2*AL70+AO70</f>
        <v>1</v>
      </c>
      <c r="FI70" s="15" t="n">
        <f aca="false">4*AR70+2*AU70+AX70</f>
        <v>0</v>
      </c>
      <c r="FJ70" s="15" t="n">
        <f aca="false">2*BA70+BD70</f>
        <v>1</v>
      </c>
      <c r="FK70" s="15" t="n">
        <f aca="false">2*BG70+BJ70</f>
        <v>0</v>
      </c>
      <c r="FL70" s="15" t="n">
        <f aca="false">2*BM70+BP70</f>
        <v>0</v>
      </c>
      <c r="FM70" s="15" t="n">
        <f aca="false">2*BS70+BV70</f>
        <v>1</v>
      </c>
      <c r="FN70" s="15" t="n">
        <f aca="false">BY70</f>
        <v>0</v>
      </c>
      <c r="FO70" s="15" t="n">
        <f aca="false">CB70</f>
        <v>0</v>
      </c>
      <c r="FP70" s="15" t="n">
        <f aca="false">CE70</f>
        <v>0</v>
      </c>
      <c r="FQ70" s="15" t="n">
        <f aca="false">CH70</f>
        <v>0</v>
      </c>
      <c r="FR70" s="15" t="n">
        <f aca="false">CK70</f>
        <v>0</v>
      </c>
      <c r="FS70" s="0" t="n">
        <f aca="false">CN70</f>
        <v>0</v>
      </c>
      <c r="FT70" s="0" t="n">
        <f aca="false">CQ70</f>
        <v>0</v>
      </c>
      <c r="FU70" s="0" t="n">
        <f aca="false">CT70</f>
        <v>0</v>
      </c>
      <c r="FV70" s="0" t="n">
        <f aca="false">CW70</f>
        <v>0</v>
      </c>
      <c r="FW70" s="0" t="n">
        <f aca="false">CZ70</f>
        <v>0</v>
      </c>
      <c r="FX70" s="0" t="n">
        <f aca="false">DC70</f>
        <v>0</v>
      </c>
      <c r="FY70" s="0" t="n">
        <f aca="false">DF70</f>
        <v>0</v>
      </c>
      <c r="FZ70" s="0" t="n">
        <f aca="false">DI70</f>
        <v>0</v>
      </c>
      <c r="GA70" s="0" t="n">
        <f aca="false">DL70</f>
        <v>0</v>
      </c>
      <c r="GB70" s="0" t="n">
        <f aca="false">DO70</f>
        <v>0</v>
      </c>
      <c r="GC70" s="0" t="n">
        <f aca="false">DR70</f>
        <v>0</v>
      </c>
      <c r="GD70" s="0" t="n">
        <f aca="false">DU70</f>
        <v>0</v>
      </c>
      <c r="GE70" s="0" t="n">
        <f aca="false">DX70</f>
        <v>0</v>
      </c>
      <c r="GF70" s="0" t="n">
        <f aca="false">EA70</f>
        <v>0</v>
      </c>
      <c r="GG70" s="0" t="n">
        <f aca="false">ED70</f>
        <v>0</v>
      </c>
      <c r="GH70" s="0" t="n">
        <f aca="false">EG70</f>
        <v>0</v>
      </c>
      <c r="GI70" s="0" t="n">
        <f aca="false">EJ70</f>
        <v>0</v>
      </c>
      <c r="GJ70" s="0" t="n">
        <f aca="false">EM70</f>
        <v>0</v>
      </c>
      <c r="GK70" s="0" t="n">
        <f aca="false">EP70</f>
        <v>0</v>
      </c>
      <c r="GL70" s="0" t="n">
        <f aca="false">ES70</f>
        <v>0</v>
      </c>
      <c r="GM70" s="0" t="n">
        <f aca="false">EV70</f>
        <v>0</v>
      </c>
      <c r="GN70" s="0" t="n">
        <f aca="false">EY70</f>
        <v>0</v>
      </c>
      <c r="GO70" s="0" t="n">
        <f aca="false">FB70</f>
        <v>0</v>
      </c>
      <c r="GP70" s="0" t="n">
        <f aca="false">FE70</f>
        <v>0</v>
      </c>
      <c r="GQ70" s="0" t="n">
        <f aca="false">AD70</f>
        <v>130</v>
      </c>
      <c r="GR70" s="0" t="n">
        <f aca="false">GQ70/GQ72</f>
        <v>130</v>
      </c>
    </row>
    <row r="71" customFormat="false" ht="6" hidden="true" customHeight="true" outlineLevel="0" collapsed="false">
      <c r="A71" s="1"/>
      <c r="B71" s="13"/>
      <c r="C71" s="10"/>
      <c r="D71" s="10"/>
      <c r="E71" s="61"/>
      <c r="F71" s="78"/>
      <c r="G71" s="61"/>
      <c r="H71" s="10"/>
      <c r="I71" s="1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 t="n">
        <f aca="false">IF(FH69&lt;FH70,FH69,FH70)</f>
        <v>0</v>
      </c>
      <c r="FI71" s="15" t="n">
        <f aca="false">IF(FI69&lt;FI70,FI69,FI70)</f>
        <v>0</v>
      </c>
      <c r="FJ71" s="15" t="n">
        <f aca="false">IF(FJ69&lt;FJ70,FJ69,FJ70)</f>
        <v>0</v>
      </c>
      <c r="FK71" s="15" t="n">
        <f aca="false">IF(FK69&lt;FK70,FK69,FK70)</f>
        <v>0</v>
      </c>
      <c r="FL71" s="15" t="n">
        <f aca="false">IF(FL69&lt;FL70,FL69,FL70)</f>
        <v>0</v>
      </c>
      <c r="FM71" s="15" t="n">
        <f aca="false">IF(FM69&lt;FM70,FM69,FM70)</f>
        <v>0</v>
      </c>
      <c r="FN71" s="15" t="n">
        <f aca="false">IF(FN69&lt;FN70,FN69,FN70)</f>
        <v>0</v>
      </c>
      <c r="FO71" s="15" t="n">
        <f aca="false">IF(FO69&lt;FO70,FO69,FO70)</f>
        <v>0</v>
      </c>
      <c r="FP71" s="15" t="n">
        <f aca="false">IF(FP69&lt;FP70,FP69,FP70)</f>
        <v>0</v>
      </c>
      <c r="FQ71" s="15" t="n">
        <f aca="false">IF(FQ69&lt;FQ70,FQ69,FQ70)</f>
        <v>0</v>
      </c>
      <c r="FR71" s="15" t="n">
        <f aca="false">IF(FR69&lt;FR70,FR69,FR70)</f>
        <v>0</v>
      </c>
      <c r="FS71" s="15" t="n">
        <f aca="false">IF(FS69&lt;FS70,FS69,FS70)</f>
        <v>0</v>
      </c>
      <c r="FT71" s="15" t="n">
        <f aca="false">IF(FT69&lt;FT70,FT69,FT70)</f>
        <v>0</v>
      </c>
      <c r="FU71" s="15" t="n">
        <f aca="false">IF(FU69&lt;FU70,FU69,FU70)</f>
        <v>0</v>
      </c>
      <c r="FV71" s="15" t="n">
        <f aca="false">IF(FV69&lt;FV70,FV69,FV70)</f>
        <v>0</v>
      </c>
      <c r="FW71" s="15" t="n">
        <f aca="false">IF(FW69&lt;FW70,FW69,FW70)</f>
        <v>0</v>
      </c>
      <c r="FX71" s="15" t="n">
        <f aca="false">IF(FX69&lt;FX70,FX69,FX70)</f>
        <v>0</v>
      </c>
      <c r="FY71" s="15" t="n">
        <f aca="false">IF(FY69&lt;FY70,FY69,FY70)</f>
        <v>0</v>
      </c>
      <c r="FZ71" s="15" t="n">
        <f aca="false">IF(FZ69&lt;FZ70,FZ69,FZ70)</f>
        <v>0</v>
      </c>
      <c r="GA71" s="15" t="n">
        <f aca="false">IF(GA69&lt;GA70,GA69,GA70)</f>
        <v>0</v>
      </c>
      <c r="GB71" s="15" t="n">
        <f aca="false">IF(GB69&lt;GB70,GB69,GB70)</f>
        <v>0</v>
      </c>
      <c r="GC71" s="15" t="n">
        <f aca="false">IF(GC69&lt;GC70,GC69,GC70)</f>
        <v>0</v>
      </c>
      <c r="GD71" s="15" t="n">
        <f aca="false">IF(GD69&lt;GD70,GD69,GD70)</f>
        <v>0</v>
      </c>
      <c r="GE71" s="15" t="n">
        <f aca="false">IF(GE69&lt;GE70,GE69,GE70)</f>
        <v>0</v>
      </c>
      <c r="GF71" s="15" t="n">
        <f aca="false">IF(GF69&lt;GF70,GF69,GF70)</f>
        <v>0</v>
      </c>
      <c r="GG71" s="15" t="n">
        <f aca="false">IF(GG69&lt;GG70,GG69,GG70)</f>
        <v>0</v>
      </c>
      <c r="GH71" s="15" t="n">
        <f aca="false">IF(GH69&lt;GH70,GH69,GH70)</f>
        <v>0</v>
      </c>
      <c r="GI71" s="15" t="n">
        <f aca="false">IF(GI69&lt;GI70,GI69,GI70)</f>
        <v>0</v>
      </c>
      <c r="GJ71" s="15" t="n">
        <f aca="false">IF(GJ69&lt;GJ70,GJ69,GJ70)</f>
        <v>0</v>
      </c>
      <c r="GK71" s="15" t="n">
        <f aca="false">IF(GK69&lt;GK70,GK69,GK70)</f>
        <v>0</v>
      </c>
      <c r="GL71" s="15" t="n">
        <f aca="false">IF(GL69&lt;GL70,GL69,GL70)</f>
        <v>0</v>
      </c>
      <c r="GM71" s="15" t="n">
        <f aca="false">IF(GM69&lt;GM70,GM69,GM70)</f>
        <v>0</v>
      </c>
      <c r="GN71" s="15" t="n">
        <f aca="false">IF(GN69&lt;GN70,GN69,GN70)</f>
        <v>0</v>
      </c>
      <c r="GO71" s="15" t="n">
        <f aca="false">IF(GO69&lt;GO70,GO69,GO70)</f>
        <v>0</v>
      </c>
      <c r="GP71" s="15" t="n">
        <f aca="false">IF(GP69&lt;GP70,GP69,GP70)</f>
        <v>0</v>
      </c>
    </row>
    <row r="72" customFormat="false" ht="6" hidden="true" customHeight="true" outlineLevel="0" collapsed="false">
      <c r="A72" s="1"/>
      <c r="B72" s="13"/>
      <c r="C72" s="10"/>
      <c r="D72" s="10"/>
      <c r="E72" s="61"/>
      <c r="F72" s="78"/>
      <c r="G72" s="61"/>
      <c r="H72" s="10"/>
      <c r="I72" s="10"/>
      <c r="AC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0" t="n">
        <f aca="false">FH$3^FH71</f>
        <v>1</v>
      </c>
      <c r="FI72" s="0" t="n">
        <f aca="false">FI$3^FI71*FH72</f>
        <v>1</v>
      </c>
      <c r="FJ72" s="0" t="n">
        <f aca="false">FJ$3^FJ71*FI72</f>
        <v>1</v>
      </c>
      <c r="FK72" s="0" t="n">
        <f aca="false">FK$3^FK71*FJ72</f>
        <v>1</v>
      </c>
      <c r="FL72" s="0" t="n">
        <f aca="false">FL$3^FL71*FK72</f>
        <v>1</v>
      </c>
      <c r="FM72" s="0" t="n">
        <f aca="false">FM$3^FM71*FL72</f>
        <v>1</v>
      </c>
      <c r="FN72" s="0" t="n">
        <f aca="false">FN$3^FN71*FM72</f>
        <v>1</v>
      </c>
      <c r="FO72" s="0" t="n">
        <f aca="false">FO$3^FO71*FN72</f>
        <v>1</v>
      </c>
      <c r="FP72" s="0" t="n">
        <f aca="false">FP$3^FP71*FO72</f>
        <v>1</v>
      </c>
      <c r="FQ72" s="0" t="n">
        <f aca="false">FQ$3^FQ71*FP72</f>
        <v>1</v>
      </c>
      <c r="FR72" s="0" t="n">
        <f aca="false">FR$3^FR71*FQ72</f>
        <v>1</v>
      </c>
      <c r="FS72" s="0" t="n">
        <f aca="false">FS$3^FS71*FR72</f>
        <v>1</v>
      </c>
      <c r="FT72" s="0" t="n">
        <f aca="false">FT$3^FT71*FS72</f>
        <v>1</v>
      </c>
      <c r="FU72" s="0" t="n">
        <f aca="false">FU$3^FU71*FT72</f>
        <v>1</v>
      </c>
      <c r="FV72" s="0" t="n">
        <f aca="false">FV$3^FV71*FU72</f>
        <v>1</v>
      </c>
      <c r="FW72" s="0" t="n">
        <f aca="false">FW$3^FW71*FV72</f>
        <v>1</v>
      </c>
      <c r="FX72" s="0" t="n">
        <f aca="false">FX$3^FX71*FW72</f>
        <v>1</v>
      </c>
      <c r="FY72" s="0" t="n">
        <f aca="false">FY$3^FY71*FX72</f>
        <v>1</v>
      </c>
      <c r="FZ72" s="0" t="n">
        <f aca="false">FZ$3^FZ71*FY72</f>
        <v>1</v>
      </c>
      <c r="GA72" s="0" t="n">
        <f aca="false">GA$3^GA71*FZ72</f>
        <v>1</v>
      </c>
      <c r="GB72" s="0" t="n">
        <f aca="false">GB$3^GB71*GA72</f>
        <v>1</v>
      </c>
      <c r="GC72" s="0" t="n">
        <f aca="false">GC$3^GC71*GB72</f>
        <v>1</v>
      </c>
      <c r="GD72" s="0" t="n">
        <f aca="false">GD$3^GD71*GC72</f>
        <v>1</v>
      </c>
      <c r="GE72" s="0" t="n">
        <f aca="false">GE$3^GE71*GD72</f>
        <v>1</v>
      </c>
      <c r="GF72" s="0" t="n">
        <f aca="false">GF$3^GF71*GE72</f>
        <v>1</v>
      </c>
      <c r="GG72" s="0" t="n">
        <f aca="false">GG$3^GG71*GF72</f>
        <v>1</v>
      </c>
      <c r="GH72" s="0" t="n">
        <f aca="false">GH$3^GH71*GG72</f>
        <v>1</v>
      </c>
      <c r="GI72" s="0" t="n">
        <f aca="false">GI$3^GI71*GH72</f>
        <v>1</v>
      </c>
      <c r="GJ72" s="0" t="n">
        <f aca="false">GJ$3^GJ71*GI72</f>
        <v>1</v>
      </c>
      <c r="GK72" s="0" t="n">
        <f aca="false">GK$3^GK71*GJ72</f>
        <v>1</v>
      </c>
      <c r="GL72" s="0" t="n">
        <f aca="false">GL$3^GL71*GK72</f>
        <v>1</v>
      </c>
      <c r="GM72" s="0" t="n">
        <f aca="false">GM$3^GM71*GL72</f>
        <v>1</v>
      </c>
      <c r="GN72" s="0" t="n">
        <f aca="false">GN$3^GN71*GM72</f>
        <v>1</v>
      </c>
      <c r="GO72" s="0" t="n">
        <f aca="false">GO$3^GO71*GN72</f>
        <v>1</v>
      </c>
      <c r="GP72" s="0" t="n">
        <f aca="false">GP$3^GP71*GO72</f>
        <v>1</v>
      </c>
      <c r="GQ72" s="0" t="n">
        <f aca="false">GP72</f>
        <v>1</v>
      </c>
    </row>
    <row r="73" customFormat="false" ht="8.25" hidden="false" customHeight="true" outlineLevel="0" collapsed="false">
      <c r="A73" s="1"/>
      <c r="B73" s="13"/>
      <c r="C73" s="10"/>
      <c r="D73" s="10"/>
      <c r="E73" s="61"/>
      <c r="F73" s="78"/>
      <c r="G73" s="61"/>
      <c r="H73" s="10"/>
      <c r="I73" s="10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</row>
    <row r="74" customFormat="false" ht="19.5" hidden="false" customHeight="true" outlineLevel="0" collapsed="false">
      <c r="A74" s="1"/>
      <c r="B74" s="10" t="str">
        <f aca="false">HD74</f>
        <v>2  17/19  -  1  14/17</v>
      </c>
      <c r="C74" s="10"/>
      <c r="D74" s="10"/>
      <c r="E74" s="61" t="s">
        <v>16</v>
      </c>
      <c r="F74" s="66" t="str">
        <f aca="false">HM74</f>
        <v>1  23/323</v>
      </c>
      <c r="G74" s="73"/>
      <c r="H74" s="10"/>
      <c r="I74" s="10" t="n">
        <f aca="false">R74+K74</f>
        <v>4</v>
      </c>
      <c r="K74" s="4" t="n">
        <v>1</v>
      </c>
      <c r="Q74" s="4" t="n">
        <f aca="false">Q61+1</f>
        <v>6</v>
      </c>
      <c r="R74" s="4" t="n">
        <f aca="false">INT(0.5+(R$2/17*(Q74-1)))+O$2</f>
        <v>3</v>
      </c>
      <c r="T74" s="0" t="n">
        <f aca="false">R74</f>
        <v>3</v>
      </c>
      <c r="U74" s="0" t="n">
        <f aca="false">IF(R74=2,1,IF(R74=3,1,IF(R74=4,2,IF(R74=5,4,IF(R74=6,7,IF(R74=7,11,IF(R74=8,20,IF(R74=9,30,50))))))))</f>
        <v>1</v>
      </c>
      <c r="V74" s="0" t="n">
        <f aca="false">IF(R74=2,2,IF(R74=3,3,IF(R74=4,5,IF(R74=5,9,IF(R74=6,20,IF(R74=7,35,IF(R74=8,60,IF(R74=9,100,150))))))))</f>
        <v>3</v>
      </c>
      <c r="W74" s="0" t="n">
        <f aca="false">IF(R74=2,5,IF(R74=3,7,IF(R74=4,9,IF(R74=5,14,IF(R74=6,19,IF(R74=7,24,IF(R74=8,29,IF(R74=9,34,39))))))))</f>
        <v>7</v>
      </c>
      <c r="X74" s="0" t="n">
        <f aca="false">IF(R74=2,9,IF(R74=3,19,IF(R74=4,29,IF(R74=5,44,IF(R74=6,54,IF(R74=7,69,IF(R74=8,84,IF(R74=9,99,124))))))))</f>
        <v>19</v>
      </c>
      <c r="Y74" s="0" t="n">
        <f aca="false">IF(R74=2,6,IF(R74=3,8,IF(R74=4,10,IF(R74=5,15,IF(R74=6,20,IF(R74=7,25,IF(R74=8,30,IF(R74=9,35,40))))))))</f>
        <v>8</v>
      </c>
      <c r="Z74" s="0" t="n">
        <f aca="false">IF(R74=2,10,IF(R74=3,20,IF(R74=4,30,IF(R74=5,45,IF(R74=6,55,IF(R74=7,70,IF(R74=8,85,IF(R74=9,100,125))))))))</f>
        <v>20</v>
      </c>
      <c r="AA74" s="0" t="s">
        <v>105</v>
      </c>
      <c r="AB74" s="15" t="n">
        <f aca="true">INT((RAND()*(V74-(AB78+1))+AB78+1))</f>
        <v>2</v>
      </c>
      <c r="AC74" s="15" t="n">
        <f aca="true">INT((RAND()*(X74-W74+1)+W74))</f>
        <v>17</v>
      </c>
      <c r="AD74" s="0" t="n">
        <f aca="false">AC74-AC75*(AB75-AB74)</f>
        <v>17</v>
      </c>
      <c r="AE74" s="0" t="n">
        <v>256</v>
      </c>
      <c r="AF74" s="15" t="n">
        <f aca="false">IF(AD74/AE74=INT(AD74/AE74),1,0)</f>
        <v>0</v>
      </c>
      <c r="AG74" s="15" t="n">
        <f aca="false">IF(AF74=0,AD74,AD74/AE74)</f>
        <v>17</v>
      </c>
      <c r="AH74" s="15" t="n">
        <v>16</v>
      </c>
      <c r="AI74" s="15" t="n">
        <f aca="false">IF(AG74/AH74=INT(AG74/AH74),1,0)</f>
        <v>0</v>
      </c>
      <c r="AJ74" s="15" t="n">
        <f aca="false">IF(AI74=0,AG74,AG74/AH74)</f>
        <v>17</v>
      </c>
      <c r="AK74" s="15" t="n">
        <v>4</v>
      </c>
      <c r="AL74" s="15" t="n">
        <f aca="false">IF(AJ74/AK74=INT(AJ74/AK74),1,0)</f>
        <v>0</v>
      </c>
      <c r="AM74" s="15" t="n">
        <f aca="false">IF(AL74=0,AJ74,AJ74/AK74)</f>
        <v>17</v>
      </c>
      <c r="AN74" s="15" t="n">
        <v>2</v>
      </c>
      <c r="AO74" s="15" t="n">
        <f aca="false">IF(AM74/AN74=INT(AM74/AN74),1,0)</f>
        <v>0</v>
      </c>
      <c r="AP74" s="15" t="n">
        <f aca="false">IF(AO74=0,AM74,AM74/AN74)</f>
        <v>17</v>
      </c>
      <c r="AQ74" s="15" t="n">
        <v>81</v>
      </c>
      <c r="AR74" s="15" t="n">
        <f aca="false">IF(AP74/AQ74=INT(AP74/AQ74),1,0)</f>
        <v>0</v>
      </c>
      <c r="AS74" s="15" t="n">
        <f aca="false">IF(AR74=0,AP74,AP74/AQ74)</f>
        <v>17</v>
      </c>
      <c r="AT74" s="15" t="n">
        <v>9</v>
      </c>
      <c r="AU74" s="15" t="n">
        <f aca="false">IF(AS74/AT74=INT(AS74/AT74),1,0)</f>
        <v>0</v>
      </c>
      <c r="AV74" s="15" t="n">
        <f aca="false">IF(AU74=0,AS74,AS74/AT74)</f>
        <v>17</v>
      </c>
      <c r="AW74" s="15" t="n">
        <v>3</v>
      </c>
      <c r="AX74" s="15" t="n">
        <f aca="false">IF(AV74/AW74=INT(AV74/AW74),1,0)</f>
        <v>0</v>
      </c>
      <c r="AY74" s="15" t="n">
        <f aca="false">IF(AX74=0,AV74,AV74/AW74)</f>
        <v>17</v>
      </c>
      <c r="AZ74" s="15" t="n">
        <v>25</v>
      </c>
      <c r="BA74" s="15" t="n">
        <f aca="false">IF(AY74/AZ74=INT(AY74/AZ74),1,0)</f>
        <v>0</v>
      </c>
      <c r="BB74" s="15" t="n">
        <f aca="false">IF(BA74=0,AY74,AY74/AZ74)</f>
        <v>17</v>
      </c>
      <c r="BC74" s="15" t="n">
        <v>5</v>
      </c>
      <c r="BD74" s="15" t="n">
        <f aca="false">IF(BB74/BC74=INT(BB74/BC74),1,0)</f>
        <v>0</v>
      </c>
      <c r="BE74" s="15" t="n">
        <f aca="false">IF(BD74=0,BB74,BB74/BC74)</f>
        <v>17</v>
      </c>
      <c r="BF74" s="15" t="n">
        <v>49</v>
      </c>
      <c r="BG74" s="15" t="n">
        <f aca="false">IF(BE74/BF74=INT(BE74/BF74),1,0)</f>
        <v>0</v>
      </c>
      <c r="BH74" s="15" t="n">
        <f aca="false">IF(BG74=0,BE74,BE74/BF74)</f>
        <v>17</v>
      </c>
      <c r="BI74" s="15" t="n">
        <v>7</v>
      </c>
      <c r="BJ74" s="15" t="n">
        <f aca="false">IF(BH74/BI74=INT(BH74/BI74),1,0)</f>
        <v>0</v>
      </c>
      <c r="BK74" s="15" t="n">
        <f aca="false">IF(BJ74=0,BH74,BH74/BI74)</f>
        <v>17</v>
      </c>
      <c r="BL74" s="15" t="n">
        <v>121</v>
      </c>
      <c r="BM74" s="15" t="n">
        <f aca="false">IF(BK74/BL74=INT(BK74/BL74),1,0)</f>
        <v>0</v>
      </c>
      <c r="BN74" s="15" t="n">
        <f aca="false">IF(BM74=0,BK74,BK74/BL74)</f>
        <v>17</v>
      </c>
      <c r="BO74" s="15" t="n">
        <v>11</v>
      </c>
      <c r="BP74" s="15" t="n">
        <f aca="false">IF(BN74/BO74=INT(BN74/BO74),1,0)</f>
        <v>0</v>
      </c>
      <c r="BQ74" s="15" t="n">
        <f aca="false">IF(BP74=0,BN74,BN74/BO74)</f>
        <v>17</v>
      </c>
      <c r="BR74" s="15" t="n">
        <v>169</v>
      </c>
      <c r="BS74" s="15" t="n">
        <f aca="false">IF(BQ74/BR74=INT(BQ74/BR74),1,0)</f>
        <v>0</v>
      </c>
      <c r="BT74" s="15" t="n">
        <f aca="false">IF(BS74=0,BQ74,BQ74/BR74)</f>
        <v>17</v>
      </c>
      <c r="BU74" s="15" t="n">
        <v>13</v>
      </c>
      <c r="BV74" s="15" t="n">
        <f aca="false">IF(BT74/BU74=INT(BT74/BU74),1,0)</f>
        <v>0</v>
      </c>
      <c r="BW74" s="15" t="n">
        <f aca="false">IF(BV74=0,BT74,BT74/BU74)</f>
        <v>17</v>
      </c>
      <c r="BX74" s="15" t="n">
        <v>17</v>
      </c>
      <c r="BY74" s="15" t="n">
        <f aca="false">IF(BW74/BX74=INT(BW74/BX74),1,0)</f>
        <v>1</v>
      </c>
      <c r="BZ74" s="15" t="n">
        <f aca="false">IF(BY74=0,BW74,BW74/BX74)</f>
        <v>1</v>
      </c>
      <c r="CA74" s="15" t="n">
        <v>19</v>
      </c>
      <c r="CB74" s="15" t="n">
        <f aca="false">IF(BZ74/CA74=INT(BZ74/CA74),1,0)</f>
        <v>0</v>
      </c>
      <c r="CC74" s="15" t="n">
        <f aca="false">IF(CB74=0,BZ74,BZ74/CA74)</f>
        <v>1</v>
      </c>
      <c r="CD74" s="15" t="n">
        <v>23</v>
      </c>
      <c r="CE74" s="15" t="n">
        <f aca="false">IF(CC74/CD74=INT(CC74/CD74),1,0)</f>
        <v>0</v>
      </c>
      <c r="CF74" s="15" t="n">
        <f aca="false">IF(CE74=0,CC74,CC74/CD74)</f>
        <v>1</v>
      </c>
      <c r="CG74" s="15" t="n">
        <v>29</v>
      </c>
      <c r="CH74" s="15" t="n">
        <f aca="false">IF(CF74/CG74=INT(CF74/CG74),1,0)</f>
        <v>0</v>
      </c>
      <c r="CI74" s="15" t="n">
        <f aca="false">IF(CH74=0,CF74,CF74/CG74)</f>
        <v>1</v>
      </c>
      <c r="CJ74" s="15" t="n">
        <v>31</v>
      </c>
      <c r="CK74" s="15" t="n">
        <f aca="false">IF(CI74/CJ74=INT(CI74/CJ74),1,0)</f>
        <v>0</v>
      </c>
      <c r="CL74" s="15" t="n">
        <f aca="false">IF(CK74=0,CI74,CI74/CJ74)</f>
        <v>1</v>
      </c>
      <c r="CM74" s="15" t="n">
        <v>37</v>
      </c>
      <c r="CN74" s="15" t="n">
        <f aca="false">IF(CL74/CM74=INT(CL74/CM74),1,0)</f>
        <v>0</v>
      </c>
      <c r="CO74" s="15" t="n">
        <f aca="false">IF(CN74=0,CL74,CL74/CM74)</f>
        <v>1</v>
      </c>
      <c r="CP74" s="15" t="n">
        <v>41</v>
      </c>
      <c r="CQ74" s="15" t="n">
        <f aca="false">IF(CO74/CP74=INT(CO74/CP74),1,0)</f>
        <v>0</v>
      </c>
      <c r="CR74" s="15" t="n">
        <f aca="false">IF(CQ74=0,CO74,CO74/CP74)</f>
        <v>1</v>
      </c>
      <c r="CS74" s="15" t="n">
        <v>43</v>
      </c>
      <c r="CT74" s="15" t="n">
        <f aca="false">IF(CR74/CS74=INT(CR74/CS74),1,0)</f>
        <v>0</v>
      </c>
      <c r="CU74" s="15" t="n">
        <f aca="false">IF(CT74=0,CR74,CR74/CS74)</f>
        <v>1</v>
      </c>
      <c r="CV74" s="15" t="n">
        <v>47</v>
      </c>
      <c r="CW74" s="15" t="n">
        <f aca="false">IF(CU74/CV74=INT(CU74/CV74),1,0)</f>
        <v>0</v>
      </c>
      <c r="CX74" s="15" t="n">
        <f aca="false">IF(CW74=0,CU74,CU74/CV74)</f>
        <v>1</v>
      </c>
      <c r="CY74" s="15" t="n">
        <v>53</v>
      </c>
      <c r="CZ74" s="15" t="n">
        <f aca="false">IF(CX74/CY74=INT(CX74/CY74),1,0)</f>
        <v>0</v>
      </c>
      <c r="DA74" s="15" t="n">
        <f aca="false">IF(CZ74=0,CX74,CX74/CY74)</f>
        <v>1</v>
      </c>
      <c r="DB74" s="15" t="n">
        <v>59</v>
      </c>
      <c r="DC74" s="15" t="n">
        <f aca="false">IF(DA74/DB74=INT(DA74/DB74),1,0)</f>
        <v>0</v>
      </c>
      <c r="DD74" s="15" t="n">
        <f aca="false">IF(DC74=0,DA74,DA74/DB74)</f>
        <v>1</v>
      </c>
      <c r="DE74" s="15" t="n">
        <v>61</v>
      </c>
      <c r="DF74" s="15" t="n">
        <f aca="false">IF(DD74/DE74=INT(DD74/DE74),1,0)</f>
        <v>0</v>
      </c>
      <c r="DG74" s="15" t="n">
        <f aca="false">IF(DF74=0,DD74,DD74/DE74)</f>
        <v>1</v>
      </c>
      <c r="DH74" s="15" t="n">
        <v>67</v>
      </c>
      <c r="DI74" s="15" t="n">
        <f aca="false">IF(DG74/DH74=INT(DG74/DH74),1,0)</f>
        <v>0</v>
      </c>
      <c r="DJ74" s="15" t="n">
        <f aca="false">IF(DI74=0,DG74,DG74/DH74)</f>
        <v>1</v>
      </c>
      <c r="DK74" s="15" t="n">
        <v>71</v>
      </c>
      <c r="DL74" s="15" t="n">
        <f aca="false">IF(DJ74/DK74=INT(DJ74/DK74),1,0)</f>
        <v>0</v>
      </c>
      <c r="DM74" s="15" t="n">
        <f aca="false">IF(DL74=0,DJ74,DJ74/DK74)</f>
        <v>1</v>
      </c>
      <c r="DN74" s="15" t="n">
        <v>73</v>
      </c>
      <c r="DO74" s="15" t="n">
        <f aca="false">IF(DM74/DN74=INT(DM74/DN74),1,0)</f>
        <v>0</v>
      </c>
      <c r="DP74" s="15" t="n">
        <f aca="false">IF(DO74=0,DM74,DM74/DN74)</f>
        <v>1</v>
      </c>
      <c r="DQ74" s="15" t="n">
        <v>79</v>
      </c>
      <c r="DR74" s="15" t="n">
        <f aca="false">IF(DP74/DQ74=INT(DP74/DQ74),1,0)</f>
        <v>0</v>
      </c>
      <c r="DS74" s="15" t="n">
        <f aca="false">IF(DR74=0,DP74,DP74/DQ74)</f>
        <v>1</v>
      </c>
      <c r="DT74" s="15" t="n">
        <v>83</v>
      </c>
      <c r="DU74" s="15" t="n">
        <f aca="false">IF(DS74/DT74=INT(DS74/DT74),1,0)</f>
        <v>0</v>
      </c>
      <c r="DV74" s="15" t="n">
        <f aca="false">IF(DU74=0,DS74,DS74/DT74)</f>
        <v>1</v>
      </c>
      <c r="DW74" s="15" t="n">
        <v>89</v>
      </c>
      <c r="DX74" s="15" t="n">
        <f aca="false">IF(DV74/DW74=INT(DV74/DW74),1,0)</f>
        <v>0</v>
      </c>
      <c r="DY74" s="15" t="n">
        <f aca="false">IF(DX74=0,DV74,DV74/DW74)</f>
        <v>1</v>
      </c>
      <c r="DZ74" s="15" t="n">
        <v>97</v>
      </c>
      <c r="EA74" s="15" t="n">
        <f aca="false">IF(DY74/DZ74=INT(DY74/DZ74),1,0)</f>
        <v>0</v>
      </c>
      <c r="EB74" s="15" t="n">
        <f aca="false">IF(EA74=0,DY74,DY74/DZ74)</f>
        <v>1</v>
      </c>
      <c r="EC74" s="15" t="n">
        <v>101</v>
      </c>
      <c r="ED74" s="15" t="n">
        <f aca="false">IF(EB74/EC74=INT(EB74/EC74),1,0)</f>
        <v>0</v>
      </c>
      <c r="EE74" s="15" t="n">
        <f aca="false">IF(ED74=0,EB74,EB74/EC74)</f>
        <v>1</v>
      </c>
      <c r="EF74" s="15" t="n">
        <v>103</v>
      </c>
      <c r="EG74" s="15" t="n">
        <f aca="false">IF(EE74/EF74=INT(EE74/EF74),1,0)</f>
        <v>0</v>
      </c>
      <c r="EH74" s="15" t="n">
        <f aca="false">IF(EG74=0,EE74,EE74/EF74)</f>
        <v>1</v>
      </c>
      <c r="EI74" s="15" t="n">
        <v>107</v>
      </c>
      <c r="EJ74" s="15" t="n">
        <f aca="false">IF(EH74/EI74=INT(EH74/EI74),1,0)</f>
        <v>0</v>
      </c>
      <c r="EK74" s="15" t="n">
        <f aca="false">IF(EJ74=0,EH74,EH74/EI74)</f>
        <v>1</v>
      </c>
      <c r="EL74" s="15" t="n">
        <v>109</v>
      </c>
      <c r="EM74" s="15" t="n">
        <f aca="false">IF(EK74/EL74=INT(EK74/EL74),1,0)</f>
        <v>0</v>
      </c>
      <c r="EN74" s="15" t="n">
        <f aca="false">IF(EM74=0,EK74,EK74/EL74)</f>
        <v>1</v>
      </c>
      <c r="EO74" s="15" t="n">
        <v>113</v>
      </c>
      <c r="EP74" s="15" t="n">
        <f aca="false">IF(EN74/EO74=INT(EN74/EO74),1,0)</f>
        <v>0</v>
      </c>
      <c r="EQ74" s="15" t="n">
        <f aca="false">IF(EP74=0,EN74,EN74/EO74)</f>
        <v>1</v>
      </c>
      <c r="ER74" s="15" t="n">
        <v>127</v>
      </c>
      <c r="ES74" s="15" t="n">
        <f aca="false">IF(EQ74/ER74=INT(EQ74/ER74),1,0)</f>
        <v>0</v>
      </c>
      <c r="ET74" s="15" t="n">
        <f aca="false">IF(ES74=0,EQ74,EQ74/ER74)</f>
        <v>1</v>
      </c>
      <c r="EU74" s="15" t="n">
        <v>131</v>
      </c>
      <c r="EV74" s="15" t="n">
        <f aca="false">IF(ET74/EU74=INT(ET74/EU74),1,0)</f>
        <v>0</v>
      </c>
      <c r="EW74" s="15" t="n">
        <f aca="false">IF(EV74=0,ET74,ET74/EU74)</f>
        <v>1</v>
      </c>
      <c r="EX74" s="15" t="n">
        <v>137</v>
      </c>
      <c r="EY74" s="15" t="n">
        <f aca="false">IF(EW74/EX74=INT(EW74/EX74),1,0)</f>
        <v>0</v>
      </c>
      <c r="EZ74" s="15" t="n">
        <f aca="false">IF(EY74=0,EW74,EW74/EX74)</f>
        <v>1</v>
      </c>
      <c r="FA74" s="15" t="n">
        <v>139</v>
      </c>
      <c r="FB74" s="15" t="n">
        <f aca="false">IF(EZ74/FA74=INT(EZ74/FA74),1,0)</f>
        <v>0</v>
      </c>
      <c r="FC74" s="15" t="n">
        <f aca="false">IF(FB74=0,EZ74,EZ74/FA74)</f>
        <v>1</v>
      </c>
      <c r="FD74" s="15" t="n">
        <v>149</v>
      </c>
      <c r="FE74" s="15" t="n">
        <f aca="false">IF(FC74/FD74=INT(FC74/FD74),1,0)</f>
        <v>0</v>
      </c>
      <c r="FF74" s="15" t="n">
        <f aca="false">IF(FE74=0,FC74,FC74/FD74)</f>
        <v>1</v>
      </c>
      <c r="FG74" s="15"/>
      <c r="FH74" s="15" t="n">
        <f aca="false">8*AF74+4*AI74+2*AL74+AO74</f>
        <v>0</v>
      </c>
      <c r="FI74" s="15" t="n">
        <f aca="false">4*AR74+2*AU74+AX74</f>
        <v>0</v>
      </c>
      <c r="FJ74" s="15" t="n">
        <f aca="false">2*BA74+BD74</f>
        <v>0</v>
      </c>
      <c r="FK74" s="15" t="n">
        <f aca="false">2*BG74+BJ74</f>
        <v>0</v>
      </c>
      <c r="FL74" s="15" t="n">
        <f aca="false">2*BM74+BP74</f>
        <v>0</v>
      </c>
      <c r="FM74" s="15" t="n">
        <f aca="false">2*BS74+BV74</f>
        <v>0</v>
      </c>
      <c r="FN74" s="15" t="n">
        <f aca="false">BY74</f>
        <v>1</v>
      </c>
      <c r="FO74" s="15" t="n">
        <f aca="false">CB74</f>
        <v>0</v>
      </c>
      <c r="FP74" s="15" t="n">
        <f aca="false">CE74</f>
        <v>0</v>
      </c>
      <c r="FQ74" s="15" t="n">
        <f aca="false">CH74</f>
        <v>0</v>
      </c>
      <c r="FR74" s="15" t="n">
        <f aca="false">CK74</f>
        <v>0</v>
      </c>
      <c r="FS74" s="0" t="n">
        <f aca="false">CN74</f>
        <v>0</v>
      </c>
      <c r="FT74" s="0" t="n">
        <f aca="false">CQ74</f>
        <v>0</v>
      </c>
      <c r="FU74" s="0" t="n">
        <f aca="false">CT74</f>
        <v>0</v>
      </c>
      <c r="FV74" s="0" t="n">
        <f aca="false">CW74</f>
        <v>0</v>
      </c>
      <c r="FW74" s="0" t="n">
        <f aca="false">CZ74</f>
        <v>0</v>
      </c>
      <c r="FX74" s="0" t="n">
        <f aca="false">DC74</f>
        <v>0</v>
      </c>
      <c r="FY74" s="0" t="n">
        <f aca="false">DF74</f>
        <v>0</v>
      </c>
      <c r="FZ74" s="0" t="n">
        <f aca="false">DI74</f>
        <v>0</v>
      </c>
      <c r="GA74" s="0" t="n">
        <f aca="false">DL74</f>
        <v>0</v>
      </c>
      <c r="GB74" s="0" t="n">
        <f aca="false">DO74</f>
        <v>0</v>
      </c>
      <c r="GC74" s="0" t="n">
        <f aca="false">DR74</f>
        <v>0</v>
      </c>
      <c r="GD74" s="0" t="n">
        <f aca="false">DU74</f>
        <v>0</v>
      </c>
      <c r="GE74" s="0" t="n">
        <f aca="false">DX74</f>
        <v>0</v>
      </c>
      <c r="GF74" s="0" t="n">
        <f aca="false">EA74</f>
        <v>0</v>
      </c>
      <c r="GG74" s="0" t="n">
        <f aca="false">ED74</f>
        <v>0</v>
      </c>
      <c r="GH74" s="0" t="n">
        <f aca="false">EG74</f>
        <v>0</v>
      </c>
      <c r="GI74" s="0" t="n">
        <f aca="false">EJ74</f>
        <v>0</v>
      </c>
      <c r="GJ74" s="0" t="n">
        <f aca="false">EM74</f>
        <v>0</v>
      </c>
      <c r="GK74" s="0" t="n">
        <f aca="false">EP74</f>
        <v>0</v>
      </c>
      <c r="GL74" s="0" t="n">
        <f aca="false">ES74</f>
        <v>0</v>
      </c>
      <c r="GM74" s="0" t="n">
        <f aca="false">EV74</f>
        <v>0</v>
      </c>
      <c r="GN74" s="0" t="n">
        <f aca="false">EY74</f>
        <v>0</v>
      </c>
      <c r="GO74" s="0" t="n">
        <f aca="false">FB74</f>
        <v>0</v>
      </c>
      <c r="GP74" s="0" t="n">
        <f aca="false">FE74</f>
        <v>0</v>
      </c>
      <c r="GQ74" s="0" t="n">
        <f aca="false">AD74</f>
        <v>17</v>
      </c>
      <c r="GR74" s="0" t="n">
        <f aca="false">GQ74/GQ77</f>
        <v>17</v>
      </c>
      <c r="GT74" s="0" t="n">
        <f aca="false">GR74*GR79-GR75*GR78</f>
        <v>23</v>
      </c>
      <c r="GU74" s="0" t="n">
        <f aca="false">GT74+GR75*GT75*GR79</f>
        <v>23</v>
      </c>
      <c r="GV74" s="0" t="s">
        <v>86</v>
      </c>
      <c r="GX74" s="0" t="n">
        <f aca="false">AB75</f>
        <v>2</v>
      </c>
      <c r="GY74" s="0" t="n">
        <f aca="false">GR74</f>
        <v>17</v>
      </c>
      <c r="GZ74" s="0" t="n">
        <f aca="false">GR75</f>
        <v>19</v>
      </c>
      <c r="HA74" s="0" t="n">
        <f aca="false">AB79</f>
        <v>1</v>
      </c>
      <c r="HB74" s="0" t="n">
        <f aca="false">GR78</f>
        <v>14</v>
      </c>
      <c r="HC74" s="0" t="n">
        <f aca="false">GR79</f>
        <v>17</v>
      </c>
      <c r="HD74" s="0" t="str">
        <f aca="false">GX74&amp;"  "&amp;GY74&amp;"/"&amp;GZ74&amp;"  -  "&amp;HA74&amp;"  "&amp;HB74&amp;"/"&amp;HC74</f>
        <v>2  17/19  -  1  14/17</v>
      </c>
      <c r="HG74" s="0" t="n">
        <f aca="false">AB83</f>
        <v>1</v>
      </c>
      <c r="HH74" s="0" t="n">
        <f aca="false">GR82</f>
        <v>23</v>
      </c>
      <c r="HI74" s="0" t="n">
        <f aca="false">GR83</f>
        <v>323</v>
      </c>
      <c r="HJ74" s="0" t="str">
        <f aca="false">HG74&amp;"  "&amp;HH74&amp;"/"&amp;HI74</f>
        <v>1  23/323</v>
      </c>
      <c r="HK74" s="0" t="str">
        <f aca="false">"   "&amp;HH74&amp;"/"&amp;HI74</f>
        <v>   23/323</v>
      </c>
      <c r="HL74" s="0" t="str">
        <f aca="false">HG74&amp;"   "</f>
        <v>1   </v>
      </c>
      <c r="HM74" s="0" t="str">
        <f aca="false">IF(HG74=0,HK74,IF(HH74=0,HL74,IF(HH74+HG74=0,"0   ",HJ74)))</f>
        <v>1  23/323</v>
      </c>
    </row>
    <row r="75" customFormat="false" ht="6" hidden="true" customHeight="true" outlineLevel="0" collapsed="false">
      <c r="A75" s="1"/>
      <c r="B75" s="13"/>
      <c r="C75" s="10"/>
      <c r="D75" s="10"/>
      <c r="E75" s="61"/>
      <c r="F75" s="78"/>
      <c r="G75" s="61"/>
      <c r="H75" s="10"/>
      <c r="I75" s="10"/>
      <c r="AB75" s="0" t="n">
        <f aca="false">AB74+INT(AC74/AC75)</f>
        <v>2</v>
      </c>
      <c r="AC75" s="15" t="n">
        <f aca="true">IF(Y74&gt;AC74,INT((RAND()*(Z74-Y74+1)+Y74)),INT((RAND()*(Z74-AC74)+AC74+1)))</f>
        <v>19</v>
      </c>
      <c r="AD75" s="0" t="n">
        <f aca="false">AC75</f>
        <v>19</v>
      </c>
      <c r="AE75" s="0" t="n">
        <v>256</v>
      </c>
      <c r="AF75" s="15" t="n">
        <f aca="false">IF(AD75/AE75=INT(AD75/AE75),1,0)</f>
        <v>0</v>
      </c>
      <c r="AG75" s="15" t="n">
        <f aca="false">IF(AF75=0,AD75,AD75/AE75)</f>
        <v>19</v>
      </c>
      <c r="AH75" s="15" t="n">
        <v>16</v>
      </c>
      <c r="AI75" s="15" t="n">
        <f aca="false">IF(AG75/AH75=INT(AG75/AH75),1,0)</f>
        <v>0</v>
      </c>
      <c r="AJ75" s="15" t="n">
        <f aca="false">IF(AI75=0,AG75,AG75/AH75)</f>
        <v>19</v>
      </c>
      <c r="AK75" s="15" t="n">
        <v>4</v>
      </c>
      <c r="AL75" s="15" t="n">
        <f aca="false">IF(AJ75/AK75=INT(AJ75/AK75),1,0)</f>
        <v>0</v>
      </c>
      <c r="AM75" s="15" t="n">
        <f aca="false">IF(AL75=0,AJ75,AJ75/AK75)</f>
        <v>19</v>
      </c>
      <c r="AN75" s="15" t="n">
        <v>2</v>
      </c>
      <c r="AO75" s="15" t="n">
        <f aca="false">IF(AM75/AN75=INT(AM75/AN75),1,0)</f>
        <v>0</v>
      </c>
      <c r="AP75" s="15" t="n">
        <f aca="false">IF(AO75=0,AM75,AM75/AN75)</f>
        <v>19</v>
      </c>
      <c r="AQ75" s="15" t="n">
        <v>81</v>
      </c>
      <c r="AR75" s="15" t="n">
        <f aca="false">IF(AP75/AQ75=INT(AP75/AQ75),1,0)</f>
        <v>0</v>
      </c>
      <c r="AS75" s="15" t="n">
        <f aca="false">IF(AR75=0,AP75,AP75/AQ75)</f>
        <v>19</v>
      </c>
      <c r="AT75" s="15" t="n">
        <v>9</v>
      </c>
      <c r="AU75" s="15" t="n">
        <f aca="false">IF(AS75/AT75=INT(AS75/AT75),1,0)</f>
        <v>0</v>
      </c>
      <c r="AV75" s="15" t="n">
        <f aca="false">IF(AU75=0,AS75,AS75/AT75)</f>
        <v>19</v>
      </c>
      <c r="AW75" s="15" t="n">
        <v>3</v>
      </c>
      <c r="AX75" s="15" t="n">
        <f aca="false">IF(AV75/AW75=INT(AV75/AW75),1,0)</f>
        <v>0</v>
      </c>
      <c r="AY75" s="15" t="n">
        <f aca="false">IF(AX75=0,AV75,AV75/AW75)</f>
        <v>19</v>
      </c>
      <c r="AZ75" s="15" t="n">
        <v>25</v>
      </c>
      <c r="BA75" s="15" t="n">
        <f aca="false">IF(AY75/AZ75=INT(AY75/AZ75),1,0)</f>
        <v>0</v>
      </c>
      <c r="BB75" s="15" t="n">
        <f aca="false">IF(BA75=0,AY75,AY75/AZ75)</f>
        <v>19</v>
      </c>
      <c r="BC75" s="15" t="n">
        <v>5</v>
      </c>
      <c r="BD75" s="15" t="n">
        <f aca="false">IF(BB75/BC75=INT(BB75/BC75),1,0)</f>
        <v>0</v>
      </c>
      <c r="BE75" s="15" t="n">
        <f aca="false">IF(BD75=0,BB75,BB75/BC75)</f>
        <v>19</v>
      </c>
      <c r="BF75" s="15" t="n">
        <v>49</v>
      </c>
      <c r="BG75" s="15" t="n">
        <f aca="false">IF(BE75/BF75=INT(BE75/BF75),1,0)</f>
        <v>0</v>
      </c>
      <c r="BH75" s="15" t="n">
        <f aca="false">IF(BG75=0,BE75,BE75/BF75)</f>
        <v>19</v>
      </c>
      <c r="BI75" s="15" t="n">
        <v>7</v>
      </c>
      <c r="BJ75" s="15" t="n">
        <f aca="false">IF(BH75/BI75=INT(BH75/BI75),1,0)</f>
        <v>0</v>
      </c>
      <c r="BK75" s="15" t="n">
        <f aca="false">IF(BJ75=0,BH75,BH75/BI75)</f>
        <v>19</v>
      </c>
      <c r="BL75" s="15" t="n">
        <v>121</v>
      </c>
      <c r="BM75" s="15" t="n">
        <f aca="false">IF(BK75/BL75=INT(BK75/BL75),1,0)</f>
        <v>0</v>
      </c>
      <c r="BN75" s="15" t="n">
        <f aca="false">IF(BM75=0,BK75,BK75/BL75)</f>
        <v>19</v>
      </c>
      <c r="BO75" s="15" t="n">
        <v>11</v>
      </c>
      <c r="BP75" s="15" t="n">
        <f aca="false">IF(BN75/BO75=INT(BN75/BO75),1,0)</f>
        <v>0</v>
      </c>
      <c r="BQ75" s="15" t="n">
        <f aca="false">IF(BP75=0,BN75,BN75/BO75)</f>
        <v>19</v>
      </c>
      <c r="BR75" s="15" t="n">
        <v>169</v>
      </c>
      <c r="BS75" s="15" t="n">
        <f aca="false">IF(BQ75/BR75=INT(BQ75/BR75),1,0)</f>
        <v>0</v>
      </c>
      <c r="BT75" s="15" t="n">
        <f aca="false">IF(BS75=0,BQ75,BQ75/BR75)</f>
        <v>19</v>
      </c>
      <c r="BU75" s="15" t="n">
        <v>13</v>
      </c>
      <c r="BV75" s="15" t="n">
        <f aca="false">IF(BT75/BU75=INT(BT75/BU75),1,0)</f>
        <v>0</v>
      </c>
      <c r="BW75" s="15" t="n">
        <f aca="false">IF(BV75=0,BT75,BT75/BU75)</f>
        <v>19</v>
      </c>
      <c r="BX75" s="15" t="n">
        <v>17</v>
      </c>
      <c r="BY75" s="15" t="n">
        <f aca="false">IF(BW75/BX75=INT(BW75/BX75),1,0)</f>
        <v>0</v>
      </c>
      <c r="BZ75" s="15" t="n">
        <f aca="false">IF(BY75=0,BW75,BW75/BX75)</f>
        <v>19</v>
      </c>
      <c r="CA75" s="15" t="n">
        <v>19</v>
      </c>
      <c r="CB75" s="15" t="n">
        <f aca="false">IF(BZ75/CA75=INT(BZ75/CA75),1,0)</f>
        <v>1</v>
      </c>
      <c r="CC75" s="15" t="n">
        <f aca="false">IF(CB75=0,BZ75,BZ75/CA75)</f>
        <v>1</v>
      </c>
      <c r="CD75" s="15" t="n">
        <v>23</v>
      </c>
      <c r="CE75" s="15" t="n">
        <f aca="false">IF(CC75/CD75=INT(CC75/CD75),1,0)</f>
        <v>0</v>
      </c>
      <c r="CF75" s="15" t="n">
        <f aca="false">IF(CE75=0,CC75,CC75/CD75)</f>
        <v>1</v>
      </c>
      <c r="CG75" s="15" t="n">
        <v>29</v>
      </c>
      <c r="CH75" s="15" t="n">
        <f aca="false">IF(CF75/CG75=INT(CF75/CG75),1,0)</f>
        <v>0</v>
      </c>
      <c r="CI75" s="15" t="n">
        <f aca="false">IF(CH75=0,CF75,CF75/CG75)</f>
        <v>1</v>
      </c>
      <c r="CJ75" s="15" t="n">
        <v>31</v>
      </c>
      <c r="CK75" s="15" t="n">
        <f aca="false">IF(CI75/CJ75=INT(CI75/CJ75),1,0)</f>
        <v>0</v>
      </c>
      <c r="CL75" s="15" t="n">
        <f aca="false">IF(CK75=0,CI75,CI75/CJ75)</f>
        <v>1</v>
      </c>
      <c r="CM75" s="15" t="n">
        <v>37</v>
      </c>
      <c r="CN75" s="15" t="n">
        <f aca="false">IF(CL75/CM75=INT(CL75/CM75),1,0)</f>
        <v>0</v>
      </c>
      <c r="CO75" s="15" t="n">
        <f aca="false">IF(CN75=0,CL75,CL75/CM75)</f>
        <v>1</v>
      </c>
      <c r="CP75" s="15" t="n">
        <v>41</v>
      </c>
      <c r="CQ75" s="15" t="n">
        <f aca="false">IF(CO75/CP75=INT(CO75/CP75),1,0)</f>
        <v>0</v>
      </c>
      <c r="CR75" s="15" t="n">
        <f aca="false">IF(CQ75=0,CO75,CO75/CP75)</f>
        <v>1</v>
      </c>
      <c r="CS75" s="15" t="n">
        <v>43</v>
      </c>
      <c r="CT75" s="15" t="n">
        <f aca="false">IF(CR75/CS75=INT(CR75/CS75),1,0)</f>
        <v>0</v>
      </c>
      <c r="CU75" s="15" t="n">
        <f aca="false">IF(CT75=0,CR75,CR75/CS75)</f>
        <v>1</v>
      </c>
      <c r="CV75" s="15" t="n">
        <v>47</v>
      </c>
      <c r="CW75" s="15" t="n">
        <f aca="false">IF(CU75/CV75=INT(CU75/CV75),1,0)</f>
        <v>0</v>
      </c>
      <c r="CX75" s="15" t="n">
        <f aca="false">IF(CW75=0,CU75,CU75/CV75)</f>
        <v>1</v>
      </c>
      <c r="CY75" s="15" t="n">
        <v>53</v>
      </c>
      <c r="CZ75" s="15" t="n">
        <f aca="false">IF(CX75/CY75=INT(CX75/CY75),1,0)</f>
        <v>0</v>
      </c>
      <c r="DA75" s="15" t="n">
        <f aca="false">IF(CZ75=0,CX75,CX75/CY75)</f>
        <v>1</v>
      </c>
      <c r="DB75" s="15" t="n">
        <v>59</v>
      </c>
      <c r="DC75" s="15" t="n">
        <f aca="false">IF(DA75/DB75=INT(DA75/DB75),1,0)</f>
        <v>0</v>
      </c>
      <c r="DD75" s="15" t="n">
        <f aca="false">IF(DC75=0,DA75,DA75/DB75)</f>
        <v>1</v>
      </c>
      <c r="DE75" s="15" t="n">
        <v>61</v>
      </c>
      <c r="DF75" s="15" t="n">
        <f aca="false">IF(DD75/DE75=INT(DD75/DE75),1,0)</f>
        <v>0</v>
      </c>
      <c r="DG75" s="15" t="n">
        <f aca="false">IF(DF75=0,DD75,DD75/DE75)</f>
        <v>1</v>
      </c>
      <c r="DH75" s="15" t="n">
        <v>67</v>
      </c>
      <c r="DI75" s="15" t="n">
        <f aca="false">IF(DG75/DH75=INT(DG75/DH75),1,0)</f>
        <v>0</v>
      </c>
      <c r="DJ75" s="15" t="n">
        <f aca="false">IF(DI75=0,DG75,DG75/DH75)</f>
        <v>1</v>
      </c>
      <c r="DK75" s="15" t="n">
        <v>71</v>
      </c>
      <c r="DL75" s="15" t="n">
        <f aca="false">IF(DJ75/DK75=INT(DJ75/DK75),1,0)</f>
        <v>0</v>
      </c>
      <c r="DM75" s="15" t="n">
        <f aca="false">IF(DL75=0,DJ75,DJ75/DK75)</f>
        <v>1</v>
      </c>
      <c r="DN75" s="15" t="n">
        <v>73</v>
      </c>
      <c r="DO75" s="15" t="n">
        <f aca="false">IF(DM75/DN75=INT(DM75/DN75),1,0)</f>
        <v>0</v>
      </c>
      <c r="DP75" s="15" t="n">
        <f aca="false">IF(DO75=0,DM75,DM75/DN75)</f>
        <v>1</v>
      </c>
      <c r="DQ75" s="15" t="n">
        <v>79</v>
      </c>
      <c r="DR75" s="15" t="n">
        <f aca="false">IF(DP75/DQ75=INT(DP75/DQ75),1,0)</f>
        <v>0</v>
      </c>
      <c r="DS75" s="15" t="n">
        <f aca="false">IF(DR75=0,DP75,DP75/DQ75)</f>
        <v>1</v>
      </c>
      <c r="DT75" s="15" t="n">
        <v>83</v>
      </c>
      <c r="DU75" s="15" t="n">
        <f aca="false">IF(DS75/DT75=INT(DS75/DT75),1,0)</f>
        <v>0</v>
      </c>
      <c r="DV75" s="15" t="n">
        <f aca="false">IF(DU75=0,DS75,DS75/DT75)</f>
        <v>1</v>
      </c>
      <c r="DW75" s="15" t="n">
        <v>89</v>
      </c>
      <c r="DX75" s="15" t="n">
        <f aca="false">IF(DV75/DW75=INT(DV75/DW75),1,0)</f>
        <v>0</v>
      </c>
      <c r="DY75" s="15" t="n">
        <f aca="false">IF(DX75=0,DV75,DV75/DW75)</f>
        <v>1</v>
      </c>
      <c r="DZ75" s="15" t="n">
        <v>97</v>
      </c>
      <c r="EA75" s="15" t="n">
        <f aca="false">IF(DY75/DZ75=INT(DY75/DZ75),1,0)</f>
        <v>0</v>
      </c>
      <c r="EB75" s="15" t="n">
        <f aca="false">IF(EA75=0,DY75,DY75/DZ75)</f>
        <v>1</v>
      </c>
      <c r="EC75" s="15" t="n">
        <v>101</v>
      </c>
      <c r="ED75" s="15" t="n">
        <f aca="false">IF(EB75/EC75=INT(EB75/EC75),1,0)</f>
        <v>0</v>
      </c>
      <c r="EE75" s="15" t="n">
        <f aca="false">IF(ED75=0,EB75,EB75/EC75)</f>
        <v>1</v>
      </c>
      <c r="EF75" s="15" t="n">
        <v>103</v>
      </c>
      <c r="EG75" s="15" t="n">
        <f aca="false">IF(EE75/EF75=INT(EE75/EF75),1,0)</f>
        <v>0</v>
      </c>
      <c r="EH75" s="15" t="n">
        <f aca="false">IF(EG75=0,EE75,EE75/EF75)</f>
        <v>1</v>
      </c>
      <c r="EI75" s="15" t="n">
        <v>107</v>
      </c>
      <c r="EJ75" s="15" t="n">
        <f aca="false">IF(EH75/EI75=INT(EH75/EI75),1,0)</f>
        <v>0</v>
      </c>
      <c r="EK75" s="15" t="n">
        <f aca="false">IF(EJ75=0,EH75,EH75/EI75)</f>
        <v>1</v>
      </c>
      <c r="EL75" s="15" t="n">
        <v>109</v>
      </c>
      <c r="EM75" s="15" t="n">
        <f aca="false">IF(EK75/EL75=INT(EK75/EL75),1,0)</f>
        <v>0</v>
      </c>
      <c r="EN75" s="15" t="n">
        <f aca="false">IF(EM75=0,EK75,EK75/EL75)</f>
        <v>1</v>
      </c>
      <c r="EO75" s="15" t="n">
        <v>113</v>
      </c>
      <c r="EP75" s="15" t="n">
        <f aca="false">IF(EN75/EO75=INT(EN75/EO75),1,0)</f>
        <v>0</v>
      </c>
      <c r="EQ75" s="15" t="n">
        <f aca="false">IF(EP75=0,EN75,EN75/EO75)</f>
        <v>1</v>
      </c>
      <c r="ER75" s="15" t="n">
        <v>127</v>
      </c>
      <c r="ES75" s="15" t="n">
        <f aca="false">IF(EQ75/ER75=INT(EQ75/ER75),1,0)</f>
        <v>0</v>
      </c>
      <c r="ET75" s="15" t="n">
        <f aca="false">IF(ES75=0,EQ75,EQ75/ER75)</f>
        <v>1</v>
      </c>
      <c r="EU75" s="15" t="n">
        <v>131</v>
      </c>
      <c r="EV75" s="15" t="n">
        <f aca="false">IF(ET75/EU75=INT(ET75/EU75),1,0)</f>
        <v>0</v>
      </c>
      <c r="EW75" s="15" t="n">
        <f aca="false">IF(EV75=0,ET75,ET75/EU75)</f>
        <v>1</v>
      </c>
      <c r="EX75" s="15" t="n">
        <v>137</v>
      </c>
      <c r="EY75" s="15" t="n">
        <f aca="false">IF(EW75/EX75=INT(EW75/EX75),1,0)</f>
        <v>0</v>
      </c>
      <c r="EZ75" s="15" t="n">
        <f aca="false">IF(EY75=0,EW75,EW75/EX75)</f>
        <v>1</v>
      </c>
      <c r="FA75" s="15" t="n">
        <v>139</v>
      </c>
      <c r="FB75" s="15" t="n">
        <f aca="false">IF(EZ75/FA75=INT(EZ75/FA75),1,0)</f>
        <v>0</v>
      </c>
      <c r="FC75" s="15" t="n">
        <f aca="false">IF(FB75=0,EZ75,EZ75/FA75)</f>
        <v>1</v>
      </c>
      <c r="FD75" s="15" t="n">
        <v>149</v>
      </c>
      <c r="FE75" s="15" t="n">
        <f aca="false">IF(FC75/FD75=INT(FC75/FD75),1,0)</f>
        <v>0</v>
      </c>
      <c r="FF75" s="15" t="n">
        <f aca="false">IF(FE75=0,FC75,FC75/FD75)</f>
        <v>1</v>
      </c>
      <c r="FG75" s="15"/>
      <c r="FH75" s="15" t="n">
        <f aca="false">8*AF75+4*AI75+2*AL75+AO75</f>
        <v>0</v>
      </c>
      <c r="FI75" s="15" t="n">
        <f aca="false">4*AR75+2*AU75+AX75</f>
        <v>0</v>
      </c>
      <c r="FJ75" s="15" t="n">
        <f aca="false">2*BA75+BD75</f>
        <v>0</v>
      </c>
      <c r="FK75" s="15" t="n">
        <f aca="false">2*BG75+BJ75</f>
        <v>0</v>
      </c>
      <c r="FL75" s="15" t="n">
        <f aca="false">2*BM75+BP75</f>
        <v>0</v>
      </c>
      <c r="FM75" s="15" t="n">
        <f aca="false">2*BS75+BV75</f>
        <v>0</v>
      </c>
      <c r="FN75" s="15" t="n">
        <f aca="false">BY75</f>
        <v>0</v>
      </c>
      <c r="FO75" s="15" t="n">
        <f aca="false">CB75</f>
        <v>1</v>
      </c>
      <c r="FP75" s="15" t="n">
        <f aca="false">CE75</f>
        <v>0</v>
      </c>
      <c r="FQ75" s="15" t="n">
        <f aca="false">CH75</f>
        <v>0</v>
      </c>
      <c r="FR75" s="15" t="n">
        <f aca="false">CK75</f>
        <v>0</v>
      </c>
      <c r="FS75" s="0" t="n">
        <f aca="false">CN75</f>
        <v>0</v>
      </c>
      <c r="FT75" s="0" t="n">
        <f aca="false">CQ75</f>
        <v>0</v>
      </c>
      <c r="FU75" s="0" t="n">
        <f aca="false">CT75</f>
        <v>0</v>
      </c>
      <c r="FV75" s="0" t="n">
        <f aca="false">CW75</f>
        <v>0</v>
      </c>
      <c r="FW75" s="0" t="n">
        <f aca="false">CZ75</f>
        <v>0</v>
      </c>
      <c r="FX75" s="0" t="n">
        <f aca="false">DC75</f>
        <v>0</v>
      </c>
      <c r="FY75" s="0" t="n">
        <f aca="false">DF75</f>
        <v>0</v>
      </c>
      <c r="FZ75" s="0" t="n">
        <f aca="false">DI75</f>
        <v>0</v>
      </c>
      <c r="GA75" s="0" t="n">
        <f aca="false">DL75</f>
        <v>0</v>
      </c>
      <c r="GB75" s="0" t="n">
        <f aca="false">DO75</f>
        <v>0</v>
      </c>
      <c r="GC75" s="0" t="n">
        <f aca="false">DR75</f>
        <v>0</v>
      </c>
      <c r="GD75" s="0" t="n">
        <f aca="false">DU75</f>
        <v>0</v>
      </c>
      <c r="GE75" s="0" t="n">
        <f aca="false">DX75</f>
        <v>0</v>
      </c>
      <c r="GF75" s="0" t="n">
        <f aca="false">EA75</f>
        <v>0</v>
      </c>
      <c r="GG75" s="0" t="n">
        <f aca="false">ED75</f>
        <v>0</v>
      </c>
      <c r="GH75" s="0" t="n">
        <f aca="false">EG75</f>
        <v>0</v>
      </c>
      <c r="GI75" s="0" t="n">
        <f aca="false">EJ75</f>
        <v>0</v>
      </c>
      <c r="GJ75" s="0" t="n">
        <f aca="false">EM75</f>
        <v>0</v>
      </c>
      <c r="GK75" s="0" t="n">
        <f aca="false">EP75</f>
        <v>0</v>
      </c>
      <c r="GL75" s="0" t="n">
        <f aca="false">ES75</f>
        <v>0</v>
      </c>
      <c r="GM75" s="0" t="n">
        <f aca="false">EV75</f>
        <v>0</v>
      </c>
      <c r="GN75" s="0" t="n">
        <f aca="false">EY75</f>
        <v>0</v>
      </c>
      <c r="GO75" s="0" t="n">
        <f aca="false">FB75</f>
        <v>0</v>
      </c>
      <c r="GP75" s="0" t="n">
        <f aca="false">FE75</f>
        <v>0</v>
      </c>
      <c r="GQ75" s="0" t="n">
        <f aca="false">AD75</f>
        <v>19</v>
      </c>
      <c r="GR75" s="0" t="n">
        <f aca="false">GQ75/GQ77</f>
        <v>19</v>
      </c>
      <c r="GT75" s="0" t="n">
        <f aca="false">IF(GT74&lt;0,1,0)</f>
        <v>0</v>
      </c>
      <c r="GU75" s="0" t="n">
        <f aca="false">GR75*GR79</f>
        <v>323</v>
      </c>
      <c r="GV75" s="0" t="s">
        <v>87</v>
      </c>
    </row>
    <row r="76" customFormat="false" ht="5.25" hidden="true" customHeight="true" outlineLevel="0" collapsed="false">
      <c r="A76" s="1"/>
      <c r="B76" s="13"/>
      <c r="C76" s="10"/>
      <c r="D76" s="10"/>
      <c r="E76" s="61"/>
      <c r="F76" s="78"/>
      <c r="G76" s="61"/>
      <c r="H76" s="10"/>
      <c r="I76" s="1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 t="n">
        <f aca="false">IF(FH74&lt;FH75,FH74,FH75)</f>
        <v>0</v>
      </c>
      <c r="FI76" s="15" t="n">
        <f aca="false">IF(FI74&lt;FI75,FI74,FI75)</f>
        <v>0</v>
      </c>
      <c r="FJ76" s="15" t="n">
        <f aca="false">IF(FJ74&lt;FJ75,FJ74,FJ75)</f>
        <v>0</v>
      </c>
      <c r="FK76" s="15" t="n">
        <f aca="false">IF(FK74&lt;FK75,FK74,FK75)</f>
        <v>0</v>
      </c>
      <c r="FL76" s="15" t="n">
        <f aca="false">IF(FL74&lt;FL75,FL74,FL75)</f>
        <v>0</v>
      </c>
      <c r="FM76" s="15" t="n">
        <f aca="false">IF(FM74&lt;FM75,FM74,FM75)</f>
        <v>0</v>
      </c>
      <c r="FN76" s="15" t="n">
        <f aca="false">IF(FN74&lt;FN75,FN74,FN75)</f>
        <v>0</v>
      </c>
      <c r="FO76" s="15" t="n">
        <f aca="false">IF(FO74&lt;FO75,FO74,FO75)</f>
        <v>0</v>
      </c>
      <c r="FP76" s="15" t="n">
        <f aca="false">IF(FP74&lt;FP75,FP74,FP75)</f>
        <v>0</v>
      </c>
      <c r="FQ76" s="15" t="n">
        <f aca="false">IF(FQ74&lt;FQ75,FQ74,FQ75)</f>
        <v>0</v>
      </c>
      <c r="FR76" s="15" t="n">
        <f aca="false">IF(FR74&lt;FR75,FR74,FR75)</f>
        <v>0</v>
      </c>
      <c r="FS76" s="15" t="n">
        <f aca="false">IF(FS74&lt;FS75,FS74,FS75)</f>
        <v>0</v>
      </c>
      <c r="FT76" s="15" t="n">
        <f aca="false">IF(FT74&lt;FT75,FT74,FT75)</f>
        <v>0</v>
      </c>
      <c r="FU76" s="15" t="n">
        <f aca="false">IF(FU74&lt;FU75,FU74,FU75)</f>
        <v>0</v>
      </c>
      <c r="FV76" s="15" t="n">
        <f aca="false">IF(FV74&lt;FV75,FV74,FV75)</f>
        <v>0</v>
      </c>
      <c r="FW76" s="15" t="n">
        <f aca="false">IF(FW74&lt;FW75,FW74,FW75)</f>
        <v>0</v>
      </c>
      <c r="FX76" s="15" t="n">
        <f aca="false">IF(FX74&lt;FX75,FX74,FX75)</f>
        <v>0</v>
      </c>
      <c r="FY76" s="15" t="n">
        <f aca="false">IF(FY74&lt;FY75,FY74,FY75)</f>
        <v>0</v>
      </c>
      <c r="FZ76" s="15" t="n">
        <f aca="false">IF(FZ74&lt;FZ75,FZ74,FZ75)</f>
        <v>0</v>
      </c>
      <c r="GA76" s="15" t="n">
        <f aca="false">IF(GA74&lt;GA75,GA74,GA75)</f>
        <v>0</v>
      </c>
      <c r="GB76" s="15" t="n">
        <f aca="false">IF(GB74&lt;GB75,GB74,GB75)</f>
        <v>0</v>
      </c>
      <c r="GC76" s="15" t="n">
        <f aca="false">IF(GC74&lt;GC75,GC74,GC75)</f>
        <v>0</v>
      </c>
      <c r="GD76" s="15" t="n">
        <f aca="false">IF(GD74&lt;GD75,GD74,GD75)</f>
        <v>0</v>
      </c>
      <c r="GE76" s="15" t="n">
        <f aca="false">IF(GE74&lt;GE75,GE74,GE75)</f>
        <v>0</v>
      </c>
      <c r="GF76" s="15" t="n">
        <f aca="false">IF(GF74&lt;GF75,GF74,GF75)</f>
        <v>0</v>
      </c>
      <c r="GG76" s="15" t="n">
        <f aca="false">IF(GG74&lt;GG75,GG74,GG75)</f>
        <v>0</v>
      </c>
      <c r="GH76" s="15" t="n">
        <f aca="false">IF(GH74&lt;GH75,GH74,GH75)</f>
        <v>0</v>
      </c>
      <c r="GI76" s="15" t="n">
        <f aca="false">IF(GI74&lt;GI75,GI74,GI75)</f>
        <v>0</v>
      </c>
      <c r="GJ76" s="15" t="n">
        <f aca="false">IF(GJ74&lt;GJ75,GJ74,GJ75)</f>
        <v>0</v>
      </c>
      <c r="GK76" s="15" t="n">
        <f aca="false">IF(GK74&lt;GK75,GK74,GK75)</f>
        <v>0</v>
      </c>
      <c r="GL76" s="15" t="n">
        <f aca="false">IF(GL74&lt;GL75,GL74,GL75)</f>
        <v>0</v>
      </c>
      <c r="GM76" s="15" t="n">
        <f aca="false">IF(GM74&lt;GM75,GM74,GM75)</f>
        <v>0</v>
      </c>
      <c r="GN76" s="15" t="n">
        <f aca="false">IF(GN74&lt;GN75,GN74,GN75)</f>
        <v>0</v>
      </c>
      <c r="GO76" s="15" t="n">
        <f aca="false">IF(GO74&lt;GO75,GO74,GO75)</f>
        <v>0</v>
      </c>
      <c r="GP76" s="15" t="n">
        <f aca="false">IF(GP74&lt;GP75,GP74,GP75)</f>
        <v>0</v>
      </c>
      <c r="GU76" s="0" t="n">
        <f aca="false">AB75-AB79-GT75</f>
        <v>1</v>
      </c>
      <c r="GV76" s="0" t="s">
        <v>85</v>
      </c>
    </row>
    <row r="77" customFormat="false" ht="6" hidden="true" customHeight="true" outlineLevel="0" collapsed="false">
      <c r="A77" s="1"/>
      <c r="B77" s="13"/>
      <c r="C77" s="10"/>
      <c r="D77" s="10"/>
      <c r="E77" s="61"/>
      <c r="F77" s="78"/>
      <c r="G77" s="61"/>
      <c r="H77" s="10"/>
      <c r="I77" s="1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0" t="n">
        <f aca="false">FH$3^FH76</f>
        <v>1</v>
      </c>
      <c r="FI77" s="0" t="n">
        <f aca="false">FI$3^FI76*FH77</f>
        <v>1</v>
      </c>
      <c r="FJ77" s="0" t="n">
        <f aca="false">FJ$3^FJ76*FI77</f>
        <v>1</v>
      </c>
      <c r="FK77" s="0" t="n">
        <f aca="false">FK$3^FK76*FJ77</f>
        <v>1</v>
      </c>
      <c r="FL77" s="0" t="n">
        <f aca="false">FL$3^FL76*FK77</f>
        <v>1</v>
      </c>
      <c r="FM77" s="0" t="n">
        <f aca="false">FM$3^FM76*FL77</f>
        <v>1</v>
      </c>
      <c r="FN77" s="0" t="n">
        <f aca="false">FN$3^FN76*FM77</f>
        <v>1</v>
      </c>
      <c r="FO77" s="0" t="n">
        <f aca="false">FO$3^FO76*FN77</f>
        <v>1</v>
      </c>
      <c r="FP77" s="0" t="n">
        <f aca="false">FP$3^FP76*FO77</f>
        <v>1</v>
      </c>
      <c r="FQ77" s="0" t="n">
        <f aca="false">FQ$3^FQ76*FP77</f>
        <v>1</v>
      </c>
      <c r="FR77" s="0" t="n">
        <f aca="false">FR$3^FR76*FQ77</f>
        <v>1</v>
      </c>
      <c r="FS77" s="0" t="n">
        <f aca="false">FS$3^FS76*FR77</f>
        <v>1</v>
      </c>
      <c r="FT77" s="0" t="n">
        <f aca="false">FT$3^FT76*FS77</f>
        <v>1</v>
      </c>
      <c r="FU77" s="0" t="n">
        <f aca="false">FU$3^FU76*FT77</f>
        <v>1</v>
      </c>
      <c r="FV77" s="0" t="n">
        <f aca="false">FV$3^FV76*FU77</f>
        <v>1</v>
      </c>
      <c r="FW77" s="0" t="n">
        <f aca="false">FW$3^FW76*FV77</f>
        <v>1</v>
      </c>
      <c r="FX77" s="0" t="n">
        <f aca="false">FX$3^FX76*FW77</f>
        <v>1</v>
      </c>
      <c r="FY77" s="0" t="n">
        <f aca="false">FY$3^FY76*FX77</f>
        <v>1</v>
      </c>
      <c r="FZ77" s="0" t="n">
        <f aca="false">FZ$3^FZ76*FY77</f>
        <v>1</v>
      </c>
      <c r="GA77" s="0" t="n">
        <f aca="false">GA$3^GA76*FZ77</f>
        <v>1</v>
      </c>
      <c r="GB77" s="0" t="n">
        <f aca="false">GB$3^GB76*GA77</f>
        <v>1</v>
      </c>
      <c r="GC77" s="0" t="n">
        <f aca="false">GC$3^GC76*GB77</f>
        <v>1</v>
      </c>
      <c r="GD77" s="0" t="n">
        <f aca="false">GD$3^GD76*GC77</f>
        <v>1</v>
      </c>
      <c r="GE77" s="0" t="n">
        <f aca="false">GE$3^GE76*GD77</f>
        <v>1</v>
      </c>
      <c r="GF77" s="0" t="n">
        <f aca="false">GF$3^GF76*GE77</f>
        <v>1</v>
      </c>
      <c r="GG77" s="0" t="n">
        <f aca="false">GG$3^GG76*GF77</f>
        <v>1</v>
      </c>
      <c r="GH77" s="0" t="n">
        <f aca="false">GH$3^GH76*GG77</f>
        <v>1</v>
      </c>
      <c r="GI77" s="0" t="n">
        <f aca="false">GI$3^GI76*GH77</f>
        <v>1</v>
      </c>
      <c r="GJ77" s="0" t="n">
        <f aca="false">GJ$3^GJ76*GI77</f>
        <v>1</v>
      </c>
      <c r="GK77" s="0" t="n">
        <f aca="false">GK$3^GK76*GJ77</f>
        <v>1</v>
      </c>
      <c r="GL77" s="0" t="n">
        <f aca="false">GL$3^GL76*GK77</f>
        <v>1</v>
      </c>
      <c r="GM77" s="0" t="n">
        <f aca="false">GM$3^GM76*GL77</f>
        <v>1</v>
      </c>
      <c r="GN77" s="0" t="n">
        <f aca="false">GN$3^GN76*GM77</f>
        <v>1</v>
      </c>
      <c r="GO77" s="0" t="n">
        <f aca="false">GO$3^GO76*GN77</f>
        <v>1</v>
      </c>
      <c r="GP77" s="0" t="n">
        <f aca="false">GP$3^GP76*GO77</f>
        <v>1</v>
      </c>
      <c r="GQ77" s="0" t="n">
        <f aca="false">GP77</f>
        <v>1</v>
      </c>
    </row>
    <row r="78" customFormat="false" ht="6" hidden="true" customHeight="true" outlineLevel="0" collapsed="false">
      <c r="A78" s="1"/>
      <c r="B78" s="13"/>
      <c r="C78" s="10"/>
      <c r="D78" s="10"/>
      <c r="E78" s="61"/>
      <c r="F78" s="78"/>
      <c r="G78" s="61"/>
      <c r="H78" s="10"/>
      <c r="I78" s="10"/>
      <c r="AA78" s="0" t="s">
        <v>106</v>
      </c>
      <c r="AB78" s="15" t="n">
        <f aca="true">INT((RAND()*(V74-U74)+U74))</f>
        <v>1</v>
      </c>
      <c r="AC78" s="15" t="n">
        <f aca="true">INT((RAND()*(X74-W74+1)+W74))</f>
        <v>14</v>
      </c>
      <c r="AD78" s="0" t="n">
        <f aca="false">AC78-AC79*(AB79-AB78)</f>
        <v>14</v>
      </c>
      <c r="AE78" s="0" t="n">
        <v>256</v>
      </c>
      <c r="AF78" s="15" t="n">
        <f aca="false">IF(AD78/AE78=INT(AD78/AE78),1,0)</f>
        <v>0</v>
      </c>
      <c r="AG78" s="15" t="n">
        <f aca="false">IF(AF78=0,AD78,AD78/AE78)</f>
        <v>14</v>
      </c>
      <c r="AH78" s="15" t="n">
        <v>16</v>
      </c>
      <c r="AI78" s="15" t="n">
        <f aca="false">IF(AG78/AH78=INT(AG78/AH78),1,0)</f>
        <v>0</v>
      </c>
      <c r="AJ78" s="15" t="n">
        <f aca="false">IF(AI78=0,AG78,AG78/AH78)</f>
        <v>14</v>
      </c>
      <c r="AK78" s="15" t="n">
        <v>4</v>
      </c>
      <c r="AL78" s="15" t="n">
        <f aca="false">IF(AJ78/AK78=INT(AJ78/AK78),1,0)</f>
        <v>0</v>
      </c>
      <c r="AM78" s="15" t="n">
        <f aca="false">IF(AL78=0,AJ78,AJ78/AK78)</f>
        <v>14</v>
      </c>
      <c r="AN78" s="15" t="n">
        <v>2</v>
      </c>
      <c r="AO78" s="15" t="n">
        <f aca="false">IF(AM78/AN78=INT(AM78/AN78),1,0)</f>
        <v>1</v>
      </c>
      <c r="AP78" s="15" t="n">
        <f aca="false">IF(AO78=0,AM78,AM78/AN78)</f>
        <v>7</v>
      </c>
      <c r="AQ78" s="15" t="n">
        <v>81</v>
      </c>
      <c r="AR78" s="15" t="n">
        <f aca="false">IF(AP78/AQ78=INT(AP78/AQ78),1,0)</f>
        <v>0</v>
      </c>
      <c r="AS78" s="15" t="n">
        <f aca="false">IF(AR78=0,AP78,AP78/AQ78)</f>
        <v>7</v>
      </c>
      <c r="AT78" s="15" t="n">
        <v>9</v>
      </c>
      <c r="AU78" s="15" t="n">
        <f aca="false">IF(AS78/AT78=INT(AS78/AT78),1,0)</f>
        <v>0</v>
      </c>
      <c r="AV78" s="15" t="n">
        <f aca="false">IF(AU78=0,AS78,AS78/AT78)</f>
        <v>7</v>
      </c>
      <c r="AW78" s="15" t="n">
        <v>3</v>
      </c>
      <c r="AX78" s="15" t="n">
        <f aca="false">IF(AV78/AW78=INT(AV78/AW78),1,0)</f>
        <v>0</v>
      </c>
      <c r="AY78" s="15" t="n">
        <f aca="false">IF(AX78=0,AV78,AV78/AW78)</f>
        <v>7</v>
      </c>
      <c r="AZ78" s="15" t="n">
        <v>25</v>
      </c>
      <c r="BA78" s="15" t="n">
        <f aca="false">IF(AY78/AZ78=INT(AY78/AZ78),1,0)</f>
        <v>0</v>
      </c>
      <c r="BB78" s="15" t="n">
        <f aca="false">IF(BA78=0,AY78,AY78/AZ78)</f>
        <v>7</v>
      </c>
      <c r="BC78" s="15" t="n">
        <v>5</v>
      </c>
      <c r="BD78" s="15" t="n">
        <f aca="false">IF(BB78/BC78=INT(BB78/BC78),1,0)</f>
        <v>0</v>
      </c>
      <c r="BE78" s="15" t="n">
        <f aca="false">IF(BD78=0,BB78,BB78/BC78)</f>
        <v>7</v>
      </c>
      <c r="BF78" s="15" t="n">
        <v>49</v>
      </c>
      <c r="BG78" s="15" t="n">
        <f aca="false">IF(BE78/BF78=INT(BE78/BF78),1,0)</f>
        <v>0</v>
      </c>
      <c r="BH78" s="15" t="n">
        <f aca="false">IF(BG78=0,BE78,BE78/BF78)</f>
        <v>7</v>
      </c>
      <c r="BI78" s="15" t="n">
        <v>7</v>
      </c>
      <c r="BJ78" s="15" t="n">
        <f aca="false">IF(BH78/BI78=INT(BH78/BI78),1,0)</f>
        <v>1</v>
      </c>
      <c r="BK78" s="15" t="n">
        <f aca="false">IF(BJ78=0,BH78,BH78/BI78)</f>
        <v>1</v>
      </c>
      <c r="BL78" s="15" t="n">
        <v>121</v>
      </c>
      <c r="BM78" s="15" t="n">
        <f aca="false">IF(BK78/BL78=INT(BK78/BL78),1,0)</f>
        <v>0</v>
      </c>
      <c r="BN78" s="15" t="n">
        <f aca="false">IF(BM78=0,BK78,BK78/BL78)</f>
        <v>1</v>
      </c>
      <c r="BO78" s="15" t="n">
        <v>11</v>
      </c>
      <c r="BP78" s="15" t="n">
        <f aca="false">IF(BN78/BO78=INT(BN78/BO78),1,0)</f>
        <v>0</v>
      </c>
      <c r="BQ78" s="15" t="n">
        <f aca="false">IF(BP78=0,BN78,BN78/BO78)</f>
        <v>1</v>
      </c>
      <c r="BR78" s="15" t="n">
        <v>169</v>
      </c>
      <c r="BS78" s="15" t="n">
        <f aca="false">IF(BQ78/BR78=INT(BQ78/BR78),1,0)</f>
        <v>0</v>
      </c>
      <c r="BT78" s="15" t="n">
        <f aca="false">IF(BS78=0,BQ78,BQ78/BR78)</f>
        <v>1</v>
      </c>
      <c r="BU78" s="15" t="n">
        <v>13</v>
      </c>
      <c r="BV78" s="15" t="n">
        <f aca="false">IF(BT78/BU78=INT(BT78/BU78),1,0)</f>
        <v>0</v>
      </c>
      <c r="BW78" s="15" t="n">
        <f aca="false">IF(BV78=0,BT78,BT78/BU78)</f>
        <v>1</v>
      </c>
      <c r="BX78" s="15" t="n">
        <v>17</v>
      </c>
      <c r="BY78" s="15" t="n">
        <f aca="false">IF(BW78/BX78=INT(BW78/BX78),1,0)</f>
        <v>0</v>
      </c>
      <c r="BZ78" s="15" t="n">
        <f aca="false">IF(BY78=0,BW78,BW78/BX78)</f>
        <v>1</v>
      </c>
      <c r="CA78" s="15" t="n">
        <v>19</v>
      </c>
      <c r="CB78" s="15" t="n">
        <f aca="false">IF(BZ78/CA78=INT(BZ78/CA78),1,0)</f>
        <v>0</v>
      </c>
      <c r="CC78" s="15" t="n">
        <f aca="false">IF(CB78=0,BZ78,BZ78/CA78)</f>
        <v>1</v>
      </c>
      <c r="CD78" s="15" t="n">
        <v>23</v>
      </c>
      <c r="CE78" s="15" t="n">
        <f aca="false">IF(CC78/CD78=INT(CC78/CD78),1,0)</f>
        <v>0</v>
      </c>
      <c r="CF78" s="15" t="n">
        <f aca="false">IF(CE78=0,CC78,CC78/CD78)</f>
        <v>1</v>
      </c>
      <c r="CG78" s="15" t="n">
        <v>29</v>
      </c>
      <c r="CH78" s="15" t="n">
        <f aca="false">IF(CF78/CG78=INT(CF78/CG78),1,0)</f>
        <v>0</v>
      </c>
      <c r="CI78" s="15" t="n">
        <f aca="false">IF(CH78=0,CF78,CF78/CG78)</f>
        <v>1</v>
      </c>
      <c r="CJ78" s="15" t="n">
        <v>31</v>
      </c>
      <c r="CK78" s="15" t="n">
        <f aca="false">IF(CI78/CJ78=INT(CI78/CJ78),1,0)</f>
        <v>0</v>
      </c>
      <c r="CL78" s="15" t="n">
        <f aca="false">IF(CK78=0,CI78,CI78/CJ78)</f>
        <v>1</v>
      </c>
      <c r="CM78" s="15" t="n">
        <v>37</v>
      </c>
      <c r="CN78" s="15" t="n">
        <f aca="false">IF(CL78/CM78=INT(CL78/CM78),1,0)</f>
        <v>0</v>
      </c>
      <c r="CO78" s="15" t="n">
        <f aca="false">IF(CN78=0,CL78,CL78/CM78)</f>
        <v>1</v>
      </c>
      <c r="CP78" s="15" t="n">
        <v>41</v>
      </c>
      <c r="CQ78" s="15" t="n">
        <f aca="false">IF(CO78/CP78=INT(CO78/CP78),1,0)</f>
        <v>0</v>
      </c>
      <c r="CR78" s="15" t="n">
        <f aca="false">IF(CQ78=0,CO78,CO78/CP78)</f>
        <v>1</v>
      </c>
      <c r="CS78" s="15" t="n">
        <v>43</v>
      </c>
      <c r="CT78" s="15" t="n">
        <f aca="false">IF(CR78/CS78=INT(CR78/CS78),1,0)</f>
        <v>0</v>
      </c>
      <c r="CU78" s="15" t="n">
        <f aca="false">IF(CT78=0,CR78,CR78/CS78)</f>
        <v>1</v>
      </c>
      <c r="CV78" s="15" t="n">
        <v>47</v>
      </c>
      <c r="CW78" s="15" t="n">
        <f aca="false">IF(CU78/CV78=INT(CU78/CV78),1,0)</f>
        <v>0</v>
      </c>
      <c r="CX78" s="15" t="n">
        <f aca="false">IF(CW78=0,CU78,CU78/CV78)</f>
        <v>1</v>
      </c>
      <c r="CY78" s="15" t="n">
        <v>53</v>
      </c>
      <c r="CZ78" s="15" t="n">
        <f aca="false">IF(CX78/CY78=INT(CX78/CY78),1,0)</f>
        <v>0</v>
      </c>
      <c r="DA78" s="15" t="n">
        <f aca="false">IF(CZ78=0,CX78,CX78/CY78)</f>
        <v>1</v>
      </c>
      <c r="DB78" s="15" t="n">
        <v>59</v>
      </c>
      <c r="DC78" s="15" t="n">
        <f aca="false">IF(DA78/DB78=INT(DA78/DB78),1,0)</f>
        <v>0</v>
      </c>
      <c r="DD78" s="15" t="n">
        <f aca="false">IF(DC78=0,DA78,DA78/DB78)</f>
        <v>1</v>
      </c>
      <c r="DE78" s="15" t="n">
        <v>61</v>
      </c>
      <c r="DF78" s="15" t="n">
        <f aca="false">IF(DD78/DE78=INT(DD78/DE78),1,0)</f>
        <v>0</v>
      </c>
      <c r="DG78" s="15" t="n">
        <f aca="false">IF(DF78=0,DD78,DD78/DE78)</f>
        <v>1</v>
      </c>
      <c r="DH78" s="15" t="n">
        <v>67</v>
      </c>
      <c r="DI78" s="15" t="n">
        <f aca="false">IF(DG78/DH78=INT(DG78/DH78),1,0)</f>
        <v>0</v>
      </c>
      <c r="DJ78" s="15" t="n">
        <f aca="false">IF(DI78=0,DG78,DG78/DH78)</f>
        <v>1</v>
      </c>
      <c r="DK78" s="15" t="n">
        <v>71</v>
      </c>
      <c r="DL78" s="15" t="n">
        <f aca="false">IF(DJ78/DK78=INT(DJ78/DK78),1,0)</f>
        <v>0</v>
      </c>
      <c r="DM78" s="15" t="n">
        <f aca="false">IF(DL78=0,DJ78,DJ78/DK78)</f>
        <v>1</v>
      </c>
      <c r="DN78" s="15" t="n">
        <v>73</v>
      </c>
      <c r="DO78" s="15" t="n">
        <f aca="false">IF(DM78/DN78=INT(DM78/DN78),1,0)</f>
        <v>0</v>
      </c>
      <c r="DP78" s="15" t="n">
        <f aca="false">IF(DO78=0,DM78,DM78/DN78)</f>
        <v>1</v>
      </c>
      <c r="DQ78" s="15" t="n">
        <v>79</v>
      </c>
      <c r="DR78" s="15" t="n">
        <f aca="false">IF(DP78/DQ78=INT(DP78/DQ78),1,0)</f>
        <v>0</v>
      </c>
      <c r="DS78" s="15" t="n">
        <f aca="false">IF(DR78=0,DP78,DP78/DQ78)</f>
        <v>1</v>
      </c>
      <c r="DT78" s="15" t="n">
        <v>83</v>
      </c>
      <c r="DU78" s="15" t="n">
        <f aca="false">IF(DS78/DT78=INT(DS78/DT78),1,0)</f>
        <v>0</v>
      </c>
      <c r="DV78" s="15" t="n">
        <f aca="false">IF(DU78=0,DS78,DS78/DT78)</f>
        <v>1</v>
      </c>
      <c r="DW78" s="15" t="n">
        <v>89</v>
      </c>
      <c r="DX78" s="15" t="n">
        <f aca="false">IF(DV78/DW78=INT(DV78/DW78),1,0)</f>
        <v>0</v>
      </c>
      <c r="DY78" s="15" t="n">
        <f aca="false">IF(DX78=0,DV78,DV78/DW78)</f>
        <v>1</v>
      </c>
      <c r="DZ78" s="15" t="n">
        <v>97</v>
      </c>
      <c r="EA78" s="15" t="n">
        <f aca="false">IF(DY78/DZ78=INT(DY78/DZ78),1,0)</f>
        <v>0</v>
      </c>
      <c r="EB78" s="15" t="n">
        <f aca="false">IF(EA78=0,DY78,DY78/DZ78)</f>
        <v>1</v>
      </c>
      <c r="EC78" s="15" t="n">
        <v>101</v>
      </c>
      <c r="ED78" s="15" t="n">
        <f aca="false">IF(EB78/EC78=INT(EB78/EC78),1,0)</f>
        <v>0</v>
      </c>
      <c r="EE78" s="15" t="n">
        <f aca="false">IF(ED78=0,EB78,EB78/EC78)</f>
        <v>1</v>
      </c>
      <c r="EF78" s="15" t="n">
        <v>103</v>
      </c>
      <c r="EG78" s="15" t="n">
        <f aca="false">IF(EE78/EF78=INT(EE78/EF78),1,0)</f>
        <v>0</v>
      </c>
      <c r="EH78" s="15" t="n">
        <f aca="false">IF(EG78=0,EE78,EE78/EF78)</f>
        <v>1</v>
      </c>
      <c r="EI78" s="15" t="n">
        <v>107</v>
      </c>
      <c r="EJ78" s="15" t="n">
        <f aca="false">IF(EH78/EI78=INT(EH78/EI78),1,0)</f>
        <v>0</v>
      </c>
      <c r="EK78" s="15" t="n">
        <f aca="false">IF(EJ78=0,EH78,EH78/EI78)</f>
        <v>1</v>
      </c>
      <c r="EL78" s="15" t="n">
        <v>109</v>
      </c>
      <c r="EM78" s="15" t="n">
        <f aca="false">IF(EK78/EL78=INT(EK78/EL78),1,0)</f>
        <v>0</v>
      </c>
      <c r="EN78" s="15" t="n">
        <f aca="false">IF(EM78=0,EK78,EK78/EL78)</f>
        <v>1</v>
      </c>
      <c r="EO78" s="15" t="n">
        <v>113</v>
      </c>
      <c r="EP78" s="15" t="n">
        <f aca="false">IF(EN78/EO78=INT(EN78/EO78),1,0)</f>
        <v>0</v>
      </c>
      <c r="EQ78" s="15" t="n">
        <f aca="false">IF(EP78=0,EN78,EN78/EO78)</f>
        <v>1</v>
      </c>
      <c r="ER78" s="15" t="n">
        <v>127</v>
      </c>
      <c r="ES78" s="15" t="n">
        <f aca="false">IF(EQ78/ER78=INT(EQ78/ER78),1,0)</f>
        <v>0</v>
      </c>
      <c r="ET78" s="15" t="n">
        <f aca="false">IF(ES78=0,EQ78,EQ78/ER78)</f>
        <v>1</v>
      </c>
      <c r="EU78" s="15" t="n">
        <v>131</v>
      </c>
      <c r="EV78" s="15" t="n">
        <f aca="false">IF(ET78/EU78=INT(ET78/EU78),1,0)</f>
        <v>0</v>
      </c>
      <c r="EW78" s="15" t="n">
        <f aca="false">IF(EV78=0,ET78,ET78/EU78)</f>
        <v>1</v>
      </c>
      <c r="EX78" s="15" t="n">
        <v>137</v>
      </c>
      <c r="EY78" s="15" t="n">
        <f aca="false">IF(EW78/EX78=INT(EW78/EX78),1,0)</f>
        <v>0</v>
      </c>
      <c r="EZ78" s="15" t="n">
        <f aca="false">IF(EY78=0,EW78,EW78/EX78)</f>
        <v>1</v>
      </c>
      <c r="FA78" s="15" t="n">
        <v>139</v>
      </c>
      <c r="FB78" s="15" t="n">
        <f aca="false">IF(EZ78/FA78=INT(EZ78/FA78),1,0)</f>
        <v>0</v>
      </c>
      <c r="FC78" s="15" t="n">
        <f aca="false">IF(FB78=0,EZ78,EZ78/FA78)</f>
        <v>1</v>
      </c>
      <c r="FD78" s="15" t="n">
        <v>149</v>
      </c>
      <c r="FE78" s="15" t="n">
        <f aca="false">IF(FC78/FD78=INT(FC78/FD78),1,0)</f>
        <v>0</v>
      </c>
      <c r="FF78" s="15" t="n">
        <f aca="false">IF(FE78=0,FC78,FC78/FD78)</f>
        <v>1</v>
      </c>
      <c r="FG78" s="15"/>
      <c r="FH78" s="15" t="n">
        <f aca="false">8*AF78+4*AI78+2*AL78+AO78</f>
        <v>1</v>
      </c>
      <c r="FI78" s="15" t="n">
        <f aca="false">4*AR78+2*AU78+AX78</f>
        <v>0</v>
      </c>
      <c r="FJ78" s="15" t="n">
        <f aca="false">2*BA78+BD78</f>
        <v>0</v>
      </c>
      <c r="FK78" s="15" t="n">
        <f aca="false">2*BG78+BJ78</f>
        <v>1</v>
      </c>
      <c r="FL78" s="15" t="n">
        <f aca="false">2*BM78+BP78</f>
        <v>0</v>
      </c>
      <c r="FM78" s="15" t="n">
        <f aca="false">2*BS78+BV78</f>
        <v>0</v>
      </c>
      <c r="FN78" s="15" t="n">
        <f aca="false">BY78</f>
        <v>0</v>
      </c>
      <c r="FO78" s="15" t="n">
        <f aca="false">CB78</f>
        <v>0</v>
      </c>
      <c r="FP78" s="15" t="n">
        <f aca="false">CE78</f>
        <v>0</v>
      </c>
      <c r="FQ78" s="15" t="n">
        <f aca="false">CH78</f>
        <v>0</v>
      </c>
      <c r="FR78" s="15" t="n">
        <f aca="false">CK78</f>
        <v>0</v>
      </c>
      <c r="FS78" s="0" t="n">
        <f aca="false">CN78</f>
        <v>0</v>
      </c>
      <c r="FT78" s="0" t="n">
        <f aca="false">CQ78</f>
        <v>0</v>
      </c>
      <c r="FU78" s="0" t="n">
        <f aca="false">CT78</f>
        <v>0</v>
      </c>
      <c r="FV78" s="0" t="n">
        <f aca="false">CW78</f>
        <v>0</v>
      </c>
      <c r="FW78" s="0" t="n">
        <f aca="false">CZ78</f>
        <v>0</v>
      </c>
      <c r="FX78" s="0" t="n">
        <f aca="false">DC78</f>
        <v>0</v>
      </c>
      <c r="FY78" s="0" t="n">
        <f aca="false">DF78</f>
        <v>0</v>
      </c>
      <c r="FZ78" s="0" t="n">
        <f aca="false">DI78</f>
        <v>0</v>
      </c>
      <c r="GA78" s="0" t="n">
        <f aca="false">DL78</f>
        <v>0</v>
      </c>
      <c r="GB78" s="0" t="n">
        <f aca="false">DO78</f>
        <v>0</v>
      </c>
      <c r="GC78" s="0" t="n">
        <f aca="false">DR78</f>
        <v>0</v>
      </c>
      <c r="GD78" s="0" t="n">
        <f aca="false">DU78</f>
        <v>0</v>
      </c>
      <c r="GE78" s="0" t="n">
        <f aca="false">DX78</f>
        <v>0</v>
      </c>
      <c r="GF78" s="0" t="n">
        <f aca="false">EA78</f>
        <v>0</v>
      </c>
      <c r="GG78" s="0" t="n">
        <f aca="false">ED78</f>
        <v>0</v>
      </c>
      <c r="GH78" s="0" t="n">
        <f aca="false">EG78</f>
        <v>0</v>
      </c>
      <c r="GI78" s="0" t="n">
        <f aca="false">EJ78</f>
        <v>0</v>
      </c>
      <c r="GJ78" s="0" t="n">
        <f aca="false">EM78</f>
        <v>0</v>
      </c>
      <c r="GK78" s="0" t="n">
        <f aca="false">EP78</f>
        <v>0</v>
      </c>
      <c r="GL78" s="0" t="n">
        <f aca="false">ES78</f>
        <v>0</v>
      </c>
      <c r="GM78" s="0" t="n">
        <f aca="false">EV78</f>
        <v>0</v>
      </c>
      <c r="GN78" s="0" t="n">
        <f aca="false">EY78</f>
        <v>0</v>
      </c>
      <c r="GO78" s="0" t="n">
        <f aca="false">FB78</f>
        <v>0</v>
      </c>
      <c r="GP78" s="0" t="n">
        <f aca="false">FE78</f>
        <v>0</v>
      </c>
      <c r="GQ78" s="0" t="n">
        <f aca="false">AD78</f>
        <v>14</v>
      </c>
      <c r="GR78" s="0" t="n">
        <f aca="false">GQ78/GQ81</f>
        <v>14</v>
      </c>
    </row>
    <row r="79" customFormat="false" ht="6" hidden="true" customHeight="true" outlineLevel="0" collapsed="false">
      <c r="A79" s="1"/>
      <c r="B79" s="13"/>
      <c r="C79" s="10"/>
      <c r="D79" s="10"/>
      <c r="E79" s="61"/>
      <c r="F79" s="78"/>
      <c r="G79" s="61"/>
      <c r="H79" s="10"/>
      <c r="I79" s="10"/>
      <c r="AB79" s="0" t="n">
        <f aca="false">AB78+INT(AC78/AC79)</f>
        <v>1</v>
      </c>
      <c r="AC79" s="15" t="n">
        <f aca="true">IF(Y74&gt;AC78,INT((RAND()*(Z74-Y74+1)+Y74)),INT((RAND()*(Z74-AC78)+AC78+1)))</f>
        <v>17</v>
      </c>
      <c r="AD79" s="0" t="n">
        <f aca="false">AC79</f>
        <v>17</v>
      </c>
      <c r="AE79" s="0" t="n">
        <v>256</v>
      </c>
      <c r="AF79" s="15" t="n">
        <f aca="false">IF(AD79/AE79=INT(AD79/AE79),1,0)</f>
        <v>0</v>
      </c>
      <c r="AG79" s="15" t="n">
        <f aca="false">IF(AF79=0,AD79,AD79/AE79)</f>
        <v>17</v>
      </c>
      <c r="AH79" s="15" t="n">
        <v>16</v>
      </c>
      <c r="AI79" s="15" t="n">
        <f aca="false">IF(AG79/AH79=INT(AG79/AH79),1,0)</f>
        <v>0</v>
      </c>
      <c r="AJ79" s="15" t="n">
        <f aca="false">IF(AI79=0,AG79,AG79/AH79)</f>
        <v>17</v>
      </c>
      <c r="AK79" s="15" t="n">
        <v>4</v>
      </c>
      <c r="AL79" s="15" t="n">
        <f aca="false">IF(AJ79/AK79=INT(AJ79/AK79),1,0)</f>
        <v>0</v>
      </c>
      <c r="AM79" s="15" t="n">
        <f aca="false">IF(AL79=0,AJ79,AJ79/AK79)</f>
        <v>17</v>
      </c>
      <c r="AN79" s="15" t="n">
        <v>2</v>
      </c>
      <c r="AO79" s="15" t="n">
        <f aca="false">IF(AM79/AN79=INT(AM79/AN79),1,0)</f>
        <v>0</v>
      </c>
      <c r="AP79" s="15" t="n">
        <f aca="false">IF(AO79=0,AM79,AM79/AN79)</f>
        <v>17</v>
      </c>
      <c r="AQ79" s="15" t="n">
        <v>81</v>
      </c>
      <c r="AR79" s="15" t="n">
        <f aca="false">IF(AP79/AQ79=INT(AP79/AQ79),1,0)</f>
        <v>0</v>
      </c>
      <c r="AS79" s="15" t="n">
        <f aca="false">IF(AR79=0,AP79,AP79/AQ79)</f>
        <v>17</v>
      </c>
      <c r="AT79" s="15" t="n">
        <v>9</v>
      </c>
      <c r="AU79" s="15" t="n">
        <f aca="false">IF(AS79/AT79=INT(AS79/AT79),1,0)</f>
        <v>0</v>
      </c>
      <c r="AV79" s="15" t="n">
        <f aca="false">IF(AU79=0,AS79,AS79/AT79)</f>
        <v>17</v>
      </c>
      <c r="AW79" s="15" t="n">
        <v>3</v>
      </c>
      <c r="AX79" s="15" t="n">
        <f aca="false">IF(AV79/AW79=INT(AV79/AW79),1,0)</f>
        <v>0</v>
      </c>
      <c r="AY79" s="15" t="n">
        <f aca="false">IF(AX79=0,AV79,AV79/AW79)</f>
        <v>17</v>
      </c>
      <c r="AZ79" s="15" t="n">
        <v>25</v>
      </c>
      <c r="BA79" s="15" t="n">
        <f aca="false">IF(AY79/AZ79=INT(AY79/AZ79),1,0)</f>
        <v>0</v>
      </c>
      <c r="BB79" s="15" t="n">
        <f aca="false">IF(BA79=0,AY79,AY79/AZ79)</f>
        <v>17</v>
      </c>
      <c r="BC79" s="15" t="n">
        <v>5</v>
      </c>
      <c r="BD79" s="15" t="n">
        <f aca="false">IF(BB79/BC79=INT(BB79/BC79),1,0)</f>
        <v>0</v>
      </c>
      <c r="BE79" s="15" t="n">
        <f aca="false">IF(BD79=0,BB79,BB79/BC79)</f>
        <v>17</v>
      </c>
      <c r="BF79" s="15" t="n">
        <v>49</v>
      </c>
      <c r="BG79" s="15" t="n">
        <f aca="false">IF(BE79/BF79=INT(BE79/BF79),1,0)</f>
        <v>0</v>
      </c>
      <c r="BH79" s="15" t="n">
        <f aca="false">IF(BG79=0,BE79,BE79/BF79)</f>
        <v>17</v>
      </c>
      <c r="BI79" s="15" t="n">
        <v>7</v>
      </c>
      <c r="BJ79" s="15" t="n">
        <f aca="false">IF(BH79/BI79=INT(BH79/BI79),1,0)</f>
        <v>0</v>
      </c>
      <c r="BK79" s="15" t="n">
        <f aca="false">IF(BJ79=0,BH79,BH79/BI79)</f>
        <v>17</v>
      </c>
      <c r="BL79" s="15" t="n">
        <v>121</v>
      </c>
      <c r="BM79" s="15" t="n">
        <f aca="false">IF(BK79/BL79=INT(BK79/BL79),1,0)</f>
        <v>0</v>
      </c>
      <c r="BN79" s="15" t="n">
        <f aca="false">IF(BM79=0,BK79,BK79/BL79)</f>
        <v>17</v>
      </c>
      <c r="BO79" s="15" t="n">
        <v>11</v>
      </c>
      <c r="BP79" s="15" t="n">
        <f aca="false">IF(BN79/BO79=INT(BN79/BO79),1,0)</f>
        <v>0</v>
      </c>
      <c r="BQ79" s="15" t="n">
        <f aca="false">IF(BP79=0,BN79,BN79/BO79)</f>
        <v>17</v>
      </c>
      <c r="BR79" s="15" t="n">
        <v>169</v>
      </c>
      <c r="BS79" s="15" t="n">
        <f aca="false">IF(BQ79/BR79=INT(BQ79/BR79),1,0)</f>
        <v>0</v>
      </c>
      <c r="BT79" s="15" t="n">
        <f aca="false">IF(BS79=0,BQ79,BQ79/BR79)</f>
        <v>17</v>
      </c>
      <c r="BU79" s="15" t="n">
        <v>13</v>
      </c>
      <c r="BV79" s="15" t="n">
        <f aca="false">IF(BT79/BU79=INT(BT79/BU79),1,0)</f>
        <v>0</v>
      </c>
      <c r="BW79" s="15" t="n">
        <f aca="false">IF(BV79=0,BT79,BT79/BU79)</f>
        <v>17</v>
      </c>
      <c r="BX79" s="15" t="n">
        <v>17</v>
      </c>
      <c r="BY79" s="15" t="n">
        <f aca="false">IF(BW79/BX79=INT(BW79/BX79),1,0)</f>
        <v>1</v>
      </c>
      <c r="BZ79" s="15" t="n">
        <f aca="false">IF(BY79=0,BW79,BW79/BX79)</f>
        <v>1</v>
      </c>
      <c r="CA79" s="15" t="n">
        <v>19</v>
      </c>
      <c r="CB79" s="15" t="n">
        <f aca="false">IF(BZ79/CA79=INT(BZ79/CA79),1,0)</f>
        <v>0</v>
      </c>
      <c r="CC79" s="15" t="n">
        <f aca="false">IF(CB79=0,BZ79,BZ79/CA79)</f>
        <v>1</v>
      </c>
      <c r="CD79" s="15" t="n">
        <v>23</v>
      </c>
      <c r="CE79" s="15" t="n">
        <f aca="false">IF(CC79/CD79=INT(CC79/CD79),1,0)</f>
        <v>0</v>
      </c>
      <c r="CF79" s="15" t="n">
        <f aca="false">IF(CE79=0,CC79,CC79/CD79)</f>
        <v>1</v>
      </c>
      <c r="CG79" s="15" t="n">
        <v>29</v>
      </c>
      <c r="CH79" s="15" t="n">
        <f aca="false">IF(CF79/CG79=INT(CF79/CG79),1,0)</f>
        <v>0</v>
      </c>
      <c r="CI79" s="15" t="n">
        <f aca="false">IF(CH79=0,CF79,CF79/CG79)</f>
        <v>1</v>
      </c>
      <c r="CJ79" s="15" t="n">
        <v>31</v>
      </c>
      <c r="CK79" s="15" t="n">
        <f aca="false">IF(CI79/CJ79=INT(CI79/CJ79),1,0)</f>
        <v>0</v>
      </c>
      <c r="CL79" s="15" t="n">
        <f aca="false">IF(CK79=0,CI79,CI79/CJ79)</f>
        <v>1</v>
      </c>
      <c r="CM79" s="15" t="n">
        <v>37</v>
      </c>
      <c r="CN79" s="15" t="n">
        <f aca="false">IF(CL79/CM79=INT(CL79/CM79),1,0)</f>
        <v>0</v>
      </c>
      <c r="CO79" s="15" t="n">
        <f aca="false">IF(CN79=0,CL79,CL79/CM79)</f>
        <v>1</v>
      </c>
      <c r="CP79" s="15" t="n">
        <v>41</v>
      </c>
      <c r="CQ79" s="15" t="n">
        <f aca="false">IF(CO79/CP79=INT(CO79/CP79),1,0)</f>
        <v>0</v>
      </c>
      <c r="CR79" s="15" t="n">
        <f aca="false">IF(CQ79=0,CO79,CO79/CP79)</f>
        <v>1</v>
      </c>
      <c r="CS79" s="15" t="n">
        <v>43</v>
      </c>
      <c r="CT79" s="15" t="n">
        <f aca="false">IF(CR79/CS79=INT(CR79/CS79),1,0)</f>
        <v>0</v>
      </c>
      <c r="CU79" s="15" t="n">
        <f aca="false">IF(CT79=0,CR79,CR79/CS79)</f>
        <v>1</v>
      </c>
      <c r="CV79" s="15" t="n">
        <v>47</v>
      </c>
      <c r="CW79" s="15" t="n">
        <f aca="false">IF(CU79/CV79=INT(CU79/CV79),1,0)</f>
        <v>0</v>
      </c>
      <c r="CX79" s="15" t="n">
        <f aca="false">IF(CW79=0,CU79,CU79/CV79)</f>
        <v>1</v>
      </c>
      <c r="CY79" s="15" t="n">
        <v>53</v>
      </c>
      <c r="CZ79" s="15" t="n">
        <f aca="false">IF(CX79/CY79=INT(CX79/CY79),1,0)</f>
        <v>0</v>
      </c>
      <c r="DA79" s="15" t="n">
        <f aca="false">IF(CZ79=0,CX79,CX79/CY79)</f>
        <v>1</v>
      </c>
      <c r="DB79" s="15" t="n">
        <v>59</v>
      </c>
      <c r="DC79" s="15" t="n">
        <f aca="false">IF(DA79/DB79=INT(DA79/DB79),1,0)</f>
        <v>0</v>
      </c>
      <c r="DD79" s="15" t="n">
        <f aca="false">IF(DC79=0,DA79,DA79/DB79)</f>
        <v>1</v>
      </c>
      <c r="DE79" s="15" t="n">
        <v>61</v>
      </c>
      <c r="DF79" s="15" t="n">
        <f aca="false">IF(DD79/DE79=INT(DD79/DE79),1,0)</f>
        <v>0</v>
      </c>
      <c r="DG79" s="15" t="n">
        <f aca="false">IF(DF79=0,DD79,DD79/DE79)</f>
        <v>1</v>
      </c>
      <c r="DH79" s="15" t="n">
        <v>67</v>
      </c>
      <c r="DI79" s="15" t="n">
        <f aca="false">IF(DG79/DH79=INT(DG79/DH79),1,0)</f>
        <v>0</v>
      </c>
      <c r="DJ79" s="15" t="n">
        <f aca="false">IF(DI79=0,DG79,DG79/DH79)</f>
        <v>1</v>
      </c>
      <c r="DK79" s="15" t="n">
        <v>71</v>
      </c>
      <c r="DL79" s="15" t="n">
        <f aca="false">IF(DJ79/DK79=INT(DJ79/DK79),1,0)</f>
        <v>0</v>
      </c>
      <c r="DM79" s="15" t="n">
        <f aca="false">IF(DL79=0,DJ79,DJ79/DK79)</f>
        <v>1</v>
      </c>
      <c r="DN79" s="15" t="n">
        <v>73</v>
      </c>
      <c r="DO79" s="15" t="n">
        <f aca="false">IF(DM79/DN79=INT(DM79/DN79),1,0)</f>
        <v>0</v>
      </c>
      <c r="DP79" s="15" t="n">
        <f aca="false">IF(DO79=0,DM79,DM79/DN79)</f>
        <v>1</v>
      </c>
      <c r="DQ79" s="15" t="n">
        <v>79</v>
      </c>
      <c r="DR79" s="15" t="n">
        <f aca="false">IF(DP79/DQ79=INT(DP79/DQ79),1,0)</f>
        <v>0</v>
      </c>
      <c r="DS79" s="15" t="n">
        <f aca="false">IF(DR79=0,DP79,DP79/DQ79)</f>
        <v>1</v>
      </c>
      <c r="DT79" s="15" t="n">
        <v>83</v>
      </c>
      <c r="DU79" s="15" t="n">
        <f aca="false">IF(DS79/DT79=INT(DS79/DT79),1,0)</f>
        <v>0</v>
      </c>
      <c r="DV79" s="15" t="n">
        <f aca="false">IF(DU79=0,DS79,DS79/DT79)</f>
        <v>1</v>
      </c>
      <c r="DW79" s="15" t="n">
        <v>89</v>
      </c>
      <c r="DX79" s="15" t="n">
        <f aca="false">IF(DV79/DW79=INT(DV79/DW79),1,0)</f>
        <v>0</v>
      </c>
      <c r="DY79" s="15" t="n">
        <f aca="false">IF(DX79=0,DV79,DV79/DW79)</f>
        <v>1</v>
      </c>
      <c r="DZ79" s="15" t="n">
        <v>97</v>
      </c>
      <c r="EA79" s="15" t="n">
        <f aca="false">IF(DY79/DZ79=INT(DY79/DZ79),1,0)</f>
        <v>0</v>
      </c>
      <c r="EB79" s="15" t="n">
        <f aca="false">IF(EA79=0,DY79,DY79/DZ79)</f>
        <v>1</v>
      </c>
      <c r="EC79" s="15" t="n">
        <v>101</v>
      </c>
      <c r="ED79" s="15" t="n">
        <f aca="false">IF(EB79/EC79=INT(EB79/EC79),1,0)</f>
        <v>0</v>
      </c>
      <c r="EE79" s="15" t="n">
        <f aca="false">IF(ED79=0,EB79,EB79/EC79)</f>
        <v>1</v>
      </c>
      <c r="EF79" s="15" t="n">
        <v>103</v>
      </c>
      <c r="EG79" s="15" t="n">
        <f aca="false">IF(EE79/EF79=INT(EE79/EF79),1,0)</f>
        <v>0</v>
      </c>
      <c r="EH79" s="15" t="n">
        <f aca="false">IF(EG79=0,EE79,EE79/EF79)</f>
        <v>1</v>
      </c>
      <c r="EI79" s="15" t="n">
        <v>107</v>
      </c>
      <c r="EJ79" s="15" t="n">
        <f aca="false">IF(EH79/EI79=INT(EH79/EI79),1,0)</f>
        <v>0</v>
      </c>
      <c r="EK79" s="15" t="n">
        <f aca="false">IF(EJ79=0,EH79,EH79/EI79)</f>
        <v>1</v>
      </c>
      <c r="EL79" s="15" t="n">
        <v>109</v>
      </c>
      <c r="EM79" s="15" t="n">
        <f aca="false">IF(EK79/EL79=INT(EK79/EL79),1,0)</f>
        <v>0</v>
      </c>
      <c r="EN79" s="15" t="n">
        <f aca="false">IF(EM79=0,EK79,EK79/EL79)</f>
        <v>1</v>
      </c>
      <c r="EO79" s="15" t="n">
        <v>113</v>
      </c>
      <c r="EP79" s="15" t="n">
        <f aca="false">IF(EN79/EO79=INT(EN79/EO79),1,0)</f>
        <v>0</v>
      </c>
      <c r="EQ79" s="15" t="n">
        <f aca="false">IF(EP79=0,EN79,EN79/EO79)</f>
        <v>1</v>
      </c>
      <c r="ER79" s="15" t="n">
        <v>127</v>
      </c>
      <c r="ES79" s="15" t="n">
        <f aca="false">IF(EQ79/ER79=INT(EQ79/ER79),1,0)</f>
        <v>0</v>
      </c>
      <c r="ET79" s="15" t="n">
        <f aca="false">IF(ES79=0,EQ79,EQ79/ER79)</f>
        <v>1</v>
      </c>
      <c r="EU79" s="15" t="n">
        <v>131</v>
      </c>
      <c r="EV79" s="15" t="n">
        <f aca="false">IF(ET79/EU79=INT(ET79/EU79),1,0)</f>
        <v>0</v>
      </c>
      <c r="EW79" s="15" t="n">
        <f aca="false">IF(EV79=0,ET79,ET79/EU79)</f>
        <v>1</v>
      </c>
      <c r="EX79" s="15" t="n">
        <v>137</v>
      </c>
      <c r="EY79" s="15" t="n">
        <f aca="false">IF(EW79/EX79=INT(EW79/EX79),1,0)</f>
        <v>0</v>
      </c>
      <c r="EZ79" s="15" t="n">
        <f aca="false">IF(EY79=0,EW79,EW79/EX79)</f>
        <v>1</v>
      </c>
      <c r="FA79" s="15" t="n">
        <v>139</v>
      </c>
      <c r="FB79" s="15" t="n">
        <f aca="false">IF(EZ79/FA79=INT(EZ79/FA79),1,0)</f>
        <v>0</v>
      </c>
      <c r="FC79" s="15" t="n">
        <f aca="false">IF(FB79=0,EZ79,EZ79/FA79)</f>
        <v>1</v>
      </c>
      <c r="FD79" s="15" t="n">
        <v>149</v>
      </c>
      <c r="FE79" s="15" t="n">
        <f aca="false">IF(FC79/FD79=INT(FC79/FD79),1,0)</f>
        <v>0</v>
      </c>
      <c r="FF79" s="15" t="n">
        <f aca="false">IF(FE79=0,FC79,FC79/FD79)</f>
        <v>1</v>
      </c>
      <c r="FG79" s="15"/>
      <c r="FH79" s="15" t="n">
        <f aca="false">8*AF79+4*AI79+2*AL79+AO79</f>
        <v>0</v>
      </c>
      <c r="FI79" s="15" t="n">
        <f aca="false">4*AR79+2*AU79+AX79</f>
        <v>0</v>
      </c>
      <c r="FJ79" s="15" t="n">
        <f aca="false">2*BA79+BD79</f>
        <v>0</v>
      </c>
      <c r="FK79" s="15" t="n">
        <f aca="false">2*BG79+BJ79</f>
        <v>0</v>
      </c>
      <c r="FL79" s="15" t="n">
        <f aca="false">2*BM79+BP79</f>
        <v>0</v>
      </c>
      <c r="FM79" s="15" t="n">
        <f aca="false">2*BS79+BV79</f>
        <v>0</v>
      </c>
      <c r="FN79" s="15" t="n">
        <f aca="false">BY79</f>
        <v>1</v>
      </c>
      <c r="FO79" s="15" t="n">
        <f aca="false">CB79</f>
        <v>0</v>
      </c>
      <c r="FP79" s="15" t="n">
        <f aca="false">CE79</f>
        <v>0</v>
      </c>
      <c r="FQ79" s="15" t="n">
        <f aca="false">CH79</f>
        <v>0</v>
      </c>
      <c r="FR79" s="15" t="n">
        <f aca="false">CK79</f>
        <v>0</v>
      </c>
      <c r="FS79" s="0" t="n">
        <f aca="false">CN79</f>
        <v>0</v>
      </c>
      <c r="FT79" s="0" t="n">
        <f aca="false">CQ79</f>
        <v>0</v>
      </c>
      <c r="FU79" s="0" t="n">
        <f aca="false">CT79</f>
        <v>0</v>
      </c>
      <c r="FV79" s="0" t="n">
        <f aca="false">CW79</f>
        <v>0</v>
      </c>
      <c r="FW79" s="0" t="n">
        <f aca="false">CZ79</f>
        <v>0</v>
      </c>
      <c r="FX79" s="0" t="n">
        <f aca="false">DC79</f>
        <v>0</v>
      </c>
      <c r="FY79" s="0" t="n">
        <f aca="false">DF79</f>
        <v>0</v>
      </c>
      <c r="FZ79" s="0" t="n">
        <f aca="false">DI79</f>
        <v>0</v>
      </c>
      <c r="GA79" s="0" t="n">
        <f aca="false">DL79</f>
        <v>0</v>
      </c>
      <c r="GB79" s="0" t="n">
        <f aca="false">DO79</f>
        <v>0</v>
      </c>
      <c r="GC79" s="0" t="n">
        <f aca="false">DR79</f>
        <v>0</v>
      </c>
      <c r="GD79" s="0" t="n">
        <f aca="false">DU79</f>
        <v>0</v>
      </c>
      <c r="GE79" s="0" t="n">
        <f aca="false">DX79</f>
        <v>0</v>
      </c>
      <c r="GF79" s="0" t="n">
        <f aca="false">EA79</f>
        <v>0</v>
      </c>
      <c r="GG79" s="0" t="n">
        <f aca="false">ED79</f>
        <v>0</v>
      </c>
      <c r="GH79" s="0" t="n">
        <f aca="false">EG79</f>
        <v>0</v>
      </c>
      <c r="GI79" s="0" t="n">
        <f aca="false">EJ79</f>
        <v>0</v>
      </c>
      <c r="GJ79" s="0" t="n">
        <f aca="false">EM79</f>
        <v>0</v>
      </c>
      <c r="GK79" s="0" t="n">
        <f aca="false">EP79</f>
        <v>0</v>
      </c>
      <c r="GL79" s="0" t="n">
        <f aca="false">ES79</f>
        <v>0</v>
      </c>
      <c r="GM79" s="0" t="n">
        <f aca="false">EV79</f>
        <v>0</v>
      </c>
      <c r="GN79" s="0" t="n">
        <f aca="false">EY79</f>
        <v>0</v>
      </c>
      <c r="GO79" s="0" t="n">
        <f aca="false">FB79</f>
        <v>0</v>
      </c>
      <c r="GP79" s="0" t="n">
        <f aca="false">FE79</f>
        <v>0</v>
      </c>
      <c r="GQ79" s="0" t="n">
        <f aca="false">AD79</f>
        <v>17</v>
      </c>
      <c r="GR79" s="0" t="n">
        <f aca="false">GQ79/GQ81</f>
        <v>17</v>
      </c>
    </row>
    <row r="80" customFormat="false" ht="6" hidden="true" customHeight="true" outlineLevel="0" collapsed="false">
      <c r="A80" s="1"/>
      <c r="B80" s="13"/>
      <c r="C80" s="10"/>
      <c r="D80" s="10"/>
      <c r="E80" s="61"/>
      <c r="F80" s="78"/>
      <c r="G80" s="61"/>
      <c r="H80" s="10"/>
      <c r="I80" s="1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 t="n">
        <f aca="false">IF(FH78&lt;FH79,FH78,FH79)</f>
        <v>0</v>
      </c>
      <c r="FI80" s="15" t="n">
        <f aca="false">IF(FI78&lt;FI79,FI78,FI79)</f>
        <v>0</v>
      </c>
      <c r="FJ80" s="15" t="n">
        <f aca="false">IF(FJ78&lt;FJ79,FJ78,FJ79)</f>
        <v>0</v>
      </c>
      <c r="FK80" s="15" t="n">
        <f aca="false">IF(FK78&lt;FK79,FK78,FK79)</f>
        <v>0</v>
      </c>
      <c r="FL80" s="15" t="n">
        <f aca="false">IF(FL78&lt;FL79,FL78,FL79)</f>
        <v>0</v>
      </c>
      <c r="FM80" s="15" t="n">
        <f aca="false">IF(FM78&lt;FM79,FM78,FM79)</f>
        <v>0</v>
      </c>
      <c r="FN80" s="15" t="n">
        <f aca="false">IF(FN78&lt;FN79,FN78,FN79)</f>
        <v>0</v>
      </c>
      <c r="FO80" s="15" t="n">
        <f aca="false">IF(FO78&lt;FO79,FO78,FO79)</f>
        <v>0</v>
      </c>
      <c r="FP80" s="15" t="n">
        <f aca="false">IF(FP78&lt;FP79,FP78,FP79)</f>
        <v>0</v>
      </c>
      <c r="FQ80" s="15" t="n">
        <f aca="false">IF(FQ78&lt;FQ79,FQ78,FQ79)</f>
        <v>0</v>
      </c>
      <c r="FR80" s="15" t="n">
        <f aca="false">IF(FR78&lt;FR79,FR78,FR79)</f>
        <v>0</v>
      </c>
      <c r="FS80" s="15" t="n">
        <f aca="false">IF(FS78&lt;FS79,FS78,FS79)</f>
        <v>0</v>
      </c>
      <c r="FT80" s="15" t="n">
        <f aca="false">IF(FT78&lt;FT79,FT78,FT79)</f>
        <v>0</v>
      </c>
      <c r="FU80" s="15" t="n">
        <f aca="false">IF(FU78&lt;FU79,FU78,FU79)</f>
        <v>0</v>
      </c>
      <c r="FV80" s="15" t="n">
        <f aca="false">IF(FV78&lt;FV79,FV78,FV79)</f>
        <v>0</v>
      </c>
      <c r="FW80" s="15" t="n">
        <f aca="false">IF(FW78&lt;FW79,FW78,FW79)</f>
        <v>0</v>
      </c>
      <c r="FX80" s="15" t="n">
        <f aca="false">IF(FX78&lt;FX79,FX78,FX79)</f>
        <v>0</v>
      </c>
      <c r="FY80" s="15" t="n">
        <f aca="false">IF(FY78&lt;FY79,FY78,FY79)</f>
        <v>0</v>
      </c>
      <c r="FZ80" s="15" t="n">
        <f aca="false">IF(FZ78&lt;FZ79,FZ78,FZ79)</f>
        <v>0</v>
      </c>
      <c r="GA80" s="15" t="n">
        <f aca="false">IF(GA78&lt;GA79,GA78,GA79)</f>
        <v>0</v>
      </c>
      <c r="GB80" s="15" t="n">
        <f aca="false">IF(GB78&lt;GB79,GB78,GB79)</f>
        <v>0</v>
      </c>
      <c r="GC80" s="15" t="n">
        <f aca="false">IF(GC78&lt;GC79,GC78,GC79)</f>
        <v>0</v>
      </c>
      <c r="GD80" s="15" t="n">
        <f aca="false">IF(GD78&lt;GD79,GD78,GD79)</f>
        <v>0</v>
      </c>
      <c r="GE80" s="15" t="n">
        <f aca="false">IF(GE78&lt;GE79,GE78,GE79)</f>
        <v>0</v>
      </c>
      <c r="GF80" s="15" t="n">
        <f aca="false">IF(GF78&lt;GF79,GF78,GF79)</f>
        <v>0</v>
      </c>
      <c r="GG80" s="15" t="n">
        <f aca="false">IF(GG78&lt;GG79,GG78,GG79)</f>
        <v>0</v>
      </c>
      <c r="GH80" s="15" t="n">
        <f aca="false">IF(GH78&lt;GH79,GH78,GH79)</f>
        <v>0</v>
      </c>
      <c r="GI80" s="15" t="n">
        <f aca="false">IF(GI78&lt;GI79,GI78,GI79)</f>
        <v>0</v>
      </c>
      <c r="GJ80" s="15" t="n">
        <f aca="false">IF(GJ78&lt;GJ79,GJ78,GJ79)</f>
        <v>0</v>
      </c>
      <c r="GK80" s="15" t="n">
        <f aca="false">IF(GK78&lt;GK79,GK78,GK79)</f>
        <v>0</v>
      </c>
      <c r="GL80" s="15" t="n">
        <f aca="false">IF(GL78&lt;GL79,GL78,GL79)</f>
        <v>0</v>
      </c>
      <c r="GM80" s="15" t="n">
        <f aca="false">IF(GM78&lt;GM79,GM78,GM79)</f>
        <v>0</v>
      </c>
      <c r="GN80" s="15" t="n">
        <f aca="false">IF(GN78&lt;GN79,GN78,GN79)</f>
        <v>0</v>
      </c>
      <c r="GO80" s="15" t="n">
        <f aca="false">IF(GO78&lt;GO79,GO78,GO79)</f>
        <v>0</v>
      </c>
      <c r="GP80" s="15" t="n">
        <f aca="false">IF(GP78&lt;GP79,GP78,GP79)</f>
        <v>0</v>
      </c>
    </row>
    <row r="81" customFormat="false" ht="6" hidden="true" customHeight="true" outlineLevel="0" collapsed="false">
      <c r="A81" s="1"/>
      <c r="B81" s="13"/>
      <c r="C81" s="10"/>
      <c r="D81" s="10"/>
      <c r="E81" s="61"/>
      <c r="F81" s="78"/>
      <c r="G81" s="61"/>
      <c r="H81" s="10"/>
      <c r="I81" s="10"/>
      <c r="AC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0" t="n">
        <f aca="false">FH$3^FH80</f>
        <v>1</v>
      </c>
      <c r="FI81" s="0" t="n">
        <f aca="false">FI$3^FI80*FH81</f>
        <v>1</v>
      </c>
      <c r="FJ81" s="0" t="n">
        <f aca="false">FJ$3^FJ80*FI81</f>
        <v>1</v>
      </c>
      <c r="FK81" s="0" t="n">
        <f aca="false">FK$3^FK80*FJ81</f>
        <v>1</v>
      </c>
      <c r="FL81" s="0" t="n">
        <f aca="false">FL$3^FL80*FK81</f>
        <v>1</v>
      </c>
      <c r="FM81" s="0" t="n">
        <f aca="false">FM$3^FM80*FL81</f>
        <v>1</v>
      </c>
      <c r="FN81" s="0" t="n">
        <f aca="false">FN$3^FN80*FM81</f>
        <v>1</v>
      </c>
      <c r="FO81" s="0" t="n">
        <f aca="false">FO$3^FO80*FN81</f>
        <v>1</v>
      </c>
      <c r="FP81" s="0" t="n">
        <f aca="false">FP$3^FP80*FO81</f>
        <v>1</v>
      </c>
      <c r="FQ81" s="0" t="n">
        <f aca="false">FQ$3^FQ80*FP81</f>
        <v>1</v>
      </c>
      <c r="FR81" s="0" t="n">
        <f aca="false">FR$3^FR80*FQ81</f>
        <v>1</v>
      </c>
      <c r="FS81" s="0" t="n">
        <f aca="false">FS$3^FS80*FR81</f>
        <v>1</v>
      </c>
      <c r="FT81" s="0" t="n">
        <f aca="false">FT$3^FT80*FS81</f>
        <v>1</v>
      </c>
      <c r="FU81" s="0" t="n">
        <f aca="false">FU$3^FU80*FT81</f>
        <v>1</v>
      </c>
      <c r="FV81" s="0" t="n">
        <f aca="false">FV$3^FV80*FU81</f>
        <v>1</v>
      </c>
      <c r="FW81" s="0" t="n">
        <f aca="false">FW$3^FW80*FV81</f>
        <v>1</v>
      </c>
      <c r="FX81" s="0" t="n">
        <f aca="false">FX$3^FX80*FW81</f>
        <v>1</v>
      </c>
      <c r="FY81" s="0" t="n">
        <f aca="false">FY$3^FY80*FX81</f>
        <v>1</v>
      </c>
      <c r="FZ81" s="0" t="n">
        <f aca="false">FZ$3^FZ80*FY81</f>
        <v>1</v>
      </c>
      <c r="GA81" s="0" t="n">
        <f aca="false">GA$3^GA80*FZ81</f>
        <v>1</v>
      </c>
      <c r="GB81" s="0" t="n">
        <f aca="false">GB$3^GB80*GA81</f>
        <v>1</v>
      </c>
      <c r="GC81" s="0" t="n">
        <f aca="false">GC$3^GC80*GB81</f>
        <v>1</v>
      </c>
      <c r="GD81" s="0" t="n">
        <f aca="false">GD$3^GD80*GC81</f>
        <v>1</v>
      </c>
      <c r="GE81" s="0" t="n">
        <f aca="false">GE$3^GE80*GD81</f>
        <v>1</v>
      </c>
      <c r="GF81" s="0" t="n">
        <f aca="false">GF$3^GF80*GE81</f>
        <v>1</v>
      </c>
      <c r="GG81" s="0" t="n">
        <f aca="false">GG$3^GG80*GF81</f>
        <v>1</v>
      </c>
      <c r="GH81" s="0" t="n">
        <f aca="false">GH$3^GH80*GG81</f>
        <v>1</v>
      </c>
      <c r="GI81" s="0" t="n">
        <f aca="false">GI$3^GI80*GH81</f>
        <v>1</v>
      </c>
      <c r="GJ81" s="0" t="n">
        <f aca="false">GJ$3^GJ80*GI81</f>
        <v>1</v>
      </c>
      <c r="GK81" s="0" t="n">
        <f aca="false">GK$3^GK80*GJ81</f>
        <v>1</v>
      </c>
      <c r="GL81" s="0" t="n">
        <f aca="false">GL$3^GL80*GK81</f>
        <v>1</v>
      </c>
      <c r="GM81" s="0" t="n">
        <f aca="false">GM$3^GM80*GL81</f>
        <v>1</v>
      </c>
      <c r="GN81" s="0" t="n">
        <f aca="false">GN$3^GN80*GM81</f>
        <v>1</v>
      </c>
      <c r="GO81" s="0" t="n">
        <f aca="false">GO$3^GO80*GN81</f>
        <v>1</v>
      </c>
      <c r="GP81" s="0" t="n">
        <f aca="false">GP$3^GP80*GO81</f>
        <v>1</v>
      </c>
      <c r="GQ81" s="0" t="n">
        <f aca="false">GP81</f>
        <v>1</v>
      </c>
    </row>
    <row r="82" customFormat="false" ht="6" hidden="true" customHeight="true" outlineLevel="0" collapsed="false">
      <c r="A82" s="1"/>
      <c r="B82" s="13"/>
      <c r="C82" s="10"/>
      <c r="D82" s="10"/>
      <c r="E82" s="61"/>
      <c r="F82" s="78"/>
      <c r="G82" s="61"/>
      <c r="H82" s="10"/>
      <c r="I82" s="10"/>
      <c r="AA82" s="0" t="s">
        <v>65</v>
      </c>
      <c r="AB82" s="15" t="n">
        <f aca="false">GU76</f>
        <v>1</v>
      </c>
      <c r="AC82" s="15" t="n">
        <f aca="false">GU74</f>
        <v>23</v>
      </c>
      <c r="AD82" s="0" t="n">
        <f aca="false">AC82-AC83*(AB83-AB82)</f>
        <v>23</v>
      </c>
      <c r="AE82" s="0" t="n">
        <v>256</v>
      </c>
      <c r="AF82" s="15" t="n">
        <f aca="false">IF(AD82/AE82=INT(AD82/AE82),1,0)</f>
        <v>0</v>
      </c>
      <c r="AG82" s="15" t="n">
        <f aca="false">IF(AF82=0,AD82,AD82/AE82)</f>
        <v>23</v>
      </c>
      <c r="AH82" s="15" t="n">
        <v>16</v>
      </c>
      <c r="AI82" s="15" t="n">
        <f aca="false">IF(AG82/AH82=INT(AG82/AH82),1,0)</f>
        <v>0</v>
      </c>
      <c r="AJ82" s="15" t="n">
        <f aca="false">IF(AI82=0,AG82,AG82/AH82)</f>
        <v>23</v>
      </c>
      <c r="AK82" s="15" t="n">
        <v>4</v>
      </c>
      <c r="AL82" s="15" t="n">
        <f aca="false">IF(AJ82/AK82=INT(AJ82/AK82),1,0)</f>
        <v>0</v>
      </c>
      <c r="AM82" s="15" t="n">
        <f aca="false">IF(AL82=0,AJ82,AJ82/AK82)</f>
        <v>23</v>
      </c>
      <c r="AN82" s="15" t="n">
        <v>2</v>
      </c>
      <c r="AO82" s="15" t="n">
        <f aca="false">IF(AM82/AN82=INT(AM82/AN82),1,0)</f>
        <v>0</v>
      </c>
      <c r="AP82" s="15" t="n">
        <f aca="false">IF(AO82=0,AM82,AM82/AN82)</f>
        <v>23</v>
      </c>
      <c r="AQ82" s="15" t="n">
        <v>81</v>
      </c>
      <c r="AR82" s="15" t="n">
        <f aca="false">IF(AP82/AQ82=INT(AP82/AQ82),1,0)</f>
        <v>0</v>
      </c>
      <c r="AS82" s="15" t="n">
        <f aca="false">IF(AR82=0,AP82,AP82/AQ82)</f>
        <v>23</v>
      </c>
      <c r="AT82" s="15" t="n">
        <v>9</v>
      </c>
      <c r="AU82" s="15" t="n">
        <f aca="false">IF(AS82/AT82=INT(AS82/AT82),1,0)</f>
        <v>0</v>
      </c>
      <c r="AV82" s="15" t="n">
        <f aca="false">IF(AU82=0,AS82,AS82/AT82)</f>
        <v>23</v>
      </c>
      <c r="AW82" s="15" t="n">
        <v>3</v>
      </c>
      <c r="AX82" s="15" t="n">
        <f aca="false">IF(AV82/AW82=INT(AV82/AW82),1,0)</f>
        <v>0</v>
      </c>
      <c r="AY82" s="15" t="n">
        <f aca="false">IF(AX82=0,AV82,AV82/AW82)</f>
        <v>23</v>
      </c>
      <c r="AZ82" s="15" t="n">
        <v>25</v>
      </c>
      <c r="BA82" s="15" t="n">
        <f aca="false">IF(AY82/AZ82=INT(AY82/AZ82),1,0)</f>
        <v>0</v>
      </c>
      <c r="BB82" s="15" t="n">
        <f aca="false">IF(BA82=0,AY82,AY82/AZ82)</f>
        <v>23</v>
      </c>
      <c r="BC82" s="15" t="n">
        <v>5</v>
      </c>
      <c r="BD82" s="15" t="n">
        <f aca="false">IF(BB82/BC82=INT(BB82/BC82),1,0)</f>
        <v>0</v>
      </c>
      <c r="BE82" s="15" t="n">
        <f aca="false">IF(BD82=0,BB82,BB82/BC82)</f>
        <v>23</v>
      </c>
      <c r="BF82" s="15" t="n">
        <v>49</v>
      </c>
      <c r="BG82" s="15" t="n">
        <f aca="false">IF(BE82/BF82=INT(BE82/BF82),1,0)</f>
        <v>0</v>
      </c>
      <c r="BH82" s="15" t="n">
        <f aca="false">IF(BG82=0,BE82,BE82/BF82)</f>
        <v>23</v>
      </c>
      <c r="BI82" s="15" t="n">
        <v>7</v>
      </c>
      <c r="BJ82" s="15" t="n">
        <f aca="false">IF(BH82/BI82=INT(BH82/BI82),1,0)</f>
        <v>0</v>
      </c>
      <c r="BK82" s="15" t="n">
        <f aca="false">IF(BJ82=0,BH82,BH82/BI82)</f>
        <v>23</v>
      </c>
      <c r="BL82" s="15" t="n">
        <v>121</v>
      </c>
      <c r="BM82" s="15" t="n">
        <f aca="false">IF(BK82/BL82=INT(BK82/BL82),1,0)</f>
        <v>0</v>
      </c>
      <c r="BN82" s="15" t="n">
        <f aca="false">IF(BM82=0,BK82,BK82/BL82)</f>
        <v>23</v>
      </c>
      <c r="BO82" s="15" t="n">
        <v>11</v>
      </c>
      <c r="BP82" s="15" t="n">
        <f aca="false">IF(BN82/BO82=INT(BN82/BO82),1,0)</f>
        <v>0</v>
      </c>
      <c r="BQ82" s="15" t="n">
        <f aca="false">IF(BP82=0,BN82,BN82/BO82)</f>
        <v>23</v>
      </c>
      <c r="BR82" s="15" t="n">
        <v>169</v>
      </c>
      <c r="BS82" s="15" t="n">
        <f aca="false">IF(BQ82/BR82=INT(BQ82/BR82),1,0)</f>
        <v>0</v>
      </c>
      <c r="BT82" s="15" t="n">
        <f aca="false">IF(BS82=0,BQ82,BQ82/BR82)</f>
        <v>23</v>
      </c>
      <c r="BU82" s="15" t="n">
        <v>13</v>
      </c>
      <c r="BV82" s="15" t="n">
        <f aca="false">IF(BT82/BU82=INT(BT82/BU82),1,0)</f>
        <v>0</v>
      </c>
      <c r="BW82" s="15" t="n">
        <f aca="false">IF(BV82=0,BT82,BT82/BU82)</f>
        <v>23</v>
      </c>
      <c r="BX82" s="15" t="n">
        <v>17</v>
      </c>
      <c r="BY82" s="15" t="n">
        <f aca="false">IF(BW82/BX82=INT(BW82/BX82),1,0)</f>
        <v>0</v>
      </c>
      <c r="BZ82" s="15" t="n">
        <f aca="false">IF(BY82=0,BW82,BW82/BX82)</f>
        <v>23</v>
      </c>
      <c r="CA82" s="15" t="n">
        <v>19</v>
      </c>
      <c r="CB82" s="15" t="n">
        <f aca="false">IF(BZ82/CA82=INT(BZ82/CA82),1,0)</f>
        <v>0</v>
      </c>
      <c r="CC82" s="15" t="n">
        <f aca="false">IF(CB82=0,BZ82,BZ82/CA82)</f>
        <v>23</v>
      </c>
      <c r="CD82" s="15" t="n">
        <v>23</v>
      </c>
      <c r="CE82" s="15" t="n">
        <f aca="false">IF(CC82/CD82=INT(CC82/CD82),1,0)</f>
        <v>1</v>
      </c>
      <c r="CF82" s="15" t="n">
        <f aca="false">IF(CE82=0,CC82,CC82/CD82)</f>
        <v>1</v>
      </c>
      <c r="CG82" s="15" t="n">
        <v>29</v>
      </c>
      <c r="CH82" s="15" t="n">
        <f aca="false">IF(CF82/CG82=INT(CF82/CG82),1,0)</f>
        <v>0</v>
      </c>
      <c r="CI82" s="15" t="n">
        <f aca="false">IF(CH82=0,CF82,CF82/CG82)</f>
        <v>1</v>
      </c>
      <c r="CJ82" s="15" t="n">
        <v>31</v>
      </c>
      <c r="CK82" s="15" t="n">
        <f aca="false">IF(CI82/CJ82=INT(CI82/CJ82),1,0)</f>
        <v>0</v>
      </c>
      <c r="CL82" s="15" t="n">
        <f aca="false">IF(CK82=0,CI82,CI82/CJ82)</f>
        <v>1</v>
      </c>
      <c r="CM82" s="15" t="n">
        <v>37</v>
      </c>
      <c r="CN82" s="15" t="n">
        <f aca="false">IF(CL82/CM82=INT(CL82/CM82),1,0)</f>
        <v>0</v>
      </c>
      <c r="CO82" s="15" t="n">
        <f aca="false">IF(CN82=0,CL82,CL82/CM82)</f>
        <v>1</v>
      </c>
      <c r="CP82" s="15" t="n">
        <v>41</v>
      </c>
      <c r="CQ82" s="15" t="n">
        <f aca="false">IF(CO82/CP82=INT(CO82/CP82),1,0)</f>
        <v>0</v>
      </c>
      <c r="CR82" s="15" t="n">
        <f aca="false">IF(CQ82=0,CO82,CO82/CP82)</f>
        <v>1</v>
      </c>
      <c r="CS82" s="15" t="n">
        <v>43</v>
      </c>
      <c r="CT82" s="15" t="n">
        <f aca="false">IF(CR82/CS82=INT(CR82/CS82),1,0)</f>
        <v>0</v>
      </c>
      <c r="CU82" s="15" t="n">
        <f aca="false">IF(CT82=0,CR82,CR82/CS82)</f>
        <v>1</v>
      </c>
      <c r="CV82" s="15" t="n">
        <v>47</v>
      </c>
      <c r="CW82" s="15" t="n">
        <f aca="false">IF(CU82/CV82=INT(CU82/CV82),1,0)</f>
        <v>0</v>
      </c>
      <c r="CX82" s="15" t="n">
        <f aca="false">IF(CW82=0,CU82,CU82/CV82)</f>
        <v>1</v>
      </c>
      <c r="CY82" s="15" t="n">
        <v>53</v>
      </c>
      <c r="CZ82" s="15" t="n">
        <f aca="false">IF(CX82/CY82=INT(CX82/CY82),1,0)</f>
        <v>0</v>
      </c>
      <c r="DA82" s="15" t="n">
        <f aca="false">IF(CZ82=0,CX82,CX82/CY82)</f>
        <v>1</v>
      </c>
      <c r="DB82" s="15" t="n">
        <v>59</v>
      </c>
      <c r="DC82" s="15" t="n">
        <f aca="false">IF(DA82/DB82=INT(DA82/DB82),1,0)</f>
        <v>0</v>
      </c>
      <c r="DD82" s="15" t="n">
        <f aca="false">IF(DC82=0,DA82,DA82/DB82)</f>
        <v>1</v>
      </c>
      <c r="DE82" s="15" t="n">
        <v>61</v>
      </c>
      <c r="DF82" s="15" t="n">
        <f aca="false">IF(DD82/DE82=INT(DD82/DE82),1,0)</f>
        <v>0</v>
      </c>
      <c r="DG82" s="15" t="n">
        <f aca="false">IF(DF82=0,DD82,DD82/DE82)</f>
        <v>1</v>
      </c>
      <c r="DH82" s="15" t="n">
        <v>67</v>
      </c>
      <c r="DI82" s="15" t="n">
        <f aca="false">IF(DG82/DH82=INT(DG82/DH82),1,0)</f>
        <v>0</v>
      </c>
      <c r="DJ82" s="15" t="n">
        <f aca="false">IF(DI82=0,DG82,DG82/DH82)</f>
        <v>1</v>
      </c>
      <c r="DK82" s="15" t="n">
        <v>71</v>
      </c>
      <c r="DL82" s="15" t="n">
        <f aca="false">IF(DJ82/DK82=INT(DJ82/DK82),1,0)</f>
        <v>0</v>
      </c>
      <c r="DM82" s="15" t="n">
        <f aca="false">IF(DL82=0,DJ82,DJ82/DK82)</f>
        <v>1</v>
      </c>
      <c r="DN82" s="15" t="n">
        <v>73</v>
      </c>
      <c r="DO82" s="15" t="n">
        <f aca="false">IF(DM82/DN82=INT(DM82/DN82),1,0)</f>
        <v>0</v>
      </c>
      <c r="DP82" s="15" t="n">
        <f aca="false">IF(DO82=0,DM82,DM82/DN82)</f>
        <v>1</v>
      </c>
      <c r="DQ82" s="15" t="n">
        <v>79</v>
      </c>
      <c r="DR82" s="15" t="n">
        <f aca="false">IF(DP82/DQ82=INT(DP82/DQ82),1,0)</f>
        <v>0</v>
      </c>
      <c r="DS82" s="15" t="n">
        <f aca="false">IF(DR82=0,DP82,DP82/DQ82)</f>
        <v>1</v>
      </c>
      <c r="DT82" s="15" t="n">
        <v>83</v>
      </c>
      <c r="DU82" s="15" t="n">
        <f aca="false">IF(DS82/DT82=INT(DS82/DT82),1,0)</f>
        <v>0</v>
      </c>
      <c r="DV82" s="15" t="n">
        <f aca="false">IF(DU82=0,DS82,DS82/DT82)</f>
        <v>1</v>
      </c>
      <c r="DW82" s="15" t="n">
        <v>89</v>
      </c>
      <c r="DX82" s="15" t="n">
        <f aca="false">IF(DV82/DW82=INT(DV82/DW82),1,0)</f>
        <v>0</v>
      </c>
      <c r="DY82" s="15" t="n">
        <f aca="false">IF(DX82=0,DV82,DV82/DW82)</f>
        <v>1</v>
      </c>
      <c r="DZ82" s="15" t="n">
        <v>97</v>
      </c>
      <c r="EA82" s="15" t="n">
        <f aca="false">IF(DY82/DZ82=INT(DY82/DZ82),1,0)</f>
        <v>0</v>
      </c>
      <c r="EB82" s="15" t="n">
        <f aca="false">IF(EA82=0,DY82,DY82/DZ82)</f>
        <v>1</v>
      </c>
      <c r="EC82" s="15" t="n">
        <v>101</v>
      </c>
      <c r="ED82" s="15" t="n">
        <f aca="false">IF(EB82/EC82=INT(EB82/EC82),1,0)</f>
        <v>0</v>
      </c>
      <c r="EE82" s="15" t="n">
        <f aca="false">IF(ED82=0,EB82,EB82/EC82)</f>
        <v>1</v>
      </c>
      <c r="EF82" s="15" t="n">
        <v>103</v>
      </c>
      <c r="EG82" s="15" t="n">
        <f aca="false">IF(EE82/EF82=INT(EE82/EF82),1,0)</f>
        <v>0</v>
      </c>
      <c r="EH82" s="15" t="n">
        <f aca="false">IF(EG82=0,EE82,EE82/EF82)</f>
        <v>1</v>
      </c>
      <c r="EI82" s="15" t="n">
        <v>107</v>
      </c>
      <c r="EJ82" s="15" t="n">
        <f aca="false">IF(EH82/EI82=INT(EH82/EI82),1,0)</f>
        <v>0</v>
      </c>
      <c r="EK82" s="15" t="n">
        <f aca="false">IF(EJ82=0,EH82,EH82/EI82)</f>
        <v>1</v>
      </c>
      <c r="EL82" s="15" t="n">
        <v>109</v>
      </c>
      <c r="EM82" s="15" t="n">
        <f aca="false">IF(EK82/EL82=INT(EK82/EL82),1,0)</f>
        <v>0</v>
      </c>
      <c r="EN82" s="15" t="n">
        <f aca="false">IF(EM82=0,EK82,EK82/EL82)</f>
        <v>1</v>
      </c>
      <c r="EO82" s="15" t="n">
        <v>113</v>
      </c>
      <c r="EP82" s="15" t="n">
        <f aca="false">IF(EN82/EO82=INT(EN82/EO82),1,0)</f>
        <v>0</v>
      </c>
      <c r="EQ82" s="15" t="n">
        <f aca="false">IF(EP82=0,EN82,EN82/EO82)</f>
        <v>1</v>
      </c>
      <c r="ER82" s="15" t="n">
        <v>127</v>
      </c>
      <c r="ES82" s="15" t="n">
        <f aca="false">IF(EQ82/ER82=INT(EQ82/ER82),1,0)</f>
        <v>0</v>
      </c>
      <c r="ET82" s="15" t="n">
        <f aca="false">IF(ES82=0,EQ82,EQ82/ER82)</f>
        <v>1</v>
      </c>
      <c r="EU82" s="15" t="n">
        <v>131</v>
      </c>
      <c r="EV82" s="15" t="n">
        <f aca="false">IF(ET82/EU82=INT(ET82/EU82),1,0)</f>
        <v>0</v>
      </c>
      <c r="EW82" s="15" t="n">
        <f aca="false">IF(EV82=0,ET82,ET82/EU82)</f>
        <v>1</v>
      </c>
      <c r="EX82" s="15" t="n">
        <v>137</v>
      </c>
      <c r="EY82" s="15" t="n">
        <f aca="false">IF(EW82/EX82=INT(EW82/EX82),1,0)</f>
        <v>0</v>
      </c>
      <c r="EZ82" s="15" t="n">
        <f aca="false">IF(EY82=0,EW82,EW82/EX82)</f>
        <v>1</v>
      </c>
      <c r="FA82" s="15" t="n">
        <v>139</v>
      </c>
      <c r="FB82" s="15" t="n">
        <f aca="false">IF(EZ82/FA82=INT(EZ82/FA82),1,0)</f>
        <v>0</v>
      </c>
      <c r="FC82" s="15" t="n">
        <f aca="false">IF(FB82=0,EZ82,EZ82/FA82)</f>
        <v>1</v>
      </c>
      <c r="FD82" s="15" t="n">
        <v>149</v>
      </c>
      <c r="FE82" s="15" t="n">
        <f aca="false">IF(FC82/FD82=INT(FC82/FD82),1,0)</f>
        <v>0</v>
      </c>
      <c r="FF82" s="15" t="n">
        <f aca="false">IF(FE82=0,FC82,FC82/FD82)</f>
        <v>1</v>
      </c>
      <c r="FG82" s="15"/>
      <c r="FH82" s="15" t="n">
        <f aca="false">8*AF82+4*AI82+2*AL82+AO82</f>
        <v>0</v>
      </c>
      <c r="FI82" s="15" t="n">
        <f aca="false">4*AR82+2*AU82+AX82</f>
        <v>0</v>
      </c>
      <c r="FJ82" s="15" t="n">
        <f aca="false">2*BA82+BD82</f>
        <v>0</v>
      </c>
      <c r="FK82" s="15" t="n">
        <f aca="false">2*BG82+BJ82</f>
        <v>0</v>
      </c>
      <c r="FL82" s="15" t="n">
        <f aca="false">2*BM82+BP82</f>
        <v>0</v>
      </c>
      <c r="FM82" s="15" t="n">
        <f aca="false">2*BS82+BV82</f>
        <v>0</v>
      </c>
      <c r="FN82" s="15" t="n">
        <f aca="false">BY82</f>
        <v>0</v>
      </c>
      <c r="FO82" s="15" t="n">
        <f aca="false">CB82</f>
        <v>0</v>
      </c>
      <c r="FP82" s="15" t="n">
        <f aca="false">CE82</f>
        <v>1</v>
      </c>
      <c r="FQ82" s="15" t="n">
        <f aca="false">CH82</f>
        <v>0</v>
      </c>
      <c r="FR82" s="15" t="n">
        <f aca="false">CK82</f>
        <v>0</v>
      </c>
      <c r="FS82" s="0" t="n">
        <f aca="false">CN82</f>
        <v>0</v>
      </c>
      <c r="FT82" s="0" t="n">
        <f aca="false">CQ82</f>
        <v>0</v>
      </c>
      <c r="FU82" s="0" t="n">
        <f aca="false">CT82</f>
        <v>0</v>
      </c>
      <c r="FV82" s="0" t="n">
        <f aca="false">CW82</f>
        <v>0</v>
      </c>
      <c r="FW82" s="0" t="n">
        <f aca="false">CZ82</f>
        <v>0</v>
      </c>
      <c r="FX82" s="0" t="n">
        <f aca="false">DC82</f>
        <v>0</v>
      </c>
      <c r="FY82" s="0" t="n">
        <f aca="false">DF82</f>
        <v>0</v>
      </c>
      <c r="FZ82" s="0" t="n">
        <f aca="false">DI82</f>
        <v>0</v>
      </c>
      <c r="GA82" s="0" t="n">
        <f aca="false">DL82</f>
        <v>0</v>
      </c>
      <c r="GB82" s="0" t="n">
        <f aca="false">DO82</f>
        <v>0</v>
      </c>
      <c r="GC82" s="0" t="n">
        <f aca="false">DR82</f>
        <v>0</v>
      </c>
      <c r="GD82" s="0" t="n">
        <f aca="false">DU82</f>
        <v>0</v>
      </c>
      <c r="GE82" s="0" t="n">
        <f aca="false">DX82</f>
        <v>0</v>
      </c>
      <c r="GF82" s="0" t="n">
        <f aca="false">EA82</f>
        <v>0</v>
      </c>
      <c r="GG82" s="0" t="n">
        <f aca="false">ED82</f>
        <v>0</v>
      </c>
      <c r="GH82" s="0" t="n">
        <f aca="false">EG82</f>
        <v>0</v>
      </c>
      <c r="GI82" s="0" t="n">
        <f aca="false">EJ82</f>
        <v>0</v>
      </c>
      <c r="GJ82" s="0" t="n">
        <f aca="false">EM82</f>
        <v>0</v>
      </c>
      <c r="GK82" s="0" t="n">
        <f aca="false">EP82</f>
        <v>0</v>
      </c>
      <c r="GL82" s="0" t="n">
        <f aca="false">ES82</f>
        <v>0</v>
      </c>
      <c r="GM82" s="0" t="n">
        <f aca="false">EV82</f>
        <v>0</v>
      </c>
      <c r="GN82" s="0" t="n">
        <f aca="false">EY82</f>
        <v>0</v>
      </c>
      <c r="GO82" s="0" t="n">
        <f aca="false">FB82</f>
        <v>0</v>
      </c>
      <c r="GP82" s="0" t="n">
        <f aca="false">FE82</f>
        <v>0</v>
      </c>
      <c r="GQ82" s="0" t="n">
        <f aca="false">AD82</f>
        <v>23</v>
      </c>
      <c r="GR82" s="0" t="n">
        <f aca="false">GQ82/GQ85</f>
        <v>23</v>
      </c>
    </row>
    <row r="83" customFormat="false" ht="6" hidden="true" customHeight="true" outlineLevel="0" collapsed="false">
      <c r="A83" s="1"/>
      <c r="B83" s="13"/>
      <c r="C83" s="10"/>
      <c r="D83" s="10"/>
      <c r="E83" s="61"/>
      <c r="F83" s="78"/>
      <c r="G83" s="61"/>
      <c r="H83" s="10"/>
      <c r="I83" s="10"/>
      <c r="AB83" s="0" t="n">
        <f aca="false">AB82+INT(AC82/AC83)</f>
        <v>1</v>
      </c>
      <c r="AC83" s="15" t="n">
        <f aca="false">GU75</f>
        <v>323</v>
      </c>
      <c r="AD83" s="0" t="n">
        <f aca="false">AC83</f>
        <v>323</v>
      </c>
      <c r="AE83" s="0" t="n">
        <v>256</v>
      </c>
      <c r="AF83" s="15" t="n">
        <f aca="false">IF(AD83/AE83=INT(AD83/AE83),1,0)</f>
        <v>0</v>
      </c>
      <c r="AG83" s="15" t="n">
        <f aca="false">IF(AF83=0,AD83,AD83/AE83)</f>
        <v>323</v>
      </c>
      <c r="AH83" s="15" t="n">
        <v>16</v>
      </c>
      <c r="AI83" s="15" t="n">
        <f aca="false">IF(AG83/AH83=INT(AG83/AH83),1,0)</f>
        <v>0</v>
      </c>
      <c r="AJ83" s="15" t="n">
        <f aca="false">IF(AI83=0,AG83,AG83/AH83)</f>
        <v>323</v>
      </c>
      <c r="AK83" s="15" t="n">
        <v>4</v>
      </c>
      <c r="AL83" s="15" t="n">
        <f aca="false">IF(AJ83/AK83=INT(AJ83/AK83),1,0)</f>
        <v>0</v>
      </c>
      <c r="AM83" s="15" t="n">
        <f aca="false">IF(AL83=0,AJ83,AJ83/AK83)</f>
        <v>323</v>
      </c>
      <c r="AN83" s="15" t="n">
        <v>2</v>
      </c>
      <c r="AO83" s="15" t="n">
        <f aca="false">IF(AM83/AN83=INT(AM83/AN83),1,0)</f>
        <v>0</v>
      </c>
      <c r="AP83" s="15" t="n">
        <f aca="false">IF(AO83=0,AM83,AM83/AN83)</f>
        <v>323</v>
      </c>
      <c r="AQ83" s="15" t="n">
        <v>81</v>
      </c>
      <c r="AR83" s="15" t="n">
        <f aca="false">IF(AP83/AQ83=INT(AP83/AQ83),1,0)</f>
        <v>0</v>
      </c>
      <c r="AS83" s="15" t="n">
        <f aca="false">IF(AR83=0,AP83,AP83/AQ83)</f>
        <v>323</v>
      </c>
      <c r="AT83" s="15" t="n">
        <v>9</v>
      </c>
      <c r="AU83" s="15" t="n">
        <f aca="false">IF(AS83/AT83=INT(AS83/AT83),1,0)</f>
        <v>0</v>
      </c>
      <c r="AV83" s="15" t="n">
        <f aca="false">IF(AU83=0,AS83,AS83/AT83)</f>
        <v>323</v>
      </c>
      <c r="AW83" s="15" t="n">
        <v>3</v>
      </c>
      <c r="AX83" s="15" t="n">
        <f aca="false">IF(AV83/AW83=INT(AV83/AW83),1,0)</f>
        <v>0</v>
      </c>
      <c r="AY83" s="15" t="n">
        <f aca="false">IF(AX83=0,AV83,AV83/AW83)</f>
        <v>323</v>
      </c>
      <c r="AZ83" s="15" t="n">
        <v>25</v>
      </c>
      <c r="BA83" s="15" t="n">
        <f aca="false">IF(AY83/AZ83=INT(AY83/AZ83),1,0)</f>
        <v>0</v>
      </c>
      <c r="BB83" s="15" t="n">
        <f aca="false">IF(BA83=0,AY83,AY83/AZ83)</f>
        <v>323</v>
      </c>
      <c r="BC83" s="15" t="n">
        <v>5</v>
      </c>
      <c r="BD83" s="15" t="n">
        <f aca="false">IF(BB83/BC83=INT(BB83/BC83),1,0)</f>
        <v>0</v>
      </c>
      <c r="BE83" s="15" t="n">
        <f aca="false">IF(BD83=0,BB83,BB83/BC83)</f>
        <v>323</v>
      </c>
      <c r="BF83" s="15" t="n">
        <v>49</v>
      </c>
      <c r="BG83" s="15" t="n">
        <f aca="false">IF(BE83/BF83=INT(BE83/BF83),1,0)</f>
        <v>0</v>
      </c>
      <c r="BH83" s="15" t="n">
        <f aca="false">IF(BG83=0,BE83,BE83/BF83)</f>
        <v>323</v>
      </c>
      <c r="BI83" s="15" t="n">
        <v>7</v>
      </c>
      <c r="BJ83" s="15" t="n">
        <f aca="false">IF(BH83/BI83=INT(BH83/BI83),1,0)</f>
        <v>0</v>
      </c>
      <c r="BK83" s="15" t="n">
        <f aca="false">IF(BJ83=0,BH83,BH83/BI83)</f>
        <v>323</v>
      </c>
      <c r="BL83" s="15" t="n">
        <v>121</v>
      </c>
      <c r="BM83" s="15" t="n">
        <f aca="false">IF(BK83/BL83=INT(BK83/BL83),1,0)</f>
        <v>0</v>
      </c>
      <c r="BN83" s="15" t="n">
        <f aca="false">IF(BM83=0,BK83,BK83/BL83)</f>
        <v>323</v>
      </c>
      <c r="BO83" s="15" t="n">
        <v>11</v>
      </c>
      <c r="BP83" s="15" t="n">
        <f aca="false">IF(BN83/BO83=INT(BN83/BO83),1,0)</f>
        <v>0</v>
      </c>
      <c r="BQ83" s="15" t="n">
        <f aca="false">IF(BP83=0,BN83,BN83/BO83)</f>
        <v>323</v>
      </c>
      <c r="BR83" s="15" t="n">
        <v>169</v>
      </c>
      <c r="BS83" s="15" t="n">
        <f aca="false">IF(BQ83/BR83=INT(BQ83/BR83),1,0)</f>
        <v>0</v>
      </c>
      <c r="BT83" s="15" t="n">
        <f aca="false">IF(BS83=0,BQ83,BQ83/BR83)</f>
        <v>323</v>
      </c>
      <c r="BU83" s="15" t="n">
        <v>13</v>
      </c>
      <c r="BV83" s="15" t="n">
        <f aca="false">IF(BT83/BU83=INT(BT83/BU83),1,0)</f>
        <v>0</v>
      </c>
      <c r="BW83" s="15" t="n">
        <f aca="false">IF(BV83=0,BT83,BT83/BU83)</f>
        <v>323</v>
      </c>
      <c r="BX83" s="15" t="n">
        <v>17</v>
      </c>
      <c r="BY83" s="15" t="n">
        <f aca="false">IF(BW83/BX83=INT(BW83/BX83),1,0)</f>
        <v>1</v>
      </c>
      <c r="BZ83" s="15" t="n">
        <f aca="false">IF(BY83=0,BW83,BW83/BX83)</f>
        <v>19</v>
      </c>
      <c r="CA83" s="15" t="n">
        <v>19</v>
      </c>
      <c r="CB83" s="15" t="n">
        <f aca="false">IF(BZ83/CA83=INT(BZ83/CA83),1,0)</f>
        <v>1</v>
      </c>
      <c r="CC83" s="15" t="n">
        <f aca="false">IF(CB83=0,BZ83,BZ83/CA83)</f>
        <v>1</v>
      </c>
      <c r="CD83" s="15" t="n">
        <v>23</v>
      </c>
      <c r="CE83" s="15" t="n">
        <f aca="false">IF(CC83/CD83=INT(CC83/CD83),1,0)</f>
        <v>0</v>
      </c>
      <c r="CF83" s="15" t="n">
        <f aca="false">IF(CE83=0,CC83,CC83/CD83)</f>
        <v>1</v>
      </c>
      <c r="CG83" s="15" t="n">
        <v>29</v>
      </c>
      <c r="CH83" s="15" t="n">
        <f aca="false">IF(CF83/CG83=INT(CF83/CG83),1,0)</f>
        <v>0</v>
      </c>
      <c r="CI83" s="15" t="n">
        <f aca="false">IF(CH83=0,CF83,CF83/CG83)</f>
        <v>1</v>
      </c>
      <c r="CJ83" s="15" t="n">
        <v>31</v>
      </c>
      <c r="CK83" s="15" t="n">
        <f aca="false">IF(CI83/CJ83=INT(CI83/CJ83),1,0)</f>
        <v>0</v>
      </c>
      <c r="CL83" s="15" t="n">
        <f aca="false">IF(CK83=0,CI83,CI83/CJ83)</f>
        <v>1</v>
      </c>
      <c r="CM83" s="15" t="n">
        <v>37</v>
      </c>
      <c r="CN83" s="15" t="n">
        <f aca="false">IF(CL83/CM83=INT(CL83/CM83),1,0)</f>
        <v>0</v>
      </c>
      <c r="CO83" s="15" t="n">
        <f aca="false">IF(CN83=0,CL83,CL83/CM83)</f>
        <v>1</v>
      </c>
      <c r="CP83" s="15" t="n">
        <v>41</v>
      </c>
      <c r="CQ83" s="15" t="n">
        <f aca="false">IF(CO83/CP83=INT(CO83/CP83),1,0)</f>
        <v>0</v>
      </c>
      <c r="CR83" s="15" t="n">
        <f aca="false">IF(CQ83=0,CO83,CO83/CP83)</f>
        <v>1</v>
      </c>
      <c r="CS83" s="15" t="n">
        <v>43</v>
      </c>
      <c r="CT83" s="15" t="n">
        <f aca="false">IF(CR83/CS83=INT(CR83/CS83),1,0)</f>
        <v>0</v>
      </c>
      <c r="CU83" s="15" t="n">
        <f aca="false">IF(CT83=0,CR83,CR83/CS83)</f>
        <v>1</v>
      </c>
      <c r="CV83" s="15" t="n">
        <v>47</v>
      </c>
      <c r="CW83" s="15" t="n">
        <f aca="false">IF(CU83/CV83=INT(CU83/CV83),1,0)</f>
        <v>0</v>
      </c>
      <c r="CX83" s="15" t="n">
        <f aca="false">IF(CW83=0,CU83,CU83/CV83)</f>
        <v>1</v>
      </c>
      <c r="CY83" s="15" t="n">
        <v>53</v>
      </c>
      <c r="CZ83" s="15" t="n">
        <f aca="false">IF(CX83/CY83=INT(CX83/CY83),1,0)</f>
        <v>0</v>
      </c>
      <c r="DA83" s="15" t="n">
        <f aca="false">IF(CZ83=0,CX83,CX83/CY83)</f>
        <v>1</v>
      </c>
      <c r="DB83" s="15" t="n">
        <v>59</v>
      </c>
      <c r="DC83" s="15" t="n">
        <f aca="false">IF(DA83/DB83=INT(DA83/DB83),1,0)</f>
        <v>0</v>
      </c>
      <c r="DD83" s="15" t="n">
        <f aca="false">IF(DC83=0,DA83,DA83/DB83)</f>
        <v>1</v>
      </c>
      <c r="DE83" s="15" t="n">
        <v>61</v>
      </c>
      <c r="DF83" s="15" t="n">
        <f aca="false">IF(DD83/DE83=INT(DD83/DE83),1,0)</f>
        <v>0</v>
      </c>
      <c r="DG83" s="15" t="n">
        <f aca="false">IF(DF83=0,DD83,DD83/DE83)</f>
        <v>1</v>
      </c>
      <c r="DH83" s="15" t="n">
        <v>67</v>
      </c>
      <c r="DI83" s="15" t="n">
        <f aca="false">IF(DG83/DH83=INT(DG83/DH83),1,0)</f>
        <v>0</v>
      </c>
      <c r="DJ83" s="15" t="n">
        <f aca="false">IF(DI83=0,DG83,DG83/DH83)</f>
        <v>1</v>
      </c>
      <c r="DK83" s="15" t="n">
        <v>71</v>
      </c>
      <c r="DL83" s="15" t="n">
        <f aca="false">IF(DJ83/DK83=INT(DJ83/DK83),1,0)</f>
        <v>0</v>
      </c>
      <c r="DM83" s="15" t="n">
        <f aca="false">IF(DL83=0,DJ83,DJ83/DK83)</f>
        <v>1</v>
      </c>
      <c r="DN83" s="15" t="n">
        <v>73</v>
      </c>
      <c r="DO83" s="15" t="n">
        <f aca="false">IF(DM83/DN83=INT(DM83/DN83),1,0)</f>
        <v>0</v>
      </c>
      <c r="DP83" s="15" t="n">
        <f aca="false">IF(DO83=0,DM83,DM83/DN83)</f>
        <v>1</v>
      </c>
      <c r="DQ83" s="15" t="n">
        <v>79</v>
      </c>
      <c r="DR83" s="15" t="n">
        <f aca="false">IF(DP83/DQ83=INT(DP83/DQ83),1,0)</f>
        <v>0</v>
      </c>
      <c r="DS83" s="15" t="n">
        <f aca="false">IF(DR83=0,DP83,DP83/DQ83)</f>
        <v>1</v>
      </c>
      <c r="DT83" s="15" t="n">
        <v>83</v>
      </c>
      <c r="DU83" s="15" t="n">
        <f aca="false">IF(DS83/DT83=INT(DS83/DT83),1,0)</f>
        <v>0</v>
      </c>
      <c r="DV83" s="15" t="n">
        <f aca="false">IF(DU83=0,DS83,DS83/DT83)</f>
        <v>1</v>
      </c>
      <c r="DW83" s="15" t="n">
        <v>89</v>
      </c>
      <c r="DX83" s="15" t="n">
        <f aca="false">IF(DV83/DW83=INT(DV83/DW83),1,0)</f>
        <v>0</v>
      </c>
      <c r="DY83" s="15" t="n">
        <f aca="false">IF(DX83=0,DV83,DV83/DW83)</f>
        <v>1</v>
      </c>
      <c r="DZ83" s="15" t="n">
        <v>97</v>
      </c>
      <c r="EA83" s="15" t="n">
        <f aca="false">IF(DY83/DZ83=INT(DY83/DZ83),1,0)</f>
        <v>0</v>
      </c>
      <c r="EB83" s="15" t="n">
        <f aca="false">IF(EA83=0,DY83,DY83/DZ83)</f>
        <v>1</v>
      </c>
      <c r="EC83" s="15" t="n">
        <v>101</v>
      </c>
      <c r="ED83" s="15" t="n">
        <f aca="false">IF(EB83/EC83=INT(EB83/EC83),1,0)</f>
        <v>0</v>
      </c>
      <c r="EE83" s="15" t="n">
        <f aca="false">IF(ED83=0,EB83,EB83/EC83)</f>
        <v>1</v>
      </c>
      <c r="EF83" s="15" t="n">
        <v>103</v>
      </c>
      <c r="EG83" s="15" t="n">
        <f aca="false">IF(EE83/EF83=INT(EE83/EF83),1,0)</f>
        <v>0</v>
      </c>
      <c r="EH83" s="15" t="n">
        <f aca="false">IF(EG83=0,EE83,EE83/EF83)</f>
        <v>1</v>
      </c>
      <c r="EI83" s="15" t="n">
        <v>107</v>
      </c>
      <c r="EJ83" s="15" t="n">
        <f aca="false">IF(EH83/EI83=INT(EH83/EI83),1,0)</f>
        <v>0</v>
      </c>
      <c r="EK83" s="15" t="n">
        <f aca="false">IF(EJ83=0,EH83,EH83/EI83)</f>
        <v>1</v>
      </c>
      <c r="EL83" s="15" t="n">
        <v>109</v>
      </c>
      <c r="EM83" s="15" t="n">
        <f aca="false">IF(EK83/EL83=INT(EK83/EL83),1,0)</f>
        <v>0</v>
      </c>
      <c r="EN83" s="15" t="n">
        <f aca="false">IF(EM83=0,EK83,EK83/EL83)</f>
        <v>1</v>
      </c>
      <c r="EO83" s="15" t="n">
        <v>113</v>
      </c>
      <c r="EP83" s="15" t="n">
        <f aca="false">IF(EN83/EO83=INT(EN83/EO83),1,0)</f>
        <v>0</v>
      </c>
      <c r="EQ83" s="15" t="n">
        <f aca="false">IF(EP83=0,EN83,EN83/EO83)</f>
        <v>1</v>
      </c>
      <c r="ER83" s="15" t="n">
        <v>127</v>
      </c>
      <c r="ES83" s="15" t="n">
        <f aca="false">IF(EQ83/ER83=INT(EQ83/ER83),1,0)</f>
        <v>0</v>
      </c>
      <c r="ET83" s="15" t="n">
        <f aca="false">IF(ES83=0,EQ83,EQ83/ER83)</f>
        <v>1</v>
      </c>
      <c r="EU83" s="15" t="n">
        <v>131</v>
      </c>
      <c r="EV83" s="15" t="n">
        <f aca="false">IF(ET83/EU83=INT(ET83/EU83),1,0)</f>
        <v>0</v>
      </c>
      <c r="EW83" s="15" t="n">
        <f aca="false">IF(EV83=0,ET83,ET83/EU83)</f>
        <v>1</v>
      </c>
      <c r="EX83" s="15" t="n">
        <v>137</v>
      </c>
      <c r="EY83" s="15" t="n">
        <f aca="false">IF(EW83/EX83=INT(EW83/EX83),1,0)</f>
        <v>0</v>
      </c>
      <c r="EZ83" s="15" t="n">
        <f aca="false">IF(EY83=0,EW83,EW83/EX83)</f>
        <v>1</v>
      </c>
      <c r="FA83" s="15" t="n">
        <v>139</v>
      </c>
      <c r="FB83" s="15" t="n">
        <f aca="false">IF(EZ83/FA83=INT(EZ83/FA83),1,0)</f>
        <v>0</v>
      </c>
      <c r="FC83" s="15" t="n">
        <f aca="false">IF(FB83=0,EZ83,EZ83/FA83)</f>
        <v>1</v>
      </c>
      <c r="FD83" s="15" t="n">
        <v>149</v>
      </c>
      <c r="FE83" s="15" t="n">
        <f aca="false">IF(FC83/FD83=INT(FC83/FD83),1,0)</f>
        <v>0</v>
      </c>
      <c r="FF83" s="15" t="n">
        <f aca="false">IF(FE83=0,FC83,FC83/FD83)</f>
        <v>1</v>
      </c>
      <c r="FG83" s="15"/>
      <c r="FH83" s="15" t="n">
        <f aca="false">8*AF83+4*AI83+2*AL83+AO83</f>
        <v>0</v>
      </c>
      <c r="FI83" s="15" t="n">
        <f aca="false">4*AR83+2*AU83+AX83</f>
        <v>0</v>
      </c>
      <c r="FJ83" s="15" t="n">
        <f aca="false">2*BA83+BD83</f>
        <v>0</v>
      </c>
      <c r="FK83" s="15" t="n">
        <f aca="false">2*BG83+BJ83</f>
        <v>0</v>
      </c>
      <c r="FL83" s="15" t="n">
        <f aca="false">2*BM83+BP83</f>
        <v>0</v>
      </c>
      <c r="FM83" s="15" t="n">
        <f aca="false">2*BS83+BV83</f>
        <v>0</v>
      </c>
      <c r="FN83" s="15" t="n">
        <f aca="false">BY83</f>
        <v>1</v>
      </c>
      <c r="FO83" s="15" t="n">
        <f aca="false">CB83</f>
        <v>1</v>
      </c>
      <c r="FP83" s="15" t="n">
        <f aca="false">CE83</f>
        <v>0</v>
      </c>
      <c r="FQ83" s="15" t="n">
        <f aca="false">CH83</f>
        <v>0</v>
      </c>
      <c r="FR83" s="15" t="n">
        <f aca="false">CK83</f>
        <v>0</v>
      </c>
      <c r="FS83" s="0" t="n">
        <f aca="false">CN83</f>
        <v>0</v>
      </c>
      <c r="FT83" s="0" t="n">
        <f aca="false">CQ83</f>
        <v>0</v>
      </c>
      <c r="FU83" s="0" t="n">
        <f aca="false">CT83</f>
        <v>0</v>
      </c>
      <c r="FV83" s="0" t="n">
        <f aca="false">CW83</f>
        <v>0</v>
      </c>
      <c r="FW83" s="0" t="n">
        <f aca="false">CZ83</f>
        <v>0</v>
      </c>
      <c r="FX83" s="0" t="n">
        <f aca="false">DC83</f>
        <v>0</v>
      </c>
      <c r="FY83" s="0" t="n">
        <f aca="false">DF83</f>
        <v>0</v>
      </c>
      <c r="FZ83" s="0" t="n">
        <f aca="false">DI83</f>
        <v>0</v>
      </c>
      <c r="GA83" s="0" t="n">
        <f aca="false">DL83</f>
        <v>0</v>
      </c>
      <c r="GB83" s="0" t="n">
        <f aca="false">DO83</f>
        <v>0</v>
      </c>
      <c r="GC83" s="0" t="n">
        <f aca="false">DR83</f>
        <v>0</v>
      </c>
      <c r="GD83" s="0" t="n">
        <f aca="false">DU83</f>
        <v>0</v>
      </c>
      <c r="GE83" s="0" t="n">
        <f aca="false">DX83</f>
        <v>0</v>
      </c>
      <c r="GF83" s="0" t="n">
        <f aca="false">EA83</f>
        <v>0</v>
      </c>
      <c r="GG83" s="0" t="n">
        <f aca="false">ED83</f>
        <v>0</v>
      </c>
      <c r="GH83" s="0" t="n">
        <f aca="false">EG83</f>
        <v>0</v>
      </c>
      <c r="GI83" s="0" t="n">
        <f aca="false">EJ83</f>
        <v>0</v>
      </c>
      <c r="GJ83" s="0" t="n">
        <f aca="false">EM83</f>
        <v>0</v>
      </c>
      <c r="GK83" s="0" t="n">
        <f aca="false">EP83</f>
        <v>0</v>
      </c>
      <c r="GL83" s="0" t="n">
        <f aca="false">ES83</f>
        <v>0</v>
      </c>
      <c r="GM83" s="0" t="n">
        <f aca="false">EV83</f>
        <v>0</v>
      </c>
      <c r="GN83" s="0" t="n">
        <f aca="false">EY83</f>
        <v>0</v>
      </c>
      <c r="GO83" s="0" t="n">
        <f aca="false">FB83</f>
        <v>0</v>
      </c>
      <c r="GP83" s="0" t="n">
        <f aca="false">FE83</f>
        <v>0</v>
      </c>
      <c r="GQ83" s="0" t="n">
        <f aca="false">AD83</f>
        <v>323</v>
      </c>
      <c r="GR83" s="0" t="n">
        <f aca="false">GQ83/GQ85</f>
        <v>323</v>
      </c>
    </row>
    <row r="84" customFormat="false" ht="6" hidden="true" customHeight="true" outlineLevel="0" collapsed="false">
      <c r="A84" s="1"/>
      <c r="B84" s="13"/>
      <c r="C84" s="10"/>
      <c r="D84" s="10"/>
      <c r="E84" s="61"/>
      <c r="F84" s="78"/>
      <c r="G84" s="61"/>
      <c r="H84" s="10"/>
      <c r="I84" s="1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 t="n">
        <f aca="false">IF(FH82&lt;FH83,FH82,FH83)</f>
        <v>0</v>
      </c>
      <c r="FI84" s="15" t="n">
        <f aca="false">IF(FI82&lt;FI83,FI82,FI83)</f>
        <v>0</v>
      </c>
      <c r="FJ84" s="15" t="n">
        <f aca="false">IF(FJ82&lt;FJ83,FJ82,FJ83)</f>
        <v>0</v>
      </c>
      <c r="FK84" s="15" t="n">
        <f aca="false">IF(FK82&lt;FK83,FK82,FK83)</f>
        <v>0</v>
      </c>
      <c r="FL84" s="15" t="n">
        <f aca="false">IF(FL82&lt;FL83,FL82,FL83)</f>
        <v>0</v>
      </c>
      <c r="FM84" s="15" t="n">
        <f aca="false">IF(FM82&lt;FM83,FM82,FM83)</f>
        <v>0</v>
      </c>
      <c r="FN84" s="15" t="n">
        <f aca="false">IF(FN82&lt;FN83,FN82,FN83)</f>
        <v>0</v>
      </c>
      <c r="FO84" s="15" t="n">
        <f aca="false">IF(FO82&lt;FO83,FO82,FO83)</f>
        <v>0</v>
      </c>
      <c r="FP84" s="15" t="n">
        <f aca="false">IF(FP82&lt;FP83,FP82,FP83)</f>
        <v>0</v>
      </c>
      <c r="FQ84" s="15" t="n">
        <f aca="false">IF(FQ82&lt;FQ83,FQ82,FQ83)</f>
        <v>0</v>
      </c>
      <c r="FR84" s="15" t="n">
        <f aca="false">IF(FR82&lt;FR83,FR82,FR83)</f>
        <v>0</v>
      </c>
      <c r="FS84" s="15" t="n">
        <f aca="false">IF(FS82&lt;FS83,FS82,FS83)</f>
        <v>0</v>
      </c>
      <c r="FT84" s="15" t="n">
        <f aca="false">IF(FT82&lt;FT83,FT82,FT83)</f>
        <v>0</v>
      </c>
      <c r="FU84" s="15" t="n">
        <f aca="false">IF(FU82&lt;FU83,FU82,FU83)</f>
        <v>0</v>
      </c>
      <c r="FV84" s="15" t="n">
        <f aca="false">IF(FV82&lt;FV83,FV82,FV83)</f>
        <v>0</v>
      </c>
      <c r="FW84" s="15" t="n">
        <f aca="false">IF(FW82&lt;FW83,FW82,FW83)</f>
        <v>0</v>
      </c>
      <c r="FX84" s="15" t="n">
        <f aca="false">IF(FX82&lt;FX83,FX82,FX83)</f>
        <v>0</v>
      </c>
      <c r="FY84" s="15" t="n">
        <f aca="false">IF(FY82&lt;FY83,FY82,FY83)</f>
        <v>0</v>
      </c>
      <c r="FZ84" s="15" t="n">
        <f aca="false">IF(FZ82&lt;FZ83,FZ82,FZ83)</f>
        <v>0</v>
      </c>
      <c r="GA84" s="15" t="n">
        <f aca="false">IF(GA82&lt;GA83,GA82,GA83)</f>
        <v>0</v>
      </c>
      <c r="GB84" s="15" t="n">
        <f aca="false">IF(GB82&lt;GB83,GB82,GB83)</f>
        <v>0</v>
      </c>
      <c r="GC84" s="15" t="n">
        <f aca="false">IF(GC82&lt;GC83,GC82,GC83)</f>
        <v>0</v>
      </c>
      <c r="GD84" s="15" t="n">
        <f aca="false">IF(GD82&lt;GD83,GD82,GD83)</f>
        <v>0</v>
      </c>
      <c r="GE84" s="15" t="n">
        <f aca="false">IF(GE82&lt;GE83,GE82,GE83)</f>
        <v>0</v>
      </c>
      <c r="GF84" s="15" t="n">
        <f aca="false">IF(GF82&lt;GF83,GF82,GF83)</f>
        <v>0</v>
      </c>
      <c r="GG84" s="15" t="n">
        <f aca="false">IF(GG82&lt;GG83,GG82,GG83)</f>
        <v>0</v>
      </c>
      <c r="GH84" s="15" t="n">
        <f aca="false">IF(GH82&lt;GH83,GH82,GH83)</f>
        <v>0</v>
      </c>
      <c r="GI84" s="15" t="n">
        <f aca="false">IF(GI82&lt;GI83,GI82,GI83)</f>
        <v>0</v>
      </c>
      <c r="GJ84" s="15" t="n">
        <f aca="false">IF(GJ82&lt;GJ83,GJ82,GJ83)</f>
        <v>0</v>
      </c>
      <c r="GK84" s="15" t="n">
        <f aca="false">IF(GK82&lt;GK83,GK82,GK83)</f>
        <v>0</v>
      </c>
      <c r="GL84" s="15" t="n">
        <f aca="false">IF(GL82&lt;GL83,GL82,GL83)</f>
        <v>0</v>
      </c>
      <c r="GM84" s="15" t="n">
        <f aca="false">IF(GM82&lt;GM83,GM82,GM83)</f>
        <v>0</v>
      </c>
      <c r="GN84" s="15" t="n">
        <f aca="false">IF(GN82&lt;GN83,GN82,GN83)</f>
        <v>0</v>
      </c>
      <c r="GO84" s="15" t="n">
        <f aca="false">IF(GO82&lt;GO83,GO82,GO83)</f>
        <v>0</v>
      </c>
      <c r="GP84" s="15" t="n">
        <f aca="false">IF(GP82&lt;GP83,GP82,GP83)</f>
        <v>0</v>
      </c>
    </row>
    <row r="85" customFormat="false" ht="6" hidden="true" customHeight="true" outlineLevel="0" collapsed="false">
      <c r="A85" s="1"/>
      <c r="B85" s="13"/>
      <c r="C85" s="10"/>
      <c r="D85" s="10"/>
      <c r="E85" s="61"/>
      <c r="F85" s="78"/>
      <c r="G85" s="61"/>
      <c r="H85" s="10"/>
      <c r="I85" s="10"/>
      <c r="AC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0" t="n">
        <f aca="false">FH$3^FH84</f>
        <v>1</v>
      </c>
      <c r="FI85" s="0" t="n">
        <f aca="false">FI$3^FI84*FH85</f>
        <v>1</v>
      </c>
      <c r="FJ85" s="0" t="n">
        <f aca="false">FJ$3^FJ84*FI85</f>
        <v>1</v>
      </c>
      <c r="FK85" s="0" t="n">
        <f aca="false">FK$3^FK84*FJ85</f>
        <v>1</v>
      </c>
      <c r="FL85" s="0" t="n">
        <f aca="false">FL$3^FL84*FK85</f>
        <v>1</v>
      </c>
      <c r="FM85" s="0" t="n">
        <f aca="false">FM$3^FM84*FL85</f>
        <v>1</v>
      </c>
      <c r="FN85" s="0" t="n">
        <f aca="false">FN$3^FN84*FM85</f>
        <v>1</v>
      </c>
      <c r="FO85" s="0" t="n">
        <f aca="false">FO$3^FO84*FN85</f>
        <v>1</v>
      </c>
      <c r="FP85" s="0" t="n">
        <f aca="false">FP$3^FP84*FO85</f>
        <v>1</v>
      </c>
      <c r="FQ85" s="0" t="n">
        <f aca="false">FQ$3^FQ84*FP85</f>
        <v>1</v>
      </c>
      <c r="FR85" s="0" t="n">
        <f aca="false">FR$3^FR84*FQ85</f>
        <v>1</v>
      </c>
      <c r="FS85" s="0" t="n">
        <f aca="false">FS$3^FS84*FR85</f>
        <v>1</v>
      </c>
      <c r="FT85" s="0" t="n">
        <f aca="false">FT$3^FT84*FS85</f>
        <v>1</v>
      </c>
      <c r="FU85" s="0" t="n">
        <f aca="false">FU$3^FU84*FT85</f>
        <v>1</v>
      </c>
      <c r="FV85" s="0" t="n">
        <f aca="false">FV$3^FV84*FU85</f>
        <v>1</v>
      </c>
      <c r="FW85" s="0" t="n">
        <f aca="false">FW$3^FW84*FV85</f>
        <v>1</v>
      </c>
      <c r="FX85" s="0" t="n">
        <f aca="false">FX$3^FX84*FW85</f>
        <v>1</v>
      </c>
      <c r="FY85" s="0" t="n">
        <f aca="false">FY$3^FY84*FX85</f>
        <v>1</v>
      </c>
      <c r="FZ85" s="0" t="n">
        <f aca="false">FZ$3^FZ84*FY85</f>
        <v>1</v>
      </c>
      <c r="GA85" s="0" t="n">
        <f aca="false">GA$3^GA84*FZ85</f>
        <v>1</v>
      </c>
      <c r="GB85" s="0" t="n">
        <f aca="false">GB$3^GB84*GA85</f>
        <v>1</v>
      </c>
      <c r="GC85" s="0" t="n">
        <f aca="false">GC$3^GC84*GB85</f>
        <v>1</v>
      </c>
      <c r="GD85" s="0" t="n">
        <f aca="false">GD$3^GD84*GC85</f>
        <v>1</v>
      </c>
      <c r="GE85" s="0" t="n">
        <f aca="false">GE$3^GE84*GD85</f>
        <v>1</v>
      </c>
      <c r="GF85" s="0" t="n">
        <f aca="false">GF$3^GF84*GE85</f>
        <v>1</v>
      </c>
      <c r="GG85" s="0" t="n">
        <f aca="false">GG$3^GG84*GF85</f>
        <v>1</v>
      </c>
      <c r="GH85" s="0" t="n">
        <f aca="false">GH$3^GH84*GG85</f>
        <v>1</v>
      </c>
      <c r="GI85" s="0" t="n">
        <f aca="false">GI$3^GI84*GH85</f>
        <v>1</v>
      </c>
      <c r="GJ85" s="0" t="n">
        <f aca="false">GJ$3^GJ84*GI85</f>
        <v>1</v>
      </c>
      <c r="GK85" s="0" t="n">
        <f aca="false">GK$3^GK84*GJ85</f>
        <v>1</v>
      </c>
      <c r="GL85" s="0" t="n">
        <f aca="false">GL$3^GL84*GK85</f>
        <v>1</v>
      </c>
      <c r="GM85" s="0" t="n">
        <f aca="false">GM$3^GM84*GL85</f>
        <v>1</v>
      </c>
      <c r="GN85" s="0" t="n">
        <f aca="false">GN$3^GN84*GM85</f>
        <v>1</v>
      </c>
      <c r="GO85" s="0" t="n">
        <f aca="false">GO$3^GO84*GN85</f>
        <v>1</v>
      </c>
      <c r="GP85" s="0" t="n">
        <f aca="false">GP$3^GP84*GO85</f>
        <v>1</v>
      </c>
      <c r="GQ85" s="0" t="n">
        <f aca="false">GP85</f>
        <v>1</v>
      </c>
    </row>
    <row r="86" customFormat="false" ht="8.25" hidden="false" customHeight="true" outlineLevel="0" collapsed="false">
      <c r="A86" s="1"/>
      <c r="B86" s="13"/>
      <c r="C86" s="10"/>
      <c r="D86" s="10"/>
      <c r="E86" s="61"/>
      <c r="F86" s="78"/>
      <c r="G86" s="61"/>
      <c r="H86" s="10"/>
      <c r="I86" s="10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</row>
    <row r="87" customFormat="false" ht="19.5" hidden="false" customHeight="true" outlineLevel="0" collapsed="false">
      <c r="A87" s="1"/>
      <c r="B87" s="10" t="str">
        <f aca="false">HD87</f>
        <v>4  11/15  -  2  6/7</v>
      </c>
      <c r="C87" s="10"/>
      <c r="D87" s="10"/>
      <c r="E87" s="61" t="s">
        <v>16</v>
      </c>
      <c r="F87" s="66" t="str">
        <f aca="false">HM87</f>
        <v>1  92/105</v>
      </c>
      <c r="G87" s="73"/>
      <c r="H87" s="10"/>
      <c r="I87" s="10" t="n">
        <f aca="false">R87+K87</f>
        <v>5</v>
      </c>
      <c r="K87" s="4" t="n">
        <v>1</v>
      </c>
      <c r="Q87" s="4" t="n">
        <f aca="false">Q74+1</f>
        <v>7</v>
      </c>
      <c r="R87" s="4" t="n">
        <f aca="false">INT(0.5+(R$2/17*(Q87-1)))+O$2</f>
        <v>4</v>
      </c>
      <c r="T87" s="0" t="n">
        <f aca="false">R87</f>
        <v>4</v>
      </c>
      <c r="U87" s="0" t="n">
        <f aca="false">IF(R87=2,1,IF(R87=3,1,IF(R87=4,2,IF(R87=5,4,IF(R87=6,7,IF(R87=7,11,IF(R87=8,20,IF(R87=9,30,50))))))))</f>
        <v>2</v>
      </c>
      <c r="V87" s="0" t="n">
        <f aca="false">IF(R87=2,2,IF(R87=3,3,IF(R87=4,5,IF(R87=5,9,IF(R87=6,20,IF(R87=7,35,IF(R87=8,60,IF(R87=9,100,150))))))))</f>
        <v>5</v>
      </c>
      <c r="W87" s="0" t="n">
        <f aca="false">IF(R87=2,5,IF(R87=3,7,IF(R87=4,9,IF(R87=5,14,IF(R87=6,19,IF(R87=7,24,IF(R87=8,29,IF(R87=9,34,39))))))))</f>
        <v>9</v>
      </c>
      <c r="X87" s="0" t="n">
        <f aca="false">IF(R87=2,9,IF(R87=3,19,IF(R87=4,29,IF(R87=5,44,IF(R87=6,54,IF(R87=7,69,IF(R87=8,84,IF(R87=9,99,124))))))))</f>
        <v>29</v>
      </c>
      <c r="Y87" s="0" t="n">
        <f aca="false">IF(R87=2,6,IF(R87=3,8,IF(R87=4,10,IF(R87=5,15,IF(R87=6,20,IF(R87=7,25,IF(R87=8,30,IF(R87=9,35,40))))))))</f>
        <v>10</v>
      </c>
      <c r="Z87" s="0" t="n">
        <f aca="false">IF(R87=2,10,IF(R87=3,20,IF(R87=4,30,IF(R87=5,45,IF(R87=6,55,IF(R87=7,70,IF(R87=8,85,IF(R87=9,100,125))))))))</f>
        <v>30</v>
      </c>
      <c r="AA87" s="0" t="s">
        <v>105</v>
      </c>
      <c r="AB87" s="15" t="n">
        <f aca="true">INT((RAND()*(V87-(AB91+1))+AB91+1))</f>
        <v>4</v>
      </c>
      <c r="AC87" s="15" t="n">
        <f aca="true">INT((RAND()*(X87-W87+1)+W87))</f>
        <v>11</v>
      </c>
      <c r="AD87" s="0" t="n">
        <f aca="false">AC87-AC88*(AB88-AB87)</f>
        <v>11</v>
      </c>
      <c r="AE87" s="0" t="n">
        <v>256</v>
      </c>
      <c r="AF87" s="15" t="n">
        <f aca="false">IF(AD87/AE87=INT(AD87/AE87),1,0)</f>
        <v>0</v>
      </c>
      <c r="AG87" s="15" t="n">
        <f aca="false">IF(AF87=0,AD87,AD87/AE87)</f>
        <v>11</v>
      </c>
      <c r="AH87" s="15" t="n">
        <v>16</v>
      </c>
      <c r="AI87" s="15" t="n">
        <f aca="false">IF(AG87/AH87=INT(AG87/AH87),1,0)</f>
        <v>0</v>
      </c>
      <c r="AJ87" s="15" t="n">
        <f aca="false">IF(AI87=0,AG87,AG87/AH87)</f>
        <v>11</v>
      </c>
      <c r="AK87" s="15" t="n">
        <v>4</v>
      </c>
      <c r="AL87" s="15" t="n">
        <f aca="false">IF(AJ87/AK87=INT(AJ87/AK87),1,0)</f>
        <v>0</v>
      </c>
      <c r="AM87" s="15" t="n">
        <f aca="false">IF(AL87=0,AJ87,AJ87/AK87)</f>
        <v>11</v>
      </c>
      <c r="AN87" s="15" t="n">
        <v>2</v>
      </c>
      <c r="AO87" s="15" t="n">
        <f aca="false">IF(AM87/AN87=INT(AM87/AN87),1,0)</f>
        <v>0</v>
      </c>
      <c r="AP87" s="15" t="n">
        <f aca="false">IF(AO87=0,AM87,AM87/AN87)</f>
        <v>11</v>
      </c>
      <c r="AQ87" s="15" t="n">
        <v>81</v>
      </c>
      <c r="AR87" s="15" t="n">
        <f aca="false">IF(AP87/AQ87=INT(AP87/AQ87),1,0)</f>
        <v>0</v>
      </c>
      <c r="AS87" s="15" t="n">
        <f aca="false">IF(AR87=0,AP87,AP87/AQ87)</f>
        <v>11</v>
      </c>
      <c r="AT87" s="15" t="n">
        <v>9</v>
      </c>
      <c r="AU87" s="15" t="n">
        <f aca="false">IF(AS87/AT87=INT(AS87/AT87),1,0)</f>
        <v>0</v>
      </c>
      <c r="AV87" s="15" t="n">
        <f aca="false">IF(AU87=0,AS87,AS87/AT87)</f>
        <v>11</v>
      </c>
      <c r="AW87" s="15" t="n">
        <v>3</v>
      </c>
      <c r="AX87" s="15" t="n">
        <f aca="false">IF(AV87/AW87=INT(AV87/AW87),1,0)</f>
        <v>0</v>
      </c>
      <c r="AY87" s="15" t="n">
        <f aca="false">IF(AX87=0,AV87,AV87/AW87)</f>
        <v>11</v>
      </c>
      <c r="AZ87" s="15" t="n">
        <v>25</v>
      </c>
      <c r="BA87" s="15" t="n">
        <f aca="false">IF(AY87/AZ87=INT(AY87/AZ87),1,0)</f>
        <v>0</v>
      </c>
      <c r="BB87" s="15" t="n">
        <f aca="false">IF(BA87=0,AY87,AY87/AZ87)</f>
        <v>11</v>
      </c>
      <c r="BC87" s="15" t="n">
        <v>5</v>
      </c>
      <c r="BD87" s="15" t="n">
        <f aca="false">IF(BB87/BC87=INT(BB87/BC87),1,0)</f>
        <v>0</v>
      </c>
      <c r="BE87" s="15" t="n">
        <f aca="false">IF(BD87=0,BB87,BB87/BC87)</f>
        <v>11</v>
      </c>
      <c r="BF87" s="15" t="n">
        <v>49</v>
      </c>
      <c r="BG87" s="15" t="n">
        <f aca="false">IF(BE87/BF87=INT(BE87/BF87),1,0)</f>
        <v>0</v>
      </c>
      <c r="BH87" s="15" t="n">
        <f aca="false">IF(BG87=0,BE87,BE87/BF87)</f>
        <v>11</v>
      </c>
      <c r="BI87" s="15" t="n">
        <v>7</v>
      </c>
      <c r="BJ87" s="15" t="n">
        <f aca="false">IF(BH87/BI87=INT(BH87/BI87),1,0)</f>
        <v>0</v>
      </c>
      <c r="BK87" s="15" t="n">
        <f aca="false">IF(BJ87=0,BH87,BH87/BI87)</f>
        <v>11</v>
      </c>
      <c r="BL87" s="15" t="n">
        <v>121</v>
      </c>
      <c r="BM87" s="15" t="n">
        <f aca="false">IF(BK87/BL87=INT(BK87/BL87),1,0)</f>
        <v>0</v>
      </c>
      <c r="BN87" s="15" t="n">
        <f aca="false">IF(BM87=0,BK87,BK87/BL87)</f>
        <v>11</v>
      </c>
      <c r="BO87" s="15" t="n">
        <v>11</v>
      </c>
      <c r="BP87" s="15" t="n">
        <f aca="false">IF(BN87/BO87=INT(BN87/BO87),1,0)</f>
        <v>1</v>
      </c>
      <c r="BQ87" s="15" t="n">
        <f aca="false">IF(BP87=0,BN87,BN87/BO87)</f>
        <v>1</v>
      </c>
      <c r="BR87" s="15" t="n">
        <v>169</v>
      </c>
      <c r="BS87" s="15" t="n">
        <f aca="false">IF(BQ87/BR87=INT(BQ87/BR87),1,0)</f>
        <v>0</v>
      </c>
      <c r="BT87" s="15" t="n">
        <f aca="false">IF(BS87=0,BQ87,BQ87/BR87)</f>
        <v>1</v>
      </c>
      <c r="BU87" s="15" t="n">
        <v>13</v>
      </c>
      <c r="BV87" s="15" t="n">
        <f aca="false">IF(BT87/BU87=INT(BT87/BU87),1,0)</f>
        <v>0</v>
      </c>
      <c r="BW87" s="15" t="n">
        <f aca="false">IF(BV87=0,BT87,BT87/BU87)</f>
        <v>1</v>
      </c>
      <c r="BX87" s="15" t="n">
        <v>17</v>
      </c>
      <c r="BY87" s="15" t="n">
        <f aca="false">IF(BW87/BX87=INT(BW87/BX87),1,0)</f>
        <v>0</v>
      </c>
      <c r="BZ87" s="15" t="n">
        <f aca="false">IF(BY87=0,BW87,BW87/BX87)</f>
        <v>1</v>
      </c>
      <c r="CA87" s="15" t="n">
        <v>19</v>
      </c>
      <c r="CB87" s="15" t="n">
        <f aca="false">IF(BZ87/CA87=INT(BZ87/CA87),1,0)</f>
        <v>0</v>
      </c>
      <c r="CC87" s="15" t="n">
        <f aca="false">IF(CB87=0,BZ87,BZ87/CA87)</f>
        <v>1</v>
      </c>
      <c r="CD87" s="15" t="n">
        <v>23</v>
      </c>
      <c r="CE87" s="15" t="n">
        <f aca="false">IF(CC87/CD87=INT(CC87/CD87),1,0)</f>
        <v>0</v>
      </c>
      <c r="CF87" s="15" t="n">
        <f aca="false">IF(CE87=0,CC87,CC87/CD87)</f>
        <v>1</v>
      </c>
      <c r="CG87" s="15" t="n">
        <v>29</v>
      </c>
      <c r="CH87" s="15" t="n">
        <f aca="false">IF(CF87/CG87=INT(CF87/CG87),1,0)</f>
        <v>0</v>
      </c>
      <c r="CI87" s="15" t="n">
        <f aca="false">IF(CH87=0,CF87,CF87/CG87)</f>
        <v>1</v>
      </c>
      <c r="CJ87" s="15" t="n">
        <v>31</v>
      </c>
      <c r="CK87" s="15" t="n">
        <f aca="false">IF(CI87/CJ87=INT(CI87/CJ87),1,0)</f>
        <v>0</v>
      </c>
      <c r="CL87" s="15" t="n">
        <f aca="false">IF(CK87=0,CI87,CI87/CJ87)</f>
        <v>1</v>
      </c>
      <c r="CM87" s="15" t="n">
        <v>37</v>
      </c>
      <c r="CN87" s="15" t="n">
        <f aca="false">IF(CL87/CM87=INT(CL87/CM87),1,0)</f>
        <v>0</v>
      </c>
      <c r="CO87" s="15" t="n">
        <f aca="false">IF(CN87=0,CL87,CL87/CM87)</f>
        <v>1</v>
      </c>
      <c r="CP87" s="15" t="n">
        <v>41</v>
      </c>
      <c r="CQ87" s="15" t="n">
        <f aca="false">IF(CO87/CP87=INT(CO87/CP87),1,0)</f>
        <v>0</v>
      </c>
      <c r="CR87" s="15" t="n">
        <f aca="false">IF(CQ87=0,CO87,CO87/CP87)</f>
        <v>1</v>
      </c>
      <c r="CS87" s="15" t="n">
        <v>43</v>
      </c>
      <c r="CT87" s="15" t="n">
        <f aca="false">IF(CR87/CS87=INT(CR87/CS87),1,0)</f>
        <v>0</v>
      </c>
      <c r="CU87" s="15" t="n">
        <f aca="false">IF(CT87=0,CR87,CR87/CS87)</f>
        <v>1</v>
      </c>
      <c r="CV87" s="15" t="n">
        <v>47</v>
      </c>
      <c r="CW87" s="15" t="n">
        <f aca="false">IF(CU87/CV87=INT(CU87/CV87),1,0)</f>
        <v>0</v>
      </c>
      <c r="CX87" s="15" t="n">
        <f aca="false">IF(CW87=0,CU87,CU87/CV87)</f>
        <v>1</v>
      </c>
      <c r="CY87" s="15" t="n">
        <v>53</v>
      </c>
      <c r="CZ87" s="15" t="n">
        <f aca="false">IF(CX87/CY87=INT(CX87/CY87),1,0)</f>
        <v>0</v>
      </c>
      <c r="DA87" s="15" t="n">
        <f aca="false">IF(CZ87=0,CX87,CX87/CY87)</f>
        <v>1</v>
      </c>
      <c r="DB87" s="15" t="n">
        <v>59</v>
      </c>
      <c r="DC87" s="15" t="n">
        <f aca="false">IF(DA87/DB87=INT(DA87/DB87),1,0)</f>
        <v>0</v>
      </c>
      <c r="DD87" s="15" t="n">
        <f aca="false">IF(DC87=0,DA87,DA87/DB87)</f>
        <v>1</v>
      </c>
      <c r="DE87" s="15" t="n">
        <v>61</v>
      </c>
      <c r="DF87" s="15" t="n">
        <f aca="false">IF(DD87/DE87=INT(DD87/DE87),1,0)</f>
        <v>0</v>
      </c>
      <c r="DG87" s="15" t="n">
        <f aca="false">IF(DF87=0,DD87,DD87/DE87)</f>
        <v>1</v>
      </c>
      <c r="DH87" s="15" t="n">
        <v>67</v>
      </c>
      <c r="DI87" s="15" t="n">
        <f aca="false">IF(DG87/DH87=INT(DG87/DH87),1,0)</f>
        <v>0</v>
      </c>
      <c r="DJ87" s="15" t="n">
        <f aca="false">IF(DI87=0,DG87,DG87/DH87)</f>
        <v>1</v>
      </c>
      <c r="DK87" s="15" t="n">
        <v>71</v>
      </c>
      <c r="DL87" s="15" t="n">
        <f aca="false">IF(DJ87/DK87=INT(DJ87/DK87),1,0)</f>
        <v>0</v>
      </c>
      <c r="DM87" s="15" t="n">
        <f aca="false">IF(DL87=0,DJ87,DJ87/DK87)</f>
        <v>1</v>
      </c>
      <c r="DN87" s="15" t="n">
        <v>73</v>
      </c>
      <c r="DO87" s="15" t="n">
        <f aca="false">IF(DM87/DN87=INT(DM87/DN87),1,0)</f>
        <v>0</v>
      </c>
      <c r="DP87" s="15" t="n">
        <f aca="false">IF(DO87=0,DM87,DM87/DN87)</f>
        <v>1</v>
      </c>
      <c r="DQ87" s="15" t="n">
        <v>79</v>
      </c>
      <c r="DR87" s="15" t="n">
        <f aca="false">IF(DP87/DQ87=INT(DP87/DQ87),1,0)</f>
        <v>0</v>
      </c>
      <c r="DS87" s="15" t="n">
        <f aca="false">IF(DR87=0,DP87,DP87/DQ87)</f>
        <v>1</v>
      </c>
      <c r="DT87" s="15" t="n">
        <v>83</v>
      </c>
      <c r="DU87" s="15" t="n">
        <f aca="false">IF(DS87/DT87=INT(DS87/DT87),1,0)</f>
        <v>0</v>
      </c>
      <c r="DV87" s="15" t="n">
        <f aca="false">IF(DU87=0,DS87,DS87/DT87)</f>
        <v>1</v>
      </c>
      <c r="DW87" s="15" t="n">
        <v>89</v>
      </c>
      <c r="DX87" s="15" t="n">
        <f aca="false">IF(DV87/DW87=INT(DV87/DW87),1,0)</f>
        <v>0</v>
      </c>
      <c r="DY87" s="15" t="n">
        <f aca="false">IF(DX87=0,DV87,DV87/DW87)</f>
        <v>1</v>
      </c>
      <c r="DZ87" s="15" t="n">
        <v>97</v>
      </c>
      <c r="EA87" s="15" t="n">
        <f aca="false">IF(DY87/DZ87=INT(DY87/DZ87),1,0)</f>
        <v>0</v>
      </c>
      <c r="EB87" s="15" t="n">
        <f aca="false">IF(EA87=0,DY87,DY87/DZ87)</f>
        <v>1</v>
      </c>
      <c r="EC87" s="15" t="n">
        <v>101</v>
      </c>
      <c r="ED87" s="15" t="n">
        <f aca="false">IF(EB87/EC87=INT(EB87/EC87),1,0)</f>
        <v>0</v>
      </c>
      <c r="EE87" s="15" t="n">
        <f aca="false">IF(ED87=0,EB87,EB87/EC87)</f>
        <v>1</v>
      </c>
      <c r="EF87" s="15" t="n">
        <v>103</v>
      </c>
      <c r="EG87" s="15" t="n">
        <f aca="false">IF(EE87/EF87=INT(EE87/EF87),1,0)</f>
        <v>0</v>
      </c>
      <c r="EH87" s="15" t="n">
        <f aca="false">IF(EG87=0,EE87,EE87/EF87)</f>
        <v>1</v>
      </c>
      <c r="EI87" s="15" t="n">
        <v>107</v>
      </c>
      <c r="EJ87" s="15" t="n">
        <f aca="false">IF(EH87/EI87=INT(EH87/EI87),1,0)</f>
        <v>0</v>
      </c>
      <c r="EK87" s="15" t="n">
        <f aca="false">IF(EJ87=0,EH87,EH87/EI87)</f>
        <v>1</v>
      </c>
      <c r="EL87" s="15" t="n">
        <v>109</v>
      </c>
      <c r="EM87" s="15" t="n">
        <f aca="false">IF(EK87/EL87=INT(EK87/EL87),1,0)</f>
        <v>0</v>
      </c>
      <c r="EN87" s="15" t="n">
        <f aca="false">IF(EM87=0,EK87,EK87/EL87)</f>
        <v>1</v>
      </c>
      <c r="EO87" s="15" t="n">
        <v>113</v>
      </c>
      <c r="EP87" s="15" t="n">
        <f aca="false">IF(EN87/EO87=INT(EN87/EO87),1,0)</f>
        <v>0</v>
      </c>
      <c r="EQ87" s="15" t="n">
        <f aca="false">IF(EP87=0,EN87,EN87/EO87)</f>
        <v>1</v>
      </c>
      <c r="ER87" s="15" t="n">
        <v>127</v>
      </c>
      <c r="ES87" s="15" t="n">
        <f aca="false">IF(EQ87/ER87=INT(EQ87/ER87),1,0)</f>
        <v>0</v>
      </c>
      <c r="ET87" s="15" t="n">
        <f aca="false">IF(ES87=0,EQ87,EQ87/ER87)</f>
        <v>1</v>
      </c>
      <c r="EU87" s="15" t="n">
        <v>131</v>
      </c>
      <c r="EV87" s="15" t="n">
        <f aca="false">IF(ET87/EU87=INT(ET87/EU87),1,0)</f>
        <v>0</v>
      </c>
      <c r="EW87" s="15" t="n">
        <f aca="false">IF(EV87=0,ET87,ET87/EU87)</f>
        <v>1</v>
      </c>
      <c r="EX87" s="15" t="n">
        <v>137</v>
      </c>
      <c r="EY87" s="15" t="n">
        <f aca="false">IF(EW87/EX87=INT(EW87/EX87),1,0)</f>
        <v>0</v>
      </c>
      <c r="EZ87" s="15" t="n">
        <f aca="false">IF(EY87=0,EW87,EW87/EX87)</f>
        <v>1</v>
      </c>
      <c r="FA87" s="15" t="n">
        <v>139</v>
      </c>
      <c r="FB87" s="15" t="n">
        <f aca="false">IF(EZ87/FA87=INT(EZ87/FA87),1,0)</f>
        <v>0</v>
      </c>
      <c r="FC87" s="15" t="n">
        <f aca="false">IF(FB87=0,EZ87,EZ87/FA87)</f>
        <v>1</v>
      </c>
      <c r="FD87" s="15" t="n">
        <v>149</v>
      </c>
      <c r="FE87" s="15" t="n">
        <f aca="false">IF(FC87/FD87=INT(FC87/FD87),1,0)</f>
        <v>0</v>
      </c>
      <c r="FF87" s="15" t="n">
        <f aca="false">IF(FE87=0,FC87,FC87/FD87)</f>
        <v>1</v>
      </c>
      <c r="FG87" s="15"/>
      <c r="FH87" s="15" t="n">
        <f aca="false">8*AF87+4*AI87+2*AL87+AO87</f>
        <v>0</v>
      </c>
      <c r="FI87" s="15" t="n">
        <f aca="false">4*AR87+2*AU87+AX87</f>
        <v>0</v>
      </c>
      <c r="FJ87" s="15" t="n">
        <f aca="false">2*BA87+BD87</f>
        <v>0</v>
      </c>
      <c r="FK87" s="15" t="n">
        <f aca="false">2*BG87+BJ87</f>
        <v>0</v>
      </c>
      <c r="FL87" s="15" t="n">
        <f aca="false">2*BM87+BP87</f>
        <v>1</v>
      </c>
      <c r="FM87" s="15" t="n">
        <f aca="false">2*BS87+BV87</f>
        <v>0</v>
      </c>
      <c r="FN87" s="15" t="n">
        <f aca="false">BY87</f>
        <v>0</v>
      </c>
      <c r="FO87" s="15" t="n">
        <f aca="false">CB87</f>
        <v>0</v>
      </c>
      <c r="FP87" s="15" t="n">
        <f aca="false">CE87</f>
        <v>0</v>
      </c>
      <c r="FQ87" s="15" t="n">
        <f aca="false">CH87</f>
        <v>0</v>
      </c>
      <c r="FR87" s="15" t="n">
        <f aca="false">CK87</f>
        <v>0</v>
      </c>
      <c r="FS87" s="0" t="n">
        <f aca="false">CN87</f>
        <v>0</v>
      </c>
      <c r="FT87" s="0" t="n">
        <f aca="false">CQ87</f>
        <v>0</v>
      </c>
      <c r="FU87" s="0" t="n">
        <f aca="false">CT87</f>
        <v>0</v>
      </c>
      <c r="FV87" s="0" t="n">
        <f aca="false">CW87</f>
        <v>0</v>
      </c>
      <c r="FW87" s="0" t="n">
        <f aca="false">CZ87</f>
        <v>0</v>
      </c>
      <c r="FX87" s="0" t="n">
        <f aca="false">DC87</f>
        <v>0</v>
      </c>
      <c r="FY87" s="0" t="n">
        <f aca="false">DF87</f>
        <v>0</v>
      </c>
      <c r="FZ87" s="0" t="n">
        <f aca="false">DI87</f>
        <v>0</v>
      </c>
      <c r="GA87" s="0" t="n">
        <f aca="false">DL87</f>
        <v>0</v>
      </c>
      <c r="GB87" s="0" t="n">
        <f aca="false">DO87</f>
        <v>0</v>
      </c>
      <c r="GC87" s="0" t="n">
        <f aca="false">DR87</f>
        <v>0</v>
      </c>
      <c r="GD87" s="0" t="n">
        <f aca="false">DU87</f>
        <v>0</v>
      </c>
      <c r="GE87" s="0" t="n">
        <f aca="false">DX87</f>
        <v>0</v>
      </c>
      <c r="GF87" s="0" t="n">
        <f aca="false">EA87</f>
        <v>0</v>
      </c>
      <c r="GG87" s="0" t="n">
        <f aca="false">ED87</f>
        <v>0</v>
      </c>
      <c r="GH87" s="0" t="n">
        <f aca="false">EG87</f>
        <v>0</v>
      </c>
      <c r="GI87" s="0" t="n">
        <f aca="false">EJ87</f>
        <v>0</v>
      </c>
      <c r="GJ87" s="0" t="n">
        <f aca="false">EM87</f>
        <v>0</v>
      </c>
      <c r="GK87" s="0" t="n">
        <f aca="false">EP87</f>
        <v>0</v>
      </c>
      <c r="GL87" s="0" t="n">
        <f aca="false">ES87</f>
        <v>0</v>
      </c>
      <c r="GM87" s="0" t="n">
        <f aca="false">EV87</f>
        <v>0</v>
      </c>
      <c r="GN87" s="0" t="n">
        <f aca="false">EY87</f>
        <v>0</v>
      </c>
      <c r="GO87" s="0" t="n">
        <f aca="false">FB87</f>
        <v>0</v>
      </c>
      <c r="GP87" s="0" t="n">
        <f aca="false">FE87</f>
        <v>0</v>
      </c>
      <c r="GQ87" s="0" t="n">
        <f aca="false">AD87</f>
        <v>11</v>
      </c>
      <c r="GR87" s="0" t="n">
        <f aca="false">GQ87/GQ90</f>
        <v>11</v>
      </c>
      <c r="GT87" s="0" t="n">
        <f aca="false">GR87*GR92-GR88*GR91</f>
        <v>-13</v>
      </c>
      <c r="GU87" s="0" t="n">
        <f aca="false">GT87+GR88*GT88*GR92</f>
        <v>92</v>
      </c>
      <c r="GV87" s="0" t="s">
        <v>86</v>
      </c>
      <c r="GX87" s="0" t="n">
        <f aca="false">AB88</f>
        <v>4</v>
      </c>
      <c r="GY87" s="0" t="n">
        <f aca="false">GR87</f>
        <v>11</v>
      </c>
      <c r="GZ87" s="0" t="n">
        <f aca="false">GR88</f>
        <v>15</v>
      </c>
      <c r="HA87" s="0" t="n">
        <f aca="false">AB92</f>
        <v>2</v>
      </c>
      <c r="HB87" s="0" t="n">
        <f aca="false">GR91</f>
        <v>6</v>
      </c>
      <c r="HC87" s="0" t="n">
        <f aca="false">GR92</f>
        <v>7</v>
      </c>
      <c r="HD87" s="0" t="str">
        <f aca="false">GX87&amp;"  "&amp;GY87&amp;"/"&amp;GZ87&amp;"  -  "&amp;HA87&amp;"  "&amp;HB87&amp;"/"&amp;HC87</f>
        <v>4  11/15  -  2  6/7</v>
      </c>
      <c r="HG87" s="0" t="n">
        <f aca="false">AB96</f>
        <v>1</v>
      </c>
      <c r="HH87" s="0" t="n">
        <f aca="false">GR95</f>
        <v>92</v>
      </c>
      <c r="HI87" s="0" t="n">
        <f aca="false">GR96</f>
        <v>105</v>
      </c>
      <c r="HJ87" s="0" t="str">
        <f aca="false">HG87&amp;"  "&amp;HH87&amp;"/"&amp;HI87</f>
        <v>1  92/105</v>
      </c>
      <c r="HK87" s="0" t="str">
        <f aca="false">"   "&amp;HH87&amp;"/"&amp;HI87</f>
        <v>   92/105</v>
      </c>
      <c r="HL87" s="0" t="str">
        <f aca="false">HG87&amp;"   "</f>
        <v>1   </v>
      </c>
      <c r="HM87" s="0" t="str">
        <f aca="false">IF(HG87=0,HK87,IF(HH87=0,HL87,IF(HH87+HG87=0,"0   ",HJ87)))</f>
        <v>1  92/105</v>
      </c>
    </row>
    <row r="88" customFormat="false" ht="6" hidden="true" customHeight="true" outlineLevel="0" collapsed="false">
      <c r="A88" s="1"/>
      <c r="B88" s="13"/>
      <c r="C88" s="10"/>
      <c r="D88" s="10"/>
      <c r="E88" s="61"/>
      <c r="F88" s="78"/>
      <c r="G88" s="61"/>
      <c r="H88" s="10"/>
      <c r="I88" s="10"/>
      <c r="AB88" s="0" t="n">
        <f aca="false">AB87+INT(AC87/AC88)</f>
        <v>4</v>
      </c>
      <c r="AC88" s="15" t="n">
        <f aca="true">IF(Y87&gt;AC87,INT((RAND()*(Z87-Y87+1)+Y87)),INT((RAND()*(Z87-AC87)+AC87+1)))</f>
        <v>15</v>
      </c>
      <c r="AD88" s="0" t="n">
        <f aca="false">AC88</f>
        <v>15</v>
      </c>
      <c r="AE88" s="0" t="n">
        <v>256</v>
      </c>
      <c r="AF88" s="15" t="n">
        <f aca="false">IF(AD88/AE88=INT(AD88/AE88),1,0)</f>
        <v>0</v>
      </c>
      <c r="AG88" s="15" t="n">
        <f aca="false">IF(AF88=0,AD88,AD88/AE88)</f>
        <v>15</v>
      </c>
      <c r="AH88" s="15" t="n">
        <v>16</v>
      </c>
      <c r="AI88" s="15" t="n">
        <f aca="false">IF(AG88/AH88=INT(AG88/AH88),1,0)</f>
        <v>0</v>
      </c>
      <c r="AJ88" s="15" t="n">
        <f aca="false">IF(AI88=0,AG88,AG88/AH88)</f>
        <v>15</v>
      </c>
      <c r="AK88" s="15" t="n">
        <v>4</v>
      </c>
      <c r="AL88" s="15" t="n">
        <f aca="false">IF(AJ88/AK88=INT(AJ88/AK88),1,0)</f>
        <v>0</v>
      </c>
      <c r="AM88" s="15" t="n">
        <f aca="false">IF(AL88=0,AJ88,AJ88/AK88)</f>
        <v>15</v>
      </c>
      <c r="AN88" s="15" t="n">
        <v>2</v>
      </c>
      <c r="AO88" s="15" t="n">
        <f aca="false">IF(AM88/AN88=INT(AM88/AN88),1,0)</f>
        <v>0</v>
      </c>
      <c r="AP88" s="15" t="n">
        <f aca="false">IF(AO88=0,AM88,AM88/AN88)</f>
        <v>15</v>
      </c>
      <c r="AQ88" s="15" t="n">
        <v>81</v>
      </c>
      <c r="AR88" s="15" t="n">
        <f aca="false">IF(AP88/AQ88=INT(AP88/AQ88),1,0)</f>
        <v>0</v>
      </c>
      <c r="AS88" s="15" t="n">
        <f aca="false">IF(AR88=0,AP88,AP88/AQ88)</f>
        <v>15</v>
      </c>
      <c r="AT88" s="15" t="n">
        <v>9</v>
      </c>
      <c r="AU88" s="15" t="n">
        <f aca="false">IF(AS88/AT88=INT(AS88/AT88),1,0)</f>
        <v>0</v>
      </c>
      <c r="AV88" s="15" t="n">
        <f aca="false">IF(AU88=0,AS88,AS88/AT88)</f>
        <v>15</v>
      </c>
      <c r="AW88" s="15" t="n">
        <v>3</v>
      </c>
      <c r="AX88" s="15" t="n">
        <f aca="false">IF(AV88/AW88=INT(AV88/AW88),1,0)</f>
        <v>1</v>
      </c>
      <c r="AY88" s="15" t="n">
        <f aca="false">IF(AX88=0,AV88,AV88/AW88)</f>
        <v>5</v>
      </c>
      <c r="AZ88" s="15" t="n">
        <v>25</v>
      </c>
      <c r="BA88" s="15" t="n">
        <f aca="false">IF(AY88/AZ88=INT(AY88/AZ88),1,0)</f>
        <v>0</v>
      </c>
      <c r="BB88" s="15" t="n">
        <f aca="false">IF(BA88=0,AY88,AY88/AZ88)</f>
        <v>5</v>
      </c>
      <c r="BC88" s="15" t="n">
        <v>5</v>
      </c>
      <c r="BD88" s="15" t="n">
        <f aca="false">IF(BB88/BC88=INT(BB88/BC88),1,0)</f>
        <v>1</v>
      </c>
      <c r="BE88" s="15" t="n">
        <f aca="false">IF(BD88=0,BB88,BB88/BC88)</f>
        <v>1</v>
      </c>
      <c r="BF88" s="15" t="n">
        <v>49</v>
      </c>
      <c r="BG88" s="15" t="n">
        <f aca="false">IF(BE88/BF88=INT(BE88/BF88),1,0)</f>
        <v>0</v>
      </c>
      <c r="BH88" s="15" t="n">
        <f aca="false">IF(BG88=0,BE88,BE88/BF88)</f>
        <v>1</v>
      </c>
      <c r="BI88" s="15" t="n">
        <v>7</v>
      </c>
      <c r="BJ88" s="15" t="n">
        <f aca="false">IF(BH88/BI88=INT(BH88/BI88),1,0)</f>
        <v>0</v>
      </c>
      <c r="BK88" s="15" t="n">
        <f aca="false">IF(BJ88=0,BH88,BH88/BI88)</f>
        <v>1</v>
      </c>
      <c r="BL88" s="15" t="n">
        <v>121</v>
      </c>
      <c r="BM88" s="15" t="n">
        <f aca="false">IF(BK88/BL88=INT(BK88/BL88),1,0)</f>
        <v>0</v>
      </c>
      <c r="BN88" s="15" t="n">
        <f aca="false">IF(BM88=0,BK88,BK88/BL88)</f>
        <v>1</v>
      </c>
      <c r="BO88" s="15" t="n">
        <v>11</v>
      </c>
      <c r="BP88" s="15" t="n">
        <f aca="false">IF(BN88/BO88=INT(BN88/BO88),1,0)</f>
        <v>0</v>
      </c>
      <c r="BQ88" s="15" t="n">
        <f aca="false">IF(BP88=0,BN88,BN88/BO88)</f>
        <v>1</v>
      </c>
      <c r="BR88" s="15" t="n">
        <v>169</v>
      </c>
      <c r="BS88" s="15" t="n">
        <f aca="false">IF(BQ88/BR88=INT(BQ88/BR88),1,0)</f>
        <v>0</v>
      </c>
      <c r="BT88" s="15" t="n">
        <f aca="false">IF(BS88=0,BQ88,BQ88/BR88)</f>
        <v>1</v>
      </c>
      <c r="BU88" s="15" t="n">
        <v>13</v>
      </c>
      <c r="BV88" s="15" t="n">
        <f aca="false">IF(BT88/BU88=INT(BT88/BU88),1,0)</f>
        <v>0</v>
      </c>
      <c r="BW88" s="15" t="n">
        <f aca="false">IF(BV88=0,BT88,BT88/BU88)</f>
        <v>1</v>
      </c>
      <c r="BX88" s="15" t="n">
        <v>17</v>
      </c>
      <c r="BY88" s="15" t="n">
        <f aca="false">IF(BW88/BX88=INT(BW88/BX88),1,0)</f>
        <v>0</v>
      </c>
      <c r="BZ88" s="15" t="n">
        <f aca="false">IF(BY88=0,BW88,BW88/BX88)</f>
        <v>1</v>
      </c>
      <c r="CA88" s="15" t="n">
        <v>19</v>
      </c>
      <c r="CB88" s="15" t="n">
        <f aca="false">IF(BZ88/CA88=INT(BZ88/CA88),1,0)</f>
        <v>0</v>
      </c>
      <c r="CC88" s="15" t="n">
        <f aca="false">IF(CB88=0,BZ88,BZ88/CA88)</f>
        <v>1</v>
      </c>
      <c r="CD88" s="15" t="n">
        <v>23</v>
      </c>
      <c r="CE88" s="15" t="n">
        <f aca="false">IF(CC88/CD88=INT(CC88/CD88),1,0)</f>
        <v>0</v>
      </c>
      <c r="CF88" s="15" t="n">
        <f aca="false">IF(CE88=0,CC88,CC88/CD88)</f>
        <v>1</v>
      </c>
      <c r="CG88" s="15" t="n">
        <v>29</v>
      </c>
      <c r="CH88" s="15" t="n">
        <f aca="false">IF(CF88/CG88=INT(CF88/CG88),1,0)</f>
        <v>0</v>
      </c>
      <c r="CI88" s="15" t="n">
        <f aca="false">IF(CH88=0,CF88,CF88/CG88)</f>
        <v>1</v>
      </c>
      <c r="CJ88" s="15" t="n">
        <v>31</v>
      </c>
      <c r="CK88" s="15" t="n">
        <f aca="false">IF(CI88/CJ88=INT(CI88/CJ88),1,0)</f>
        <v>0</v>
      </c>
      <c r="CL88" s="15" t="n">
        <f aca="false">IF(CK88=0,CI88,CI88/CJ88)</f>
        <v>1</v>
      </c>
      <c r="CM88" s="15" t="n">
        <v>37</v>
      </c>
      <c r="CN88" s="15" t="n">
        <f aca="false">IF(CL88/CM88=INT(CL88/CM88),1,0)</f>
        <v>0</v>
      </c>
      <c r="CO88" s="15" t="n">
        <f aca="false">IF(CN88=0,CL88,CL88/CM88)</f>
        <v>1</v>
      </c>
      <c r="CP88" s="15" t="n">
        <v>41</v>
      </c>
      <c r="CQ88" s="15" t="n">
        <f aca="false">IF(CO88/CP88=INT(CO88/CP88),1,0)</f>
        <v>0</v>
      </c>
      <c r="CR88" s="15" t="n">
        <f aca="false">IF(CQ88=0,CO88,CO88/CP88)</f>
        <v>1</v>
      </c>
      <c r="CS88" s="15" t="n">
        <v>43</v>
      </c>
      <c r="CT88" s="15" t="n">
        <f aca="false">IF(CR88/CS88=INT(CR88/CS88),1,0)</f>
        <v>0</v>
      </c>
      <c r="CU88" s="15" t="n">
        <f aca="false">IF(CT88=0,CR88,CR88/CS88)</f>
        <v>1</v>
      </c>
      <c r="CV88" s="15" t="n">
        <v>47</v>
      </c>
      <c r="CW88" s="15" t="n">
        <f aca="false">IF(CU88/CV88=INT(CU88/CV88),1,0)</f>
        <v>0</v>
      </c>
      <c r="CX88" s="15" t="n">
        <f aca="false">IF(CW88=0,CU88,CU88/CV88)</f>
        <v>1</v>
      </c>
      <c r="CY88" s="15" t="n">
        <v>53</v>
      </c>
      <c r="CZ88" s="15" t="n">
        <f aca="false">IF(CX88/CY88=INT(CX88/CY88),1,0)</f>
        <v>0</v>
      </c>
      <c r="DA88" s="15" t="n">
        <f aca="false">IF(CZ88=0,CX88,CX88/CY88)</f>
        <v>1</v>
      </c>
      <c r="DB88" s="15" t="n">
        <v>59</v>
      </c>
      <c r="DC88" s="15" t="n">
        <f aca="false">IF(DA88/DB88=INT(DA88/DB88),1,0)</f>
        <v>0</v>
      </c>
      <c r="DD88" s="15" t="n">
        <f aca="false">IF(DC88=0,DA88,DA88/DB88)</f>
        <v>1</v>
      </c>
      <c r="DE88" s="15" t="n">
        <v>61</v>
      </c>
      <c r="DF88" s="15" t="n">
        <f aca="false">IF(DD88/DE88=INT(DD88/DE88),1,0)</f>
        <v>0</v>
      </c>
      <c r="DG88" s="15" t="n">
        <f aca="false">IF(DF88=0,DD88,DD88/DE88)</f>
        <v>1</v>
      </c>
      <c r="DH88" s="15" t="n">
        <v>67</v>
      </c>
      <c r="DI88" s="15" t="n">
        <f aca="false">IF(DG88/DH88=INT(DG88/DH88),1,0)</f>
        <v>0</v>
      </c>
      <c r="DJ88" s="15" t="n">
        <f aca="false">IF(DI88=0,DG88,DG88/DH88)</f>
        <v>1</v>
      </c>
      <c r="DK88" s="15" t="n">
        <v>71</v>
      </c>
      <c r="DL88" s="15" t="n">
        <f aca="false">IF(DJ88/DK88=INT(DJ88/DK88),1,0)</f>
        <v>0</v>
      </c>
      <c r="DM88" s="15" t="n">
        <f aca="false">IF(DL88=0,DJ88,DJ88/DK88)</f>
        <v>1</v>
      </c>
      <c r="DN88" s="15" t="n">
        <v>73</v>
      </c>
      <c r="DO88" s="15" t="n">
        <f aca="false">IF(DM88/DN88=INT(DM88/DN88),1,0)</f>
        <v>0</v>
      </c>
      <c r="DP88" s="15" t="n">
        <f aca="false">IF(DO88=0,DM88,DM88/DN88)</f>
        <v>1</v>
      </c>
      <c r="DQ88" s="15" t="n">
        <v>79</v>
      </c>
      <c r="DR88" s="15" t="n">
        <f aca="false">IF(DP88/DQ88=INT(DP88/DQ88),1,0)</f>
        <v>0</v>
      </c>
      <c r="DS88" s="15" t="n">
        <f aca="false">IF(DR88=0,DP88,DP88/DQ88)</f>
        <v>1</v>
      </c>
      <c r="DT88" s="15" t="n">
        <v>83</v>
      </c>
      <c r="DU88" s="15" t="n">
        <f aca="false">IF(DS88/DT88=INT(DS88/DT88),1,0)</f>
        <v>0</v>
      </c>
      <c r="DV88" s="15" t="n">
        <f aca="false">IF(DU88=0,DS88,DS88/DT88)</f>
        <v>1</v>
      </c>
      <c r="DW88" s="15" t="n">
        <v>89</v>
      </c>
      <c r="DX88" s="15" t="n">
        <f aca="false">IF(DV88/DW88=INT(DV88/DW88),1,0)</f>
        <v>0</v>
      </c>
      <c r="DY88" s="15" t="n">
        <f aca="false">IF(DX88=0,DV88,DV88/DW88)</f>
        <v>1</v>
      </c>
      <c r="DZ88" s="15" t="n">
        <v>97</v>
      </c>
      <c r="EA88" s="15" t="n">
        <f aca="false">IF(DY88/DZ88=INT(DY88/DZ88),1,0)</f>
        <v>0</v>
      </c>
      <c r="EB88" s="15" t="n">
        <f aca="false">IF(EA88=0,DY88,DY88/DZ88)</f>
        <v>1</v>
      </c>
      <c r="EC88" s="15" t="n">
        <v>101</v>
      </c>
      <c r="ED88" s="15" t="n">
        <f aca="false">IF(EB88/EC88=INT(EB88/EC88),1,0)</f>
        <v>0</v>
      </c>
      <c r="EE88" s="15" t="n">
        <f aca="false">IF(ED88=0,EB88,EB88/EC88)</f>
        <v>1</v>
      </c>
      <c r="EF88" s="15" t="n">
        <v>103</v>
      </c>
      <c r="EG88" s="15" t="n">
        <f aca="false">IF(EE88/EF88=INT(EE88/EF88),1,0)</f>
        <v>0</v>
      </c>
      <c r="EH88" s="15" t="n">
        <f aca="false">IF(EG88=0,EE88,EE88/EF88)</f>
        <v>1</v>
      </c>
      <c r="EI88" s="15" t="n">
        <v>107</v>
      </c>
      <c r="EJ88" s="15" t="n">
        <f aca="false">IF(EH88/EI88=INT(EH88/EI88),1,0)</f>
        <v>0</v>
      </c>
      <c r="EK88" s="15" t="n">
        <f aca="false">IF(EJ88=0,EH88,EH88/EI88)</f>
        <v>1</v>
      </c>
      <c r="EL88" s="15" t="n">
        <v>109</v>
      </c>
      <c r="EM88" s="15" t="n">
        <f aca="false">IF(EK88/EL88=INT(EK88/EL88),1,0)</f>
        <v>0</v>
      </c>
      <c r="EN88" s="15" t="n">
        <f aca="false">IF(EM88=0,EK88,EK88/EL88)</f>
        <v>1</v>
      </c>
      <c r="EO88" s="15" t="n">
        <v>113</v>
      </c>
      <c r="EP88" s="15" t="n">
        <f aca="false">IF(EN88/EO88=INT(EN88/EO88),1,0)</f>
        <v>0</v>
      </c>
      <c r="EQ88" s="15" t="n">
        <f aca="false">IF(EP88=0,EN88,EN88/EO88)</f>
        <v>1</v>
      </c>
      <c r="ER88" s="15" t="n">
        <v>127</v>
      </c>
      <c r="ES88" s="15" t="n">
        <f aca="false">IF(EQ88/ER88=INT(EQ88/ER88),1,0)</f>
        <v>0</v>
      </c>
      <c r="ET88" s="15" t="n">
        <f aca="false">IF(ES88=0,EQ88,EQ88/ER88)</f>
        <v>1</v>
      </c>
      <c r="EU88" s="15" t="n">
        <v>131</v>
      </c>
      <c r="EV88" s="15" t="n">
        <f aca="false">IF(ET88/EU88=INT(ET88/EU88),1,0)</f>
        <v>0</v>
      </c>
      <c r="EW88" s="15" t="n">
        <f aca="false">IF(EV88=0,ET88,ET88/EU88)</f>
        <v>1</v>
      </c>
      <c r="EX88" s="15" t="n">
        <v>137</v>
      </c>
      <c r="EY88" s="15" t="n">
        <f aca="false">IF(EW88/EX88=INT(EW88/EX88),1,0)</f>
        <v>0</v>
      </c>
      <c r="EZ88" s="15" t="n">
        <f aca="false">IF(EY88=0,EW88,EW88/EX88)</f>
        <v>1</v>
      </c>
      <c r="FA88" s="15" t="n">
        <v>139</v>
      </c>
      <c r="FB88" s="15" t="n">
        <f aca="false">IF(EZ88/FA88=INT(EZ88/FA88),1,0)</f>
        <v>0</v>
      </c>
      <c r="FC88" s="15" t="n">
        <f aca="false">IF(FB88=0,EZ88,EZ88/FA88)</f>
        <v>1</v>
      </c>
      <c r="FD88" s="15" t="n">
        <v>149</v>
      </c>
      <c r="FE88" s="15" t="n">
        <f aca="false">IF(FC88/FD88=INT(FC88/FD88),1,0)</f>
        <v>0</v>
      </c>
      <c r="FF88" s="15" t="n">
        <f aca="false">IF(FE88=0,FC88,FC88/FD88)</f>
        <v>1</v>
      </c>
      <c r="FG88" s="15"/>
      <c r="FH88" s="15" t="n">
        <f aca="false">8*AF88+4*AI88+2*AL88+AO88</f>
        <v>0</v>
      </c>
      <c r="FI88" s="15" t="n">
        <f aca="false">4*AR88+2*AU88+AX88</f>
        <v>1</v>
      </c>
      <c r="FJ88" s="15" t="n">
        <f aca="false">2*BA88+BD88</f>
        <v>1</v>
      </c>
      <c r="FK88" s="15" t="n">
        <f aca="false">2*BG88+BJ88</f>
        <v>0</v>
      </c>
      <c r="FL88" s="15" t="n">
        <f aca="false">2*BM88+BP88</f>
        <v>0</v>
      </c>
      <c r="FM88" s="15" t="n">
        <f aca="false">2*BS88+BV88</f>
        <v>0</v>
      </c>
      <c r="FN88" s="15" t="n">
        <f aca="false">BY88</f>
        <v>0</v>
      </c>
      <c r="FO88" s="15" t="n">
        <f aca="false">CB88</f>
        <v>0</v>
      </c>
      <c r="FP88" s="15" t="n">
        <f aca="false">CE88</f>
        <v>0</v>
      </c>
      <c r="FQ88" s="15" t="n">
        <f aca="false">CH88</f>
        <v>0</v>
      </c>
      <c r="FR88" s="15" t="n">
        <f aca="false">CK88</f>
        <v>0</v>
      </c>
      <c r="FS88" s="0" t="n">
        <f aca="false">CN88</f>
        <v>0</v>
      </c>
      <c r="FT88" s="0" t="n">
        <f aca="false">CQ88</f>
        <v>0</v>
      </c>
      <c r="FU88" s="0" t="n">
        <f aca="false">CT88</f>
        <v>0</v>
      </c>
      <c r="FV88" s="0" t="n">
        <f aca="false">CW88</f>
        <v>0</v>
      </c>
      <c r="FW88" s="0" t="n">
        <f aca="false">CZ88</f>
        <v>0</v>
      </c>
      <c r="FX88" s="0" t="n">
        <f aca="false">DC88</f>
        <v>0</v>
      </c>
      <c r="FY88" s="0" t="n">
        <f aca="false">DF88</f>
        <v>0</v>
      </c>
      <c r="FZ88" s="0" t="n">
        <f aca="false">DI88</f>
        <v>0</v>
      </c>
      <c r="GA88" s="0" t="n">
        <f aca="false">DL88</f>
        <v>0</v>
      </c>
      <c r="GB88" s="0" t="n">
        <f aca="false">DO88</f>
        <v>0</v>
      </c>
      <c r="GC88" s="0" t="n">
        <f aca="false">DR88</f>
        <v>0</v>
      </c>
      <c r="GD88" s="0" t="n">
        <f aca="false">DU88</f>
        <v>0</v>
      </c>
      <c r="GE88" s="0" t="n">
        <f aca="false">DX88</f>
        <v>0</v>
      </c>
      <c r="GF88" s="0" t="n">
        <f aca="false">EA88</f>
        <v>0</v>
      </c>
      <c r="GG88" s="0" t="n">
        <f aca="false">ED88</f>
        <v>0</v>
      </c>
      <c r="GH88" s="0" t="n">
        <f aca="false">EG88</f>
        <v>0</v>
      </c>
      <c r="GI88" s="0" t="n">
        <f aca="false">EJ88</f>
        <v>0</v>
      </c>
      <c r="GJ88" s="0" t="n">
        <f aca="false">EM88</f>
        <v>0</v>
      </c>
      <c r="GK88" s="0" t="n">
        <f aca="false">EP88</f>
        <v>0</v>
      </c>
      <c r="GL88" s="0" t="n">
        <f aca="false">ES88</f>
        <v>0</v>
      </c>
      <c r="GM88" s="0" t="n">
        <f aca="false">EV88</f>
        <v>0</v>
      </c>
      <c r="GN88" s="0" t="n">
        <f aca="false">EY88</f>
        <v>0</v>
      </c>
      <c r="GO88" s="0" t="n">
        <f aca="false">FB88</f>
        <v>0</v>
      </c>
      <c r="GP88" s="0" t="n">
        <f aca="false">FE88</f>
        <v>0</v>
      </c>
      <c r="GQ88" s="0" t="n">
        <f aca="false">AD88</f>
        <v>15</v>
      </c>
      <c r="GR88" s="0" t="n">
        <f aca="false">GQ88/GQ90</f>
        <v>15</v>
      </c>
      <c r="GT88" s="0" t="n">
        <f aca="false">IF(GT87&lt;0,1,0)</f>
        <v>1</v>
      </c>
      <c r="GU88" s="0" t="n">
        <f aca="false">GR88*GR92</f>
        <v>105</v>
      </c>
      <c r="GV88" s="0" t="s">
        <v>87</v>
      </c>
    </row>
    <row r="89" customFormat="false" ht="5.25" hidden="true" customHeight="true" outlineLevel="0" collapsed="false">
      <c r="A89" s="1"/>
      <c r="B89" s="13"/>
      <c r="C89" s="10"/>
      <c r="D89" s="10"/>
      <c r="E89" s="61"/>
      <c r="F89" s="78"/>
      <c r="G89" s="61"/>
      <c r="H89" s="10"/>
      <c r="I89" s="1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 t="n">
        <f aca="false">IF(FH87&lt;FH88,FH87,FH88)</f>
        <v>0</v>
      </c>
      <c r="FI89" s="15" t="n">
        <f aca="false">IF(FI87&lt;FI88,FI87,FI88)</f>
        <v>0</v>
      </c>
      <c r="FJ89" s="15" t="n">
        <f aca="false">IF(FJ87&lt;FJ88,FJ87,FJ88)</f>
        <v>0</v>
      </c>
      <c r="FK89" s="15" t="n">
        <f aca="false">IF(FK87&lt;FK88,FK87,FK88)</f>
        <v>0</v>
      </c>
      <c r="FL89" s="15" t="n">
        <f aca="false">IF(FL87&lt;FL88,FL87,FL88)</f>
        <v>0</v>
      </c>
      <c r="FM89" s="15" t="n">
        <f aca="false">IF(FM87&lt;FM88,FM87,FM88)</f>
        <v>0</v>
      </c>
      <c r="FN89" s="15" t="n">
        <f aca="false">IF(FN87&lt;FN88,FN87,FN88)</f>
        <v>0</v>
      </c>
      <c r="FO89" s="15" t="n">
        <f aca="false">IF(FO87&lt;FO88,FO87,FO88)</f>
        <v>0</v>
      </c>
      <c r="FP89" s="15" t="n">
        <f aca="false">IF(FP87&lt;FP88,FP87,FP88)</f>
        <v>0</v>
      </c>
      <c r="FQ89" s="15" t="n">
        <f aca="false">IF(FQ87&lt;FQ88,FQ87,FQ88)</f>
        <v>0</v>
      </c>
      <c r="FR89" s="15" t="n">
        <f aca="false">IF(FR87&lt;FR88,FR87,FR88)</f>
        <v>0</v>
      </c>
      <c r="FS89" s="15" t="n">
        <f aca="false">IF(FS87&lt;FS88,FS87,FS88)</f>
        <v>0</v>
      </c>
      <c r="FT89" s="15" t="n">
        <f aca="false">IF(FT87&lt;FT88,FT87,FT88)</f>
        <v>0</v>
      </c>
      <c r="FU89" s="15" t="n">
        <f aca="false">IF(FU87&lt;FU88,FU87,FU88)</f>
        <v>0</v>
      </c>
      <c r="FV89" s="15" t="n">
        <f aca="false">IF(FV87&lt;FV88,FV87,FV88)</f>
        <v>0</v>
      </c>
      <c r="FW89" s="15" t="n">
        <f aca="false">IF(FW87&lt;FW88,FW87,FW88)</f>
        <v>0</v>
      </c>
      <c r="FX89" s="15" t="n">
        <f aca="false">IF(FX87&lt;FX88,FX87,FX88)</f>
        <v>0</v>
      </c>
      <c r="FY89" s="15" t="n">
        <f aca="false">IF(FY87&lt;FY88,FY87,FY88)</f>
        <v>0</v>
      </c>
      <c r="FZ89" s="15" t="n">
        <f aca="false">IF(FZ87&lt;FZ88,FZ87,FZ88)</f>
        <v>0</v>
      </c>
      <c r="GA89" s="15" t="n">
        <f aca="false">IF(GA87&lt;GA88,GA87,GA88)</f>
        <v>0</v>
      </c>
      <c r="GB89" s="15" t="n">
        <f aca="false">IF(GB87&lt;GB88,GB87,GB88)</f>
        <v>0</v>
      </c>
      <c r="GC89" s="15" t="n">
        <f aca="false">IF(GC87&lt;GC88,GC87,GC88)</f>
        <v>0</v>
      </c>
      <c r="GD89" s="15" t="n">
        <f aca="false">IF(GD87&lt;GD88,GD87,GD88)</f>
        <v>0</v>
      </c>
      <c r="GE89" s="15" t="n">
        <f aca="false">IF(GE87&lt;GE88,GE87,GE88)</f>
        <v>0</v>
      </c>
      <c r="GF89" s="15" t="n">
        <f aca="false">IF(GF87&lt;GF88,GF87,GF88)</f>
        <v>0</v>
      </c>
      <c r="GG89" s="15" t="n">
        <f aca="false">IF(GG87&lt;GG88,GG87,GG88)</f>
        <v>0</v>
      </c>
      <c r="GH89" s="15" t="n">
        <f aca="false">IF(GH87&lt;GH88,GH87,GH88)</f>
        <v>0</v>
      </c>
      <c r="GI89" s="15" t="n">
        <f aca="false">IF(GI87&lt;GI88,GI87,GI88)</f>
        <v>0</v>
      </c>
      <c r="GJ89" s="15" t="n">
        <f aca="false">IF(GJ87&lt;GJ88,GJ87,GJ88)</f>
        <v>0</v>
      </c>
      <c r="GK89" s="15" t="n">
        <f aca="false">IF(GK87&lt;GK88,GK87,GK88)</f>
        <v>0</v>
      </c>
      <c r="GL89" s="15" t="n">
        <f aca="false">IF(GL87&lt;GL88,GL87,GL88)</f>
        <v>0</v>
      </c>
      <c r="GM89" s="15" t="n">
        <f aca="false">IF(GM87&lt;GM88,GM87,GM88)</f>
        <v>0</v>
      </c>
      <c r="GN89" s="15" t="n">
        <f aca="false">IF(GN87&lt;GN88,GN87,GN88)</f>
        <v>0</v>
      </c>
      <c r="GO89" s="15" t="n">
        <f aca="false">IF(GO87&lt;GO88,GO87,GO88)</f>
        <v>0</v>
      </c>
      <c r="GP89" s="15" t="n">
        <f aca="false">IF(GP87&lt;GP88,GP87,GP88)</f>
        <v>0</v>
      </c>
      <c r="GU89" s="0" t="n">
        <f aca="false">AB88-AB92-GT88</f>
        <v>1</v>
      </c>
      <c r="GV89" s="0" t="s">
        <v>85</v>
      </c>
    </row>
    <row r="90" customFormat="false" ht="6" hidden="true" customHeight="true" outlineLevel="0" collapsed="false">
      <c r="A90" s="1"/>
      <c r="B90" s="13"/>
      <c r="C90" s="10"/>
      <c r="D90" s="10"/>
      <c r="E90" s="61"/>
      <c r="F90" s="78"/>
      <c r="G90" s="61"/>
      <c r="H90" s="10"/>
      <c r="I90" s="1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0" t="n">
        <f aca="false">FH$3^FH89</f>
        <v>1</v>
      </c>
      <c r="FI90" s="0" t="n">
        <f aca="false">FI$3^FI89*FH90</f>
        <v>1</v>
      </c>
      <c r="FJ90" s="0" t="n">
        <f aca="false">FJ$3^FJ89*FI90</f>
        <v>1</v>
      </c>
      <c r="FK90" s="0" t="n">
        <f aca="false">FK$3^FK89*FJ90</f>
        <v>1</v>
      </c>
      <c r="FL90" s="0" t="n">
        <f aca="false">FL$3^FL89*FK90</f>
        <v>1</v>
      </c>
      <c r="FM90" s="0" t="n">
        <f aca="false">FM$3^FM89*FL90</f>
        <v>1</v>
      </c>
      <c r="FN90" s="0" t="n">
        <f aca="false">FN$3^FN89*FM90</f>
        <v>1</v>
      </c>
      <c r="FO90" s="0" t="n">
        <f aca="false">FO$3^FO89*FN90</f>
        <v>1</v>
      </c>
      <c r="FP90" s="0" t="n">
        <f aca="false">FP$3^FP89*FO90</f>
        <v>1</v>
      </c>
      <c r="FQ90" s="0" t="n">
        <f aca="false">FQ$3^FQ89*FP90</f>
        <v>1</v>
      </c>
      <c r="FR90" s="0" t="n">
        <f aca="false">FR$3^FR89*FQ90</f>
        <v>1</v>
      </c>
      <c r="FS90" s="0" t="n">
        <f aca="false">FS$3^FS89*FR90</f>
        <v>1</v>
      </c>
      <c r="FT90" s="0" t="n">
        <f aca="false">FT$3^FT89*FS90</f>
        <v>1</v>
      </c>
      <c r="FU90" s="0" t="n">
        <f aca="false">FU$3^FU89*FT90</f>
        <v>1</v>
      </c>
      <c r="FV90" s="0" t="n">
        <f aca="false">FV$3^FV89*FU90</f>
        <v>1</v>
      </c>
      <c r="FW90" s="0" t="n">
        <f aca="false">FW$3^FW89*FV90</f>
        <v>1</v>
      </c>
      <c r="FX90" s="0" t="n">
        <f aca="false">FX$3^FX89*FW90</f>
        <v>1</v>
      </c>
      <c r="FY90" s="0" t="n">
        <f aca="false">FY$3^FY89*FX90</f>
        <v>1</v>
      </c>
      <c r="FZ90" s="0" t="n">
        <f aca="false">FZ$3^FZ89*FY90</f>
        <v>1</v>
      </c>
      <c r="GA90" s="0" t="n">
        <f aca="false">GA$3^GA89*FZ90</f>
        <v>1</v>
      </c>
      <c r="GB90" s="0" t="n">
        <f aca="false">GB$3^GB89*GA90</f>
        <v>1</v>
      </c>
      <c r="GC90" s="0" t="n">
        <f aca="false">GC$3^GC89*GB90</f>
        <v>1</v>
      </c>
      <c r="GD90" s="0" t="n">
        <f aca="false">GD$3^GD89*GC90</f>
        <v>1</v>
      </c>
      <c r="GE90" s="0" t="n">
        <f aca="false">GE$3^GE89*GD90</f>
        <v>1</v>
      </c>
      <c r="GF90" s="0" t="n">
        <f aca="false">GF$3^GF89*GE90</f>
        <v>1</v>
      </c>
      <c r="GG90" s="0" t="n">
        <f aca="false">GG$3^GG89*GF90</f>
        <v>1</v>
      </c>
      <c r="GH90" s="0" t="n">
        <f aca="false">GH$3^GH89*GG90</f>
        <v>1</v>
      </c>
      <c r="GI90" s="0" t="n">
        <f aca="false">GI$3^GI89*GH90</f>
        <v>1</v>
      </c>
      <c r="GJ90" s="0" t="n">
        <f aca="false">GJ$3^GJ89*GI90</f>
        <v>1</v>
      </c>
      <c r="GK90" s="0" t="n">
        <f aca="false">GK$3^GK89*GJ90</f>
        <v>1</v>
      </c>
      <c r="GL90" s="0" t="n">
        <f aca="false">GL$3^GL89*GK90</f>
        <v>1</v>
      </c>
      <c r="GM90" s="0" t="n">
        <f aca="false">GM$3^GM89*GL90</f>
        <v>1</v>
      </c>
      <c r="GN90" s="0" t="n">
        <f aca="false">GN$3^GN89*GM90</f>
        <v>1</v>
      </c>
      <c r="GO90" s="0" t="n">
        <f aca="false">GO$3^GO89*GN90</f>
        <v>1</v>
      </c>
      <c r="GP90" s="0" t="n">
        <f aca="false">GP$3^GP89*GO90</f>
        <v>1</v>
      </c>
      <c r="GQ90" s="0" t="n">
        <f aca="false">GP90</f>
        <v>1</v>
      </c>
    </row>
    <row r="91" customFormat="false" ht="6" hidden="true" customHeight="true" outlineLevel="0" collapsed="false">
      <c r="A91" s="1"/>
      <c r="B91" s="13"/>
      <c r="C91" s="10"/>
      <c r="D91" s="10"/>
      <c r="E91" s="61"/>
      <c r="F91" s="78"/>
      <c r="G91" s="61"/>
      <c r="H91" s="10"/>
      <c r="I91" s="10"/>
      <c r="AA91" s="0" t="s">
        <v>106</v>
      </c>
      <c r="AB91" s="15" t="n">
        <f aca="true">INT((RAND()*(V87-U87)+U87))</f>
        <v>2</v>
      </c>
      <c r="AC91" s="15" t="n">
        <f aca="true">INT((RAND()*(X87-W87+1)+W87))</f>
        <v>18</v>
      </c>
      <c r="AD91" s="0" t="n">
        <f aca="false">AC91-AC92*(AB92-AB91)</f>
        <v>18</v>
      </c>
      <c r="AE91" s="0" t="n">
        <v>256</v>
      </c>
      <c r="AF91" s="15" t="n">
        <f aca="false">IF(AD91/AE91=INT(AD91/AE91),1,0)</f>
        <v>0</v>
      </c>
      <c r="AG91" s="15" t="n">
        <f aca="false">IF(AF91=0,AD91,AD91/AE91)</f>
        <v>18</v>
      </c>
      <c r="AH91" s="15" t="n">
        <v>16</v>
      </c>
      <c r="AI91" s="15" t="n">
        <f aca="false">IF(AG91/AH91=INT(AG91/AH91),1,0)</f>
        <v>0</v>
      </c>
      <c r="AJ91" s="15" t="n">
        <f aca="false">IF(AI91=0,AG91,AG91/AH91)</f>
        <v>18</v>
      </c>
      <c r="AK91" s="15" t="n">
        <v>4</v>
      </c>
      <c r="AL91" s="15" t="n">
        <f aca="false">IF(AJ91/AK91=INT(AJ91/AK91),1,0)</f>
        <v>0</v>
      </c>
      <c r="AM91" s="15" t="n">
        <f aca="false">IF(AL91=0,AJ91,AJ91/AK91)</f>
        <v>18</v>
      </c>
      <c r="AN91" s="15" t="n">
        <v>2</v>
      </c>
      <c r="AO91" s="15" t="n">
        <f aca="false">IF(AM91/AN91=INT(AM91/AN91),1,0)</f>
        <v>1</v>
      </c>
      <c r="AP91" s="15" t="n">
        <f aca="false">IF(AO91=0,AM91,AM91/AN91)</f>
        <v>9</v>
      </c>
      <c r="AQ91" s="15" t="n">
        <v>81</v>
      </c>
      <c r="AR91" s="15" t="n">
        <f aca="false">IF(AP91/AQ91=INT(AP91/AQ91),1,0)</f>
        <v>0</v>
      </c>
      <c r="AS91" s="15" t="n">
        <f aca="false">IF(AR91=0,AP91,AP91/AQ91)</f>
        <v>9</v>
      </c>
      <c r="AT91" s="15" t="n">
        <v>9</v>
      </c>
      <c r="AU91" s="15" t="n">
        <f aca="false">IF(AS91/AT91=INT(AS91/AT91),1,0)</f>
        <v>1</v>
      </c>
      <c r="AV91" s="15" t="n">
        <f aca="false">IF(AU91=0,AS91,AS91/AT91)</f>
        <v>1</v>
      </c>
      <c r="AW91" s="15" t="n">
        <v>3</v>
      </c>
      <c r="AX91" s="15" t="n">
        <f aca="false">IF(AV91/AW91=INT(AV91/AW91),1,0)</f>
        <v>0</v>
      </c>
      <c r="AY91" s="15" t="n">
        <f aca="false">IF(AX91=0,AV91,AV91/AW91)</f>
        <v>1</v>
      </c>
      <c r="AZ91" s="15" t="n">
        <v>25</v>
      </c>
      <c r="BA91" s="15" t="n">
        <f aca="false">IF(AY91/AZ91=INT(AY91/AZ91),1,0)</f>
        <v>0</v>
      </c>
      <c r="BB91" s="15" t="n">
        <f aca="false">IF(BA91=0,AY91,AY91/AZ91)</f>
        <v>1</v>
      </c>
      <c r="BC91" s="15" t="n">
        <v>5</v>
      </c>
      <c r="BD91" s="15" t="n">
        <f aca="false">IF(BB91/BC91=INT(BB91/BC91),1,0)</f>
        <v>0</v>
      </c>
      <c r="BE91" s="15" t="n">
        <f aca="false">IF(BD91=0,BB91,BB91/BC91)</f>
        <v>1</v>
      </c>
      <c r="BF91" s="15" t="n">
        <v>49</v>
      </c>
      <c r="BG91" s="15" t="n">
        <f aca="false">IF(BE91/BF91=INT(BE91/BF91),1,0)</f>
        <v>0</v>
      </c>
      <c r="BH91" s="15" t="n">
        <f aca="false">IF(BG91=0,BE91,BE91/BF91)</f>
        <v>1</v>
      </c>
      <c r="BI91" s="15" t="n">
        <v>7</v>
      </c>
      <c r="BJ91" s="15" t="n">
        <f aca="false">IF(BH91/BI91=INT(BH91/BI91),1,0)</f>
        <v>0</v>
      </c>
      <c r="BK91" s="15" t="n">
        <f aca="false">IF(BJ91=0,BH91,BH91/BI91)</f>
        <v>1</v>
      </c>
      <c r="BL91" s="15" t="n">
        <v>121</v>
      </c>
      <c r="BM91" s="15" t="n">
        <f aca="false">IF(BK91/BL91=INT(BK91/BL91),1,0)</f>
        <v>0</v>
      </c>
      <c r="BN91" s="15" t="n">
        <f aca="false">IF(BM91=0,BK91,BK91/BL91)</f>
        <v>1</v>
      </c>
      <c r="BO91" s="15" t="n">
        <v>11</v>
      </c>
      <c r="BP91" s="15" t="n">
        <f aca="false">IF(BN91/BO91=INT(BN91/BO91),1,0)</f>
        <v>0</v>
      </c>
      <c r="BQ91" s="15" t="n">
        <f aca="false">IF(BP91=0,BN91,BN91/BO91)</f>
        <v>1</v>
      </c>
      <c r="BR91" s="15" t="n">
        <v>169</v>
      </c>
      <c r="BS91" s="15" t="n">
        <f aca="false">IF(BQ91/BR91=INT(BQ91/BR91),1,0)</f>
        <v>0</v>
      </c>
      <c r="BT91" s="15" t="n">
        <f aca="false">IF(BS91=0,BQ91,BQ91/BR91)</f>
        <v>1</v>
      </c>
      <c r="BU91" s="15" t="n">
        <v>13</v>
      </c>
      <c r="BV91" s="15" t="n">
        <f aca="false">IF(BT91/BU91=INT(BT91/BU91),1,0)</f>
        <v>0</v>
      </c>
      <c r="BW91" s="15" t="n">
        <f aca="false">IF(BV91=0,BT91,BT91/BU91)</f>
        <v>1</v>
      </c>
      <c r="BX91" s="15" t="n">
        <v>17</v>
      </c>
      <c r="BY91" s="15" t="n">
        <f aca="false">IF(BW91/BX91=INT(BW91/BX91),1,0)</f>
        <v>0</v>
      </c>
      <c r="BZ91" s="15" t="n">
        <f aca="false">IF(BY91=0,BW91,BW91/BX91)</f>
        <v>1</v>
      </c>
      <c r="CA91" s="15" t="n">
        <v>19</v>
      </c>
      <c r="CB91" s="15" t="n">
        <f aca="false">IF(BZ91/CA91=INT(BZ91/CA91),1,0)</f>
        <v>0</v>
      </c>
      <c r="CC91" s="15" t="n">
        <f aca="false">IF(CB91=0,BZ91,BZ91/CA91)</f>
        <v>1</v>
      </c>
      <c r="CD91" s="15" t="n">
        <v>23</v>
      </c>
      <c r="CE91" s="15" t="n">
        <f aca="false">IF(CC91/CD91=INT(CC91/CD91),1,0)</f>
        <v>0</v>
      </c>
      <c r="CF91" s="15" t="n">
        <f aca="false">IF(CE91=0,CC91,CC91/CD91)</f>
        <v>1</v>
      </c>
      <c r="CG91" s="15" t="n">
        <v>29</v>
      </c>
      <c r="CH91" s="15" t="n">
        <f aca="false">IF(CF91/CG91=INT(CF91/CG91),1,0)</f>
        <v>0</v>
      </c>
      <c r="CI91" s="15" t="n">
        <f aca="false">IF(CH91=0,CF91,CF91/CG91)</f>
        <v>1</v>
      </c>
      <c r="CJ91" s="15" t="n">
        <v>31</v>
      </c>
      <c r="CK91" s="15" t="n">
        <f aca="false">IF(CI91/CJ91=INT(CI91/CJ91),1,0)</f>
        <v>0</v>
      </c>
      <c r="CL91" s="15" t="n">
        <f aca="false">IF(CK91=0,CI91,CI91/CJ91)</f>
        <v>1</v>
      </c>
      <c r="CM91" s="15" t="n">
        <v>37</v>
      </c>
      <c r="CN91" s="15" t="n">
        <f aca="false">IF(CL91/CM91=INT(CL91/CM91),1,0)</f>
        <v>0</v>
      </c>
      <c r="CO91" s="15" t="n">
        <f aca="false">IF(CN91=0,CL91,CL91/CM91)</f>
        <v>1</v>
      </c>
      <c r="CP91" s="15" t="n">
        <v>41</v>
      </c>
      <c r="CQ91" s="15" t="n">
        <f aca="false">IF(CO91/CP91=INT(CO91/CP91),1,0)</f>
        <v>0</v>
      </c>
      <c r="CR91" s="15" t="n">
        <f aca="false">IF(CQ91=0,CO91,CO91/CP91)</f>
        <v>1</v>
      </c>
      <c r="CS91" s="15" t="n">
        <v>43</v>
      </c>
      <c r="CT91" s="15" t="n">
        <f aca="false">IF(CR91/CS91=INT(CR91/CS91),1,0)</f>
        <v>0</v>
      </c>
      <c r="CU91" s="15" t="n">
        <f aca="false">IF(CT91=0,CR91,CR91/CS91)</f>
        <v>1</v>
      </c>
      <c r="CV91" s="15" t="n">
        <v>47</v>
      </c>
      <c r="CW91" s="15" t="n">
        <f aca="false">IF(CU91/CV91=INT(CU91/CV91),1,0)</f>
        <v>0</v>
      </c>
      <c r="CX91" s="15" t="n">
        <f aca="false">IF(CW91=0,CU91,CU91/CV91)</f>
        <v>1</v>
      </c>
      <c r="CY91" s="15" t="n">
        <v>53</v>
      </c>
      <c r="CZ91" s="15" t="n">
        <f aca="false">IF(CX91/CY91=INT(CX91/CY91),1,0)</f>
        <v>0</v>
      </c>
      <c r="DA91" s="15" t="n">
        <f aca="false">IF(CZ91=0,CX91,CX91/CY91)</f>
        <v>1</v>
      </c>
      <c r="DB91" s="15" t="n">
        <v>59</v>
      </c>
      <c r="DC91" s="15" t="n">
        <f aca="false">IF(DA91/DB91=INT(DA91/DB91),1,0)</f>
        <v>0</v>
      </c>
      <c r="DD91" s="15" t="n">
        <f aca="false">IF(DC91=0,DA91,DA91/DB91)</f>
        <v>1</v>
      </c>
      <c r="DE91" s="15" t="n">
        <v>61</v>
      </c>
      <c r="DF91" s="15" t="n">
        <f aca="false">IF(DD91/DE91=INT(DD91/DE91),1,0)</f>
        <v>0</v>
      </c>
      <c r="DG91" s="15" t="n">
        <f aca="false">IF(DF91=0,DD91,DD91/DE91)</f>
        <v>1</v>
      </c>
      <c r="DH91" s="15" t="n">
        <v>67</v>
      </c>
      <c r="DI91" s="15" t="n">
        <f aca="false">IF(DG91/DH91=INT(DG91/DH91),1,0)</f>
        <v>0</v>
      </c>
      <c r="DJ91" s="15" t="n">
        <f aca="false">IF(DI91=0,DG91,DG91/DH91)</f>
        <v>1</v>
      </c>
      <c r="DK91" s="15" t="n">
        <v>71</v>
      </c>
      <c r="DL91" s="15" t="n">
        <f aca="false">IF(DJ91/DK91=INT(DJ91/DK91),1,0)</f>
        <v>0</v>
      </c>
      <c r="DM91" s="15" t="n">
        <f aca="false">IF(DL91=0,DJ91,DJ91/DK91)</f>
        <v>1</v>
      </c>
      <c r="DN91" s="15" t="n">
        <v>73</v>
      </c>
      <c r="DO91" s="15" t="n">
        <f aca="false">IF(DM91/DN91=INT(DM91/DN91),1,0)</f>
        <v>0</v>
      </c>
      <c r="DP91" s="15" t="n">
        <f aca="false">IF(DO91=0,DM91,DM91/DN91)</f>
        <v>1</v>
      </c>
      <c r="DQ91" s="15" t="n">
        <v>79</v>
      </c>
      <c r="DR91" s="15" t="n">
        <f aca="false">IF(DP91/DQ91=INT(DP91/DQ91),1,0)</f>
        <v>0</v>
      </c>
      <c r="DS91" s="15" t="n">
        <f aca="false">IF(DR91=0,DP91,DP91/DQ91)</f>
        <v>1</v>
      </c>
      <c r="DT91" s="15" t="n">
        <v>83</v>
      </c>
      <c r="DU91" s="15" t="n">
        <f aca="false">IF(DS91/DT91=INT(DS91/DT91),1,0)</f>
        <v>0</v>
      </c>
      <c r="DV91" s="15" t="n">
        <f aca="false">IF(DU91=0,DS91,DS91/DT91)</f>
        <v>1</v>
      </c>
      <c r="DW91" s="15" t="n">
        <v>89</v>
      </c>
      <c r="DX91" s="15" t="n">
        <f aca="false">IF(DV91/DW91=INT(DV91/DW91),1,0)</f>
        <v>0</v>
      </c>
      <c r="DY91" s="15" t="n">
        <f aca="false">IF(DX91=0,DV91,DV91/DW91)</f>
        <v>1</v>
      </c>
      <c r="DZ91" s="15" t="n">
        <v>97</v>
      </c>
      <c r="EA91" s="15" t="n">
        <f aca="false">IF(DY91/DZ91=INT(DY91/DZ91),1,0)</f>
        <v>0</v>
      </c>
      <c r="EB91" s="15" t="n">
        <f aca="false">IF(EA91=0,DY91,DY91/DZ91)</f>
        <v>1</v>
      </c>
      <c r="EC91" s="15" t="n">
        <v>101</v>
      </c>
      <c r="ED91" s="15" t="n">
        <f aca="false">IF(EB91/EC91=INT(EB91/EC91),1,0)</f>
        <v>0</v>
      </c>
      <c r="EE91" s="15" t="n">
        <f aca="false">IF(ED91=0,EB91,EB91/EC91)</f>
        <v>1</v>
      </c>
      <c r="EF91" s="15" t="n">
        <v>103</v>
      </c>
      <c r="EG91" s="15" t="n">
        <f aca="false">IF(EE91/EF91=INT(EE91/EF91),1,0)</f>
        <v>0</v>
      </c>
      <c r="EH91" s="15" t="n">
        <f aca="false">IF(EG91=0,EE91,EE91/EF91)</f>
        <v>1</v>
      </c>
      <c r="EI91" s="15" t="n">
        <v>107</v>
      </c>
      <c r="EJ91" s="15" t="n">
        <f aca="false">IF(EH91/EI91=INT(EH91/EI91),1,0)</f>
        <v>0</v>
      </c>
      <c r="EK91" s="15" t="n">
        <f aca="false">IF(EJ91=0,EH91,EH91/EI91)</f>
        <v>1</v>
      </c>
      <c r="EL91" s="15" t="n">
        <v>109</v>
      </c>
      <c r="EM91" s="15" t="n">
        <f aca="false">IF(EK91/EL91=INT(EK91/EL91),1,0)</f>
        <v>0</v>
      </c>
      <c r="EN91" s="15" t="n">
        <f aca="false">IF(EM91=0,EK91,EK91/EL91)</f>
        <v>1</v>
      </c>
      <c r="EO91" s="15" t="n">
        <v>113</v>
      </c>
      <c r="EP91" s="15" t="n">
        <f aca="false">IF(EN91/EO91=INT(EN91/EO91),1,0)</f>
        <v>0</v>
      </c>
      <c r="EQ91" s="15" t="n">
        <f aca="false">IF(EP91=0,EN91,EN91/EO91)</f>
        <v>1</v>
      </c>
      <c r="ER91" s="15" t="n">
        <v>127</v>
      </c>
      <c r="ES91" s="15" t="n">
        <f aca="false">IF(EQ91/ER91=INT(EQ91/ER91),1,0)</f>
        <v>0</v>
      </c>
      <c r="ET91" s="15" t="n">
        <f aca="false">IF(ES91=0,EQ91,EQ91/ER91)</f>
        <v>1</v>
      </c>
      <c r="EU91" s="15" t="n">
        <v>131</v>
      </c>
      <c r="EV91" s="15" t="n">
        <f aca="false">IF(ET91/EU91=INT(ET91/EU91),1,0)</f>
        <v>0</v>
      </c>
      <c r="EW91" s="15" t="n">
        <f aca="false">IF(EV91=0,ET91,ET91/EU91)</f>
        <v>1</v>
      </c>
      <c r="EX91" s="15" t="n">
        <v>137</v>
      </c>
      <c r="EY91" s="15" t="n">
        <f aca="false">IF(EW91/EX91=INT(EW91/EX91),1,0)</f>
        <v>0</v>
      </c>
      <c r="EZ91" s="15" t="n">
        <f aca="false">IF(EY91=0,EW91,EW91/EX91)</f>
        <v>1</v>
      </c>
      <c r="FA91" s="15" t="n">
        <v>139</v>
      </c>
      <c r="FB91" s="15" t="n">
        <f aca="false">IF(EZ91/FA91=INT(EZ91/FA91),1,0)</f>
        <v>0</v>
      </c>
      <c r="FC91" s="15" t="n">
        <f aca="false">IF(FB91=0,EZ91,EZ91/FA91)</f>
        <v>1</v>
      </c>
      <c r="FD91" s="15" t="n">
        <v>149</v>
      </c>
      <c r="FE91" s="15" t="n">
        <f aca="false">IF(FC91/FD91=INT(FC91/FD91),1,0)</f>
        <v>0</v>
      </c>
      <c r="FF91" s="15" t="n">
        <f aca="false">IF(FE91=0,FC91,FC91/FD91)</f>
        <v>1</v>
      </c>
      <c r="FG91" s="15"/>
      <c r="FH91" s="15" t="n">
        <f aca="false">8*AF91+4*AI91+2*AL91+AO91</f>
        <v>1</v>
      </c>
      <c r="FI91" s="15" t="n">
        <f aca="false">4*AR91+2*AU91+AX91</f>
        <v>2</v>
      </c>
      <c r="FJ91" s="15" t="n">
        <f aca="false">2*BA91+BD91</f>
        <v>0</v>
      </c>
      <c r="FK91" s="15" t="n">
        <f aca="false">2*BG91+BJ91</f>
        <v>0</v>
      </c>
      <c r="FL91" s="15" t="n">
        <f aca="false">2*BM91+BP91</f>
        <v>0</v>
      </c>
      <c r="FM91" s="15" t="n">
        <f aca="false">2*BS91+BV91</f>
        <v>0</v>
      </c>
      <c r="FN91" s="15" t="n">
        <f aca="false">BY91</f>
        <v>0</v>
      </c>
      <c r="FO91" s="15" t="n">
        <f aca="false">CB91</f>
        <v>0</v>
      </c>
      <c r="FP91" s="15" t="n">
        <f aca="false">CE91</f>
        <v>0</v>
      </c>
      <c r="FQ91" s="15" t="n">
        <f aca="false">CH91</f>
        <v>0</v>
      </c>
      <c r="FR91" s="15" t="n">
        <f aca="false">CK91</f>
        <v>0</v>
      </c>
      <c r="FS91" s="0" t="n">
        <f aca="false">CN91</f>
        <v>0</v>
      </c>
      <c r="FT91" s="0" t="n">
        <f aca="false">CQ91</f>
        <v>0</v>
      </c>
      <c r="FU91" s="0" t="n">
        <f aca="false">CT91</f>
        <v>0</v>
      </c>
      <c r="FV91" s="0" t="n">
        <f aca="false">CW91</f>
        <v>0</v>
      </c>
      <c r="FW91" s="0" t="n">
        <f aca="false">CZ91</f>
        <v>0</v>
      </c>
      <c r="FX91" s="0" t="n">
        <f aca="false">DC91</f>
        <v>0</v>
      </c>
      <c r="FY91" s="0" t="n">
        <f aca="false">DF91</f>
        <v>0</v>
      </c>
      <c r="FZ91" s="0" t="n">
        <f aca="false">DI91</f>
        <v>0</v>
      </c>
      <c r="GA91" s="0" t="n">
        <f aca="false">DL91</f>
        <v>0</v>
      </c>
      <c r="GB91" s="0" t="n">
        <f aca="false">DO91</f>
        <v>0</v>
      </c>
      <c r="GC91" s="0" t="n">
        <f aca="false">DR91</f>
        <v>0</v>
      </c>
      <c r="GD91" s="0" t="n">
        <f aca="false">DU91</f>
        <v>0</v>
      </c>
      <c r="GE91" s="0" t="n">
        <f aca="false">DX91</f>
        <v>0</v>
      </c>
      <c r="GF91" s="0" t="n">
        <f aca="false">EA91</f>
        <v>0</v>
      </c>
      <c r="GG91" s="0" t="n">
        <f aca="false">ED91</f>
        <v>0</v>
      </c>
      <c r="GH91" s="0" t="n">
        <f aca="false">EG91</f>
        <v>0</v>
      </c>
      <c r="GI91" s="0" t="n">
        <f aca="false">EJ91</f>
        <v>0</v>
      </c>
      <c r="GJ91" s="0" t="n">
        <f aca="false">EM91</f>
        <v>0</v>
      </c>
      <c r="GK91" s="0" t="n">
        <f aca="false">EP91</f>
        <v>0</v>
      </c>
      <c r="GL91" s="0" t="n">
        <f aca="false">ES91</f>
        <v>0</v>
      </c>
      <c r="GM91" s="0" t="n">
        <f aca="false">EV91</f>
        <v>0</v>
      </c>
      <c r="GN91" s="0" t="n">
        <f aca="false">EY91</f>
        <v>0</v>
      </c>
      <c r="GO91" s="0" t="n">
        <f aca="false">FB91</f>
        <v>0</v>
      </c>
      <c r="GP91" s="0" t="n">
        <f aca="false">FE91</f>
        <v>0</v>
      </c>
      <c r="GQ91" s="0" t="n">
        <f aca="false">AD91</f>
        <v>18</v>
      </c>
      <c r="GR91" s="0" t="n">
        <f aca="false">GQ91/GQ94</f>
        <v>6</v>
      </c>
    </row>
    <row r="92" customFormat="false" ht="6" hidden="true" customHeight="true" outlineLevel="0" collapsed="false">
      <c r="A92" s="1"/>
      <c r="B92" s="13"/>
      <c r="C92" s="10"/>
      <c r="D92" s="10"/>
      <c r="E92" s="61"/>
      <c r="F92" s="78"/>
      <c r="G92" s="61"/>
      <c r="H92" s="10"/>
      <c r="I92" s="10"/>
      <c r="AB92" s="0" t="n">
        <f aca="false">AB91+INT(AC91/AC92)</f>
        <v>2</v>
      </c>
      <c r="AC92" s="15" t="n">
        <f aca="true">IF(Y87&gt;AC91,INT((RAND()*(Z87-Y87+1)+Y87)),INT((RAND()*(Z87-AC91)+AC91+1)))</f>
        <v>21</v>
      </c>
      <c r="AD92" s="0" t="n">
        <f aca="false">AC92</f>
        <v>21</v>
      </c>
      <c r="AE92" s="0" t="n">
        <v>256</v>
      </c>
      <c r="AF92" s="15" t="n">
        <f aca="false">IF(AD92/AE92=INT(AD92/AE92),1,0)</f>
        <v>0</v>
      </c>
      <c r="AG92" s="15" t="n">
        <f aca="false">IF(AF92=0,AD92,AD92/AE92)</f>
        <v>21</v>
      </c>
      <c r="AH92" s="15" t="n">
        <v>16</v>
      </c>
      <c r="AI92" s="15" t="n">
        <f aca="false">IF(AG92/AH92=INT(AG92/AH92),1,0)</f>
        <v>0</v>
      </c>
      <c r="AJ92" s="15" t="n">
        <f aca="false">IF(AI92=0,AG92,AG92/AH92)</f>
        <v>21</v>
      </c>
      <c r="AK92" s="15" t="n">
        <v>4</v>
      </c>
      <c r="AL92" s="15" t="n">
        <f aca="false">IF(AJ92/AK92=INT(AJ92/AK92),1,0)</f>
        <v>0</v>
      </c>
      <c r="AM92" s="15" t="n">
        <f aca="false">IF(AL92=0,AJ92,AJ92/AK92)</f>
        <v>21</v>
      </c>
      <c r="AN92" s="15" t="n">
        <v>2</v>
      </c>
      <c r="AO92" s="15" t="n">
        <f aca="false">IF(AM92/AN92=INT(AM92/AN92),1,0)</f>
        <v>0</v>
      </c>
      <c r="AP92" s="15" t="n">
        <f aca="false">IF(AO92=0,AM92,AM92/AN92)</f>
        <v>21</v>
      </c>
      <c r="AQ92" s="15" t="n">
        <v>81</v>
      </c>
      <c r="AR92" s="15" t="n">
        <f aca="false">IF(AP92/AQ92=INT(AP92/AQ92),1,0)</f>
        <v>0</v>
      </c>
      <c r="AS92" s="15" t="n">
        <f aca="false">IF(AR92=0,AP92,AP92/AQ92)</f>
        <v>21</v>
      </c>
      <c r="AT92" s="15" t="n">
        <v>9</v>
      </c>
      <c r="AU92" s="15" t="n">
        <f aca="false">IF(AS92/AT92=INT(AS92/AT92),1,0)</f>
        <v>0</v>
      </c>
      <c r="AV92" s="15" t="n">
        <f aca="false">IF(AU92=0,AS92,AS92/AT92)</f>
        <v>21</v>
      </c>
      <c r="AW92" s="15" t="n">
        <v>3</v>
      </c>
      <c r="AX92" s="15" t="n">
        <f aca="false">IF(AV92/AW92=INT(AV92/AW92),1,0)</f>
        <v>1</v>
      </c>
      <c r="AY92" s="15" t="n">
        <f aca="false">IF(AX92=0,AV92,AV92/AW92)</f>
        <v>7</v>
      </c>
      <c r="AZ92" s="15" t="n">
        <v>25</v>
      </c>
      <c r="BA92" s="15" t="n">
        <f aca="false">IF(AY92/AZ92=INT(AY92/AZ92),1,0)</f>
        <v>0</v>
      </c>
      <c r="BB92" s="15" t="n">
        <f aca="false">IF(BA92=0,AY92,AY92/AZ92)</f>
        <v>7</v>
      </c>
      <c r="BC92" s="15" t="n">
        <v>5</v>
      </c>
      <c r="BD92" s="15" t="n">
        <f aca="false">IF(BB92/BC92=INT(BB92/BC92),1,0)</f>
        <v>0</v>
      </c>
      <c r="BE92" s="15" t="n">
        <f aca="false">IF(BD92=0,BB92,BB92/BC92)</f>
        <v>7</v>
      </c>
      <c r="BF92" s="15" t="n">
        <v>49</v>
      </c>
      <c r="BG92" s="15" t="n">
        <f aca="false">IF(BE92/BF92=INT(BE92/BF92),1,0)</f>
        <v>0</v>
      </c>
      <c r="BH92" s="15" t="n">
        <f aca="false">IF(BG92=0,BE92,BE92/BF92)</f>
        <v>7</v>
      </c>
      <c r="BI92" s="15" t="n">
        <v>7</v>
      </c>
      <c r="BJ92" s="15" t="n">
        <f aca="false">IF(BH92/BI92=INT(BH92/BI92),1,0)</f>
        <v>1</v>
      </c>
      <c r="BK92" s="15" t="n">
        <f aca="false">IF(BJ92=0,BH92,BH92/BI92)</f>
        <v>1</v>
      </c>
      <c r="BL92" s="15" t="n">
        <v>121</v>
      </c>
      <c r="BM92" s="15" t="n">
        <f aca="false">IF(BK92/BL92=INT(BK92/BL92),1,0)</f>
        <v>0</v>
      </c>
      <c r="BN92" s="15" t="n">
        <f aca="false">IF(BM92=0,BK92,BK92/BL92)</f>
        <v>1</v>
      </c>
      <c r="BO92" s="15" t="n">
        <v>11</v>
      </c>
      <c r="BP92" s="15" t="n">
        <f aca="false">IF(BN92/BO92=INT(BN92/BO92),1,0)</f>
        <v>0</v>
      </c>
      <c r="BQ92" s="15" t="n">
        <f aca="false">IF(BP92=0,BN92,BN92/BO92)</f>
        <v>1</v>
      </c>
      <c r="BR92" s="15" t="n">
        <v>169</v>
      </c>
      <c r="BS92" s="15" t="n">
        <f aca="false">IF(BQ92/BR92=INT(BQ92/BR92),1,0)</f>
        <v>0</v>
      </c>
      <c r="BT92" s="15" t="n">
        <f aca="false">IF(BS92=0,BQ92,BQ92/BR92)</f>
        <v>1</v>
      </c>
      <c r="BU92" s="15" t="n">
        <v>13</v>
      </c>
      <c r="BV92" s="15" t="n">
        <f aca="false">IF(BT92/BU92=INT(BT92/BU92),1,0)</f>
        <v>0</v>
      </c>
      <c r="BW92" s="15" t="n">
        <f aca="false">IF(BV92=0,BT92,BT92/BU92)</f>
        <v>1</v>
      </c>
      <c r="BX92" s="15" t="n">
        <v>17</v>
      </c>
      <c r="BY92" s="15" t="n">
        <f aca="false">IF(BW92/BX92=INT(BW92/BX92),1,0)</f>
        <v>0</v>
      </c>
      <c r="BZ92" s="15" t="n">
        <f aca="false">IF(BY92=0,BW92,BW92/BX92)</f>
        <v>1</v>
      </c>
      <c r="CA92" s="15" t="n">
        <v>19</v>
      </c>
      <c r="CB92" s="15" t="n">
        <f aca="false">IF(BZ92/CA92=INT(BZ92/CA92),1,0)</f>
        <v>0</v>
      </c>
      <c r="CC92" s="15" t="n">
        <f aca="false">IF(CB92=0,BZ92,BZ92/CA92)</f>
        <v>1</v>
      </c>
      <c r="CD92" s="15" t="n">
        <v>23</v>
      </c>
      <c r="CE92" s="15" t="n">
        <f aca="false">IF(CC92/CD92=INT(CC92/CD92),1,0)</f>
        <v>0</v>
      </c>
      <c r="CF92" s="15" t="n">
        <f aca="false">IF(CE92=0,CC92,CC92/CD92)</f>
        <v>1</v>
      </c>
      <c r="CG92" s="15" t="n">
        <v>29</v>
      </c>
      <c r="CH92" s="15" t="n">
        <f aca="false">IF(CF92/CG92=INT(CF92/CG92),1,0)</f>
        <v>0</v>
      </c>
      <c r="CI92" s="15" t="n">
        <f aca="false">IF(CH92=0,CF92,CF92/CG92)</f>
        <v>1</v>
      </c>
      <c r="CJ92" s="15" t="n">
        <v>31</v>
      </c>
      <c r="CK92" s="15" t="n">
        <f aca="false">IF(CI92/CJ92=INT(CI92/CJ92),1,0)</f>
        <v>0</v>
      </c>
      <c r="CL92" s="15" t="n">
        <f aca="false">IF(CK92=0,CI92,CI92/CJ92)</f>
        <v>1</v>
      </c>
      <c r="CM92" s="15" t="n">
        <v>37</v>
      </c>
      <c r="CN92" s="15" t="n">
        <f aca="false">IF(CL92/CM92=INT(CL92/CM92),1,0)</f>
        <v>0</v>
      </c>
      <c r="CO92" s="15" t="n">
        <f aca="false">IF(CN92=0,CL92,CL92/CM92)</f>
        <v>1</v>
      </c>
      <c r="CP92" s="15" t="n">
        <v>41</v>
      </c>
      <c r="CQ92" s="15" t="n">
        <f aca="false">IF(CO92/CP92=INT(CO92/CP92),1,0)</f>
        <v>0</v>
      </c>
      <c r="CR92" s="15" t="n">
        <f aca="false">IF(CQ92=0,CO92,CO92/CP92)</f>
        <v>1</v>
      </c>
      <c r="CS92" s="15" t="n">
        <v>43</v>
      </c>
      <c r="CT92" s="15" t="n">
        <f aca="false">IF(CR92/CS92=INT(CR92/CS92),1,0)</f>
        <v>0</v>
      </c>
      <c r="CU92" s="15" t="n">
        <f aca="false">IF(CT92=0,CR92,CR92/CS92)</f>
        <v>1</v>
      </c>
      <c r="CV92" s="15" t="n">
        <v>47</v>
      </c>
      <c r="CW92" s="15" t="n">
        <f aca="false">IF(CU92/CV92=INT(CU92/CV92),1,0)</f>
        <v>0</v>
      </c>
      <c r="CX92" s="15" t="n">
        <f aca="false">IF(CW92=0,CU92,CU92/CV92)</f>
        <v>1</v>
      </c>
      <c r="CY92" s="15" t="n">
        <v>53</v>
      </c>
      <c r="CZ92" s="15" t="n">
        <f aca="false">IF(CX92/CY92=INT(CX92/CY92),1,0)</f>
        <v>0</v>
      </c>
      <c r="DA92" s="15" t="n">
        <f aca="false">IF(CZ92=0,CX92,CX92/CY92)</f>
        <v>1</v>
      </c>
      <c r="DB92" s="15" t="n">
        <v>59</v>
      </c>
      <c r="DC92" s="15" t="n">
        <f aca="false">IF(DA92/DB92=INT(DA92/DB92),1,0)</f>
        <v>0</v>
      </c>
      <c r="DD92" s="15" t="n">
        <f aca="false">IF(DC92=0,DA92,DA92/DB92)</f>
        <v>1</v>
      </c>
      <c r="DE92" s="15" t="n">
        <v>61</v>
      </c>
      <c r="DF92" s="15" t="n">
        <f aca="false">IF(DD92/DE92=INT(DD92/DE92),1,0)</f>
        <v>0</v>
      </c>
      <c r="DG92" s="15" t="n">
        <f aca="false">IF(DF92=0,DD92,DD92/DE92)</f>
        <v>1</v>
      </c>
      <c r="DH92" s="15" t="n">
        <v>67</v>
      </c>
      <c r="DI92" s="15" t="n">
        <f aca="false">IF(DG92/DH92=INT(DG92/DH92),1,0)</f>
        <v>0</v>
      </c>
      <c r="DJ92" s="15" t="n">
        <f aca="false">IF(DI92=0,DG92,DG92/DH92)</f>
        <v>1</v>
      </c>
      <c r="DK92" s="15" t="n">
        <v>71</v>
      </c>
      <c r="DL92" s="15" t="n">
        <f aca="false">IF(DJ92/DK92=INT(DJ92/DK92),1,0)</f>
        <v>0</v>
      </c>
      <c r="DM92" s="15" t="n">
        <f aca="false">IF(DL92=0,DJ92,DJ92/DK92)</f>
        <v>1</v>
      </c>
      <c r="DN92" s="15" t="n">
        <v>73</v>
      </c>
      <c r="DO92" s="15" t="n">
        <f aca="false">IF(DM92/DN92=INT(DM92/DN92),1,0)</f>
        <v>0</v>
      </c>
      <c r="DP92" s="15" t="n">
        <f aca="false">IF(DO92=0,DM92,DM92/DN92)</f>
        <v>1</v>
      </c>
      <c r="DQ92" s="15" t="n">
        <v>79</v>
      </c>
      <c r="DR92" s="15" t="n">
        <f aca="false">IF(DP92/DQ92=INT(DP92/DQ92),1,0)</f>
        <v>0</v>
      </c>
      <c r="DS92" s="15" t="n">
        <f aca="false">IF(DR92=0,DP92,DP92/DQ92)</f>
        <v>1</v>
      </c>
      <c r="DT92" s="15" t="n">
        <v>83</v>
      </c>
      <c r="DU92" s="15" t="n">
        <f aca="false">IF(DS92/DT92=INT(DS92/DT92),1,0)</f>
        <v>0</v>
      </c>
      <c r="DV92" s="15" t="n">
        <f aca="false">IF(DU92=0,DS92,DS92/DT92)</f>
        <v>1</v>
      </c>
      <c r="DW92" s="15" t="n">
        <v>89</v>
      </c>
      <c r="DX92" s="15" t="n">
        <f aca="false">IF(DV92/DW92=INT(DV92/DW92),1,0)</f>
        <v>0</v>
      </c>
      <c r="DY92" s="15" t="n">
        <f aca="false">IF(DX92=0,DV92,DV92/DW92)</f>
        <v>1</v>
      </c>
      <c r="DZ92" s="15" t="n">
        <v>97</v>
      </c>
      <c r="EA92" s="15" t="n">
        <f aca="false">IF(DY92/DZ92=INT(DY92/DZ92),1,0)</f>
        <v>0</v>
      </c>
      <c r="EB92" s="15" t="n">
        <f aca="false">IF(EA92=0,DY92,DY92/DZ92)</f>
        <v>1</v>
      </c>
      <c r="EC92" s="15" t="n">
        <v>101</v>
      </c>
      <c r="ED92" s="15" t="n">
        <f aca="false">IF(EB92/EC92=INT(EB92/EC92),1,0)</f>
        <v>0</v>
      </c>
      <c r="EE92" s="15" t="n">
        <f aca="false">IF(ED92=0,EB92,EB92/EC92)</f>
        <v>1</v>
      </c>
      <c r="EF92" s="15" t="n">
        <v>103</v>
      </c>
      <c r="EG92" s="15" t="n">
        <f aca="false">IF(EE92/EF92=INT(EE92/EF92),1,0)</f>
        <v>0</v>
      </c>
      <c r="EH92" s="15" t="n">
        <f aca="false">IF(EG92=0,EE92,EE92/EF92)</f>
        <v>1</v>
      </c>
      <c r="EI92" s="15" t="n">
        <v>107</v>
      </c>
      <c r="EJ92" s="15" t="n">
        <f aca="false">IF(EH92/EI92=INT(EH92/EI92),1,0)</f>
        <v>0</v>
      </c>
      <c r="EK92" s="15" t="n">
        <f aca="false">IF(EJ92=0,EH92,EH92/EI92)</f>
        <v>1</v>
      </c>
      <c r="EL92" s="15" t="n">
        <v>109</v>
      </c>
      <c r="EM92" s="15" t="n">
        <f aca="false">IF(EK92/EL92=INT(EK92/EL92),1,0)</f>
        <v>0</v>
      </c>
      <c r="EN92" s="15" t="n">
        <f aca="false">IF(EM92=0,EK92,EK92/EL92)</f>
        <v>1</v>
      </c>
      <c r="EO92" s="15" t="n">
        <v>113</v>
      </c>
      <c r="EP92" s="15" t="n">
        <f aca="false">IF(EN92/EO92=INT(EN92/EO92),1,0)</f>
        <v>0</v>
      </c>
      <c r="EQ92" s="15" t="n">
        <f aca="false">IF(EP92=0,EN92,EN92/EO92)</f>
        <v>1</v>
      </c>
      <c r="ER92" s="15" t="n">
        <v>127</v>
      </c>
      <c r="ES92" s="15" t="n">
        <f aca="false">IF(EQ92/ER92=INT(EQ92/ER92),1,0)</f>
        <v>0</v>
      </c>
      <c r="ET92" s="15" t="n">
        <f aca="false">IF(ES92=0,EQ92,EQ92/ER92)</f>
        <v>1</v>
      </c>
      <c r="EU92" s="15" t="n">
        <v>131</v>
      </c>
      <c r="EV92" s="15" t="n">
        <f aca="false">IF(ET92/EU92=INT(ET92/EU92),1,0)</f>
        <v>0</v>
      </c>
      <c r="EW92" s="15" t="n">
        <f aca="false">IF(EV92=0,ET92,ET92/EU92)</f>
        <v>1</v>
      </c>
      <c r="EX92" s="15" t="n">
        <v>137</v>
      </c>
      <c r="EY92" s="15" t="n">
        <f aca="false">IF(EW92/EX92=INT(EW92/EX92),1,0)</f>
        <v>0</v>
      </c>
      <c r="EZ92" s="15" t="n">
        <f aca="false">IF(EY92=0,EW92,EW92/EX92)</f>
        <v>1</v>
      </c>
      <c r="FA92" s="15" t="n">
        <v>139</v>
      </c>
      <c r="FB92" s="15" t="n">
        <f aca="false">IF(EZ92/FA92=INT(EZ92/FA92),1,0)</f>
        <v>0</v>
      </c>
      <c r="FC92" s="15" t="n">
        <f aca="false">IF(FB92=0,EZ92,EZ92/FA92)</f>
        <v>1</v>
      </c>
      <c r="FD92" s="15" t="n">
        <v>149</v>
      </c>
      <c r="FE92" s="15" t="n">
        <f aca="false">IF(FC92/FD92=INT(FC92/FD92),1,0)</f>
        <v>0</v>
      </c>
      <c r="FF92" s="15" t="n">
        <f aca="false">IF(FE92=0,FC92,FC92/FD92)</f>
        <v>1</v>
      </c>
      <c r="FG92" s="15"/>
      <c r="FH92" s="15" t="n">
        <f aca="false">8*AF92+4*AI92+2*AL92+AO92</f>
        <v>0</v>
      </c>
      <c r="FI92" s="15" t="n">
        <f aca="false">4*AR92+2*AU92+AX92</f>
        <v>1</v>
      </c>
      <c r="FJ92" s="15" t="n">
        <f aca="false">2*BA92+BD92</f>
        <v>0</v>
      </c>
      <c r="FK92" s="15" t="n">
        <f aca="false">2*BG92+BJ92</f>
        <v>1</v>
      </c>
      <c r="FL92" s="15" t="n">
        <f aca="false">2*BM92+BP92</f>
        <v>0</v>
      </c>
      <c r="FM92" s="15" t="n">
        <f aca="false">2*BS92+BV92</f>
        <v>0</v>
      </c>
      <c r="FN92" s="15" t="n">
        <f aca="false">BY92</f>
        <v>0</v>
      </c>
      <c r="FO92" s="15" t="n">
        <f aca="false">CB92</f>
        <v>0</v>
      </c>
      <c r="FP92" s="15" t="n">
        <f aca="false">CE92</f>
        <v>0</v>
      </c>
      <c r="FQ92" s="15" t="n">
        <f aca="false">CH92</f>
        <v>0</v>
      </c>
      <c r="FR92" s="15" t="n">
        <f aca="false">CK92</f>
        <v>0</v>
      </c>
      <c r="FS92" s="0" t="n">
        <f aca="false">CN92</f>
        <v>0</v>
      </c>
      <c r="FT92" s="0" t="n">
        <f aca="false">CQ92</f>
        <v>0</v>
      </c>
      <c r="FU92" s="0" t="n">
        <f aca="false">CT92</f>
        <v>0</v>
      </c>
      <c r="FV92" s="0" t="n">
        <f aca="false">CW92</f>
        <v>0</v>
      </c>
      <c r="FW92" s="0" t="n">
        <f aca="false">CZ92</f>
        <v>0</v>
      </c>
      <c r="FX92" s="0" t="n">
        <f aca="false">DC92</f>
        <v>0</v>
      </c>
      <c r="FY92" s="0" t="n">
        <f aca="false">DF92</f>
        <v>0</v>
      </c>
      <c r="FZ92" s="0" t="n">
        <f aca="false">DI92</f>
        <v>0</v>
      </c>
      <c r="GA92" s="0" t="n">
        <f aca="false">DL92</f>
        <v>0</v>
      </c>
      <c r="GB92" s="0" t="n">
        <f aca="false">DO92</f>
        <v>0</v>
      </c>
      <c r="GC92" s="0" t="n">
        <f aca="false">DR92</f>
        <v>0</v>
      </c>
      <c r="GD92" s="0" t="n">
        <f aca="false">DU92</f>
        <v>0</v>
      </c>
      <c r="GE92" s="0" t="n">
        <f aca="false">DX92</f>
        <v>0</v>
      </c>
      <c r="GF92" s="0" t="n">
        <f aca="false">EA92</f>
        <v>0</v>
      </c>
      <c r="GG92" s="0" t="n">
        <f aca="false">ED92</f>
        <v>0</v>
      </c>
      <c r="GH92" s="0" t="n">
        <f aca="false">EG92</f>
        <v>0</v>
      </c>
      <c r="GI92" s="0" t="n">
        <f aca="false">EJ92</f>
        <v>0</v>
      </c>
      <c r="GJ92" s="0" t="n">
        <f aca="false">EM92</f>
        <v>0</v>
      </c>
      <c r="GK92" s="0" t="n">
        <f aca="false">EP92</f>
        <v>0</v>
      </c>
      <c r="GL92" s="0" t="n">
        <f aca="false">ES92</f>
        <v>0</v>
      </c>
      <c r="GM92" s="0" t="n">
        <f aca="false">EV92</f>
        <v>0</v>
      </c>
      <c r="GN92" s="0" t="n">
        <f aca="false">EY92</f>
        <v>0</v>
      </c>
      <c r="GO92" s="0" t="n">
        <f aca="false">FB92</f>
        <v>0</v>
      </c>
      <c r="GP92" s="0" t="n">
        <f aca="false">FE92</f>
        <v>0</v>
      </c>
      <c r="GQ92" s="0" t="n">
        <f aca="false">AD92</f>
        <v>21</v>
      </c>
      <c r="GR92" s="0" t="n">
        <f aca="false">GQ92/GQ94</f>
        <v>7</v>
      </c>
    </row>
    <row r="93" customFormat="false" ht="6" hidden="true" customHeight="true" outlineLevel="0" collapsed="false">
      <c r="A93" s="1"/>
      <c r="B93" s="13"/>
      <c r="C93" s="10"/>
      <c r="D93" s="10"/>
      <c r="E93" s="61"/>
      <c r="F93" s="78"/>
      <c r="G93" s="61"/>
      <c r="H93" s="10"/>
      <c r="I93" s="1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 t="n">
        <f aca="false">IF(FH91&lt;FH92,FH91,FH92)</f>
        <v>0</v>
      </c>
      <c r="FI93" s="15" t="n">
        <f aca="false">IF(FI91&lt;FI92,FI91,FI92)</f>
        <v>1</v>
      </c>
      <c r="FJ93" s="15" t="n">
        <f aca="false">IF(FJ91&lt;FJ92,FJ91,FJ92)</f>
        <v>0</v>
      </c>
      <c r="FK93" s="15" t="n">
        <f aca="false">IF(FK91&lt;FK92,FK91,FK92)</f>
        <v>0</v>
      </c>
      <c r="FL93" s="15" t="n">
        <f aca="false">IF(FL91&lt;FL92,FL91,FL92)</f>
        <v>0</v>
      </c>
      <c r="FM93" s="15" t="n">
        <f aca="false">IF(FM91&lt;FM92,FM91,FM92)</f>
        <v>0</v>
      </c>
      <c r="FN93" s="15" t="n">
        <f aca="false">IF(FN91&lt;FN92,FN91,FN92)</f>
        <v>0</v>
      </c>
      <c r="FO93" s="15" t="n">
        <f aca="false">IF(FO91&lt;FO92,FO91,FO92)</f>
        <v>0</v>
      </c>
      <c r="FP93" s="15" t="n">
        <f aca="false">IF(FP91&lt;FP92,FP91,FP92)</f>
        <v>0</v>
      </c>
      <c r="FQ93" s="15" t="n">
        <f aca="false">IF(FQ91&lt;FQ92,FQ91,FQ92)</f>
        <v>0</v>
      </c>
      <c r="FR93" s="15" t="n">
        <f aca="false">IF(FR91&lt;FR92,FR91,FR92)</f>
        <v>0</v>
      </c>
      <c r="FS93" s="15" t="n">
        <f aca="false">IF(FS91&lt;FS92,FS91,FS92)</f>
        <v>0</v>
      </c>
      <c r="FT93" s="15" t="n">
        <f aca="false">IF(FT91&lt;FT92,FT91,FT92)</f>
        <v>0</v>
      </c>
      <c r="FU93" s="15" t="n">
        <f aca="false">IF(FU91&lt;FU92,FU91,FU92)</f>
        <v>0</v>
      </c>
      <c r="FV93" s="15" t="n">
        <f aca="false">IF(FV91&lt;FV92,FV91,FV92)</f>
        <v>0</v>
      </c>
      <c r="FW93" s="15" t="n">
        <f aca="false">IF(FW91&lt;FW92,FW91,FW92)</f>
        <v>0</v>
      </c>
      <c r="FX93" s="15" t="n">
        <f aca="false">IF(FX91&lt;FX92,FX91,FX92)</f>
        <v>0</v>
      </c>
      <c r="FY93" s="15" t="n">
        <f aca="false">IF(FY91&lt;FY92,FY91,FY92)</f>
        <v>0</v>
      </c>
      <c r="FZ93" s="15" t="n">
        <f aca="false">IF(FZ91&lt;FZ92,FZ91,FZ92)</f>
        <v>0</v>
      </c>
      <c r="GA93" s="15" t="n">
        <f aca="false">IF(GA91&lt;GA92,GA91,GA92)</f>
        <v>0</v>
      </c>
      <c r="GB93" s="15" t="n">
        <f aca="false">IF(GB91&lt;GB92,GB91,GB92)</f>
        <v>0</v>
      </c>
      <c r="GC93" s="15" t="n">
        <f aca="false">IF(GC91&lt;GC92,GC91,GC92)</f>
        <v>0</v>
      </c>
      <c r="GD93" s="15" t="n">
        <f aca="false">IF(GD91&lt;GD92,GD91,GD92)</f>
        <v>0</v>
      </c>
      <c r="GE93" s="15" t="n">
        <f aca="false">IF(GE91&lt;GE92,GE91,GE92)</f>
        <v>0</v>
      </c>
      <c r="GF93" s="15" t="n">
        <f aca="false">IF(GF91&lt;GF92,GF91,GF92)</f>
        <v>0</v>
      </c>
      <c r="GG93" s="15" t="n">
        <f aca="false">IF(GG91&lt;GG92,GG91,GG92)</f>
        <v>0</v>
      </c>
      <c r="GH93" s="15" t="n">
        <f aca="false">IF(GH91&lt;GH92,GH91,GH92)</f>
        <v>0</v>
      </c>
      <c r="GI93" s="15" t="n">
        <f aca="false">IF(GI91&lt;GI92,GI91,GI92)</f>
        <v>0</v>
      </c>
      <c r="GJ93" s="15" t="n">
        <f aca="false">IF(GJ91&lt;GJ92,GJ91,GJ92)</f>
        <v>0</v>
      </c>
      <c r="GK93" s="15" t="n">
        <f aca="false">IF(GK91&lt;GK92,GK91,GK92)</f>
        <v>0</v>
      </c>
      <c r="GL93" s="15" t="n">
        <f aca="false">IF(GL91&lt;GL92,GL91,GL92)</f>
        <v>0</v>
      </c>
      <c r="GM93" s="15" t="n">
        <f aca="false">IF(GM91&lt;GM92,GM91,GM92)</f>
        <v>0</v>
      </c>
      <c r="GN93" s="15" t="n">
        <f aca="false">IF(GN91&lt;GN92,GN91,GN92)</f>
        <v>0</v>
      </c>
      <c r="GO93" s="15" t="n">
        <f aca="false">IF(GO91&lt;GO92,GO91,GO92)</f>
        <v>0</v>
      </c>
      <c r="GP93" s="15" t="n">
        <f aca="false">IF(GP91&lt;GP92,GP91,GP92)</f>
        <v>0</v>
      </c>
    </row>
    <row r="94" customFormat="false" ht="6" hidden="true" customHeight="true" outlineLevel="0" collapsed="false">
      <c r="A94" s="1"/>
      <c r="B94" s="13"/>
      <c r="C94" s="10"/>
      <c r="D94" s="10"/>
      <c r="E94" s="61"/>
      <c r="F94" s="78"/>
      <c r="G94" s="61"/>
      <c r="H94" s="10"/>
      <c r="I94" s="10"/>
      <c r="AC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0" t="n">
        <f aca="false">FH$3^FH93</f>
        <v>1</v>
      </c>
      <c r="FI94" s="0" t="n">
        <f aca="false">FI$3^FI93*FH94</f>
        <v>3</v>
      </c>
      <c r="FJ94" s="0" t="n">
        <f aca="false">FJ$3^FJ93*FI94</f>
        <v>3</v>
      </c>
      <c r="FK94" s="0" t="n">
        <f aca="false">FK$3^FK93*FJ94</f>
        <v>3</v>
      </c>
      <c r="FL94" s="0" t="n">
        <f aca="false">FL$3^FL93*FK94</f>
        <v>3</v>
      </c>
      <c r="FM94" s="0" t="n">
        <f aca="false">FM$3^FM93*FL94</f>
        <v>3</v>
      </c>
      <c r="FN94" s="0" t="n">
        <f aca="false">FN$3^FN93*FM94</f>
        <v>3</v>
      </c>
      <c r="FO94" s="0" t="n">
        <f aca="false">FO$3^FO93*FN94</f>
        <v>3</v>
      </c>
      <c r="FP94" s="0" t="n">
        <f aca="false">FP$3^FP93*FO94</f>
        <v>3</v>
      </c>
      <c r="FQ94" s="0" t="n">
        <f aca="false">FQ$3^FQ93*FP94</f>
        <v>3</v>
      </c>
      <c r="FR94" s="0" t="n">
        <f aca="false">FR$3^FR93*FQ94</f>
        <v>3</v>
      </c>
      <c r="FS94" s="0" t="n">
        <f aca="false">FS$3^FS93*FR94</f>
        <v>3</v>
      </c>
      <c r="FT94" s="0" t="n">
        <f aca="false">FT$3^FT93*FS94</f>
        <v>3</v>
      </c>
      <c r="FU94" s="0" t="n">
        <f aca="false">FU$3^FU93*FT94</f>
        <v>3</v>
      </c>
      <c r="FV94" s="0" t="n">
        <f aca="false">FV$3^FV93*FU94</f>
        <v>3</v>
      </c>
      <c r="FW94" s="0" t="n">
        <f aca="false">FW$3^FW93*FV94</f>
        <v>3</v>
      </c>
      <c r="FX94" s="0" t="n">
        <f aca="false">FX$3^FX93*FW94</f>
        <v>3</v>
      </c>
      <c r="FY94" s="0" t="n">
        <f aca="false">FY$3^FY93*FX94</f>
        <v>3</v>
      </c>
      <c r="FZ94" s="0" t="n">
        <f aca="false">FZ$3^FZ93*FY94</f>
        <v>3</v>
      </c>
      <c r="GA94" s="0" t="n">
        <f aca="false">GA$3^GA93*FZ94</f>
        <v>3</v>
      </c>
      <c r="GB94" s="0" t="n">
        <f aca="false">GB$3^GB93*GA94</f>
        <v>3</v>
      </c>
      <c r="GC94" s="0" t="n">
        <f aca="false">GC$3^GC93*GB94</f>
        <v>3</v>
      </c>
      <c r="GD94" s="0" t="n">
        <f aca="false">GD$3^GD93*GC94</f>
        <v>3</v>
      </c>
      <c r="GE94" s="0" t="n">
        <f aca="false">GE$3^GE93*GD94</f>
        <v>3</v>
      </c>
      <c r="GF94" s="0" t="n">
        <f aca="false">GF$3^GF93*GE94</f>
        <v>3</v>
      </c>
      <c r="GG94" s="0" t="n">
        <f aca="false">GG$3^GG93*GF94</f>
        <v>3</v>
      </c>
      <c r="GH94" s="0" t="n">
        <f aca="false">GH$3^GH93*GG94</f>
        <v>3</v>
      </c>
      <c r="GI94" s="0" t="n">
        <f aca="false">GI$3^GI93*GH94</f>
        <v>3</v>
      </c>
      <c r="GJ94" s="0" t="n">
        <f aca="false">GJ$3^GJ93*GI94</f>
        <v>3</v>
      </c>
      <c r="GK94" s="0" t="n">
        <f aca="false">GK$3^GK93*GJ94</f>
        <v>3</v>
      </c>
      <c r="GL94" s="0" t="n">
        <f aca="false">GL$3^GL93*GK94</f>
        <v>3</v>
      </c>
      <c r="GM94" s="0" t="n">
        <f aca="false">GM$3^GM93*GL94</f>
        <v>3</v>
      </c>
      <c r="GN94" s="0" t="n">
        <f aca="false">GN$3^GN93*GM94</f>
        <v>3</v>
      </c>
      <c r="GO94" s="0" t="n">
        <f aca="false">GO$3^GO93*GN94</f>
        <v>3</v>
      </c>
      <c r="GP94" s="0" t="n">
        <f aca="false">GP$3^GP93*GO94</f>
        <v>3</v>
      </c>
      <c r="GQ94" s="0" t="n">
        <f aca="false">GP94</f>
        <v>3</v>
      </c>
    </row>
    <row r="95" customFormat="false" ht="6" hidden="true" customHeight="true" outlineLevel="0" collapsed="false">
      <c r="A95" s="1"/>
      <c r="B95" s="13"/>
      <c r="C95" s="10"/>
      <c r="D95" s="10"/>
      <c r="E95" s="61"/>
      <c r="F95" s="78"/>
      <c r="G95" s="61"/>
      <c r="H95" s="10"/>
      <c r="I95" s="10"/>
      <c r="AA95" s="0" t="s">
        <v>65</v>
      </c>
      <c r="AB95" s="15" t="n">
        <f aca="false">GU89</f>
        <v>1</v>
      </c>
      <c r="AC95" s="15" t="n">
        <f aca="false">GU87</f>
        <v>92</v>
      </c>
      <c r="AD95" s="0" t="n">
        <f aca="false">AC95-AC96*(AB96-AB95)</f>
        <v>92</v>
      </c>
      <c r="AE95" s="0" t="n">
        <v>256</v>
      </c>
      <c r="AF95" s="15" t="n">
        <f aca="false">IF(AD95/AE95=INT(AD95/AE95),1,0)</f>
        <v>0</v>
      </c>
      <c r="AG95" s="15" t="n">
        <f aca="false">IF(AF95=0,AD95,AD95/AE95)</f>
        <v>92</v>
      </c>
      <c r="AH95" s="15" t="n">
        <v>16</v>
      </c>
      <c r="AI95" s="15" t="n">
        <f aca="false">IF(AG95/AH95=INT(AG95/AH95),1,0)</f>
        <v>0</v>
      </c>
      <c r="AJ95" s="15" t="n">
        <f aca="false">IF(AI95=0,AG95,AG95/AH95)</f>
        <v>92</v>
      </c>
      <c r="AK95" s="15" t="n">
        <v>4</v>
      </c>
      <c r="AL95" s="15" t="n">
        <f aca="false">IF(AJ95/AK95=INT(AJ95/AK95),1,0)</f>
        <v>1</v>
      </c>
      <c r="AM95" s="15" t="n">
        <f aca="false">IF(AL95=0,AJ95,AJ95/AK95)</f>
        <v>23</v>
      </c>
      <c r="AN95" s="15" t="n">
        <v>2</v>
      </c>
      <c r="AO95" s="15" t="n">
        <f aca="false">IF(AM95/AN95=INT(AM95/AN95),1,0)</f>
        <v>0</v>
      </c>
      <c r="AP95" s="15" t="n">
        <f aca="false">IF(AO95=0,AM95,AM95/AN95)</f>
        <v>23</v>
      </c>
      <c r="AQ95" s="15" t="n">
        <v>81</v>
      </c>
      <c r="AR95" s="15" t="n">
        <f aca="false">IF(AP95/AQ95=INT(AP95/AQ95),1,0)</f>
        <v>0</v>
      </c>
      <c r="AS95" s="15" t="n">
        <f aca="false">IF(AR95=0,AP95,AP95/AQ95)</f>
        <v>23</v>
      </c>
      <c r="AT95" s="15" t="n">
        <v>9</v>
      </c>
      <c r="AU95" s="15" t="n">
        <f aca="false">IF(AS95/AT95=INT(AS95/AT95),1,0)</f>
        <v>0</v>
      </c>
      <c r="AV95" s="15" t="n">
        <f aca="false">IF(AU95=0,AS95,AS95/AT95)</f>
        <v>23</v>
      </c>
      <c r="AW95" s="15" t="n">
        <v>3</v>
      </c>
      <c r="AX95" s="15" t="n">
        <f aca="false">IF(AV95/AW95=INT(AV95/AW95),1,0)</f>
        <v>0</v>
      </c>
      <c r="AY95" s="15" t="n">
        <f aca="false">IF(AX95=0,AV95,AV95/AW95)</f>
        <v>23</v>
      </c>
      <c r="AZ95" s="15" t="n">
        <v>25</v>
      </c>
      <c r="BA95" s="15" t="n">
        <f aca="false">IF(AY95/AZ95=INT(AY95/AZ95),1,0)</f>
        <v>0</v>
      </c>
      <c r="BB95" s="15" t="n">
        <f aca="false">IF(BA95=0,AY95,AY95/AZ95)</f>
        <v>23</v>
      </c>
      <c r="BC95" s="15" t="n">
        <v>5</v>
      </c>
      <c r="BD95" s="15" t="n">
        <f aca="false">IF(BB95/BC95=INT(BB95/BC95),1,0)</f>
        <v>0</v>
      </c>
      <c r="BE95" s="15" t="n">
        <f aca="false">IF(BD95=0,BB95,BB95/BC95)</f>
        <v>23</v>
      </c>
      <c r="BF95" s="15" t="n">
        <v>49</v>
      </c>
      <c r="BG95" s="15" t="n">
        <f aca="false">IF(BE95/BF95=INT(BE95/BF95),1,0)</f>
        <v>0</v>
      </c>
      <c r="BH95" s="15" t="n">
        <f aca="false">IF(BG95=0,BE95,BE95/BF95)</f>
        <v>23</v>
      </c>
      <c r="BI95" s="15" t="n">
        <v>7</v>
      </c>
      <c r="BJ95" s="15" t="n">
        <f aca="false">IF(BH95/BI95=INT(BH95/BI95),1,0)</f>
        <v>0</v>
      </c>
      <c r="BK95" s="15" t="n">
        <f aca="false">IF(BJ95=0,BH95,BH95/BI95)</f>
        <v>23</v>
      </c>
      <c r="BL95" s="15" t="n">
        <v>121</v>
      </c>
      <c r="BM95" s="15" t="n">
        <f aca="false">IF(BK95/BL95=INT(BK95/BL95),1,0)</f>
        <v>0</v>
      </c>
      <c r="BN95" s="15" t="n">
        <f aca="false">IF(BM95=0,BK95,BK95/BL95)</f>
        <v>23</v>
      </c>
      <c r="BO95" s="15" t="n">
        <v>11</v>
      </c>
      <c r="BP95" s="15" t="n">
        <f aca="false">IF(BN95/BO95=INT(BN95/BO95),1,0)</f>
        <v>0</v>
      </c>
      <c r="BQ95" s="15" t="n">
        <f aca="false">IF(BP95=0,BN95,BN95/BO95)</f>
        <v>23</v>
      </c>
      <c r="BR95" s="15" t="n">
        <v>169</v>
      </c>
      <c r="BS95" s="15" t="n">
        <f aca="false">IF(BQ95/BR95=INT(BQ95/BR95),1,0)</f>
        <v>0</v>
      </c>
      <c r="BT95" s="15" t="n">
        <f aca="false">IF(BS95=0,BQ95,BQ95/BR95)</f>
        <v>23</v>
      </c>
      <c r="BU95" s="15" t="n">
        <v>13</v>
      </c>
      <c r="BV95" s="15" t="n">
        <f aca="false">IF(BT95/BU95=INT(BT95/BU95),1,0)</f>
        <v>0</v>
      </c>
      <c r="BW95" s="15" t="n">
        <f aca="false">IF(BV95=0,BT95,BT95/BU95)</f>
        <v>23</v>
      </c>
      <c r="BX95" s="15" t="n">
        <v>17</v>
      </c>
      <c r="BY95" s="15" t="n">
        <f aca="false">IF(BW95/BX95=INT(BW95/BX95),1,0)</f>
        <v>0</v>
      </c>
      <c r="BZ95" s="15" t="n">
        <f aca="false">IF(BY95=0,BW95,BW95/BX95)</f>
        <v>23</v>
      </c>
      <c r="CA95" s="15" t="n">
        <v>19</v>
      </c>
      <c r="CB95" s="15" t="n">
        <f aca="false">IF(BZ95/CA95=INT(BZ95/CA95),1,0)</f>
        <v>0</v>
      </c>
      <c r="CC95" s="15" t="n">
        <f aca="false">IF(CB95=0,BZ95,BZ95/CA95)</f>
        <v>23</v>
      </c>
      <c r="CD95" s="15" t="n">
        <v>23</v>
      </c>
      <c r="CE95" s="15" t="n">
        <f aca="false">IF(CC95/CD95=INT(CC95/CD95),1,0)</f>
        <v>1</v>
      </c>
      <c r="CF95" s="15" t="n">
        <f aca="false">IF(CE95=0,CC95,CC95/CD95)</f>
        <v>1</v>
      </c>
      <c r="CG95" s="15" t="n">
        <v>29</v>
      </c>
      <c r="CH95" s="15" t="n">
        <f aca="false">IF(CF95/CG95=INT(CF95/CG95),1,0)</f>
        <v>0</v>
      </c>
      <c r="CI95" s="15" t="n">
        <f aca="false">IF(CH95=0,CF95,CF95/CG95)</f>
        <v>1</v>
      </c>
      <c r="CJ95" s="15" t="n">
        <v>31</v>
      </c>
      <c r="CK95" s="15" t="n">
        <f aca="false">IF(CI95/CJ95=INT(CI95/CJ95),1,0)</f>
        <v>0</v>
      </c>
      <c r="CL95" s="15" t="n">
        <f aca="false">IF(CK95=0,CI95,CI95/CJ95)</f>
        <v>1</v>
      </c>
      <c r="CM95" s="15" t="n">
        <v>37</v>
      </c>
      <c r="CN95" s="15" t="n">
        <f aca="false">IF(CL95/CM95=INT(CL95/CM95),1,0)</f>
        <v>0</v>
      </c>
      <c r="CO95" s="15" t="n">
        <f aca="false">IF(CN95=0,CL95,CL95/CM95)</f>
        <v>1</v>
      </c>
      <c r="CP95" s="15" t="n">
        <v>41</v>
      </c>
      <c r="CQ95" s="15" t="n">
        <f aca="false">IF(CO95/CP95=INT(CO95/CP95),1,0)</f>
        <v>0</v>
      </c>
      <c r="CR95" s="15" t="n">
        <f aca="false">IF(CQ95=0,CO95,CO95/CP95)</f>
        <v>1</v>
      </c>
      <c r="CS95" s="15" t="n">
        <v>43</v>
      </c>
      <c r="CT95" s="15" t="n">
        <f aca="false">IF(CR95/CS95=INT(CR95/CS95),1,0)</f>
        <v>0</v>
      </c>
      <c r="CU95" s="15" t="n">
        <f aca="false">IF(CT95=0,CR95,CR95/CS95)</f>
        <v>1</v>
      </c>
      <c r="CV95" s="15" t="n">
        <v>47</v>
      </c>
      <c r="CW95" s="15" t="n">
        <f aca="false">IF(CU95/CV95=INT(CU95/CV95),1,0)</f>
        <v>0</v>
      </c>
      <c r="CX95" s="15" t="n">
        <f aca="false">IF(CW95=0,CU95,CU95/CV95)</f>
        <v>1</v>
      </c>
      <c r="CY95" s="15" t="n">
        <v>53</v>
      </c>
      <c r="CZ95" s="15" t="n">
        <f aca="false">IF(CX95/CY95=INT(CX95/CY95),1,0)</f>
        <v>0</v>
      </c>
      <c r="DA95" s="15" t="n">
        <f aca="false">IF(CZ95=0,CX95,CX95/CY95)</f>
        <v>1</v>
      </c>
      <c r="DB95" s="15" t="n">
        <v>59</v>
      </c>
      <c r="DC95" s="15" t="n">
        <f aca="false">IF(DA95/DB95=INT(DA95/DB95),1,0)</f>
        <v>0</v>
      </c>
      <c r="DD95" s="15" t="n">
        <f aca="false">IF(DC95=0,DA95,DA95/DB95)</f>
        <v>1</v>
      </c>
      <c r="DE95" s="15" t="n">
        <v>61</v>
      </c>
      <c r="DF95" s="15" t="n">
        <f aca="false">IF(DD95/DE95=INT(DD95/DE95),1,0)</f>
        <v>0</v>
      </c>
      <c r="DG95" s="15" t="n">
        <f aca="false">IF(DF95=0,DD95,DD95/DE95)</f>
        <v>1</v>
      </c>
      <c r="DH95" s="15" t="n">
        <v>67</v>
      </c>
      <c r="DI95" s="15" t="n">
        <f aca="false">IF(DG95/DH95=INT(DG95/DH95),1,0)</f>
        <v>0</v>
      </c>
      <c r="DJ95" s="15" t="n">
        <f aca="false">IF(DI95=0,DG95,DG95/DH95)</f>
        <v>1</v>
      </c>
      <c r="DK95" s="15" t="n">
        <v>71</v>
      </c>
      <c r="DL95" s="15" t="n">
        <f aca="false">IF(DJ95/DK95=INT(DJ95/DK95),1,0)</f>
        <v>0</v>
      </c>
      <c r="DM95" s="15" t="n">
        <f aca="false">IF(DL95=0,DJ95,DJ95/DK95)</f>
        <v>1</v>
      </c>
      <c r="DN95" s="15" t="n">
        <v>73</v>
      </c>
      <c r="DO95" s="15" t="n">
        <f aca="false">IF(DM95/DN95=INT(DM95/DN95),1,0)</f>
        <v>0</v>
      </c>
      <c r="DP95" s="15" t="n">
        <f aca="false">IF(DO95=0,DM95,DM95/DN95)</f>
        <v>1</v>
      </c>
      <c r="DQ95" s="15" t="n">
        <v>79</v>
      </c>
      <c r="DR95" s="15" t="n">
        <f aca="false">IF(DP95/DQ95=INT(DP95/DQ95),1,0)</f>
        <v>0</v>
      </c>
      <c r="DS95" s="15" t="n">
        <f aca="false">IF(DR95=0,DP95,DP95/DQ95)</f>
        <v>1</v>
      </c>
      <c r="DT95" s="15" t="n">
        <v>83</v>
      </c>
      <c r="DU95" s="15" t="n">
        <f aca="false">IF(DS95/DT95=INT(DS95/DT95),1,0)</f>
        <v>0</v>
      </c>
      <c r="DV95" s="15" t="n">
        <f aca="false">IF(DU95=0,DS95,DS95/DT95)</f>
        <v>1</v>
      </c>
      <c r="DW95" s="15" t="n">
        <v>89</v>
      </c>
      <c r="DX95" s="15" t="n">
        <f aca="false">IF(DV95/DW95=INT(DV95/DW95),1,0)</f>
        <v>0</v>
      </c>
      <c r="DY95" s="15" t="n">
        <f aca="false">IF(DX95=0,DV95,DV95/DW95)</f>
        <v>1</v>
      </c>
      <c r="DZ95" s="15" t="n">
        <v>97</v>
      </c>
      <c r="EA95" s="15" t="n">
        <f aca="false">IF(DY95/DZ95=INT(DY95/DZ95),1,0)</f>
        <v>0</v>
      </c>
      <c r="EB95" s="15" t="n">
        <f aca="false">IF(EA95=0,DY95,DY95/DZ95)</f>
        <v>1</v>
      </c>
      <c r="EC95" s="15" t="n">
        <v>101</v>
      </c>
      <c r="ED95" s="15" t="n">
        <f aca="false">IF(EB95/EC95=INT(EB95/EC95),1,0)</f>
        <v>0</v>
      </c>
      <c r="EE95" s="15" t="n">
        <f aca="false">IF(ED95=0,EB95,EB95/EC95)</f>
        <v>1</v>
      </c>
      <c r="EF95" s="15" t="n">
        <v>103</v>
      </c>
      <c r="EG95" s="15" t="n">
        <f aca="false">IF(EE95/EF95=INT(EE95/EF95),1,0)</f>
        <v>0</v>
      </c>
      <c r="EH95" s="15" t="n">
        <f aca="false">IF(EG95=0,EE95,EE95/EF95)</f>
        <v>1</v>
      </c>
      <c r="EI95" s="15" t="n">
        <v>107</v>
      </c>
      <c r="EJ95" s="15" t="n">
        <f aca="false">IF(EH95/EI95=INT(EH95/EI95),1,0)</f>
        <v>0</v>
      </c>
      <c r="EK95" s="15" t="n">
        <f aca="false">IF(EJ95=0,EH95,EH95/EI95)</f>
        <v>1</v>
      </c>
      <c r="EL95" s="15" t="n">
        <v>109</v>
      </c>
      <c r="EM95" s="15" t="n">
        <f aca="false">IF(EK95/EL95=INT(EK95/EL95),1,0)</f>
        <v>0</v>
      </c>
      <c r="EN95" s="15" t="n">
        <f aca="false">IF(EM95=0,EK95,EK95/EL95)</f>
        <v>1</v>
      </c>
      <c r="EO95" s="15" t="n">
        <v>113</v>
      </c>
      <c r="EP95" s="15" t="n">
        <f aca="false">IF(EN95/EO95=INT(EN95/EO95),1,0)</f>
        <v>0</v>
      </c>
      <c r="EQ95" s="15" t="n">
        <f aca="false">IF(EP95=0,EN95,EN95/EO95)</f>
        <v>1</v>
      </c>
      <c r="ER95" s="15" t="n">
        <v>127</v>
      </c>
      <c r="ES95" s="15" t="n">
        <f aca="false">IF(EQ95/ER95=INT(EQ95/ER95),1,0)</f>
        <v>0</v>
      </c>
      <c r="ET95" s="15" t="n">
        <f aca="false">IF(ES95=0,EQ95,EQ95/ER95)</f>
        <v>1</v>
      </c>
      <c r="EU95" s="15" t="n">
        <v>131</v>
      </c>
      <c r="EV95" s="15" t="n">
        <f aca="false">IF(ET95/EU95=INT(ET95/EU95),1,0)</f>
        <v>0</v>
      </c>
      <c r="EW95" s="15" t="n">
        <f aca="false">IF(EV95=0,ET95,ET95/EU95)</f>
        <v>1</v>
      </c>
      <c r="EX95" s="15" t="n">
        <v>137</v>
      </c>
      <c r="EY95" s="15" t="n">
        <f aca="false">IF(EW95/EX95=INT(EW95/EX95),1,0)</f>
        <v>0</v>
      </c>
      <c r="EZ95" s="15" t="n">
        <f aca="false">IF(EY95=0,EW95,EW95/EX95)</f>
        <v>1</v>
      </c>
      <c r="FA95" s="15" t="n">
        <v>139</v>
      </c>
      <c r="FB95" s="15" t="n">
        <f aca="false">IF(EZ95/FA95=INT(EZ95/FA95),1,0)</f>
        <v>0</v>
      </c>
      <c r="FC95" s="15" t="n">
        <f aca="false">IF(FB95=0,EZ95,EZ95/FA95)</f>
        <v>1</v>
      </c>
      <c r="FD95" s="15" t="n">
        <v>149</v>
      </c>
      <c r="FE95" s="15" t="n">
        <f aca="false">IF(FC95/FD95=INT(FC95/FD95),1,0)</f>
        <v>0</v>
      </c>
      <c r="FF95" s="15" t="n">
        <f aca="false">IF(FE95=0,FC95,FC95/FD95)</f>
        <v>1</v>
      </c>
      <c r="FG95" s="15"/>
      <c r="FH95" s="15" t="n">
        <f aca="false">8*AF95+4*AI95+2*AL95+AO95</f>
        <v>2</v>
      </c>
      <c r="FI95" s="15" t="n">
        <f aca="false">4*AR95+2*AU95+AX95</f>
        <v>0</v>
      </c>
      <c r="FJ95" s="15" t="n">
        <f aca="false">2*BA95+BD95</f>
        <v>0</v>
      </c>
      <c r="FK95" s="15" t="n">
        <f aca="false">2*BG95+BJ95</f>
        <v>0</v>
      </c>
      <c r="FL95" s="15" t="n">
        <f aca="false">2*BM95+BP95</f>
        <v>0</v>
      </c>
      <c r="FM95" s="15" t="n">
        <f aca="false">2*BS95+BV95</f>
        <v>0</v>
      </c>
      <c r="FN95" s="15" t="n">
        <f aca="false">BY95</f>
        <v>0</v>
      </c>
      <c r="FO95" s="15" t="n">
        <f aca="false">CB95</f>
        <v>0</v>
      </c>
      <c r="FP95" s="15" t="n">
        <f aca="false">CE95</f>
        <v>1</v>
      </c>
      <c r="FQ95" s="15" t="n">
        <f aca="false">CH95</f>
        <v>0</v>
      </c>
      <c r="FR95" s="15" t="n">
        <f aca="false">CK95</f>
        <v>0</v>
      </c>
      <c r="FS95" s="0" t="n">
        <f aca="false">CN95</f>
        <v>0</v>
      </c>
      <c r="FT95" s="0" t="n">
        <f aca="false">CQ95</f>
        <v>0</v>
      </c>
      <c r="FU95" s="0" t="n">
        <f aca="false">CT95</f>
        <v>0</v>
      </c>
      <c r="FV95" s="0" t="n">
        <f aca="false">CW95</f>
        <v>0</v>
      </c>
      <c r="FW95" s="0" t="n">
        <f aca="false">CZ95</f>
        <v>0</v>
      </c>
      <c r="FX95" s="0" t="n">
        <f aca="false">DC95</f>
        <v>0</v>
      </c>
      <c r="FY95" s="0" t="n">
        <f aca="false">DF95</f>
        <v>0</v>
      </c>
      <c r="FZ95" s="0" t="n">
        <f aca="false">DI95</f>
        <v>0</v>
      </c>
      <c r="GA95" s="0" t="n">
        <f aca="false">DL95</f>
        <v>0</v>
      </c>
      <c r="GB95" s="0" t="n">
        <f aca="false">DO95</f>
        <v>0</v>
      </c>
      <c r="GC95" s="0" t="n">
        <f aca="false">DR95</f>
        <v>0</v>
      </c>
      <c r="GD95" s="0" t="n">
        <f aca="false">DU95</f>
        <v>0</v>
      </c>
      <c r="GE95" s="0" t="n">
        <f aca="false">DX95</f>
        <v>0</v>
      </c>
      <c r="GF95" s="0" t="n">
        <f aca="false">EA95</f>
        <v>0</v>
      </c>
      <c r="GG95" s="0" t="n">
        <f aca="false">ED95</f>
        <v>0</v>
      </c>
      <c r="GH95" s="0" t="n">
        <f aca="false">EG95</f>
        <v>0</v>
      </c>
      <c r="GI95" s="0" t="n">
        <f aca="false">EJ95</f>
        <v>0</v>
      </c>
      <c r="GJ95" s="0" t="n">
        <f aca="false">EM95</f>
        <v>0</v>
      </c>
      <c r="GK95" s="0" t="n">
        <f aca="false">EP95</f>
        <v>0</v>
      </c>
      <c r="GL95" s="0" t="n">
        <f aca="false">ES95</f>
        <v>0</v>
      </c>
      <c r="GM95" s="0" t="n">
        <f aca="false">EV95</f>
        <v>0</v>
      </c>
      <c r="GN95" s="0" t="n">
        <f aca="false">EY95</f>
        <v>0</v>
      </c>
      <c r="GO95" s="0" t="n">
        <f aca="false">FB95</f>
        <v>0</v>
      </c>
      <c r="GP95" s="0" t="n">
        <f aca="false">FE95</f>
        <v>0</v>
      </c>
      <c r="GQ95" s="0" t="n">
        <f aca="false">AD95</f>
        <v>92</v>
      </c>
      <c r="GR95" s="0" t="n">
        <f aca="false">GQ95/GQ98</f>
        <v>92</v>
      </c>
    </row>
    <row r="96" customFormat="false" ht="6" hidden="true" customHeight="true" outlineLevel="0" collapsed="false">
      <c r="A96" s="1"/>
      <c r="B96" s="13"/>
      <c r="C96" s="10"/>
      <c r="D96" s="10"/>
      <c r="E96" s="61"/>
      <c r="F96" s="78"/>
      <c r="G96" s="61"/>
      <c r="H96" s="10"/>
      <c r="I96" s="10"/>
      <c r="AB96" s="0" t="n">
        <f aca="false">AB95+INT(AC95/AC96)</f>
        <v>1</v>
      </c>
      <c r="AC96" s="15" t="n">
        <f aca="false">GU88</f>
        <v>105</v>
      </c>
      <c r="AD96" s="0" t="n">
        <f aca="false">AC96</f>
        <v>105</v>
      </c>
      <c r="AE96" s="0" t="n">
        <v>256</v>
      </c>
      <c r="AF96" s="15" t="n">
        <f aca="false">IF(AD96/AE96=INT(AD96/AE96),1,0)</f>
        <v>0</v>
      </c>
      <c r="AG96" s="15" t="n">
        <f aca="false">IF(AF96=0,AD96,AD96/AE96)</f>
        <v>105</v>
      </c>
      <c r="AH96" s="15" t="n">
        <v>16</v>
      </c>
      <c r="AI96" s="15" t="n">
        <f aca="false">IF(AG96/AH96=INT(AG96/AH96),1,0)</f>
        <v>0</v>
      </c>
      <c r="AJ96" s="15" t="n">
        <f aca="false">IF(AI96=0,AG96,AG96/AH96)</f>
        <v>105</v>
      </c>
      <c r="AK96" s="15" t="n">
        <v>4</v>
      </c>
      <c r="AL96" s="15" t="n">
        <f aca="false">IF(AJ96/AK96=INT(AJ96/AK96),1,0)</f>
        <v>0</v>
      </c>
      <c r="AM96" s="15" t="n">
        <f aca="false">IF(AL96=0,AJ96,AJ96/AK96)</f>
        <v>105</v>
      </c>
      <c r="AN96" s="15" t="n">
        <v>2</v>
      </c>
      <c r="AO96" s="15" t="n">
        <f aca="false">IF(AM96/AN96=INT(AM96/AN96),1,0)</f>
        <v>0</v>
      </c>
      <c r="AP96" s="15" t="n">
        <f aca="false">IF(AO96=0,AM96,AM96/AN96)</f>
        <v>105</v>
      </c>
      <c r="AQ96" s="15" t="n">
        <v>81</v>
      </c>
      <c r="AR96" s="15" t="n">
        <f aca="false">IF(AP96/AQ96=INT(AP96/AQ96),1,0)</f>
        <v>0</v>
      </c>
      <c r="AS96" s="15" t="n">
        <f aca="false">IF(AR96=0,AP96,AP96/AQ96)</f>
        <v>105</v>
      </c>
      <c r="AT96" s="15" t="n">
        <v>9</v>
      </c>
      <c r="AU96" s="15" t="n">
        <f aca="false">IF(AS96/AT96=INT(AS96/AT96),1,0)</f>
        <v>0</v>
      </c>
      <c r="AV96" s="15" t="n">
        <f aca="false">IF(AU96=0,AS96,AS96/AT96)</f>
        <v>105</v>
      </c>
      <c r="AW96" s="15" t="n">
        <v>3</v>
      </c>
      <c r="AX96" s="15" t="n">
        <f aca="false">IF(AV96/AW96=INT(AV96/AW96),1,0)</f>
        <v>1</v>
      </c>
      <c r="AY96" s="15" t="n">
        <f aca="false">IF(AX96=0,AV96,AV96/AW96)</f>
        <v>35</v>
      </c>
      <c r="AZ96" s="15" t="n">
        <v>25</v>
      </c>
      <c r="BA96" s="15" t="n">
        <f aca="false">IF(AY96/AZ96=INT(AY96/AZ96),1,0)</f>
        <v>0</v>
      </c>
      <c r="BB96" s="15" t="n">
        <f aca="false">IF(BA96=0,AY96,AY96/AZ96)</f>
        <v>35</v>
      </c>
      <c r="BC96" s="15" t="n">
        <v>5</v>
      </c>
      <c r="BD96" s="15" t="n">
        <f aca="false">IF(BB96/BC96=INT(BB96/BC96),1,0)</f>
        <v>1</v>
      </c>
      <c r="BE96" s="15" t="n">
        <f aca="false">IF(BD96=0,BB96,BB96/BC96)</f>
        <v>7</v>
      </c>
      <c r="BF96" s="15" t="n">
        <v>49</v>
      </c>
      <c r="BG96" s="15" t="n">
        <f aca="false">IF(BE96/BF96=INT(BE96/BF96),1,0)</f>
        <v>0</v>
      </c>
      <c r="BH96" s="15" t="n">
        <f aca="false">IF(BG96=0,BE96,BE96/BF96)</f>
        <v>7</v>
      </c>
      <c r="BI96" s="15" t="n">
        <v>7</v>
      </c>
      <c r="BJ96" s="15" t="n">
        <f aca="false">IF(BH96/BI96=INT(BH96/BI96),1,0)</f>
        <v>1</v>
      </c>
      <c r="BK96" s="15" t="n">
        <f aca="false">IF(BJ96=0,BH96,BH96/BI96)</f>
        <v>1</v>
      </c>
      <c r="BL96" s="15" t="n">
        <v>121</v>
      </c>
      <c r="BM96" s="15" t="n">
        <f aca="false">IF(BK96/BL96=INT(BK96/BL96),1,0)</f>
        <v>0</v>
      </c>
      <c r="BN96" s="15" t="n">
        <f aca="false">IF(BM96=0,BK96,BK96/BL96)</f>
        <v>1</v>
      </c>
      <c r="BO96" s="15" t="n">
        <v>11</v>
      </c>
      <c r="BP96" s="15" t="n">
        <f aca="false">IF(BN96/BO96=INT(BN96/BO96),1,0)</f>
        <v>0</v>
      </c>
      <c r="BQ96" s="15" t="n">
        <f aca="false">IF(BP96=0,BN96,BN96/BO96)</f>
        <v>1</v>
      </c>
      <c r="BR96" s="15" t="n">
        <v>169</v>
      </c>
      <c r="BS96" s="15" t="n">
        <f aca="false">IF(BQ96/BR96=INT(BQ96/BR96),1,0)</f>
        <v>0</v>
      </c>
      <c r="BT96" s="15" t="n">
        <f aca="false">IF(BS96=0,BQ96,BQ96/BR96)</f>
        <v>1</v>
      </c>
      <c r="BU96" s="15" t="n">
        <v>13</v>
      </c>
      <c r="BV96" s="15" t="n">
        <f aca="false">IF(BT96/BU96=INT(BT96/BU96),1,0)</f>
        <v>0</v>
      </c>
      <c r="BW96" s="15" t="n">
        <f aca="false">IF(BV96=0,BT96,BT96/BU96)</f>
        <v>1</v>
      </c>
      <c r="BX96" s="15" t="n">
        <v>17</v>
      </c>
      <c r="BY96" s="15" t="n">
        <f aca="false">IF(BW96/BX96=INT(BW96/BX96),1,0)</f>
        <v>0</v>
      </c>
      <c r="BZ96" s="15" t="n">
        <f aca="false">IF(BY96=0,BW96,BW96/BX96)</f>
        <v>1</v>
      </c>
      <c r="CA96" s="15" t="n">
        <v>19</v>
      </c>
      <c r="CB96" s="15" t="n">
        <f aca="false">IF(BZ96/CA96=INT(BZ96/CA96),1,0)</f>
        <v>0</v>
      </c>
      <c r="CC96" s="15" t="n">
        <f aca="false">IF(CB96=0,BZ96,BZ96/CA96)</f>
        <v>1</v>
      </c>
      <c r="CD96" s="15" t="n">
        <v>23</v>
      </c>
      <c r="CE96" s="15" t="n">
        <f aca="false">IF(CC96/CD96=INT(CC96/CD96),1,0)</f>
        <v>0</v>
      </c>
      <c r="CF96" s="15" t="n">
        <f aca="false">IF(CE96=0,CC96,CC96/CD96)</f>
        <v>1</v>
      </c>
      <c r="CG96" s="15" t="n">
        <v>29</v>
      </c>
      <c r="CH96" s="15" t="n">
        <f aca="false">IF(CF96/CG96=INT(CF96/CG96),1,0)</f>
        <v>0</v>
      </c>
      <c r="CI96" s="15" t="n">
        <f aca="false">IF(CH96=0,CF96,CF96/CG96)</f>
        <v>1</v>
      </c>
      <c r="CJ96" s="15" t="n">
        <v>31</v>
      </c>
      <c r="CK96" s="15" t="n">
        <f aca="false">IF(CI96/CJ96=INT(CI96/CJ96),1,0)</f>
        <v>0</v>
      </c>
      <c r="CL96" s="15" t="n">
        <f aca="false">IF(CK96=0,CI96,CI96/CJ96)</f>
        <v>1</v>
      </c>
      <c r="CM96" s="15" t="n">
        <v>37</v>
      </c>
      <c r="CN96" s="15" t="n">
        <f aca="false">IF(CL96/CM96=INT(CL96/CM96),1,0)</f>
        <v>0</v>
      </c>
      <c r="CO96" s="15" t="n">
        <f aca="false">IF(CN96=0,CL96,CL96/CM96)</f>
        <v>1</v>
      </c>
      <c r="CP96" s="15" t="n">
        <v>41</v>
      </c>
      <c r="CQ96" s="15" t="n">
        <f aca="false">IF(CO96/CP96=INT(CO96/CP96),1,0)</f>
        <v>0</v>
      </c>
      <c r="CR96" s="15" t="n">
        <f aca="false">IF(CQ96=0,CO96,CO96/CP96)</f>
        <v>1</v>
      </c>
      <c r="CS96" s="15" t="n">
        <v>43</v>
      </c>
      <c r="CT96" s="15" t="n">
        <f aca="false">IF(CR96/CS96=INT(CR96/CS96),1,0)</f>
        <v>0</v>
      </c>
      <c r="CU96" s="15" t="n">
        <f aca="false">IF(CT96=0,CR96,CR96/CS96)</f>
        <v>1</v>
      </c>
      <c r="CV96" s="15" t="n">
        <v>47</v>
      </c>
      <c r="CW96" s="15" t="n">
        <f aca="false">IF(CU96/CV96=INT(CU96/CV96),1,0)</f>
        <v>0</v>
      </c>
      <c r="CX96" s="15" t="n">
        <f aca="false">IF(CW96=0,CU96,CU96/CV96)</f>
        <v>1</v>
      </c>
      <c r="CY96" s="15" t="n">
        <v>53</v>
      </c>
      <c r="CZ96" s="15" t="n">
        <f aca="false">IF(CX96/CY96=INT(CX96/CY96),1,0)</f>
        <v>0</v>
      </c>
      <c r="DA96" s="15" t="n">
        <f aca="false">IF(CZ96=0,CX96,CX96/CY96)</f>
        <v>1</v>
      </c>
      <c r="DB96" s="15" t="n">
        <v>59</v>
      </c>
      <c r="DC96" s="15" t="n">
        <f aca="false">IF(DA96/DB96=INT(DA96/DB96),1,0)</f>
        <v>0</v>
      </c>
      <c r="DD96" s="15" t="n">
        <f aca="false">IF(DC96=0,DA96,DA96/DB96)</f>
        <v>1</v>
      </c>
      <c r="DE96" s="15" t="n">
        <v>61</v>
      </c>
      <c r="DF96" s="15" t="n">
        <f aca="false">IF(DD96/DE96=INT(DD96/DE96),1,0)</f>
        <v>0</v>
      </c>
      <c r="DG96" s="15" t="n">
        <f aca="false">IF(DF96=0,DD96,DD96/DE96)</f>
        <v>1</v>
      </c>
      <c r="DH96" s="15" t="n">
        <v>67</v>
      </c>
      <c r="DI96" s="15" t="n">
        <f aca="false">IF(DG96/DH96=INT(DG96/DH96),1,0)</f>
        <v>0</v>
      </c>
      <c r="DJ96" s="15" t="n">
        <f aca="false">IF(DI96=0,DG96,DG96/DH96)</f>
        <v>1</v>
      </c>
      <c r="DK96" s="15" t="n">
        <v>71</v>
      </c>
      <c r="DL96" s="15" t="n">
        <f aca="false">IF(DJ96/DK96=INT(DJ96/DK96),1,0)</f>
        <v>0</v>
      </c>
      <c r="DM96" s="15" t="n">
        <f aca="false">IF(DL96=0,DJ96,DJ96/DK96)</f>
        <v>1</v>
      </c>
      <c r="DN96" s="15" t="n">
        <v>73</v>
      </c>
      <c r="DO96" s="15" t="n">
        <f aca="false">IF(DM96/DN96=INT(DM96/DN96),1,0)</f>
        <v>0</v>
      </c>
      <c r="DP96" s="15" t="n">
        <f aca="false">IF(DO96=0,DM96,DM96/DN96)</f>
        <v>1</v>
      </c>
      <c r="DQ96" s="15" t="n">
        <v>79</v>
      </c>
      <c r="DR96" s="15" t="n">
        <f aca="false">IF(DP96/DQ96=INT(DP96/DQ96),1,0)</f>
        <v>0</v>
      </c>
      <c r="DS96" s="15" t="n">
        <f aca="false">IF(DR96=0,DP96,DP96/DQ96)</f>
        <v>1</v>
      </c>
      <c r="DT96" s="15" t="n">
        <v>83</v>
      </c>
      <c r="DU96" s="15" t="n">
        <f aca="false">IF(DS96/DT96=INT(DS96/DT96),1,0)</f>
        <v>0</v>
      </c>
      <c r="DV96" s="15" t="n">
        <f aca="false">IF(DU96=0,DS96,DS96/DT96)</f>
        <v>1</v>
      </c>
      <c r="DW96" s="15" t="n">
        <v>89</v>
      </c>
      <c r="DX96" s="15" t="n">
        <f aca="false">IF(DV96/DW96=INT(DV96/DW96),1,0)</f>
        <v>0</v>
      </c>
      <c r="DY96" s="15" t="n">
        <f aca="false">IF(DX96=0,DV96,DV96/DW96)</f>
        <v>1</v>
      </c>
      <c r="DZ96" s="15" t="n">
        <v>97</v>
      </c>
      <c r="EA96" s="15" t="n">
        <f aca="false">IF(DY96/DZ96=INT(DY96/DZ96),1,0)</f>
        <v>0</v>
      </c>
      <c r="EB96" s="15" t="n">
        <f aca="false">IF(EA96=0,DY96,DY96/DZ96)</f>
        <v>1</v>
      </c>
      <c r="EC96" s="15" t="n">
        <v>101</v>
      </c>
      <c r="ED96" s="15" t="n">
        <f aca="false">IF(EB96/EC96=INT(EB96/EC96),1,0)</f>
        <v>0</v>
      </c>
      <c r="EE96" s="15" t="n">
        <f aca="false">IF(ED96=0,EB96,EB96/EC96)</f>
        <v>1</v>
      </c>
      <c r="EF96" s="15" t="n">
        <v>103</v>
      </c>
      <c r="EG96" s="15" t="n">
        <f aca="false">IF(EE96/EF96=INT(EE96/EF96),1,0)</f>
        <v>0</v>
      </c>
      <c r="EH96" s="15" t="n">
        <f aca="false">IF(EG96=0,EE96,EE96/EF96)</f>
        <v>1</v>
      </c>
      <c r="EI96" s="15" t="n">
        <v>107</v>
      </c>
      <c r="EJ96" s="15" t="n">
        <f aca="false">IF(EH96/EI96=INT(EH96/EI96),1,0)</f>
        <v>0</v>
      </c>
      <c r="EK96" s="15" t="n">
        <f aca="false">IF(EJ96=0,EH96,EH96/EI96)</f>
        <v>1</v>
      </c>
      <c r="EL96" s="15" t="n">
        <v>109</v>
      </c>
      <c r="EM96" s="15" t="n">
        <f aca="false">IF(EK96/EL96=INT(EK96/EL96),1,0)</f>
        <v>0</v>
      </c>
      <c r="EN96" s="15" t="n">
        <f aca="false">IF(EM96=0,EK96,EK96/EL96)</f>
        <v>1</v>
      </c>
      <c r="EO96" s="15" t="n">
        <v>113</v>
      </c>
      <c r="EP96" s="15" t="n">
        <f aca="false">IF(EN96/EO96=INT(EN96/EO96),1,0)</f>
        <v>0</v>
      </c>
      <c r="EQ96" s="15" t="n">
        <f aca="false">IF(EP96=0,EN96,EN96/EO96)</f>
        <v>1</v>
      </c>
      <c r="ER96" s="15" t="n">
        <v>127</v>
      </c>
      <c r="ES96" s="15" t="n">
        <f aca="false">IF(EQ96/ER96=INT(EQ96/ER96),1,0)</f>
        <v>0</v>
      </c>
      <c r="ET96" s="15" t="n">
        <f aca="false">IF(ES96=0,EQ96,EQ96/ER96)</f>
        <v>1</v>
      </c>
      <c r="EU96" s="15" t="n">
        <v>131</v>
      </c>
      <c r="EV96" s="15" t="n">
        <f aca="false">IF(ET96/EU96=INT(ET96/EU96),1,0)</f>
        <v>0</v>
      </c>
      <c r="EW96" s="15" t="n">
        <f aca="false">IF(EV96=0,ET96,ET96/EU96)</f>
        <v>1</v>
      </c>
      <c r="EX96" s="15" t="n">
        <v>137</v>
      </c>
      <c r="EY96" s="15" t="n">
        <f aca="false">IF(EW96/EX96=INT(EW96/EX96),1,0)</f>
        <v>0</v>
      </c>
      <c r="EZ96" s="15" t="n">
        <f aca="false">IF(EY96=0,EW96,EW96/EX96)</f>
        <v>1</v>
      </c>
      <c r="FA96" s="15" t="n">
        <v>139</v>
      </c>
      <c r="FB96" s="15" t="n">
        <f aca="false">IF(EZ96/FA96=INT(EZ96/FA96),1,0)</f>
        <v>0</v>
      </c>
      <c r="FC96" s="15" t="n">
        <f aca="false">IF(FB96=0,EZ96,EZ96/FA96)</f>
        <v>1</v>
      </c>
      <c r="FD96" s="15" t="n">
        <v>149</v>
      </c>
      <c r="FE96" s="15" t="n">
        <f aca="false">IF(FC96/FD96=INT(FC96/FD96),1,0)</f>
        <v>0</v>
      </c>
      <c r="FF96" s="15" t="n">
        <f aca="false">IF(FE96=0,FC96,FC96/FD96)</f>
        <v>1</v>
      </c>
      <c r="FG96" s="15"/>
      <c r="FH96" s="15" t="n">
        <f aca="false">8*AF96+4*AI96+2*AL96+AO96</f>
        <v>0</v>
      </c>
      <c r="FI96" s="15" t="n">
        <f aca="false">4*AR96+2*AU96+AX96</f>
        <v>1</v>
      </c>
      <c r="FJ96" s="15" t="n">
        <f aca="false">2*BA96+BD96</f>
        <v>1</v>
      </c>
      <c r="FK96" s="15" t="n">
        <f aca="false">2*BG96+BJ96</f>
        <v>1</v>
      </c>
      <c r="FL96" s="15" t="n">
        <f aca="false">2*BM96+BP96</f>
        <v>0</v>
      </c>
      <c r="FM96" s="15" t="n">
        <f aca="false">2*BS96+BV96</f>
        <v>0</v>
      </c>
      <c r="FN96" s="15" t="n">
        <f aca="false">BY96</f>
        <v>0</v>
      </c>
      <c r="FO96" s="15" t="n">
        <f aca="false">CB96</f>
        <v>0</v>
      </c>
      <c r="FP96" s="15" t="n">
        <f aca="false">CE96</f>
        <v>0</v>
      </c>
      <c r="FQ96" s="15" t="n">
        <f aca="false">CH96</f>
        <v>0</v>
      </c>
      <c r="FR96" s="15" t="n">
        <f aca="false">CK96</f>
        <v>0</v>
      </c>
      <c r="FS96" s="0" t="n">
        <f aca="false">CN96</f>
        <v>0</v>
      </c>
      <c r="FT96" s="0" t="n">
        <f aca="false">CQ96</f>
        <v>0</v>
      </c>
      <c r="FU96" s="0" t="n">
        <f aca="false">CT96</f>
        <v>0</v>
      </c>
      <c r="FV96" s="0" t="n">
        <f aca="false">CW96</f>
        <v>0</v>
      </c>
      <c r="FW96" s="0" t="n">
        <f aca="false">CZ96</f>
        <v>0</v>
      </c>
      <c r="FX96" s="0" t="n">
        <f aca="false">DC96</f>
        <v>0</v>
      </c>
      <c r="FY96" s="0" t="n">
        <f aca="false">DF96</f>
        <v>0</v>
      </c>
      <c r="FZ96" s="0" t="n">
        <f aca="false">DI96</f>
        <v>0</v>
      </c>
      <c r="GA96" s="0" t="n">
        <f aca="false">DL96</f>
        <v>0</v>
      </c>
      <c r="GB96" s="0" t="n">
        <f aca="false">DO96</f>
        <v>0</v>
      </c>
      <c r="GC96" s="0" t="n">
        <f aca="false">DR96</f>
        <v>0</v>
      </c>
      <c r="GD96" s="0" t="n">
        <f aca="false">DU96</f>
        <v>0</v>
      </c>
      <c r="GE96" s="0" t="n">
        <f aca="false">DX96</f>
        <v>0</v>
      </c>
      <c r="GF96" s="0" t="n">
        <f aca="false">EA96</f>
        <v>0</v>
      </c>
      <c r="GG96" s="0" t="n">
        <f aca="false">ED96</f>
        <v>0</v>
      </c>
      <c r="GH96" s="0" t="n">
        <f aca="false">EG96</f>
        <v>0</v>
      </c>
      <c r="GI96" s="0" t="n">
        <f aca="false">EJ96</f>
        <v>0</v>
      </c>
      <c r="GJ96" s="0" t="n">
        <f aca="false">EM96</f>
        <v>0</v>
      </c>
      <c r="GK96" s="0" t="n">
        <f aca="false">EP96</f>
        <v>0</v>
      </c>
      <c r="GL96" s="0" t="n">
        <f aca="false">ES96</f>
        <v>0</v>
      </c>
      <c r="GM96" s="0" t="n">
        <f aca="false">EV96</f>
        <v>0</v>
      </c>
      <c r="GN96" s="0" t="n">
        <f aca="false">EY96</f>
        <v>0</v>
      </c>
      <c r="GO96" s="0" t="n">
        <f aca="false">FB96</f>
        <v>0</v>
      </c>
      <c r="GP96" s="0" t="n">
        <f aca="false">FE96</f>
        <v>0</v>
      </c>
      <c r="GQ96" s="0" t="n">
        <f aca="false">AD96</f>
        <v>105</v>
      </c>
      <c r="GR96" s="0" t="n">
        <f aca="false">GQ96/GQ98</f>
        <v>105</v>
      </c>
    </row>
    <row r="97" customFormat="false" ht="6" hidden="true" customHeight="true" outlineLevel="0" collapsed="false">
      <c r="A97" s="1"/>
      <c r="B97" s="13"/>
      <c r="C97" s="10"/>
      <c r="D97" s="10"/>
      <c r="E97" s="61"/>
      <c r="F97" s="78"/>
      <c r="G97" s="61"/>
      <c r="H97" s="10"/>
      <c r="I97" s="1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 t="n">
        <f aca="false">IF(FH95&lt;FH96,FH95,FH96)</f>
        <v>0</v>
      </c>
      <c r="FI97" s="15" t="n">
        <f aca="false">IF(FI95&lt;FI96,FI95,FI96)</f>
        <v>0</v>
      </c>
      <c r="FJ97" s="15" t="n">
        <f aca="false">IF(FJ95&lt;FJ96,FJ95,FJ96)</f>
        <v>0</v>
      </c>
      <c r="FK97" s="15" t="n">
        <f aca="false">IF(FK95&lt;FK96,FK95,FK96)</f>
        <v>0</v>
      </c>
      <c r="FL97" s="15" t="n">
        <f aca="false">IF(FL95&lt;FL96,FL95,FL96)</f>
        <v>0</v>
      </c>
      <c r="FM97" s="15" t="n">
        <f aca="false">IF(FM95&lt;FM96,FM95,FM96)</f>
        <v>0</v>
      </c>
      <c r="FN97" s="15" t="n">
        <f aca="false">IF(FN95&lt;FN96,FN95,FN96)</f>
        <v>0</v>
      </c>
      <c r="FO97" s="15" t="n">
        <f aca="false">IF(FO95&lt;FO96,FO95,FO96)</f>
        <v>0</v>
      </c>
      <c r="FP97" s="15" t="n">
        <f aca="false">IF(FP95&lt;FP96,FP95,FP96)</f>
        <v>0</v>
      </c>
      <c r="FQ97" s="15" t="n">
        <f aca="false">IF(FQ95&lt;FQ96,FQ95,FQ96)</f>
        <v>0</v>
      </c>
      <c r="FR97" s="15" t="n">
        <f aca="false">IF(FR95&lt;FR96,FR95,FR96)</f>
        <v>0</v>
      </c>
      <c r="FS97" s="15" t="n">
        <f aca="false">IF(FS95&lt;FS96,FS95,FS96)</f>
        <v>0</v>
      </c>
      <c r="FT97" s="15" t="n">
        <f aca="false">IF(FT95&lt;FT96,FT95,FT96)</f>
        <v>0</v>
      </c>
      <c r="FU97" s="15" t="n">
        <f aca="false">IF(FU95&lt;FU96,FU95,FU96)</f>
        <v>0</v>
      </c>
      <c r="FV97" s="15" t="n">
        <f aca="false">IF(FV95&lt;FV96,FV95,FV96)</f>
        <v>0</v>
      </c>
      <c r="FW97" s="15" t="n">
        <f aca="false">IF(FW95&lt;FW96,FW95,FW96)</f>
        <v>0</v>
      </c>
      <c r="FX97" s="15" t="n">
        <f aca="false">IF(FX95&lt;FX96,FX95,FX96)</f>
        <v>0</v>
      </c>
      <c r="FY97" s="15" t="n">
        <f aca="false">IF(FY95&lt;FY96,FY95,FY96)</f>
        <v>0</v>
      </c>
      <c r="FZ97" s="15" t="n">
        <f aca="false">IF(FZ95&lt;FZ96,FZ95,FZ96)</f>
        <v>0</v>
      </c>
      <c r="GA97" s="15" t="n">
        <f aca="false">IF(GA95&lt;GA96,GA95,GA96)</f>
        <v>0</v>
      </c>
      <c r="GB97" s="15" t="n">
        <f aca="false">IF(GB95&lt;GB96,GB95,GB96)</f>
        <v>0</v>
      </c>
      <c r="GC97" s="15" t="n">
        <f aca="false">IF(GC95&lt;GC96,GC95,GC96)</f>
        <v>0</v>
      </c>
      <c r="GD97" s="15" t="n">
        <f aca="false">IF(GD95&lt;GD96,GD95,GD96)</f>
        <v>0</v>
      </c>
      <c r="GE97" s="15" t="n">
        <f aca="false">IF(GE95&lt;GE96,GE95,GE96)</f>
        <v>0</v>
      </c>
      <c r="GF97" s="15" t="n">
        <f aca="false">IF(GF95&lt;GF96,GF95,GF96)</f>
        <v>0</v>
      </c>
      <c r="GG97" s="15" t="n">
        <f aca="false">IF(GG95&lt;GG96,GG95,GG96)</f>
        <v>0</v>
      </c>
      <c r="GH97" s="15" t="n">
        <f aca="false">IF(GH95&lt;GH96,GH95,GH96)</f>
        <v>0</v>
      </c>
      <c r="GI97" s="15" t="n">
        <f aca="false">IF(GI95&lt;GI96,GI95,GI96)</f>
        <v>0</v>
      </c>
      <c r="GJ97" s="15" t="n">
        <f aca="false">IF(GJ95&lt;GJ96,GJ95,GJ96)</f>
        <v>0</v>
      </c>
      <c r="GK97" s="15" t="n">
        <f aca="false">IF(GK95&lt;GK96,GK95,GK96)</f>
        <v>0</v>
      </c>
      <c r="GL97" s="15" t="n">
        <f aca="false">IF(GL95&lt;GL96,GL95,GL96)</f>
        <v>0</v>
      </c>
      <c r="GM97" s="15" t="n">
        <f aca="false">IF(GM95&lt;GM96,GM95,GM96)</f>
        <v>0</v>
      </c>
      <c r="GN97" s="15" t="n">
        <f aca="false">IF(GN95&lt;GN96,GN95,GN96)</f>
        <v>0</v>
      </c>
      <c r="GO97" s="15" t="n">
        <f aca="false">IF(GO95&lt;GO96,GO95,GO96)</f>
        <v>0</v>
      </c>
      <c r="GP97" s="15" t="n">
        <f aca="false">IF(GP95&lt;GP96,GP95,GP96)</f>
        <v>0</v>
      </c>
    </row>
    <row r="98" customFormat="false" ht="6" hidden="true" customHeight="true" outlineLevel="0" collapsed="false">
      <c r="A98" s="1"/>
      <c r="B98" s="13"/>
      <c r="C98" s="10"/>
      <c r="D98" s="10"/>
      <c r="E98" s="61"/>
      <c r="F98" s="78"/>
      <c r="G98" s="61"/>
      <c r="H98" s="10"/>
      <c r="I98" s="10"/>
      <c r="AC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0" t="n">
        <f aca="false">FH$3^FH97</f>
        <v>1</v>
      </c>
      <c r="FI98" s="0" t="n">
        <f aca="false">FI$3^FI97*FH98</f>
        <v>1</v>
      </c>
      <c r="FJ98" s="0" t="n">
        <f aca="false">FJ$3^FJ97*FI98</f>
        <v>1</v>
      </c>
      <c r="FK98" s="0" t="n">
        <f aca="false">FK$3^FK97*FJ98</f>
        <v>1</v>
      </c>
      <c r="FL98" s="0" t="n">
        <f aca="false">FL$3^FL97*FK98</f>
        <v>1</v>
      </c>
      <c r="FM98" s="0" t="n">
        <f aca="false">FM$3^FM97*FL98</f>
        <v>1</v>
      </c>
      <c r="FN98" s="0" t="n">
        <f aca="false">FN$3^FN97*FM98</f>
        <v>1</v>
      </c>
      <c r="FO98" s="0" t="n">
        <f aca="false">FO$3^FO97*FN98</f>
        <v>1</v>
      </c>
      <c r="FP98" s="0" t="n">
        <f aca="false">FP$3^FP97*FO98</f>
        <v>1</v>
      </c>
      <c r="FQ98" s="0" t="n">
        <f aca="false">FQ$3^FQ97*FP98</f>
        <v>1</v>
      </c>
      <c r="FR98" s="0" t="n">
        <f aca="false">FR$3^FR97*FQ98</f>
        <v>1</v>
      </c>
      <c r="FS98" s="0" t="n">
        <f aca="false">FS$3^FS97*FR98</f>
        <v>1</v>
      </c>
      <c r="FT98" s="0" t="n">
        <f aca="false">FT$3^FT97*FS98</f>
        <v>1</v>
      </c>
      <c r="FU98" s="0" t="n">
        <f aca="false">FU$3^FU97*FT98</f>
        <v>1</v>
      </c>
      <c r="FV98" s="0" t="n">
        <f aca="false">FV$3^FV97*FU98</f>
        <v>1</v>
      </c>
      <c r="FW98" s="0" t="n">
        <f aca="false">FW$3^FW97*FV98</f>
        <v>1</v>
      </c>
      <c r="FX98" s="0" t="n">
        <f aca="false">FX$3^FX97*FW98</f>
        <v>1</v>
      </c>
      <c r="FY98" s="0" t="n">
        <f aca="false">FY$3^FY97*FX98</f>
        <v>1</v>
      </c>
      <c r="FZ98" s="0" t="n">
        <f aca="false">FZ$3^FZ97*FY98</f>
        <v>1</v>
      </c>
      <c r="GA98" s="0" t="n">
        <f aca="false">GA$3^GA97*FZ98</f>
        <v>1</v>
      </c>
      <c r="GB98" s="0" t="n">
        <f aca="false">GB$3^GB97*GA98</f>
        <v>1</v>
      </c>
      <c r="GC98" s="0" t="n">
        <f aca="false">GC$3^GC97*GB98</f>
        <v>1</v>
      </c>
      <c r="GD98" s="0" t="n">
        <f aca="false">GD$3^GD97*GC98</f>
        <v>1</v>
      </c>
      <c r="GE98" s="0" t="n">
        <f aca="false">GE$3^GE97*GD98</f>
        <v>1</v>
      </c>
      <c r="GF98" s="0" t="n">
        <f aca="false">GF$3^GF97*GE98</f>
        <v>1</v>
      </c>
      <c r="GG98" s="0" t="n">
        <f aca="false">GG$3^GG97*GF98</f>
        <v>1</v>
      </c>
      <c r="GH98" s="0" t="n">
        <f aca="false">GH$3^GH97*GG98</f>
        <v>1</v>
      </c>
      <c r="GI98" s="0" t="n">
        <f aca="false">GI$3^GI97*GH98</f>
        <v>1</v>
      </c>
      <c r="GJ98" s="0" t="n">
        <f aca="false">GJ$3^GJ97*GI98</f>
        <v>1</v>
      </c>
      <c r="GK98" s="0" t="n">
        <f aca="false">GK$3^GK97*GJ98</f>
        <v>1</v>
      </c>
      <c r="GL98" s="0" t="n">
        <f aca="false">GL$3^GL97*GK98</f>
        <v>1</v>
      </c>
      <c r="GM98" s="0" t="n">
        <f aca="false">GM$3^GM97*GL98</f>
        <v>1</v>
      </c>
      <c r="GN98" s="0" t="n">
        <f aca="false">GN$3^GN97*GM98</f>
        <v>1</v>
      </c>
      <c r="GO98" s="0" t="n">
        <f aca="false">GO$3^GO97*GN98</f>
        <v>1</v>
      </c>
      <c r="GP98" s="0" t="n">
        <f aca="false">GP$3^GP97*GO98</f>
        <v>1</v>
      </c>
      <c r="GQ98" s="0" t="n">
        <f aca="false">GP98</f>
        <v>1</v>
      </c>
    </row>
    <row r="99" customFormat="false" ht="8.25" hidden="false" customHeight="true" outlineLevel="0" collapsed="false">
      <c r="A99" s="1"/>
      <c r="B99" s="13"/>
      <c r="C99" s="10"/>
      <c r="D99" s="10"/>
      <c r="E99" s="61"/>
      <c r="F99" s="78"/>
      <c r="G99" s="61"/>
      <c r="H99" s="10"/>
      <c r="I99" s="10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</row>
    <row r="100" customFormat="false" ht="19.5" hidden="false" customHeight="true" outlineLevel="0" collapsed="false">
      <c r="A100" s="1"/>
      <c r="B100" s="10" t="str">
        <f aca="false">HD100</f>
        <v>5  28/29  -  4  10/23</v>
      </c>
      <c r="C100" s="10"/>
      <c r="D100" s="10"/>
      <c r="E100" s="61" t="s">
        <v>16</v>
      </c>
      <c r="F100" s="66" t="str">
        <f aca="false">HM100</f>
        <v>1  354/667</v>
      </c>
      <c r="G100" s="73"/>
      <c r="H100" s="10"/>
      <c r="I100" s="10" t="n">
        <f aca="false">R100+K100</f>
        <v>5</v>
      </c>
      <c r="K100" s="4" t="n">
        <v>1</v>
      </c>
      <c r="Q100" s="4" t="n">
        <f aca="false">Q87+1</f>
        <v>8</v>
      </c>
      <c r="R100" s="4" t="n">
        <f aca="false">INT(0.5+(R$2/17*(Q100-1)))+O$2</f>
        <v>4</v>
      </c>
      <c r="T100" s="0" t="n">
        <f aca="false">R100</f>
        <v>4</v>
      </c>
      <c r="U100" s="0" t="n">
        <f aca="false">IF(R100=2,1,IF(R100=3,1,IF(R100=4,2,IF(R100=5,4,IF(R100=6,7,IF(R100=7,11,IF(R100=8,20,IF(R100=9,30,50))))))))</f>
        <v>2</v>
      </c>
      <c r="V100" s="0" t="n">
        <f aca="false">IF(R100=2,2,IF(R100=3,3,IF(R100=4,5,IF(R100=5,9,IF(R100=6,20,IF(R100=7,35,IF(R100=8,60,IF(R100=9,100,150))))))))</f>
        <v>5</v>
      </c>
      <c r="W100" s="0" t="n">
        <f aca="false">IF(R100=2,5,IF(R100=3,7,IF(R100=4,9,IF(R100=5,14,IF(R100=6,19,IF(R100=7,24,IF(R100=8,29,IF(R100=9,34,39))))))))</f>
        <v>9</v>
      </c>
      <c r="X100" s="0" t="n">
        <f aca="false">IF(R100=2,9,IF(R100=3,19,IF(R100=4,29,IF(R100=5,44,IF(R100=6,54,IF(R100=7,69,IF(R100=8,84,IF(R100=9,99,124))))))))</f>
        <v>29</v>
      </c>
      <c r="Y100" s="0" t="n">
        <f aca="false">IF(R100=2,6,IF(R100=3,8,IF(R100=4,10,IF(R100=5,15,IF(R100=6,20,IF(R100=7,25,IF(R100=8,30,IF(R100=9,35,40))))))))</f>
        <v>10</v>
      </c>
      <c r="Z100" s="0" t="n">
        <f aca="false">IF(R100=2,10,IF(R100=3,20,IF(R100=4,30,IF(R100=5,45,IF(R100=6,55,IF(R100=7,70,IF(R100=8,85,IF(R100=9,100,125))))))))</f>
        <v>30</v>
      </c>
      <c r="AA100" s="0" t="s">
        <v>105</v>
      </c>
      <c r="AB100" s="15" t="n">
        <f aca="true">INT((RAND()*(V100-(AB104+1))+AB104+1))</f>
        <v>5</v>
      </c>
      <c r="AC100" s="15" t="n">
        <f aca="true">INT((RAND()*(X100-W100+1)+W100))</f>
        <v>28</v>
      </c>
      <c r="AD100" s="0" t="n">
        <f aca="false">AC100-AC101*(AB101-AB100)</f>
        <v>28</v>
      </c>
      <c r="AE100" s="0" t="n">
        <v>256</v>
      </c>
      <c r="AF100" s="15" t="n">
        <f aca="false">IF(AD100/AE100=INT(AD100/AE100),1,0)</f>
        <v>0</v>
      </c>
      <c r="AG100" s="15" t="n">
        <f aca="false">IF(AF100=0,AD100,AD100/AE100)</f>
        <v>28</v>
      </c>
      <c r="AH100" s="15" t="n">
        <v>16</v>
      </c>
      <c r="AI100" s="15" t="n">
        <f aca="false">IF(AG100/AH100=INT(AG100/AH100),1,0)</f>
        <v>0</v>
      </c>
      <c r="AJ100" s="15" t="n">
        <f aca="false">IF(AI100=0,AG100,AG100/AH100)</f>
        <v>28</v>
      </c>
      <c r="AK100" s="15" t="n">
        <v>4</v>
      </c>
      <c r="AL100" s="15" t="n">
        <f aca="false">IF(AJ100/AK100=INT(AJ100/AK100),1,0)</f>
        <v>1</v>
      </c>
      <c r="AM100" s="15" t="n">
        <f aca="false">IF(AL100=0,AJ100,AJ100/AK100)</f>
        <v>7</v>
      </c>
      <c r="AN100" s="15" t="n">
        <v>2</v>
      </c>
      <c r="AO100" s="15" t="n">
        <f aca="false">IF(AM100/AN100=INT(AM100/AN100),1,0)</f>
        <v>0</v>
      </c>
      <c r="AP100" s="15" t="n">
        <f aca="false">IF(AO100=0,AM100,AM100/AN100)</f>
        <v>7</v>
      </c>
      <c r="AQ100" s="15" t="n">
        <v>81</v>
      </c>
      <c r="AR100" s="15" t="n">
        <f aca="false">IF(AP100/AQ100=INT(AP100/AQ100),1,0)</f>
        <v>0</v>
      </c>
      <c r="AS100" s="15" t="n">
        <f aca="false">IF(AR100=0,AP100,AP100/AQ100)</f>
        <v>7</v>
      </c>
      <c r="AT100" s="15" t="n">
        <v>9</v>
      </c>
      <c r="AU100" s="15" t="n">
        <f aca="false">IF(AS100/AT100=INT(AS100/AT100),1,0)</f>
        <v>0</v>
      </c>
      <c r="AV100" s="15" t="n">
        <f aca="false">IF(AU100=0,AS100,AS100/AT100)</f>
        <v>7</v>
      </c>
      <c r="AW100" s="15" t="n">
        <v>3</v>
      </c>
      <c r="AX100" s="15" t="n">
        <f aca="false">IF(AV100/AW100=INT(AV100/AW100),1,0)</f>
        <v>0</v>
      </c>
      <c r="AY100" s="15" t="n">
        <f aca="false">IF(AX100=0,AV100,AV100/AW100)</f>
        <v>7</v>
      </c>
      <c r="AZ100" s="15" t="n">
        <v>25</v>
      </c>
      <c r="BA100" s="15" t="n">
        <f aca="false">IF(AY100/AZ100=INT(AY100/AZ100),1,0)</f>
        <v>0</v>
      </c>
      <c r="BB100" s="15" t="n">
        <f aca="false">IF(BA100=0,AY100,AY100/AZ100)</f>
        <v>7</v>
      </c>
      <c r="BC100" s="15" t="n">
        <v>5</v>
      </c>
      <c r="BD100" s="15" t="n">
        <f aca="false">IF(BB100/BC100=INT(BB100/BC100),1,0)</f>
        <v>0</v>
      </c>
      <c r="BE100" s="15" t="n">
        <f aca="false">IF(BD100=0,BB100,BB100/BC100)</f>
        <v>7</v>
      </c>
      <c r="BF100" s="15" t="n">
        <v>49</v>
      </c>
      <c r="BG100" s="15" t="n">
        <f aca="false">IF(BE100/BF100=INT(BE100/BF100),1,0)</f>
        <v>0</v>
      </c>
      <c r="BH100" s="15" t="n">
        <f aca="false">IF(BG100=0,BE100,BE100/BF100)</f>
        <v>7</v>
      </c>
      <c r="BI100" s="15" t="n">
        <v>7</v>
      </c>
      <c r="BJ100" s="15" t="n">
        <f aca="false">IF(BH100/BI100=INT(BH100/BI100),1,0)</f>
        <v>1</v>
      </c>
      <c r="BK100" s="15" t="n">
        <f aca="false">IF(BJ100=0,BH100,BH100/BI100)</f>
        <v>1</v>
      </c>
      <c r="BL100" s="15" t="n">
        <v>121</v>
      </c>
      <c r="BM100" s="15" t="n">
        <f aca="false">IF(BK100/BL100=INT(BK100/BL100),1,0)</f>
        <v>0</v>
      </c>
      <c r="BN100" s="15" t="n">
        <f aca="false">IF(BM100=0,BK100,BK100/BL100)</f>
        <v>1</v>
      </c>
      <c r="BO100" s="15" t="n">
        <v>11</v>
      </c>
      <c r="BP100" s="15" t="n">
        <f aca="false">IF(BN100/BO100=INT(BN100/BO100),1,0)</f>
        <v>0</v>
      </c>
      <c r="BQ100" s="15" t="n">
        <f aca="false">IF(BP100=0,BN100,BN100/BO100)</f>
        <v>1</v>
      </c>
      <c r="BR100" s="15" t="n">
        <v>169</v>
      </c>
      <c r="BS100" s="15" t="n">
        <f aca="false">IF(BQ100/BR100=INT(BQ100/BR100),1,0)</f>
        <v>0</v>
      </c>
      <c r="BT100" s="15" t="n">
        <f aca="false">IF(BS100=0,BQ100,BQ100/BR100)</f>
        <v>1</v>
      </c>
      <c r="BU100" s="15" t="n">
        <v>13</v>
      </c>
      <c r="BV100" s="15" t="n">
        <f aca="false">IF(BT100/BU100=INT(BT100/BU100),1,0)</f>
        <v>0</v>
      </c>
      <c r="BW100" s="15" t="n">
        <f aca="false">IF(BV100=0,BT100,BT100/BU100)</f>
        <v>1</v>
      </c>
      <c r="BX100" s="15" t="n">
        <v>17</v>
      </c>
      <c r="BY100" s="15" t="n">
        <f aca="false">IF(BW100/BX100=INT(BW100/BX100),1,0)</f>
        <v>0</v>
      </c>
      <c r="BZ100" s="15" t="n">
        <f aca="false">IF(BY100=0,BW100,BW100/BX100)</f>
        <v>1</v>
      </c>
      <c r="CA100" s="15" t="n">
        <v>19</v>
      </c>
      <c r="CB100" s="15" t="n">
        <f aca="false">IF(BZ100/CA100=INT(BZ100/CA100),1,0)</f>
        <v>0</v>
      </c>
      <c r="CC100" s="15" t="n">
        <f aca="false">IF(CB100=0,BZ100,BZ100/CA100)</f>
        <v>1</v>
      </c>
      <c r="CD100" s="15" t="n">
        <v>23</v>
      </c>
      <c r="CE100" s="15" t="n">
        <f aca="false">IF(CC100/CD100=INT(CC100/CD100),1,0)</f>
        <v>0</v>
      </c>
      <c r="CF100" s="15" t="n">
        <f aca="false">IF(CE100=0,CC100,CC100/CD100)</f>
        <v>1</v>
      </c>
      <c r="CG100" s="15" t="n">
        <v>29</v>
      </c>
      <c r="CH100" s="15" t="n">
        <f aca="false">IF(CF100/CG100=INT(CF100/CG100),1,0)</f>
        <v>0</v>
      </c>
      <c r="CI100" s="15" t="n">
        <f aca="false">IF(CH100=0,CF100,CF100/CG100)</f>
        <v>1</v>
      </c>
      <c r="CJ100" s="15" t="n">
        <v>31</v>
      </c>
      <c r="CK100" s="15" t="n">
        <f aca="false">IF(CI100/CJ100=INT(CI100/CJ100),1,0)</f>
        <v>0</v>
      </c>
      <c r="CL100" s="15" t="n">
        <f aca="false">IF(CK100=0,CI100,CI100/CJ100)</f>
        <v>1</v>
      </c>
      <c r="CM100" s="15" t="n">
        <v>37</v>
      </c>
      <c r="CN100" s="15" t="n">
        <f aca="false">IF(CL100/CM100=INT(CL100/CM100),1,0)</f>
        <v>0</v>
      </c>
      <c r="CO100" s="15" t="n">
        <f aca="false">IF(CN100=0,CL100,CL100/CM100)</f>
        <v>1</v>
      </c>
      <c r="CP100" s="15" t="n">
        <v>41</v>
      </c>
      <c r="CQ100" s="15" t="n">
        <f aca="false">IF(CO100/CP100=INT(CO100/CP100),1,0)</f>
        <v>0</v>
      </c>
      <c r="CR100" s="15" t="n">
        <f aca="false">IF(CQ100=0,CO100,CO100/CP100)</f>
        <v>1</v>
      </c>
      <c r="CS100" s="15" t="n">
        <v>43</v>
      </c>
      <c r="CT100" s="15" t="n">
        <f aca="false">IF(CR100/CS100=INT(CR100/CS100),1,0)</f>
        <v>0</v>
      </c>
      <c r="CU100" s="15" t="n">
        <f aca="false">IF(CT100=0,CR100,CR100/CS100)</f>
        <v>1</v>
      </c>
      <c r="CV100" s="15" t="n">
        <v>47</v>
      </c>
      <c r="CW100" s="15" t="n">
        <f aca="false">IF(CU100/CV100=INT(CU100/CV100),1,0)</f>
        <v>0</v>
      </c>
      <c r="CX100" s="15" t="n">
        <f aca="false">IF(CW100=0,CU100,CU100/CV100)</f>
        <v>1</v>
      </c>
      <c r="CY100" s="15" t="n">
        <v>53</v>
      </c>
      <c r="CZ100" s="15" t="n">
        <f aca="false">IF(CX100/CY100=INT(CX100/CY100),1,0)</f>
        <v>0</v>
      </c>
      <c r="DA100" s="15" t="n">
        <f aca="false">IF(CZ100=0,CX100,CX100/CY100)</f>
        <v>1</v>
      </c>
      <c r="DB100" s="15" t="n">
        <v>59</v>
      </c>
      <c r="DC100" s="15" t="n">
        <f aca="false">IF(DA100/DB100=INT(DA100/DB100),1,0)</f>
        <v>0</v>
      </c>
      <c r="DD100" s="15" t="n">
        <f aca="false">IF(DC100=0,DA100,DA100/DB100)</f>
        <v>1</v>
      </c>
      <c r="DE100" s="15" t="n">
        <v>61</v>
      </c>
      <c r="DF100" s="15" t="n">
        <f aca="false">IF(DD100/DE100=INT(DD100/DE100),1,0)</f>
        <v>0</v>
      </c>
      <c r="DG100" s="15" t="n">
        <f aca="false">IF(DF100=0,DD100,DD100/DE100)</f>
        <v>1</v>
      </c>
      <c r="DH100" s="15" t="n">
        <v>67</v>
      </c>
      <c r="DI100" s="15" t="n">
        <f aca="false">IF(DG100/DH100=INT(DG100/DH100),1,0)</f>
        <v>0</v>
      </c>
      <c r="DJ100" s="15" t="n">
        <f aca="false">IF(DI100=0,DG100,DG100/DH100)</f>
        <v>1</v>
      </c>
      <c r="DK100" s="15" t="n">
        <v>71</v>
      </c>
      <c r="DL100" s="15" t="n">
        <f aca="false">IF(DJ100/DK100=INT(DJ100/DK100),1,0)</f>
        <v>0</v>
      </c>
      <c r="DM100" s="15" t="n">
        <f aca="false">IF(DL100=0,DJ100,DJ100/DK100)</f>
        <v>1</v>
      </c>
      <c r="DN100" s="15" t="n">
        <v>73</v>
      </c>
      <c r="DO100" s="15" t="n">
        <f aca="false">IF(DM100/DN100=INT(DM100/DN100),1,0)</f>
        <v>0</v>
      </c>
      <c r="DP100" s="15" t="n">
        <f aca="false">IF(DO100=0,DM100,DM100/DN100)</f>
        <v>1</v>
      </c>
      <c r="DQ100" s="15" t="n">
        <v>79</v>
      </c>
      <c r="DR100" s="15" t="n">
        <f aca="false">IF(DP100/DQ100=INT(DP100/DQ100),1,0)</f>
        <v>0</v>
      </c>
      <c r="DS100" s="15" t="n">
        <f aca="false">IF(DR100=0,DP100,DP100/DQ100)</f>
        <v>1</v>
      </c>
      <c r="DT100" s="15" t="n">
        <v>83</v>
      </c>
      <c r="DU100" s="15" t="n">
        <f aca="false">IF(DS100/DT100=INT(DS100/DT100),1,0)</f>
        <v>0</v>
      </c>
      <c r="DV100" s="15" t="n">
        <f aca="false">IF(DU100=0,DS100,DS100/DT100)</f>
        <v>1</v>
      </c>
      <c r="DW100" s="15" t="n">
        <v>89</v>
      </c>
      <c r="DX100" s="15" t="n">
        <f aca="false">IF(DV100/DW100=INT(DV100/DW100),1,0)</f>
        <v>0</v>
      </c>
      <c r="DY100" s="15" t="n">
        <f aca="false">IF(DX100=0,DV100,DV100/DW100)</f>
        <v>1</v>
      </c>
      <c r="DZ100" s="15" t="n">
        <v>97</v>
      </c>
      <c r="EA100" s="15" t="n">
        <f aca="false">IF(DY100/DZ100=INT(DY100/DZ100),1,0)</f>
        <v>0</v>
      </c>
      <c r="EB100" s="15" t="n">
        <f aca="false">IF(EA100=0,DY100,DY100/DZ100)</f>
        <v>1</v>
      </c>
      <c r="EC100" s="15" t="n">
        <v>101</v>
      </c>
      <c r="ED100" s="15" t="n">
        <f aca="false">IF(EB100/EC100=INT(EB100/EC100),1,0)</f>
        <v>0</v>
      </c>
      <c r="EE100" s="15" t="n">
        <f aca="false">IF(ED100=0,EB100,EB100/EC100)</f>
        <v>1</v>
      </c>
      <c r="EF100" s="15" t="n">
        <v>103</v>
      </c>
      <c r="EG100" s="15" t="n">
        <f aca="false">IF(EE100/EF100=INT(EE100/EF100),1,0)</f>
        <v>0</v>
      </c>
      <c r="EH100" s="15" t="n">
        <f aca="false">IF(EG100=0,EE100,EE100/EF100)</f>
        <v>1</v>
      </c>
      <c r="EI100" s="15" t="n">
        <v>107</v>
      </c>
      <c r="EJ100" s="15" t="n">
        <f aca="false">IF(EH100/EI100=INT(EH100/EI100),1,0)</f>
        <v>0</v>
      </c>
      <c r="EK100" s="15" t="n">
        <f aca="false">IF(EJ100=0,EH100,EH100/EI100)</f>
        <v>1</v>
      </c>
      <c r="EL100" s="15" t="n">
        <v>109</v>
      </c>
      <c r="EM100" s="15" t="n">
        <f aca="false">IF(EK100/EL100=INT(EK100/EL100),1,0)</f>
        <v>0</v>
      </c>
      <c r="EN100" s="15" t="n">
        <f aca="false">IF(EM100=0,EK100,EK100/EL100)</f>
        <v>1</v>
      </c>
      <c r="EO100" s="15" t="n">
        <v>113</v>
      </c>
      <c r="EP100" s="15" t="n">
        <f aca="false">IF(EN100/EO100=INT(EN100/EO100),1,0)</f>
        <v>0</v>
      </c>
      <c r="EQ100" s="15" t="n">
        <f aca="false">IF(EP100=0,EN100,EN100/EO100)</f>
        <v>1</v>
      </c>
      <c r="ER100" s="15" t="n">
        <v>127</v>
      </c>
      <c r="ES100" s="15" t="n">
        <f aca="false">IF(EQ100/ER100=INT(EQ100/ER100),1,0)</f>
        <v>0</v>
      </c>
      <c r="ET100" s="15" t="n">
        <f aca="false">IF(ES100=0,EQ100,EQ100/ER100)</f>
        <v>1</v>
      </c>
      <c r="EU100" s="15" t="n">
        <v>131</v>
      </c>
      <c r="EV100" s="15" t="n">
        <f aca="false">IF(ET100/EU100=INT(ET100/EU100),1,0)</f>
        <v>0</v>
      </c>
      <c r="EW100" s="15" t="n">
        <f aca="false">IF(EV100=0,ET100,ET100/EU100)</f>
        <v>1</v>
      </c>
      <c r="EX100" s="15" t="n">
        <v>137</v>
      </c>
      <c r="EY100" s="15" t="n">
        <f aca="false">IF(EW100/EX100=INT(EW100/EX100),1,0)</f>
        <v>0</v>
      </c>
      <c r="EZ100" s="15" t="n">
        <f aca="false">IF(EY100=0,EW100,EW100/EX100)</f>
        <v>1</v>
      </c>
      <c r="FA100" s="15" t="n">
        <v>139</v>
      </c>
      <c r="FB100" s="15" t="n">
        <f aca="false">IF(EZ100/FA100=INT(EZ100/FA100),1,0)</f>
        <v>0</v>
      </c>
      <c r="FC100" s="15" t="n">
        <f aca="false">IF(FB100=0,EZ100,EZ100/FA100)</f>
        <v>1</v>
      </c>
      <c r="FD100" s="15" t="n">
        <v>149</v>
      </c>
      <c r="FE100" s="15" t="n">
        <f aca="false">IF(FC100/FD100=INT(FC100/FD100),1,0)</f>
        <v>0</v>
      </c>
      <c r="FF100" s="15" t="n">
        <f aca="false">IF(FE100=0,FC100,FC100/FD100)</f>
        <v>1</v>
      </c>
      <c r="FG100" s="15"/>
      <c r="FH100" s="15" t="n">
        <f aca="false">8*AF100+4*AI100+2*AL100+AO100</f>
        <v>2</v>
      </c>
      <c r="FI100" s="15" t="n">
        <f aca="false">4*AR100+2*AU100+AX100</f>
        <v>0</v>
      </c>
      <c r="FJ100" s="15" t="n">
        <f aca="false">2*BA100+BD100</f>
        <v>0</v>
      </c>
      <c r="FK100" s="15" t="n">
        <f aca="false">2*BG100+BJ100</f>
        <v>1</v>
      </c>
      <c r="FL100" s="15" t="n">
        <f aca="false">2*BM100+BP100</f>
        <v>0</v>
      </c>
      <c r="FM100" s="15" t="n">
        <f aca="false">2*BS100+BV100</f>
        <v>0</v>
      </c>
      <c r="FN100" s="15" t="n">
        <f aca="false">BY100</f>
        <v>0</v>
      </c>
      <c r="FO100" s="15" t="n">
        <f aca="false">CB100</f>
        <v>0</v>
      </c>
      <c r="FP100" s="15" t="n">
        <f aca="false">CE100</f>
        <v>0</v>
      </c>
      <c r="FQ100" s="15" t="n">
        <f aca="false">CH100</f>
        <v>0</v>
      </c>
      <c r="FR100" s="15" t="n">
        <f aca="false">CK100</f>
        <v>0</v>
      </c>
      <c r="FS100" s="0" t="n">
        <f aca="false">CN100</f>
        <v>0</v>
      </c>
      <c r="FT100" s="0" t="n">
        <f aca="false">CQ100</f>
        <v>0</v>
      </c>
      <c r="FU100" s="0" t="n">
        <f aca="false">CT100</f>
        <v>0</v>
      </c>
      <c r="FV100" s="0" t="n">
        <f aca="false">CW100</f>
        <v>0</v>
      </c>
      <c r="FW100" s="0" t="n">
        <f aca="false">CZ100</f>
        <v>0</v>
      </c>
      <c r="FX100" s="0" t="n">
        <f aca="false">DC100</f>
        <v>0</v>
      </c>
      <c r="FY100" s="0" t="n">
        <f aca="false">DF100</f>
        <v>0</v>
      </c>
      <c r="FZ100" s="0" t="n">
        <f aca="false">DI100</f>
        <v>0</v>
      </c>
      <c r="GA100" s="0" t="n">
        <f aca="false">DL100</f>
        <v>0</v>
      </c>
      <c r="GB100" s="0" t="n">
        <f aca="false">DO100</f>
        <v>0</v>
      </c>
      <c r="GC100" s="0" t="n">
        <f aca="false">DR100</f>
        <v>0</v>
      </c>
      <c r="GD100" s="0" t="n">
        <f aca="false">DU100</f>
        <v>0</v>
      </c>
      <c r="GE100" s="0" t="n">
        <f aca="false">DX100</f>
        <v>0</v>
      </c>
      <c r="GF100" s="0" t="n">
        <f aca="false">EA100</f>
        <v>0</v>
      </c>
      <c r="GG100" s="0" t="n">
        <f aca="false">ED100</f>
        <v>0</v>
      </c>
      <c r="GH100" s="0" t="n">
        <f aca="false">EG100</f>
        <v>0</v>
      </c>
      <c r="GI100" s="0" t="n">
        <f aca="false">EJ100</f>
        <v>0</v>
      </c>
      <c r="GJ100" s="0" t="n">
        <f aca="false">EM100</f>
        <v>0</v>
      </c>
      <c r="GK100" s="0" t="n">
        <f aca="false">EP100</f>
        <v>0</v>
      </c>
      <c r="GL100" s="0" t="n">
        <f aca="false">ES100</f>
        <v>0</v>
      </c>
      <c r="GM100" s="0" t="n">
        <f aca="false">EV100</f>
        <v>0</v>
      </c>
      <c r="GN100" s="0" t="n">
        <f aca="false">EY100</f>
        <v>0</v>
      </c>
      <c r="GO100" s="0" t="n">
        <f aca="false">FB100</f>
        <v>0</v>
      </c>
      <c r="GP100" s="0" t="n">
        <f aca="false">FE100</f>
        <v>0</v>
      </c>
      <c r="GQ100" s="0" t="n">
        <f aca="false">AD100</f>
        <v>28</v>
      </c>
      <c r="GR100" s="0" t="n">
        <f aca="false">GQ100/GQ103</f>
        <v>28</v>
      </c>
      <c r="GT100" s="0" t="n">
        <f aca="false">GR100*GR105-GR101*GR104</f>
        <v>354</v>
      </c>
      <c r="GU100" s="0" t="n">
        <f aca="false">GT100+GR101*GT101*GR105</f>
        <v>354</v>
      </c>
      <c r="GV100" s="0" t="s">
        <v>86</v>
      </c>
      <c r="GX100" s="0" t="n">
        <f aca="false">AB101</f>
        <v>5</v>
      </c>
      <c r="GY100" s="0" t="n">
        <f aca="false">GR100</f>
        <v>28</v>
      </c>
      <c r="GZ100" s="0" t="n">
        <f aca="false">GR101</f>
        <v>29</v>
      </c>
      <c r="HA100" s="0" t="n">
        <f aca="false">AB105</f>
        <v>4</v>
      </c>
      <c r="HB100" s="0" t="n">
        <f aca="false">GR104</f>
        <v>10</v>
      </c>
      <c r="HC100" s="0" t="n">
        <f aca="false">GR105</f>
        <v>23</v>
      </c>
      <c r="HD100" s="0" t="str">
        <f aca="false">GX100&amp;"  "&amp;GY100&amp;"/"&amp;GZ100&amp;"  -  "&amp;HA100&amp;"  "&amp;HB100&amp;"/"&amp;HC100</f>
        <v>5  28/29  -  4  10/23</v>
      </c>
      <c r="HG100" s="0" t="n">
        <f aca="false">AB109</f>
        <v>1</v>
      </c>
      <c r="HH100" s="0" t="n">
        <f aca="false">GR108</f>
        <v>354</v>
      </c>
      <c r="HI100" s="0" t="n">
        <f aca="false">GR109</f>
        <v>667</v>
      </c>
      <c r="HJ100" s="0" t="str">
        <f aca="false">HG100&amp;"  "&amp;HH100&amp;"/"&amp;HI100</f>
        <v>1  354/667</v>
      </c>
      <c r="HK100" s="0" t="str">
        <f aca="false">"   "&amp;HH100&amp;"/"&amp;HI100</f>
        <v>   354/667</v>
      </c>
      <c r="HL100" s="0" t="str">
        <f aca="false">HG100&amp;"   "</f>
        <v>1   </v>
      </c>
      <c r="HM100" s="0" t="str">
        <f aca="false">IF(HG100=0,HK100,IF(HH100=0,HL100,IF(HH100+HG100=0,"0   ",HJ100)))</f>
        <v>1  354/667</v>
      </c>
    </row>
    <row r="101" customFormat="false" ht="6" hidden="true" customHeight="true" outlineLevel="0" collapsed="false">
      <c r="A101" s="1"/>
      <c r="B101" s="13"/>
      <c r="C101" s="10"/>
      <c r="D101" s="10"/>
      <c r="E101" s="61"/>
      <c r="F101" s="78"/>
      <c r="G101" s="61"/>
      <c r="H101" s="10"/>
      <c r="I101" s="10"/>
      <c r="AB101" s="0" t="n">
        <f aca="false">AB100+INT(AC100/AC101)</f>
        <v>5</v>
      </c>
      <c r="AC101" s="15" t="n">
        <f aca="true">IF(Y100&gt;AC100,INT((RAND()*(Z100-Y100+1)+Y100)),INT((RAND()*(Z100-AC100)+AC100+1)))</f>
        <v>29</v>
      </c>
      <c r="AD101" s="0" t="n">
        <f aca="false">AC101</f>
        <v>29</v>
      </c>
      <c r="AE101" s="0" t="n">
        <v>256</v>
      </c>
      <c r="AF101" s="15" t="n">
        <f aca="false">IF(AD101/AE101=INT(AD101/AE101),1,0)</f>
        <v>0</v>
      </c>
      <c r="AG101" s="15" t="n">
        <f aca="false">IF(AF101=0,AD101,AD101/AE101)</f>
        <v>29</v>
      </c>
      <c r="AH101" s="15" t="n">
        <v>16</v>
      </c>
      <c r="AI101" s="15" t="n">
        <f aca="false">IF(AG101/AH101=INT(AG101/AH101),1,0)</f>
        <v>0</v>
      </c>
      <c r="AJ101" s="15" t="n">
        <f aca="false">IF(AI101=0,AG101,AG101/AH101)</f>
        <v>29</v>
      </c>
      <c r="AK101" s="15" t="n">
        <v>4</v>
      </c>
      <c r="AL101" s="15" t="n">
        <f aca="false">IF(AJ101/AK101=INT(AJ101/AK101),1,0)</f>
        <v>0</v>
      </c>
      <c r="AM101" s="15" t="n">
        <f aca="false">IF(AL101=0,AJ101,AJ101/AK101)</f>
        <v>29</v>
      </c>
      <c r="AN101" s="15" t="n">
        <v>2</v>
      </c>
      <c r="AO101" s="15" t="n">
        <f aca="false">IF(AM101/AN101=INT(AM101/AN101),1,0)</f>
        <v>0</v>
      </c>
      <c r="AP101" s="15" t="n">
        <f aca="false">IF(AO101=0,AM101,AM101/AN101)</f>
        <v>29</v>
      </c>
      <c r="AQ101" s="15" t="n">
        <v>81</v>
      </c>
      <c r="AR101" s="15" t="n">
        <f aca="false">IF(AP101/AQ101=INT(AP101/AQ101),1,0)</f>
        <v>0</v>
      </c>
      <c r="AS101" s="15" t="n">
        <f aca="false">IF(AR101=0,AP101,AP101/AQ101)</f>
        <v>29</v>
      </c>
      <c r="AT101" s="15" t="n">
        <v>9</v>
      </c>
      <c r="AU101" s="15" t="n">
        <f aca="false">IF(AS101/AT101=INT(AS101/AT101),1,0)</f>
        <v>0</v>
      </c>
      <c r="AV101" s="15" t="n">
        <f aca="false">IF(AU101=0,AS101,AS101/AT101)</f>
        <v>29</v>
      </c>
      <c r="AW101" s="15" t="n">
        <v>3</v>
      </c>
      <c r="AX101" s="15" t="n">
        <f aca="false">IF(AV101/AW101=INT(AV101/AW101),1,0)</f>
        <v>0</v>
      </c>
      <c r="AY101" s="15" t="n">
        <f aca="false">IF(AX101=0,AV101,AV101/AW101)</f>
        <v>29</v>
      </c>
      <c r="AZ101" s="15" t="n">
        <v>25</v>
      </c>
      <c r="BA101" s="15" t="n">
        <f aca="false">IF(AY101/AZ101=INT(AY101/AZ101),1,0)</f>
        <v>0</v>
      </c>
      <c r="BB101" s="15" t="n">
        <f aca="false">IF(BA101=0,AY101,AY101/AZ101)</f>
        <v>29</v>
      </c>
      <c r="BC101" s="15" t="n">
        <v>5</v>
      </c>
      <c r="BD101" s="15" t="n">
        <f aca="false">IF(BB101/BC101=INT(BB101/BC101),1,0)</f>
        <v>0</v>
      </c>
      <c r="BE101" s="15" t="n">
        <f aca="false">IF(BD101=0,BB101,BB101/BC101)</f>
        <v>29</v>
      </c>
      <c r="BF101" s="15" t="n">
        <v>49</v>
      </c>
      <c r="BG101" s="15" t="n">
        <f aca="false">IF(BE101/BF101=INT(BE101/BF101),1,0)</f>
        <v>0</v>
      </c>
      <c r="BH101" s="15" t="n">
        <f aca="false">IF(BG101=0,BE101,BE101/BF101)</f>
        <v>29</v>
      </c>
      <c r="BI101" s="15" t="n">
        <v>7</v>
      </c>
      <c r="BJ101" s="15" t="n">
        <f aca="false">IF(BH101/BI101=INT(BH101/BI101),1,0)</f>
        <v>0</v>
      </c>
      <c r="BK101" s="15" t="n">
        <f aca="false">IF(BJ101=0,BH101,BH101/BI101)</f>
        <v>29</v>
      </c>
      <c r="BL101" s="15" t="n">
        <v>121</v>
      </c>
      <c r="BM101" s="15" t="n">
        <f aca="false">IF(BK101/BL101=INT(BK101/BL101),1,0)</f>
        <v>0</v>
      </c>
      <c r="BN101" s="15" t="n">
        <f aca="false">IF(BM101=0,BK101,BK101/BL101)</f>
        <v>29</v>
      </c>
      <c r="BO101" s="15" t="n">
        <v>11</v>
      </c>
      <c r="BP101" s="15" t="n">
        <f aca="false">IF(BN101/BO101=INT(BN101/BO101),1,0)</f>
        <v>0</v>
      </c>
      <c r="BQ101" s="15" t="n">
        <f aca="false">IF(BP101=0,BN101,BN101/BO101)</f>
        <v>29</v>
      </c>
      <c r="BR101" s="15" t="n">
        <v>169</v>
      </c>
      <c r="BS101" s="15" t="n">
        <f aca="false">IF(BQ101/BR101=INT(BQ101/BR101),1,0)</f>
        <v>0</v>
      </c>
      <c r="BT101" s="15" t="n">
        <f aca="false">IF(BS101=0,BQ101,BQ101/BR101)</f>
        <v>29</v>
      </c>
      <c r="BU101" s="15" t="n">
        <v>13</v>
      </c>
      <c r="BV101" s="15" t="n">
        <f aca="false">IF(BT101/BU101=INT(BT101/BU101),1,0)</f>
        <v>0</v>
      </c>
      <c r="BW101" s="15" t="n">
        <f aca="false">IF(BV101=0,BT101,BT101/BU101)</f>
        <v>29</v>
      </c>
      <c r="BX101" s="15" t="n">
        <v>17</v>
      </c>
      <c r="BY101" s="15" t="n">
        <f aca="false">IF(BW101/BX101=INT(BW101/BX101),1,0)</f>
        <v>0</v>
      </c>
      <c r="BZ101" s="15" t="n">
        <f aca="false">IF(BY101=0,BW101,BW101/BX101)</f>
        <v>29</v>
      </c>
      <c r="CA101" s="15" t="n">
        <v>19</v>
      </c>
      <c r="CB101" s="15" t="n">
        <f aca="false">IF(BZ101/CA101=INT(BZ101/CA101),1,0)</f>
        <v>0</v>
      </c>
      <c r="CC101" s="15" t="n">
        <f aca="false">IF(CB101=0,BZ101,BZ101/CA101)</f>
        <v>29</v>
      </c>
      <c r="CD101" s="15" t="n">
        <v>23</v>
      </c>
      <c r="CE101" s="15" t="n">
        <f aca="false">IF(CC101/CD101=INT(CC101/CD101),1,0)</f>
        <v>0</v>
      </c>
      <c r="CF101" s="15" t="n">
        <f aca="false">IF(CE101=0,CC101,CC101/CD101)</f>
        <v>29</v>
      </c>
      <c r="CG101" s="15" t="n">
        <v>29</v>
      </c>
      <c r="CH101" s="15" t="n">
        <f aca="false">IF(CF101/CG101=INT(CF101/CG101),1,0)</f>
        <v>1</v>
      </c>
      <c r="CI101" s="15" t="n">
        <f aca="false">IF(CH101=0,CF101,CF101/CG101)</f>
        <v>1</v>
      </c>
      <c r="CJ101" s="15" t="n">
        <v>31</v>
      </c>
      <c r="CK101" s="15" t="n">
        <f aca="false">IF(CI101/CJ101=INT(CI101/CJ101),1,0)</f>
        <v>0</v>
      </c>
      <c r="CL101" s="15" t="n">
        <f aca="false">IF(CK101=0,CI101,CI101/CJ101)</f>
        <v>1</v>
      </c>
      <c r="CM101" s="15" t="n">
        <v>37</v>
      </c>
      <c r="CN101" s="15" t="n">
        <f aca="false">IF(CL101/CM101=INT(CL101/CM101),1,0)</f>
        <v>0</v>
      </c>
      <c r="CO101" s="15" t="n">
        <f aca="false">IF(CN101=0,CL101,CL101/CM101)</f>
        <v>1</v>
      </c>
      <c r="CP101" s="15" t="n">
        <v>41</v>
      </c>
      <c r="CQ101" s="15" t="n">
        <f aca="false">IF(CO101/CP101=INT(CO101/CP101),1,0)</f>
        <v>0</v>
      </c>
      <c r="CR101" s="15" t="n">
        <f aca="false">IF(CQ101=0,CO101,CO101/CP101)</f>
        <v>1</v>
      </c>
      <c r="CS101" s="15" t="n">
        <v>43</v>
      </c>
      <c r="CT101" s="15" t="n">
        <f aca="false">IF(CR101/CS101=INT(CR101/CS101),1,0)</f>
        <v>0</v>
      </c>
      <c r="CU101" s="15" t="n">
        <f aca="false">IF(CT101=0,CR101,CR101/CS101)</f>
        <v>1</v>
      </c>
      <c r="CV101" s="15" t="n">
        <v>47</v>
      </c>
      <c r="CW101" s="15" t="n">
        <f aca="false">IF(CU101/CV101=INT(CU101/CV101),1,0)</f>
        <v>0</v>
      </c>
      <c r="CX101" s="15" t="n">
        <f aca="false">IF(CW101=0,CU101,CU101/CV101)</f>
        <v>1</v>
      </c>
      <c r="CY101" s="15" t="n">
        <v>53</v>
      </c>
      <c r="CZ101" s="15" t="n">
        <f aca="false">IF(CX101/CY101=INT(CX101/CY101),1,0)</f>
        <v>0</v>
      </c>
      <c r="DA101" s="15" t="n">
        <f aca="false">IF(CZ101=0,CX101,CX101/CY101)</f>
        <v>1</v>
      </c>
      <c r="DB101" s="15" t="n">
        <v>59</v>
      </c>
      <c r="DC101" s="15" t="n">
        <f aca="false">IF(DA101/DB101=INT(DA101/DB101),1,0)</f>
        <v>0</v>
      </c>
      <c r="DD101" s="15" t="n">
        <f aca="false">IF(DC101=0,DA101,DA101/DB101)</f>
        <v>1</v>
      </c>
      <c r="DE101" s="15" t="n">
        <v>61</v>
      </c>
      <c r="DF101" s="15" t="n">
        <f aca="false">IF(DD101/DE101=INT(DD101/DE101),1,0)</f>
        <v>0</v>
      </c>
      <c r="DG101" s="15" t="n">
        <f aca="false">IF(DF101=0,DD101,DD101/DE101)</f>
        <v>1</v>
      </c>
      <c r="DH101" s="15" t="n">
        <v>67</v>
      </c>
      <c r="DI101" s="15" t="n">
        <f aca="false">IF(DG101/DH101=INT(DG101/DH101),1,0)</f>
        <v>0</v>
      </c>
      <c r="DJ101" s="15" t="n">
        <f aca="false">IF(DI101=0,DG101,DG101/DH101)</f>
        <v>1</v>
      </c>
      <c r="DK101" s="15" t="n">
        <v>71</v>
      </c>
      <c r="DL101" s="15" t="n">
        <f aca="false">IF(DJ101/DK101=INT(DJ101/DK101),1,0)</f>
        <v>0</v>
      </c>
      <c r="DM101" s="15" t="n">
        <f aca="false">IF(DL101=0,DJ101,DJ101/DK101)</f>
        <v>1</v>
      </c>
      <c r="DN101" s="15" t="n">
        <v>73</v>
      </c>
      <c r="DO101" s="15" t="n">
        <f aca="false">IF(DM101/DN101=INT(DM101/DN101),1,0)</f>
        <v>0</v>
      </c>
      <c r="DP101" s="15" t="n">
        <f aca="false">IF(DO101=0,DM101,DM101/DN101)</f>
        <v>1</v>
      </c>
      <c r="DQ101" s="15" t="n">
        <v>79</v>
      </c>
      <c r="DR101" s="15" t="n">
        <f aca="false">IF(DP101/DQ101=INT(DP101/DQ101),1,0)</f>
        <v>0</v>
      </c>
      <c r="DS101" s="15" t="n">
        <f aca="false">IF(DR101=0,DP101,DP101/DQ101)</f>
        <v>1</v>
      </c>
      <c r="DT101" s="15" t="n">
        <v>83</v>
      </c>
      <c r="DU101" s="15" t="n">
        <f aca="false">IF(DS101/DT101=INT(DS101/DT101),1,0)</f>
        <v>0</v>
      </c>
      <c r="DV101" s="15" t="n">
        <f aca="false">IF(DU101=0,DS101,DS101/DT101)</f>
        <v>1</v>
      </c>
      <c r="DW101" s="15" t="n">
        <v>89</v>
      </c>
      <c r="DX101" s="15" t="n">
        <f aca="false">IF(DV101/DW101=INT(DV101/DW101),1,0)</f>
        <v>0</v>
      </c>
      <c r="DY101" s="15" t="n">
        <f aca="false">IF(DX101=0,DV101,DV101/DW101)</f>
        <v>1</v>
      </c>
      <c r="DZ101" s="15" t="n">
        <v>97</v>
      </c>
      <c r="EA101" s="15" t="n">
        <f aca="false">IF(DY101/DZ101=INT(DY101/DZ101),1,0)</f>
        <v>0</v>
      </c>
      <c r="EB101" s="15" t="n">
        <f aca="false">IF(EA101=0,DY101,DY101/DZ101)</f>
        <v>1</v>
      </c>
      <c r="EC101" s="15" t="n">
        <v>101</v>
      </c>
      <c r="ED101" s="15" t="n">
        <f aca="false">IF(EB101/EC101=INT(EB101/EC101),1,0)</f>
        <v>0</v>
      </c>
      <c r="EE101" s="15" t="n">
        <f aca="false">IF(ED101=0,EB101,EB101/EC101)</f>
        <v>1</v>
      </c>
      <c r="EF101" s="15" t="n">
        <v>103</v>
      </c>
      <c r="EG101" s="15" t="n">
        <f aca="false">IF(EE101/EF101=INT(EE101/EF101),1,0)</f>
        <v>0</v>
      </c>
      <c r="EH101" s="15" t="n">
        <f aca="false">IF(EG101=0,EE101,EE101/EF101)</f>
        <v>1</v>
      </c>
      <c r="EI101" s="15" t="n">
        <v>107</v>
      </c>
      <c r="EJ101" s="15" t="n">
        <f aca="false">IF(EH101/EI101=INT(EH101/EI101),1,0)</f>
        <v>0</v>
      </c>
      <c r="EK101" s="15" t="n">
        <f aca="false">IF(EJ101=0,EH101,EH101/EI101)</f>
        <v>1</v>
      </c>
      <c r="EL101" s="15" t="n">
        <v>109</v>
      </c>
      <c r="EM101" s="15" t="n">
        <f aca="false">IF(EK101/EL101=INT(EK101/EL101),1,0)</f>
        <v>0</v>
      </c>
      <c r="EN101" s="15" t="n">
        <f aca="false">IF(EM101=0,EK101,EK101/EL101)</f>
        <v>1</v>
      </c>
      <c r="EO101" s="15" t="n">
        <v>113</v>
      </c>
      <c r="EP101" s="15" t="n">
        <f aca="false">IF(EN101/EO101=INT(EN101/EO101),1,0)</f>
        <v>0</v>
      </c>
      <c r="EQ101" s="15" t="n">
        <f aca="false">IF(EP101=0,EN101,EN101/EO101)</f>
        <v>1</v>
      </c>
      <c r="ER101" s="15" t="n">
        <v>127</v>
      </c>
      <c r="ES101" s="15" t="n">
        <f aca="false">IF(EQ101/ER101=INT(EQ101/ER101),1,0)</f>
        <v>0</v>
      </c>
      <c r="ET101" s="15" t="n">
        <f aca="false">IF(ES101=0,EQ101,EQ101/ER101)</f>
        <v>1</v>
      </c>
      <c r="EU101" s="15" t="n">
        <v>131</v>
      </c>
      <c r="EV101" s="15" t="n">
        <f aca="false">IF(ET101/EU101=INT(ET101/EU101),1,0)</f>
        <v>0</v>
      </c>
      <c r="EW101" s="15" t="n">
        <f aca="false">IF(EV101=0,ET101,ET101/EU101)</f>
        <v>1</v>
      </c>
      <c r="EX101" s="15" t="n">
        <v>137</v>
      </c>
      <c r="EY101" s="15" t="n">
        <f aca="false">IF(EW101/EX101=INT(EW101/EX101),1,0)</f>
        <v>0</v>
      </c>
      <c r="EZ101" s="15" t="n">
        <f aca="false">IF(EY101=0,EW101,EW101/EX101)</f>
        <v>1</v>
      </c>
      <c r="FA101" s="15" t="n">
        <v>139</v>
      </c>
      <c r="FB101" s="15" t="n">
        <f aca="false">IF(EZ101/FA101=INT(EZ101/FA101),1,0)</f>
        <v>0</v>
      </c>
      <c r="FC101" s="15" t="n">
        <f aca="false">IF(FB101=0,EZ101,EZ101/FA101)</f>
        <v>1</v>
      </c>
      <c r="FD101" s="15" t="n">
        <v>149</v>
      </c>
      <c r="FE101" s="15" t="n">
        <f aca="false">IF(FC101/FD101=INT(FC101/FD101),1,0)</f>
        <v>0</v>
      </c>
      <c r="FF101" s="15" t="n">
        <f aca="false">IF(FE101=0,FC101,FC101/FD101)</f>
        <v>1</v>
      </c>
      <c r="FG101" s="15"/>
      <c r="FH101" s="15" t="n">
        <f aca="false">8*AF101+4*AI101+2*AL101+AO101</f>
        <v>0</v>
      </c>
      <c r="FI101" s="15" t="n">
        <f aca="false">4*AR101+2*AU101+AX101</f>
        <v>0</v>
      </c>
      <c r="FJ101" s="15" t="n">
        <f aca="false">2*BA101+BD101</f>
        <v>0</v>
      </c>
      <c r="FK101" s="15" t="n">
        <f aca="false">2*BG101+BJ101</f>
        <v>0</v>
      </c>
      <c r="FL101" s="15" t="n">
        <f aca="false">2*BM101+BP101</f>
        <v>0</v>
      </c>
      <c r="FM101" s="15" t="n">
        <f aca="false">2*BS101+BV101</f>
        <v>0</v>
      </c>
      <c r="FN101" s="15" t="n">
        <f aca="false">BY101</f>
        <v>0</v>
      </c>
      <c r="FO101" s="15" t="n">
        <f aca="false">CB101</f>
        <v>0</v>
      </c>
      <c r="FP101" s="15" t="n">
        <f aca="false">CE101</f>
        <v>0</v>
      </c>
      <c r="FQ101" s="15" t="n">
        <f aca="false">CH101</f>
        <v>1</v>
      </c>
      <c r="FR101" s="15" t="n">
        <f aca="false">CK101</f>
        <v>0</v>
      </c>
      <c r="FS101" s="0" t="n">
        <f aca="false">CN101</f>
        <v>0</v>
      </c>
      <c r="FT101" s="0" t="n">
        <f aca="false">CQ101</f>
        <v>0</v>
      </c>
      <c r="FU101" s="0" t="n">
        <f aca="false">CT101</f>
        <v>0</v>
      </c>
      <c r="FV101" s="0" t="n">
        <f aca="false">CW101</f>
        <v>0</v>
      </c>
      <c r="FW101" s="0" t="n">
        <f aca="false">CZ101</f>
        <v>0</v>
      </c>
      <c r="FX101" s="0" t="n">
        <f aca="false">DC101</f>
        <v>0</v>
      </c>
      <c r="FY101" s="0" t="n">
        <f aca="false">DF101</f>
        <v>0</v>
      </c>
      <c r="FZ101" s="0" t="n">
        <f aca="false">DI101</f>
        <v>0</v>
      </c>
      <c r="GA101" s="0" t="n">
        <f aca="false">DL101</f>
        <v>0</v>
      </c>
      <c r="GB101" s="0" t="n">
        <f aca="false">DO101</f>
        <v>0</v>
      </c>
      <c r="GC101" s="0" t="n">
        <f aca="false">DR101</f>
        <v>0</v>
      </c>
      <c r="GD101" s="0" t="n">
        <f aca="false">DU101</f>
        <v>0</v>
      </c>
      <c r="GE101" s="0" t="n">
        <f aca="false">DX101</f>
        <v>0</v>
      </c>
      <c r="GF101" s="0" t="n">
        <f aca="false">EA101</f>
        <v>0</v>
      </c>
      <c r="GG101" s="0" t="n">
        <f aca="false">ED101</f>
        <v>0</v>
      </c>
      <c r="GH101" s="0" t="n">
        <f aca="false">EG101</f>
        <v>0</v>
      </c>
      <c r="GI101" s="0" t="n">
        <f aca="false">EJ101</f>
        <v>0</v>
      </c>
      <c r="GJ101" s="0" t="n">
        <f aca="false">EM101</f>
        <v>0</v>
      </c>
      <c r="GK101" s="0" t="n">
        <f aca="false">EP101</f>
        <v>0</v>
      </c>
      <c r="GL101" s="0" t="n">
        <f aca="false">ES101</f>
        <v>0</v>
      </c>
      <c r="GM101" s="0" t="n">
        <f aca="false">EV101</f>
        <v>0</v>
      </c>
      <c r="GN101" s="0" t="n">
        <f aca="false">EY101</f>
        <v>0</v>
      </c>
      <c r="GO101" s="0" t="n">
        <f aca="false">FB101</f>
        <v>0</v>
      </c>
      <c r="GP101" s="0" t="n">
        <f aca="false">FE101</f>
        <v>0</v>
      </c>
      <c r="GQ101" s="0" t="n">
        <f aca="false">AD101</f>
        <v>29</v>
      </c>
      <c r="GR101" s="0" t="n">
        <f aca="false">GQ101/GQ103</f>
        <v>29</v>
      </c>
      <c r="GT101" s="0" t="n">
        <f aca="false">IF(GT100&lt;0,1,0)</f>
        <v>0</v>
      </c>
      <c r="GU101" s="0" t="n">
        <f aca="false">GR101*GR105</f>
        <v>667</v>
      </c>
      <c r="GV101" s="0" t="s">
        <v>87</v>
      </c>
    </row>
    <row r="102" customFormat="false" ht="5.25" hidden="true" customHeight="true" outlineLevel="0" collapsed="false">
      <c r="A102" s="1"/>
      <c r="B102" s="13"/>
      <c r="C102" s="10"/>
      <c r="D102" s="10"/>
      <c r="E102" s="61"/>
      <c r="F102" s="78"/>
      <c r="G102" s="61"/>
      <c r="H102" s="10"/>
      <c r="I102" s="10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 t="n">
        <f aca="false">IF(FH100&lt;FH101,FH100,FH101)</f>
        <v>0</v>
      </c>
      <c r="FI102" s="15" t="n">
        <f aca="false">IF(FI100&lt;FI101,FI100,FI101)</f>
        <v>0</v>
      </c>
      <c r="FJ102" s="15" t="n">
        <f aca="false">IF(FJ100&lt;FJ101,FJ100,FJ101)</f>
        <v>0</v>
      </c>
      <c r="FK102" s="15" t="n">
        <f aca="false">IF(FK100&lt;FK101,FK100,FK101)</f>
        <v>0</v>
      </c>
      <c r="FL102" s="15" t="n">
        <f aca="false">IF(FL100&lt;FL101,FL100,FL101)</f>
        <v>0</v>
      </c>
      <c r="FM102" s="15" t="n">
        <f aca="false">IF(FM100&lt;FM101,FM100,FM101)</f>
        <v>0</v>
      </c>
      <c r="FN102" s="15" t="n">
        <f aca="false">IF(FN100&lt;FN101,FN100,FN101)</f>
        <v>0</v>
      </c>
      <c r="FO102" s="15" t="n">
        <f aca="false">IF(FO100&lt;FO101,FO100,FO101)</f>
        <v>0</v>
      </c>
      <c r="FP102" s="15" t="n">
        <f aca="false">IF(FP100&lt;FP101,FP100,FP101)</f>
        <v>0</v>
      </c>
      <c r="FQ102" s="15" t="n">
        <f aca="false">IF(FQ100&lt;FQ101,FQ100,FQ101)</f>
        <v>0</v>
      </c>
      <c r="FR102" s="15" t="n">
        <f aca="false">IF(FR100&lt;FR101,FR100,FR101)</f>
        <v>0</v>
      </c>
      <c r="FS102" s="15" t="n">
        <f aca="false">IF(FS100&lt;FS101,FS100,FS101)</f>
        <v>0</v>
      </c>
      <c r="FT102" s="15" t="n">
        <f aca="false">IF(FT100&lt;FT101,FT100,FT101)</f>
        <v>0</v>
      </c>
      <c r="FU102" s="15" t="n">
        <f aca="false">IF(FU100&lt;FU101,FU100,FU101)</f>
        <v>0</v>
      </c>
      <c r="FV102" s="15" t="n">
        <f aca="false">IF(FV100&lt;FV101,FV100,FV101)</f>
        <v>0</v>
      </c>
      <c r="FW102" s="15" t="n">
        <f aca="false">IF(FW100&lt;FW101,FW100,FW101)</f>
        <v>0</v>
      </c>
      <c r="FX102" s="15" t="n">
        <f aca="false">IF(FX100&lt;FX101,FX100,FX101)</f>
        <v>0</v>
      </c>
      <c r="FY102" s="15" t="n">
        <f aca="false">IF(FY100&lt;FY101,FY100,FY101)</f>
        <v>0</v>
      </c>
      <c r="FZ102" s="15" t="n">
        <f aca="false">IF(FZ100&lt;FZ101,FZ100,FZ101)</f>
        <v>0</v>
      </c>
      <c r="GA102" s="15" t="n">
        <f aca="false">IF(GA100&lt;GA101,GA100,GA101)</f>
        <v>0</v>
      </c>
      <c r="GB102" s="15" t="n">
        <f aca="false">IF(GB100&lt;GB101,GB100,GB101)</f>
        <v>0</v>
      </c>
      <c r="GC102" s="15" t="n">
        <f aca="false">IF(GC100&lt;GC101,GC100,GC101)</f>
        <v>0</v>
      </c>
      <c r="GD102" s="15" t="n">
        <f aca="false">IF(GD100&lt;GD101,GD100,GD101)</f>
        <v>0</v>
      </c>
      <c r="GE102" s="15" t="n">
        <f aca="false">IF(GE100&lt;GE101,GE100,GE101)</f>
        <v>0</v>
      </c>
      <c r="GF102" s="15" t="n">
        <f aca="false">IF(GF100&lt;GF101,GF100,GF101)</f>
        <v>0</v>
      </c>
      <c r="GG102" s="15" t="n">
        <f aca="false">IF(GG100&lt;GG101,GG100,GG101)</f>
        <v>0</v>
      </c>
      <c r="GH102" s="15" t="n">
        <f aca="false">IF(GH100&lt;GH101,GH100,GH101)</f>
        <v>0</v>
      </c>
      <c r="GI102" s="15" t="n">
        <f aca="false">IF(GI100&lt;GI101,GI100,GI101)</f>
        <v>0</v>
      </c>
      <c r="GJ102" s="15" t="n">
        <f aca="false">IF(GJ100&lt;GJ101,GJ100,GJ101)</f>
        <v>0</v>
      </c>
      <c r="GK102" s="15" t="n">
        <f aca="false">IF(GK100&lt;GK101,GK100,GK101)</f>
        <v>0</v>
      </c>
      <c r="GL102" s="15" t="n">
        <f aca="false">IF(GL100&lt;GL101,GL100,GL101)</f>
        <v>0</v>
      </c>
      <c r="GM102" s="15" t="n">
        <f aca="false">IF(GM100&lt;GM101,GM100,GM101)</f>
        <v>0</v>
      </c>
      <c r="GN102" s="15" t="n">
        <f aca="false">IF(GN100&lt;GN101,GN100,GN101)</f>
        <v>0</v>
      </c>
      <c r="GO102" s="15" t="n">
        <f aca="false">IF(GO100&lt;GO101,GO100,GO101)</f>
        <v>0</v>
      </c>
      <c r="GP102" s="15" t="n">
        <f aca="false">IF(GP100&lt;GP101,GP100,GP101)</f>
        <v>0</v>
      </c>
      <c r="GU102" s="0" t="n">
        <f aca="false">AB101-AB105-GT101</f>
        <v>1</v>
      </c>
      <c r="GV102" s="0" t="s">
        <v>85</v>
      </c>
    </row>
    <row r="103" customFormat="false" ht="6" hidden="true" customHeight="true" outlineLevel="0" collapsed="false">
      <c r="A103" s="1"/>
      <c r="B103" s="13"/>
      <c r="C103" s="10"/>
      <c r="D103" s="10"/>
      <c r="E103" s="61"/>
      <c r="F103" s="78"/>
      <c r="G103" s="61"/>
      <c r="H103" s="10"/>
      <c r="I103" s="10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0" t="n">
        <f aca="false">FH$3^FH102</f>
        <v>1</v>
      </c>
      <c r="FI103" s="0" t="n">
        <f aca="false">FI$3^FI102*FH103</f>
        <v>1</v>
      </c>
      <c r="FJ103" s="0" t="n">
        <f aca="false">FJ$3^FJ102*FI103</f>
        <v>1</v>
      </c>
      <c r="FK103" s="0" t="n">
        <f aca="false">FK$3^FK102*FJ103</f>
        <v>1</v>
      </c>
      <c r="FL103" s="0" t="n">
        <f aca="false">FL$3^FL102*FK103</f>
        <v>1</v>
      </c>
      <c r="FM103" s="0" t="n">
        <f aca="false">FM$3^FM102*FL103</f>
        <v>1</v>
      </c>
      <c r="FN103" s="0" t="n">
        <f aca="false">FN$3^FN102*FM103</f>
        <v>1</v>
      </c>
      <c r="FO103" s="0" t="n">
        <f aca="false">FO$3^FO102*FN103</f>
        <v>1</v>
      </c>
      <c r="FP103" s="0" t="n">
        <f aca="false">FP$3^FP102*FO103</f>
        <v>1</v>
      </c>
      <c r="FQ103" s="0" t="n">
        <f aca="false">FQ$3^FQ102*FP103</f>
        <v>1</v>
      </c>
      <c r="FR103" s="0" t="n">
        <f aca="false">FR$3^FR102*FQ103</f>
        <v>1</v>
      </c>
      <c r="FS103" s="0" t="n">
        <f aca="false">FS$3^FS102*FR103</f>
        <v>1</v>
      </c>
      <c r="FT103" s="0" t="n">
        <f aca="false">FT$3^FT102*FS103</f>
        <v>1</v>
      </c>
      <c r="FU103" s="0" t="n">
        <f aca="false">FU$3^FU102*FT103</f>
        <v>1</v>
      </c>
      <c r="FV103" s="0" t="n">
        <f aca="false">FV$3^FV102*FU103</f>
        <v>1</v>
      </c>
      <c r="FW103" s="0" t="n">
        <f aca="false">FW$3^FW102*FV103</f>
        <v>1</v>
      </c>
      <c r="FX103" s="0" t="n">
        <f aca="false">FX$3^FX102*FW103</f>
        <v>1</v>
      </c>
      <c r="FY103" s="0" t="n">
        <f aca="false">FY$3^FY102*FX103</f>
        <v>1</v>
      </c>
      <c r="FZ103" s="0" t="n">
        <f aca="false">FZ$3^FZ102*FY103</f>
        <v>1</v>
      </c>
      <c r="GA103" s="0" t="n">
        <f aca="false">GA$3^GA102*FZ103</f>
        <v>1</v>
      </c>
      <c r="GB103" s="0" t="n">
        <f aca="false">GB$3^GB102*GA103</f>
        <v>1</v>
      </c>
      <c r="GC103" s="0" t="n">
        <f aca="false">GC$3^GC102*GB103</f>
        <v>1</v>
      </c>
      <c r="GD103" s="0" t="n">
        <f aca="false">GD$3^GD102*GC103</f>
        <v>1</v>
      </c>
      <c r="GE103" s="0" t="n">
        <f aca="false">GE$3^GE102*GD103</f>
        <v>1</v>
      </c>
      <c r="GF103" s="0" t="n">
        <f aca="false">GF$3^GF102*GE103</f>
        <v>1</v>
      </c>
      <c r="GG103" s="0" t="n">
        <f aca="false">GG$3^GG102*GF103</f>
        <v>1</v>
      </c>
      <c r="GH103" s="0" t="n">
        <f aca="false">GH$3^GH102*GG103</f>
        <v>1</v>
      </c>
      <c r="GI103" s="0" t="n">
        <f aca="false">GI$3^GI102*GH103</f>
        <v>1</v>
      </c>
      <c r="GJ103" s="0" t="n">
        <f aca="false">GJ$3^GJ102*GI103</f>
        <v>1</v>
      </c>
      <c r="GK103" s="0" t="n">
        <f aca="false">GK$3^GK102*GJ103</f>
        <v>1</v>
      </c>
      <c r="GL103" s="0" t="n">
        <f aca="false">GL$3^GL102*GK103</f>
        <v>1</v>
      </c>
      <c r="GM103" s="0" t="n">
        <f aca="false">GM$3^GM102*GL103</f>
        <v>1</v>
      </c>
      <c r="GN103" s="0" t="n">
        <f aca="false">GN$3^GN102*GM103</f>
        <v>1</v>
      </c>
      <c r="GO103" s="0" t="n">
        <f aca="false">GO$3^GO102*GN103</f>
        <v>1</v>
      </c>
      <c r="GP103" s="0" t="n">
        <f aca="false">GP$3^GP102*GO103</f>
        <v>1</v>
      </c>
      <c r="GQ103" s="0" t="n">
        <f aca="false">GP103</f>
        <v>1</v>
      </c>
    </row>
    <row r="104" customFormat="false" ht="6" hidden="true" customHeight="true" outlineLevel="0" collapsed="false">
      <c r="A104" s="1"/>
      <c r="B104" s="13"/>
      <c r="C104" s="10"/>
      <c r="D104" s="10"/>
      <c r="E104" s="61"/>
      <c r="F104" s="78"/>
      <c r="G104" s="61"/>
      <c r="H104" s="10"/>
      <c r="I104" s="10"/>
      <c r="AA104" s="0" t="s">
        <v>106</v>
      </c>
      <c r="AB104" s="15" t="n">
        <f aca="true">INT((RAND()*(V100-U100)+U100))</f>
        <v>4</v>
      </c>
      <c r="AC104" s="15" t="n">
        <f aca="true">INT((RAND()*(X100-W100+1)+W100))</f>
        <v>10</v>
      </c>
      <c r="AD104" s="0" t="n">
        <f aca="false">AC104-AC105*(AB105-AB104)</f>
        <v>10</v>
      </c>
      <c r="AE104" s="0" t="n">
        <v>256</v>
      </c>
      <c r="AF104" s="15" t="n">
        <f aca="false">IF(AD104/AE104=INT(AD104/AE104),1,0)</f>
        <v>0</v>
      </c>
      <c r="AG104" s="15" t="n">
        <f aca="false">IF(AF104=0,AD104,AD104/AE104)</f>
        <v>10</v>
      </c>
      <c r="AH104" s="15" t="n">
        <v>16</v>
      </c>
      <c r="AI104" s="15" t="n">
        <f aca="false">IF(AG104/AH104=INT(AG104/AH104),1,0)</f>
        <v>0</v>
      </c>
      <c r="AJ104" s="15" t="n">
        <f aca="false">IF(AI104=0,AG104,AG104/AH104)</f>
        <v>10</v>
      </c>
      <c r="AK104" s="15" t="n">
        <v>4</v>
      </c>
      <c r="AL104" s="15" t="n">
        <f aca="false">IF(AJ104/AK104=INT(AJ104/AK104),1,0)</f>
        <v>0</v>
      </c>
      <c r="AM104" s="15" t="n">
        <f aca="false">IF(AL104=0,AJ104,AJ104/AK104)</f>
        <v>10</v>
      </c>
      <c r="AN104" s="15" t="n">
        <v>2</v>
      </c>
      <c r="AO104" s="15" t="n">
        <f aca="false">IF(AM104/AN104=INT(AM104/AN104),1,0)</f>
        <v>1</v>
      </c>
      <c r="AP104" s="15" t="n">
        <f aca="false">IF(AO104=0,AM104,AM104/AN104)</f>
        <v>5</v>
      </c>
      <c r="AQ104" s="15" t="n">
        <v>81</v>
      </c>
      <c r="AR104" s="15" t="n">
        <f aca="false">IF(AP104/AQ104=INT(AP104/AQ104),1,0)</f>
        <v>0</v>
      </c>
      <c r="AS104" s="15" t="n">
        <f aca="false">IF(AR104=0,AP104,AP104/AQ104)</f>
        <v>5</v>
      </c>
      <c r="AT104" s="15" t="n">
        <v>9</v>
      </c>
      <c r="AU104" s="15" t="n">
        <f aca="false">IF(AS104/AT104=INT(AS104/AT104),1,0)</f>
        <v>0</v>
      </c>
      <c r="AV104" s="15" t="n">
        <f aca="false">IF(AU104=0,AS104,AS104/AT104)</f>
        <v>5</v>
      </c>
      <c r="AW104" s="15" t="n">
        <v>3</v>
      </c>
      <c r="AX104" s="15" t="n">
        <f aca="false">IF(AV104/AW104=INT(AV104/AW104),1,0)</f>
        <v>0</v>
      </c>
      <c r="AY104" s="15" t="n">
        <f aca="false">IF(AX104=0,AV104,AV104/AW104)</f>
        <v>5</v>
      </c>
      <c r="AZ104" s="15" t="n">
        <v>25</v>
      </c>
      <c r="BA104" s="15" t="n">
        <f aca="false">IF(AY104/AZ104=INT(AY104/AZ104),1,0)</f>
        <v>0</v>
      </c>
      <c r="BB104" s="15" t="n">
        <f aca="false">IF(BA104=0,AY104,AY104/AZ104)</f>
        <v>5</v>
      </c>
      <c r="BC104" s="15" t="n">
        <v>5</v>
      </c>
      <c r="BD104" s="15" t="n">
        <f aca="false">IF(BB104/BC104=INT(BB104/BC104),1,0)</f>
        <v>1</v>
      </c>
      <c r="BE104" s="15" t="n">
        <f aca="false">IF(BD104=0,BB104,BB104/BC104)</f>
        <v>1</v>
      </c>
      <c r="BF104" s="15" t="n">
        <v>49</v>
      </c>
      <c r="BG104" s="15" t="n">
        <f aca="false">IF(BE104/BF104=INT(BE104/BF104),1,0)</f>
        <v>0</v>
      </c>
      <c r="BH104" s="15" t="n">
        <f aca="false">IF(BG104=0,BE104,BE104/BF104)</f>
        <v>1</v>
      </c>
      <c r="BI104" s="15" t="n">
        <v>7</v>
      </c>
      <c r="BJ104" s="15" t="n">
        <f aca="false">IF(BH104/BI104=INT(BH104/BI104),1,0)</f>
        <v>0</v>
      </c>
      <c r="BK104" s="15" t="n">
        <f aca="false">IF(BJ104=0,BH104,BH104/BI104)</f>
        <v>1</v>
      </c>
      <c r="BL104" s="15" t="n">
        <v>121</v>
      </c>
      <c r="BM104" s="15" t="n">
        <f aca="false">IF(BK104/BL104=INT(BK104/BL104),1,0)</f>
        <v>0</v>
      </c>
      <c r="BN104" s="15" t="n">
        <f aca="false">IF(BM104=0,BK104,BK104/BL104)</f>
        <v>1</v>
      </c>
      <c r="BO104" s="15" t="n">
        <v>11</v>
      </c>
      <c r="BP104" s="15" t="n">
        <f aca="false">IF(BN104/BO104=INT(BN104/BO104),1,0)</f>
        <v>0</v>
      </c>
      <c r="BQ104" s="15" t="n">
        <f aca="false">IF(BP104=0,BN104,BN104/BO104)</f>
        <v>1</v>
      </c>
      <c r="BR104" s="15" t="n">
        <v>169</v>
      </c>
      <c r="BS104" s="15" t="n">
        <f aca="false">IF(BQ104/BR104=INT(BQ104/BR104),1,0)</f>
        <v>0</v>
      </c>
      <c r="BT104" s="15" t="n">
        <f aca="false">IF(BS104=0,BQ104,BQ104/BR104)</f>
        <v>1</v>
      </c>
      <c r="BU104" s="15" t="n">
        <v>13</v>
      </c>
      <c r="BV104" s="15" t="n">
        <f aca="false">IF(BT104/BU104=INT(BT104/BU104),1,0)</f>
        <v>0</v>
      </c>
      <c r="BW104" s="15" t="n">
        <f aca="false">IF(BV104=0,BT104,BT104/BU104)</f>
        <v>1</v>
      </c>
      <c r="BX104" s="15" t="n">
        <v>17</v>
      </c>
      <c r="BY104" s="15" t="n">
        <f aca="false">IF(BW104/BX104=INT(BW104/BX104),1,0)</f>
        <v>0</v>
      </c>
      <c r="BZ104" s="15" t="n">
        <f aca="false">IF(BY104=0,BW104,BW104/BX104)</f>
        <v>1</v>
      </c>
      <c r="CA104" s="15" t="n">
        <v>19</v>
      </c>
      <c r="CB104" s="15" t="n">
        <f aca="false">IF(BZ104/CA104=INT(BZ104/CA104),1,0)</f>
        <v>0</v>
      </c>
      <c r="CC104" s="15" t="n">
        <f aca="false">IF(CB104=0,BZ104,BZ104/CA104)</f>
        <v>1</v>
      </c>
      <c r="CD104" s="15" t="n">
        <v>23</v>
      </c>
      <c r="CE104" s="15" t="n">
        <f aca="false">IF(CC104/CD104=INT(CC104/CD104),1,0)</f>
        <v>0</v>
      </c>
      <c r="CF104" s="15" t="n">
        <f aca="false">IF(CE104=0,CC104,CC104/CD104)</f>
        <v>1</v>
      </c>
      <c r="CG104" s="15" t="n">
        <v>29</v>
      </c>
      <c r="CH104" s="15" t="n">
        <f aca="false">IF(CF104/CG104=INT(CF104/CG104),1,0)</f>
        <v>0</v>
      </c>
      <c r="CI104" s="15" t="n">
        <f aca="false">IF(CH104=0,CF104,CF104/CG104)</f>
        <v>1</v>
      </c>
      <c r="CJ104" s="15" t="n">
        <v>31</v>
      </c>
      <c r="CK104" s="15" t="n">
        <f aca="false">IF(CI104/CJ104=INT(CI104/CJ104),1,0)</f>
        <v>0</v>
      </c>
      <c r="CL104" s="15" t="n">
        <f aca="false">IF(CK104=0,CI104,CI104/CJ104)</f>
        <v>1</v>
      </c>
      <c r="CM104" s="15" t="n">
        <v>37</v>
      </c>
      <c r="CN104" s="15" t="n">
        <f aca="false">IF(CL104/CM104=INT(CL104/CM104),1,0)</f>
        <v>0</v>
      </c>
      <c r="CO104" s="15" t="n">
        <f aca="false">IF(CN104=0,CL104,CL104/CM104)</f>
        <v>1</v>
      </c>
      <c r="CP104" s="15" t="n">
        <v>41</v>
      </c>
      <c r="CQ104" s="15" t="n">
        <f aca="false">IF(CO104/CP104=INT(CO104/CP104),1,0)</f>
        <v>0</v>
      </c>
      <c r="CR104" s="15" t="n">
        <f aca="false">IF(CQ104=0,CO104,CO104/CP104)</f>
        <v>1</v>
      </c>
      <c r="CS104" s="15" t="n">
        <v>43</v>
      </c>
      <c r="CT104" s="15" t="n">
        <f aca="false">IF(CR104/CS104=INT(CR104/CS104),1,0)</f>
        <v>0</v>
      </c>
      <c r="CU104" s="15" t="n">
        <f aca="false">IF(CT104=0,CR104,CR104/CS104)</f>
        <v>1</v>
      </c>
      <c r="CV104" s="15" t="n">
        <v>47</v>
      </c>
      <c r="CW104" s="15" t="n">
        <f aca="false">IF(CU104/CV104=INT(CU104/CV104),1,0)</f>
        <v>0</v>
      </c>
      <c r="CX104" s="15" t="n">
        <f aca="false">IF(CW104=0,CU104,CU104/CV104)</f>
        <v>1</v>
      </c>
      <c r="CY104" s="15" t="n">
        <v>53</v>
      </c>
      <c r="CZ104" s="15" t="n">
        <f aca="false">IF(CX104/CY104=INT(CX104/CY104),1,0)</f>
        <v>0</v>
      </c>
      <c r="DA104" s="15" t="n">
        <f aca="false">IF(CZ104=0,CX104,CX104/CY104)</f>
        <v>1</v>
      </c>
      <c r="DB104" s="15" t="n">
        <v>59</v>
      </c>
      <c r="DC104" s="15" t="n">
        <f aca="false">IF(DA104/DB104=INT(DA104/DB104),1,0)</f>
        <v>0</v>
      </c>
      <c r="DD104" s="15" t="n">
        <f aca="false">IF(DC104=0,DA104,DA104/DB104)</f>
        <v>1</v>
      </c>
      <c r="DE104" s="15" t="n">
        <v>61</v>
      </c>
      <c r="DF104" s="15" t="n">
        <f aca="false">IF(DD104/DE104=INT(DD104/DE104),1,0)</f>
        <v>0</v>
      </c>
      <c r="DG104" s="15" t="n">
        <f aca="false">IF(DF104=0,DD104,DD104/DE104)</f>
        <v>1</v>
      </c>
      <c r="DH104" s="15" t="n">
        <v>67</v>
      </c>
      <c r="DI104" s="15" t="n">
        <f aca="false">IF(DG104/DH104=INT(DG104/DH104),1,0)</f>
        <v>0</v>
      </c>
      <c r="DJ104" s="15" t="n">
        <f aca="false">IF(DI104=0,DG104,DG104/DH104)</f>
        <v>1</v>
      </c>
      <c r="DK104" s="15" t="n">
        <v>71</v>
      </c>
      <c r="DL104" s="15" t="n">
        <f aca="false">IF(DJ104/DK104=INT(DJ104/DK104),1,0)</f>
        <v>0</v>
      </c>
      <c r="DM104" s="15" t="n">
        <f aca="false">IF(DL104=0,DJ104,DJ104/DK104)</f>
        <v>1</v>
      </c>
      <c r="DN104" s="15" t="n">
        <v>73</v>
      </c>
      <c r="DO104" s="15" t="n">
        <f aca="false">IF(DM104/DN104=INT(DM104/DN104),1,0)</f>
        <v>0</v>
      </c>
      <c r="DP104" s="15" t="n">
        <f aca="false">IF(DO104=0,DM104,DM104/DN104)</f>
        <v>1</v>
      </c>
      <c r="DQ104" s="15" t="n">
        <v>79</v>
      </c>
      <c r="DR104" s="15" t="n">
        <f aca="false">IF(DP104/DQ104=INT(DP104/DQ104),1,0)</f>
        <v>0</v>
      </c>
      <c r="DS104" s="15" t="n">
        <f aca="false">IF(DR104=0,DP104,DP104/DQ104)</f>
        <v>1</v>
      </c>
      <c r="DT104" s="15" t="n">
        <v>83</v>
      </c>
      <c r="DU104" s="15" t="n">
        <f aca="false">IF(DS104/DT104=INT(DS104/DT104),1,0)</f>
        <v>0</v>
      </c>
      <c r="DV104" s="15" t="n">
        <f aca="false">IF(DU104=0,DS104,DS104/DT104)</f>
        <v>1</v>
      </c>
      <c r="DW104" s="15" t="n">
        <v>89</v>
      </c>
      <c r="DX104" s="15" t="n">
        <f aca="false">IF(DV104/DW104=INT(DV104/DW104),1,0)</f>
        <v>0</v>
      </c>
      <c r="DY104" s="15" t="n">
        <f aca="false">IF(DX104=0,DV104,DV104/DW104)</f>
        <v>1</v>
      </c>
      <c r="DZ104" s="15" t="n">
        <v>97</v>
      </c>
      <c r="EA104" s="15" t="n">
        <f aca="false">IF(DY104/DZ104=INT(DY104/DZ104),1,0)</f>
        <v>0</v>
      </c>
      <c r="EB104" s="15" t="n">
        <f aca="false">IF(EA104=0,DY104,DY104/DZ104)</f>
        <v>1</v>
      </c>
      <c r="EC104" s="15" t="n">
        <v>101</v>
      </c>
      <c r="ED104" s="15" t="n">
        <f aca="false">IF(EB104/EC104=INT(EB104/EC104),1,0)</f>
        <v>0</v>
      </c>
      <c r="EE104" s="15" t="n">
        <f aca="false">IF(ED104=0,EB104,EB104/EC104)</f>
        <v>1</v>
      </c>
      <c r="EF104" s="15" t="n">
        <v>103</v>
      </c>
      <c r="EG104" s="15" t="n">
        <f aca="false">IF(EE104/EF104=INT(EE104/EF104),1,0)</f>
        <v>0</v>
      </c>
      <c r="EH104" s="15" t="n">
        <f aca="false">IF(EG104=0,EE104,EE104/EF104)</f>
        <v>1</v>
      </c>
      <c r="EI104" s="15" t="n">
        <v>107</v>
      </c>
      <c r="EJ104" s="15" t="n">
        <f aca="false">IF(EH104/EI104=INT(EH104/EI104),1,0)</f>
        <v>0</v>
      </c>
      <c r="EK104" s="15" t="n">
        <f aca="false">IF(EJ104=0,EH104,EH104/EI104)</f>
        <v>1</v>
      </c>
      <c r="EL104" s="15" t="n">
        <v>109</v>
      </c>
      <c r="EM104" s="15" t="n">
        <f aca="false">IF(EK104/EL104=INT(EK104/EL104),1,0)</f>
        <v>0</v>
      </c>
      <c r="EN104" s="15" t="n">
        <f aca="false">IF(EM104=0,EK104,EK104/EL104)</f>
        <v>1</v>
      </c>
      <c r="EO104" s="15" t="n">
        <v>113</v>
      </c>
      <c r="EP104" s="15" t="n">
        <f aca="false">IF(EN104/EO104=INT(EN104/EO104),1,0)</f>
        <v>0</v>
      </c>
      <c r="EQ104" s="15" t="n">
        <f aca="false">IF(EP104=0,EN104,EN104/EO104)</f>
        <v>1</v>
      </c>
      <c r="ER104" s="15" t="n">
        <v>127</v>
      </c>
      <c r="ES104" s="15" t="n">
        <f aca="false">IF(EQ104/ER104=INT(EQ104/ER104),1,0)</f>
        <v>0</v>
      </c>
      <c r="ET104" s="15" t="n">
        <f aca="false">IF(ES104=0,EQ104,EQ104/ER104)</f>
        <v>1</v>
      </c>
      <c r="EU104" s="15" t="n">
        <v>131</v>
      </c>
      <c r="EV104" s="15" t="n">
        <f aca="false">IF(ET104/EU104=INT(ET104/EU104),1,0)</f>
        <v>0</v>
      </c>
      <c r="EW104" s="15" t="n">
        <f aca="false">IF(EV104=0,ET104,ET104/EU104)</f>
        <v>1</v>
      </c>
      <c r="EX104" s="15" t="n">
        <v>137</v>
      </c>
      <c r="EY104" s="15" t="n">
        <f aca="false">IF(EW104/EX104=INT(EW104/EX104),1,0)</f>
        <v>0</v>
      </c>
      <c r="EZ104" s="15" t="n">
        <f aca="false">IF(EY104=0,EW104,EW104/EX104)</f>
        <v>1</v>
      </c>
      <c r="FA104" s="15" t="n">
        <v>139</v>
      </c>
      <c r="FB104" s="15" t="n">
        <f aca="false">IF(EZ104/FA104=INT(EZ104/FA104),1,0)</f>
        <v>0</v>
      </c>
      <c r="FC104" s="15" t="n">
        <f aca="false">IF(FB104=0,EZ104,EZ104/FA104)</f>
        <v>1</v>
      </c>
      <c r="FD104" s="15" t="n">
        <v>149</v>
      </c>
      <c r="FE104" s="15" t="n">
        <f aca="false">IF(FC104/FD104=INT(FC104/FD104),1,0)</f>
        <v>0</v>
      </c>
      <c r="FF104" s="15" t="n">
        <f aca="false">IF(FE104=0,FC104,FC104/FD104)</f>
        <v>1</v>
      </c>
      <c r="FG104" s="15"/>
      <c r="FH104" s="15" t="n">
        <f aca="false">8*AF104+4*AI104+2*AL104+AO104</f>
        <v>1</v>
      </c>
      <c r="FI104" s="15" t="n">
        <f aca="false">4*AR104+2*AU104+AX104</f>
        <v>0</v>
      </c>
      <c r="FJ104" s="15" t="n">
        <f aca="false">2*BA104+BD104</f>
        <v>1</v>
      </c>
      <c r="FK104" s="15" t="n">
        <f aca="false">2*BG104+BJ104</f>
        <v>0</v>
      </c>
      <c r="FL104" s="15" t="n">
        <f aca="false">2*BM104+BP104</f>
        <v>0</v>
      </c>
      <c r="FM104" s="15" t="n">
        <f aca="false">2*BS104+BV104</f>
        <v>0</v>
      </c>
      <c r="FN104" s="15" t="n">
        <f aca="false">BY104</f>
        <v>0</v>
      </c>
      <c r="FO104" s="15" t="n">
        <f aca="false">CB104</f>
        <v>0</v>
      </c>
      <c r="FP104" s="15" t="n">
        <f aca="false">CE104</f>
        <v>0</v>
      </c>
      <c r="FQ104" s="15" t="n">
        <f aca="false">CH104</f>
        <v>0</v>
      </c>
      <c r="FR104" s="15" t="n">
        <f aca="false">CK104</f>
        <v>0</v>
      </c>
      <c r="FS104" s="0" t="n">
        <f aca="false">CN104</f>
        <v>0</v>
      </c>
      <c r="FT104" s="0" t="n">
        <f aca="false">CQ104</f>
        <v>0</v>
      </c>
      <c r="FU104" s="0" t="n">
        <f aca="false">CT104</f>
        <v>0</v>
      </c>
      <c r="FV104" s="0" t="n">
        <f aca="false">CW104</f>
        <v>0</v>
      </c>
      <c r="FW104" s="0" t="n">
        <f aca="false">CZ104</f>
        <v>0</v>
      </c>
      <c r="FX104" s="0" t="n">
        <f aca="false">DC104</f>
        <v>0</v>
      </c>
      <c r="FY104" s="0" t="n">
        <f aca="false">DF104</f>
        <v>0</v>
      </c>
      <c r="FZ104" s="0" t="n">
        <f aca="false">DI104</f>
        <v>0</v>
      </c>
      <c r="GA104" s="0" t="n">
        <f aca="false">DL104</f>
        <v>0</v>
      </c>
      <c r="GB104" s="0" t="n">
        <f aca="false">DO104</f>
        <v>0</v>
      </c>
      <c r="GC104" s="0" t="n">
        <f aca="false">DR104</f>
        <v>0</v>
      </c>
      <c r="GD104" s="0" t="n">
        <f aca="false">DU104</f>
        <v>0</v>
      </c>
      <c r="GE104" s="0" t="n">
        <f aca="false">DX104</f>
        <v>0</v>
      </c>
      <c r="GF104" s="0" t="n">
        <f aca="false">EA104</f>
        <v>0</v>
      </c>
      <c r="GG104" s="0" t="n">
        <f aca="false">ED104</f>
        <v>0</v>
      </c>
      <c r="GH104" s="0" t="n">
        <f aca="false">EG104</f>
        <v>0</v>
      </c>
      <c r="GI104" s="0" t="n">
        <f aca="false">EJ104</f>
        <v>0</v>
      </c>
      <c r="GJ104" s="0" t="n">
        <f aca="false">EM104</f>
        <v>0</v>
      </c>
      <c r="GK104" s="0" t="n">
        <f aca="false">EP104</f>
        <v>0</v>
      </c>
      <c r="GL104" s="0" t="n">
        <f aca="false">ES104</f>
        <v>0</v>
      </c>
      <c r="GM104" s="0" t="n">
        <f aca="false">EV104</f>
        <v>0</v>
      </c>
      <c r="GN104" s="0" t="n">
        <f aca="false">EY104</f>
        <v>0</v>
      </c>
      <c r="GO104" s="0" t="n">
        <f aca="false">FB104</f>
        <v>0</v>
      </c>
      <c r="GP104" s="0" t="n">
        <f aca="false">FE104</f>
        <v>0</v>
      </c>
      <c r="GQ104" s="0" t="n">
        <f aca="false">AD104</f>
        <v>10</v>
      </c>
      <c r="GR104" s="0" t="n">
        <f aca="false">GQ104/GQ107</f>
        <v>10</v>
      </c>
    </row>
    <row r="105" customFormat="false" ht="6" hidden="true" customHeight="true" outlineLevel="0" collapsed="false">
      <c r="A105" s="1"/>
      <c r="B105" s="13"/>
      <c r="C105" s="10"/>
      <c r="D105" s="10"/>
      <c r="E105" s="61"/>
      <c r="F105" s="78"/>
      <c r="G105" s="61"/>
      <c r="H105" s="10"/>
      <c r="I105" s="10"/>
      <c r="AB105" s="0" t="n">
        <f aca="false">AB104+INT(AC104/AC105)</f>
        <v>4</v>
      </c>
      <c r="AC105" s="15" t="n">
        <f aca="true">IF(Y100&gt;AC104,INT((RAND()*(Z100-Y100+1)+Y100)),INT((RAND()*(Z100-AC104)+AC104+1)))</f>
        <v>23</v>
      </c>
      <c r="AD105" s="0" t="n">
        <f aca="false">AC105</f>
        <v>23</v>
      </c>
      <c r="AE105" s="0" t="n">
        <v>256</v>
      </c>
      <c r="AF105" s="15" t="n">
        <f aca="false">IF(AD105/AE105=INT(AD105/AE105),1,0)</f>
        <v>0</v>
      </c>
      <c r="AG105" s="15" t="n">
        <f aca="false">IF(AF105=0,AD105,AD105/AE105)</f>
        <v>23</v>
      </c>
      <c r="AH105" s="15" t="n">
        <v>16</v>
      </c>
      <c r="AI105" s="15" t="n">
        <f aca="false">IF(AG105/AH105=INT(AG105/AH105),1,0)</f>
        <v>0</v>
      </c>
      <c r="AJ105" s="15" t="n">
        <f aca="false">IF(AI105=0,AG105,AG105/AH105)</f>
        <v>23</v>
      </c>
      <c r="AK105" s="15" t="n">
        <v>4</v>
      </c>
      <c r="AL105" s="15" t="n">
        <f aca="false">IF(AJ105/AK105=INT(AJ105/AK105),1,0)</f>
        <v>0</v>
      </c>
      <c r="AM105" s="15" t="n">
        <f aca="false">IF(AL105=0,AJ105,AJ105/AK105)</f>
        <v>23</v>
      </c>
      <c r="AN105" s="15" t="n">
        <v>2</v>
      </c>
      <c r="AO105" s="15" t="n">
        <f aca="false">IF(AM105/AN105=INT(AM105/AN105),1,0)</f>
        <v>0</v>
      </c>
      <c r="AP105" s="15" t="n">
        <f aca="false">IF(AO105=0,AM105,AM105/AN105)</f>
        <v>23</v>
      </c>
      <c r="AQ105" s="15" t="n">
        <v>81</v>
      </c>
      <c r="AR105" s="15" t="n">
        <f aca="false">IF(AP105/AQ105=INT(AP105/AQ105),1,0)</f>
        <v>0</v>
      </c>
      <c r="AS105" s="15" t="n">
        <f aca="false">IF(AR105=0,AP105,AP105/AQ105)</f>
        <v>23</v>
      </c>
      <c r="AT105" s="15" t="n">
        <v>9</v>
      </c>
      <c r="AU105" s="15" t="n">
        <f aca="false">IF(AS105/AT105=INT(AS105/AT105),1,0)</f>
        <v>0</v>
      </c>
      <c r="AV105" s="15" t="n">
        <f aca="false">IF(AU105=0,AS105,AS105/AT105)</f>
        <v>23</v>
      </c>
      <c r="AW105" s="15" t="n">
        <v>3</v>
      </c>
      <c r="AX105" s="15" t="n">
        <f aca="false">IF(AV105/AW105=INT(AV105/AW105),1,0)</f>
        <v>0</v>
      </c>
      <c r="AY105" s="15" t="n">
        <f aca="false">IF(AX105=0,AV105,AV105/AW105)</f>
        <v>23</v>
      </c>
      <c r="AZ105" s="15" t="n">
        <v>25</v>
      </c>
      <c r="BA105" s="15" t="n">
        <f aca="false">IF(AY105/AZ105=INT(AY105/AZ105),1,0)</f>
        <v>0</v>
      </c>
      <c r="BB105" s="15" t="n">
        <f aca="false">IF(BA105=0,AY105,AY105/AZ105)</f>
        <v>23</v>
      </c>
      <c r="BC105" s="15" t="n">
        <v>5</v>
      </c>
      <c r="BD105" s="15" t="n">
        <f aca="false">IF(BB105/BC105=INT(BB105/BC105),1,0)</f>
        <v>0</v>
      </c>
      <c r="BE105" s="15" t="n">
        <f aca="false">IF(BD105=0,BB105,BB105/BC105)</f>
        <v>23</v>
      </c>
      <c r="BF105" s="15" t="n">
        <v>49</v>
      </c>
      <c r="BG105" s="15" t="n">
        <f aca="false">IF(BE105/BF105=INT(BE105/BF105),1,0)</f>
        <v>0</v>
      </c>
      <c r="BH105" s="15" t="n">
        <f aca="false">IF(BG105=0,BE105,BE105/BF105)</f>
        <v>23</v>
      </c>
      <c r="BI105" s="15" t="n">
        <v>7</v>
      </c>
      <c r="BJ105" s="15" t="n">
        <f aca="false">IF(BH105/BI105=INT(BH105/BI105),1,0)</f>
        <v>0</v>
      </c>
      <c r="BK105" s="15" t="n">
        <f aca="false">IF(BJ105=0,BH105,BH105/BI105)</f>
        <v>23</v>
      </c>
      <c r="BL105" s="15" t="n">
        <v>121</v>
      </c>
      <c r="BM105" s="15" t="n">
        <f aca="false">IF(BK105/BL105=INT(BK105/BL105),1,0)</f>
        <v>0</v>
      </c>
      <c r="BN105" s="15" t="n">
        <f aca="false">IF(BM105=0,BK105,BK105/BL105)</f>
        <v>23</v>
      </c>
      <c r="BO105" s="15" t="n">
        <v>11</v>
      </c>
      <c r="BP105" s="15" t="n">
        <f aca="false">IF(BN105/BO105=INT(BN105/BO105),1,0)</f>
        <v>0</v>
      </c>
      <c r="BQ105" s="15" t="n">
        <f aca="false">IF(BP105=0,BN105,BN105/BO105)</f>
        <v>23</v>
      </c>
      <c r="BR105" s="15" t="n">
        <v>169</v>
      </c>
      <c r="BS105" s="15" t="n">
        <f aca="false">IF(BQ105/BR105=INT(BQ105/BR105),1,0)</f>
        <v>0</v>
      </c>
      <c r="BT105" s="15" t="n">
        <f aca="false">IF(BS105=0,BQ105,BQ105/BR105)</f>
        <v>23</v>
      </c>
      <c r="BU105" s="15" t="n">
        <v>13</v>
      </c>
      <c r="BV105" s="15" t="n">
        <f aca="false">IF(BT105/BU105=INT(BT105/BU105),1,0)</f>
        <v>0</v>
      </c>
      <c r="BW105" s="15" t="n">
        <f aca="false">IF(BV105=0,BT105,BT105/BU105)</f>
        <v>23</v>
      </c>
      <c r="BX105" s="15" t="n">
        <v>17</v>
      </c>
      <c r="BY105" s="15" t="n">
        <f aca="false">IF(BW105/BX105=INT(BW105/BX105),1,0)</f>
        <v>0</v>
      </c>
      <c r="BZ105" s="15" t="n">
        <f aca="false">IF(BY105=0,BW105,BW105/BX105)</f>
        <v>23</v>
      </c>
      <c r="CA105" s="15" t="n">
        <v>19</v>
      </c>
      <c r="CB105" s="15" t="n">
        <f aca="false">IF(BZ105/CA105=INT(BZ105/CA105),1,0)</f>
        <v>0</v>
      </c>
      <c r="CC105" s="15" t="n">
        <f aca="false">IF(CB105=0,BZ105,BZ105/CA105)</f>
        <v>23</v>
      </c>
      <c r="CD105" s="15" t="n">
        <v>23</v>
      </c>
      <c r="CE105" s="15" t="n">
        <f aca="false">IF(CC105/CD105=INT(CC105/CD105),1,0)</f>
        <v>1</v>
      </c>
      <c r="CF105" s="15" t="n">
        <f aca="false">IF(CE105=0,CC105,CC105/CD105)</f>
        <v>1</v>
      </c>
      <c r="CG105" s="15" t="n">
        <v>29</v>
      </c>
      <c r="CH105" s="15" t="n">
        <f aca="false">IF(CF105/CG105=INT(CF105/CG105),1,0)</f>
        <v>0</v>
      </c>
      <c r="CI105" s="15" t="n">
        <f aca="false">IF(CH105=0,CF105,CF105/CG105)</f>
        <v>1</v>
      </c>
      <c r="CJ105" s="15" t="n">
        <v>31</v>
      </c>
      <c r="CK105" s="15" t="n">
        <f aca="false">IF(CI105/CJ105=INT(CI105/CJ105),1,0)</f>
        <v>0</v>
      </c>
      <c r="CL105" s="15" t="n">
        <f aca="false">IF(CK105=0,CI105,CI105/CJ105)</f>
        <v>1</v>
      </c>
      <c r="CM105" s="15" t="n">
        <v>37</v>
      </c>
      <c r="CN105" s="15" t="n">
        <f aca="false">IF(CL105/CM105=INT(CL105/CM105),1,0)</f>
        <v>0</v>
      </c>
      <c r="CO105" s="15" t="n">
        <f aca="false">IF(CN105=0,CL105,CL105/CM105)</f>
        <v>1</v>
      </c>
      <c r="CP105" s="15" t="n">
        <v>41</v>
      </c>
      <c r="CQ105" s="15" t="n">
        <f aca="false">IF(CO105/CP105=INT(CO105/CP105),1,0)</f>
        <v>0</v>
      </c>
      <c r="CR105" s="15" t="n">
        <f aca="false">IF(CQ105=0,CO105,CO105/CP105)</f>
        <v>1</v>
      </c>
      <c r="CS105" s="15" t="n">
        <v>43</v>
      </c>
      <c r="CT105" s="15" t="n">
        <f aca="false">IF(CR105/CS105=INT(CR105/CS105),1,0)</f>
        <v>0</v>
      </c>
      <c r="CU105" s="15" t="n">
        <f aca="false">IF(CT105=0,CR105,CR105/CS105)</f>
        <v>1</v>
      </c>
      <c r="CV105" s="15" t="n">
        <v>47</v>
      </c>
      <c r="CW105" s="15" t="n">
        <f aca="false">IF(CU105/CV105=INT(CU105/CV105),1,0)</f>
        <v>0</v>
      </c>
      <c r="CX105" s="15" t="n">
        <f aca="false">IF(CW105=0,CU105,CU105/CV105)</f>
        <v>1</v>
      </c>
      <c r="CY105" s="15" t="n">
        <v>53</v>
      </c>
      <c r="CZ105" s="15" t="n">
        <f aca="false">IF(CX105/CY105=INT(CX105/CY105),1,0)</f>
        <v>0</v>
      </c>
      <c r="DA105" s="15" t="n">
        <f aca="false">IF(CZ105=0,CX105,CX105/CY105)</f>
        <v>1</v>
      </c>
      <c r="DB105" s="15" t="n">
        <v>59</v>
      </c>
      <c r="DC105" s="15" t="n">
        <f aca="false">IF(DA105/DB105=INT(DA105/DB105),1,0)</f>
        <v>0</v>
      </c>
      <c r="DD105" s="15" t="n">
        <f aca="false">IF(DC105=0,DA105,DA105/DB105)</f>
        <v>1</v>
      </c>
      <c r="DE105" s="15" t="n">
        <v>61</v>
      </c>
      <c r="DF105" s="15" t="n">
        <f aca="false">IF(DD105/DE105=INT(DD105/DE105),1,0)</f>
        <v>0</v>
      </c>
      <c r="DG105" s="15" t="n">
        <f aca="false">IF(DF105=0,DD105,DD105/DE105)</f>
        <v>1</v>
      </c>
      <c r="DH105" s="15" t="n">
        <v>67</v>
      </c>
      <c r="DI105" s="15" t="n">
        <f aca="false">IF(DG105/DH105=INT(DG105/DH105),1,0)</f>
        <v>0</v>
      </c>
      <c r="DJ105" s="15" t="n">
        <f aca="false">IF(DI105=0,DG105,DG105/DH105)</f>
        <v>1</v>
      </c>
      <c r="DK105" s="15" t="n">
        <v>71</v>
      </c>
      <c r="DL105" s="15" t="n">
        <f aca="false">IF(DJ105/DK105=INT(DJ105/DK105),1,0)</f>
        <v>0</v>
      </c>
      <c r="DM105" s="15" t="n">
        <f aca="false">IF(DL105=0,DJ105,DJ105/DK105)</f>
        <v>1</v>
      </c>
      <c r="DN105" s="15" t="n">
        <v>73</v>
      </c>
      <c r="DO105" s="15" t="n">
        <f aca="false">IF(DM105/DN105=INT(DM105/DN105),1,0)</f>
        <v>0</v>
      </c>
      <c r="DP105" s="15" t="n">
        <f aca="false">IF(DO105=0,DM105,DM105/DN105)</f>
        <v>1</v>
      </c>
      <c r="DQ105" s="15" t="n">
        <v>79</v>
      </c>
      <c r="DR105" s="15" t="n">
        <f aca="false">IF(DP105/DQ105=INT(DP105/DQ105),1,0)</f>
        <v>0</v>
      </c>
      <c r="DS105" s="15" t="n">
        <f aca="false">IF(DR105=0,DP105,DP105/DQ105)</f>
        <v>1</v>
      </c>
      <c r="DT105" s="15" t="n">
        <v>83</v>
      </c>
      <c r="DU105" s="15" t="n">
        <f aca="false">IF(DS105/DT105=INT(DS105/DT105),1,0)</f>
        <v>0</v>
      </c>
      <c r="DV105" s="15" t="n">
        <f aca="false">IF(DU105=0,DS105,DS105/DT105)</f>
        <v>1</v>
      </c>
      <c r="DW105" s="15" t="n">
        <v>89</v>
      </c>
      <c r="DX105" s="15" t="n">
        <f aca="false">IF(DV105/DW105=INT(DV105/DW105),1,0)</f>
        <v>0</v>
      </c>
      <c r="DY105" s="15" t="n">
        <f aca="false">IF(DX105=0,DV105,DV105/DW105)</f>
        <v>1</v>
      </c>
      <c r="DZ105" s="15" t="n">
        <v>97</v>
      </c>
      <c r="EA105" s="15" t="n">
        <f aca="false">IF(DY105/DZ105=INT(DY105/DZ105),1,0)</f>
        <v>0</v>
      </c>
      <c r="EB105" s="15" t="n">
        <f aca="false">IF(EA105=0,DY105,DY105/DZ105)</f>
        <v>1</v>
      </c>
      <c r="EC105" s="15" t="n">
        <v>101</v>
      </c>
      <c r="ED105" s="15" t="n">
        <f aca="false">IF(EB105/EC105=INT(EB105/EC105),1,0)</f>
        <v>0</v>
      </c>
      <c r="EE105" s="15" t="n">
        <f aca="false">IF(ED105=0,EB105,EB105/EC105)</f>
        <v>1</v>
      </c>
      <c r="EF105" s="15" t="n">
        <v>103</v>
      </c>
      <c r="EG105" s="15" t="n">
        <f aca="false">IF(EE105/EF105=INT(EE105/EF105),1,0)</f>
        <v>0</v>
      </c>
      <c r="EH105" s="15" t="n">
        <f aca="false">IF(EG105=0,EE105,EE105/EF105)</f>
        <v>1</v>
      </c>
      <c r="EI105" s="15" t="n">
        <v>107</v>
      </c>
      <c r="EJ105" s="15" t="n">
        <f aca="false">IF(EH105/EI105=INT(EH105/EI105),1,0)</f>
        <v>0</v>
      </c>
      <c r="EK105" s="15" t="n">
        <f aca="false">IF(EJ105=0,EH105,EH105/EI105)</f>
        <v>1</v>
      </c>
      <c r="EL105" s="15" t="n">
        <v>109</v>
      </c>
      <c r="EM105" s="15" t="n">
        <f aca="false">IF(EK105/EL105=INT(EK105/EL105),1,0)</f>
        <v>0</v>
      </c>
      <c r="EN105" s="15" t="n">
        <f aca="false">IF(EM105=0,EK105,EK105/EL105)</f>
        <v>1</v>
      </c>
      <c r="EO105" s="15" t="n">
        <v>113</v>
      </c>
      <c r="EP105" s="15" t="n">
        <f aca="false">IF(EN105/EO105=INT(EN105/EO105),1,0)</f>
        <v>0</v>
      </c>
      <c r="EQ105" s="15" t="n">
        <f aca="false">IF(EP105=0,EN105,EN105/EO105)</f>
        <v>1</v>
      </c>
      <c r="ER105" s="15" t="n">
        <v>127</v>
      </c>
      <c r="ES105" s="15" t="n">
        <f aca="false">IF(EQ105/ER105=INT(EQ105/ER105),1,0)</f>
        <v>0</v>
      </c>
      <c r="ET105" s="15" t="n">
        <f aca="false">IF(ES105=0,EQ105,EQ105/ER105)</f>
        <v>1</v>
      </c>
      <c r="EU105" s="15" t="n">
        <v>131</v>
      </c>
      <c r="EV105" s="15" t="n">
        <f aca="false">IF(ET105/EU105=INT(ET105/EU105),1,0)</f>
        <v>0</v>
      </c>
      <c r="EW105" s="15" t="n">
        <f aca="false">IF(EV105=0,ET105,ET105/EU105)</f>
        <v>1</v>
      </c>
      <c r="EX105" s="15" t="n">
        <v>137</v>
      </c>
      <c r="EY105" s="15" t="n">
        <f aca="false">IF(EW105/EX105=INT(EW105/EX105),1,0)</f>
        <v>0</v>
      </c>
      <c r="EZ105" s="15" t="n">
        <f aca="false">IF(EY105=0,EW105,EW105/EX105)</f>
        <v>1</v>
      </c>
      <c r="FA105" s="15" t="n">
        <v>139</v>
      </c>
      <c r="FB105" s="15" t="n">
        <f aca="false">IF(EZ105/FA105=INT(EZ105/FA105),1,0)</f>
        <v>0</v>
      </c>
      <c r="FC105" s="15" t="n">
        <f aca="false">IF(FB105=0,EZ105,EZ105/FA105)</f>
        <v>1</v>
      </c>
      <c r="FD105" s="15" t="n">
        <v>149</v>
      </c>
      <c r="FE105" s="15" t="n">
        <f aca="false">IF(FC105/FD105=INT(FC105/FD105),1,0)</f>
        <v>0</v>
      </c>
      <c r="FF105" s="15" t="n">
        <f aca="false">IF(FE105=0,FC105,FC105/FD105)</f>
        <v>1</v>
      </c>
      <c r="FG105" s="15"/>
      <c r="FH105" s="15" t="n">
        <f aca="false">8*AF105+4*AI105+2*AL105+AO105</f>
        <v>0</v>
      </c>
      <c r="FI105" s="15" t="n">
        <f aca="false">4*AR105+2*AU105+AX105</f>
        <v>0</v>
      </c>
      <c r="FJ105" s="15" t="n">
        <f aca="false">2*BA105+BD105</f>
        <v>0</v>
      </c>
      <c r="FK105" s="15" t="n">
        <f aca="false">2*BG105+BJ105</f>
        <v>0</v>
      </c>
      <c r="FL105" s="15" t="n">
        <f aca="false">2*BM105+BP105</f>
        <v>0</v>
      </c>
      <c r="FM105" s="15" t="n">
        <f aca="false">2*BS105+BV105</f>
        <v>0</v>
      </c>
      <c r="FN105" s="15" t="n">
        <f aca="false">BY105</f>
        <v>0</v>
      </c>
      <c r="FO105" s="15" t="n">
        <f aca="false">CB105</f>
        <v>0</v>
      </c>
      <c r="FP105" s="15" t="n">
        <f aca="false">CE105</f>
        <v>1</v>
      </c>
      <c r="FQ105" s="15" t="n">
        <f aca="false">CH105</f>
        <v>0</v>
      </c>
      <c r="FR105" s="15" t="n">
        <f aca="false">CK105</f>
        <v>0</v>
      </c>
      <c r="FS105" s="0" t="n">
        <f aca="false">CN105</f>
        <v>0</v>
      </c>
      <c r="FT105" s="0" t="n">
        <f aca="false">CQ105</f>
        <v>0</v>
      </c>
      <c r="FU105" s="0" t="n">
        <f aca="false">CT105</f>
        <v>0</v>
      </c>
      <c r="FV105" s="0" t="n">
        <f aca="false">CW105</f>
        <v>0</v>
      </c>
      <c r="FW105" s="0" t="n">
        <f aca="false">CZ105</f>
        <v>0</v>
      </c>
      <c r="FX105" s="0" t="n">
        <f aca="false">DC105</f>
        <v>0</v>
      </c>
      <c r="FY105" s="0" t="n">
        <f aca="false">DF105</f>
        <v>0</v>
      </c>
      <c r="FZ105" s="0" t="n">
        <f aca="false">DI105</f>
        <v>0</v>
      </c>
      <c r="GA105" s="0" t="n">
        <f aca="false">DL105</f>
        <v>0</v>
      </c>
      <c r="GB105" s="0" t="n">
        <f aca="false">DO105</f>
        <v>0</v>
      </c>
      <c r="GC105" s="0" t="n">
        <f aca="false">DR105</f>
        <v>0</v>
      </c>
      <c r="GD105" s="0" t="n">
        <f aca="false">DU105</f>
        <v>0</v>
      </c>
      <c r="GE105" s="0" t="n">
        <f aca="false">DX105</f>
        <v>0</v>
      </c>
      <c r="GF105" s="0" t="n">
        <f aca="false">EA105</f>
        <v>0</v>
      </c>
      <c r="GG105" s="0" t="n">
        <f aca="false">ED105</f>
        <v>0</v>
      </c>
      <c r="GH105" s="0" t="n">
        <f aca="false">EG105</f>
        <v>0</v>
      </c>
      <c r="GI105" s="0" t="n">
        <f aca="false">EJ105</f>
        <v>0</v>
      </c>
      <c r="GJ105" s="0" t="n">
        <f aca="false">EM105</f>
        <v>0</v>
      </c>
      <c r="GK105" s="0" t="n">
        <f aca="false">EP105</f>
        <v>0</v>
      </c>
      <c r="GL105" s="0" t="n">
        <f aca="false">ES105</f>
        <v>0</v>
      </c>
      <c r="GM105" s="0" t="n">
        <f aca="false">EV105</f>
        <v>0</v>
      </c>
      <c r="GN105" s="0" t="n">
        <f aca="false">EY105</f>
        <v>0</v>
      </c>
      <c r="GO105" s="0" t="n">
        <f aca="false">FB105</f>
        <v>0</v>
      </c>
      <c r="GP105" s="0" t="n">
        <f aca="false">FE105</f>
        <v>0</v>
      </c>
      <c r="GQ105" s="0" t="n">
        <f aca="false">AD105</f>
        <v>23</v>
      </c>
      <c r="GR105" s="0" t="n">
        <f aca="false">GQ105/GQ107</f>
        <v>23</v>
      </c>
    </row>
    <row r="106" customFormat="false" ht="6" hidden="true" customHeight="true" outlineLevel="0" collapsed="false">
      <c r="A106" s="1"/>
      <c r="B106" s="13"/>
      <c r="C106" s="10"/>
      <c r="D106" s="10"/>
      <c r="E106" s="61"/>
      <c r="F106" s="78"/>
      <c r="G106" s="61"/>
      <c r="H106" s="10"/>
      <c r="I106" s="10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 t="n">
        <f aca="false">IF(FH104&lt;FH105,FH104,FH105)</f>
        <v>0</v>
      </c>
      <c r="FI106" s="15" t="n">
        <f aca="false">IF(FI104&lt;FI105,FI104,FI105)</f>
        <v>0</v>
      </c>
      <c r="FJ106" s="15" t="n">
        <f aca="false">IF(FJ104&lt;FJ105,FJ104,FJ105)</f>
        <v>0</v>
      </c>
      <c r="FK106" s="15" t="n">
        <f aca="false">IF(FK104&lt;FK105,FK104,FK105)</f>
        <v>0</v>
      </c>
      <c r="FL106" s="15" t="n">
        <f aca="false">IF(FL104&lt;FL105,FL104,FL105)</f>
        <v>0</v>
      </c>
      <c r="FM106" s="15" t="n">
        <f aca="false">IF(FM104&lt;FM105,FM104,FM105)</f>
        <v>0</v>
      </c>
      <c r="FN106" s="15" t="n">
        <f aca="false">IF(FN104&lt;FN105,FN104,FN105)</f>
        <v>0</v>
      </c>
      <c r="FO106" s="15" t="n">
        <f aca="false">IF(FO104&lt;FO105,FO104,FO105)</f>
        <v>0</v>
      </c>
      <c r="FP106" s="15" t="n">
        <f aca="false">IF(FP104&lt;FP105,FP104,FP105)</f>
        <v>0</v>
      </c>
      <c r="FQ106" s="15" t="n">
        <f aca="false">IF(FQ104&lt;FQ105,FQ104,FQ105)</f>
        <v>0</v>
      </c>
      <c r="FR106" s="15" t="n">
        <f aca="false">IF(FR104&lt;FR105,FR104,FR105)</f>
        <v>0</v>
      </c>
      <c r="FS106" s="15" t="n">
        <f aca="false">IF(FS104&lt;FS105,FS104,FS105)</f>
        <v>0</v>
      </c>
      <c r="FT106" s="15" t="n">
        <f aca="false">IF(FT104&lt;FT105,FT104,FT105)</f>
        <v>0</v>
      </c>
      <c r="FU106" s="15" t="n">
        <f aca="false">IF(FU104&lt;FU105,FU104,FU105)</f>
        <v>0</v>
      </c>
      <c r="FV106" s="15" t="n">
        <f aca="false">IF(FV104&lt;FV105,FV104,FV105)</f>
        <v>0</v>
      </c>
      <c r="FW106" s="15" t="n">
        <f aca="false">IF(FW104&lt;FW105,FW104,FW105)</f>
        <v>0</v>
      </c>
      <c r="FX106" s="15" t="n">
        <f aca="false">IF(FX104&lt;FX105,FX104,FX105)</f>
        <v>0</v>
      </c>
      <c r="FY106" s="15" t="n">
        <f aca="false">IF(FY104&lt;FY105,FY104,FY105)</f>
        <v>0</v>
      </c>
      <c r="FZ106" s="15" t="n">
        <f aca="false">IF(FZ104&lt;FZ105,FZ104,FZ105)</f>
        <v>0</v>
      </c>
      <c r="GA106" s="15" t="n">
        <f aca="false">IF(GA104&lt;GA105,GA104,GA105)</f>
        <v>0</v>
      </c>
      <c r="GB106" s="15" t="n">
        <f aca="false">IF(GB104&lt;GB105,GB104,GB105)</f>
        <v>0</v>
      </c>
      <c r="GC106" s="15" t="n">
        <f aca="false">IF(GC104&lt;GC105,GC104,GC105)</f>
        <v>0</v>
      </c>
      <c r="GD106" s="15" t="n">
        <f aca="false">IF(GD104&lt;GD105,GD104,GD105)</f>
        <v>0</v>
      </c>
      <c r="GE106" s="15" t="n">
        <f aca="false">IF(GE104&lt;GE105,GE104,GE105)</f>
        <v>0</v>
      </c>
      <c r="GF106" s="15" t="n">
        <f aca="false">IF(GF104&lt;GF105,GF104,GF105)</f>
        <v>0</v>
      </c>
      <c r="GG106" s="15" t="n">
        <f aca="false">IF(GG104&lt;GG105,GG104,GG105)</f>
        <v>0</v>
      </c>
      <c r="GH106" s="15" t="n">
        <f aca="false">IF(GH104&lt;GH105,GH104,GH105)</f>
        <v>0</v>
      </c>
      <c r="GI106" s="15" t="n">
        <f aca="false">IF(GI104&lt;GI105,GI104,GI105)</f>
        <v>0</v>
      </c>
      <c r="GJ106" s="15" t="n">
        <f aca="false">IF(GJ104&lt;GJ105,GJ104,GJ105)</f>
        <v>0</v>
      </c>
      <c r="GK106" s="15" t="n">
        <f aca="false">IF(GK104&lt;GK105,GK104,GK105)</f>
        <v>0</v>
      </c>
      <c r="GL106" s="15" t="n">
        <f aca="false">IF(GL104&lt;GL105,GL104,GL105)</f>
        <v>0</v>
      </c>
      <c r="GM106" s="15" t="n">
        <f aca="false">IF(GM104&lt;GM105,GM104,GM105)</f>
        <v>0</v>
      </c>
      <c r="GN106" s="15" t="n">
        <f aca="false">IF(GN104&lt;GN105,GN104,GN105)</f>
        <v>0</v>
      </c>
      <c r="GO106" s="15" t="n">
        <f aca="false">IF(GO104&lt;GO105,GO104,GO105)</f>
        <v>0</v>
      </c>
      <c r="GP106" s="15" t="n">
        <f aca="false">IF(GP104&lt;GP105,GP104,GP105)</f>
        <v>0</v>
      </c>
    </row>
    <row r="107" customFormat="false" ht="6" hidden="true" customHeight="true" outlineLevel="0" collapsed="false">
      <c r="A107" s="1"/>
      <c r="B107" s="13"/>
      <c r="C107" s="10"/>
      <c r="D107" s="10"/>
      <c r="E107" s="61"/>
      <c r="F107" s="78"/>
      <c r="G107" s="61"/>
      <c r="H107" s="10"/>
      <c r="I107" s="10"/>
      <c r="AC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0" t="n">
        <f aca="false">FH$3^FH106</f>
        <v>1</v>
      </c>
      <c r="FI107" s="0" t="n">
        <f aca="false">FI$3^FI106*FH107</f>
        <v>1</v>
      </c>
      <c r="FJ107" s="0" t="n">
        <f aca="false">FJ$3^FJ106*FI107</f>
        <v>1</v>
      </c>
      <c r="FK107" s="0" t="n">
        <f aca="false">FK$3^FK106*FJ107</f>
        <v>1</v>
      </c>
      <c r="FL107" s="0" t="n">
        <f aca="false">FL$3^FL106*FK107</f>
        <v>1</v>
      </c>
      <c r="FM107" s="0" t="n">
        <f aca="false">FM$3^FM106*FL107</f>
        <v>1</v>
      </c>
      <c r="FN107" s="0" t="n">
        <f aca="false">FN$3^FN106*FM107</f>
        <v>1</v>
      </c>
      <c r="FO107" s="0" t="n">
        <f aca="false">FO$3^FO106*FN107</f>
        <v>1</v>
      </c>
      <c r="FP107" s="0" t="n">
        <f aca="false">FP$3^FP106*FO107</f>
        <v>1</v>
      </c>
      <c r="FQ107" s="0" t="n">
        <f aca="false">FQ$3^FQ106*FP107</f>
        <v>1</v>
      </c>
      <c r="FR107" s="0" t="n">
        <f aca="false">FR$3^FR106*FQ107</f>
        <v>1</v>
      </c>
      <c r="FS107" s="0" t="n">
        <f aca="false">FS$3^FS106*FR107</f>
        <v>1</v>
      </c>
      <c r="FT107" s="0" t="n">
        <f aca="false">FT$3^FT106*FS107</f>
        <v>1</v>
      </c>
      <c r="FU107" s="0" t="n">
        <f aca="false">FU$3^FU106*FT107</f>
        <v>1</v>
      </c>
      <c r="FV107" s="0" t="n">
        <f aca="false">FV$3^FV106*FU107</f>
        <v>1</v>
      </c>
      <c r="FW107" s="0" t="n">
        <f aca="false">FW$3^FW106*FV107</f>
        <v>1</v>
      </c>
      <c r="FX107" s="0" t="n">
        <f aca="false">FX$3^FX106*FW107</f>
        <v>1</v>
      </c>
      <c r="FY107" s="0" t="n">
        <f aca="false">FY$3^FY106*FX107</f>
        <v>1</v>
      </c>
      <c r="FZ107" s="0" t="n">
        <f aca="false">FZ$3^FZ106*FY107</f>
        <v>1</v>
      </c>
      <c r="GA107" s="0" t="n">
        <f aca="false">GA$3^GA106*FZ107</f>
        <v>1</v>
      </c>
      <c r="GB107" s="0" t="n">
        <f aca="false">GB$3^GB106*GA107</f>
        <v>1</v>
      </c>
      <c r="GC107" s="0" t="n">
        <f aca="false">GC$3^GC106*GB107</f>
        <v>1</v>
      </c>
      <c r="GD107" s="0" t="n">
        <f aca="false">GD$3^GD106*GC107</f>
        <v>1</v>
      </c>
      <c r="GE107" s="0" t="n">
        <f aca="false">GE$3^GE106*GD107</f>
        <v>1</v>
      </c>
      <c r="GF107" s="0" t="n">
        <f aca="false">GF$3^GF106*GE107</f>
        <v>1</v>
      </c>
      <c r="GG107" s="0" t="n">
        <f aca="false">GG$3^GG106*GF107</f>
        <v>1</v>
      </c>
      <c r="GH107" s="0" t="n">
        <f aca="false">GH$3^GH106*GG107</f>
        <v>1</v>
      </c>
      <c r="GI107" s="0" t="n">
        <f aca="false">GI$3^GI106*GH107</f>
        <v>1</v>
      </c>
      <c r="GJ107" s="0" t="n">
        <f aca="false">GJ$3^GJ106*GI107</f>
        <v>1</v>
      </c>
      <c r="GK107" s="0" t="n">
        <f aca="false">GK$3^GK106*GJ107</f>
        <v>1</v>
      </c>
      <c r="GL107" s="0" t="n">
        <f aca="false">GL$3^GL106*GK107</f>
        <v>1</v>
      </c>
      <c r="GM107" s="0" t="n">
        <f aca="false">GM$3^GM106*GL107</f>
        <v>1</v>
      </c>
      <c r="GN107" s="0" t="n">
        <f aca="false">GN$3^GN106*GM107</f>
        <v>1</v>
      </c>
      <c r="GO107" s="0" t="n">
        <f aca="false">GO$3^GO106*GN107</f>
        <v>1</v>
      </c>
      <c r="GP107" s="0" t="n">
        <f aca="false">GP$3^GP106*GO107</f>
        <v>1</v>
      </c>
      <c r="GQ107" s="0" t="n">
        <f aca="false">GP107</f>
        <v>1</v>
      </c>
    </row>
    <row r="108" customFormat="false" ht="6" hidden="true" customHeight="true" outlineLevel="0" collapsed="false">
      <c r="A108" s="1"/>
      <c r="B108" s="13"/>
      <c r="C108" s="10"/>
      <c r="D108" s="10"/>
      <c r="E108" s="61"/>
      <c r="F108" s="78"/>
      <c r="G108" s="61"/>
      <c r="H108" s="10"/>
      <c r="I108" s="10"/>
      <c r="AA108" s="0" t="s">
        <v>65</v>
      </c>
      <c r="AB108" s="15" t="n">
        <f aca="false">GU102</f>
        <v>1</v>
      </c>
      <c r="AC108" s="15" t="n">
        <f aca="false">GU100</f>
        <v>354</v>
      </c>
      <c r="AD108" s="0" t="n">
        <f aca="false">AC108-AC109*(AB109-AB108)</f>
        <v>354</v>
      </c>
      <c r="AE108" s="0" t="n">
        <v>256</v>
      </c>
      <c r="AF108" s="15" t="n">
        <f aca="false">IF(AD108/AE108=INT(AD108/AE108),1,0)</f>
        <v>0</v>
      </c>
      <c r="AG108" s="15" t="n">
        <f aca="false">IF(AF108=0,AD108,AD108/AE108)</f>
        <v>354</v>
      </c>
      <c r="AH108" s="15" t="n">
        <v>16</v>
      </c>
      <c r="AI108" s="15" t="n">
        <f aca="false">IF(AG108/AH108=INT(AG108/AH108),1,0)</f>
        <v>0</v>
      </c>
      <c r="AJ108" s="15" t="n">
        <f aca="false">IF(AI108=0,AG108,AG108/AH108)</f>
        <v>354</v>
      </c>
      <c r="AK108" s="15" t="n">
        <v>4</v>
      </c>
      <c r="AL108" s="15" t="n">
        <f aca="false">IF(AJ108/AK108=INT(AJ108/AK108),1,0)</f>
        <v>0</v>
      </c>
      <c r="AM108" s="15" t="n">
        <f aca="false">IF(AL108=0,AJ108,AJ108/AK108)</f>
        <v>354</v>
      </c>
      <c r="AN108" s="15" t="n">
        <v>2</v>
      </c>
      <c r="AO108" s="15" t="n">
        <f aca="false">IF(AM108/AN108=INT(AM108/AN108),1,0)</f>
        <v>1</v>
      </c>
      <c r="AP108" s="15" t="n">
        <f aca="false">IF(AO108=0,AM108,AM108/AN108)</f>
        <v>177</v>
      </c>
      <c r="AQ108" s="15" t="n">
        <v>81</v>
      </c>
      <c r="AR108" s="15" t="n">
        <f aca="false">IF(AP108/AQ108=INT(AP108/AQ108),1,0)</f>
        <v>0</v>
      </c>
      <c r="AS108" s="15" t="n">
        <f aca="false">IF(AR108=0,AP108,AP108/AQ108)</f>
        <v>177</v>
      </c>
      <c r="AT108" s="15" t="n">
        <v>9</v>
      </c>
      <c r="AU108" s="15" t="n">
        <f aca="false">IF(AS108/AT108=INT(AS108/AT108),1,0)</f>
        <v>0</v>
      </c>
      <c r="AV108" s="15" t="n">
        <f aca="false">IF(AU108=0,AS108,AS108/AT108)</f>
        <v>177</v>
      </c>
      <c r="AW108" s="15" t="n">
        <v>3</v>
      </c>
      <c r="AX108" s="15" t="n">
        <f aca="false">IF(AV108/AW108=INT(AV108/AW108),1,0)</f>
        <v>1</v>
      </c>
      <c r="AY108" s="15" t="n">
        <f aca="false">IF(AX108=0,AV108,AV108/AW108)</f>
        <v>59</v>
      </c>
      <c r="AZ108" s="15" t="n">
        <v>25</v>
      </c>
      <c r="BA108" s="15" t="n">
        <f aca="false">IF(AY108/AZ108=INT(AY108/AZ108),1,0)</f>
        <v>0</v>
      </c>
      <c r="BB108" s="15" t="n">
        <f aca="false">IF(BA108=0,AY108,AY108/AZ108)</f>
        <v>59</v>
      </c>
      <c r="BC108" s="15" t="n">
        <v>5</v>
      </c>
      <c r="BD108" s="15" t="n">
        <f aca="false">IF(BB108/BC108=INT(BB108/BC108),1,0)</f>
        <v>0</v>
      </c>
      <c r="BE108" s="15" t="n">
        <f aca="false">IF(BD108=0,BB108,BB108/BC108)</f>
        <v>59</v>
      </c>
      <c r="BF108" s="15" t="n">
        <v>49</v>
      </c>
      <c r="BG108" s="15" t="n">
        <f aca="false">IF(BE108/BF108=INT(BE108/BF108),1,0)</f>
        <v>0</v>
      </c>
      <c r="BH108" s="15" t="n">
        <f aca="false">IF(BG108=0,BE108,BE108/BF108)</f>
        <v>59</v>
      </c>
      <c r="BI108" s="15" t="n">
        <v>7</v>
      </c>
      <c r="BJ108" s="15" t="n">
        <f aca="false">IF(BH108/BI108=INT(BH108/BI108),1,0)</f>
        <v>0</v>
      </c>
      <c r="BK108" s="15" t="n">
        <f aca="false">IF(BJ108=0,BH108,BH108/BI108)</f>
        <v>59</v>
      </c>
      <c r="BL108" s="15" t="n">
        <v>121</v>
      </c>
      <c r="BM108" s="15" t="n">
        <f aca="false">IF(BK108/BL108=INT(BK108/BL108),1,0)</f>
        <v>0</v>
      </c>
      <c r="BN108" s="15" t="n">
        <f aca="false">IF(BM108=0,BK108,BK108/BL108)</f>
        <v>59</v>
      </c>
      <c r="BO108" s="15" t="n">
        <v>11</v>
      </c>
      <c r="BP108" s="15" t="n">
        <f aca="false">IF(BN108/BO108=INT(BN108/BO108),1,0)</f>
        <v>0</v>
      </c>
      <c r="BQ108" s="15" t="n">
        <f aca="false">IF(BP108=0,BN108,BN108/BO108)</f>
        <v>59</v>
      </c>
      <c r="BR108" s="15" t="n">
        <v>169</v>
      </c>
      <c r="BS108" s="15" t="n">
        <f aca="false">IF(BQ108/BR108=INT(BQ108/BR108),1,0)</f>
        <v>0</v>
      </c>
      <c r="BT108" s="15" t="n">
        <f aca="false">IF(BS108=0,BQ108,BQ108/BR108)</f>
        <v>59</v>
      </c>
      <c r="BU108" s="15" t="n">
        <v>13</v>
      </c>
      <c r="BV108" s="15" t="n">
        <f aca="false">IF(BT108/BU108=INT(BT108/BU108),1,0)</f>
        <v>0</v>
      </c>
      <c r="BW108" s="15" t="n">
        <f aca="false">IF(BV108=0,BT108,BT108/BU108)</f>
        <v>59</v>
      </c>
      <c r="BX108" s="15" t="n">
        <v>17</v>
      </c>
      <c r="BY108" s="15" t="n">
        <f aca="false">IF(BW108/BX108=INT(BW108/BX108),1,0)</f>
        <v>0</v>
      </c>
      <c r="BZ108" s="15" t="n">
        <f aca="false">IF(BY108=0,BW108,BW108/BX108)</f>
        <v>59</v>
      </c>
      <c r="CA108" s="15" t="n">
        <v>19</v>
      </c>
      <c r="CB108" s="15" t="n">
        <f aca="false">IF(BZ108/CA108=INT(BZ108/CA108),1,0)</f>
        <v>0</v>
      </c>
      <c r="CC108" s="15" t="n">
        <f aca="false">IF(CB108=0,BZ108,BZ108/CA108)</f>
        <v>59</v>
      </c>
      <c r="CD108" s="15" t="n">
        <v>23</v>
      </c>
      <c r="CE108" s="15" t="n">
        <f aca="false">IF(CC108/CD108=INT(CC108/CD108),1,0)</f>
        <v>0</v>
      </c>
      <c r="CF108" s="15" t="n">
        <f aca="false">IF(CE108=0,CC108,CC108/CD108)</f>
        <v>59</v>
      </c>
      <c r="CG108" s="15" t="n">
        <v>29</v>
      </c>
      <c r="CH108" s="15" t="n">
        <f aca="false">IF(CF108/CG108=INT(CF108/CG108),1,0)</f>
        <v>0</v>
      </c>
      <c r="CI108" s="15" t="n">
        <f aca="false">IF(CH108=0,CF108,CF108/CG108)</f>
        <v>59</v>
      </c>
      <c r="CJ108" s="15" t="n">
        <v>31</v>
      </c>
      <c r="CK108" s="15" t="n">
        <f aca="false">IF(CI108/CJ108=INT(CI108/CJ108),1,0)</f>
        <v>0</v>
      </c>
      <c r="CL108" s="15" t="n">
        <f aca="false">IF(CK108=0,CI108,CI108/CJ108)</f>
        <v>59</v>
      </c>
      <c r="CM108" s="15" t="n">
        <v>37</v>
      </c>
      <c r="CN108" s="15" t="n">
        <f aca="false">IF(CL108/CM108=INT(CL108/CM108),1,0)</f>
        <v>0</v>
      </c>
      <c r="CO108" s="15" t="n">
        <f aca="false">IF(CN108=0,CL108,CL108/CM108)</f>
        <v>59</v>
      </c>
      <c r="CP108" s="15" t="n">
        <v>41</v>
      </c>
      <c r="CQ108" s="15" t="n">
        <f aca="false">IF(CO108/CP108=INT(CO108/CP108),1,0)</f>
        <v>0</v>
      </c>
      <c r="CR108" s="15" t="n">
        <f aca="false">IF(CQ108=0,CO108,CO108/CP108)</f>
        <v>59</v>
      </c>
      <c r="CS108" s="15" t="n">
        <v>43</v>
      </c>
      <c r="CT108" s="15" t="n">
        <f aca="false">IF(CR108/CS108=INT(CR108/CS108),1,0)</f>
        <v>0</v>
      </c>
      <c r="CU108" s="15" t="n">
        <f aca="false">IF(CT108=0,CR108,CR108/CS108)</f>
        <v>59</v>
      </c>
      <c r="CV108" s="15" t="n">
        <v>47</v>
      </c>
      <c r="CW108" s="15" t="n">
        <f aca="false">IF(CU108/CV108=INT(CU108/CV108),1,0)</f>
        <v>0</v>
      </c>
      <c r="CX108" s="15" t="n">
        <f aca="false">IF(CW108=0,CU108,CU108/CV108)</f>
        <v>59</v>
      </c>
      <c r="CY108" s="15" t="n">
        <v>53</v>
      </c>
      <c r="CZ108" s="15" t="n">
        <f aca="false">IF(CX108/CY108=INT(CX108/CY108),1,0)</f>
        <v>0</v>
      </c>
      <c r="DA108" s="15" t="n">
        <f aca="false">IF(CZ108=0,CX108,CX108/CY108)</f>
        <v>59</v>
      </c>
      <c r="DB108" s="15" t="n">
        <v>59</v>
      </c>
      <c r="DC108" s="15" t="n">
        <f aca="false">IF(DA108/DB108=INT(DA108/DB108),1,0)</f>
        <v>1</v>
      </c>
      <c r="DD108" s="15" t="n">
        <f aca="false">IF(DC108=0,DA108,DA108/DB108)</f>
        <v>1</v>
      </c>
      <c r="DE108" s="15" t="n">
        <v>61</v>
      </c>
      <c r="DF108" s="15" t="n">
        <f aca="false">IF(DD108/DE108=INT(DD108/DE108),1,0)</f>
        <v>0</v>
      </c>
      <c r="DG108" s="15" t="n">
        <f aca="false">IF(DF108=0,DD108,DD108/DE108)</f>
        <v>1</v>
      </c>
      <c r="DH108" s="15" t="n">
        <v>67</v>
      </c>
      <c r="DI108" s="15" t="n">
        <f aca="false">IF(DG108/DH108=INT(DG108/DH108),1,0)</f>
        <v>0</v>
      </c>
      <c r="DJ108" s="15" t="n">
        <f aca="false">IF(DI108=0,DG108,DG108/DH108)</f>
        <v>1</v>
      </c>
      <c r="DK108" s="15" t="n">
        <v>71</v>
      </c>
      <c r="DL108" s="15" t="n">
        <f aca="false">IF(DJ108/DK108=INT(DJ108/DK108),1,0)</f>
        <v>0</v>
      </c>
      <c r="DM108" s="15" t="n">
        <f aca="false">IF(DL108=0,DJ108,DJ108/DK108)</f>
        <v>1</v>
      </c>
      <c r="DN108" s="15" t="n">
        <v>73</v>
      </c>
      <c r="DO108" s="15" t="n">
        <f aca="false">IF(DM108/DN108=INT(DM108/DN108),1,0)</f>
        <v>0</v>
      </c>
      <c r="DP108" s="15" t="n">
        <f aca="false">IF(DO108=0,DM108,DM108/DN108)</f>
        <v>1</v>
      </c>
      <c r="DQ108" s="15" t="n">
        <v>79</v>
      </c>
      <c r="DR108" s="15" t="n">
        <f aca="false">IF(DP108/DQ108=INT(DP108/DQ108),1,0)</f>
        <v>0</v>
      </c>
      <c r="DS108" s="15" t="n">
        <f aca="false">IF(DR108=0,DP108,DP108/DQ108)</f>
        <v>1</v>
      </c>
      <c r="DT108" s="15" t="n">
        <v>83</v>
      </c>
      <c r="DU108" s="15" t="n">
        <f aca="false">IF(DS108/DT108=INT(DS108/DT108),1,0)</f>
        <v>0</v>
      </c>
      <c r="DV108" s="15" t="n">
        <f aca="false">IF(DU108=0,DS108,DS108/DT108)</f>
        <v>1</v>
      </c>
      <c r="DW108" s="15" t="n">
        <v>89</v>
      </c>
      <c r="DX108" s="15" t="n">
        <f aca="false">IF(DV108/DW108=INT(DV108/DW108),1,0)</f>
        <v>0</v>
      </c>
      <c r="DY108" s="15" t="n">
        <f aca="false">IF(DX108=0,DV108,DV108/DW108)</f>
        <v>1</v>
      </c>
      <c r="DZ108" s="15" t="n">
        <v>97</v>
      </c>
      <c r="EA108" s="15" t="n">
        <f aca="false">IF(DY108/DZ108=INT(DY108/DZ108),1,0)</f>
        <v>0</v>
      </c>
      <c r="EB108" s="15" t="n">
        <f aca="false">IF(EA108=0,DY108,DY108/DZ108)</f>
        <v>1</v>
      </c>
      <c r="EC108" s="15" t="n">
        <v>101</v>
      </c>
      <c r="ED108" s="15" t="n">
        <f aca="false">IF(EB108/EC108=INT(EB108/EC108),1,0)</f>
        <v>0</v>
      </c>
      <c r="EE108" s="15" t="n">
        <f aca="false">IF(ED108=0,EB108,EB108/EC108)</f>
        <v>1</v>
      </c>
      <c r="EF108" s="15" t="n">
        <v>103</v>
      </c>
      <c r="EG108" s="15" t="n">
        <f aca="false">IF(EE108/EF108=INT(EE108/EF108),1,0)</f>
        <v>0</v>
      </c>
      <c r="EH108" s="15" t="n">
        <f aca="false">IF(EG108=0,EE108,EE108/EF108)</f>
        <v>1</v>
      </c>
      <c r="EI108" s="15" t="n">
        <v>107</v>
      </c>
      <c r="EJ108" s="15" t="n">
        <f aca="false">IF(EH108/EI108=INT(EH108/EI108),1,0)</f>
        <v>0</v>
      </c>
      <c r="EK108" s="15" t="n">
        <f aca="false">IF(EJ108=0,EH108,EH108/EI108)</f>
        <v>1</v>
      </c>
      <c r="EL108" s="15" t="n">
        <v>109</v>
      </c>
      <c r="EM108" s="15" t="n">
        <f aca="false">IF(EK108/EL108=INT(EK108/EL108),1,0)</f>
        <v>0</v>
      </c>
      <c r="EN108" s="15" t="n">
        <f aca="false">IF(EM108=0,EK108,EK108/EL108)</f>
        <v>1</v>
      </c>
      <c r="EO108" s="15" t="n">
        <v>113</v>
      </c>
      <c r="EP108" s="15" t="n">
        <f aca="false">IF(EN108/EO108=INT(EN108/EO108),1,0)</f>
        <v>0</v>
      </c>
      <c r="EQ108" s="15" t="n">
        <f aca="false">IF(EP108=0,EN108,EN108/EO108)</f>
        <v>1</v>
      </c>
      <c r="ER108" s="15" t="n">
        <v>127</v>
      </c>
      <c r="ES108" s="15" t="n">
        <f aca="false">IF(EQ108/ER108=INT(EQ108/ER108),1,0)</f>
        <v>0</v>
      </c>
      <c r="ET108" s="15" t="n">
        <f aca="false">IF(ES108=0,EQ108,EQ108/ER108)</f>
        <v>1</v>
      </c>
      <c r="EU108" s="15" t="n">
        <v>131</v>
      </c>
      <c r="EV108" s="15" t="n">
        <f aca="false">IF(ET108/EU108=INT(ET108/EU108),1,0)</f>
        <v>0</v>
      </c>
      <c r="EW108" s="15" t="n">
        <f aca="false">IF(EV108=0,ET108,ET108/EU108)</f>
        <v>1</v>
      </c>
      <c r="EX108" s="15" t="n">
        <v>137</v>
      </c>
      <c r="EY108" s="15" t="n">
        <f aca="false">IF(EW108/EX108=INT(EW108/EX108),1,0)</f>
        <v>0</v>
      </c>
      <c r="EZ108" s="15" t="n">
        <f aca="false">IF(EY108=0,EW108,EW108/EX108)</f>
        <v>1</v>
      </c>
      <c r="FA108" s="15" t="n">
        <v>139</v>
      </c>
      <c r="FB108" s="15" t="n">
        <f aca="false">IF(EZ108/FA108=INT(EZ108/FA108),1,0)</f>
        <v>0</v>
      </c>
      <c r="FC108" s="15" t="n">
        <f aca="false">IF(FB108=0,EZ108,EZ108/FA108)</f>
        <v>1</v>
      </c>
      <c r="FD108" s="15" t="n">
        <v>149</v>
      </c>
      <c r="FE108" s="15" t="n">
        <f aca="false">IF(FC108/FD108=INT(FC108/FD108),1,0)</f>
        <v>0</v>
      </c>
      <c r="FF108" s="15" t="n">
        <f aca="false">IF(FE108=0,FC108,FC108/FD108)</f>
        <v>1</v>
      </c>
      <c r="FG108" s="15"/>
      <c r="FH108" s="15" t="n">
        <f aca="false">8*AF108+4*AI108+2*AL108+AO108</f>
        <v>1</v>
      </c>
      <c r="FI108" s="15" t="n">
        <f aca="false">4*AR108+2*AU108+AX108</f>
        <v>1</v>
      </c>
      <c r="FJ108" s="15" t="n">
        <f aca="false">2*BA108+BD108</f>
        <v>0</v>
      </c>
      <c r="FK108" s="15" t="n">
        <f aca="false">2*BG108+BJ108</f>
        <v>0</v>
      </c>
      <c r="FL108" s="15" t="n">
        <f aca="false">2*BM108+BP108</f>
        <v>0</v>
      </c>
      <c r="FM108" s="15" t="n">
        <f aca="false">2*BS108+BV108</f>
        <v>0</v>
      </c>
      <c r="FN108" s="15" t="n">
        <f aca="false">BY108</f>
        <v>0</v>
      </c>
      <c r="FO108" s="15" t="n">
        <f aca="false">CB108</f>
        <v>0</v>
      </c>
      <c r="FP108" s="15" t="n">
        <f aca="false">CE108</f>
        <v>0</v>
      </c>
      <c r="FQ108" s="15" t="n">
        <f aca="false">CH108</f>
        <v>0</v>
      </c>
      <c r="FR108" s="15" t="n">
        <f aca="false">CK108</f>
        <v>0</v>
      </c>
      <c r="FS108" s="0" t="n">
        <f aca="false">CN108</f>
        <v>0</v>
      </c>
      <c r="FT108" s="0" t="n">
        <f aca="false">CQ108</f>
        <v>0</v>
      </c>
      <c r="FU108" s="0" t="n">
        <f aca="false">CT108</f>
        <v>0</v>
      </c>
      <c r="FV108" s="0" t="n">
        <f aca="false">CW108</f>
        <v>0</v>
      </c>
      <c r="FW108" s="0" t="n">
        <f aca="false">CZ108</f>
        <v>0</v>
      </c>
      <c r="FX108" s="0" t="n">
        <f aca="false">DC108</f>
        <v>1</v>
      </c>
      <c r="FY108" s="0" t="n">
        <f aca="false">DF108</f>
        <v>0</v>
      </c>
      <c r="FZ108" s="0" t="n">
        <f aca="false">DI108</f>
        <v>0</v>
      </c>
      <c r="GA108" s="0" t="n">
        <f aca="false">DL108</f>
        <v>0</v>
      </c>
      <c r="GB108" s="0" t="n">
        <f aca="false">DO108</f>
        <v>0</v>
      </c>
      <c r="GC108" s="0" t="n">
        <f aca="false">DR108</f>
        <v>0</v>
      </c>
      <c r="GD108" s="0" t="n">
        <f aca="false">DU108</f>
        <v>0</v>
      </c>
      <c r="GE108" s="0" t="n">
        <f aca="false">DX108</f>
        <v>0</v>
      </c>
      <c r="GF108" s="0" t="n">
        <f aca="false">EA108</f>
        <v>0</v>
      </c>
      <c r="GG108" s="0" t="n">
        <f aca="false">ED108</f>
        <v>0</v>
      </c>
      <c r="GH108" s="0" t="n">
        <f aca="false">EG108</f>
        <v>0</v>
      </c>
      <c r="GI108" s="0" t="n">
        <f aca="false">EJ108</f>
        <v>0</v>
      </c>
      <c r="GJ108" s="0" t="n">
        <f aca="false">EM108</f>
        <v>0</v>
      </c>
      <c r="GK108" s="0" t="n">
        <f aca="false">EP108</f>
        <v>0</v>
      </c>
      <c r="GL108" s="0" t="n">
        <f aca="false">ES108</f>
        <v>0</v>
      </c>
      <c r="GM108" s="0" t="n">
        <f aca="false">EV108</f>
        <v>0</v>
      </c>
      <c r="GN108" s="0" t="n">
        <f aca="false">EY108</f>
        <v>0</v>
      </c>
      <c r="GO108" s="0" t="n">
        <f aca="false">FB108</f>
        <v>0</v>
      </c>
      <c r="GP108" s="0" t="n">
        <f aca="false">FE108</f>
        <v>0</v>
      </c>
      <c r="GQ108" s="0" t="n">
        <f aca="false">AD108</f>
        <v>354</v>
      </c>
      <c r="GR108" s="0" t="n">
        <f aca="false">GQ108/GQ111</f>
        <v>354</v>
      </c>
    </row>
    <row r="109" customFormat="false" ht="6" hidden="true" customHeight="true" outlineLevel="0" collapsed="false">
      <c r="A109" s="1"/>
      <c r="B109" s="13"/>
      <c r="C109" s="10"/>
      <c r="D109" s="10"/>
      <c r="E109" s="61"/>
      <c r="F109" s="78"/>
      <c r="G109" s="61"/>
      <c r="H109" s="10"/>
      <c r="I109" s="10"/>
      <c r="AB109" s="0" t="n">
        <f aca="false">AB108+INT(AC108/AC109)</f>
        <v>1</v>
      </c>
      <c r="AC109" s="15" t="n">
        <f aca="false">GU101</f>
        <v>667</v>
      </c>
      <c r="AD109" s="0" t="n">
        <f aca="false">AC109</f>
        <v>667</v>
      </c>
      <c r="AE109" s="0" t="n">
        <v>256</v>
      </c>
      <c r="AF109" s="15" t="n">
        <f aca="false">IF(AD109/AE109=INT(AD109/AE109),1,0)</f>
        <v>0</v>
      </c>
      <c r="AG109" s="15" t="n">
        <f aca="false">IF(AF109=0,AD109,AD109/AE109)</f>
        <v>667</v>
      </c>
      <c r="AH109" s="15" t="n">
        <v>16</v>
      </c>
      <c r="AI109" s="15" t="n">
        <f aca="false">IF(AG109/AH109=INT(AG109/AH109),1,0)</f>
        <v>0</v>
      </c>
      <c r="AJ109" s="15" t="n">
        <f aca="false">IF(AI109=0,AG109,AG109/AH109)</f>
        <v>667</v>
      </c>
      <c r="AK109" s="15" t="n">
        <v>4</v>
      </c>
      <c r="AL109" s="15" t="n">
        <f aca="false">IF(AJ109/AK109=INT(AJ109/AK109),1,0)</f>
        <v>0</v>
      </c>
      <c r="AM109" s="15" t="n">
        <f aca="false">IF(AL109=0,AJ109,AJ109/AK109)</f>
        <v>667</v>
      </c>
      <c r="AN109" s="15" t="n">
        <v>2</v>
      </c>
      <c r="AO109" s="15" t="n">
        <f aca="false">IF(AM109/AN109=INT(AM109/AN109),1,0)</f>
        <v>0</v>
      </c>
      <c r="AP109" s="15" t="n">
        <f aca="false">IF(AO109=0,AM109,AM109/AN109)</f>
        <v>667</v>
      </c>
      <c r="AQ109" s="15" t="n">
        <v>81</v>
      </c>
      <c r="AR109" s="15" t="n">
        <f aca="false">IF(AP109/AQ109=INT(AP109/AQ109),1,0)</f>
        <v>0</v>
      </c>
      <c r="AS109" s="15" t="n">
        <f aca="false">IF(AR109=0,AP109,AP109/AQ109)</f>
        <v>667</v>
      </c>
      <c r="AT109" s="15" t="n">
        <v>9</v>
      </c>
      <c r="AU109" s="15" t="n">
        <f aca="false">IF(AS109/AT109=INT(AS109/AT109),1,0)</f>
        <v>0</v>
      </c>
      <c r="AV109" s="15" t="n">
        <f aca="false">IF(AU109=0,AS109,AS109/AT109)</f>
        <v>667</v>
      </c>
      <c r="AW109" s="15" t="n">
        <v>3</v>
      </c>
      <c r="AX109" s="15" t="n">
        <f aca="false">IF(AV109/AW109=INT(AV109/AW109),1,0)</f>
        <v>0</v>
      </c>
      <c r="AY109" s="15" t="n">
        <f aca="false">IF(AX109=0,AV109,AV109/AW109)</f>
        <v>667</v>
      </c>
      <c r="AZ109" s="15" t="n">
        <v>25</v>
      </c>
      <c r="BA109" s="15" t="n">
        <f aca="false">IF(AY109/AZ109=INT(AY109/AZ109),1,0)</f>
        <v>0</v>
      </c>
      <c r="BB109" s="15" t="n">
        <f aca="false">IF(BA109=0,AY109,AY109/AZ109)</f>
        <v>667</v>
      </c>
      <c r="BC109" s="15" t="n">
        <v>5</v>
      </c>
      <c r="BD109" s="15" t="n">
        <f aca="false">IF(BB109/BC109=INT(BB109/BC109),1,0)</f>
        <v>0</v>
      </c>
      <c r="BE109" s="15" t="n">
        <f aca="false">IF(BD109=0,BB109,BB109/BC109)</f>
        <v>667</v>
      </c>
      <c r="BF109" s="15" t="n">
        <v>49</v>
      </c>
      <c r="BG109" s="15" t="n">
        <f aca="false">IF(BE109/BF109=INT(BE109/BF109),1,0)</f>
        <v>0</v>
      </c>
      <c r="BH109" s="15" t="n">
        <f aca="false">IF(BG109=0,BE109,BE109/BF109)</f>
        <v>667</v>
      </c>
      <c r="BI109" s="15" t="n">
        <v>7</v>
      </c>
      <c r="BJ109" s="15" t="n">
        <f aca="false">IF(BH109/BI109=INT(BH109/BI109),1,0)</f>
        <v>0</v>
      </c>
      <c r="BK109" s="15" t="n">
        <f aca="false">IF(BJ109=0,BH109,BH109/BI109)</f>
        <v>667</v>
      </c>
      <c r="BL109" s="15" t="n">
        <v>121</v>
      </c>
      <c r="BM109" s="15" t="n">
        <f aca="false">IF(BK109/BL109=INT(BK109/BL109),1,0)</f>
        <v>0</v>
      </c>
      <c r="BN109" s="15" t="n">
        <f aca="false">IF(BM109=0,BK109,BK109/BL109)</f>
        <v>667</v>
      </c>
      <c r="BO109" s="15" t="n">
        <v>11</v>
      </c>
      <c r="BP109" s="15" t="n">
        <f aca="false">IF(BN109/BO109=INT(BN109/BO109),1,0)</f>
        <v>0</v>
      </c>
      <c r="BQ109" s="15" t="n">
        <f aca="false">IF(BP109=0,BN109,BN109/BO109)</f>
        <v>667</v>
      </c>
      <c r="BR109" s="15" t="n">
        <v>169</v>
      </c>
      <c r="BS109" s="15" t="n">
        <f aca="false">IF(BQ109/BR109=INT(BQ109/BR109),1,0)</f>
        <v>0</v>
      </c>
      <c r="BT109" s="15" t="n">
        <f aca="false">IF(BS109=0,BQ109,BQ109/BR109)</f>
        <v>667</v>
      </c>
      <c r="BU109" s="15" t="n">
        <v>13</v>
      </c>
      <c r="BV109" s="15" t="n">
        <f aca="false">IF(BT109/BU109=INT(BT109/BU109),1,0)</f>
        <v>0</v>
      </c>
      <c r="BW109" s="15" t="n">
        <f aca="false">IF(BV109=0,BT109,BT109/BU109)</f>
        <v>667</v>
      </c>
      <c r="BX109" s="15" t="n">
        <v>17</v>
      </c>
      <c r="BY109" s="15" t="n">
        <f aca="false">IF(BW109/BX109=INT(BW109/BX109),1,0)</f>
        <v>0</v>
      </c>
      <c r="BZ109" s="15" t="n">
        <f aca="false">IF(BY109=0,BW109,BW109/BX109)</f>
        <v>667</v>
      </c>
      <c r="CA109" s="15" t="n">
        <v>19</v>
      </c>
      <c r="CB109" s="15" t="n">
        <f aca="false">IF(BZ109/CA109=INT(BZ109/CA109),1,0)</f>
        <v>0</v>
      </c>
      <c r="CC109" s="15" t="n">
        <f aca="false">IF(CB109=0,BZ109,BZ109/CA109)</f>
        <v>667</v>
      </c>
      <c r="CD109" s="15" t="n">
        <v>23</v>
      </c>
      <c r="CE109" s="15" t="n">
        <f aca="false">IF(CC109/CD109=INT(CC109/CD109),1,0)</f>
        <v>1</v>
      </c>
      <c r="CF109" s="15" t="n">
        <f aca="false">IF(CE109=0,CC109,CC109/CD109)</f>
        <v>29</v>
      </c>
      <c r="CG109" s="15" t="n">
        <v>29</v>
      </c>
      <c r="CH109" s="15" t="n">
        <f aca="false">IF(CF109/CG109=INT(CF109/CG109),1,0)</f>
        <v>1</v>
      </c>
      <c r="CI109" s="15" t="n">
        <f aca="false">IF(CH109=0,CF109,CF109/CG109)</f>
        <v>1</v>
      </c>
      <c r="CJ109" s="15" t="n">
        <v>31</v>
      </c>
      <c r="CK109" s="15" t="n">
        <f aca="false">IF(CI109/CJ109=INT(CI109/CJ109),1,0)</f>
        <v>0</v>
      </c>
      <c r="CL109" s="15" t="n">
        <f aca="false">IF(CK109=0,CI109,CI109/CJ109)</f>
        <v>1</v>
      </c>
      <c r="CM109" s="15" t="n">
        <v>37</v>
      </c>
      <c r="CN109" s="15" t="n">
        <f aca="false">IF(CL109/CM109=INT(CL109/CM109),1,0)</f>
        <v>0</v>
      </c>
      <c r="CO109" s="15" t="n">
        <f aca="false">IF(CN109=0,CL109,CL109/CM109)</f>
        <v>1</v>
      </c>
      <c r="CP109" s="15" t="n">
        <v>41</v>
      </c>
      <c r="CQ109" s="15" t="n">
        <f aca="false">IF(CO109/CP109=INT(CO109/CP109),1,0)</f>
        <v>0</v>
      </c>
      <c r="CR109" s="15" t="n">
        <f aca="false">IF(CQ109=0,CO109,CO109/CP109)</f>
        <v>1</v>
      </c>
      <c r="CS109" s="15" t="n">
        <v>43</v>
      </c>
      <c r="CT109" s="15" t="n">
        <f aca="false">IF(CR109/CS109=INT(CR109/CS109),1,0)</f>
        <v>0</v>
      </c>
      <c r="CU109" s="15" t="n">
        <f aca="false">IF(CT109=0,CR109,CR109/CS109)</f>
        <v>1</v>
      </c>
      <c r="CV109" s="15" t="n">
        <v>47</v>
      </c>
      <c r="CW109" s="15" t="n">
        <f aca="false">IF(CU109/CV109=INT(CU109/CV109),1,0)</f>
        <v>0</v>
      </c>
      <c r="CX109" s="15" t="n">
        <f aca="false">IF(CW109=0,CU109,CU109/CV109)</f>
        <v>1</v>
      </c>
      <c r="CY109" s="15" t="n">
        <v>53</v>
      </c>
      <c r="CZ109" s="15" t="n">
        <f aca="false">IF(CX109/CY109=INT(CX109/CY109),1,0)</f>
        <v>0</v>
      </c>
      <c r="DA109" s="15" t="n">
        <f aca="false">IF(CZ109=0,CX109,CX109/CY109)</f>
        <v>1</v>
      </c>
      <c r="DB109" s="15" t="n">
        <v>59</v>
      </c>
      <c r="DC109" s="15" t="n">
        <f aca="false">IF(DA109/DB109=INT(DA109/DB109),1,0)</f>
        <v>0</v>
      </c>
      <c r="DD109" s="15" t="n">
        <f aca="false">IF(DC109=0,DA109,DA109/DB109)</f>
        <v>1</v>
      </c>
      <c r="DE109" s="15" t="n">
        <v>61</v>
      </c>
      <c r="DF109" s="15" t="n">
        <f aca="false">IF(DD109/DE109=INT(DD109/DE109),1,0)</f>
        <v>0</v>
      </c>
      <c r="DG109" s="15" t="n">
        <f aca="false">IF(DF109=0,DD109,DD109/DE109)</f>
        <v>1</v>
      </c>
      <c r="DH109" s="15" t="n">
        <v>67</v>
      </c>
      <c r="DI109" s="15" t="n">
        <f aca="false">IF(DG109/DH109=INT(DG109/DH109),1,0)</f>
        <v>0</v>
      </c>
      <c r="DJ109" s="15" t="n">
        <f aca="false">IF(DI109=0,DG109,DG109/DH109)</f>
        <v>1</v>
      </c>
      <c r="DK109" s="15" t="n">
        <v>71</v>
      </c>
      <c r="DL109" s="15" t="n">
        <f aca="false">IF(DJ109/DK109=INT(DJ109/DK109),1,0)</f>
        <v>0</v>
      </c>
      <c r="DM109" s="15" t="n">
        <f aca="false">IF(DL109=0,DJ109,DJ109/DK109)</f>
        <v>1</v>
      </c>
      <c r="DN109" s="15" t="n">
        <v>73</v>
      </c>
      <c r="DO109" s="15" t="n">
        <f aca="false">IF(DM109/DN109=INT(DM109/DN109),1,0)</f>
        <v>0</v>
      </c>
      <c r="DP109" s="15" t="n">
        <f aca="false">IF(DO109=0,DM109,DM109/DN109)</f>
        <v>1</v>
      </c>
      <c r="DQ109" s="15" t="n">
        <v>79</v>
      </c>
      <c r="DR109" s="15" t="n">
        <f aca="false">IF(DP109/DQ109=INT(DP109/DQ109),1,0)</f>
        <v>0</v>
      </c>
      <c r="DS109" s="15" t="n">
        <f aca="false">IF(DR109=0,DP109,DP109/DQ109)</f>
        <v>1</v>
      </c>
      <c r="DT109" s="15" t="n">
        <v>83</v>
      </c>
      <c r="DU109" s="15" t="n">
        <f aca="false">IF(DS109/DT109=INT(DS109/DT109),1,0)</f>
        <v>0</v>
      </c>
      <c r="DV109" s="15" t="n">
        <f aca="false">IF(DU109=0,DS109,DS109/DT109)</f>
        <v>1</v>
      </c>
      <c r="DW109" s="15" t="n">
        <v>89</v>
      </c>
      <c r="DX109" s="15" t="n">
        <f aca="false">IF(DV109/DW109=INT(DV109/DW109),1,0)</f>
        <v>0</v>
      </c>
      <c r="DY109" s="15" t="n">
        <f aca="false">IF(DX109=0,DV109,DV109/DW109)</f>
        <v>1</v>
      </c>
      <c r="DZ109" s="15" t="n">
        <v>97</v>
      </c>
      <c r="EA109" s="15" t="n">
        <f aca="false">IF(DY109/DZ109=INT(DY109/DZ109),1,0)</f>
        <v>0</v>
      </c>
      <c r="EB109" s="15" t="n">
        <f aca="false">IF(EA109=0,DY109,DY109/DZ109)</f>
        <v>1</v>
      </c>
      <c r="EC109" s="15" t="n">
        <v>101</v>
      </c>
      <c r="ED109" s="15" t="n">
        <f aca="false">IF(EB109/EC109=INT(EB109/EC109),1,0)</f>
        <v>0</v>
      </c>
      <c r="EE109" s="15" t="n">
        <f aca="false">IF(ED109=0,EB109,EB109/EC109)</f>
        <v>1</v>
      </c>
      <c r="EF109" s="15" t="n">
        <v>103</v>
      </c>
      <c r="EG109" s="15" t="n">
        <f aca="false">IF(EE109/EF109=INT(EE109/EF109),1,0)</f>
        <v>0</v>
      </c>
      <c r="EH109" s="15" t="n">
        <f aca="false">IF(EG109=0,EE109,EE109/EF109)</f>
        <v>1</v>
      </c>
      <c r="EI109" s="15" t="n">
        <v>107</v>
      </c>
      <c r="EJ109" s="15" t="n">
        <f aca="false">IF(EH109/EI109=INT(EH109/EI109),1,0)</f>
        <v>0</v>
      </c>
      <c r="EK109" s="15" t="n">
        <f aca="false">IF(EJ109=0,EH109,EH109/EI109)</f>
        <v>1</v>
      </c>
      <c r="EL109" s="15" t="n">
        <v>109</v>
      </c>
      <c r="EM109" s="15" t="n">
        <f aca="false">IF(EK109/EL109=INT(EK109/EL109),1,0)</f>
        <v>0</v>
      </c>
      <c r="EN109" s="15" t="n">
        <f aca="false">IF(EM109=0,EK109,EK109/EL109)</f>
        <v>1</v>
      </c>
      <c r="EO109" s="15" t="n">
        <v>113</v>
      </c>
      <c r="EP109" s="15" t="n">
        <f aca="false">IF(EN109/EO109=INT(EN109/EO109),1,0)</f>
        <v>0</v>
      </c>
      <c r="EQ109" s="15" t="n">
        <f aca="false">IF(EP109=0,EN109,EN109/EO109)</f>
        <v>1</v>
      </c>
      <c r="ER109" s="15" t="n">
        <v>127</v>
      </c>
      <c r="ES109" s="15" t="n">
        <f aca="false">IF(EQ109/ER109=INT(EQ109/ER109),1,0)</f>
        <v>0</v>
      </c>
      <c r="ET109" s="15" t="n">
        <f aca="false">IF(ES109=0,EQ109,EQ109/ER109)</f>
        <v>1</v>
      </c>
      <c r="EU109" s="15" t="n">
        <v>131</v>
      </c>
      <c r="EV109" s="15" t="n">
        <f aca="false">IF(ET109/EU109=INT(ET109/EU109),1,0)</f>
        <v>0</v>
      </c>
      <c r="EW109" s="15" t="n">
        <f aca="false">IF(EV109=0,ET109,ET109/EU109)</f>
        <v>1</v>
      </c>
      <c r="EX109" s="15" t="n">
        <v>137</v>
      </c>
      <c r="EY109" s="15" t="n">
        <f aca="false">IF(EW109/EX109=INT(EW109/EX109),1,0)</f>
        <v>0</v>
      </c>
      <c r="EZ109" s="15" t="n">
        <f aca="false">IF(EY109=0,EW109,EW109/EX109)</f>
        <v>1</v>
      </c>
      <c r="FA109" s="15" t="n">
        <v>139</v>
      </c>
      <c r="FB109" s="15" t="n">
        <f aca="false">IF(EZ109/FA109=INT(EZ109/FA109),1,0)</f>
        <v>0</v>
      </c>
      <c r="FC109" s="15" t="n">
        <f aca="false">IF(FB109=0,EZ109,EZ109/FA109)</f>
        <v>1</v>
      </c>
      <c r="FD109" s="15" t="n">
        <v>149</v>
      </c>
      <c r="FE109" s="15" t="n">
        <f aca="false">IF(FC109/FD109=INT(FC109/FD109),1,0)</f>
        <v>0</v>
      </c>
      <c r="FF109" s="15" t="n">
        <f aca="false">IF(FE109=0,FC109,FC109/FD109)</f>
        <v>1</v>
      </c>
      <c r="FG109" s="15"/>
      <c r="FH109" s="15" t="n">
        <f aca="false">8*AF109+4*AI109+2*AL109+AO109</f>
        <v>0</v>
      </c>
      <c r="FI109" s="15" t="n">
        <f aca="false">4*AR109+2*AU109+AX109</f>
        <v>0</v>
      </c>
      <c r="FJ109" s="15" t="n">
        <f aca="false">2*BA109+BD109</f>
        <v>0</v>
      </c>
      <c r="FK109" s="15" t="n">
        <f aca="false">2*BG109+BJ109</f>
        <v>0</v>
      </c>
      <c r="FL109" s="15" t="n">
        <f aca="false">2*BM109+BP109</f>
        <v>0</v>
      </c>
      <c r="FM109" s="15" t="n">
        <f aca="false">2*BS109+BV109</f>
        <v>0</v>
      </c>
      <c r="FN109" s="15" t="n">
        <f aca="false">BY109</f>
        <v>0</v>
      </c>
      <c r="FO109" s="15" t="n">
        <f aca="false">CB109</f>
        <v>0</v>
      </c>
      <c r="FP109" s="15" t="n">
        <f aca="false">CE109</f>
        <v>1</v>
      </c>
      <c r="FQ109" s="15" t="n">
        <f aca="false">CH109</f>
        <v>1</v>
      </c>
      <c r="FR109" s="15" t="n">
        <f aca="false">CK109</f>
        <v>0</v>
      </c>
      <c r="FS109" s="0" t="n">
        <f aca="false">CN109</f>
        <v>0</v>
      </c>
      <c r="FT109" s="0" t="n">
        <f aca="false">CQ109</f>
        <v>0</v>
      </c>
      <c r="FU109" s="0" t="n">
        <f aca="false">CT109</f>
        <v>0</v>
      </c>
      <c r="FV109" s="0" t="n">
        <f aca="false">CW109</f>
        <v>0</v>
      </c>
      <c r="FW109" s="0" t="n">
        <f aca="false">CZ109</f>
        <v>0</v>
      </c>
      <c r="FX109" s="0" t="n">
        <f aca="false">DC109</f>
        <v>0</v>
      </c>
      <c r="FY109" s="0" t="n">
        <f aca="false">DF109</f>
        <v>0</v>
      </c>
      <c r="FZ109" s="0" t="n">
        <f aca="false">DI109</f>
        <v>0</v>
      </c>
      <c r="GA109" s="0" t="n">
        <f aca="false">DL109</f>
        <v>0</v>
      </c>
      <c r="GB109" s="0" t="n">
        <f aca="false">DO109</f>
        <v>0</v>
      </c>
      <c r="GC109" s="0" t="n">
        <f aca="false">DR109</f>
        <v>0</v>
      </c>
      <c r="GD109" s="0" t="n">
        <f aca="false">DU109</f>
        <v>0</v>
      </c>
      <c r="GE109" s="0" t="n">
        <f aca="false">DX109</f>
        <v>0</v>
      </c>
      <c r="GF109" s="0" t="n">
        <f aca="false">EA109</f>
        <v>0</v>
      </c>
      <c r="GG109" s="0" t="n">
        <f aca="false">ED109</f>
        <v>0</v>
      </c>
      <c r="GH109" s="0" t="n">
        <f aca="false">EG109</f>
        <v>0</v>
      </c>
      <c r="GI109" s="0" t="n">
        <f aca="false">EJ109</f>
        <v>0</v>
      </c>
      <c r="GJ109" s="0" t="n">
        <f aca="false">EM109</f>
        <v>0</v>
      </c>
      <c r="GK109" s="0" t="n">
        <f aca="false">EP109</f>
        <v>0</v>
      </c>
      <c r="GL109" s="0" t="n">
        <f aca="false">ES109</f>
        <v>0</v>
      </c>
      <c r="GM109" s="0" t="n">
        <f aca="false">EV109</f>
        <v>0</v>
      </c>
      <c r="GN109" s="0" t="n">
        <f aca="false">EY109</f>
        <v>0</v>
      </c>
      <c r="GO109" s="0" t="n">
        <f aca="false">FB109</f>
        <v>0</v>
      </c>
      <c r="GP109" s="0" t="n">
        <f aca="false">FE109</f>
        <v>0</v>
      </c>
      <c r="GQ109" s="0" t="n">
        <f aca="false">AD109</f>
        <v>667</v>
      </c>
      <c r="GR109" s="0" t="n">
        <f aca="false">GQ109/GQ111</f>
        <v>667</v>
      </c>
    </row>
    <row r="110" customFormat="false" ht="6" hidden="true" customHeight="true" outlineLevel="0" collapsed="false">
      <c r="A110" s="1"/>
      <c r="B110" s="13"/>
      <c r="C110" s="10"/>
      <c r="D110" s="10"/>
      <c r="E110" s="61"/>
      <c r="F110" s="78"/>
      <c r="G110" s="61"/>
      <c r="H110" s="10"/>
      <c r="I110" s="10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 t="n">
        <f aca="false">IF(FH108&lt;FH109,FH108,FH109)</f>
        <v>0</v>
      </c>
      <c r="FI110" s="15" t="n">
        <f aca="false">IF(FI108&lt;FI109,FI108,FI109)</f>
        <v>0</v>
      </c>
      <c r="FJ110" s="15" t="n">
        <f aca="false">IF(FJ108&lt;FJ109,FJ108,FJ109)</f>
        <v>0</v>
      </c>
      <c r="FK110" s="15" t="n">
        <f aca="false">IF(FK108&lt;FK109,FK108,FK109)</f>
        <v>0</v>
      </c>
      <c r="FL110" s="15" t="n">
        <f aca="false">IF(FL108&lt;FL109,FL108,FL109)</f>
        <v>0</v>
      </c>
      <c r="FM110" s="15" t="n">
        <f aca="false">IF(FM108&lt;FM109,FM108,FM109)</f>
        <v>0</v>
      </c>
      <c r="FN110" s="15" t="n">
        <f aca="false">IF(FN108&lt;FN109,FN108,FN109)</f>
        <v>0</v>
      </c>
      <c r="FO110" s="15" t="n">
        <f aca="false">IF(FO108&lt;FO109,FO108,FO109)</f>
        <v>0</v>
      </c>
      <c r="FP110" s="15" t="n">
        <f aca="false">IF(FP108&lt;FP109,FP108,FP109)</f>
        <v>0</v>
      </c>
      <c r="FQ110" s="15" t="n">
        <f aca="false">IF(FQ108&lt;FQ109,FQ108,FQ109)</f>
        <v>0</v>
      </c>
      <c r="FR110" s="15" t="n">
        <f aca="false">IF(FR108&lt;FR109,FR108,FR109)</f>
        <v>0</v>
      </c>
      <c r="FS110" s="15" t="n">
        <f aca="false">IF(FS108&lt;FS109,FS108,FS109)</f>
        <v>0</v>
      </c>
      <c r="FT110" s="15" t="n">
        <f aca="false">IF(FT108&lt;FT109,FT108,FT109)</f>
        <v>0</v>
      </c>
      <c r="FU110" s="15" t="n">
        <f aca="false">IF(FU108&lt;FU109,FU108,FU109)</f>
        <v>0</v>
      </c>
      <c r="FV110" s="15" t="n">
        <f aca="false">IF(FV108&lt;FV109,FV108,FV109)</f>
        <v>0</v>
      </c>
      <c r="FW110" s="15" t="n">
        <f aca="false">IF(FW108&lt;FW109,FW108,FW109)</f>
        <v>0</v>
      </c>
      <c r="FX110" s="15" t="n">
        <f aca="false">IF(FX108&lt;FX109,FX108,FX109)</f>
        <v>0</v>
      </c>
      <c r="FY110" s="15" t="n">
        <f aca="false">IF(FY108&lt;FY109,FY108,FY109)</f>
        <v>0</v>
      </c>
      <c r="FZ110" s="15" t="n">
        <f aca="false">IF(FZ108&lt;FZ109,FZ108,FZ109)</f>
        <v>0</v>
      </c>
      <c r="GA110" s="15" t="n">
        <f aca="false">IF(GA108&lt;GA109,GA108,GA109)</f>
        <v>0</v>
      </c>
      <c r="GB110" s="15" t="n">
        <f aca="false">IF(GB108&lt;GB109,GB108,GB109)</f>
        <v>0</v>
      </c>
      <c r="GC110" s="15" t="n">
        <f aca="false">IF(GC108&lt;GC109,GC108,GC109)</f>
        <v>0</v>
      </c>
      <c r="GD110" s="15" t="n">
        <f aca="false">IF(GD108&lt;GD109,GD108,GD109)</f>
        <v>0</v>
      </c>
      <c r="GE110" s="15" t="n">
        <f aca="false">IF(GE108&lt;GE109,GE108,GE109)</f>
        <v>0</v>
      </c>
      <c r="GF110" s="15" t="n">
        <f aca="false">IF(GF108&lt;GF109,GF108,GF109)</f>
        <v>0</v>
      </c>
      <c r="GG110" s="15" t="n">
        <f aca="false">IF(GG108&lt;GG109,GG108,GG109)</f>
        <v>0</v>
      </c>
      <c r="GH110" s="15" t="n">
        <f aca="false">IF(GH108&lt;GH109,GH108,GH109)</f>
        <v>0</v>
      </c>
      <c r="GI110" s="15" t="n">
        <f aca="false">IF(GI108&lt;GI109,GI108,GI109)</f>
        <v>0</v>
      </c>
      <c r="GJ110" s="15" t="n">
        <f aca="false">IF(GJ108&lt;GJ109,GJ108,GJ109)</f>
        <v>0</v>
      </c>
      <c r="GK110" s="15" t="n">
        <f aca="false">IF(GK108&lt;GK109,GK108,GK109)</f>
        <v>0</v>
      </c>
      <c r="GL110" s="15" t="n">
        <f aca="false">IF(GL108&lt;GL109,GL108,GL109)</f>
        <v>0</v>
      </c>
      <c r="GM110" s="15" t="n">
        <f aca="false">IF(GM108&lt;GM109,GM108,GM109)</f>
        <v>0</v>
      </c>
      <c r="GN110" s="15" t="n">
        <f aca="false">IF(GN108&lt;GN109,GN108,GN109)</f>
        <v>0</v>
      </c>
      <c r="GO110" s="15" t="n">
        <f aca="false">IF(GO108&lt;GO109,GO108,GO109)</f>
        <v>0</v>
      </c>
      <c r="GP110" s="15" t="n">
        <f aca="false">IF(GP108&lt;GP109,GP108,GP109)</f>
        <v>0</v>
      </c>
    </row>
    <row r="111" customFormat="false" ht="6" hidden="true" customHeight="true" outlineLevel="0" collapsed="false">
      <c r="A111" s="1"/>
      <c r="B111" s="13"/>
      <c r="C111" s="10"/>
      <c r="D111" s="10"/>
      <c r="E111" s="61"/>
      <c r="F111" s="78"/>
      <c r="G111" s="61"/>
      <c r="H111" s="10"/>
      <c r="I111" s="10"/>
      <c r="AC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0" t="n">
        <f aca="false">FH$3^FH110</f>
        <v>1</v>
      </c>
      <c r="FI111" s="0" t="n">
        <f aca="false">FI$3^FI110*FH111</f>
        <v>1</v>
      </c>
      <c r="FJ111" s="0" t="n">
        <f aca="false">FJ$3^FJ110*FI111</f>
        <v>1</v>
      </c>
      <c r="FK111" s="0" t="n">
        <f aca="false">FK$3^FK110*FJ111</f>
        <v>1</v>
      </c>
      <c r="FL111" s="0" t="n">
        <f aca="false">FL$3^FL110*FK111</f>
        <v>1</v>
      </c>
      <c r="FM111" s="0" t="n">
        <f aca="false">FM$3^FM110*FL111</f>
        <v>1</v>
      </c>
      <c r="FN111" s="0" t="n">
        <f aca="false">FN$3^FN110*FM111</f>
        <v>1</v>
      </c>
      <c r="FO111" s="0" t="n">
        <f aca="false">FO$3^FO110*FN111</f>
        <v>1</v>
      </c>
      <c r="FP111" s="0" t="n">
        <f aca="false">FP$3^FP110*FO111</f>
        <v>1</v>
      </c>
      <c r="FQ111" s="0" t="n">
        <f aca="false">FQ$3^FQ110*FP111</f>
        <v>1</v>
      </c>
      <c r="FR111" s="0" t="n">
        <f aca="false">FR$3^FR110*FQ111</f>
        <v>1</v>
      </c>
      <c r="FS111" s="0" t="n">
        <f aca="false">FS$3^FS110*FR111</f>
        <v>1</v>
      </c>
      <c r="FT111" s="0" t="n">
        <f aca="false">FT$3^FT110*FS111</f>
        <v>1</v>
      </c>
      <c r="FU111" s="0" t="n">
        <f aca="false">FU$3^FU110*FT111</f>
        <v>1</v>
      </c>
      <c r="FV111" s="0" t="n">
        <f aca="false">FV$3^FV110*FU111</f>
        <v>1</v>
      </c>
      <c r="FW111" s="0" t="n">
        <f aca="false">FW$3^FW110*FV111</f>
        <v>1</v>
      </c>
      <c r="FX111" s="0" t="n">
        <f aca="false">FX$3^FX110*FW111</f>
        <v>1</v>
      </c>
      <c r="FY111" s="0" t="n">
        <f aca="false">FY$3^FY110*FX111</f>
        <v>1</v>
      </c>
      <c r="FZ111" s="0" t="n">
        <f aca="false">FZ$3^FZ110*FY111</f>
        <v>1</v>
      </c>
      <c r="GA111" s="0" t="n">
        <f aca="false">GA$3^GA110*FZ111</f>
        <v>1</v>
      </c>
      <c r="GB111" s="0" t="n">
        <f aca="false">GB$3^GB110*GA111</f>
        <v>1</v>
      </c>
      <c r="GC111" s="0" t="n">
        <f aca="false">GC$3^GC110*GB111</f>
        <v>1</v>
      </c>
      <c r="GD111" s="0" t="n">
        <f aca="false">GD$3^GD110*GC111</f>
        <v>1</v>
      </c>
      <c r="GE111" s="0" t="n">
        <f aca="false">GE$3^GE110*GD111</f>
        <v>1</v>
      </c>
      <c r="GF111" s="0" t="n">
        <f aca="false">GF$3^GF110*GE111</f>
        <v>1</v>
      </c>
      <c r="GG111" s="0" t="n">
        <f aca="false">GG$3^GG110*GF111</f>
        <v>1</v>
      </c>
      <c r="GH111" s="0" t="n">
        <f aca="false">GH$3^GH110*GG111</f>
        <v>1</v>
      </c>
      <c r="GI111" s="0" t="n">
        <f aca="false">GI$3^GI110*GH111</f>
        <v>1</v>
      </c>
      <c r="GJ111" s="0" t="n">
        <f aca="false">GJ$3^GJ110*GI111</f>
        <v>1</v>
      </c>
      <c r="GK111" s="0" t="n">
        <f aca="false">GK$3^GK110*GJ111</f>
        <v>1</v>
      </c>
      <c r="GL111" s="0" t="n">
        <f aca="false">GL$3^GL110*GK111</f>
        <v>1</v>
      </c>
      <c r="GM111" s="0" t="n">
        <f aca="false">GM$3^GM110*GL111</f>
        <v>1</v>
      </c>
      <c r="GN111" s="0" t="n">
        <f aca="false">GN$3^GN110*GM111</f>
        <v>1</v>
      </c>
      <c r="GO111" s="0" t="n">
        <f aca="false">GO$3^GO110*GN111</f>
        <v>1</v>
      </c>
      <c r="GP111" s="0" t="n">
        <f aca="false">GP$3^GP110*GO111</f>
        <v>1</v>
      </c>
      <c r="GQ111" s="0" t="n">
        <f aca="false">GP111</f>
        <v>1</v>
      </c>
    </row>
    <row r="112" customFormat="false" ht="8.25" hidden="false" customHeight="true" outlineLevel="0" collapsed="false">
      <c r="A112" s="1"/>
      <c r="B112" s="13"/>
      <c r="C112" s="10"/>
      <c r="D112" s="10"/>
      <c r="E112" s="61"/>
      <c r="F112" s="78"/>
      <c r="G112" s="61"/>
      <c r="H112" s="10"/>
      <c r="I112" s="10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</row>
    <row r="113" customFormat="false" ht="19.5" hidden="false" customHeight="true" outlineLevel="0" collapsed="false">
      <c r="A113" s="1"/>
      <c r="B113" s="10" t="str">
        <f aca="false">HD113</f>
        <v>4  9/10  -  3  23/25</v>
      </c>
      <c r="C113" s="10"/>
      <c r="D113" s="10"/>
      <c r="E113" s="61" t="s">
        <v>16</v>
      </c>
      <c r="F113" s="66" t="str">
        <f aca="false">HM113</f>
        <v>   49/50</v>
      </c>
      <c r="G113" s="73"/>
      <c r="H113" s="10"/>
      <c r="I113" s="10" t="n">
        <f aca="false">R113+K113</f>
        <v>5</v>
      </c>
      <c r="K113" s="4" t="n">
        <v>1</v>
      </c>
      <c r="Q113" s="4" t="n">
        <f aca="false">Q100+1</f>
        <v>9</v>
      </c>
      <c r="R113" s="4" t="n">
        <f aca="false">INT(0.5+(R$2/17*(Q113-1)))+O$2</f>
        <v>4</v>
      </c>
      <c r="T113" s="0" t="n">
        <f aca="false">R113</f>
        <v>4</v>
      </c>
      <c r="U113" s="0" t="n">
        <f aca="false">IF(R113=2,1,IF(R113=3,1,IF(R113=4,2,IF(R113=5,4,IF(R113=6,7,IF(R113=7,11,IF(R113=8,20,IF(R113=9,30,50))))))))</f>
        <v>2</v>
      </c>
      <c r="V113" s="0" t="n">
        <f aca="false">IF(R113=2,2,IF(R113=3,3,IF(R113=4,5,IF(R113=5,9,IF(R113=6,20,IF(R113=7,35,IF(R113=8,60,IF(R113=9,100,150))))))))</f>
        <v>5</v>
      </c>
      <c r="W113" s="0" t="n">
        <f aca="false">IF(R113=2,5,IF(R113=3,7,IF(R113=4,9,IF(R113=5,14,IF(R113=6,19,IF(R113=7,24,IF(R113=8,29,IF(R113=9,34,39))))))))</f>
        <v>9</v>
      </c>
      <c r="X113" s="0" t="n">
        <f aca="false">IF(R113=2,9,IF(R113=3,19,IF(R113=4,29,IF(R113=5,44,IF(R113=6,54,IF(R113=7,69,IF(R113=8,84,IF(R113=9,99,124))))))))</f>
        <v>29</v>
      </c>
      <c r="Y113" s="0" t="n">
        <f aca="false">IF(R113=2,6,IF(R113=3,8,IF(R113=4,10,IF(R113=5,15,IF(R113=6,20,IF(R113=7,25,IF(R113=8,30,IF(R113=9,35,40))))))))</f>
        <v>10</v>
      </c>
      <c r="Z113" s="0" t="n">
        <f aca="false">IF(R113=2,10,IF(R113=3,20,IF(R113=4,30,IF(R113=5,45,IF(R113=6,55,IF(R113=7,70,IF(R113=8,85,IF(R113=9,100,125))))))))</f>
        <v>30</v>
      </c>
      <c r="AA113" s="0" t="s">
        <v>105</v>
      </c>
      <c r="AB113" s="15" t="n">
        <f aca="true">INT((RAND()*(V113-(AB117+1))+AB117+1))</f>
        <v>4</v>
      </c>
      <c r="AC113" s="15" t="n">
        <f aca="true">INT((RAND()*(X113-W113+1)+W113))</f>
        <v>27</v>
      </c>
      <c r="AD113" s="0" t="n">
        <f aca="false">AC113-AC114*(AB114-AB113)</f>
        <v>27</v>
      </c>
      <c r="AE113" s="0" t="n">
        <v>256</v>
      </c>
      <c r="AF113" s="15" t="n">
        <f aca="false">IF(AD113/AE113=INT(AD113/AE113),1,0)</f>
        <v>0</v>
      </c>
      <c r="AG113" s="15" t="n">
        <f aca="false">IF(AF113=0,AD113,AD113/AE113)</f>
        <v>27</v>
      </c>
      <c r="AH113" s="15" t="n">
        <v>16</v>
      </c>
      <c r="AI113" s="15" t="n">
        <f aca="false">IF(AG113/AH113=INT(AG113/AH113),1,0)</f>
        <v>0</v>
      </c>
      <c r="AJ113" s="15" t="n">
        <f aca="false">IF(AI113=0,AG113,AG113/AH113)</f>
        <v>27</v>
      </c>
      <c r="AK113" s="15" t="n">
        <v>4</v>
      </c>
      <c r="AL113" s="15" t="n">
        <f aca="false">IF(AJ113/AK113=INT(AJ113/AK113),1,0)</f>
        <v>0</v>
      </c>
      <c r="AM113" s="15" t="n">
        <f aca="false">IF(AL113=0,AJ113,AJ113/AK113)</f>
        <v>27</v>
      </c>
      <c r="AN113" s="15" t="n">
        <v>2</v>
      </c>
      <c r="AO113" s="15" t="n">
        <f aca="false">IF(AM113/AN113=INT(AM113/AN113),1,0)</f>
        <v>0</v>
      </c>
      <c r="AP113" s="15" t="n">
        <f aca="false">IF(AO113=0,AM113,AM113/AN113)</f>
        <v>27</v>
      </c>
      <c r="AQ113" s="15" t="n">
        <v>81</v>
      </c>
      <c r="AR113" s="15" t="n">
        <f aca="false">IF(AP113/AQ113=INT(AP113/AQ113),1,0)</f>
        <v>0</v>
      </c>
      <c r="AS113" s="15" t="n">
        <f aca="false">IF(AR113=0,AP113,AP113/AQ113)</f>
        <v>27</v>
      </c>
      <c r="AT113" s="15" t="n">
        <v>9</v>
      </c>
      <c r="AU113" s="15" t="n">
        <f aca="false">IF(AS113/AT113=INT(AS113/AT113),1,0)</f>
        <v>1</v>
      </c>
      <c r="AV113" s="15" t="n">
        <f aca="false">IF(AU113=0,AS113,AS113/AT113)</f>
        <v>3</v>
      </c>
      <c r="AW113" s="15" t="n">
        <v>3</v>
      </c>
      <c r="AX113" s="15" t="n">
        <f aca="false">IF(AV113/AW113=INT(AV113/AW113),1,0)</f>
        <v>1</v>
      </c>
      <c r="AY113" s="15" t="n">
        <f aca="false">IF(AX113=0,AV113,AV113/AW113)</f>
        <v>1</v>
      </c>
      <c r="AZ113" s="15" t="n">
        <v>25</v>
      </c>
      <c r="BA113" s="15" t="n">
        <f aca="false">IF(AY113/AZ113=INT(AY113/AZ113),1,0)</f>
        <v>0</v>
      </c>
      <c r="BB113" s="15" t="n">
        <f aca="false">IF(BA113=0,AY113,AY113/AZ113)</f>
        <v>1</v>
      </c>
      <c r="BC113" s="15" t="n">
        <v>5</v>
      </c>
      <c r="BD113" s="15" t="n">
        <f aca="false">IF(BB113/BC113=INT(BB113/BC113),1,0)</f>
        <v>0</v>
      </c>
      <c r="BE113" s="15" t="n">
        <f aca="false">IF(BD113=0,BB113,BB113/BC113)</f>
        <v>1</v>
      </c>
      <c r="BF113" s="15" t="n">
        <v>49</v>
      </c>
      <c r="BG113" s="15" t="n">
        <f aca="false">IF(BE113/BF113=INT(BE113/BF113),1,0)</f>
        <v>0</v>
      </c>
      <c r="BH113" s="15" t="n">
        <f aca="false">IF(BG113=0,BE113,BE113/BF113)</f>
        <v>1</v>
      </c>
      <c r="BI113" s="15" t="n">
        <v>7</v>
      </c>
      <c r="BJ113" s="15" t="n">
        <f aca="false">IF(BH113/BI113=INT(BH113/BI113),1,0)</f>
        <v>0</v>
      </c>
      <c r="BK113" s="15" t="n">
        <f aca="false">IF(BJ113=0,BH113,BH113/BI113)</f>
        <v>1</v>
      </c>
      <c r="BL113" s="15" t="n">
        <v>121</v>
      </c>
      <c r="BM113" s="15" t="n">
        <f aca="false">IF(BK113/BL113=INT(BK113/BL113),1,0)</f>
        <v>0</v>
      </c>
      <c r="BN113" s="15" t="n">
        <f aca="false">IF(BM113=0,BK113,BK113/BL113)</f>
        <v>1</v>
      </c>
      <c r="BO113" s="15" t="n">
        <v>11</v>
      </c>
      <c r="BP113" s="15" t="n">
        <f aca="false">IF(BN113/BO113=INT(BN113/BO113),1,0)</f>
        <v>0</v>
      </c>
      <c r="BQ113" s="15" t="n">
        <f aca="false">IF(BP113=0,BN113,BN113/BO113)</f>
        <v>1</v>
      </c>
      <c r="BR113" s="15" t="n">
        <v>169</v>
      </c>
      <c r="BS113" s="15" t="n">
        <f aca="false">IF(BQ113/BR113=INT(BQ113/BR113),1,0)</f>
        <v>0</v>
      </c>
      <c r="BT113" s="15" t="n">
        <f aca="false">IF(BS113=0,BQ113,BQ113/BR113)</f>
        <v>1</v>
      </c>
      <c r="BU113" s="15" t="n">
        <v>13</v>
      </c>
      <c r="BV113" s="15" t="n">
        <f aca="false">IF(BT113/BU113=INT(BT113/BU113),1,0)</f>
        <v>0</v>
      </c>
      <c r="BW113" s="15" t="n">
        <f aca="false">IF(BV113=0,BT113,BT113/BU113)</f>
        <v>1</v>
      </c>
      <c r="BX113" s="15" t="n">
        <v>17</v>
      </c>
      <c r="BY113" s="15" t="n">
        <f aca="false">IF(BW113/BX113=INT(BW113/BX113),1,0)</f>
        <v>0</v>
      </c>
      <c r="BZ113" s="15" t="n">
        <f aca="false">IF(BY113=0,BW113,BW113/BX113)</f>
        <v>1</v>
      </c>
      <c r="CA113" s="15" t="n">
        <v>19</v>
      </c>
      <c r="CB113" s="15" t="n">
        <f aca="false">IF(BZ113/CA113=INT(BZ113/CA113),1,0)</f>
        <v>0</v>
      </c>
      <c r="CC113" s="15" t="n">
        <f aca="false">IF(CB113=0,BZ113,BZ113/CA113)</f>
        <v>1</v>
      </c>
      <c r="CD113" s="15" t="n">
        <v>23</v>
      </c>
      <c r="CE113" s="15" t="n">
        <f aca="false">IF(CC113/CD113=INT(CC113/CD113),1,0)</f>
        <v>0</v>
      </c>
      <c r="CF113" s="15" t="n">
        <f aca="false">IF(CE113=0,CC113,CC113/CD113)</f>
        <v>1</v>
      </c>
      <c r="CG113" s="15" t="n">
        <v>29</v>
      </c>
      <c r="CH113" s="15" t="n">
        <f aca="false">IF(CF113/CG113=INT(CF113/CG113),1,0)</f>
        <v>0</v>
      </c>
      <c r="CI113" s="15" t="n">
        <f aca="false">IF(CH113=0,CF113,CF113/CG113)</f>
        <v>1</v>
      </c>
      <c r="CJ113" s="15" t="n">
        <v>31</v>
      </c>
      <c r="CK113" s="15" t="n">
        <f aca="false">IF(CI113/CJ113=INT(CI113/CJ113),1,0)</f>
        <v>0</v>
      </c>
      <c r="CL113" s="15" t="n">
        <f aca="false">IF(CK113=0,CI113,CI113/CJ113)</f>
        <v>1</v>
      </c>
      <c r="CM113" s="15" t="n">
        <v>37</v>
      </c>
      <c r="CN113" s="15" t="n">
        <f aca="false">IF(CL113/CM113=INT(CL113/CM113),1,0)</f>
        <v>0</v>
      </c>
      <c r="CO113" s="15" t="n">
        <f aca="false">IF(CN113=0,CL113,CL113/CM113)</f>
        <v>1</v>
      </c>
      <c r="CP113" s="15" t="n">
        <v>41</v>
      </c>
      <c r="CQ113" s="15" t="n">
        <f aca="false">IF(CO113/CP113=INT(CO113/CP113),1,0)</f>
        <v>0</v>
      </c>
      <c r="CR113" s="15" t="n">
        <f aca="false">IF(CQ113=0,CO113,CO113/CP113)</f>
        <v>1</v>
      </c>
      <c r="CS113" s="15" t="n">
        <v>43</v>
      </c>
      <c r="CT113" s="15" t="n">
        <f aca="false">IF(CR113/CS113=INT(CR113/CS113),1,0)</f>
        <v>0</v>
      </c>
      <c r="CU113" s="15" t="n">
        <f aca="false">IF(CT113=0,CR113,CR113/CS113)</f>
        <v>1</v>
      </c>
      <c r="CV113" s="15" t="n">
        <v>47</v>
      </c>
      <c r="CW113" s="15" t="n">
        <f aca="false">IF(CU113/CV113=INT(CU113/CV113),1,0)</f>
        <v>0</v>
      </c>
      <c r="CX113" s="15" t="n">
        <f aca="false">IF(CW113=0,CU113,CU113/CV113)</f>
        <v>1</v>
      </c>
      <c r="CY113" s="15" t="n">
        <v>53</v>
      </c>
      <c r="CZ113" s="15" t="n">
        <f aca="false">IF(CX113/CY113=INT(CX113/CY113),1,0)</f>
        <v>0</v>
      </c>
      <c r="DA113" s="15" t="n">
        <f aca="false">IF(CZ113=0,CX113,CX113/CY113)</f>
        <v>1</v>
      </c>
      <c r="DB113" s="15" t="n">
        <v>59</v>
      </c>
      <c r="DC113" s="15" t="n">
        <f aca="false">IF(DA113/DB113=INT(DA113/DB113),1,0)</f>
        <v>0</v>
      </c>
      <c r="DD113" s="15" t="n">
        <f aca="false">IF(DC113=0,DA113,DA113/DB113)</f>
        <v>1</v>
      </c>
      <c r="DE113" s="15" t="n">
        <v>61</v>
      </c>
      <c r="DF113" s="15" t="n">
        <f aca="false">IF(DD113/DE113=INT(DD113/DE113),1,0)</f>
        <v>0</v>
      </c>
      <c r="DG113" s="15" t="n">
        <f aca="false">IF(DF113=0,DD113,DD113/DE113)</f>
        <v>1</v>
      </c>
      <c r="DH113" s="15" t="n">
        <v>67</v>
      </c>
      <c r="DI113" s="15" t="n">
        <f aca="false">IF(DG113/DH113=INT(DG113/DH113),1,0)</f>
        <v>0</v>
      </c>
      <c r="DJ113" s="15" t="n">
        <f aca="false">IF(DI113=0,DG113,DG113/DH113)</f>
        <v>1</v>
      </c>
      <c r="DK113" s="15" t="n">
        <v>71</v>
      </c>
      <c r="DL113" s="15" t="n">
        <f aca="false">IF(DJ113/DK113=INT(DJ113/DK113),1,0)</f>
        <v>0</v>
      </c>
      <c r="DM113" s="15" t="n">
        <f aca="false">IF(DL113=0,DJ113,DJ113/DK113)</f>
        <v>1</v>
      </c>
      <c r="DN113" s="15" t="n">
        <v>73</v>
      </c>
      <c r="DO113" s="15" t="n">
        <f aca="false">IF(DM113/DN113=INT(DM113/DN113),1,0)</f>
        <v>0</v>
      </c>
      <c r="DP113" s="15" t="n">
        <f aca="false">IF(DO113=0,DM113,DM113/DN113)</f>
        <v>1</v>
      </c>
      <c r="DQ113" s="15" t="n">
        <v>79</v>
      </c>
      <c r="DR113" s="15" t="n">
        <f aca="false">IF(DP113/DQ113=INT(DP113/DQ113),1,0)</f>
        <v>0</v>
      </c>
      <c r="DS113" s="15" t="n">
        <f aca="false">IF(DR113=0,DP113,DP113/DQ113)</f>
        <v>1</v>
      </c>
      <c r="DT113" s="15" t="n">
        <v>83</v>
      </c>
      <c r="DU113" s="15" t="n">
        <f aca="false">IF(DS113/DT113=INT(DS113/DT113),1,0)</f>
        <v>0</v>
      </c>
      <c r="DV113" s="15" t="n">
        <f aca="false">IF(DU113=0,DS113,DS113/DT113)</f>
        <v>1</v>
      </c>
      <c r="DW113" s="15" t="n">
        <v>89</v>
      </c>
      <c r="DX113" s="15" t="n">
        <f aca="false">IF(DV113/DW113=INT(DV113/DW113),1,0)</f>
        <v>0</v>
      </c>
      <c r="DY113" s="15" t="n">
        <f aca="false">IF(DX113=0,DV113,DV113/DW113)</f>
        <v>1</v>
      </c>
      <c r="DZ113" s="15" t="n">
        <v>97</v>
      </c>
      <c r="EA113" s="15" t="n">
        <f aca="false">IF(DY113/DZ113=INT(DY113/DZ113),1,0)</f>
        <v>0</v>
      </c>
      <c r="EB113" s="15" t="n">
        <f aca="false">IF(EA113=0,DY113,DY113/DZ113)</f>
        <v>1</v>
      </c>
      <c r="EC113" s="15" t="n">
        <v>101</v>
      </c>
      <c r="ED113" s="15" t="n">
        <f aca="false">IF(EB113/EC113=INT(EB113/EC113),1,0)</f>
        <v>0</v>
      </c>
      <c r="EE113" s="15" t="n">
        <f aca="false">IF(ED113=0,EB113,EB113/EC113)</f>
        <v>1</v>
      </c>
      <c r="EF113" s="15" t="n">
        <v>103</v>
      </c>
      <c r="EG113" s="15" t="n">
        <f aca="false">IF(EE113/EF113=INT(EE113/EF113),1,0)</f>
        <v>0</v>
      </c>
      <c r="EH113" s="15" t="n">
        <f aca="false">IF(EG113=0,EE113,EE113/EF113)</f>
        <v>1</v>
      </c>
      <c r="EI113" s="15" t="n">
        <v>107</v>
      </c>
      <c r="EJ113" s="15" t="n">
        <f aca="false">IF(EH113/EI113=INT(EH113/EI113),1,0)</f>
        <v>0</v>
      </c>
      <c r="EK113" s="15" t="n">
        <f aca="false">IF(EJ113=0,EH113,EH113/EI113)</f>
        <v>1</v>
      </c>
      <c r="EL113" s="15" t="n">
        <v>109</v>
      </c>
      <c r="EM113" s="15" t="n">
        <f aca="false">IF(EK113/EL113=INT(EK113/EL113),1,0)</f>
        <v>0</v>
      </c>
      <c r="EN113" s="15" t="n">
        <f aca="false">IF(EM113=0,EK113,EK113/EL113)</f>
        <v>1</v>
      </c>
      <c r="EO113" s="15" t="n">
        <v>113</v>
      </c>
      <c r="EP113" s="15" t="n">
        <f aca="false">IF(EN113/EO113=INT(EN113/EO113),1,0)</f>
        <v>0</v>
      </c>
      <c r="EQ113" s="15" t="n">
        <f aca="false">IF(EP113=0,EN113,EN113/EO113)</f>
        <v>1</v>
      </c>
      <c r="ER113" s="15" t="n">
        <v>127</v>
      </c>
      <c r="ES113" s="15" t="n">
        <f aca="false">IF(EQ113/ER113=INT(EQ113/ER113),1,0)</f>
        <v>0</v>
      </c>
      <c r="ET113" s="15" t="n">
        <f aca="false">IF(ES113=0,EQ113,EQ113/ER113)</f>
        <v>1</v>
      </c>
      <c r="EU113" s="15" t="n">
        <v>131</v>
      </c>
      <c r="EV113" s="15" t="n">
        <f aca="false">IF(ET113/EU113=INT(ET113/EU113),1,0)</f>
        <v>0</v>
      </c>
      <c r="EW113" s="15" t="n">
        <f aca="false">IF(EV113=0,ET113,ET113/EU113)</f>
        <v>1</v>
      </c>
      <c r="EX113" s="15" t="n">
        <v>137</v>
      </c>
      <c r="EY113" s="15" t="n">
        <f aca="false">IF(EW113/EX113=INT(EW113/EX113),1,0)</f>
        <v>0</v>
      </c>
      <c r="EZ113" s="15" t="n">
        <f aca="false">IF(EY113=0,EW113,EW113/EX113)</f>
        <v>1</v>
      </c>
      <c r="FA113" s="15" t="n">
        <v>139</v>
      </c>
      <c r="FB113" s="15" t="n">
        <f aca="false">IF(EZ113/FA113=INT(EZ113/FA113),1,0)</f>
        <v>0</v>
      </c>
      <c r="FC113" s="15" t="n">
        <f aca="false">IF(FB113=0,EZ113,EZ113/FA113)</f>
        <v>1</v>
      </c>
      <c r="FD113" s="15" t="n">
        <v>149</v>
      </c>
      <c r="FE113" s="15" t="n">
        <f aca="false">IF(FC113/FD113=INT(FC113/FD113),1,0)</f>
        <v>0</v>
      </c>
      <c r="FF113" s="15" t="n">
        <f aca="false">IF(FE113=0,FC113,FC113/FD113)</f>
        <v>1</v>
      </c>
      <c r="FG113" s="15"/>
      <c r="FH113" s="15" t="n">
        <f aca="false">8*AF113+4*AI113+2*AL113+AO113</f>
        <v>0</v>
      </c>
      <c r="FI113" s="15" t="n">
        <f aca="false">4*AR113+2*AU113+AX113</f>
        <v>3</v>
      </c>
      <c r="FJ113" s="15" t="n">
        <f aca="false">2*BA113+BD113</f>
        <v>0</v>
      </c>
      <c r="FK113" s="15" t="n">
        <f aca="false">2*BG113+BJ113</f>
        <v>0</v>
      </c>
      <c r="FL113" s="15" t="n">
        <f aca="false">2*BM113+BP113</f>
        <v>0</v>
      </c>
      <c r="FM113" s="15" t="n">
        <f aca="false">2*BS113+BV113</f>
        <v>0</v>
      </c>
      <c r="FN113" s="15" t="n">
        <f aca="false">BY113</f>
        <v>0</v>
      </c>
      <c r="FO113" s="15" t="n">
        <f aca="false">CB113</f>
        <v>0</v>
      </c>
      <c r="FP113" s="15" t="n">
        <f aca="false">CE113</f>
        <v>0</v>
      </c>
      <c r="FQ113" s="15" t="n">
        <f aca="false">CH113</f>
        <v>0</v>
      </c>
      <c r="FR113" s="15" t="n">
        <f aca="false">CK113</f>
        <v>0</v>
      </c>
      <c r="FS113" s="0" t="n">
        <f aca="false">CN113</f>
        <v>0</v>
      </c>
      <c r="FT113" s="0" t="n">
        <f aca="false">CQ113</f>
        <v>0</v>
      </c>
      <c r="FU113" s="0" t="n">
        <f aca="false">CT113</f>
        <v>0</v>
      </c>
      <c r="FV113" s="0" t="n">
        <f aca="false">CW113</f>
        <v>0</v>
      </c>
      <c r="FW113" s="0" t="n">
        <f aca="false">CZ113</f>
        <v>0</v>
      </c>
      <c r="FX113" s="0" t="n">
        <f aca="false">DC113</f>
        <v>0</v>
      </c>
      <c r="FY113" s="0" t="n">
        <f aca="false">DF113</f>
        <v>0</v>
      </c>
      <c r="FZ113" s="0" t="n">
        <f aca="false">DI113</f>
        <v>0</v>
      </c>
      <c r="GA113" s="0" t="n">
        <f aca="false">DL113</f>
        <v>0</v>
      </c>
      <c r="GB113" s="0" t="n">
        <f aca="false">DO113</f>
        <v>0</v>
      </c>
      <c r="GC113" s="0" t="n">
        <f aca="false">DR113</f>
        <v>0</v>
      </c>
      <c r="GD113" s="0" t="n">
        <f aca="false">DU113</f>
        <v>0</v>
      </c>
      <c r="GE113" s="0" t="n">
        <f aca="false">DX113</f>
        <v>0</v>
      </c>
      <c r="GF113" s="0" t="n">
        <f aca="false">EA113</f>
        <v>0</v>
      </c>
      <c r="GG113" s="0" t="n">
        <f aca="false">ED113</f>
        <v>0</v>
      </c>
      <c r="GH113" s="0" t="n">
        <f aca="false">EG113</f>
        <v>0</v>
      </c>
      <c r="GI113" s="0" t="n">
        <f aca="false">EJ113</f>
        <v>0</v>
      </c>
      <c r="GJ113" s="0" t="n">
        <f aca="false">EM113</f>
        <v>0</v>
      </c>
      <c r="GK113" s="0" t="n">
        <f aca="false">EP113</f>
        <v>0</v>
      </c>
      <c r="GL113" s="0" t="n">
        <f aca="false">ES113</f>
        <v>0</v>
      </c>
      <c r="GM113" s="0" t="n">
        <f aca="false">EV113</f>
        <v>0</v>
      </c>
      <c r="GN113" s="0" t="n">
        <f aca="false">EY113</f>
        <v>0</v>
      </c>
      <c r="GO113" s="0" t="n">
        <f aca="false">FB113</f>
        <v>0</v>
      </c>
      <c r="GP113" s="0" t="n">
        <f aca="false">FE113</f>
        <v>0</v>
      </c>
      <c r="GQ113" s="0" t="n">
        <f aca="false">AD113</f>
        <v>27</v>
      </c>
      <c r="GR113" s="0" t="n">
        <f aca="false">GQ113/GQ116</f>
        <v>9</v>
      </c>
      <c r="GT113" s="0" t="n">
        <f aca="false">GR113*GR118-GR114*GR117</f>
        <v>-5</v>
      </c>
      <c r="GU113" s="0" t="n">
        <f aca="false">GT113+GR114*GT114*GR118</f>
        <v>245</v>
      </c>
      <c r="GV113" s="0" t="s">
        <v>86</v>
      </c>
      <c r="GX113" s="0" t="n">
        <f aca="false">AB114</f>
        <v>4</v>
      </c>
      <c r="GY113" s="0" t="n">
        <f aca="false">GR113</f>
        <v>9</v>
      </c>
      <c r="GZ113" s="0" t="n">
        <f aca="false">GR114</f>
        <v>10</v>
      </c>
      <c r="HA113" s="0" t="n">
        <f aca="false">AB118</f>
        <v>3</v>
      </c>
      <c r="HB113" s="0" t="n">
        <f aca="false">GR117</f>
        <v>23</v>
      </c>
      <c r="HC113" s="0" t="n">
        <f aca="false">GR118</f>
        <v>25</v>
      </c>
      <c r="HD113" s="0" t="str">
        <f aca="false">GX113&amp;"  "&amp;GY113&amp;"/"&amp;GZ113&amp;"  -  "&amp;HA113&amp;"  "&amp;HB113&amp;"/"&amp;HC113</f>
        <v>4  9/10  -  3  23/25</v>
      </c>
      <c r="HG113" s="0" t="n">
        <f aca="false">AB122</f>
        <v>0</v>
      </c>
      <c r="HH113" s="0" t="n">
        <f aca="false">GR121</f>
        <v>49</v>
      </c>
      <c r="HI113" s="0" t="n">
        <f aca="false">GR122</f>
        <v>50</v>
      </c>
      <c r="HJ113" s="0" t="str">
        <f aca="false">HG113&amp;"  "&amp;HH113&amp;"/"&amp;HI113</f>
        <v>0  49/50</v>
      </c>
      <c r="HK113" s="0" t="str">
        <f aca="false">"   "&amp;HH113&amp;"/"&amp;HI113</f>
        <v>   49/50</v>
      </c>
      <c r="HL113" s="0" t="str">
        <f aca="false">HG113&amp;"   "</f>
        <v>0   </v>
      </c>
      <c r="HM113" s="0" t="str">
        <f aca="false">IF(HG113=0,HK113,IF(HH113=0,HL113,IF(HH113+HG113=0,"0   ",HJ113)))</f>
        <v>   49/50</v>
      </c>
    </row>
    <row r="114" customFormat="false" ht="6" hidden="true" customHeight="true" outlineLevel="0" collapsed="false">
      <c r="A114" s="1"/>
      <c r="B114" s="13"/>
      <c r="C114" s="10"/>
      <c r="D114" s="10"/>
      <c r="E114" s="61"/>
      <c r="F114" s="78"/>
      <c r="G114" s="61"/>
      <c r="H114" s="10"/>
      <c r="I114" s="10"/>
      <c r="AB114" s="0" t="n">
        <f aca="false">AB113+INT(AC113/AC114)</f>
        <v>4</v>
      </c>
      <c r="AC114" s="15" t="n">
        <f aca="true">IF(Y113&gt;AC113,INT((RAND()*(Z113-Y113+1)+Y113)),INT((RAND()*(Z113-AC113)+AC113+1)))</f>
        <v>30</v>
      </c>
      <c r="AD114" s="0" t="n">
        <f aca="false">AC114</f>
        <v>30</v>
      </c>
      <c r="AE114" s="0" t="n">
        <v>256</v>
      </c>
      <c r="AF114" s="15" t="n">
        <f aca="false">IF(AD114/AE114=INT(AD114/AE114),1,0)</f>
        <v>0</v>
      </c>
      <c r="AG114" s="15" t="n">
        <f aca="false">IF(AF114=0,AD114,AD114/AE114)</f>
        <v>30</v>
      </c>
      <c r="AH114" s="15" t="n">
        <v>16</v>
      </c>
      <c r="AI114" s="15" t="n">
        <f aca="false">IF(AG114/AH114=INT(AG114/AH114),1,0)</f>
        <v>0</v>
      </c>
      <c r="AJ114" s="15" t="n">
        <f aca="false">IF(AI114=0,AG114,AG114/AH114)</f>
        <v>30</v>
      </c>
      <c r="AK114" s="15" t="n">
        <v>4</v>
      </c>
      <c r="AL114" s="15" t="n">
        <f aca="false">IF(AJ114/AK114=INT(AJ114/AK114),1,0)</f>
        <v>0</v>
      </c>
      <c r="AM114" s="15" t="n">
        <f aca="false">IF(AL114=0,AJ114,AJ114/AK114)</f>
        <v>30</v>
      </c>
      <c r="AN114" s="15" t="n">
        <v>2</v>
      </c>
      <c r="AO114" s="15" t="n">
        <f aca="false">IF(AM114/AN114=INT(AM114/AN114),1,0)</f>
        <v>1</v>
      </c>
      <c r="AP114" s="15" t="n">
        <f aca="false">IF(AO114=0,AM114,AM114/AN114)</f>
        <v>15</v>
      </c>
      <c r="AQ114" s="15" t="n">
        <v>81</v>
      </c>
      <c r="AR114" s="15" t="n">
        <f aca="false">IF(AP114/AQ114=INT(AP114/AQ114),1,0)</f>
        <v>0</v>
      </c>
      <c r="AS114" s="15" t="n">
        <f aca="false">IF(AR114=0,AP114,AP114/AQ114)</f>
        <v>15</v>
      </c>
      <c r="AT114" s="15" t="n">
        <v>9</v>
      </c>
      <c r="AU114" s="15" t="n">
        <f aca="false">IF(AS114/AT114=INT(AS114/AT114),1,0)</f>
        <v>0</v>
      </c>
      <c r="AV114" s="15" t="n">
        <f aca="false">IF(AU114=0,AS114,AS114/AT114)</f>
        <v>15</v>
      </c>
      <c r="AW114" s="15" t="n">
        <v>3</v>
      </c>
      <c r="AX114" s="15" t="n">
        <f aca="false">IF(AV114/AW114=INT(AV114/AW114),1,0)</f>
        <v>1</v>
      </c>
      <c r="AY114" s="15" t="n">
        <f aca="false">IF(AX114=0,AV114,AV114/AW114)</f>
        <v>5</v>
      </c>
      <c r="AZ114" s="15" t="n">
        <v>25</v>
      </c>
      <c r="BA114" s="15" t="n">
        <f aca="false">IF(AY114/AZ114=INT(AY114/AZ114),1,0)</f>
        <v>0</v>
      </c>
      <c r="BB114" s="15" t="n">
        <f aca="false">IF(BA114=0,AY114,AY114/AZ114)</f>
        <v>5</v>
      </c>
      <c r="BC114" s="15" t="n">
        <v>5</v>
      </c>
      <c r="BD114" s="15" t="n">
        <f aca="false">IF(BB114/BC114=INT(BB114/BC114),1,0)</f>
        <v>1</v>
      </c>
      <c r="BE114" s="15" t="n">
        <f aca="false">IF(BD114=0,BB114,BB114/BC114)</f>
        <v>1</v>
      </c>
      <c r="BF114" s="15" t="n">
        <v>49</v>
      </c>
      <c r="BG114" s="15" t="n">
        <f aca="false">IF(BE114/BF114=INT(BE114/BF114),1,0)</f>
        <v>0</v>
      </c>
      <c r="BH114" s="15" t="n">
        <f aca="false">IF(BG114=0,BE114,BE114/BF114)</f>
        <v>1</v>
      </c>
      <c r="BI114" s="15" t="n">
        <v>7</v>
      </c>
      <c r="BJ114" s="15" t="n">
        <f aca="false">IF(BH114/BI114=INT(BH114/BI114),1,0)</f>
        <v>0</v>
      </c>
      <c r="BK114" s="15" t="n">
        <f aca="false">IF(BJ114=0,BH114,BH114/BI114)</f>
        <v>1</v>
      </c>
      <c r="BL114" s="15" t="n">
        <v>121</v>
      </c>
      <c r="BM114" s="15" t="n">
        <f aca="false">IF(BK114/BL114=INT(BK114/BL114),1,0)</f>
        <v>0</v>
      </c>
      <c r="BN114" s="15" t="n">
        <f aca="false">IF(BM114=0,BK114,BK114/BL114)</f>
        <v>1</v>
      </c>
      <c r="BO114" s="15" t="n">
        <v>11</v>
      </c>
      <c r="BP114" s="15" t="n">
        <f aca="false">IF(BN114/BO114=INT(BN114/BO114),1,0)</f>
        <v>0</v>
      </c>
      <c r="BQ114" s="15" t="n">
        <f aca="false">IF(BP114=0,BN114,BN114/BO114)</f>
        <v>1</v>
      </c>
      <c r="BR114" s="15" t="n">
        <v>169</v>
      </c>
      <c r="BS114" s="15" t="n">
        <f aca="false">IF(BQ114/BR114=INT(BQ114/BR114),1,0)</f>
        <v>0</v>
      </c>
      <c r="BT114" s="15" t="n">
        <f aca="false">IF(BS114=0,BQ114,BQ114/BR114)</f>
        <v>1</v>
      </c>
      <c r="BU114" s="15" t="n">
        <v>13</v>
      </c>
      <c r="BV114" s="15" t="n">
        <f aca="false">IF(BT114/BU114=INT(BT114/BU114),1,0)</f>
        <v>0</v>
      </c>
      <c r="BW114" s="15" t="n">
        <f aca="false">IF(BV114=0,BT114,BT114/BU114)</f>
        <v>1</v>
      </c>
      <c r="BX114" s="15" t="n">
        <v>17</v>
      </c>
      <c r="BY114" s="15" t="n">
        <f aca="false">IF(BW114/BX114=INT(BW114/BX114),1,0)</f>
        <v>0</v>
      </c>
      <c r="BZ114" s="15" t="n">
        <f aca="false">IF(BY114=0,BW114,BW114/BX114)</f>
        <v>1</v>
      </c>
      <c r="CA114" s="15" t="n">
        <v>19</v>
      </c>
      <c r="CB114" s="15" t="n">
        <f aca="false">IF(BZ114/CA114=INT(BZ114/CA114),1,0)</f>
        <v>0</v>
      </c>
      <c r="CC114" s="15" t="n">
        <f aca="false">IF(CB114=0,BZ114,BZ114/CA114)</f>
        <v>1</v>
      </c>
      <c r="CD114" s="15" t="n">
        <v>23</v>
      </c>
      <c r="CE114" s="15" t="n">
        <f aca="false">IF(CC114/CD114=INT(CC114/CD114),1,0)</f>
        <v>0</v>
      </c>
      <c r="CF114" s="15" t="n">
        <f aca="false">IF(CE114=0,CC114,CC114/CD114)</f>
        <v>1</v>
      </c>
      <c r="CG114" s="15" t="n">
        <v>29</v>
      </c>
      <c r="CH114" s="15" t="n">
        <f aca="false">IF(CF114/CG114=INT(CF114/CG114),1,0)</f>
        <v>0</v>
      </c>
      <c r="CI114" s="15" t="n">
        <f aca="false">IF(CH114=0,CF114,CF114/CG114)</f>
        <v>1</v>
      </c>
      <c r="CJ114" s="15" t="n">
        <v>31</v>
      </c>
      <c r="CK114" s="15" t="n">
        <f aca="false">IF(CI114/CJ114=INT(CI114/CJ114),1,0)</f>
        <v>0</v>
      </c>
      <c r="CL114" s="15" t="n">
        <f aca="false">IF(CK114=0,CI114,CI114/CJ114)</f>
        <v>1</v>
      </c>
      <c r="CM114" s="15" t="n">
        <v>37</v>
      </c>
      <c r="CN114" s="15" t="n">
        <f aca="false">IF(CL114/CM114=INT(CL114/CM114),1,0)</f>
        <v>0</v>
      </c>
      <c r="CO114" s="15" t="n">
        <f aca="false">IF(CN114=0,CL114,CL114/CM114)</f>
        <v>1</v>
      </c>
      <c r="CP114" s="15" t="n">
        <v>41</v>
      </c>
      <c r="CQ114" s="15" t="n">
        <f aca="false">IF(CO114/CP114=INT(CO114/CP114),1,0)</f>
        <v>0</v>
      </c>
      <c r="CR114" s="15" t="n">
        <f aca="false">IF(CQ114=0,CO114,CO114/CP114)</f>
        <v>1</v>
      </c>
      <c r="CS114" s="15" t="n">
        <v>43</v>
      </c>
      <c r="CT114" s="15" t="n">
        <f aca="false">IF(CR114/CS114=INT(CR114/CS114),1,0)</f>
        <v>0</v>
      </c>
      <c r="CU114" s="15" t="n">
        <f aca="false">IF(CT114=0,CR114,CR114/CS114)</f>
        <v>1</v>
      </c>
      <c r="CV114" s="15" t="n">
        <v>47</v>
      </c>
      <c r="CW114" s="15" t="n">
        <f aca="false">IF(CU114/CV114=INT(CU114/CV114),1,0)</f>
        <v>0</v>
      </c>
      <c r="CX114" s="15" t="n">
        <f aca="false">IF(CW114=0,CU114,CU114/CV114)</f>
        <v>1</v>
      </c>
      <c r="CY114" s="15" t="n">
        <v>53</v>
      </c>
      <c r="CZ114" s="15" t="n">
        <f aca="false">IF(CX114/CY114=INT(CX114/CY114),1,0)</f>
        <v>0</v>
      </c>
      <c r="DA114" s="15" t="n">
        <f aca="false">IF(CZ114=0,CX114,CX114/CY114)</f>
        <v>1</v>
      </c>
      <c r="DB114" s="15" t="n">
        <v>59</v>
      </c>
      <c r="DC114" s="15" t="n">
        <f aca="false">IF(DA114/DB114=INT(DA114/DB114),1,0)</f>
        <v>0</v>
      </c>
      <c r="DD114" s="15" t="n">
        <f aca="false">IF(DC114=0,DA114,DA114/DB114)</f>
        <v>1</v>
      </c>
      <c r="DE114" s="15" t="n">
        <v>61</v>
      </c>
      <c r="DF114" s="15" t="n">
        <f aca="false">IF(DD114/DE114=INT(DD114/DE114),1,0)</f>
        <v>0</v>
      </c>
      <c r="DG114" s="15" t="n">
        <f aca="false">IF(DF114=0,DD114,DD114/DE114)</f>
        <v>1</v>
      </c>
      <c r="DH114" s="15" t="n">
        <v>67</v>
      </c>
      <c r="DI114" s="15" t="n">
        <f aca="false">IF(DG114/DH114=INT(DG114/DH114),1,0)</f>
        <v>0</v>
      </c>
      <c r="DJ114" s="15" t="n">
        <f aca="false">IF(DI114=0,DG114,DG114/DH114)</f>
        <v>1</v>
      </c>
      <c r="DK114" s="15" t="n">
        <v>71</v>
      </c>
      <c r="DL114" s="15" t="n">
        <f aca="false">IF(DJ114/DK114=INT(DJ114/DK114),1,0)</f>
        <v>0</v>
      </c>
      <c r="DM114" s="15" t="n">
        <f aca="false">IF(DL114=0,DJ114,DJ114/DK114)</f>
        <v>1</v>
      </c>
      <c r="DN114" s="15" t="n">
        <v>73</v>
      </c>
      <c r="DO114" s="15" t="n">
        <f aca="false">IF(DM114/DN114=INT(DM114/DN114),1,0)</f>
        <v>0</v>
      </c>
      <c r="DP114" s="15" t="n">
        <f aca="false">IF(DO114=0,DM114,DM114/DN114)</f>
        <v>1</v>
      </c>
      <c r="DQ114" s="15" t="n">
        <v>79</v>
      </c>
      <c r="DR114" s="15" t="n">
        <f aca="false">IF(DP114/DQ114=INT(DP114/DQ114),1,0)</f>
        <v>0</v>
      </c>
      <c r="DS114" s="15" t="n">
        <f aca="false">IF(DR114=0,DP114,DP114/DQ114)</f>
        <v>1</v>
      </c>
      <c r="DT114" s="15" t="n">
        <v>83</v>
      </c>
      <c r="DU114" s="15" t="n">
        <f aca="false">IF(DS114/DT114=INT(DS114/DT114),1,0)</f>
        <v>0</v>
      </c>
      <c r="DV114" s="15" t="n">
        <f aca="false">IF(DU114=0,DS114,DS114/DT114)</f>
        <v>1</v>
      </c>
      <c r="DW114" s="15" t="n">
        <v>89</v>
      </c>
      <c r="DX114" s="15" t="n">
        <f aca="false">IF(DV114/DW114=INT(DV114/DW114),1,0)</f>
        <v>0</v>
      </c>
      <c r="DY114" s="15" t="n">
        <f aca="false">IF(DX114=0,DV114,DV114/DW114)</f>
        <v>1</v>
      </c>
      <c r="DZ114" s="15" t="n">
        <v>97</v>
      </c>
      <c r="EA114" s="15" t="n">
        <f aca="false">IF(DY114/DZ114=INT(DY114/DZ114),1,0)</f>
        <v>0</v>
      </c>
      <c r="EB114" s="15" t="n">
        <f aca="false">IF(EA114=0,DY114,DY114/DZ114)</f>
        <v>1</v>
      </c>
      <c r="EC114" s="15" t="n">
        <v>101</v>
      </c>
      <c r="ED114" s="15" t="n">
        <f aca="false">IF(EB114/EC114=INT(EB114/EC114),1,0)</f>
        <v>0</v>
      </c>
      <c r="EE114" s="15" t="n">
        <f aca="false">IF(ED114=0,EB114,EB114/EC114)</f>
        <v>1</v>
      </c>
      <c r="EF114" s="15" t="n">
        <v>103</v>
      </c>
      <c r="EG114" s="15" t="n">
        <f aca="false">IF(EE114/EF114=INT(EE114/EF114),1,0)</f>
        <v>0</v>
      </c>
      <c r="EH114" s="15" t="n">
        <f aca="false">IF(EG114=0,EE114,EE114/EF114)</f>
        <v>1</v>
      </c>
      <c r="EI114" s="15" t="n">
        <v>107</v>
      </c>
      <c r="EJ114" s="15" t="n">
        <f aca="false">IF(EH114/EI114=INT(EH114/EI114),1,0)</f>
        <v>0</v>
      </c>
      <c r="EK114" s="15" t="n">
        <f aca="false">IF(EJ114=0,EH114,EH114/EI114)</f>
        <v>1</v>
      </c>
      <c r="EL114" s="15" t="n">
        <v>109</v>
      </c>
      <c r="EM114" s="15" t="n">
        <f aca="false">IF(EK114/EL114=INT(EK114/EL114),1,0)</f>
        <v>0</v>
      </c>
      <c r="EN114" s="15" t="n">
        <f aca="false">IF(EM114=0,EK114,EK114/EL114)</f>
        <v>1</v>
      </c>
      <c r="EO114" s="15" t="n">
        <v>113</v>
      </c>
      <c r="EP114" s="15" t="n">
        <f aca="false">IF(EN114/EO114=INT(EN114/EO114),1,0)</f>
        <v>0</v>
      </c>
      <c r="EQ114" s="15" t="n">
        <f aca="false">IF(EP114=0,EN114,EN114/EO114)</f>
        <v>1</v>
      </c>
      <c r="ER114" s="15" t="n">
        <v>127</v>
      </c>
      <c r="ES114" s="15" t="n">
        <f aca="false">IF(EQ114/ER114=INT(EQ114/ER114),1,0)</f>
        <v>0</v>
      </c>
      <c r="ET114" s="15" t="n">
        <f aca="false">IF(ES114=0,EQ114,EQ114/ER114)</f>
        <v>1</v>
      </c>
      <c r="EU114" s="15" t="n">
        <v>131</v>
      </c>
      <c r="EV114" s="15" t="n">
        <f aca="false">IF(ET114/EU114=INT(ET114/EU114),1,0)</f>
        <v>0</v>
      </c>
      <c r="EW114" s="15" t="n">
        <f aca="false">IF(EV114=0,ET114,ET114/EU114)</f>
        <v>1</v>
      </c>
      <c r="EX114" s="15" t="n">
        <v>137</v>
      </c>
      <c r="EY114" s="15" t="n">
        <f aca="false">IF(EW114/EX114=INT(EW114/EX114),1,0)</f>
        <v>0</v>
      </c>
      <c r="EZ114" s="15" t="n">
        <f aca="false">IF(EY114=0,EW114,EW114/EX114)</f>
        <v>1</v>
      </c>
      <c r="FA114" s="15" t="n">
        <v>139</v>
      </c>
      <c r="FB114" s="15" t="n">
        <f aca="false">IF(EZ114/FA114=INT(EZ114/FA114),1,0)</f>
        <v>0</v>
      </c>
      <c r="FC114" s="15" t="n">
        <f aca="false">IF(FB114=0,EZ114,EZ114/FA114)</f>
        <v>1</v>
      </c>
      <c r="FD114" s="15" t="n">
        <v>149</v>
      </c>
      <c r="FE114" s="15" t="n">
        <f aca="false">IF(FC114/FD114=INT(FC114/FD114),1,0)</f>
        <v>0</v>
      </c>
      <c r="FF114" s="15" t="n">
        <f aca="false">IF(FE114=0,FC114,FC114/FD114)</f>
        <v>1</v>
      </c>
      <c r="FG114" s="15"/>
      <c r="FH114" s="15" t="n">
        <f aca="false">8*AF114+4*AI114+2*AL114+AO114</f>
        <v>1</v>
      </c>
      <c r="FI114" s="15" t="n">
        <f aca="false">4*AR114+2*AU114+AX114</f>
        <v>1</v>
      </c>
      <c r="FJ114" s="15" t="n">
        <f aca="false">2*BA114+BD114</f>
        <v>1</v>
      </c>
      <c r="FK114" s="15" t="n">
        <f aca="false">2*BG114+BJ114</f>
        <v>0</v>
      </c>
      <c r="FL114" s="15" t="n">
        <f aca="false">2*BM114+BP114</f>
        <v>0</v>
      </c>
      <c r="FM114" s="15" t="n">
        <f aca="false">2*BS114+BV114</f>
        <v>0</v>
      </c>
      <c r="FN114" s="15" t="n">
        <f aca="false">BY114</f>
        <v>0</v>
      </c>
      <c r="FO114" s="15" t="n">
        <f aca="false">CB114</f>
        <v>0</v>
      </c>
      <c r="FP114" s="15" t="n">
        <f aca="false">CE114</f>
        <v>0</v>
      </c>
      <c r="FQ114" s="15" t="n">
        <f aca="false">CH114</f>
        <v>0</v>
      </c>
      <c r="FR114" s="15" t="n">
        <f aca="false">CK114</f>
        <v>0</v>
      </c>
      <c r="FS114" s="0" t="n">
        <f aca="false">CN114</f>
        <v>0</v>
      </c>
      <c r="FT114" s="0" t="n">
        <f aca="false">CQ114</f>
        <v>0</v>
      </c>
      <c r="FU114" s="0" t="n">
        <f aca="false">CT114</f>
        <v>0</v>
      </c>
      <c r="FV114" s="0" t="n">
        <f aca="false">CW114</f>
        <v>0</v>
      </c>
      <c r="FW114" s="0" t="n">
        <f aca="false">CZ114</f>
        <v>0</v>
      </c>
      <c r="FX114" s="0" t="n">
        <f aca="false">DC114</f>
        <v>0</v>
      </c>
      <c r="FY114" s="0" t="n">
        <f aca="false">DF114</f>
        <v>0</v>
      </c>
      <c r="FZ114" s="0" t="n">
        <f aca="false">DI114</f>
        <v>0</v>
      </c>
      <c r="GA114" s="0" t="n">
        <f aca="false">DL114</f>
        <v>0</v>
      </c>
      <c r="GB114" s="0" t="n">
        <f aca="false">DO114</f>
        <v>0</v>
      </c>
      <c r="GC114" s="0" t="n">
        <f aca="false">DR114</f>
        <v>0</v>
      </c>
      <c r="GD114" s="0" t="n">
        <f aca="false">DU114</f>
        <v>0</v>
      </c>
      <c r="GE114" s="0" t="n">
        <f aca="false">DX114</f>
        <v>0</v>
      </c>
      <c r="GF114" s="0" t="n">
        <f aca="false">EA114</f>
        <v>0</v>
      </c>
      <c r="GG114" s="0" t="n">
        <f aca="false">ED114</f>
        <v>0</v>
      </c>
      <c r="GH114" s="0" t="n">
        <f aca="false">EG114</f>
        <v>0</v>
      </c>
      <c r="GI114" s="0" t="n">
        <f aca="false">EJ114</f>
        <v>0</v>
      </c>
      <c r="GJ114" s="0" t="n">
        <f aca="false">EM114</f>
        <v>0</v>
      </c>
      <c r="GK114" s="0" t="n">
        <f aca="false">EP114</f>
        <v>0</v>
      </c>
      <c r="GL114" s="0" t="n">
        <f aca="false">ES114</f>
        <v>0</v>
      </c>
      <c r="GM114" s="0" t="n">
        <f aca="false">EV114</f>
        <v>0</v>
      </c>
      <c r="GN114" s="0" t="n">
        <f aca="false">EY114</f>
        <v>0</v>
      </c>
      <c r="GO114" s="0" t="n">
        <f aca="false">FB114</f>
        <v>0</v>
      </c>
      <c r="GP114" s="0" t="n">
        <f aca="false">FE114</f>
        <v>0</v>
      </c>
      <c r="GQ114" s="0" t="n">
        <f aca="false">AD114</f>
        <v>30</v>
      </c>
      <c r="GR114" s="0" t="n">
        <f aca="false">GQ114/GQ116</f>
        <v>10</v>
      </c>
      <c r="GT114" s="0" t="n">
        <f aca="false">IF(GT113&lt;0,1,0)</f>
        <v>1</v>
      </c>
      <c r="GU114" s="0" t="n">
        <f aca="false">GR114*GR118</f>
        <v>250</v>
      </c>
      <c r="GV114" s="0" t="s">
        <v>87</v>
      </c>
    </row>
    <row r="115" customFormat="false" ht="5.25" hidden="true" customHeight="true" outlineLevel="0" collapsed="false">
      <c r="A115" s="1"/>
      <c r="B115" s="13"/>
      <c r="C115" s="10"/>
      <c r="D115" s="10"/>
      <c r="E115" s="61"/>
      <c r="F115" s="78"/>
      <c r="G115" s="61"/>
      <c r="H115" s="10"/>
      <c r="I115" s="10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 t="n">
        <f aca="false">IF(FH113&lt;FH114,FH113,FH114)</f>
        <v>0</v>
      </c>
      <c r="FI115" s="15" t="n">
        <f aca="false">IF(FI113&lt;FI114,FI113,FI114)</f>
        <v>1</v>
      </c>
      <c r="FJ115" s="15" t="n">
        <f aca="false">IF(FJ113&lt;FJ114,FJ113,FJ114)</f>
        <v>0</v>
      </c>
      <c r="FK115" s="15" t="n">
        <f aca="false">IF(FK113&lt;FK114,FK113,FK114)</f>
        <v>0</v>
      </c>
      <c r="FL115" s="15" t="n">
        <f aca="false">IF(FL113&lt;FL114,FL113,FL114)</f>
        <v>0</v>
      </c>
      <c r="FM115" s="15" t="n">
        <f aca="false">IF(FM113&lt;FM114,FM113,FM114)</f>
        <v>0</v>
      </c>
      <c r="FN115" s="15" t="n">
        <f aca="false">IF(FN113&lt;FN114,FN113,FN114)</f>
        <v>0</v>
      </c>
      <c r="FO115" s="15" t="n">
        <f aca="false">IF(FO113&lt;FO114,FO113,FO114)</f>
        <v>0</v>
      </c>
      <c r="FP115" s="15" t="n">
        <f aca="false">IF(FP113&lt;FP114,FP113,FP114)</f>
        <v>0</v>
      </c>
      <c r="FQ115" s="15" t="n">
        <f aca="false">IF(FQ113&lt;FQ114,FQ113,FQ114)</f>
        <v>0</v>
      </c>
      <c r="FR115" s="15" t="n">
        <f aca="false">IF(FR113&lt;FR114,FR113,FR114)</f>
        <v>0</v>
      </c>
      <c r="FS115" s="15" t="n">
        <f aca="false">IF(FS113&lt;FS114,FS113,FS114)</f>
        <v>0</v>
      </c>
      <c r="FT115" s="15" t="n">
        <f aca="false">IF(FT113&lt;FT114,FT113,FT114)</f>
        <v>0</v>
      </c>
      <c r="FU115" s="15" t="n">
        <f aca="false">IF(FU113&lt;FU114,FU113,FU114)</f>
        <v>0</v>
      </c>
      <c r="FV115" s="15" t="n">
        <f aca="false">IF(FV113&lt;FV114,FV113,FV114)</f>
        <v>0</v>
      </c>
      <c r="FW115" s="15" t="n">
        <f aca="false">IF(FW113&lt;FW114,FW113,FW114)</f>
        <v>0</v>
      </c>
      <c r="FX115" s="15" t="n">
        <f aca="false">IF(FX113&lt;FX114,FX113,FX114)</f>
        <v>0</v>
      </c>
      <c r="FY115" s="15" t="n">
        <f aca="false">IF(FY113&lt;FY114,FY113,FY114)</f>
        <v>0</v>
      </c>
      <c r="FZ115" s="15" t="n">
        <f aca="false">IF(FZ113&lt;FZ114,FZ113,FZ114)</f>
        <v>0</v>
      </c>
      <c r="GA115" s="15" t="n">
        <f aca="false">IF(GA113&lt;GA114,GA113,GA114)</f>
        <v>0</v>
      </c>
      <c r="GB115" s="15" t="n">
        <f aca="false">IF(GB113&lt;GB114,GB113,GB114)</f>
        <v>0</v>
      </c>
      <c r="GC115" s="15" t="n">
        <f aca="false">IF(GC113&lt;GC114,GC113,GC114)</f>
        <v>0</v>
      </c>
      <c r="GD115" s="15" t="n">
        <f aca="false">IF(GD113&lt;GD114,GD113,GD114)</f>
        <v>0</v>
      </c>
      <c r="GE115" s="15" t="n">
        <f aca="false">IF(GE113&lt;GE114,GE113,GE114)</f>
        <v>0</v>
      </c>
      <c r="GF115" s="15" t="n">
        <f aca="false">IF(GF113&lt;GF114,GF113,GF114)</f>
        <v>0</v>
      </c>
      <c r="GG115" s="15" t="n">
        <f aca="false">IF(GG113&lt;GG114,GG113,GG114)</f>
        <v>0</v>
      </c>
      <c r="GH115" s="15" t="n">
        <f aca="false">IF(GH113&lt;GH114,GH113,GH114)</f>
        <v>0</v>
      </c>
      <c r="GI115" s="15" t="n">
        <f aca="false">IF(GI113&lt;GI114,GI113,GI114)</f>
        <v>0</v>
      </c>
      <c r="GJ115" s="15" t="n">
        <f aca="false">IF(GJ113&lt;GJ114,GJ113,GJ114)</f>
        <v>0</v>
      </c>
      <c r="GK115" s="15" t="n">
        <f aca="false">IF(GK113&lt;GK114,GK113,GK114)</f>
        <v>0</v>
      </c>
      <c r="GL115" s="15" t="n">
        <f aca="false">IF(GL113&lt;GL114,GL113,GL114)</f>
        <v>0</v>
      </c>
      <c r="GM115" s="15" t="n">
        <f aca="false">IF(GM113&lt;GM114,GM113,GM114)</f>
        <v>0</v>
      </c>
      <c r="GN115" s="15" t="n">
        <f aca="false">IF(GN113&lt;GN114,GN113,GN114)</f>
        <v>0</v>
      </c>
      <c r="GO115" s="15" t="n">
        <f aca="false">IF(GO113&lt;GO114,GO113,GO114)</f>
        <v>0</v>
      </c>
      <c r="GP115" s="15" t="n">
        <f aca="false">IF(GP113&lt;GP114,GP113,GP114)</f>
        <v>0</v>
      </c>
      <c r="GU115" s="0" t="n">
        <f aca="false">AB114-AB118-GT114</f>
        <v>0</v>
      </c>
      <c r="GV115" s="0" t="s">
        <v>85</v>
      </c>
    </row>
    <row r="116" customFormat="false" ht="6" hidden="true" customHeight="true" outlineLevel="0" collapsed="false">
      <c r="A116" s="1"/>
      <c r="B116" s="13"/>
      <c r="C116" s="10"/>
      <c r="D116" s="10"/>
      <c r="E116" s="61"/>
      <c r="F116" s="78"/>
      <c r="G116" s="61"/>
      <c r="H116" s="10"/>
      <c r="I116" s="10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0" t="n">
        <f aca="false">FH$3^FH115</f>
        <v>1</v>
      </c>
      <c r="FI116" s="0" t="n">
        <f aca="false">FI$3^FI115*FH116</f>
        <v>3</v>
      </c>
      <c r="FJ116" s="0" t="n">
        <f aca="false">FJ$3^FJ115*FI116</f>
        <v>3</v>
      </c>
      <c r="FK116" s="0" t="n">
        <f aca="false">FK$3^FK115*FJ116</f>
        <v>3</v>
      </c>
      <c r="FL116" s="0" t="n">
        <f aca="false">FL$3^FL115*FK116</f>
        <v>3</v>
      </c>
      <c r="FM116" s="0" t="n">
        <f aca="false">FM$3^FM115*FL116</f>
        <v>3</v>
      </c>
      <c r="FN116" s="0" t="n">
        <f aca="false">FN$3^FN115*FM116</f>
        <v>3</v>
      </c>
      <c r="FO116" s="0" t="n">
        <f aca="false">FO$3^FO115*FN116</f>
        <v>3</v>
      </c>
      <c r="FP116" s="0" t="n">
        <f aca="false">FP$3^FP115*FO116</f>
        <v>3</v>
      </c>
      <c r="FQ116" s="0" t="n">
        <f aca="false">FQ$3^FQ115*FP116</f>
        <v>3</v>
      </c>
      <c r="FR116" s="0" t="n">
        <f aca="false">FR$3^FR115*FQ116</f>
        <v>3</v>
      </c>
      <c r="FS116" s="0" t="n">
        <f aca="false">FS$3^FS115*FR116</f>
        <v>3</v>
      </c>
      <c r="FT116" s="0" t="n">
        <f aca="false">FT$3^FT115*FS116</f>
        <v>3</v>
      </c>
      <c r="FU116" s="0" t="n">
        <f aca="false">FU$3^FU115*FT116</f>
        <v>3</v>
      </c>
      <c r="FV116" s="0" t="n">
        <f aca="false">FV$3^FV115*FU116</f>
        <v>3</v>
      </c>
      <c r="FW116" s="0" t="n">
        <f aca="false">FW$3^FW115*FV116</f>
        <v>3</v>
      </c>
      <c r="FX116" s="0" t="n">
        <f aca="false">FX$3^FX115*FW116</f>
        <v>3</v>
      </c>
      <c r="FY116" s="0" t="n">
        <f aca="false">FY$3^FY115*FX116</f>
        <v>3</v>
      </c>
      <c r="FZ116" s="0" t="n">
        <f aca="false">FZ$3^FZ115*FY116</f>
        <v>3</v>
      </c>
      <c r="GA116" s="0" t="n">
        <f aca="false">GA$3^GA115*FZ116</f>
        <v>3</v>
      </c>
      <c r="GB116" s="0" t="n">
        <f aca="false">GB$3^GB115*GA116</f>
        <v>3</v>
      </c>
      <c r="GC116" s="0" t="n">
        <f aca="false">GC$3^GC115*GB116</f>
        <v>3</v>
      </c>
      <c r="GD116" s="0" t="n">
        <f aca="false">GD$3^GD115*GC116</f>
        <v>3</v>
      </c>
      <c r="GE116" s="0" t="n">
        <f aca="false">GE$3^GE115*GD116</f>
        <v>3</v>
      </c>
      <c r="GF116" s="0" t="n">
        <f aca="false">GF$3^GF115*GE116</f>
        <v>3</v>
      </c>
      <c r="GG116" s="0" t="n">
        <f aca="false">GG$3^GG115*GF116</f>
        <v>3</v>
      </c>
      <c r="GH116" s="0" t="n">
        <f aca="false">GH$3^GH115*GG116</f>
        <v>3</v>
      </c>
      <c r="GI116" s="0" t="n">
        <f aca="false">GI$3^GI115*GH116</f>
        <v>3</v>
      </c>
      <c r="GJ116" s="0" t="n">
        <f aca="false">GJ$3^GJ115*GI116</f>
        <v>3</v>
      </c>
      <c r="GK116" s="0" t="n">
        <f aca="false">GK$3^GK115*GJ116</f>
        <v>3</v>
      </c>
      <c r="GL116" s="0" t="n">
        <f aca="false">GL$3^GL115*GK116</f>
        <v>3</v>
      </c>
      <c r="GM116" s="0" t="n">
        <f aca="false">GM$3^GM115*GL116</f>
        <v>3</v>
      </c>
      <c r="GN116" s="0" t="n">
        <f aca="false">GN$3^GN115*GM116</f>
        <v>3</v>
      </c>
      <c r="GO116" s="0" t="n">
        <f aca="false">GO$3^GO115*GN116</f>
        <v>3</v>
      </c>
      <c r="GP116" s="0" t="n">
        <f aca="false">GP$3^GP115*GO116</f>
        <v>3</v>
      </c>
      <c r="GQ116" s="0" t="n">
        <f aca="false">GP116</f>
        <v>3</v>
      </c>
    </row>
    <row r="117" customFormat="false" ht="6" hidden="true" customHeight="true" outlineLevel="0" collapsed="false">
      <c r="A117" s="1"/>
      <c r="B117" s="13"/>
      <c r="C117" s="10"/>
      <c r="D117" s="10"/>
      <c r="E117" s="61"/>
      <c r="F117" s="78"/>
      <c r="G117" s="61"/>
      <c r="H117" s="10"/>
      <c r="I117" s="10"/>
      <c r="AA117" s="0" t="s">
        <v>106</v>
      </c>
      <c r="AB117" s="15" t="n">
        <f aca="true">INT((RAND()*(V113-U113)+U113))</f>
        <v>3</v>
      </c>
      <c r="AC117" s="15" t="n">
        <f aca="true">INT((RAND()*(X113-W113+1)+W113))</f>
        <v>23</v>
      </c>
      <c r="AD117" s="0" t="n">
        <f aca="false">AC117-AC118*(AB118-AB117)</f>
        <v>23</v>
      </c>
      <c r="AE117" s="0" t="n">
        <v>256</v>
      </c>
      <c r="AF117" s="15" t="n">
        <f aca="false">IF(AD117/AE117=INT(AD117/AE117),1,0)</f>
        <v>0</v>
      </c>
      <c r="AG117" s="15" t="n">
        <f aca="false">IF(AF117=0,AD117,AD117/AE117)</f>
        <v>23</v>
      </c>
      <c r="AH117" s="15" t="n">
        <v>16</v>
      </c>
      <c r="AI117" s="15" t="n">
        <f aca="false">IF(AG117/AH117=INT(AG117/AH117),1,0)</f>
        <v>0</v>
      </c>
      <c r="AJ117" s="15" t="n">
        <f aca="false">IF(AI117=0,AG117,AG117/AH117)</f>
        <v>23</v>
      </c>
      <c r="AK117" s="15" t="n">
        <v>4</v>
      </c>
      <c r="AL117" s="15" t="n">
        <f aca="false">IF(AJ117/AK117=INT(AJ117/AK117),1,0)</f>
        <v>0</v>
      </c>
      <c r="AM117" s="15" t="n">
        <f aca="false">IF(AL117=0,AJ117,AJ117/AK117)</f>
        <v>23</v>
      </c>
      <c r="AN117" s="15" t="n">
        <v>2</v>
      </c>
      <c r="AO117" s="15" t="n">
        <f aca="false">IF(AM117/AN117=INT(AM117/AN117),1,0)</f>
        <v>0</v>
      </c>
      <c r="AP117" s="15" t="n">
        <f aca="false">IF(AO117=0,AM117,AM117/AN117)</f>
        <v>23</v>
      </c>
      <c r="AQ117" s="15" t="n">
        <v>81</v>
      </c>
      <c r="AR117" s="15" t="n">
        <f aca="false">IF(AP117/AQ117=INT(AP117/AQ117),1,0)</f>
        <v>0</v>
      </c>
      <c r="AS117" s="15" t="n">
        <f aca="false">IF(AR117=0,AP117,AP117/AQ117)</f>
        <v>23</v>
      </c>
      <c r="AT117" s="15" t="n">
        <v>9</v>
      </c>
      <c r="AU117" s="15" t="n">
        <f aca="false">IF(AS117/AT117=INT(AS117/AT117),1,0)</f>
        <v>0</v>
      </c>
      <c r="AV117" s="15" t="n">
        <f aca="false">IF(AU117=0,AS117,AS117/AT117)</f>
        <v>23</v>
      </c>
      <c r="AW117" s="15" t="n">
        <v>3</v>
      </c>
      <c r="AX117" s="15" t="n">
        <f aca="false">IF(AV117/AW117=INT(AV117/AW117),1,0)</f>
        <v>0</v>
      </c>
      <c r="AY117" s="15" t="n">
        <f aca="false">IF(AX117=0,AV117,AV117/AW117)</f>
        <v>23</v>
      </c>
      <c r="AZ117" s="15" t="n">
        <v>25</v>
      </c>
      <c r="BA117" s="15" t="n">
        <f aca="false">IF(AY117/AZ117=INT(AY117/AZ117),1,0)</f>
        <v>0</v>
      </c>
      <c r="BB117" s="15" t="n">
        <f aca="false">IF(BA117=0,AY117,AY117/AZ117)</f>
        <v>23</v>
      </c>
      <c r="BC117" s="15" t="n">
        <v>5</v>
      </c>
      <c r="BD117" s="15" t="n">
        <f aca="false">IF(BB117/BC117=INT(BB117/BC117),1,0)</f>
        <v>0</v>
      </c>
      <c r="BE117" s="15" t="n">
        <f aca="false">IF(BD117=0,BB117,BB117/BC117)</f>
        <v>23</v>
      </c>
      <c r="BF117" s="15" t="n">
        <v>49</v>
      </c>
      <c r="BG117" s="15" t="n">
        <f aca="false">IF(BE117/BF117=INT(BE117/BF117),1,0)</f>
        <v>0</v>
      </c>
      <c r="BH117" s="15" t="n">
        <f aca="false">IF(BG117=0,BE117,BE117/BF117)</f>
        <v>23</v>
      </c>
      <c r="BI117" s="15" t="n">
        <v>7</v>
      </c>
      <c r="BJ117" s="15" t="n">
        <f aca="false">IF(BH117/BI117=INT(BH117/BI117),1,0)</f>
        <v>0</v>
      </c>
      <c r="BK117" s="15" t="n">
        <f aca="false">IF(BJ117=0,BH117,BH117/BI117)</f>
        <v>23</v>
      </c>
      <c r="BL117" s="15" t="n">
        <v>121</v>
      </c>
      <c r="BM117" s="15" t="n">
        <f aca="false">IF(BK117/BL117=INT(BK117/BL117),1,0)</f>
        <v>0</v>
      </c>
      <c r="BN117" s="15" t="n">
        <f aca="false">IF(BM117=0,BK117,BK117/BL117)</f>
        <v>23</v>
      </c>
      <c r="BO117" s="15" t="n">
        <v>11</v>
      </c>
      <c r="BP117" s="15" t="n">
        <f aca="false">IF(BN117/BO117=INT(BN117/BO117),1,0)</f>
        <v>0</v>
      </c>
      <c r="BQ117" s="15" t="n">
        <f aca="false">IF(BP117=0,BN117,BN117/BO117)</f>
        <v>23</v>
      </c>
      <c r="BR117" s="15" t="n">
        <v>169</v>
      </c>
      <c r="BS117" s="15" t="n">
        <f aca="false">IF(BQ117/BR117=INT(BQ117/BR117),1,0)</f>
        <v>0</v>
      </c>
      <c r="BT117" s="15" t="n">
        <f aca="false">IF(BS117=0,BQ117,BQ117/BR117)</f>
        <v>23</v>
      </c>
      <c r="BU117" s="15" t="n">
        <v>13</v>
      </c>
      <c r="BV117" s="15" t="n">
        <f aca="false">IF(BT117/BU117=INT(BT117/BU117),1,0)</f>
        <v>0</v>
      </c>
      <c r="BW117" s="15" t="n">
        <f aca="false">IF(BV117=0,BT117,BT117/BU117)</f>
        <v>23</v>
      </c>
      <c r="BX117" s="15" t="n">
        <v>17</v>
      </c>
      <c r="BY117" s="15" t="n">
        <f aca="false">IF(BW117/BX117=INT(BW117/BX117),1,0)</f>
        <v>0</v>
      </c>
      <c r="BZ117" s="15" t="n">
        <f aca="false">IF(BY117=0,BW117,BW117/BX117)</f>
        <v>23</v>
      </c>
      <c r="CA117" s="15" t="n">
        <v>19</v>
      </c>
      <c r="CB117" s="15" t="n">
        <f aca="false">IF(BZ117/CA117=INT(BZ117/CA117),1,0)</f>
        <v>0</v>
      </c>
      <c r="CC117" s="15" t="n">
        <f aca="false">IF(CB117=0,BZ117,BZ117/CA117)</f>
        <v>23</v>
      </c>
      <c r="CD117" s="15" t="n">
        <v>23</v>
      </c>
      <c r="CE117" s="15" t="n">
        <f aca="false">IF(CC117/CD117=INT(CC117/CD117),1,0)</f>
        <v>1</v>
      </c>
      <c r="CF117" s="15" t="n">
        <f aca="false">IF(CE117=0,CC117,CC117/CD117)</f>
        <v>1</v>
      </c>
      <c r="CG117" s="15" t="n">
        <v>29</v>
      </c>
      <c r="CH117" s="15" t="n">
        <f aca="false">IF(CF117/CG117=INT(CF117/CG117),1,0)</f>
        <v>0</v>
      </c>
      <c r="CI117" s="15" t="n">
        <f aca="false">IF(CH117=0,CF117,CF117/CG117)</f>
        <v>1</v>
      </c>
      <c r="CJ117" s="15" t="n">
        <v>31</v>
      </c>
      <c r="CK117" s="15" t="n">
        <f aca="false">IF(CI117/CJ117=INT(CI117/CJ117),1,0)</f>
        <v>0</v>
      </c>
      <c r="CL117" s="15" t="n">
        <f aca="false">IF(CK117=0,CI117,CI117/CJ117)</f>
        <v>1</v>
      </c>
      <c r="CM117" s="15" t="n">
        <v>37</v>
      </c>
      <c r="CN117" s="15" t="n">
        <f aca="false">IF(CL117/CM117=INT(CL117/CM117),1,0)</f>
        <v>0</v>
      </c>
      <c r="CO117" s="15" t="n">
        <f aca="false">IF(CN117=0,CL117,CL117/CM117)</f>
        <v>1</v>
      </c>
      <c r="CP117" s="15" t="n">
        <v>41</v>
      </c>
      <c r="CQ117" s="15" t="n">
        <f aca="false">IF(CO117/CP117=INT(CO117/CP117),1,0)</f>
        <v>0</v>
      </c>
      <c r="CR117" s="15" t="n">
        <f aca="false">IF(CQ117=0,CO117,CO117/CP117)</f>
        <v>1</v>
      </c>
      <c r="CS117" s="15" t="n">
        <v>43</v>
      </c>
      <c r="CT117" s="15" t="n">
        <f aca="false">IF(CR117/CS117=INT(CR117/CS117),1,0)</f>
        <v>0</v>
      </c>
      <c r="CU117" s="15" t="n">
        <f aca="false">IF(CT117=0,CR117,CR117/CS117)</f>
        <v>1</v>
      </c>
      <c r="CV117" s="15" t="n">
        <v>47</v>
      </c>
      <c r="CW117" s="15" t="n">
        <f aca="false">IF(CU117/CV117=INT(CU117/CV117),1,0)</f>
        <v>0</v>
      </c>
      <c r="CX117" s="15" t="n">
        <f aca="false">IF(CW117=0,CU117,CU117/CV117)</f>
        <v>1</v>
      </c>
      <c r="CY117" s="15" t="n">
        <v>53</v>
      </c>
      <c r="CZ117" s="15" t="n">
        <f aca="false">IF(CX117/CY117=INT(CX117/CY117),1,0)</f>
        <v>0</v>
      </c>
      <c r="DA117" s="15" t="n">
        <f aca="false">IF(CZ117=0,CX117,CX117/CY117)</f>
        <v>1</v>
      </c>
      <c r="DB117" s="15" t="n">
        <v>59</v>
      </c>
      <c r="DC117" s="15" t="n">
        <f aca="false">IF(DA117/DB117=INT(DA117/DB117),1,0)</f>
        <v>0</v>
      </c>
      <c r="DD117" s="15" t="n">
        <f aca="false">IF(DC117=0,DA117,DA117/DB117)</f>
        <v>1</v>
      </c>
      <c r="DE117" s="15" t="n">
        <v>61</v>
      </c>
      <c r="DF117" s="15" t="n">
        <f aca="false">IF(DD117/DE117=INT(DD117/DE117),1,0)</f>
        <v>0</v>
      </c>
      <c r="DG117" s="15" t="n">
        <f aca="false">IF(DF117=0,DD117,DD117/DE117)</f>
        <v>1</v>
      </c>
      <c r="DH117" s="15" t="n">
        <v>67</v>
      </c>
      <c r="DI117" s="15" t="n">
        <f aca="false">IF(DG117/DH117=INT(DG117/DH117),1,0)</f>
        <v>0</v>
      </c>
      <c r="DJ117" s="15" t="n">
        <f aca="false">IF(DI117=0,DG117,DG117/DH117)</f>
        <v>1</v>
      </c>
      <c r="DK117" s="15" t="n">
        <v>71</v>
      </c>
      <c r="DL117" s="15" t="n">
        <f aca="false">IF(DJ117/DK117=INT(DJ117/DK117),1,0)</f>
        <v>0</v>
      </c>
      <c r="DM117" s="15" t="n">
        <f aca="false">IF(DL117=0,DJ117,DJ117/DK117)</f>
        <v>1</v>
      </c>
      <c r="DN117" s="15" t="n">
        <v>73</v>
      </c>
      <c r="DO117" s="15" t="n">
        <f aca="false">IF(DM117/DN117=INT(DM117/DN117),1,0)</f>
        <v>0</v>
      </c>
      <c r="DP117" s="15" t="n">
        <f aca="false">IF(DO117=0,DM117,DM117/DN117)</f>
        <v>1</v>
      </c>
      <c r="DQ117" s="15" t="n">
        <v>79</v>
      </c>
      <c r="DR117" s="15" t="n">
        <f aca="false">IF(DP117/DQ117=INT(DP117/DQ117),1,0)</f>
        <v>0</v>
      </c>
      <c r="DS117" s="15" t="n">
        <f aca="false">IF(DR117=0,DP117,DP117/DQ117)</f>
        <v>1</v>
      </c>
      <c r="DT117" s="15" t="n">
        <v>83</v>
      </c>
      <c r="DU117" s="15" t="n">
        <f aca="false">IF(DS117/DT117=INT(DS117/DT117),1,0)</f>
        <v>0</v>
      </c>
      <c r="DV117" s="15" t="n">
        <f aca="false">IF(DU117=0,DS117,DS117/DT117)</f>
        <v>1</v>
      </c>
      <c r="DW117" s="15" t="n">
        <v>89</v>
      </c>
      <c r="DX117" s="15" t="n">
        <f aca="false">IF(DV117/DW117=INT(DV117/DW117),1,0)</f>
        <v>0</v>
      </c>
      <c r="DY117" s="15" t="n">
        <f aca="false">IF(DX117=0,DV117,DV117/DW117)</f>
        <v>1</v>
      </c>
      <c r="DZ117" s="15" t="n">
        <v>97</v>
      </c>
      <c r="EA117" s="15" t="n">
        <f aca="false">IF(DY117/DZ117=INT(DY117/DZ117),1,0)</f>
        <v>0</v>
      </c>
      <c r="EB117" s="15" t="n">
        <f aca="false">IF(EA117=0,DY117,DY117/DZ117)</f>
        <v>1</v>
      </c>
      <c r="EC117" s="15" t="n">
        <v>101</v>
      </c>
      <c r="ED117" s="15" t="n">
        <f aca="false">IF(EB117/EC117=INT(EB117/EC117),1,0)</f>
        <v>0</v>
      </c>
      <c r="EE117" s="15" t="n">
        <f aca="false">IF(ED117=0,EB117,EB117/EC117)</f>
        <v>1</v>
      </c>
      <c r="EF117" s="15" t="n">
        <v>103</v>
      </c>
      <c r="EG117" s="15" t="n">
        <f aca="false">IF(EE117/EF117=INT(EE117/EF117),1,0)</f>
        <v>0</v>
      </c>
      <c r="EH117" s="15" t="n">
        <f aca="false">IF(EG117=0,EE117,EE117/EF117)</f>
        <v>1</v>
      </c>
      <c r="EI117" s="15" t="n">
        <v>107</v>
      </c>
      <c r="EJ117" s="15" t="n">
        <f aca="false">IF(EH117/EI117=INT(EH117/EI117),1,0)</f>
        <v>0</v>
      </c>
      <c r="EK117" s="15" t="n">
        <f aca="false">IF(EJ117=0,EH117,EH117/EI117)</f>
        <v>1</v>
      </c>
      <c r="EL117" s="15" t="n">
        <v>109</v>
      </c>
      <c r="EM117" s="15" t="n">
        <f aca="false">IF(EK117/EL117=INT(EK117/EL117),1,0)</f>
        <v>0</v>
      </c>
      <c r="EN117" s="15" t="n">
        <f aca="false">IF(EM117=0,EK117,EK117/EL117)</f>
        <v>1</v>
      </c>
      <c r="EO117" s="15" t="n">
        <v>113</v>
      </c>
      <c r="EP117" s="15" t="n">
        <f aca="false">IF(EN117/EO117=INT(EN117/EO117),1,0)</f>
        <v>0</v>
      </c>
      <c r="EQ117" s="15" t="n">
        <f aca="false">IF(EP117=0,EN117,EN117/EO117)</f>
        <v>1</v>
      </c>
      <c r="ER117" s="15" t="n">
        <v>127</v>
      </c>
      <c r="ES117" s="15" t="n">
        <f aca="false">IF(EQ117/ER117=INT(EQ117/ER117),1,0)</f>
        <v>0</v>
      </c>
      <c r="ET117" s="15" t="n">
        <f aca="false">IF(ES117=0,EQ117,EQ117/ER117)</f>
        <v>1</v>
      </c>
      <c r="EU117" s="15" t="n">
        <v>131</v>
      </c>
      <c r="EV117" s="15" t="n">
        <f aca="false">IF(ET117/EU117=INT(ET117/EU117),1,0)</f>
        <v>0</v>
      </c>
      <c r="EW117" s="15" t="n">
        <f aca="false">IF(EV117=0,ET117,ET117/EU117)</f>
        <v>1</v>
      </c>
      <c r="EX117" s="15" t="n">
        <v>137</v>
      </c>
      <c r="EY117" s="15" t="n">
        <f aca="false">IF(EW117/EX117=INT(EW117/EX117),1,0)</f>
        <v>0</v>
      </c>
      <c r="EZ117" s="15" t="n">
        <f aca="false">IF(EY117=0,EW117,EW117/EX117)</f>
        <v>1</v>
      </c>
      <c r="FA117" s="15" t="n">
        <v>139</v>
      </c>
      <c r="FB117" s="15" t="n">
        <f aca="false">IF(EZ117/FA117=INT(EZ117/FA117),1,0)</f>
        <v>0</v>
      </c>
      <c r="FC117" s="15" t="n">
        <f aca="false">IF(FB117=0,EZ117,EZ117/FA117)</f>
        <v>1</v>
      </c>
      <c r="FD117" s="15" t="n">
        <v>149</v>
      </c>
      <c r="FE117" s="15" t="n">
        <f aca="false">IF(FC117/FD117=INT(FC117/FD117),1,0)</f>
        <v>0</v>
      </c>
      <c r="FF117" s="15" t="n">
        <f aca="false">IF(FE117=0,FC117,FC117/FD117)</f>
        <v>1</v>
      </c>
      <c r="FG117" s="15"/>
      <c r="FH117" s="15" t="n">
        <f aca="false">8*AF117+4*AI117+2*AL117+AO117</f>
        <v>0</v>
      </c>
      <c r="FI117" s="15" t="n">
        <f aca="false">4*AR117+2*AU117+AX117</f>
        <v>0</v>
      </c>
      <c r="FJ117" s="15" t="n">
        <f aca="false">2*BA117+BD117</f>
        <v>0</v>
      </c>
      <c r="FK117" s="15" t="n">
        <f aca="false">2*BG117+BJ117</f>
        <v>0</v>
      </c>
      <c r="FL117" s="15" t="n">
        <f aca="false">2*BM117+BP117</f>
        <v>0</v>
      </c>
      <c r="FM117" s="15" t="n">
        <f aca="false">2*BS117+BV117</f>
        <v>0</v>
      </c>
      <c r="FN117" s="15" t="n">
        <f aca="false">BY117</f>
        <v>0</v>
      </c>
      <c r="FO117" s="15" t="n">
        <f aca="false">CB117</f>
        <v>0</v>
      </c>
      <c r="FP117" s="15" t="n">
        <f aca="false">CE117</f>
        <v>1</v>
      </c>
      <c r="FQ117" s="15" t="n">
        <f aca="false">CH117</f>
        <v>0</v>
      </c>
      <c r="FR117" s="15" t="n">
        <f aca="false">CK117</f>
        <v>0</v>
      </c>
      <c r="FS117" s="0" t="n">
        <f aca="false">CN117</f>
        <v>0</v>
      </c>
      <c r="FT117" s="0" t="n">
        <f aca="false">CQ117</f>
        <v>0</v>
      </c>
      <c r="FU117" s="0" t="n">
        <f aca="false">CT117</f>
        <v>0</v>
      </c>
      <c r="FV117" s="0" t="n">
        <f aca="false">CW117</f>
        <v>0</v>
      </c>
      <c r="FW117" s="0" t="n">
        <f aca="false">CZ117</f>
        <v>0</v>
      </c>
      <c r="FX117" s="0" t="n">
        <f aca="false">DC117</f>
        <v>0</v>
      </c>
      <c r="FY117" s="0" t="n">
        <f aca="false">DF117</f>
        <v>0</v>
      </c>
      <c r="FZ117" s="0" t="n">
        <f aca="false">DI117</f>
        <v>0</v>
      </c>
      <c r="GA117" s="0" t="n">
        <f aca="false">DL117</f>
        <v>0</v>
      </c>
      <c r="GB117" s="0" t="n">
        <f aca="false">DO117</f>
        <v>0</v>
      </c>
      <c r="GC117" s="0" t="n">
        <f aca="false">DR117</f>
        <v>0</v>
      </c>
      <c r="GD117" s="0" t="n">
        <f aca="false">DU117</f>
        <v>0</v>
      </c>
      <c r="GE117" s="0" t="n">
        <f aca="false">DX117</f>
        <v>0</v>
      </c>
      <c r="GF117" s="0" t="n">
        <f aca="false">EA117</f>
        <v>0</v>
      </c>
      <c r="GG117" s="0" t="n">
        <f aca="false">ED117</f>
        <v>0</v>
      </c>
      <c r="GH117" s="0" t="n">
        <f aca="false">EG117</f>
        <v>0</v>
      </c>
      <c r="GI117" s="0" t="n">
        <f aca="false">EJ117</f>
        <v>0</v>
      </c>
      <c r="GJ117" s="0" t="n">
        <f aca="false">EM117</f>
        <v>0</v>
      </c>
      <c r="GK117" s="0" t="n">
        <f aca="false">EP117</f>
        <v>0</v>
      </c>
      <c r="GL117" s="0" t="n">
        <f aca="false">ES117</f>
        <v>0</v>
      </c>
      <c r="GM117" s="0" t="n">
        <f aca="false">EV117</f>
        <v>0</v>
      </c>
      <c r="GN117" s="0" t="n">
        <f aca="false">EY117</f>
        <v>0</v>
      </c>
      <c r="GO117" s="0" t="n">
        <f aca="false">FB117</f>
        <v>0</v>
      </c>
      <c r="GP117" s="0" t="n">
        <f aca="false">FE117</f>
        <v>0</v>
      </c>
      <c r="GQ117" s="0" t="n">
        <f aca="false">AD117</f>
        <v>23</v>
      </c>
      <c r="GR117" s="0" t="n">
        <f aca="false">GQ117/GQ120</f>
        <v>23</v>
      </c>
    </row>
    <row r="118" customFormat="false" ht="6" hidden="true" customHeight="true" outlineLevel="0" collapsed="false">
      <c r="A118" s="1"/>
      <c r="B118" s="13"/>
      <c r="C118" s="10"/>
      <c r="D118" s="10"/>
      <c r="E118" s="61"/>
      <c r="F118" s="78"/>
      <c r="G118" s="61"/>
      <c r="H118" s="10"/>
      <c r="I118" s="10"/>
      <c r="AB118" s="0" t="n">
        <f aca="false">AB117+INT(AC117/AC118)</f>
        <v>3</v>
      </c>
      <c r="AC118" s="15" t="n">
        <f aca="true">IF(Y113&gt;AC117,INT((RAND()*(Z113-Y113+1)+Y113)),INT((RAND()*(Z113-AC117)+AC117+1)))</f>
        <v>25</v>
      </c>
      <c r="AD118" s="0" t="n">
        <f aca="false">AC118</f>
        <v>25</v>
      </c>
      <c r="AE118" s="0" t="n">
        <v>256</v>
      </c>
      <c r="AF118" s="15" t="n">
        <f aca="false">IF(AD118/AE118=INT(AD118/AE118),1,0)</f>
        <v>0</v>
      </c>
      <c r="AG118" s="15" t="n">
        <f aca="false">IF(AF118=0,AD118,AD118/AE118)</f>
        <v>25</v>
      </c>
      <c r="AH118" s="15" t="n">
        <v>16</v>
      </c>
      <c r="AI118" s="15" t="n">
        <f aca="false">IF(AG118/AH118=INT(AG118/AH118),1,0)</f>
        <v>0</v>
      </c>
      <c r="AJ118" s="15" t="n">
        <f aca="false">IF(AI118=0,AG118,AG118/AH118)</f>
        <v>25</v>
      </c>
      <c r="AK118" s="15" t="n">
        <v>4</v>
      </c>
      <c r="AL118" s="15" t="n">
        <f aca="false">IF(AJ118/AK118=INT(AJ118/AK118),1,0)</f>
        <v>0</v>
      </c>
      <c r="AM118" s="15" t="n">
        <f aca="false">IF(AL118=0,AJ118,AJ118/AK118)</f>
        <v>25</v>
      </c>
      <c r="AN118" s="15" t="n">
        <v>2</v>
      </c>
      <c r="AO118" s="15" t="n">
        <f aca="false">IF(AM118/AN118=INT(AM118/AN118),1,0)</f>
        <v>0</v>
      </c>
      <c r="AP118" s="15" t="n">
        <f aca="false">IF(AO118=0,AM118,AM118/AN118)</f>
        <v>25</v>
      </c>
      <c r="AQ118" s="15" t="n">
        <v>81</v>
      </c>
      <c r="AR118" s="15" t="n">
        <f aca="false">IF(AP118/AQ118=INT(AP118/AQ118),1,0)</f>
        <v>0</v>
      </c>
      <c r="AS118" s="15" t="n">
        <f aca="false">IF(AR118=0,AP118,AP118/AQ118)</f>
        <v>25</v>
      </c>
      <c r="AT118" s="15" t="n">
        <v>9</v>
      </c>
      <c r="AU118" s="15" t="n">
        <f aca="false">IF(AS118/AT118=INT(AS118/AT118),1,0)</f>
        <v>0</v>
      </c>
      <c r="AV118" s="15" t="n">
        <f aca="false">IF(AU118=0,AS118,AS118/AT118)</f>
        <v>25</v>
      </c>
      <c r="AW118" s="15" t="n">
        <v>3</v>
      </c>
      <c r="AX118" s="15" t="n">
        <f aca="false">IF(AV118/AW118=INT(AV118/AW118),1,0)</f>
        <v>0</v>
      </c>
      <c r="AY118" s="15" t="n">
        <f aca="false">IF(AX118=0,AV118,AV118/AW118)</f>
        <v>25</v>
      </c>
      <c r="AZ118" s="15" t="n">
        <v>25</v>
      </c>
      <c r="BA118" s="15" t="n">
        <f aca="false">IF(AY118/AZ118=INT(AY118/AZ118),1,0)</f>
        <v>1</v>
      </c>
      <c r="BB118" s="15" t="n">
        <f aca="false">IF(BA118=0,AY118,AY118/AZ118)</f>
        <v>1</v>
      </c>
      <c r="BC118" s="15" t="n">
        <v>5</v>
      </c>
      <c r="BD118" s="15" t="n">
        <f aca="false">IF(BB118/BC118=INT(BB118/BC118),1,0)</f>
        <v>0</v>
      </c>
      <c r="BE118" s="15" t="n">
        <f aca="false">IF(BD118=0,BB118,BB118/BC118)</f>
        <v>1</v>
      </c>
      <c r="BF118" s="15" t="n">
        <v>49</v>
      </c>
      <c r="BG118" s="15" t="n">
        <f aca="false">IF(BE118/BF118=INT(BE118/BF118),1,0)</f>
        <v>0</v>
      </c>
      <c r="BH118" s="15" t="n">
        <f aca="false">IF(BG118=0,BE118,BE118/BF118)</f>
        <v>1</v>
      </c>
      <c r="BI118" s="15" t="n">
        <v>7</v>
      </c>
      <c r="BJ118" s="15" t="n">
        <f aca="false">IF(BH118/BI118=INT(BH118/BI118),1,0)</f>
        <v>0</v>
      </c>
      <c r="BK118" s="15" t="n">
        <f aca="false">IF(BJ118=0,BH118,BH118/BI118)</f>
        <v>1</v>
      </c>
      <c r="BL118" s="15" t="n">
        <v>121</v>
      </c>
      <c r="BM118" s="15" t="n">
        <f aca="false">IF(BK118/BL118=INT(BK118/BL118),1,0)</f>
        <v>0</v>
      </c>
      <c r="BN118" s="15" t="n">
        <f aca="false">IF(BM118=0,BK118,BK118/BL118)</f>
        <v>1</v>
      </c>
      <c r="BO118" s="15" t="n">
        <v>11</v>
      </c>
      <c r="BP118" s="15" t="n">
        <f aca="false">IF(BN118/BO118=INT(BN118/BO118),1,0)</f>
        <v>0</v>
      </c>
      <c r="BQ118" s="15" t="n">
        <f aca="false">IF(BP118=0,BN118,BN118/BO118)</f>
        <v>1</v>
      </c>
      <c r="BR118" s="15" t="n">
        <v>169</v>
      </c>
      <c r="BS118" s="15" t="n">
        <f aca="false">IF(BQ118/BR118=INT(BQ118/BR118),1,0)</f>
        <v>0</v>
      </c>
      <c r="BT118" s="15" t="n">
        <f aca="false">IF(BS118=0,BQ118,BQ118/BR118)</f>
        <v>1</v>
      </c>
      <c r="BU118" s="15" t="n">
        <v>13</v>
      </c>
      <c r="BV118" s="15" t="n">
        <f aca="false">IF(BT118/BU118=INT(BT118/BU118),1,0)</f>
        <v>0</v>
      </c>
      <c r="BW118" s="15" t="n">
        <f aca="false">IF(BV118=0,BT118,BT118/BU118)</f>
        <v>1</v>
      </c>
      <c r="BX118" s="15" t="n">
        <v>17</v>
      </c>
      <c r="BY118" s="15" t="n">
        <f aca="false">IF(BW118/BX118=INT(BW118/BX118),1,0)</f>
        <v>0</v>
      </c>
      <c r="BZ118" s="15" t="n">
        <f aca="false">IF(BY118=0,BW118,BW118/BX118)</f>
        <v>1</v>
      </c>
      <c r="CA118" s="15" t="n">
        <v>19</v>
      </c>
      <c r="CB118" s="15" t="n">
        <f aca="false">IF(BZ118/CA118=INT(BZ118/CA118),1,0)</f>
        <v>0</v>
      </c>
      <c r="CC118" s="15" t="n">
        <f aca="false">IF(CB118=0,BZ118,BZ118/CA118)</f>
        <v>1</v>
      </c>
      <c r="CD118" s="15" t="n">
        <v>23</v>
      </c>
      <c r="CE118" s="15" t="n">
        <f aca="false">IF(CC118/CD118=INT(CC118/CD118),1,0)</f>
        <v>0</v>
      </c>
      <c r="CF118" s="15" t="n">
        <f aca="false">IF(CE118=0,CC118,CC118/CD118)</f>
        <v>1</v>
      </c>
      <c r="CG118" s="15" t="n">
        <v>29</v>
      </c>
      <c r="CH118" s="15" t="n">
        <f aca="false">IF(CF118/CG118=INT(CF118/CG118),1,0)</f>
        <v>0</v>
      </c>
      <c r="CI118" s="15" t="n">
        <f aca="false">IF(CH118=0,CF118,CF118/CG118)</f>
        <v>1</v>
      </c>
      <c r="CJ118" s="15" t="n">
        <v>31</v>
      </c>
      <c r="CK118" s="15" t="n">
        <f aca="false">IF(CI118/CJ118=INT(CI118/CJ118),1,0)</f>
        <v>0</v>
      </c>
      <c r="CL118" s="15" t="n">
        <f aca="false">IF(CK118=0,CI118,CI118/CJ118)</f>
        <v>1</v>
      </c>
      <c r="CM118" s="15" t="n">
        <v>37</v>
      </c>
      <c r="CN118" s="15" t="n">
        <f aca="false">IF(CL118/CM118=INT(CL118/CM118),1,0)</f>
        <v>0</v>
      </c>
      <c r="CO118" s="15" t="n">
        <f aca="false">IF(CN118=0,CL118,CL118/CM118)</f>
        <v>1</v>
      </c>
      <c r="CP118" s="15" t="n">
        <v>41</v>
      </c>
      <c r="CQ118" s="15" t="n">
        <f aca="false">IF(CO118/CP118=INT(CO118/CP118),1,0)</f>
        <v>0</v>
      </c>
      <c r="CR118" s="15" t="n">
        <f aca="false">IF(CQ118=0,CO118,CO118/CP118)</f>
        <v>1</v>
      </c>
      <c r="CS118" s="15" t="n">
        <v>43</v>
      </c>
      <c r="CT118" s="15" t="n">
        <f aca="false">IF(CR118/CS118=INT(CR118/CS118),1,0)</f>
        <v>0</v>
      </c>
      <c r="CU118" s="15" t="n">
        <f aca="false">IF(CT118=0,CR118,CR118/CS118)</f>
        <v>1</v>
      </c>
      <c r="CV118" s="15" t="n">
        <v>47</v>
      </c>
      <c r="CW118" s="15" t="n">
        <f aca="false">IF(CU118/CV118=INT(CU118/CV118),1,0)</f>
        <v>0</v>
      </c>
      <c r="CX118" s="15" t="n">
        <f aca="false">IF(CW118=0,CU118,CU118/CV118)</f>
        <v>1</v>
      </c>
      <c r="CY118" s="15" t="n">
        <v>53</v>
      </c>
      <c r="CZ118" s="15" t="n">
        <f aca="false">IF(CX118/CY118=INT(CX118/CY118),1,0)</f>
        <v>0</v>
      </c>
      <c r="DA118" s="15" t="n">
        <f aca="false">IF(CZ118=0,CX118,CX118/CY118)</f>
        <v>1</v>
      </c>
      <c r="DB118" s="15" t="n">
        <v>59</v>
      </c>
      <c r="DC118" s="15" t="n">
        <f aca="false">IF(DA118/DB118=INT(DA118/DB118),1,0)</f>
        <v>0</v>
      </c>
      <c r="DD118" s="15" t="n">
        <f aca="false">IF(DC118=0,DA118,DA118/DB118)</f>
        <v>1</v>
      </c>
      <c r="DE118" s="15" t="n">
        <v>61</v>
      </c>
      <c r="DF118" s="15" t="n">
        <f aca="false">IF(DD118/DE118=INT(DD118/DE118),1,0)</f>
        <v>0</v>
      </c>
      <c r="DG118" s="15" t="n">
        <f aca="false">IF(DF118=0,DD118,DD118/DE118)</f>
        <v>1</v>
      </c>
      <c r="DH118" s="15" t="n">
        <v>67</v>
      </c>
      <c r="DI118" s="15" t="n">
        <f aca="false">IF(DG118/DH118=INT(DG118/DH118),1,0)</f>
        <v>0</v>
      </c>
      <c r="DJ118" s="15" t="n">
        <f aca="false">IF(DI118=0,DG118,DG118/DH118)</f>
        <v>1</v>
      </c>
      <c r="DK118" s="15" t="n">
        <v>71</v>
      </c>
      <c r="DL118" s="15" t="n">
        <f aca="false">IF(DJ118/DK118=INT(DJ118/DK118),1,0)</f>
        <v>0</v>
      </c>
      <c r="DM118" s="15" t="n">
        <f aca="false">IF(DL118=0,DJ118,DJ118/DK118)</f>
        <v>1</v>
      </c>
      <c r="DN118" s="15" t="n">
        <v>73</v>
      </c>
      <c r="DO118" s="15" t="n">
        <f aca="false">IF(DM118/DN118=INT(DM118/DN118),1,0)</f>
        <v>0</v>
      </c>
      <c r="DP118" s="15" t="n">
        <f aca="false">IF(DO118=0,DM118,DM118/DN118)</f>
        <v>1</v>
      </c>
      <c r="DQ118" s="15" t="n">
        <v>79</v>
      </c>
      <c r="DR118" s="15" t="n">
        <f aca="false">IF(DP118/DQ118=INT(DP118/DQ118),1,0)</f>
        <v>0</v>
      </c>
      <c r="DS118" s="15" t="n">
        <f aca="false">IF(DR118=0,DP118,DP118/DQ118)</f>
        <v>1</v>
      </c>
      <c r="DT118" s="15" t="n">
        <v>83</v>
      </c>
      <c r="DU118" s="15" t="n">
        <f aca="false">IF(DS118/DT118=INT(DS118/DT118),1,0)</f>
        <v>0</v>
      </c>
      <c r="DV118" s="15" t="n">
        <f aca="false">IF(DU118=0,DS118,DS118/DT118)</f>
        <v>1</v>
      </c>
      <c r="DW118" s="15" t="n">
        <v>89</v>
      </c>
      <c r="DX118" s="15" t="n">
        <f aca="false">IF(DV118/DW118=INT(DV118/DW118),1,0)</f>
        <v>0</v>
      </c>
      <c r="DY118" s="15" t="n">
        <f aca="false">IF(DX118=0,DV118,DV118/DW118)</f>
        <v>1</v>
      </c>
      <c r="DZ118" s="15" t="n">
        <v>97</v>
      </c>
      <c r="EA118" s="15" t="n">
        <f aca="false">IF(DY118/DZ118=INT(DY118/DZ118),1,0)</f>
        <v>0</v>
      </c>
      <c r="EB118" s="15" t="n">
        <f aca="false">IF(EA118=0,DY118,DY118/DZ118)</f>
        <v>1</v>
      </c>
      <c r="EC118" s="15" t="n">
        <v>101</v>
      </c>
      <c r="ED118" s="15" t="n">
        <f aca="false">IF(EB118/EC118=INT(EB118/EC118),1,0)</f>
        <v>0</v>
      </c>
      <c r="EE118" s="15" t="n">
        <f aca="false">IF(ED118=0,EB118,EB118/EC118)</f>
        <v>1</v>
      </c>
      <c r="EF118" s="15" t="n">
        <v>103</v>
      </c>
      <c r="EG118" s="15" t="n">
        <f aca="false">IF(EE118/EF118=INT(EE118/EF118),1,0)</f>
        <v>0</v>
      </c>
      <c r="EH118" s="15" t="n">
        <f aca="false">IF(EG118=0,EE118,EE118/EF118)</f>
        <v>1</v>
      </c>
      <c r="EI118" s="15" t="n">
        <v>107</v>
      </c>
      <c r="EJ118" s="15" t="n">
        <f aca="false">IF(EH118/EI118=INT(EH118/EI118),1,0)</f>
        <v>0</v>
      </c>
      <c r="EK118" s="15" t="n">
        <f aca="false">IF(EJ118=0,EH118,EH118/EI118)</f>
        <v>1</v>
      </c>
      <c r="EL118" s="15" t="n">
        <v>109</v>
      </c>
      <c r="EM118" s="15" t="n">
        <f aca="false">IF(EK118/EL118=INT(EK118/EL118),1,0)</f>
        <v>0</v>
      </c>
      <c r="EN118" s="15" t="n">
        <f aca="false">IF(EM118=0,EK118,EK118/EL118)</f>
        <v>1</v>
      </c>
      <c r="EO118" s="15" t="n">
        <v>113</v>
      </c>
      <c r="EP118" s="15" t="n">
        <f aca="false">IF(EN118/EO118=INT(EN118/EO118),1,0)</f>
        <v>0</v>
      </c>
      <c r="EQ118" s="15" t="n">
        <f aca="false">IF(EP118=0,EN118,EN118/EO118)</f>
        <v>1</v>
      </c>
      <c r="ER118" s="15" t="n">
        <v>127</v>
      </c>
      <c r="ES118" s="15" t="n">
        <f aca="false">IF(EQ118/ER118=INT(EQ118/ER118),1,0)</f>
        <v>0</v>
      </c>
      <c r="ET118" s="15" t="n">
        <f aca="false">IF(ES118=0,EQ118,EQ118/ER118)</f>
        <v>1</v>
      </c>
      <c r="EU118" s="15" t="n">
        <v>131</v>
      </c>
      <c r="EV118" s="15" t="n">
        <f aca="false">IF(ET118/EU118=INT(ET118/EU118),1,0)</f>
        <v>0</v>
      </c>
      <c r="EW118" s="15" t="n">
        <f aca="false">IF(EV118=0,ET118,ET118/EU118)</f>
        <v>1</v>
      </c>
      <c r="EX118" s="15" t="n">
        <v>137</v>
      </c>
      <c r="EY118" s="15" t="n">
        <f aca="false">IF(EW118/EX118=INT(EW118/EX118),1,0)</f>
        <v>0</v>
      </c>
      <c r="EZ118" s="15" t="n">
        <f aca="false">IF(EY118=0,EW118,EW118/EX118)</f>
        <v>1</v>
      </c>
      <c r="FA118" s="15" t="n">
        <v>139</v>
      </c>
      <c r="FB118" s="15" t="n">
        <f aca="false">IF(EZ118/FA118=INT(EZ118/FA118),1,0)</f>
        <v>0</v>
      </c>
      <c r="FC118" s="15" t="n">
        <f aca="false">IF(FB118=0,EZ118,EZ118/FA118)</f>
        <v>1</v>
      </c>
      <c r="FD118" s="15" t="n">
        <v>149</v>
      </c>
      <c r="FE118" s="15" t="n">
        <f aca="false">IF(FC118/FD118=INT(FC118/FD118),1,0)</f>
        <v>0</v>
      </c>
      <c r="FF118" s="15" t="n">
        <f aca="false">IF(FE118=0,FC118,FC118/FD118)</f>
        <v>1</v>
      </c>
      <c r="FG118" s="15"/>
      <c r="FH118" s="15" t="n">
        <f aca="false">8*AF118+4*AI118+2*AL118+AO118</f>
        <v>0</v>
      </c>
      <c r="FI118" s="15" t="n">
        <f aca="false">4*AR118+2*AU118+AX118</f>
        <v>0</v>
      </c>
      <c r="FJ118" s="15" t="n">
        <f aca="false">2*BA118+BD118</f>
        <v>2</v>
      </c>
      <c r="FK118" s="15" t="n">
        <f aca="false">2*BG118+BJ118</f>
        <v>0</v>
      </c>
      <c r="FL118" s="15" t="n">
        <f aca="false">2*BM118+BP118</f>
        <v>0</v>
      </c>
      <c r="FM118" s="15" t="n">
        <f aca="false">2*BS118+BV118</f>
        <v>0</v>
      </c>
      <c r="FN118" s="15" t="n">
        <f aca="false">BY118</f>
        <v>0</v>
      </c>
      <c r="FO118" s="15" t="n">
        <f aca="false">CB118</f>
        <v>0</v>
      </c>
      <c r="FP118" s="15" t="n">
        <f aca="false">CE118</f>
        <v>0</v>
      </c>
      <c r="FQ118" s="15" t="n">
        <f aca="false">CH118</f>
        <v>0</v>
      </c>
      <c r="FR118" s="15" t="n">
        <f aca="false">CK118</f>
        <v>0</v>
      </c>
      <c r="FS118" s="0" t="n">
        <f aca="false">CN118</f>
        <v>0</v>
      </c>
      <c r="FT118" s="0" t="n">
        <f aca="false">CQ118</f>
        <v>0</v>
      </c>
      <c r="FU118" s="0" t="n">
        <f aca="false">CT118</f>
        <v>0</v>
      </c>
      <c r="FV118" s="0" t="n">
        <f aca="false">CW118</f>
        <v>0</v>
      </c>
      <c r="FW118" s="0" t="n">
        <f aca="false">CZ118</f>
        <v>0</v>
      </c>
      <c r="FX118" s="0" t="n">
        <f aca="false">DC118</f>
        <v>0</v>
      </c>
      <c r="FY118" s="0" t="n">
        <f aca="false">DF118</f>
        <v>0</v>
      </c>
      <c r="FZ118" s="0" t="n">
        <f aca="false">DI118</f>
        <v>0</v>
      </c>
      <c r="GA118" s="0" t="n">
        <f aca="false">DL118</f>
        <v>0</v>
      </c>
      <c r="GB118" s="0" t="n">
        <f aca="false">DO118</f>
        <v>0</v>
      </c>
      <c r="GC118" s="0" t="n">
        <f aca="false">DR118</f>
        <v>0</v>
      </c>
      <c r="GD118" s="0" t="n">
        <f aca="false">DU118</f>
        <v>0</v>
      </c>
      <c r="GE118" s="0" t="n">
        <f aca="false">DX118</f>
        <v>0</v>
      </c>
      <c r="GF118" s="0" t="n">
        <f aca="false">EA118</f>
        <v>0</v>
      </c>
      <c r="GG118" s="0" t="n">
        <f aca="false">ED118</f>
        <v>0</v>
      </c>
      <c r="GH118" s="0" t="n">
        <f aca="false">EG118</f>
        <v>0</v>
      </c>
      <c r="GI118" s="0" t="n">
        <f aca="false">EJ118</f>
        <v>0</v>
      </c>
      <c r="GJ118" s="0" t="n">
        <f aca="false">EM118</f>
        <v>0</v>
      </c>
      <c r="GK118" s="0" t="n">
        <f aca="false">EP118</f>
        <v>0</v>
      </c>
      <c r="GL118" s="0" t="n">
        <f aca="false">ES118</f>
        <v>0</v>
      </c>
      <c r="GM118" s="0" t="n">
        <f aca="false">EV118</f>
        <v>0</v>
      </c>
      <c r="GN118" s="0" t="n">
        <f aca="false">EY118</f>
        <v>0</v>
      </c>
      <c r="GO118" s="0" t="n">
        <f aca="false">FB118</f>
        <v>0</v>
      </c>
      <c r="GP118" s="0" t="n">
        <f aca="false">FE118</f>
        <v>0</v>
      </c>
      <c r="GQ118" s="0" t="n">
        <f aca="false">AD118</f>
        <v>25</v>
      </c>
      <c r="GR118" s="0" t="n">
        <f aca="false">GQ118/GQ120</f>
        <v>25</v>
      </c>
    </row>
    <row r="119" customFormat="false" ht="6" hidden="true" customHeight="true" outlineLevel="0" collapsed="false">
      <c r="A119" s="1"/>
      <c r="B119" s="13"/>
      <c r="C119" s="10"/>
      <c r="D119" s="10"/>
      <c r="E119" s="61"/>
      <c r="F119" s="78"/>
      <c r="G119" s="61"/>
      <c r="H119" s="10"/>
      <c r="I119" s="10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 t="n">
        <f aca="false">IF(FH117&lt;FH118,FH117,FH118)</f>
        <v>0</v>
      </c>
      <c r="FI119" s="15" t="n">
        <f aca="false">IF(FI117&lt;FI118,FI117,FI118)</f>
        <v>0</v>
      </c>
      <c r="FJ119" s="15" t="n">
        <f aca="false">IF(FJ117&lt;FJ118,FJ117,FJ118)</f>
        <v>0</v>
      </c>
      <c r="FK119" s="15" t="n">
        <f aca="false">IF(FK117&lt;FK118,FK117,FK118)</f>
        <v>0</v>
      </c>
      <c r="FL119" s="15" t="n">
        <f aca="false">IF(FL117&lt;FL118,FL117,FL118)</f>
        <v>0</v>
      </c>
      <c r="FM119" s="15" t="n">
        <f aca="false">IF(FM117&lt;FM118,FM117,FM118)</f>
        <v>0</v>
      </c>
      <c r="FN119" s="15" t="n">
        <f aca="false">IF(FN117&lt;FN118,FN117,FN118)</f>
        <v>0</v>
      </c>
      <c r="FO119" s="15" t="n">
        <f aca="false">IF(FO117&lt;FO118,FO117,FO118)</f>
        <v>0</v>
      </c>
      <c r="FP119" s="15" t="n">
        <f aca="false">IF(FP117&lt;FP118,FP117,FP118)</f>
        <v>0</v>
      </c>
      <c r="FQ119" s="15" t="n">
        <f aca="false">IF(FQ117&lt;FQ118,FQ117,FQ118)</f>
        <v>0</v>
      </c>
      <c r="FR119" s="15" t="n">
        <f aca="false">IF(FR117&lt;FR118,FR117,FR118)</f>
        <v>0</v>
      </c>
      <c r="FS119" s="15" t="n">
        <f aca="false">IF(FS117&lt;FS118,FS117,FS118)</f>
        <v>0</v>
      </c>
      <c r="FT119" s="15" t="n">
        <f aca="false">IF(FT117&lt;FT118,FT117,FT118)</f>
        <v>0</v>
      </c>
      <c r="FU119" s="15" t="n">
        <f aca="false">IF(FU117&lt;FU118,FU117,FU118)</f>
        <v>0</v>
      </c>
      <c r="FV119" s="15" t="n">
        <f aca="false">IF(FV117&lt;FV118,FV117,FV118)</f>
        <v>0</v>
      </c>
      <c r="FW119" s="15" t="n">
        <f aca="false">IF(FW117&lt;FW118,FW117,FW118)</f>
        <v>0</v>
      </c>
      <c r="FX119" s="15" t="n">
        <f aca="false">IF(FX117&lt;FX118,FX117,FX118)</f>
        <v>0</v>
      </c>
      <c r="FY119" s="15" t="n">
        <f aca="false">IF(FY117&lt;FY118,FY117,FY118)</f>
        <v>0</v>
      </c>
      <c r="FZ119" s="15" t="n">
        <f aca="false">IF(FZ117&lt;FZ118,FZ117,FZ118)</f>
        <v>0</v>
      </c>
      <c r="GA119" s="15" t="n">
        <f aca="false">IF(GA117&lt;GA118,GA117,GA118)</f>
        <v>0</v>
      </c>
      <c r="GB119" s="15" t="n">
        <f aca="false">IF(GB117&lt;GB118,GB117,GB118)</f>
        <v>0</v>
      </c>
      <c r="GC119" s="15" t="n">
        <f aca="false">IF(GC117&lt;GC118,GC117,GC118)</f>
        <v>0</v>
      </c>
      <c r="GD119" s="15" t="n">
        <f aca="false">IF(GD117&lt;GD118,GD117,GD118)</f>
        <v>0</v>
      </c>
      <c r="GE119" s="15" t="n">
        <f aca="false">IF(GE117&lt;GE118,GE117,GE118)</f>
        <v>0</v>
      </c>
      <c r="GF119" s="15" t="n">
        <f aca="false">IF(GF117&lt;GF118,GF117,GF118)</f>
        <v>0</v>
      </c>
      <c r="GG119" s="15" t="n">
        <f aca="false">IF(GG117&lt;GG118,GG117,GG118)</f>
        <v>0</v>
      </c>
      <c r="GH119" s="15" t="n">
        <f aca="false">IF(GH117&lt;GH118,GH117,GH118)</f>
        <v>0</v>
      </c>
      <c r="GI119" s="15" t="n">
        <f aca="false">IF(GI117&lt;GI118,GI117,GI118)</f>
        <v>0</v>
      </c>
      <c r="GJ119" s="15" t="n">
        <f aca="false">IF(GJ117&lt;GJ118,GJ117,GJ118)</f>
        <v>0</v>
      </c>
      <c r="GK119" s="15" t="n">
        <f aca="false">IF(GK117&lt;GK118,GK117,GK118)</f>
        <v>0</v>
      </c>
      <c r="GL119" s="15" t="n">
        <f aca="false">IF(GL117&lt;GL118,GL117,GL118)</f>
        <v>0</v>
      </c>
      <c r="GM119" s="15" t="n">
        <f aca="false">IF(GM117&lt;GM118,GM117,GM118)</f>
        <v>0</v>
      </c>
      <c r="GN119" s="15" t="n">
        <f aca="false">IF(GN117&lt;GN118,GN117,GN118)</f>
        <v>0</v>
      </c>
      <c r="GO119" s="15" t="n">
        <f aca="false">IF(GO117&lt;GO118,GO117,GO118)</f>
        <v>0</v>
      </c>
      <c r="GP119" s="15" t="n">
        <f aca="false">IF(GP117&lt;GP118,GP117,GP118)</f>
        <v>0</v>
      </c>
    </row>
    <row r="120" customFormat="false" ht="6" hidden="true" customHeight="true" outlineLevel="0" collapsed="false">
      <c r="A120" s="1"/>
      <c r="B120" s="13"/>
      <c r="C120" s="10"/>
      <c r="D120" s="10"/>
      <c r="E120" s="61"/>
      <c r="F120" s="78"/>
      <c r="G120" s="61"/>
      <c r="H120" s="10"/>
      <c r="I120" s="10"/>
      <c r="AC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0" t="n">
        <f aca="false">FH$3^FH119</f>
        <v>1</v>
      </c>
      <c r="FI120" s="0" t="n">
        <f aca="false">FI$3^FI119*FH120</f>
        <v>1</v>
      </c>
      <c r="FJ120" s="0" t="n">
        <f aca="false">FJ$3^FJ119*FI120</f>
        <v>1</v>
      </c>
      <c r="FK120" s="0" t="n">
        <f aca="false">FK$3^FK119*FJ120</f>
        <v>1</v>
      </c>
      <c r="FL120" s="0" t="n">
        <f aca="false">FL$3^FL119*FK120</f>
        <v>1</v>
      </c>
      <c r="FM120" s="0" t="n">
        <f aca="false">FM$3^FM119*FL120</f>
        <v>1</v>
      </c>
      <c r="FN120" s="0" t="n">
        <f aca="false">FN$3^FN119*FM120</f>
        <v>1</v>
      </c>
      <c r="FO120" s="0" t="n">
        <f aca="false">FO$3^FO119*FN120</f>
        <v>1</v>
      </c>
      <c r="FP120" s="0" t="n">
        <f aca="false">FP$3^FP119*FO120</f>
        <v>1</v>
      </c>
      <c r="FQ120" s="0" t="n">
        <f aca="false">FQ$3^FQ119*FP120</f>
        <v>1</v>
      </c>
      <c r="FR120" s="0" t="n">
        <f aca="false">FR$3^FR119*FQ120</f>
        <v>1</v>
      </c>
      <c r="FS120" s="0" t="n">
        <f aca="false">FS$3^FS119*FR120</f>
        <v>1</v>
      </c>
      <c r="FT120" s="0" t="n">
        <f aca="false">FT$3^FT119*FS120</f>
        <v>1</v>
      </c>
      <c r="FU120" s="0" t="n">
        <f aca="false">FU$3^FU119*FT120</f>
        <v>1</v>
      </c>
      <c r="FV120" s="0" t="n">
        <f aca="false">FV$3^FV119*FU120</f>
        <v>1</v>
      </c>
      <c r="FW120" s="0" t="n">
        <f aca="false">FW$3^FW119*FV120</f>
        <v>1</v>
      </c>
      <c r="FX120" s="0" t="n">
        <f aca="false">FX$3^FX119*FW120</f>
        <v>1</v>
      </c>
      <c r="FY120" s="0" t="n">
        <f aca="false">FY$3^FY119*FX120</f>
        <v>1</v>
      </c>
      <c r="FZ120" s="0" t="n">
        <f aca="false">FZ$3^FZ119*FY120</f>
        <v>1</v>
      </c>
      <c r="GA120" s="0" t="n">
        <f aca="false">GA$3^GA119*FZ120</f>
        <v>1</v>
      </c>
      <c r="GB120" s="0" t="n">
        <f aca="false">GB$3^GB119*GA120</f>
        <v>1</v>
      </c>
      <c r="GC120" s="0" t="n">
        <f aca="false">GC$3^GC119*GB120</f>
        <v>1</v>
      </c>
      <c r="GD120" s="0" t="n">
        <f aca="false">GD$3^GD119*GC120</f>
        <v>1</v>
      </c>
      <c r="GE120" s="0" t="n">
        <f aca="false">GE$3^GE119*GD120</f>
        <v>1</v>
      </c>
      <c r="GF120" s="0" t="n">
        <f aca="false">GF$3^GF119*GE120</f>
        <v>1</v>
      </c>
      <c r="GG120" s="0" t="n">
        <f aca="false">GG$3^GG119*GF120</f>
        <v>1</v>
      </c>
      <c r="GH120" s="0" t="n">
        <f aca="false">GH$3^GH119*GG120</f>
        <v>1</v>
      </c>
      <c r="GI120" s="0" t="n">
        <f aca="false">GI$3^GI119*GH120</f>
        <v>1</v>
      </c>
      <c r="GJ120" s="0" t="n">
        <f aca="false">GJ$3^GJ119*GI120</f>
        <v>1</v>
      </c>
      <c r="GK120" s="0" t="n">
        <f aca="false">GK$3^GK119*GJ120</f>
        <v>1</v>
      </c>
      <c r="GL120" s="0" t="n">
        <f aca="false">GL$3^GL119*GK120</f>
        <v>1</v>
      </c>
      <c r="GM120" s="0" t="n">
        <f aca="false">GM$3^GM119*GL120</f>
        <v>1</v>
      </c>
      <c r="GN120" s="0" t="n">
        <f aca="false">GN$3^GN119*GM120</f>
        <v>1</v>
      </c>
      <c r="GO120" s="0" t="n">
        <f aca="false">GO$3^GO119*GN120</f>
        <v>1</v>
      </c>
      <c r="GP120" s="0" t="n">
        <f aca="false">GP$3^GP119*GO120</f>
        <v>1</v>
      </c>
      <c r="GQ120" s="0" t="n">
        <f aca="false">GP120</f>
        <v>1</v>
      </c>
    </row>
    <row r="121" customFormat="false" ht="6" hidden="true" customHeight="true" outlineLevel="0" collapsed="false">
      <c r="A121" s="1"/>
      <c r="B121" s="13"/>
      <c r="C121" s="10"/>
      <c r="D121" s="10"/>
      <c r="E121" s="61"/>
      <c r="F121" s="78"/>
      <c r="G121" s="61"/>
      <c r="H121" s="10"/>
      <c r="I121" s="10"/>
      <c r="AA121" s="0" t="s">
        <v>65</v>
      </c>
      <c r="AB121" s="15" t="n">
        <f aca="false">GU115</f>
        <v>0</v>
      </c>
      <c r="AC121" s="15" t="n">
        <f aca="false">GU113</f>
        <v>245</v>
      </c>
      <c r="AD121" s="0" t="n">
        <f aca="false">AC121-AC122*(AB122-AB121)</f>
        <v>245</v>
      </c>
      <c r="AE121" s="0" t="n">
        <v>256</v>
      </c>
      <c r="AF121" s="15" t="n">
        <f aca="false">IF(AD121/AE121=INT(AD121/AE121),1,0)</f>
        <v>0</v>
      </c>
      <c r="AG121" s="15" t="n">
        <f aca="false">IF(AF121=0,AD121,AD121/AE121)</f>
        <v>245</v>
      </c>
      <c r="AH121" s="15" t="n">
        <v>16</v>
      </c>
      <c r="AI121" s="15" t="n">
        <f aca="false">IF(AG121/AH121=INT(AG121/AH121),1,0)</f>
        <v>0</v>
      </c>
      <c r="AJ121" s="15" t="n">
        <f aca="false">IF(AI121=0,AG121,AG121/AH121)</f>
        <v>245</v>
      </c>
      <c r="AK121" s="15" t="n">
        <v>4</v>
      </c>
      <c r="AL121" s="15" t="n">
        <f aca="false">IF(AJ121/AK121=INT(AJ121/AK121),1,0)</f>
        <v>0</v>
      </c>
      <c r="AM121" s="15" t="n">
        <f aca="false">IF(AL121=0,AJ121,AJ121/AK121)</f>
        <v>245</v>
      </c>
      <c r="AN121" s="15" t="n">
        <v>2</v>
      </c>
      <c r="AO121" s="15" t="n">
        <f aca="false">IF(AM121/AN121=INT(AM121/AN121),1,0)</f>
        <v>0</v>
      </c>
      <c r="AP121" s="15" t="n">
        <f aca="false">IF(AO121=0,AM121,AM121/AN121)</f>
        <v>245</v>
      </c>
      <c r="AQ121" s="15" t="n">
        <v>81</v>
      </c>
      <c r="AR121" s="15" t="n">
        <f aca="false">IF(AP121/AQ121=INT(AP121/AQ121),1,0)</f>
        <v>0</v>
      </c>
      <c r="AS121" s="15" t="n">
        <f aca="false">IF(AR121=0,AP121,AP121/AQ121)</f>
        <v>245</v>
      </c>
      <c r="AT121" s="15" t="n">
        <v>9</v>
      </c>
      <c r="AU121" s="15" t="n">
        <f aca="false">IF(AS121/AT121=INT(AS121/AT121),1,0)</f>
        <v>0</v>
      </c>
      <c r="AV121" s="15" t="n">
        <f aca="false">IF(AU121=0,AS121,AS121/AT121)</f>
        <v>245</v>
      </c>
      <c r="AW121" s="15" t="n">
        <v>3</v>
      </c>
      <c r="AX121" s="15" t="n">
        <f aca="false">IF(AV121/AW121=INT(AV121/AW121),1,0)</f>
        <v>0</v>
      </c>
      <c r="AY121" s="15" t="n">
        <f aca="false">IF(AX121=0,AV121,AV121/AW121)</f>
        <v>245</v>
      </c>
      <c r="AZ121" s="15" t="n">
        <v>25</v>
      </c>
      <c r="BA121" s="15" t="n">
        <f aca="false">IF(AY121/AZ121=INT(AY121/AZ121),1,0)</f>
        <v>0</v>
      </c>
      <c r="BB121" s="15" t="n">
        <f aca="false">IF(BA121=0,AY121,AY121/AZ121)</f>
        <v>245</v>
      </c>
      <c r="BC121" s="15" t="n">
        <v>5</v>
      </c>
      <c r="BD121" s="15" t="n">
        <f aca="false">IF(BB121/BC121=INT(BB121/BC121),1,0)</f>
        <v>1</v>
      </c>
      <c r="BE121" s="15" t="n">
        <f aca="false">IF(BD121=0,BB121,BB121/BC121)</f>
        <v>49</v>
      </c>
      <c r="BF121" s="15" t="n">
        <v>49</v>
      </c>
      <c r="BG121" s="15" t="n">
        <f aca="false">IF(BE121/BF121=INT(BE121/BF121),1,0)</f>
        <v>1</v>
      </c>
      <c r="BH121" s="15" t="n">
        <f aca="false">IF(BG121=0,BE121,BE121/BF121)</f>
        <v>1</v>
      </c>
      <c r="BI121" s="15" t="n">
        <v>7</v>
      </c>
      <c r="BJ121" s="15" t="n">
        <f aca="false">IF(BH121/BI121=INT(BH121/BI121),1,0)</f>
        <v>0</v>
      </c>
      <c r="BK121" s="15" t="n">
        <f aca="false">IF(BJ121=0,BH121,BH121/BI121)</f>
        <v>1</v>
      </c>
      <c r="BL121" s="15" t="n">
        <v>121</v>
      </c>
      <c r="BM121" s="15" t="n">
        <f aca="false">IF(BK121/BL121=INT(BK121/BL121),1,0)</f>
        <v>0</v>
      </c>
      <c r="BN121" s="15" t="n">
        <f aca="false">IF(BM121=0,BK121,BK121/BL121)</f>
        <v>1</v>
      </c>
      <c r="BO121" s="15" t="n">
        <v>11</v>
      </c>
      <c r="BP121" s="15" t="n">
        <f aca="false">IF(BN121/BO121=INT(BN121/BO121),1,0)</f>
        <v>0</v>
      </c>
      <c r="BQ121" s="15" t="n">
        <f aca="false">IF(BP121=0,BN121,BN121/BO121)</f>
        <v>1</v>
      </c>
      <c r="BR121" s="15" t="n">
        <v>169</v>
      </c>
      <c r="BS121" s="15" t="n">
        <f aca="false">IF(BQ121/BR121=INT(BQ121/BR121),1,0)</f>
        <v>0</v>
      </c>
      <c r="BT121" s="15" t="n">
        <f aca="false">IF(BS121=0,BQ121,BQ121/BR121)</f>
        <v>1</v>
      </c>
      <c r="BU121" s="15" t="n">
        <v>13</v>
      </c>
      <c r="BV121" s="15" t="n">
        <f aca="false">IF(BT121/BU121=INT(BT121/BU121),1,0)</f>
        <v>0</v>
      </c>
      <c r="BW121" s="15" t="n">
        <f aca="false">IF(BV121=0,BT121,BT121/BU121)</f>
        <v>1</v>
      </c>
      <c r="BX121" s="15" t="n">
        <v>17</v>
      </c>
      <c r="BY121" s="15" t="n">
        <f aca="false">IF(BW121/BX121=INT(BW121/BX121),1,0)</f>
        <v>0</v>
      </c>
      <c r="BZ121" s="15" t="n">
        <f aca="false">IF(BY121=0,BW121,BW121/BX121)</f>
        <v>1</v>
      </c>
      <c r="CA121" s="15" t="n">
        <v>19</v>
      </c>
      <c r="CB121" s="15" t="n">
        <f aca="false">IF(BZ121/CA121=INT(BZ121/CA121),1,0)</f>
        <v>0</v>
      </c>
      <c r="CC121" s="15" t="n">
        <f aca="false">IF(CB121=0,BZ121,BZ121/CA121)</f>
        <v>1</v>
      </c>
      <c r="CD121" s="15" t="n">
        <v>23</v>
      </c>
      <c r="CE121" s="15" t="n">
        <f aca="false">IF(CC121/CD121=INT(CC121/CD121),1,0)</f>
        <v>0</v>
      </c>
      <c r="CF121" s="15" t="n">
        <f aca="false">IF(CE121=0,CC121,CC121/CD121)</f>
        <v>1</v>
      </c>
      <c r="CG121" s="15" t="n">
        <v>29</v>
      </c>
      <c r="CH121" s="15" t="n">
        <f aca="false">IF(CF121/CG121=INT(CF121/CG121),1,0)</f>
        <v>0</v>
      </c>
      <c r="CI121" s="15" t="n">
        <f aca="false">IF(CH121=0,CF121,CF121/CG121)</f>
        <v>1</v>
      </c>
      <c r="CJ121" s="15" t="n">
        <v>31</v>
      </c>
      <c r="CK121" s="15" t="n">
        <f aca="false">IF(CI121/CJ121=INT(CI121/CJ121),1,0)</f>
        <v>0</v>
      </c>
      <c r="CL121" s="15" t="n">
        <f aca="false">IF(CK121=0,CI121,CI121/CJ121)</f>
        <v>1</v>
      </c>
      <c r="CM121" s="15" t="n">
        <v>37</v>
      </c>
      <c r="CN121" s="15" t="n">
        <f aca="false">IF(CL121/CM121=INT(CL121/CM121),1,0)</f>
        <v>0</v>
      </c>
      <c r="CO121" s="15" t="n">
        <f aca="false">IF(CN121=0,CL121,CL121/CM121)</f>
        <v>1</v>
      </c>
      <c r="CP121" s="15" t="n">
        <v>41</v>
      </c>
      <c r="CQ121" s="15" t="n">
        <f aca="false">IF(CO121/CP121=INT(CO121/CP121),1,0)</f>
        <v>0</v>
      </c>
      <c r="CR121" s="15" t="n">
        <f aca="false">IF(CQ121=0,CO121,CO121/CP121)</f>
        <v>1</v>
      </c>
      <c r="CS121" s="15" t="n">
        <v>43</v>
      </c>
      <c r="CT121" s="15" t="n">
        <f aca="false">IF(CR121/CS121=INT(CR121/CS121),1,0)</f>
        <v>0</v>
      </c>
      <c r="CU121" s="15" t="n">
        <f aca="false">IF(CT121=0,CR121,CR121/CS121)</f>
        <v>1</v>
      </c>
      <c r="CV121" s="15" t="n">
        <v>47</v>
      </c>
      <c r="CW121" s="15" t="n">
        <f aca="false">IF(CU121/CV121=INT(CU121/CV121),1,0)</f>
        <v>0</v>
      </c>
      <c r="CX121" s="15" t="n">
        <f aca="false">IF(CW121=0,CU121,CU121/CV121)</f>
        <v>1</v>
      </c>
      <c r="CY121" s="15" t="n">
        <v>53</v>
      </c>
      <c r="CZ121" s="15" t="n">
        <f aca="false">IF(CX121/CY121=INT(CX121/CY121),1,0)</f>
        <v>0</v>
      </c>
      <c r="DA121" s="15" t="n">
        <f aca="false">IF(CZ121=0,CX121,CX121/CY121)</f>
        <v>1</v>
      </c>
      <c r="DB121" s="15" t="n">
        <v>59</v>
      </c>
      <c r="DC121" s="15" t="n">
        <f aca="false">IF(DA121/DB121=INT(DA121/DB121),1,0)</f>
        <v>0</v>
      </c>
      <c r="DD121" s="15" t="n">
        <f aca="false">IF(DC121=0,DA121,DA121/DB121)</f>
        <v>1</v>
      </c>
      <c r="DE121" s="15" t="n">
        <v>61</v>
      </c>
      <c r="DF121" s="15" t="n">
        <f aca="false">IF(DD121/DE121=INT(DD121/DE121),1,0)</f>
        <v>0</v>
      </c>
      <c r="DG121" s="15" t="n">
        <f aca="false">IF(DF121=0,DD121,DD121/DE121)</f>
        <v>1</v>
      </c>
      <c r="DH121" s="15" t="n">
        <v>67</v>
      </c>
      <c r="DI121" s="15" t="n">
        <f aca="false">IF(DG121/DH121=INT(DG121/DH121),1,0)</f>
        <v>0</v>
      </c>
      <c r="DJ121" s="15" t="n">
        <f aca="false">IF(DI121=0,DG121,DG121/DH121)</f>
        <v>1</v>
      </c>
      <c r="DK121" s="15" t="n">
        <v>71</v>
      </c>
      <c r="DL121" s="15" t="n">
        <f aca="false">IF(DJ121/DK121=INT(DJ121/DK121),1,0)</f>
        <v>0</v>
      </c>
      <c r="DM121" s="15" t="n">
        <f aca="false">IF(DL121=0,DJ121,DJ121/DK121)</f>
        <v>1</v>
      </c>
      <c r="DN121" s="15" t="n">
        <v>73</v>
      </c>
      <c r="DO121" s="15" t="n">
        <f aca="false">IF(DM121/DN121=INT(DM121/DN121),1,0)</f>
        <v>0</v>
      </c>
      <c r="DP121" s="15" t="n">
        <f aca="false">IF(DO121=0,DM121,DM121/DN121)</f>
        <v>1</v>
      </c>
      <c r="DQ121" s="15" t="n">
        <v>79</v>
      </c>
      <c r="DR121" s="15" t="n">
        <f aca="false">IF(DP121/DQ121=INT(DP121/DQ121),1,0)</f>
        <v>0</v>
      </c>
      <c r="DS121" s="15" t="n">
        <f aca="false">IF(DR121=0,DP121,DP121/DQ121)</f>
        <v>1</v>
      </c>
      <c r="DT121" s="15" t="n">
        <v>83</v>
      </c>
      <c r="DU121" s="15" t="n">
        <f aca="false">IF(DS121/DT121=INT(DS121/DT121),1,0)</f>
        <v>0</v>
      </c>
      <c r="DV121" s="15" t="n">
        <f aca="false">IF(DU121=0,DS121,DS121/DT121)</f>
        <v>1</v>
      </c>
      <c r="DW121" s="15" t="n">
        <v>89</v>
      </c>
      <c r="DX121" s="15" t="n">
        <f aca="false">IF(DV121/DW121=INT(DV121/DW121),1,0)</f>
        <v>0</v>
      </c>
      <c r="DY121" s="15" t="n">
        <f aca="false">IF(DX121=0,DV121,DV121/DW121)</f>
        <v>1</v>
      </c>
      <c r="DZ121" s="15" t="n">
        <v>97</v>
      </c>
      <c r="EA121" s="15" t="n">
        <f aca="false">IF(DY121/DZ121=INT(DY121/DZ121),1,0)</f>
        <v>0</v>
      </c>
      <c r="EB121" s="15" t="n">
        <f aca="false">IF(EA121=0,DY121,DY121/DZ121)</f>
        <v>1</v>
      </c>
      <c r="EC121" s="15" t="n">
        <v>101</v>
      </c>
      <c r="ED121" s="15" t="n">
        <f aca="false">IF(EB121/EC121=INT(EB121/EC121),1,0)</f>
        <v>0</v>
      </c>
      <c r="EE121" s="15" t="n">
        <f aca="false">IF(ED121=0,EB121,EB121/EC121)</f>
        <v>1</v>
      </c>
      <c r="EF121" s="15" t="n">
        <v>103</v>
      </c>
      <c r="EG121" s="15" t="n">
        <f aca="false">IF(EE121/EF121=INT(EE121/EF121),1,0)</f>
        <v>0</v>
      </c>
      <c r="EH121" s="15" t="n">
        <f aca="false">IF(EG121=0,EE121,EE121/EF121)</f>
        <v>1</v>
      </c>
      <c r="EI121" s="15" t="n">
        <v>107</v>
      </c>
      <c r="EJ121" s="15" t="n">
        <f aca="false">IF(EH121/EI121=INT(EH121/EI121),1,0)</f>
        <v>0</v>
      </c>
      <c r="EK121" s="15" t="n">
        <f aca="false">IF(EJ121=0,EH121,EH121/EI121)</f>
        <v>1</v>
      </c>
      <c r="EL121" s="15" t="n">
        <v>109</v>
      </c>
      <c r="EM121" s="15" t="n">
        <f aca="false">IF(EK121/EL121=INT(EK121/EL121),1,0)</f>
        <v>0</v>
      </c>
      <c r="EN121" s="15" t="n">
        <f aca="false">IF(EM121=0,EK121,EK121/EL121)</f>
        <v>1</v>
      </c>
      <c r="EO121" s="15" t="n">
        <v>113</v>
      </c>
      <c r="EP121" s="15" t="n">
        <f aca="false">IF(EN121/EO121=INT(EN121/EO121),1,0)</f>
        <v>0</v>
      </c>
      <c r="EQ121" s="15" t="n">
        <f aca="false">IF(EP121=0,EN121,EN121/EO121)</f>
        <v>1</v>
      </c>
      <c r="ER121" s="15" t="n">
        <v>127</v>
      </c>
      <c r="ES121" s="15" t="n">
        <f aca="false">IF(EQ121/ER121=INT(EQ121/ER121),1,0)</f>
        <v>0</v>
      </c>
      <c r="ET121" s="15" t="n">
        <f aca="false">IF(ES121=0,EQ121,EQ121/ER121)</f>
        <v>1</v>
      </c>
      <c r="EU121" s="15" t="n">
        <v>131</v>
      </c>
      <c r="EV121" s="15" t="n">
        <f aca="false">IF(ET121/EU121=INT(ET121/EU121),1,0)</f>
        <v>0</v>
      </c>
      <c r="EW121" s="15" t="n">
        <f aca="false">IF(EV121=0,ET121,ET121/EU121)</f>
        <v>1</v>
      </c>
      <c r="EX121" s="15" t="n">
        <v>137</v>
      </c>
      <c r="EY121" s="15" t="n">
        <f aca="false">IF(EW121/EX121=INT(EW121/EX121),1,0)</f>
        <v>0</v>
      </c>
      <c r="EZ121" s="15" t="n">
        <f aca="false">IF(EY121=0,EW121,EW121/EX121)</f>
        <v>1</v>
      </c>
      <c r="FA121" s="15" t="n">
        <v>139</v>
      </c>
      <c r="FB121" s="15" t="n">
        <f aca="false">IF(EZ121/FA121=INT(EZ121/FA121),1,0)</f>
        <v>0</v>
      </c>
      <c r="FC121" s="15" t="n">
        <f aca="false">IF(FB121=0,EZ121,EZ121/FA121)</f>
        <v>1</v>
      </c>
      <c r="FD121" s="15" t="n">
        <v>149</v>
      </c>
      <c r="FE121" s="15" t="n">
        <f aca="false">IF(FC121/FD121=INT(FC121/FD121),1,0)</f>
        <v>0</v>
      </c>
      <c r="FF121" s="15" t="n">
        <f aca="false">IF(FE121=0,FC121,FC121/FD121)</f>
        <v>1</v>
      </c>
      <c r="FG121" s="15"/>
      <c r="FH121" s="15" t="n">
        <f aca="false">8*AF121+4*AI121+2*AL121+AO121</f>
        <v>0</v>
      </c>
      <c r="FI121" s="15" t="n">
        <f aca="false">4*AR121+2*AU121+AX121</f>
        <v>0</v>
      </c>
      <c r="FJ121" s="15" t="n">
        <f aca="false">2*BA121+BD121</f>
        <v>1</v>
      </c>
      <c r="FK121" s="15" t="n">
        <f aca="false">2*BG121+BJ121</f>
        <v>2</v>
      </c>
      <c r="FL121" s="15" t="n">
        <f aca="false">2*BM121+BP121</f>
        <v>0</v>
      </c>
      <c r="FM121" s="15" t="n">
        <f aca="false">2*BS121+BV121</f>
        <v>0</v>
      </c>
      <c r="FN121" s="15" t="n">
        <f aca="false">BY121</f>
        <v>0</v>
      </c>
      <c r="FO121" s="15" t="n">
        <f aca="false">CB121</f>
        <v>0</v>
      </c>
      <c r="FP121" s="15" t="n">
        <f aca="false">CE121</f>
        <v>0</v>
      </c>
      <c r="FQ121" s="15" t="n">
        <f aca="false">CH121</f>
        <v>0</v>
      </c>
      <c r="FR121" s="15" t="n">
        <f aca="false">CK121</f>
        <v>0</v>
      </c>
      <c r="FS121" s="0" t="n">
        <f aca="false">CN121</f>
        <v>0</v>
      </c>
      <c r="FT121" s="0" t="n">
        <f aca="false">CQ121</f>
        <v>0</v>
      </c>
      <c r="FU121" s="0" t="n">
        <f aca="false">CT121</f>
        <v>0</v>
      </c>
      <c r="FV121" s="0" t="n">
        <f aca="false">CW121</f>
        <v>0</v>
      </c>
      <c r="FW121" s="0" t="n">
        <f aca="false">CZ121</f>
        <v>0</v>
      </c>
      <c r="FX121" s="0" t="n">
        <f aca="false">DC121</f>
        <v>0</v>
      </c>
      <c r="FY121" s="0" t="n">
        <f aca="false">DF121</f>
        <v>0</v>
      </c>
      <c r="FZ121" s="0" t="n">
        <f aca="false">DI121</f>
        <v>0</v>
      </c>
      <c r="GA121" s="0" t="n">
        <f aca="false">DL121</f>
        <v>0</v>
      </c>
      <c r="GB121" s="0" t="n">
        <f aca="false">DO121</f>
        <v>0</v>
      </c>
      <c r="GC121" s="0" t="n">
        <f aca="false">DR121</f>
        <v>0</v>
      </c>
      <c r="GD121" s="0" t="n">
        <f aca="false">DU121</f>
        <v>0</v>
      </c>
      <c r="GE121" s="0" t="n">
        <f aca="false">DX121</f>
        <v>0</v>
      </c>
      <c r="GF121" s="0" t="n">
        <f aca="false">EA121</f>
        <v>0</v>
      </c>
      <c r="GG121" s="0" t="n">
        <f aca="false">ED121</f>
        <v>0</v>
      </c>
      <c r="GH121" s="0" t="n">
        <f aca="false">EG121</f>
        <v>0</v>
      </c>
      <c r="GI121" s="0" t="n">
        <f aca="false">EJ121</f>
        <v>0</v>
      </c>
      <c r="GJ121" s="0" t="n">
        <f aca="false">EM121</f>
        <v>0</v>
      </c>
      <c r="GK121" s="0" t="n">
        <f aca="false">EP121</f>
        <v>0</v>
      </c>
      <c r="GL121" s="0" t="n">
        <f aca="false">ES121</f>
        <v>0</v>
      </c>
      <c r="GM121" s="0" t="n">
        <f aca="false">EV121</f>
        <v>0</v>
      </c>
      <c r="GN121" s="0" t="n">
        <f aca="false">EY121</f>
        <v>0</v>
      </c>
      <c r="GO121" s="0" t="n">
        <f aca="false">FB121</f>
        <v>0</v>
      </c>
      <c r="GP121" s="0" t="n">
        <f aca="false">FE121</f>
        <v>0</v>
      </c>
      <c r="GQ121" s="0" t="n">
        <f aca="false">AD121</f>
        <v>245</v>
      </c>
      <c r="GR121" s="0" t="n">
        <f aca="false">GQ121/GQ124</f>
        <v>49</v>
      </c>
    </row>
    <row r="122" customFormat="false" ht="6" hidden="true" customHeight="true" outlineLevel="0" collapsed="false">
      <c r="A122" s="1"/>
      <c r="B122" s="13"/>
      <c r="C122" s="10"/>
      <c r="D122" s="10"/>
      <c r="E122" s="61"/>
      <c r="F122" s="78"/>
      <c r="G122" s="61"/>
      <c r="H122" s="10"/>
      <c r="I122" s="10"/>
      <c r="AB122" s="0" t="n">
        <f aca="false">AB121+INT(AC121/AC122)</f>
        <v>0</v>
      </c>
      <c r="AC122" s="15" t="n">
        <f aca="false">GU114</f>
        <v>250</v>
      </c>
      <c r="AD122" s="0" t="n">
        <f aca="false">AC122</f>
        <v>250</v>
      </c>
      <c r="AE122" s="0" t="n">
        <v>256</v>
      </c>
      <c r="AF122" s="15" t="n">
        <f aca="false">IF(AD122/AE122=INT(AD122/AE122),1,0)</f>
        <v>0</v>
      </c>
      <c r="AG122" s="15" t="n">
        <f aca="false">IF(AF122=0,AD122,AD122/AE122)</f>
        <v>250</v>
      </c>
      <c r="AH122" s="15" t="n">
        <v>16</v>
      </c>
      <c r="AI122" s="15" t="n">
        <f aca="false">IF(AG122/AH122=INT(AG122/AH122),1,0)</f>
        <v>0</v>
      </c>
      <c r="AJ122" s="15" t="n">
        <f aca="false">IF(AI122=0,AG122,AG122/AH122)</f>
        <v>250</v>
      </c>
      <c r="AK122" s="15" t="n">
        <v>4</v>
      </c>
      <c r="AL122" s="15" t="n">
        <f aca="false">IF(AJ122/AK122=INT(AJ122/AK122),1,0)</f>
        <v>0</v>
      </c>
      <c r="AM122" s="15" t="n">
        <f aca="false">IF(AL122=0,AJ122,AJ122/AK122)</f>
        <v>250</v>
      </c>
      <c r="AN122" s="15" t="n">
        <v>2</v>
      </c>
      <c r="AO122" s="15" t="n">
        <f aca="false">IF(AM122/AN122=INT(AM122/AN122),1,0)</f>
        <v>1</v>
      </c>
      <c r="AP122" s="15" t="n">
        <f aca="false">IF(AO122=0,AM122,AM122/AN122)</f>
        <v>125</v>
      </c>
      <c r="AQ122" s="15" t="n">
        <v>81</v>
      </c>
      <c r="AR122" s="15" t="n">
        <f aca="false">IF(AP122/AQ122=INT(AP122/AQ122),1,0)</f>
        <v>0</v>
      </c>
      <c r="AS122" s="15" t="n">
        <f aca="false">IF(AR122=0,AP122,AP122/AQ122)</f>
        <v>125</v>
      </c>
      <c r="AT122" s="15" t="n">
        <v>9</v>
      </c>
      <c r="AU122" s="15" t="n">
        <f aca="false">IF(AS122/AT122=INT(AS122/AT122),1,0)</f>
        <v>0</v>
      </c>
      <c r="AV122" s="15" t="n">
        <f aca="false">IF(AU122=0,AS122,AS122/AT122)</f>
        <v>125</v>
      </c>
      <c r="AW122" s="15" t="n">
        <v>3</v>
      </c>
      <c r="AX122" s="15" t="n">
        <f aca="false">IF(AV122/AW122=INT(AV122/AW122),1,0)</f>
        <v>0</v>
      </c>
      <c r="AY122" s="15" t="n">
        <f aca="false">IF(AX122=0,AV122,AV122/AW122)</f>
        <v>125</v>
      </c>
      <c r="AZ122" s="15" t="n">
        <v>25</v>
      </c>
      <c r="BA122" s="15" t="n">
        <f aca="false">IF(AY122/AZ122=INT(AY122/AZ122),1,0)</f>
        <v>1</v>
      </c>
      <c r="BB122" s="15" t="n">
        <f aca="false">IF(BA122=0,AY122,AY122/AZ122)</f>
        <v>5</v>
      </c>
      <c r="BC122" s="15" t="n">
        <v>5</v>
      </c>
      <c r="BD122" s="15" t="n">
        <f aca="false">IF(BB122/BC122=INT(BB122/BC122),1,0)</f>
        <v>1</v>
      </c>
      <c r="BE122" s="15" t="n">
        <f aca="false">IF(BD122=0,BB122,BB122/BC122)</f>
        <v>1</v>
      </c>
      <c r="BF122" s="15" t="n">
        <v>49</v>
      </c>
      <c r="BG122" s="15" t="n">
        <f aca="false">IF(BE122/BF122=INT(BE122/BF122),1,0)</f>
        <v>0</v>
      </c>
      <c r="BH122" s="15" t="n">
        <f aca="false">IF(BG122=0,BE122,BE122/BF122)</f>
        <v>1</v>
      </c>
      <c r="BI122" s="15" t="n">
        <v>7</v>
      </c>
      <c r="BJ122" s="15" t="n">
        <f aca="false">IF(BH122/BI122=INT(BH122/BI122),1,0)</f>
        <v>0</v>
      </c>
      <c r="BK122" s="15" t="n">
        <f aca="false">IF(BJ122=0,BH122,BH122/BI122)</f>
        <v>1</v>
      </c>
      <c r="BL122" s="15" t="n">
        <v>121</v>
      </c>
      <c r="BM122" s="15" t="n">
        <f aca="false">IF(BK122/BL122=INT(BK122/BL122),1,0)</f>
        <v>0</v>
      </c>
      <c r="BN122" s="15" t="n">
        <f aca="false">IF(BM122=0,BK122,BK122/BL122)</f>
        <v>1</v>
      </c>
      <c r="BO122" s="15" t="n">
        <v>11</v>
      </c>
      <c r="BP122" s="15" t="n">
        <f aca="false">IF(BN122/BO122=INT(BN122/BO122),1,0)</f>
        <v>0</v>
      </c>
      <c r="BQ122" s="15" t="n">
        <f aca="false">IF(BP122=0,BN122,BN122/BO122)</f>
        <v>1</v>
      </c>
      <c r="BR122" s="15" t="n">
        <v>169</v>
      </c>
      <c r="BS122" s="15" t="n">
        <f aca="false">IF(BQ122/BR122=INT(BQ122/BR122),1,0)</f>
        <v>0</v>
      </c>
      <c r="BT122" s="15" t="n">
        <f aca="false">IF(BS122=0,BQ122,BQ122/BR122)</f>
        <v>1</v>
      </c>
      <c r="BU122" s="15" t="n">
        <v>13</v>
      </c>
      <c r="BV122" s="15" t="n">
        <f aca="false">IF(BT122/BU122=INT(BT122/BU122),1,0)</f>
        <v>0</v>
      </c>
      <c r="BW122" s="15" t="n">
        <f aca="false">IF(BV122=0,BT122,BT122/BU122)</f>
        <v>1</v>
      </c>
      <c r="BX122" s="15" t="n">
        <v>17</v>
      </c>
      <c r="BY122" s="15" t="n">
        <f aca="false">IF(BW122/BX122=INT(BW122/BX122),1,0)</f>
        <v>0</v>
      </c>
      <c r="BZ122" s="15" t="n">
        <f aca="false">IF(BY122=0,BW122,BW122/BX122)</f>
        <v>1</v>
      </c>
      <c r="CA122" s="15" t="n">
        <v>19</v>
      </c>
      <c r="CB122" s="15" t="n">
        <f aca="false">IF(BZ122/CA122=INT(BZ122/CA122),1,0)</f>
        <v>0</v>
      </c>
      <c r="CC122" s="15" t="n">
        <f aca="false">IF(CB122=0,BZ122,BZ122/CA122)</f>
        <v>1</v>
      </c>
      <c r="CD122" s="15" t="n">
        <v>23</v>
      </c>
      <c r="CE122" s="15" t="n">
        <f aca="false">IF(CC122/CD122=INT(CC122/CD122),1,0)</f>
        <v>0</v>
      </c>
      <c r="CF122" s="15" t="n">
        <f aca="false">IF(CE122=0,CC122,CC122/CD122)</f>
        <v>1</v>
      </c>
      <c r="CG122" s="15" t="n">
        <v>29</v>
      </c>
      <c r="CH122" s="15" t="n">
        <f aca="false">IF(CF122/CG122=INT(CF122/CG122),1,0)</f>
        <v>0</v>
      </c>
      <c r="CI122" s="15" t="n">
        <f aca="false">IF(CH122=0,CF122,CF122/CG122)</f>
        <v>1</v>
      </c>
      <c r="CJ122" s="15" t="n">
        <v>31</v>
      </c>
      <c r="CK122" s="15" t="n">
        <f aca="false">IF(CI122/CJ122=INT(CI122/CJ122),1,0)</f>
        <v>0</v>
      </c>
      <c r="CL122" s="15" t="n">
        <f aca="false">IF(CK122=0,CI122,CI122/CJ122)</f>
        <v>1</v>
      </c>
      <c r="CM122" s="15" t="n">
        <v>37</v>
      </c>
      <c r="CN122" s="15" t="n">
        <f aca="false">IF(CL122/CM122=INT(CL122/CM122),1,0)</f>
        <v>0</v>
      </c>
      <c r="CO122" s="15" t="n">
        <f aca="false">IF(CN122=0,CL122,CL122/CM122)</f>
        <v>1</v>
      </c>
      <c r="CP122" s="15" t="n">
        <v>41</v>
      </c>
      <c r="CQ122" s="15" t="n">
        <f aca="false">IF(CO122/CP122=INT(CO122/CP122),1,0)</f>
        <v>0</v>
      </c>
      <c r="CR122" s="15" t="n">
        <f aca="false">IF(CQ122=0,CO122,CO122/CP122)</f>
        <v>1</v>
      </c>
      <c r="CS122" s="15" t="n">
        <v>43</v>
      </c>
      <c r="CT122" s="15" t="n">
        <f aca="false">IF(CR122/CS122=INT(CR122/CS122),1,0)</f>
        <v>0</v>
      </c>
      <c r="CU122" s="15" t="n">
        <f aca="false">IF(CT122=0,CR122,CR122/CS122)</f>
        <v>1</v>
      </c>
      <c r="CV122" s="15" t="n">
        <v>47</v>
      </c>
      <c r="CW122" s="15" t="n">
        <f aca="false">IF(CU122/CV122=INT(CU122/CV122),1,0)</f>
        <v>0</v>
      </c>
      <c r="CX122" s="15" t="n">
        <f aca="false">IF(CW122=0,CU122,CU122/CV122)</f>
        <v>1</v>
      </c>
      <c r="CY122" s="15" t="n">
        <v>53</v>
      </c>
      <c r="CZ122" s="15" t="n">
        <f aca="false">IF(CX122/CY122=INT(CX122/CY122),1,0)</f>
        <v>0</v>
      </c>
      <c r="DA122" s="15" t="n">
        <f aca="false">IF(CZ122=0,CX122,CX122/CY122)</f>
        <v>1</v>
      </c>
      <c r="DB122" s="15" t="n">
        <v>59</v>
      </c>
      <c r="DC122" s="15" t="n">
        <f aca="false">IF(DA122/DB122=INT(DA122/DB122),1,0)</f>
        <v>0</v>
      </c>
      <c r="DD122" s="15" t="n">
        <f aca="false">IF(DC122=0,DA122,DA122/DB122)</f>
        <v>1</v>
      </c>
      <c r="DE122" s="15" t="n">
        <v>61</v>
      </c>
      <c r="DF122" s="15" t="n">
        <f aca="false">IF(DD122/DE122=INT(DD122/DE122),1,0)</f>
        <v>0</v>
      </c>
      <c r="DG122" s="15" t="n">
        <f aca="false">IF(DF122=0,DD122,DD122/DE122)</f>
        <v>1</v>
      </c>
      <c r="DH122" s="15" t="n">
        <v>67</v>
      </c>
      <c r="DI122" s="15" t="n">
        <f aca="false">IF(DG122/DH122=INT(DG122/DH122),1,0)</f>
        <v>0</v>
      </c>
      <c r="DJ122" s="15" t="n">
        <f aca="false">IF(DI122=0,DG122,DG122/DH122)</f>
        <v>1</v>
      </c>
      <c r="DK122" s="15" t="n">
        <v>71</v>
      </c>
      <c r="DL122" s="15" t="n">
        <f aca="false">IF(DJ122/DK122=INT(DJ122/DK122),1,0)</f>
        <v>0</v>
      </c>
      <c r="DM122" s="15" t="n">
        <f aca="false">IF(DL122=0,DJ122,DJ122/DK122)</f>
        <v>1</v>
      </c>
      <c r="DN122" s="15" t="n">
        <v>73</v>
      </c>
      <c r="DO122" s="15" t="n">
        <f aca="false">IF(DM122/DN122=INT(DM122/DN122),1,0)</f>
        <v>0</v>
      </c>
      <c r="DP122" s="15" t="n">
        <f aca="false">IF(DO122=0,DM122,DM122/DN122)</f>
        <v>1</v>
      </c>
      <c r="DQ122" s="15" t="n">
        <v>79</v>
      </c>
      <c r="DR122" s="15" t="n">
        <f aca="false">IF(DP122/DQ122=INT(DP122/DQ122),1,0)</f>
        <v>0</v>
      </c>
      <c r="DS122" s="15" t="n">
        <f aca="false">IF(DR122=0,DP122,DP122/DQ122)</f>
        <v>1</v>
      </c>
      <c r="DT122" s="15" t="n">
        <v>83</v>
      </c>
      <c r="DU122" s="15" t="n">
        <f aca="false">IF(DS122/DT122=INT(DS122/DT122),1,0)</f>
        <v>0</v>
      </c>
      <c r="DV122" s="15" t="n">
        <f aca="false">IF(DU122=0,DS122,DS122/DT122)</f>
        <v>1</v>
      </c>
      <c r="DW122" s="15" t="n">
        <v>89</v>
      </c>
      <c r="DX122" s="15" t="n">
        <f aca="false">IF(DV122/DW122=INT(DV122/DW122),1,0)</f>
        <v>0</v>
      </c>
      <c r="DY122" s="15" t="n">
        <f aca="false">IF(DX122=0,DV122,DV122/DW122)</f>
        <v>1</v>
      </c>
      <c r="DZ122" s="15" t="n">
        <v>97</v>
      </c>
      <c r="EA122" s="15" t="n">
        <f aca="false">IF(DY122/DZ122=INT(DY122/DZ122),1,0)</f>
        <v>0</v>
      </c>
      <c r="EB122" s="15" t="n">
        <f aca="false">IF(EA122=0,DY122,DY122/DZ122)</f>
        <v>1</v>
      </c>
      <c r="EC122" s="15" t="n">
        <v>101</v>
      </c>
      <c r="ED122" s="15" t="n">
        <f aca="false">IF(EB122/EC122=INT(EB122/EC122),1,0)</f>
        <v>0</v>
      </c>
      <c r="EE122" s="15" t="n">
        <f aca="false">IF(ED122=0,EB122,EB122/EC122)</f>
        <v>1</v>
      </c>
      <c r="EF122" s="15" t="n">
        <v>103</v>
      </c>
      <c r="EG122" s="15" t="n">
        <f aca="false">IF(EE122/EF122=INT(EE122/EF122),1,0)</f>
        <v>0</v>
      </c>
      <c r="EH122" s="15" t="n">
        <f aca="false">IF(EG122=0,EE122,EE122/EF122)</f>
        <v>1</v>
      </c>
      <c r="EI122" s="15" t="n">
        <v>107</v>
      </c>
      <c r="EJ122" s="15" t="n">
        <f aca="false">IF(EH122/EI122=INT(EH122/EI122),1,0)</f>
        <v>0</v>
      </c>
      <c r="EK122" s="15" t="n">
        <f aca="false">IF(EJ122=0,EH122,EH122/EI122)</f>
        <v>1</v>
      </c>
      <c r="EL122" s="15" t="n">
        <v>109</v>
      </c>
      <c r="EM122" s="15" t="n">
        <f aca="false">IF(EK122/EL122=INT(EK122/EL122),1,0)</f>
        <v>0</v>
      </c>
      <c r="EN122" s="15" t="n">
        <f aca="false">IF(EM122=0,EK122,EK122/EL122)</f>
        <v>1</v>
      </c>
      <c r="EO122" s="15" t="n">
        <v>113</v>
      </c>
      <c r="EP122" s="15" t="n">
        <f aca="false">IF(EN122/EO122=INT(EN122/EO122),1,0)</f>
        <v>0</v>
      </c>
      <c r="EQ122" s="15" t="n">
        <f aca="false">IF(EP122=0,EN122,EN122/EO122)</f>
        <v>1</v>
      </c>
      <c r="ER122" s="15" t="n">
        <v>127</v>
      </c>
      <c r="ES122" s="15" t="n">
        <f aca="false">IF(EQ122/ER122=INT(EQ122/ER122),1,0)</f>
        <v>0</v>
      </c>
      <c r="ET122" s="15" t="n">
        <f aca="false">IF(ES122=0,EQ122,EQ122/ER122)</f>
        <v>1</v>
      </c>
      <c r="EU122" s="15" t="n">
        <v>131</v>
      </c>
      <c r="EV122" s="15" t="n">
        <f aca="false">IF(ET122/EU122=INT(ET122/EU122),1,0)</f>
        <v>0</v>
      </c>
      <c r="EW122" s="15" t="n">
        <f aca="false">IF(EV122=0,ET122,ET122/EU122)</f>
        <v>1</v>
      </c>
      <c r="EX122" s="15" t="n">
        <v>137</v>
      </c>
      <c r="EY122" s="15" t="n">
        <f aca="false">IF(EW122/EX122=INT(EW122/EX122),1,0)</f>
        <v>0</v>
      </c>
      <c r="EZ122" s="15" t="n">
        <f aca="false">IF(EY122=0,EW122,EW122/EX122)</f>
        <v>1</v>
      </c>
      <c r="FA122" s="15" t="n">
        <v>139</v>
      </c>
      <c r="FB122" s="15" t="n">
        <f aca="false">IF(EZ122/FA122=INT(EZ122/FA122),1,0)</f>
        <v>0</v>
      </c>
      <c r="FC122" s="15" t="n">
        <f aca="false">IF(FB122=0,EZ122,EZ122/FA122)</f>
        <v>1</v>
      </c>
      <c r="FD122" s="15" t="n">
        <v>149</v>
      </c>
      <c r="FE122" s="15" t="n">
        <f aca="false">IF(FC122/FD122=INT(FC122/FD122),1,0)</f>
        <v>0</v>
      </c>
      <c r="FF122" s="15" t="n">
        <f aca="false">IF(FE122=0,FC122,FC122/FD122)</f>
        <v>1</v>
      </c>
      <c r="FG122" s="15"/>
      <c r="FH122" s="15" t="n">
        <f aca="false">8*AF122+4*AI122+2*AL122+AO122</f>
        <v>1</v>
      </c>
      <c r="FI122" s="15" t="n">
        <f aca="false">4*AR122+2*AU122+AX122</f>
        <v>0</v>
      </c>
      <c r="FJ122" s="15" t="n">
        <f aca="false">2*BA122+BD122</f>
        <v>3</v>
      </c>
      <c r="FK122" s="15" t="n">
        <f aca="false">2*BG122+BJ122</f>
        <v>0</v>
      </c>
      <c r="FL122" s="15" t="n">
        <f aca="false">2*BM122+BP122</f>
        <v>0</v>
      </c>
      <c r="FM122" s="15" t="n">
        <f aca="false">2*BS122+BV122</f>
        <v>0</v>
      </c>
      <c r="FN122" s="15" t="n">
        <f aca="false">BY122</f>
        <v>0</v>
      </c>
      <c r="FO122" s="15" t="n">
        <f aca="false">CB122</f>
        <v>0</v>
      </c>
      <c r="FP122" s="15" t="n">
        <f aca="false">CE122</f>
        <v>0</v>
      </c>
      <c r="FQ122" s="15" t="n">
        <f aca="false">CH122</f>
        <v>0</v>
      </c>
      <c r="FR122" s="15" t="n">
        <f aca="false">CK122</f>
        <v>0</v>
      </c>
      <c r="FS122" s="0" t="n">
        <f aca="false">CN122</f>
        <v>0</v>
      </c>
      <c r="FT122" s="0" t="n">
        <f aca="false">CQ122</f>
        <v>0</v>
      </c>
      <c r="FU122" s="0" t="n">
        <f aca="false">CT122</f>
        <v>0</v>
      </c>
      <c r="FV122" s="0" t="n">
        <f aca="false">CW122</f>
        <v>0</v>
      </c>
      <c r="FW122" s="0" t="n">
        <f aca="false">CZ122</f>
        <v>0</v>
      </c>
      <c r="FX122" s="0" t="n">
        <f aca="false">DC122</f>
        <v>0</v>
      </c>
      <c r="FY122" s="0" t="n">
        <f aca="false">DF122</f>
        <v>0</v>
      </c>
      <c r="FZ122" s="0" t="n">
        <f aca="false">DI122</f>
        <v>0</v>
      </c>
      <c r="GA122" s="0" t="n">
        <f aca="false">DL122</f>
        <v>0</v>
      </c>
      <c r="GB122" s="0" t="n">
        <f aca="false">DO122</f>
        <v>0</v>
      </c>
      <c r="GC122" s="0" t="n">
        <f aca="false">DR122</f>
        <v>0</v>
      </c>
      <c r="GD122" s="0" t="n">
        <f aca="false">DU122</f>
        <v>0</v>
      </c>
      <c r="GE122" s="0" t="n">
        <f aca="false">DX122</f>
        <v>0</v>
      </c>
      <c r="GF122" s="0" t="n">
        <f aca="false">EA122</f>
        <v>0</v>
      </c>
      <c r="GG122" s="0" t="n">
        <f aca="false">ED122</f>
        <v>0</v>
      </c>
      <c r="GH122" s="0" t="n">
        <f aca="false">EG122</f>
        <v>0</v>
      </c>
      <c r="GI122" s="0" t="n">
        <f aca="false">EJ122</f>
        <v>0</v>
      </c>
      <c r="GJ122" s="0" t="n">
        <f aca="false">EM122</f>
        <v>0</v>
      </c>
      <c r="GK122" s="0" t="n">
        <f aca="false">EP122</f>
        <v>0</v>
      </c>
      <c r="GL122" s="0" t="n">
        <f aca="false">ES122</f>
        <v>0</v>
      </c>
      <c r="GM122" s="0" t="n">
        <f aca="false">EV122</f>
        <v>0</v>
      </c>
      <c r="GN122" s="0" t="n">
        <f aca="false">EY122</f>
        <v>0</v>
      </c>
      <c r="GO122" s="0" t="n">
        <f aca="false">FB122</f>
        <v>0</v>
      </c>
      <c r="GP122" s="0" t="n">
        <f aca="false">FE122</f>
        <v>0</v>
      </c>
      <c r="GQ122" s="0" t="n">
        <f aca="false">AD122</f>
        <v>250</v>
      </c>
      <c r="GR122" s="0" t="n">
        <f aca="false">GQ122/GQ124</f>
        <v>50</v>
      </c>
    </row>
    <row r="123" customFormat="false" ht="6" hidden="true" customHeight="true" outlineLevel="0" collapsed="false">
      <c r="A123" s="1"/>
      <c r="B123" s="13"/>
      <c r="C123" s="10"/>
      <c r="D123" s="10"/>
      <c r="E123" s="61"/>
      <c r="F123" s="78"/>
      <c r="G123" s="61"/>
      <c r="H123" s="10"/>
      <c r="I123" s="10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 t="n">
        <f aca="false">IF(FH121&lt;FH122,FH121,FH122)</f>
        <v>0</v>
      </c>
      <c r="FI123" s="15" t="n">
        <f aca="false">IF(FI121&lt;FI122,FI121,FI122)</f>
        <v>0</v>
      </c>
      <c r="FJ123" s="15" t="n">
        <f aca="false">IF(FJ121&lt;FJ122,FJ121,FJ122)</f>
        <v>1</v>
      </c>
      <c r="FK123" s="15" t="n">
        <f aca="false">IF(FK121&lt;FK122,FK121,FK122)</f>
        <v>0</v>
      </c>
      <c r="FL123" s="15" t="n">
        <f aca="false">IF(FL121&lt;FL122,FL121,FL122)</f>
        <v>0</v>
      </c>
      <c r="FM123" s="15" t="n">
        <f aca="false">IF(FM121&lt;FM122,FM121,FM122)</f>
        <v>0</v>
      </c>
      <c r="FN123" s="15" t="n">
        <f aca="false">IF(FN121&lt;FN122,FN121,FN122)</f>
        <v>0</v>
      </c>
      <c r="FO123" s="15" t="n">
        <f aca="false">IF(FO121&lt;FO122,FO121,FO122)</f>
        <v>0</v>
      </c>
      <c r="FP123" s="15" t="n">
        <f aca="false">IF(FP121&lt;FP122,FP121,FP122)</f>
        <v>0</v>
      </c>
      <c r="FQ123" s="15" t="n">
        <f aca="false">IF(FQ121&lt;FQ122,FQ121,FQ122)</f>
        <v>0</v>
      </c>
      <c r="FR123" s="15" t="n">
        <f aca="false">IF(FR121&lt;FR122,FR121,FR122)</f>
        <v>0</v>
      </c>
      <c r="FS123" s="15" t="n">
        <f aca="false">IF(FS121&lt;FS122,FS121,FS122)</f>
        <v>0</v>
      </c>
      <c r="FT123" s="15" t="n">
        <f aca="false">IF(FT121&lt;FT122,FT121,FT122)</f>
        <v>0</v>
      </c>
      <c r="FU123" s="15" t="n">
        <f aca="false">IF(FU121&lt;FU122,FU121,FU122)</f>
        <v>0</v>
      </c>
      <c r="FV123" s="15" t="n">
        <f aca="false">IF(FV121&lt;FV122,FV121,FV122)</f>
        <v>0</v>
      </c>
      <c r="FW123" s="15" t="n">
        <f aca="false">IF(FW121&lt;FW122,FW121,FW122)</f>
        <v>0</v>
      </c>
      <c r="FX123" s="15" t="n">
        <f aca="false">IF(FX121&lt;FX122,FX121,FX122)</f>
        <v>0</v>
      </c>
      <c r="FY123" s="15" t="n">
        <f aca="false">IF(FY121&lt;FY122,FY121,FY122)</f>
        <v>0</v>
      </c>
      <c r="FZ123" s="15" t="n">
        <f aca="false">IF(FZ121&lt;FZ122,FZ121,FZ122)</f>
        <v>0</v>
      </c>
      <c r="GA123" s="15" t="n">
        <f aca="false">IF(GA121&lt;GA122,GA121,GA122)</f>
        <v>0</v>
      </c>
      <c r="GB123" s="15" t="n">
        <f aca="false">IF(GB121&lt;GB122,GB121,GB122)</f>
        <v>0</v>
      </c>
      <c r="GC123" s="15" t="n">
        <f aca="false">IF(GC121&lt;GC122,GC121,GC122)</f>
        <v>0</v>
      </c>
      <c r="GD123" s="15" t="n">
        <f aca="false">IF(GD121&lt;GD122,GD121,GD122)</f>
        <v>0</v>
      </c>
      <c r="GE123" s="15" t="n">
        <f aca="false">IF(GE121&lt;GE122,GE121,GE122)</f>
        <v>0</v>
      </c>
      <c r="GF123" s="15" t="n">
        <f aca="false">IF(GF121&lt;GF122,GF121,GF122)</f>
        <v>0</v>
      </c>
      <c r="GG123" s="15" t="n">
        <f aca="false">IF(GG121&lt;GG122,GG121,GG122)</f>
        <v>0</v>
      </c>
      <c r="GH123" s="15" t="n">
        <f aca="false">IF(GH121&lt;GH122,GH121,GH122)</f>
        <v>0</v>
      </c>
      <c r="GI123" s="15" t="n">
        <f aca="false">IF(GI121&lt;GI122,GI121,GI122)</f>
        <v>0</v>
      </c>
      <c r="GJ123" s="15" t="n">
        <f aca="false">IF(GJ121&lt;GJ122,GJ121,GJ122)</f>
        <v>0</v>
      </c>
      <c r="GK123" s="15" t="n">
        <f aca="false">IF(GK121&lt;GK122,GK121,GK122)</f>
        <v>0</v>
      </c>
      <c r="GL123" s="15" t="n">
        <f aca="false">IF(GL121&lt;GL122,GL121,GL122)</f>
        <v>0</v>
      </c>
      <c r="GM123" s="15" t="n">
        <f aca="false">IF(GM121&lt;GM122,GM121,GM122)</f>
        <v>0</v>
      </c>
      <c r="GN123" s="15" t="n">
        <f aca="false">IF(GN121&lt;GN122,GN121,GN122)</f>
        <v>0</v>
      </c>
      <c r="GO123" s="15" t="n">
        <f aca="false">IF(GO121&lt;GO122,GO121,GO122)</f>
        <v>0</v>
      </c>
      <c r="GP123" s="15" t="n">
        <f aca="false">IF(GP121&lt;GP122,GP121,GP122)</f>
        <v>0</v>
      </c>
    </row>
    <row r="124" customFormat="false" ht="6" hidden="true" customHeight="true" outlineLevel="0" collapsed="false">
      <c r="A124" s="1"/>
      <c r="B124" s="13"/>
      <c r="C124" s="10"/>
      <c r="D124" s="10"/>
      <c r="E124" s="61"/>
      <c r="F124" s="78"/>
      <c r="G124" s="61"/>
      <c r="H124" s="10"/>
      <c r="I124" s="10"/>
      <c r="AC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0" t="n">
        <f aca="false">FH$3^FH123</f>
        <v>1</v>
      </c>
      <c r="FI124" s="0" t="n">
        <f aca="false">FI$3^FI123*FH124</f>
        <v>1</v>
      </c>
      <c r="FJ124" s="0" t="n">
        <f aca="false">FJ$3^FJ123*FI124</f>
        <v>5</v>
      </c>
      <c r="FK124" s="0" t="n">
        <f aca="false">FK$3^FK123*FJ124</f>
        <v>5</v>
      </c>
      <c r="FL124" s="0" t="n">
        <f aca="false">FL$3^FL123*FK124</f>
        <v>5</v>
      </c>
      <c r="FM124" s="0" t="n">
        <f aca="false">FM$3^FM123*FL124</f>
        <v>5</v>
      </c>
      <c r="FN124" s="0" t="n">
        <f aca="false">FN$3^FN123*FM124</f>
        <v>5</v>
      </c>
      <c r="FO124" s="0" t="n">
        <f aca="false">FO$3^FO123*FN124</f>
        <v>5</v>
      </c>
      <c r="FP124" s="0" t="n">
        <f aca="false">FP$3^FP123*FO124</f>
        <v>5</v>
      </c>
      <c r="FQ124" s="0" t="n">
        <f aca="false">FQ$3^FQ123*FP124</f>
        <v>5</v>
      </c>
      <c r="FR124" s="0" t="n">
        <f aca="false">FR$3^FR123*FQ124</f>
        <v>5</v>
      </c>
      <c r="FS124" s="0" t="n">
        <f aca="false">FS$3^FS123*FR124</f>
        <v>5</v>
      </c>
      <c r="FT124" s="0" t="n">
        <f aca="false">FT$3^FT123*FS124</f>
        <v>5</v>
      </c>
      <c r="FU124" s="0" t="n">
        <f aca="false">FU$3^FU123*FT124</f>
        <v>5</v>
      </c>
      <c r="FV124" s="0" t="n">
        <f aca="false">FV$3^FV123*FU124</f>
        <v>5</v>
      </c>
      <c r="FW124" s="0" t="n">
        <f aca="false">FW$3^FW123*FV124</f>
        <v>5</v>
      </c>
      <c r="FX124" s="0" t="n">
        <f aca="false">FX$3^FX123*FW124</f>
        <v>5</v>
      </c>
      <c r="FY124" s="0" t="n">
        <f aca="false">FY$3^FY123*FX124</f>
        <v>5</v>
      </c>
      <c r="FZ124" s="0" t="n">
        <f aca="false">FZ$3^FZ123*FY124</f>
        <v>5</v>
      </c>
      <c r="GA124" s="0" t="n">
        <f aca="false">GA$3^GA123*FZ124</f>
        <v>5</v>
      </c>
      <c r="GB124" s="0" t="n">
        <f aca="false">GB$3^GB123*GA124</f>
        <v>5</v>
      </c>
      <c r="GC124" s="0" t="n">
        <f aca="false">GC$3^GC123*GB124</f>
        <v>5</v>
      </c>
      <c r="GD124" s="0" t="n">
        <f aca="false">GD$3^GD123*GC124</f>
        <v>5</v>
      </c>
      <c r="GE124" s="0" t="n">
        <f aca="false">GE$3^GE123*GD124</f>
        <v>5</v>
      </c>
      <c r="GF124" s="0" t="n">
        <f aca="false">GF$3^GF123*GE124</f>
        <v>5</v>
      </c>
      <c r="GG124" s="0" t="n">
        <f aca="false">GG$3^GG123*GF124</f>
        <v>5</v>
      </c>
      <c r="GH124" s="0" t="n">
        <f aca="false">GH$3^GH123*GG124</f>
        <v>5</v>
      </c>
      <c r="GI124" s="0" t="n">
        <f aca="false">GI$3^GI123*GH124</f>
        <v>5</v>
      </c>
      <c r="GJ124" s="0" t="n">
        <f aca="false">GJ$3^GJ123*GI124</f>
        <v>5</v>
      </c>
      <c r="GK124" s="0" t="n">
        <f aca="false">GK$3^GK123*GJ124</f>
        <v>5</v>
      </c>
      <c r="GL124" s="0" t="n">
        <f aca="false">GL$3^GL123*GK124</f>
        <v>5</v>
      </c>
      <c r="GM124" s="0" t="n">
        <f aca="false">GM$3^GM123*GL124</f>
        <v>5</v>
      </c>
      <c r="GN124" s="0" t="n">
        <f aca="false">GN$3^GN123*GM124</f>
        <v>5</v>
      </c>
      <c r="GO124" s="0" t="n">
        <f aca="false">GO$3^GO123*GN124</f>
        <v>5</v>
      </c>
      <c r="GP124" s="0" t="n">
        <f aca="false">GP$3^GP123*GO124</f>
        <v>5</v>
      </c>
      <c r="GQ124" s="0" t="n">
        <f aca="false">GP124</f>
        <v>5</v>
      </c>
    </row>
    <row r="125" customFormat="false" ht="8.25" hidden="false" customHeight="true" outlineLevel="0" collapsed="false">
      <c r="A125" s="1"/>
      <c r="B125" s="13"/>
      <c r="C125" s="10"/>
      <c r="D125" s="10"/>
      <c r="E125" s="61"/>
      <c r="F125" s="78"/>
      <c r="G125" s="61"/>
      <c r="H125" s="10"/>
      <c r="I125" s="10"/>
      <c r="AC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</row>
    <row r="126" customFormat="false" ht="19.5" hidden="false" customHeight="true" outlineLevel="0" collapsed="false">
      <c r="A126" s="1"/>
      <c r="B126" s="10" t="str">
        <f aca="false">HD126</f>
        <v>7  27/31  -  5  16/37</v>
      </c>
      <c r="C126" s="10"/>
      <c r="D126" s="10"/>
      <c r="E126" s="61" t="s">
        <v>16</v>
      </c>
      <c r="F126" s="66" t="str">
        <f aca="false">HM126</f>
        <v>2  503/1147</v>
      </c>
      <c r="G126" s="73"/>
      <c r="H126" s="10"/>
      <c r="I126" s="10" t="n">
        <f aca="false">R126+K126</f>
        <v>7</v>
      </c>
      <c r="K126" s="4" t="n">
        <v>2</v>
      </c>
      <c r="Q126" s="4" t="n">
        <f aca="false">Q113+1</f>
        <v>10</v>
      </c>
      <c r="R126" s="4" t="n">
        <f aca="false">INT(0.5+(R$2/17*(Q126-1)))+O$2</f>
        <v>5</v>
      </c>
      <c r="T126" s="0" t="n">
        <f aca="false">R126</f>
        <v>5</v>
      </c>
      <c r="U126" s="0" t="n">
        <f aca="false">IF(R126=2,1,IF(R126=3,1,IF(R126=4,2,IF(R126=5,4,IF(R126=6,7,IF(R126=7,11,IF(R126=8,20,IF(R126=9,30,50))))))))</f>
        <v>4</v>
      </c>
      <c r="V126" s="0" t="n">
        <f aca="false">IF(R126=2,2,IF(R126=3,3,IF(R126=4,5,IF(R126=5,9,IF(R126=6,20,IF(R126=7,35,IF(R126=8,60,IF(R126=9,100,150))))))))</f>
        <v>9</v>
      </c>
      <c r="W126" s="0" t="n">
        <f aca="false">IF(R126=2,5,IF(R126=3,7,IF(R126=4,9,IF(R126=5,14,IF(R126=6,19,IF(R126=7,24,IF(R126=8,29,IF(R126=9,34,39))))))))</f>
        <v>14</v>
      </c>
      <c r="X126" s="0" t="n">
        <f aca="false">IF(R126=2,9,IF(R126=3,19,IF(R126=4,29,IF(R126=5,44,IF(R126=6,54,IF(R126=7,69,IF(R126=8,84,IF(R126=9,99,124))))))))</f>
        <v>44</v>
      </c>
      <c r="Y126" s="0" t="n">
        <f aca="false">IF(R126=2,6,IF(R126=3,8,IF(R126=4,10,IF(R126=5,15,IF(R126=6,20,IF(R126=7,25,IF(R126=8,30,IF(R126=9,35,40))))))))</f>
        <v>15</v>
      </c>
      <c r="Z126" s="0" t="n">
        <f aca="false">IF(R126=2,10,IF(R126=3,20,IF(R126=4,30,IF(R126=5,45,IF(R126=6,55,IF(R126=7,70,IF(R126=8,85,IF(R126=9,100,125))))))))</f>
        <v>45</v>
      </c>
      <c r="AA126" s="0" t="s">
        <v>105</v>
      </c>
      <c r="AB126" s="15" t="n">
        <f aca="true">INT((RAND()*(V126-(AB130+1))+AB130+1))</f>
        <v>7</v>
      </c>
      <c r="AC126" s="15" t="n">
        <f aca="true">INT((RAND()*(X126-W126+1)+W126))</f>
        <v>27</v>
      </c>
      <c r="AD126" s="0" t="n">
        <f aca="false">AC126-AC127*(AB127-AB126)</f>
        <v>27</v>
      </c>
      <c r="AE126" s="0" t="n">
        <v>256</v>
      </c>
      <c r="AF126" s="15" t="n">
        <f aca="false">IF(AD126/AE126=INT(AD126/AE126),1,0)</f>
        <v>0</v>
      </c>
      <c r="AG126" s="15" t="n">
        <f aca="false">IF(AF126=0,AD126,AD126/AE126)</f>
        <v>27</v>
      </c>
      <c r="AH126" s="15" t="n">
        <v>16</v>
      </c>
      <c r="AI126" s="15" t="n">
        <f aca="false">IF(AG126/AH126=INT(AG126/AH126),1,0)</f>
        <v>0</v>
      </c>
      <c r="AJ126" s="15" t="n">
        <f aca="false">IF(AI126=0,AG126,AG126/AH126)</f>
        <v>27</v>
      </c>
      <c r="AK126" s="15" t="n">
        <v>4</v>
      </c>
      <c r="AL126" s="15" t="n">
        <f aca="false">IF(AJ126/AK126=INT(AJ126/AK126),1,0)</f>
        <v>0</v>
      </c>
      <c r="AM126" s="15" t="n">
        <f aca="false">IF(AL126=0,AJ126,AJ126/AK126)</f>
        <v>27</v>
      </c>
      <c r="AN126" s="15" t="n">
        <v>2</v>
      </c>
      <c r="AO126" s="15" t="n">
        <f aca="false">IF(AM126/AN126=INT(AM126/AN126),1,0)</f>
        <v>0</v>
      </c>
      <c r="AP126" s="15" t="n">
        <f aca="false">IF(AO126=0,AM126,AM126/AN126)</f>
        <v>27</v>
      </c>
      <c r="AQ126" s="15" t="n">
        <v>81</v>
      </c>
      <c r="AR126" s="15" t="n">
        <f aca="false">IF(AP126/AQ126=INT(AP126/AQ126),1,0)</f>
        <v>0</v>
      </c>
      <c r="AS126" s="15" t="n">
        <f aca="false">IF(AR126=0,AP126,AP126/AQ126)</f>
        <v>27</v>
      </c>
      <c r="AT126" s="15" t="n">
        <v>9</v>
      </c>
      <c r="AU126" s="15" t="n">
        <f aca="false">IF(AS126/AT126=INT(AS126/AT126),1,0)</f>
        <v>1</v>
      </c>
      <c r="AV126" s="15" t="n">
        <f aca="false">IF(AU126=0,AS126,AS126/AT126)</f>
        <v>3</v>
      </c>
      <c r="AW126" s="15" t="n">
        <v>3</v>
      </c>
      <c r="AX126" s="15" t="n">
        <f aca="false">IF(AV126/AW126=INT(AV126/AW126),1,0)</f>
        <v>1</v>
      </c>
      <c r="AY126" s="15" t="n">
        <f aca="false">IF(AX126=0,AV126,AV126/AW126)</f>
        <v>1</v>
      </c>
      <c r="AZ126" s="15" t="n">
        <v>25</v>
      </c>
      <c r="BA126" s="15" t="n">
        <f aca="false">IF(AY126/AZ126=INT(AY126/AZ126),1,0)</f>
        <v>0</v>
      </c>
      <c r="BB126" s="15" t="n">
        <f aca="false">IF(BA126=0,AY126,AY126/AZ126)</f>
        <v>1</v>
      </c>
      <c r="BC126" s="15" t="n">
        <v>5</v>
      </c>
      <c r="BD126" s="15" t="n">
        <f aca="false">IF(BB126/BC126=INT(BB126/BC126),1,0)</f>
        <v>0</v>
      </c>
      <c r="BE126" s="15" t="n">
        <f aca="false">IF(BD126=0,BB126,BB126/BC126)</f>
        <v>1</v>
      </c>
      <c r="BF126" s="15" t="n">
        <v>49</v>
      </c>
      <c r="BG126" s="15" t="n">
        <f aca="false">IF(BE126/BF126=INT(BE126/BF126),1,0)</f>
        <v>0</v>
      </c>
      <c r="BH126" s="15" t="n">
        <f aca="false">IF(BG126=0,BE126,BE126/BF126)</f>
        <v>1</v>
      </c>
      <c r="BI126" s="15" t="n">
        <v>7</v>
      </c>
      <c r="BJ126" s="15" t="n">
        <f aca="false">IF(BH126/BI126=INT(BH126/BI126),1,0)</f>
        <v>0</v>
      </c>
      <c r="BK126" s="15" t="n">
        <f aca="false">IF(BJ126=0,BH126,BH126/BI126)</f>
        <v>1</v>
      </c>
      <c r="BL126" s="15" t="n">
        <v>121</v>
      </c>
      <c r="BM126" s="15" t="n">
        <f aca="false">IF(BK126/BL126=INT(BK126/BL126),1,0)</f>
        <v>0</v>
      </c>
      <c r="BN126" s="15" t="n">
        <f aca="false">IF(BM126=0,BK126,BK126/BL126)</f>
        <v>1</v>
      </c>
      <c r="BO126" s="15" t="n">
        <v>11</v>
      </c>
      <c r="BP126" s="15" t="n">
        <f aca="false">IF(BN126/BO126=INT(BN126/BO126),1,0)</f>
        <v>0</v>
      </c>
      <c r="BQ126" s="15" t="n">
        <f aca="false">IF(BP126=0,BN126,BN126/BO126)</f>
        <v>1</v>
      </c>
      <c r="BR126" s="15" t="n">
        <v>169</v>
      </c>
      <c r="BS126" s="15" t="n">
        <f aca="false">IF(BQ126/BR126=INT(BQ126/BR126),1,0)</f>
        <v>0</v>
      </c>
      <c r="BT126" s="15" t="n">
        <f aca="false">IF(BS126=0,BQ126,BQ126/BR126)</f>
        <v>1</v>
      </c>
      <c r="BU126" s="15" t="n">
        <v>13</v>
      </c>
      <c r="BV126" s="15" t="n">
        <f aca="false">IF(BT126/BU126=INT(BT126/BU126),1,0)</f>
        <v>0</v>
      </c>
      <c r="BW126" s="15" t="n">
        <f aca="false">IF(BV126=0,BT126,BT126/BU126)</f>
        <v>1</v>
      </c>
      <c r="BX126" s="15" t="n">
        <v>17</v>
      </c>
      <c r="BY126" s="15" t="n">
        <f aca="false">IF(BW126/BX126=INT(BW126/BX126),1,0)</f>
        <v>0</v>
      </c>
      <c r="BZ126" s="15" t="n">
        <f aca="false">IF(BY126=0,BW126,BW126/BX126)</f>
        <v>1</v>
      </c>
      <c r="CA126" s="15" t="n">
        <v>19</v>
      </c>
      <c r="CB126" s="15" t="n">
        <f aca="false">IF(BZ126/CA126=INT(BZ126/CA126),1,0)</f>
        <v>0</v>
      </c>
      <c r="CC126" s="15" t="n">
        <f aca="false">IF(CB126=0,BZ126,BZ126/CA126)</f>
        <v>1</v>
      </c>
      <c r="CD126" s="15" t="n">
        <v>23</v>
      </c>
      <c r="CE126" s="15" t="n">
        <f aca="false">IF(CC126/CD126=INT(CC126/CD126),1,0)</f>
        <v>0</v>
      </c>
      <c r="CF126" s="15" t="n">
        <f aca="false">IF(CE126=0,CC126,CC126/CD126)</f>
        <v>1</v>
      </c>
      <c r="CG126" s="15" t="n">
        <v>29</v>
      </c>
      <c r="CH126" s="15" t="n">
        <f aca="false">IF(CF126/CG126=INT(CF126/CG126),1,0)</f>
        <v>0</v>
      </c>
      <c r="CI126" s="15" t="n">
        <f aca="false">IF(CH126=0,CF126,CF126/CG126)</f>
        <v>1</v>
      </c>
      <c r="CJ126" s="15" t="n">
        <v>31</v>
      </c>
      <c r="CK126" s="15" t="n">
        <f aca="false">IF(CI126/CJ126=INT(CI126/CJ126),1,0)</f>
        <v>0</v>
      </c>
      <c r="CL126" s="15" t="n">
        <f aca="false">IF(CK126=0,CI126,CI126/CJ126)</f>
        <v>1</v>
      </c>
      <c r="CM126" s="15" t="n">
        <v>37</v>
      </c>
      <c r="CN126" s="15" t="n">
        <f aca="false">IF(CL126/CM126=INT(CL126/CM126),1,0)</f>
        <v>0</v>
      </c>
      <c r="CO126" s="15" t="n">
        <f aca="false">IF(CN126=0,CL126,CL126/CM126)</f>
        <v>1</v>
      </c>
      <c r="CP126" s="15" t="n">
        <v>41</v>
      </c>
      <c r="CQ126" s="15" t="n">
        <f aca="false">IF(CO126/CP126=INT(CO126/CP126),1,0)</f>
        <v>0</v>
      </c>
      <c r="CR126" s="15" t="n">
        <f aca="false">IF(CQ126=0,CO126,CO126/CP126)</f>
        <v>1</v>
      </c>
      <c r="CS126" s="15" t="n">
        <v>43</v>
      </c>
      <c r="CT126" s="15" t="n">
        <f aca="false">IF(CR126/CS126=INT(CR126/CS126),1,0)</f>
        <v>0</v>
      </c>
      <c r="CU126" s="15" t="n">
        <f aca="false">IF(CT126=0,CR126,CR126/CS126)</f>
        <v>1</v>
      </c>
      <c r="CV126" s="15" t="n">
        <v>47</v>
      </c>
      <c r="CW126" s="15" t="n">
        <f aca="false">IF(CU126/CV126=INT(CU126/CV126),1,0)</f>
        <v>0</v>
      </c>
      <c r="CX126" s="15" t="n">
        <f aca="false">IF(CW126=0,CU126,CU126/CV126)</f>
        <v>1</v>
      </c>
      <c r="CY126" s="15" t="n">
        <v>53</v>
      </c>
      <c r="CZ126" s="15" t="n">
        <f aca="false">IF(CX126/CY126=INT(CX126/CY126),1,0)</f>
        <v>0</v>
      </c>
      <c r="DA126" s="15" t="n">
        <f aca="false">IF(CZ126=0,CX126,CX126/CY126)</f>
        <v>1</v>
      </c>
      <c r="DB126" s="15" t="n">
        <v>59</v>
      </c>
      <c r="DC126" s="15" t="n">
        <f aca="false">IF(DA126/DB126=INT(DA126/DB126),1,0)</f>
        <v>0</v>
      </c>
      <c r="DD126" s="15" t="n">
        <f aca="false">IF(DC126=0,DA126,DA126/DB126)</f>
        <v>1</v>
      </c>
      <c r="DE126" s="15" t="n">
        <v>61</v>
      </c>
      <c r="DF126" s="15" t="n">
        <f aca="false">IF(DD126/DE126=INT(DD126/DE126),1,0)</f>
        <v>0</v>
      </c>
      <c r="DG126" s="15" t="n">
        <f aca="false">IF(DF126=0,DD126,DD126/DE126)</f>
        <v>1</v>
      </c>
      <c r="DH126" s="15" t="n">
        <v>67</v>
      </c>
      <c r="DI126" s="15" t="n">
        <f aca="false">IF(DG126/DH126=INT(DG126/DH126),1,0)</f>
        <v>0</v>
      </c>
      <c r="DJ126" s="15" t="n">
        <f aca="false">IF(DI126=0,DG126,DG126/DH126)</f>
        <v>1</v>
      </c>
      <c r="DK126" s="15" t="n">
        <v>71</v>
      </c>
      <c r="DL126" s="15" t="n">
        <f aca="false">IF(DJ126/DK126=INT(DJ126/DK126),1,0)</f>
        <v>0</v>
      </c>
      <c r="DM126" s="15" t="n">
        <f aca="false">IF(DL126=0,DJ126,DJ126/DK126)</f>
        <v>1</v>
      </c>
      <c r="DN126" s="15" t="n">
        <v>73</v>
      </c>
      <c r="DO126" s="15" t="n">
        <f aca="false">IF(DM126/DN126=INT(DM126/DN126),1,0)</f>
        <v>0</v>
      </c>
      <c r="DP126" s="15" t="n">
        <f aca="false">IF(DO126=0,DM126,DM126/DN126)</f>
        <v>1</v>
      </c>
      <c r="DQ126" s="15" t="n">
        <v>79</v>
      </c>
      <c r="DR126" s="15" t="n">
        <f aca="false">IF(DP126/DQ126=INT(DP126/DQ126),1,0)</f>
        <v>0</v>
      </c>
      <c r="DS126" s="15" t="n">
        <f aca="false">IF(DR126=0,DP126,DP126/DQ126)</f>
        <v>1</v>
      </c>
      <c r="DT126" s="15" t="n">
        <v>83</v>
      </c>
      <c r="DU126" s="15" t="n">
        <f aca="false">IF(DS126/DT126=INT(DS126/DT126),1,0)</f>
        <v>0</v>
      </c>
      <c r="DV126" s="15" t="n">
        <f aca="false">IF(DU126=0,DS126,DS126/DT126)</f>
        <v>1</v>
      </c>
      <c r="DW126" s="15" t="n">
        <v>89</v>
      </c>
      <c r="DX126" s="15" t="n">
        <f aca="false">IF(DV126/DW126=INT(DV126/DW126),1,0)</f>
        <v>0</v>
      </c>
      <c r="DY126" s="15" t="n">
        <f aca="false">IF(DX126=0,DV126,DV126/DW126)</f>
        <v>1</v>
      </c>
      <c r="DZ126" s="15" t="n">
        <v>97</v>
      </c>
      <c r="EA126" s="15" t="n">
        <f aca="false">IF(DY126/DZ126=INT(DY126/DZ126),1,0)</f>
        <v>0</v>
      </c>
      <c r="EB126" s="15" t="n">
        <f aca="false">IF(EA126=0,DY126,DY126/DZ126)</f>
        <v>1</v>
      </c>
      <c r="EC126" s="15" t="n">
        <v>101</v>
      </c>
      <c r="ED126" s="15" t="n">
        <f aca="false">IF(EB126/EC126=INT(EB126/EC126),1,0)</f>
        <v>0</v>
      </c>
      <c r="EE126" s="15" t="n">
        <f aca="false">IF(ED126=0,EB126,EB126/EC126)</f>
        <v>1</v>
      </c>
      <c r="EF126" s="15" t="n">
        <v>103</v>
      </c>
      <c r="EG126" s="15" t="n">
        <f aca="false">IF(EE126/EF126=INT(EE126/EF126),1,0)</f>
        <v>0</v>
      </c>
      <c r="EH126" s="15" t="n">
        <f aca="false">IF(EG126=0,EE126,EE126/EF126)</f>
        <v>1</v>
      </c>
      <c r="EI126" s="15" t="n">
        <v>107</v>
      </c>
      <c r="EJ126" s="15" t="n">
        <f aca="false">IF(EH126/EI126=INT(EH126/EI126),1,0)</f>
        <v>0</v>
      </c>
      <c r="EK126" s="15" t="n">
        <f aca="false">IF(EJ126=0,EH126,EH126/EI126)</f>
        <v>1</v>
      </c>
      <c r="EL126" s="15" t="n">
        <v>109</v>
      </c>
      <c r="EM126" s="15" t="n">
        <f aca="false">IF(EK126/EL126=INT(EK126/EL126),1,0)</f>
        <v>0</v>
      </c>
      <c r="EN126" s="15" t="n">
        <f aca="false">IF(EM126=0,EK126,EK126/EL126)</f>
        <v>1</v>
      </c>
      <c r="EO126" s="15" t="n">
        <v>113</v>
      </c>
      <c r="EP126" s="15" t="n">
        <f aca="false">IF(EN126/EO126=INT(EN126/EO126),1,0)</f>
        <v>0</v>
      </c>
      <c r="EQ126" s="15" t="n">
        <f aca="false">IF(EP126=0,EN126,EN126/EO126)</f>
        <v>1</v>
      </c>
      <c r="ER126" s="15" t="n">
        <v>127</v>
      </c>
      <c r="ES126" s="15" t="n">
        <f aca="false">IF(EQ126/ER126=INT(EQ126/ER126),1,0)</f>
        <v>0</v>
      </c>
      <c r="ET126" s="15" t="n">
        <f aca="false">IF(ES126=0,EQ126,EQ126/ER126)</f>
        <v>1</v>
      </c>
      <c r="EU126" s="15" t="n">
        <v>131</v>
      </c>
      <c r="EV126" s="15" t="n">
        <f aca="false">IF(ET126/EU126=INT(ET126/EU126),1,0)</f>
        <v>0</v>
      </c>
      <c r="EW126" s="15" t="n">
        <f aca="false">IF(EV126=0,ET126,ET126/EU126)</f>
        <v>1</v>
      </c>
      <c r="EX126" s="15" t="n">
        <v>137</v>
      </c>
      <c r="EY126" s="15" t="n">
        <f aca="false">IF(EW126/EX126=INT(EW126/EX126),1,0)</f>
        <v>0</v>
      </c>
      <c r="EZ126" s="15" t="n">
        <f aca="false">IF(EY126=0,EW126,EW126/EX126)</f>
        <v>1</v>
      </c>
      <c r="FA126" s="15" t="n">
        <v>139</v>
      </c>
      <c r="FB126" s="15" t="n">
        <f aca="false">IF(EZ126/FA126=INT(EZ126/FA126),1,0)</f>
        <v>0</v>
      </c>
      <c r="FC126" s="15" t="n">
        <f aca="false">IF(FB126=0,EZ126,EZ126/FA126)</f>
        <v>1</v>
      </c>
      <c r="FD126" s="15" t="n">
        <v>149</v>
      </c>
      <c r="FE126" s="15" t="n">
        <f aca="false">IF(FC126/FD126=INT(FC126/FD126),1,0)</f>
        <v>0</v>
      </c>
      <c r="FF126" s="15" t="n">
        <f aca="false">IF(FE126=0,FC126,FC126/FD126)</f>
        <v>1</v>
      </c>
      <c r="FG126" s="15"/>
      <c r="FH126" s="15" t="n">
        <f aca="false">8*AF126+4*AI126+2*AL126+AO126</f>
        <v>0</v>
      </c>
      <c r="FI126" s="15" t="n">
        <f aca="false">4*AR126+2*AU126+AX126</f>
        <v>3</v>
      </c>
      <c r="FJ126" s="15" t="n">
        <f aca="false">2*BA126+BD126</f>
        <v>0</v>
      </c>
      <c r="FK126" s="15" t="n">
        <f aca="false">2*BG126+BJ126</f>
        <v>0</v>
      </c>
      <c r="FL126" s="15" t="n">
        <f aca="false">2*BM126+BP126</f>
        <v>0</v>
      </c>
      <c r="FM126" s="15" t="n">
        <f aca="false">2*BS126+BV126</f>
        <v>0</v>
      </c>
      <c r="FN126" s="15" t="n">
        <f aca="false">BY126</f>
        <v>0</v>
      </c>
      <c r="FO126" s="15" t="n">
        <f aca="false">CB126</f>
        <v>0</v>
      </c>
      <c r="FP126" s="15" t="n">
        <f aca="false">CE126</f>
        <v>0</v>
      </c>
      <c r="FQ126" s="15" t="n">
        <f aca="false">CH126</f>
        <v>0</v>
      </c>
      <c r="FR126" s="15" t="n">
        <f aca="false">CK126</f>
        <v>0</v>
      </c>
      <c r="FS126" s="0" t="n">
        <f aca="false">CN126</f>
        <v>0</v>
      </c>
      <c r="FT126" s="0" t="n">
        <f aca="false">CQ126</f>
        <v>0</v>
      </c>
      <c r="FU126" s="0" t="n">
        <f aca="false">CT126</f>
        <v>0</v>
      </c>
      <c r="FV126" s="0" t="n">
        <f aca="false">CW126</f>
        <v>0</v>
      </c>
      <c r="FW126" s="0" t="n">
        <f aca="false">CZ126</f>
        <v>0</v>
      </c>
      <c r="FX126" s="0" t="n">
        <f aca="false">DC126</f>
        <v>0</v>
      </c>
      <c r="FY126" s="0" t="n">
        <f aca="false">DF126</f>
        <v>0</v>
      </c>
      <c r="FZ126" s="0" t="n">
        <f aca="false">DI126</f>
        <v>0</v>
      </c>
      <c r="GA126" s="0" t="n">
        <f aca="false">DL126</f>
        <v>0</v>
      </c>
      <c r="GB126" s="0" t="n">
        <f aca="false">DO126</f>
        <v>0</v>
      </c>
      <c r="GC126" s="0" t="n">
        <f aca="false">DR126</f>
        <v>0</v>
      </c>
      <c r="GD126" s="0" t="n">
        <f aca="false">DU126</f>
        <v>0</v>
      </c>
      <c r="GE126" s="0" t="n">
        <f aca="false">DX126</f>
        <v>0</v>
      </c>
      <c r="GF126" s="0" t="n">
        <f aca="false">EA126</f>
        <v>0</v>
      </c>
      <c r="GG126" s="0" t="n">
        <f aca="false">ED126</f>
        <v>0</v>
      </c>
      <c r="GH126" s="0" t="n">
        <f aca="false">EG126</f>
        <v>0</v>
      </c>
      <c r="GI126" s="0" t="n">
        <f aca="false">EJ126</f>
        <v>0</v>
      </c>
      <c r="GJ126" s="0" t="n">
        <f aca="false">EM126</f>
        <v>0</v>
      </c>
      <c r="GK126" s="0" t="n">
        <f aca="false">EP126</f>
        <v>0</v>
      </c>
      <c r="GL126" s="0" t="n">
        <f aca="false">ES126</f>
        <v>0</v>
      </c>
      <c r="GM126" s="0" t="n">
        <f aca="false">EV126</f>
        <v>0</v>
      </c>
      <c r="GN126" s="0" t="n">
        <f aca="false">EY126</f>
        <v>0</v>
      </c>
      <c r="GO126" s="0" t="n">
        <f aca="false">FB126</f>
        <v>0</v>
      </c>
      <c r="GP126" s="0" t="n">
        <f aca="false">FE126</f>
        <v>0</v>
      </c>
      <c r="GQ126" s="0" t="n">
        <f aca="false">AD126</f>
        <v>27</v>
      </c>
      <c r="GR126" s="0" t="n">
        <f aca="false">GQ126/GQ129</f>
        <v>27</v>
      </c>
      <c r="GT126" s="0" t="n">
        <f aca="false">GR126*GR131-GR127*GR130</f>
        <v>503</v>
      </c>
      <c r="GU126" s="0" t="n">
        <f aca="false">GT126+GR127*GT127*GR131</f>
        <v>503</v>
      </c>
      <c r="GV126" s="0" t="s">
        <v>86</v>
      </c>
      <c r="GX126" s="0" t="n">
        <f aca="false">AB127</f>
        <v>7</v>
      </c>
      <c r="GY126" s="0" t="n">
        <f aca="false">GR126</f>
        <v>27</v>
      </c>
      <c r="GZ126" s="0" t="n">
        <f aca="false">GR127</f>
        <v>31</v>
      </c>
      <c r="HA126" s="0" t="n">
        <f aca="false">AB131</f>
        <v>5</v>
      </c>
      <c r="HB126" s="0" t="n">
        <f aca="false">GR130</f>
        <v>16</v>
      </c>
      <c r="HC126" s="0" t="n">
        <f aca="false">GR131</f>
        <v>37</v>
      </c>
      <c r="HD126" s="0" t="str">
        <f aca="false">GX126&amp;"  "&amp;GY126&amp;"/"&amp;GZ126&amp;"  -  "&amp;HA126&amp;"  "&amp;HB126&amp;"/"&amp;HC126</f>
        <v>7  27/31  -  5  16/37</v>
      </c>
      <c r="HG126" s="0" t="n">
        <f aca="false">AB135</f>
        <v>2</v>
      </c>
      <c r="HH126" s="0" t="n">
        <f aca="false">GR134</f>
        <v>503</v>
      </c>
      <c r="HI126" s="0" t="n">
        <f aca="false">GR135</f>
        <v>1147</v>
      </c>
      <c r="HJ126" s="0" t="str">
        <f aca="false">HG126&amp;"  "&amp;HH126&amp;"/"&amp;HI126</f>
        <v>2  503/1147</v>
      </c>
      <c r="HK126" s="0" t="str">
        <f aca="false">"   "&amp;HH126&amp;"/"&amp;HI126</f>
        <v>   503/1147</v>
      </c>
      <c r="HL126" s="0" t="str">
        <f aca="false">HG126&amp;"   "</f>
        <v>2   </v>
      </c>
      <c r="HM126" s="0" t="str">
        <f aca="false">IF(HG126=0,HK126,IF(HH126=0,HL126,IF(HH126+HG126=0,"0   ",HJ126)))</f>
        <v>2  503/1147</v>
      </c>
    </row>
    <row r="127" customFormat="false" ht="6" hidden="true" customHeight="true" outlineLevel="0" collapsed="false">
      <c r="A127" s="1"/>
      <c r="B127" s="13"/>
      <c r="C127" s="10"/>
      <c r="D127" s="10"/>
      <c r="E127" s="61"/>
      <c r="F127" s="78"/>
      <c r="G127" s="61"/>
      <c r="H127" s="10"/>
      <c r="I127" s="10"/>
      <c r="AB127" s="0" t="n">
        <f aca="false">AB126+INT(AC126/AC127)</f>
        <v>7</v>
      </c>
      <c r="AC127" s="15" t="n">
        <f aca="true">IF(Y126&gt;AC126,INT((RAND()*(Z126-Y126+1)+Y126)),INT((RAND()*(Z126-AC126)+AC126+1)))</f>
        <v>31</v>
      </c>
      <c r="AD127" s="0" t="n">
        <f aca="false">AC127</f>
        <v>31</v>
      </c>
      <c r="AE127" s="0" t="n">
        <v>256</v>
      </c>
      <c r="AF127" s="15" t="n">
        <f aca="false">IF(AD127/AE127=INT(AD127/AE127),1,0)</f>
        <v>0</v>
      </c>
      <c r="AG127" s="15" t="n">
        <f aca="false">IF(AF127=0,AD127,AD127/AE127)</f>
        <v>31</v>
      </c>
      <c r="AH127" s="15" t="n">
        <v>16</v>
      </c>
      <c r="AI127" s="15" t="n">
        <f aca="false">IF(AG127/AH127=INT(AG127/AH127),1,0)</f>
        <v>0</v>
      </c>
      <c r="AJ127" s="15" t="n">
        <f aca="false">IF(AI127=0,AG127,AG127/AH127)</f>
        <v>31</v>
      </c>
      <c r="AK127" s="15" t="n">
        <v>4</v>
      </c>
      <c r="AL127" s="15" t="n">
        <f aca="false">IF(AJ127/AK127=INT(AJ127/AK127),1,0)</f>
        <v>0</v>
      </c>
      <c r="AM127" s="15" t="n">
        <f aca="false">IF(AL127=0,AJ127,AJ127/AK127)</f>
        <v>31</v>
      </c>
      <c r="AN127" s="15" t="n">
        <v>2</v>
      </c>
      <c r="AO127" s="15" t="n">
        <f aca="false">IF(AM127/AN127=INT(AM127/AN127),1,0)</f>
        <v>0</v>
      </c>
      <c r="AP127" s="15" t="n">
        <f aca="false">IF(AO127=0,AM127,AM127/AN127)</f>
        <v>31</v>
      </c>
      <c r="AQ127" s="15" t="n">
        <v>81</v>
      </c>
      <c r="AR127" s="15" t="n">
        <f aca="false">IF(AP127/AQ127=INT(AP127/AQ127),1,0)</f>
        <v>0</v>
      </c>
      <c r="AS127" s="15" t="n">
        <f aca="false">IF(AR127=0,AP127,AP127/AQ127)</f>
        <v>31</v>
      </c>
      <c r="AT127" s="15" t="n">
        <v>9</v>
      </c>
      <c r="AU127" s="15" t="n">
        <f aca="false">IF(AS127/AT127=INT(AS127/AT127),1,0)</f>
        <v>0</v>
      </c>
      <c r="AV127" s="15" t="n">
        <f aca="false">IF(AU127=0,AS127,AS127/AT127)</f>
        <v>31</v>
      </c>
      <c r="AW127" s="15" t="n">
        <v>3</v>
      </c>
      <c r="AX127" s="15" t="n">
        <f aca="false">IF(AV127/AW127=INT(AV127/AW127),1,0)</f>
        <v>0</v>
      </c>
      <c r="AY127" s="15" t="n">
        <f aca="false">IF(AX127=0,AV127,AV127/AW127)</f>
        <v>31</v>
      </c>
      <c r="AZ127" s="15" t="n">
        <v>25</v>
      </c>
      <c r="BA127" s="15" t="n">
        <f aca="false">IF(AY127/AZ127=INT(AY127/AZ127),1,0)</f>
        <v>0</v>
      </c>
      <c r="BB127" s="15" t="n">
        <f aca="false">IF(BA127=0,AY127,AY127/AZ127)</f>
        <v>31</v>
      </c>
      <c r="BC127" s="15" t="n">
        <v>5</v>
      </c>
      <c r="BD127" s="15" t="n">
        <f aca="false">IF(BB127/BC127=INT(BB127/BC127),1,0)</f>
        <v>0</v>
      </c>
      <c r="BE127" s="15" t="n">
        <f aca="false">IF(BD127=0,BB127,BB127/BC127)</f>
        <v>31</v>
      </c>
      <c r="BF127" s="15" t="n">
        <v>49</v>
      </c>
      <c r="BG127" s="15" t="n">
        <f aca="false">IF(BE127/BF127=INT(BE127/BF127),1,0)</f>
        <v>0</v>
      </c>
      <c r="BH127" s="15" t="n">
        <f aca="false">IF(BG127=0,BE127,BE127/BF127)</f>
        <v>31</v>
      </c>
      <c r="BI127" s="15" t="n">
        <v>7</v>
      </c>
      <c r="BJ127" s="15" t="n">
        <f aca="false">IF(BH127/BI127=INT(BH127/BI127),1,0)</f>
        <v>0</v>
      </c>
      <c r="BK127" s="15" t="n">
        <f aca="false">IF(BJ127=0,BH127,BH127/BI127)</f>
        <v>31</v>
      </c>
      <c r="BL127" s="15" t="n">
        <v>121</v>
      </c>
      <c r="BM127" s="15" t="n">
        <f aca="false">IF(BK127/BL127=INT(BK127/BL127),1,0)</f>
        <v>0</v>
      </c>
      <c r="BN127" s="15" t="n">
        <f aca="false">IF(BM127=0,BK127,BK127/BL127)</f>
        <v>31</v>
      </c>
      <c r="BO127" s="15" t="n">
        <v>11</v>
      </c>
      <c r="BP127" s="15" t="n">
        <f aca="false">IF(BN127/BO127=INT(BN127/BO127),1,0)</f>
        <v>0</v>
      </c>
      <c r="BQ127" s="15" t="n">
        <f aca="false">IF(BP127=0,BN127,BN127/BO127)</f>
        <v>31</v>
      </c>
      <c r="BR127" s="15" t="n">
        <v>169</v>
      </c>
      <c r="BS127" s="15" t="n">
        <f aca="false">IF(BQ127/BR127=INT(BQ127/BR127),1,0)</f>
        <v>0</v>
      </c>
      <c r="BT127" s="15" t="n">
        <f aca="false">IF(BS127=0,BQ127,BQ127/BR127)</f>
        <v>31</v>
      </c>
      <c r="BU127" s="15" t="n">
        <v>13</v>
      </c>
      <c r="BV127" s="15" t="n">
        <f aca="false">IF(BT127/BU127=INT(BT127/BU127),1,0)</f>
        <v>0</v>
      </c>
      <c r="BW127" s="15" t="n">
        <f aca="false">IF(BV127=0,BT127,BT127/BU127)</f>
        <v>31</v>
      </c>
      <c r="BX127" s="15" t="n">
        <v>17</v>
      </c>
      <c r="BY127" s="15" t="n">
        <f aca="false">IF(BW127/BX127=INT(BW127/BX127),1,0)</f>
        <v>0</v>
      </c>
      <c r="BZ127" s="15" t="n">
        <f aca="false">IF(BY127=0,BW127,BW127/BX127)</f>
        <v>31</v>
      </c>
      <c r="CA127" s="15" t="n">
        <v>19</v>
      </c>
      <c r="CB127" s="15" t="n">
        <f aca="false">IF(BZ127/CA127=INT(BZ127/CA127),1,0)</f>
        <v>0</v>
      </c>
      <c r="CC127" s="15" t="n">
        <f aca="false">IF(CB127=0,BZ127,BZ127/CA127)</f>
        <v>31</v>
      </c>
      <c r="CD127" s="15" t="n">
        <v>23</v>
      </c>
      <c r="CE127" s="15" t="n">
        <f aca="false">IF(CC127/CD127=INT(CC127/CD127),1,0)</f>
        <v>0</v>
      </c>
      <c r="CF127" s="15" t="n">
        <f aca="false">IF(CE127=0,CC127,CC127/CD127)</f>
        <v>31</v>
      </c>
      <c r="CG127" s="15" t="n">
        <v>29</v>
      </c>
      <c r="CH127" s="15" t="n">
        <f aca="false">IF(CF127/CG127=INT(CF127/CG127),1,0)</f>
        <v>0</v>
      </c>
      <c r="CI127" s="15" t="n">
        <f aca="false">IF(CH127=0,CF127,CF127/CG127)</f>
        <v>31</v>
      </c>
      <c r="CJ127" s="15" t="n">
        <v>31</v>
      </c>
      <c r="CK127" s="15" t="n">
        <f aca="false">IF(CI127/CJ127=INT(CI127/CJ127),1,0)</f>
        <v>1</v>
      </c>
      <c r="CL127" s="15" t="n">
        <f aca="false">IF(CK127=0,CI127,CI127/CJ127)</f>
        <v>1</v>
      </c>
      <c r="CM127" s="15" t="n">
        <v>37</v>
      </c>
      <c r="CN127" s="15" t="n">
        <f aca="false">IF(CL127/CM127=INT(CL127/CM127),1,0)</f>
        <v>0</v>
      </c>
      <c r="CO127" s="15" t="n">
        <f aca="false">IF(CN127=0,CL127,CL127/CM127)</f>
        <v>1</v>
      </c>
      <c r="CP127" s="15" t="n">
        <v>41</v>
      </c>
      <c r="CQ127" s="15" t="n">
        <f aca="false">IF(CO127/CP127=INT(CO127/CP127),1,0)</f>
        <v>0</v>
      </c>
      <c r="CR127" s="15" t="n">
        <f aca="false">IF(CQ127=0,CO127,CO127/CP127)</f>
        <v>1</v>
      </c>
      <c r="CS127" s="15" t="n">
        <v>43</v>
      </c>
      <c r="CT127" s="15" t="n">
        <f aca="false">IF(CR127/CS127=INT(CR127/CS127),1,0)</f>
        <v>0</v>
      </c>
      <c r="CU127" s="15" t="n">
        <f aca="false">IF(CT127=0,CR127,CR127/CS127)</f>
        <v>1</v>
      </c>
      <c r="CV127" s="15" t="n">
        <v>47</v>
      </c>
      <c r="CW127" s="15" t="n">
        <f aca="false">IF(CU127/CV127=INT(CU127/CV127),1,0)</f>
        <v>0</v>
      </c>
      <c r="CX127" s="15" t="n">
        <f aca="false">IF(CW127=0,CU127,CU127/CV127)</f>
        <v>1</v>
      </c>
      <c r="CY127" s="15" t="n">
        <v>53</v>
      </c>
      <c r="CZ127" s="15" t="n">
        <f aca="false">IF(CX127/CY127=INT(CX127/CY127),1,0)</f>
        <v>0</v>
      </c>
      <c r="DA127" s="15" t="n">
        <f aca="false">IF(CZ127=0,CX127,CX127/CY127)</f>
        <v>1</v>
      </c>
      <c r="DB127" s="15" t="n">
        <v>59</v>
      </c>
      <c r="DC127" s="15" t="n">
        <f aca="false">IF(DA127/DB127=INT(DA127/DB127),1,0)</f>
        <v>0</v>
      </c>
      <c r="DD127" s="15" t="n">
        <f aca="false">IF(DC127=0,DA127,DA127/DB127)</f>
        <v>1</v>
      </c>
      <c r="DE127" s="15" t="n">
        <v>61</v>
      </c>
      <c r="DF127" s="15" t="n">
        <f aca="false">IF(DD127/DE127=INT(DD127/DE127),1,0)</f>
        <v>0</v>
      </c>
      <c r="DG127" s="15" t="n">
        <f aca="false">IF(DF127=0,DD127,DD127/DE127)</f>
        <v>1</v>
      </c>
      <c r="DH127" s="15" t="n">
        <v>67</v>
      </c>
      <c r="DI127" s="15" t="n">
        <f aca="false">IF(DG127/DH127=INT(DG127/DH127),1,0)</f>
        <v>0</v>
      </c>
      <c r="DJ127" s="15" t="n">
        <f aca="false">IF(DI127=0,DG127,DG127/DH127)</f>
        <v>1</v>
      </c>
      <c r="DK127" s="15" t="n">
        <v>71</v>
      </c>
      <c r="DL127" s="15" t="n">
        <f aca="false">IF(DJ127/DK127=INT(DJ127/DK127),1,0)</f>
        <v>0</v>
      </c>
      <c r="DM127" s="15" t="n">
        <f aca="false">IF(DL127=0,DJ127,DJ127/DK127)</f>
        <v>1</v>
      </c>
      <c r="DN127" s="15" t="n">
        <v>73</v>
      </c>
      <c r="DO127" s="15" t="n">
        <f aca="false">IF(DM127/DN127=INT(DM127/DN127),1,0)</f>
        <v>0</v>
      </c>
      <c r="DP127" s="15" t="n">
        <f aca="false">IF(DO127=0,DM127,DM127/DN127)</f>
        <v>1</v>
      </c>
      <c r="DQ127" s="15" t="n">
        <v>79</v>
      </c>
      <c r="DR127" s="15" t="n">
        <f aca="false">IF(DP127/DQ127=INT(DP127/DQ127),1,0)</f>
        <v>0</v>
      </c>
      <c r="DS127" s="15" t="n">
        <f aca="false">IF(DR127=0,DP127,DP127/DQ127)</f>
        <v>1</v>
      </c>
      <c r="DT127" s="15" t="n">
        <v>83</v>
      </c>
      <c r="DU127" s="15" t="n">
        <f aca="false">IF(DS127/DT127=INT(DS127/DT127),1,0)</f>
        <v>0</v>
      </c>
      <c r="DV127" s="15" t="n">
        <f aca="false">IF(DU127=0,DS127,DS127/DT127)</f>
        <v>1</v>
      </c>
      <c r="DW127" s="15" t="n">
        <v>89</v>
      </c>
      <c r="DX127" s="15" t="n">
        <f aca="false">IF(DV127/DW127=INT(DV127/DW127),1,0)</f>
        <v>0</v>
      </c>
      <c r="DY127" s="15" t="n">
        <f aca="false">IF(DX127=0,DV127,DV127/DW127)</f>
        <v>1</v>
      </c>
      <c r="DZ127" s="15" t="n">
        <v>97</v>
      </c>
      <c r="EA127" s="15" t="n">
        <f aca="false">IF(DY127/DZ127=INT(DY127/DZ127),1,0)</f>
        <v>0</v>
      </c>
      <c r="EB127" s="15" t="n">
        <f aca="false">IF(EA127=0,DY127,DY127/DZ127)</f>
        <v>1</v>
      </c>
      <c r="EC127" s="15" t="n">
        <v>101</v>
      </c>
      <c r="ED127" s="15" t="n">
        <f aca="false">IF(EB127/EC127=INT(EB127/EC127),1,0)</f>
        <v>0</v>
      </c>
      <c r="EE127" s="15" t="n">
        <f aca="false">IF(ED127=0,EB127,EB127/EC127)</f>
        <v>1</v>
      </c>
      <c r="EF127" s="15" t="n">
        <v>103</v>
      </c>
      <c r="EG127" s="15" t="n">
        <f aca="false">IF(EE127/EF127=INT(EE127/EF127),1,0)</f>
        <v>0</v>
      </c>
      <c r="EH127" s="15" t="n">
        <f aca="false">IF(EG127=0,EE127,EE127/EF127)</f>
        <v>1</v>
      </c>
      <c r="EI127" s="15" t="n">
        <v>107</v>
      </c>
      <c r="EJ127" s="15" t="n">
        <f aca="false">IF(EH127/EI127=INT(EH127/EI127),1,0)</f>
        <v>0</v>
      </c>
      <c r="EK127" s="15" t="n">
        <f aca="false">IF(EJ127=0,EH127,EH127/EI127)</f>
        <v>1</v>
      </c>
      <c r="EL127" s="15" t="n">
        <v>109</v>
      </c>
      <c r="EM127" s="15" t="n">
        <f aca="false">IF(EK127/EL127=INT(EK127/EL127),1,0)</f>
        <v>0</v>
      </c>
      <c r="EN127" s="15" t="n">
        <f aca="false">IF(EM127=0,EK127,EK127/EL127)</f>
        <v>1</v>
      </c>
      <c r="EO127" s="15" t="n">
        <v>113</v>
      </c>
      <c r="EP127" s="15" t="n">
        <f aca="false">IF(EN127/EO127=INT(EN127/EO127),1,0)</f>
        <v>0</v>
      </c>
      <c r="EQ127" s="15" t="n">
        <f aca="false">IF(EP127=0,EN127,EN127/EO127)</f>
        <v>1</v>
      </c>
      <c r="ER127" s="15" t="n">
        <v>127</v>
      </c>
      <c r="ES127" s="15" t="n">
        <f aca="false">IF(EQ127/ER127=INT(EQ127/ER127),1,0)</f>
        <v>0</v>
      </c>
      <c r="ET127" s="15" t="n">
        <f aca="false">IF(ES127=0,EQ127,EQ127/ER127)</f>
        <v>1</v>
      </c>
      <c r="EU127" s="15" t="n">
        <v>131</v>
      </c>
      <c r="EV127" s="15" t="n">
        <f aca="false">IF(ET127/EU127=INT(ET127/EU127),1,0)</f>
        <v>0</v>
      </c>
      <c r="EW127" s="15" t="n">
        <f aca="false">IF(EV127=0,ET127,ET127/EU127)</f>
        <v>1</v>
      </c>
      <c r="EX127" s="15" t="n">
        <v>137</v>
      </c>
      <c r="EY127" s="15" t="n">
        <f aca="false">IF(EW127/EX127=INT(EW127/EX127),1,0)</f>
        <v>0</v>
      </c>
      <c r="EZ127" s="15" t="n">
        <f aca="false">IF(EY127=0,EW127,EW127/EX127)</f>
        <v>1</v>
      </c>
      <c r="FA127" s="15" t="n">
        <v>139</v>
      </c>
      <c r="FB127" s="15" t="n">
        <f aca="false">IF(EZ127/FA127=INT(EZ127/FA127),1,0)</f>
        <v>0</v>
      </c>
      <c r="FC127" s="15" t="n">
        <f aca="false">IF(FB127=0,EZ127,EZ127/FA127)</f>
        <v>1</v>
      </c>
      <c r="FD127" s="15" t="n">
        <v>149</v>
      </c>
      <c r="FE127" s="15" t="n">
        <f aca="false">IF(FC127/FD127=INT(FC127/FD127),1,0)</f>
        <v>0</v>
      </c>
      <c r="FF127" s="15" t="n">
        <f aca="false">IF(FE127=0,FC127,FC127/FD127)</f>
        <v>1</v>
      </c>
      <c r="FG127" s="15"/>
      <c r="FH127" s="15" t="n">
        <f aca="false">8*AF127+4*AI127+2*AL127+AO127</f>
        <v>0</v>
      </c>
      <c r="FI127" s="15" t="n">
        <f aca="false">4*AR127+2*AU127+AX127</f>
        <v>0</v>
      </c>
      <c r="FJ127" s="15" t="n">
        <f aca="false">2*BA127+BD127</f>
        <v>0</v>
      </c>
      <c r="FK127" s="15" t="n">
        <f aca="false">2*BG127+BJ127</f>
        <v>0</v>
      </c>
      <c r="FL127" s="15" t="n">
        <f aca="false">2*BM127+BP127</f>
        <v>0</v>
      </c>
      <c r="FM127" s="15" t="n">
        <f aca="false">2*BS127+BV127</f>
        <v>0</v>
      </c>
      <c r="FN127" s="15" t="n">
        <f aca="false">BY127</f>
        <v>0</v>
      </c>
      <c r="FO127" s="15" t="n">
        <f aca="false">CB127</f>
        <v>0</v>
      </c>
      <c r="FP127" s="15" t="n">
        <f aca="false">CE127</f>
        <v>0</v>
      </c>
      <c r="FQ127" s="15" t="n">
        <f aca="false">CH127</f>
        <v>0</v>
      </c>
      <c r="FR127" s="15" t="n">
        <f aca="false">CK127</f>
        <v>1</v>
      </c>
      <c r="FS127" s="0" t="n">
        <f aca="false">CN127</f>
        <v>0</v>
      </c>
      <c r="FT127" s="0" t="n">
        <f aca="false">CQ127</f>
        <v>0</v>
      </c>
      <c r="FU127" s="0" t="n">
        <f aca="false">CT127</f>
        <v>0</v>
      </c>
      <c r="FV127" s="0" t="n">
        <f aca="false">CW127</f>
        <v>0</v>
      </c>
      <c r="FW127" s="0" t="n">
        <f aca="false">CZ127</f>
        <v>0</v>
      </c>
      <c r="FX127" s="0" t="n">
        <f aca="false">DC127</f>
        <v>0</v>
      </c>
      <c r="FY127" s="0" t="n">
        <f aca="false">DF127</f>
        <v>0</v>
      </c>
      <c r="FZ127" s="0" t="n">
        <f aca="false">DI127</f>
        <v>0</v>
      </c>
      <c r="GA127" s="0" t="n">
        <f aca="false">DL127</f>
        <v>0</v>
      </c>
      <c r="GB127" s="0" t="n">
        <f aca="false">DO127</f>
        <v>0</v>
      </c>
      <c r="GC127" s="0" t="n">
        <f aca="false">DR127</f>
        <v>0</v>
      </c>
      <c r="GD127" s="0" t="n">
        <f aca="false">DU127</f>
        <v>0</v>
      </c>
      <c r="GE127" s="0" t="n">
        <f aca="false">DX127</f>
        <v>0</v>
      </c>
      <c r="GF127" s="0" t="n">
        <f aca="false">EA127</f>
        <v>0</v>
      </c>
      <c r="GG127" s="0" t="n">
        <f aca="false">ED127</f>
        <v>0</v>
      </c>
      <c r="GH127" s="0" t="n">
        <f aca="false">EG127</f>
        <v>0</v>
      </c>
      <c r="GI127" s="0" t="n">
        <f aca="false">EJ127</f>
        <v>0</v>
      </c>
      <c r="GJ127" s="0" t="n">
        <f aca="false">EM127</f>
        <v>0</v>
      </c>
      <c r="GK127" s="0" t="n">
        <f aca="false">EP127</f>
        <v>0</v>
      </c>
      <c r="GL127" s="0" t="n">
        <f aca="false">ES127</f>
        <v>0</v>
      </c>
      <c r="GM127" s="0" t="n">
        <f aca="false">EV127</f>
        <v>0</v>
      </c>
      <c r="GN127" s="0" t="n">
        <f aca="false">EY127</f>
        <v>0</v>
      </c>
      <c r="GO127" s="0" t="n">
        <f aca="false">FB127</f>
        <v>0</v>
      </c>
      <c r="GP127" s="0" t="n">
        <f aca="false">FE127</f>
        <v>0</v>
      </c>
      <c r="GQ127" s="0" t="n">
        <f aca="false">AD127</f>
        <v>31</v>
      </c>
      <c r="GR127" s="0" t="n">
        <f aca="false">GQ127/GQ129</f>
        <v>31</v>
      </c>
      <c r="GT127" s="0" t="n">
        <f aca="false">IF(GT126&lt;0,1,0)</f>
        <v>0</v>
      </c>
      <c r="GU127" s="0" t="n">
        <f aca="false">GR127*GR131</f>
        <v>1147</v>
      </c>
      <c r="GV127" s="0" t="s">
        <v>87</v>
      </c>
    </row>
    <row r="128" customFormat="false" ht="5.25" hidden="true" customHeight="true" outlineLevel="0" collapsed="false">
      <c r="A128" s="1"/>
      <c r="B128" s="13"/>
      <c r="C128" s="10"/>
      <c r="D128" s="10"/>
      <c r="E128" s="61"/>
      <c r="F128" s="78"/>
      <c r="G128" s="61"/>
      <c r="H128" s="10"/>
      <c r="I128" s="10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 t="n">
        <f aca="false">IF(FH126&lt;FH127,FH126,FH127)</f>
        <v>0</v>
      </c>
      <c r="FI128" s="15" t="n">
        <f aca="false">IF(FI126&lt;FI127,FI126,FI127)</f>
        <v>0</v>
      </c>
      <c r="FJ128" s="15" t="n">
        <f aca="false">IF(FJ126&lt;FJ127,FJ126,FJ127)</f>
        <v>0</v>
      </c>
      <c r="FK128" s="15" t="n">
        <f aca="false">IF(FK126&lt;FK127,FK126,FK127)</f>
        <v>0</v>
      </c>
      <c r="FL128" s="15" t="n">
        <f aca="false">IF(FL126&lt;FL127,FL126,FL127)</f>
        <v>0</v>
      </c>
      <c r="FM128" s="15" t="n">
        <f aca="false">IF(FM126&lt;FM127,FM126,FM127)</f>
        <v>0</v>
      </c>
      <c r="FN128" s="15" t="n">
        <f aca="false">IF(FN126&lt;FN127,FN126,FN127)</f>
        <v>0</v>
      </c>
      <c r="FO128" s="15" t="n">
        <f aca="false">IF(FO126&lt;FO127,FO126,FO127)</f>
        <v>0</v>
      </c>
      <c r="FP128" s="15" t="n">
        <f aca="false">IF(FP126&lt;FP127,FP126,FP127)</f>
        <v>0</v>
      </c>
      <c r="FQ128" s="15" t="n">
        <f aca="false">IF(FQ126&lt;FQ127,FQ126,FQ127)</f>
        <v>0</v>
      </c>
      <c r="FR128" s="15" t="n">
        <f aca="false">IF(FR126&lt;FR127,FR126,FR127)</f>
        <v>0</v>
      </c>
      <c r="FS128" s="15" t="n">
        <f aca="false">IF(FS126&lt;FS127,FS126,FS127)</f>
        <v>0</v>
      </c>
      <c r="FT128" s="15" t="n">
        <f aca="false">IF(FT126&lt;FT127,FT126,FT127)</f>
        <v>0</v>
      </c>
      <c r="FU128" s="15" t="n">
        <f aca="false">IF(FU126&lt;FU127,FU126,FU127)</f>
        <v>0</v>
      </c>
      <c r="FV128" s="15" t="n">
        <f aca="false">IF(FV126&lt;FV127,FV126,FV127)</f>
        <v>0</v>
      </c>
      <c r="FW128" s="15" t="n">
        <f aca="false">IF(FW126&lt;FW127,FW126,FW127)</f>
        <v>0</v>
      </c>
      <c r="FX128" s="15" t="n">
        <f aca="false">IF(FX126&lt;FX127,FX126,FX127)</f>
        <v>0</v>
      </c>
      <c r="FY128" s="15" t="n">
        <f aca="false">IF(FY126&lt;FY127,FY126,FY127)</f>
        <v>0</v>
      </c>
      <c r="FZ128" s="15" t="n">
        <f aca="false">IF(FZ126&lt;FZ127,FZ126,FZ127)</f>
        <v>0</v>
      </c>
      <c r="GA128" s="15" t="n">
        <f aca="false">IF(GA126&lt;GA127,GA126,GA127)</f>
        <v>0</v>
      </c>
      <c r="GB128" s="15" t="n">
        <f aca="false">IF(GB126&lt;GB127,GB126,GB127)</f>
        <v>0</v>
      </c>
      <c r="GC128" s="15" t="n">
        <f aca="false">IF(GC126&lt;GC127,GC126,GC127)</f>
        <v>0</v>
      </c>
      <c r="GD128" s="15" t="n">
        <f aca="false">IF(GD126&lt;GD127,GD126,GD127)</f>
        <v>0</v>
      </c>
      <c r="GE128" s="15" t="n">
        <f aca="false">IF(GE126&lt;GE127,GE126,GE127)</f>
        <v>0</v>
      </c>
      <c r="GF128" s="15" t="n">
        <f aca="false">IF(GF126&lt;GF127,GF126,GF127)</f>
        <v>0</v>
      </c>
      <c r="GG128" s="15" t="n">
        <f aca="false">IF(GG126&lt;GG127,GG126,GG127)</f>
        <v>0</v>
      </c>
      <c r="GH128" s="15" t="n">
        <f aca="false">IF(GH126&lt;GH127,GH126,GH127)</f>
        <v>0</v>
      </c>
      <c r="GI128" s="15" t="n">
        <f aca="false">IF(GI126&lt;GI127,GI126,GI127)</f>
        <v>0</v>
      </c>
      <c r="GJ128" s="15" t="n">
        <f aca="false">IF(GJ126&lt;GJ127,GJ126,GJ127)</f>
        <v>0</v>
      </c>
      <c r="GK128" s="15" t="n">
        <f aca="false">IF(GK126&lt;GK127,GK126,GK127)</f>
        <v>0</v>
      </c>
      <c r="GL128" s="15" t="n">
        <f aca="false">IF(GL126&lt;GL127,GL126,GL127)</f>
        <v>0</v>
      </c>
      <c r="GM128" s="15" t="n">
        <f aca="false">IF(GM126&lt;GM127,GM126,GM127)</f>
        <v>0</v>
      </c>
      <c r="GN128" s="15" t="n">
        <f aca="false">IF(GN126&lt;GN127,GN126,GN127)</f>
        <v>0</v>
      </c>
      <c r="GO128" s="15" t="n">
        <f aca="false">IF(GO126&lt;GO127,GO126,GO127)</f>
        <v>0</v>
      </c>
      <c r="GP128" s="15" t="n">
        <f aca="false">IF(GP126&lt;GP127,GP126,GP127)</f>
        <v>0</v>
      </c>
      <c r="GU128" s="0" t="n">
        <f aca="false">AB127-AB131-GT127</f>
        <v>2</v>
      </c>
      <c r="GV128" s="0" t="s">
        <v>85</v>
      </c>
    </row>
    <row r="129" customFormat="false" ht="6" hidden="true" customHeight="true" outlineLevel="0" collapsed="false">
      <c r="A129" s="1"/>
      <c r="B129" s="13"/>
      <c r="C129" s="10"/>
      <c r="D129" s="10"/>
      <c r="E129" s="61"/>
      <c r="F129" s="78"/>
      <c r="G129" s="61"/>
      <c r="H129" s="10"/>
      <c r="I129" s="10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0" t="n">
        <f aca="false">FH$3^FH128</f>
        <v>1</v>
      </c>
      <c r="FI129" s="0" t="n">
        <f aca="false">FI$3^FI128*FH129</f>
        <v>1</v>
      </c>
      <c r="FJ129" s="0" t="n">
        <f aca="false">FJ$3^FJ128*FI129</f>
        <v>1</v>
      </c>
      <c r="FK129" s="0" t="n">
        <f aca="false">FK$3^FK128*FJ129</f>
        <v>1</v>
      </c>
      <c r="FL129" s="0" t="n">
        <f aca="false">FL$3^FL128*FK129</f>
        <v>1</v>
      </c>
      <c r="FM129" s="0" t="n">
        <f aca="false">FM$3^FM128*FL129</f>
        <v>1</v>
      </c>
      <c r="FN129" s="0" t="n">
        <f aca="false">FN$3^FN128*FM129</f>
        <v>1</v>
      </c>
      <c r="FO129" s="0" t="n">
        <f aca="false">FO$3^FO128*FN129</f>
        <v>1</v>
      </c>
      <c r="FP129" s="0" t="n">
        <f aca="false">FP$3^FP128*FO129</f>
        <v>1</v>
      </c>
      <c r="FQ129" s="0" t="n">
        <f aca="false">FQ$3^FQ128*FP129</f>
        <v>1</v>
      </c>
      <c r="FR129" s="0" t="n">
        <f aca="false">FR$3^FR128*FQ129</f>
        <v>1</v>
      </c>
      <c r="FS129" s="0" t="n">
        <f aca="false">FS$3^FS128*FR129</f>
        <v>1</v>
      </c>
      <c r="FT129" s="0" t="n">
        <f aca="false">FT$3^FT128*FS129</f>
        <v>1</v>
      </c>
      <c r="FU129" s="0" t="n">
        <f aca="false">FU$3^FU128*FT129</f>
        <v>1</v>
      </c>
      <c r="FV129" s="0" t="n">
        <f aca="false">FV$3^FV128*FU129</f>
        <v>1</v>
      </c>
      <c r="FW129" s="0" t="n">
        <f aca="false">FW$3^FW128*FV129</f>
        <v>1</v>
      </c>
      <c r="FX129" s="0" t="n">
        <f aca="false">FX$3^FX128*FW129</f>
        <v>1</v>
      </c>
      <c r="FY129" s="0" t="n">
        <f aca="false">FY$3^FY128*FX129</f>
        <v>1</v>
      </c>
      <c r="FZ129" s="0" t="n">
        <f aca="false">FZ$3^FZ128*FY129</f>
        <v>1</v>
      </c>
      <c r="GA129" s="0" t="n">
        <f aca="false">GA$3^GA128*FZ129</f>
        <v>1</v>
      </c>
      <c r="GB129" s="0" t="n">
        <f aca="false">GB$3^GB128*GA129</f>
        <v>1</v>
      </c>
      <c r="GC129" s="0" t="n">
        <f aca="false">GC$3^GC128*GB129</f>
        <v>1</v>
      </c>
      <c r="GD129" s="0" t="n">
        <f aca="false">GD$3^GD128*GC129</f>
        <v>1</v>
      </c>
      <c r="GE129" s="0" t="n">
        <f aca="false">GE$3^GE128*GD129</f>
        <v>1</v>
      </c>
      <c r="GF129" s="0" t="n">
        <f aca="false">GF$3^GF128*GE129</f>
        <v>1</v>
      </c>
      <c r="GG129" s="0" t="n">
        <f aca="false">GG$3^GG128*GF129</f>
        <v>1</v>
      </c>
      <c r="GH129" s="0" t="n">
        <f aca="false">GH$3^GH128*GG129</f>
        <v>1</v>
      </c>
      <c r="GI129" s="0" t="n">
        <f aca="false">GI$3^GI128*GH129</f>
        <v>1</v>
      </c>
      <c r="GJ129" s="0" t="n">
        <f aca="false">GJ$3^GJ128*GI129</f>
        <v>1</v>
      </c>
      <c r="GK129" s="0" t="n">
        <f aca="false">GK$3^GK128*GJ129</f>
        <v>1</v>
      </c>
      <c r="GL129" s="0" t="n">
        <f aca="false">GL$3^GL128*GK129</f>
        <v>1</v>
      </c>
      <c r="GM129" s="0" t="n">
        <f aca="false">GM$3^GM128*GL129</f>
        <v>1</v>
      </c>
      <c r="GN129" s="0" t="n">
        <f aca="false">GN$3^GN128*GM129</f>
        <v>1</v>
      </c>
      <c r="GO129" s="0" t="n">
        <f aca="false">GO$3^GO128*GN129</f>
        <v>1</v>
      </c>
      <c r="GP129" s="0" t="n">
        <f aca="false">GP$3^GP128*GO129</f>
        <v>1</v>
      </c>
      <c r="GQ129" s="0" t="n">
        <f aca="false">GP129</f>
        <v>1</v>
      </c>
    </row>
    <row r="130" customFormat="false" ht="6" hidden="true" customHeight="true" outlineLevel="0" collapsed="false">
      <c r="A130" s="1"/>
      <c r="B130" s="13"/>
      <c r="C130" s="10"/>
      <c r="D130" s="10"/>
      <c r="E130" s="61"/>
      <c r="F130" s="78"/>
      <c r="G130" s="61"/>
      <c r="H130" s="10"/>
      <c r="I130" s="10"/>
      <c r="AA130" s="0" t="s">
        <v>106</v>
      </c>
      <c r="AB130" s="15" t="n">
        <f aca="true">INT((RAND()*(V126-U126)+U126))</f>
        <v>5</v>
      </c>
      <c r="AC130" s="15" t="n">
        <f aca="true">INT((RAND()*(X126-W126+1)+W126))</f>
        <v>16</v>
      </c>
      <c r="AD130" s="0" t="n">
        <f aca="false">AC130-AC131*(AB131-AB130)</f>
        <v>16</v>
      </c>
      <c r="AE130" s="0" t="n">
        <v>256</v>
      </c>
      <c r="AF130" s="15" t="n">
        <f aca="false">IF(AD130/AE130=INT(AD130/AE130),1,0)</f>
        <v>0</v>
      </c>
      <c r="AG130" s="15" t="n">
        <f aca="false">IF(AF130=0,AD130,AD130/AE130)</f>
        <v>16</v>
      </c>
      <c r="AH130" s="15" t="n">
        <v>16</v>
      </c>
      <c r="AI130" s="15" t="n">
        <f aca="false">IF(AG130/AH130=INT(AG130/AH130),1,0)</f>
        <v>1</v>
      </c>
      <c r="AJ130" s="15" t="n">
        <f aca="false">IF(AI130=0,AG130,AG130/AH130)</f>
        <v>1</v>
      </c>
      <c r="AK130" s="15" t="n">
        <v>4</v>
      </c>
      <c r="AL130" s="15" t="n">
        <f aca="false">IF(AJ130/AK130=INT(AJ130/AK130),1,0)</f>
        <v>0</v>
      </c>
      <c r="AM130" s="15" t="n">
        <f aca="false">IF(AL130=0,AJ130,AJ130/AK130)</f>
        <v>1</v>
      </c>
      <c r="AN130" s="15" t="n">
        <v>2</v>
      </c>
      <c r="AO130" s="15" t="n">
        <f aca="false">IF(AM130/AN130=INT(AM130/AN130),1,0)</f>
        <v>0</v>
      </c>
      <c r="AP130" s="15" t="n">
        <f aca="false">IF(AO130=0,AM130,AM130/AN130)</f>
        <v>1</v>
      </c>
      <c r="AQ130" s="15" t="n">
        <v>81</v>
      </c>
      <c r="AR130" s="15" t="n">
        <f aca="false">IF(AP130/AQ130=INT(AP130/AQ130),1,0)</f>
        <v>0</v>
      </c>
      <c r="AS130" s="15" t="n">
        <f aca="false">IF(AR130=0,AP130,AP130/AQ130)</f>
        <v>1</v>
      </c>
      <c r="AT130" s="15" t="n">
        <v>9</v>
      </c>
      <c r="AU130" s="15" t="n">
        <f aca="false">IF(AS130/AT130=INT(AS130/AT130),1,0)</f>
        <v>0</v>
      </c>
      <c r="AV130" s="15" t="n">
        <f aca="false">IF(AU130=0,AS130,AS130/AT130)</f>
        <v>1</v>
      </c>
      <c r="AW130" s="15" t="n">
        <v>3</v>
      </c>
      <c r="AX130" s="15" t="n">
        <f aca="false">IF(AV130/AW130=INT(AV130/AW130),1,0)</f>
        <v>0</v>
      </c>
      <c r="AY130" s="15" t="n">
        <f aca="false">IF(AX130=0,AV130,AV130/AW130)</f>
        <v>1</v>
      </c>
      <c r="AZ130" s="15" t="n">
        <v>25</v>
      </c>
      <c r="BA130" s="15" t="n">
        <f aca="false">IF(AY130/AZ130=INT(AY130/AZ130),1,0)</f>
        <v>0</v>
      </c>
      <c r="BB130" s="15" t="n">
        <f aca="false">IF(BA130=0,AY130,AY130/AZ130)</f>
        <v>1</v>
      </c>
      <c r="BC130" s="15" t="n">
        <v>5</v>
      </c>
      <c r="BD130" s="15" t="n">
        <f aca="false">IF(BB130/BC130=INT(BB130/BC130),1,0)</f>
        <v>0</v>
      </c>
      <c r="BE130" s="15" t="n">
        <f aca="false">IF(BD130=0,BB130,BB130/BC130)</f>
        <v>1</v>
      </c>
      <c r="BF130" s="15" t="n">
        <v>49</v>
      </c>
      <c r="BG130" s="15" t="n">
        <f aca="false">IF(BE130/BF130=INT(BE130/BF130),1,0)</f>
        <v>0</v>
      </c>
      <c r="BH130" s="15" t="n">
        <f aca="false">IF(BG130=0,BE130,BE130/BF130)</f>
        <v>1</v>
      </c>
      <c r="BI130" s="15" t="n">
        <v>7</v>
      </c>
      <c r="BJ130" s="15" t="n">
        <f aca="false">IF(BH130/BI130=INT(BH130/BI130),1,0)</f>
        <v>0</v>
      </c>
      <c r="BK130" s="15" t="n">
        <f aca="false">IF(BJ130=0,BH130,BH130/BI130)</f>
        <v>1</v>
      </c>
      <c r="BL130" s="15" t="n">
        <v>121</v>
      </c>
      <c r="BM130" s="15" t="n">
        <f aca="false">IF(BK130/BL130=INT(BK130/BL130),1,0)</f>
        <v>0</v>
      </c>
      <c r="BN130" s="15" t="n">
        <f aca="false">IF(BM130=0,BK130,BK130/BL130)</f>
        <v>1</v>
      </c>
      <c r="BO130" s="15" t="n">
        <v>11</v>
      </c>
      <c r="BP130" s="15" t="n">
        <f aca="false">IF(BN130/BO130=INT(BN130/BO130),1,0)</f>
        <v>0</v>
      </c>
      <c r="BQ130" s="15" t="n">
        <f aca="false">IF(BP130=0,BN130,BN130/BO130)</f>
        <v>1</v>
      </c>
      <c r="BR130" s="15" t="n">
        <v>169</v>
      </c>
      <c r="BS130" s="15" t="n">
        <f aca="false">IF(BQ130/BR130=INT(BQ130/BR130),1,0)</f>
        <v>0</v>
      </c>
      <c r="BT130" s="15" t="n">
        <f aca="false">IF(BS130=0,BQ130,BQ130/BR130)</f>
        <v>1</v>
      </c>
      <c r="BU130" s="15" t="n">
        <v>13</v>
      </c>
      <c r="BV130" s="15" t="n">
        <f aca="false">IF(BT130/BU130=INT(BT130/BU130),1,0)</f>
        <v>0</v>
      </c>
      <c r="BW130" s="15" t="n">
        <f aca="false">IF(BV130=0,BT130,BT130/BU130)</f>
        <v>1</v>
      </c>
      <c r="BX130" s="15" t="n">
        <v>17</v>
      </c>
      <c r="BY130" s="15" t="n">
        <f aca="false">IF(BW130/BX130=INT(BW130/BX130),1,0)</f>
        <v>0</v>
      </c>
      <c r="BZ130" s="15" t="n">
        <f aca="false">IF(BY130=0,BW130,BW130/BX130)</f>
        <v>1</v>
      </c>
      <c r="CA130" s="15" t="n">
        <v>19</v>
      </c>
      <c r="CB130" s="15" t="n">
        <f aca="false">IF(BZ130/CA130=INT(BZ130/CA130),1,0)</f>
        <v>0</v>
      </c>
      <c r="CC130" s="15" t="n">
        <f aca="false">IF(CB130=0,BZ130,BZ130/CA130)</f>
        <v>1</v>
      </c>
      <c r="CD130" s="15" t="n">
        <v>23</v>
      </c>
      <c r="CE130" s="15" t="n">
        <f aca="false">IF(CC130/CD130=INT(CC130/CD130),1,0)</f>
        <v>0</v>
      </c>
      <c r="CF130" s="15" t="n">
        <f aca="false">IF(CE130=0,CC130,CC130/CD130)</f>
        <v>1</v>
      </c>
      <c r="CG130" s="15" t="n">
        <v>29</v>
      </c>
      <c r="CH130" s="15" t="n">
        <f aca="false">IF(CF130/CG130=INT(CF130/CG130),1,0)</f>
        <v>0</v>
      </c>
      <c r="CI130" s="15" t="n">
        <f aca="false">IF(CH130=0,CF130,CF130/CG130)</f>
        <v>1</v>
      </c>
      <c r="CJ130" s="15" t="n">
        <v>31</v>
      </c>
      <c r="CK130" s="15" t="n">
        <f aca="false">IF(CI130/CJ130=INT(CI130/CJ130),1,0)</f>
        <v>0</v>
      </c>
      <c r="CL130" s="15" t="n">
        <f aca="false">IF(CK130=0,CI130,CI130/CJ130)</f>
        <v>1</v>
      </c>
      <c r="CM130" s="15" t="n">
        <v>37</v>
      </c>
      <c r="CN130" s="15" t="n">
        <f aca="false">IF(CL130/CM130=INT(CL130/CM130),1,0)</f>
        <v>0</v>
      </c>
      <c r="CO130" s="15" t="n">
        <f aca="false">IF(CN130=0,CL130,CL130/CM130)</f>
        <v>1</v>
      </c>
      <c r="CP130" s="15" t="n">
        <v>41</v>
      </c>
      <c r="CQ130" s="15" t="n">
        <f aca="false">IF(CO130/CP130=INT(CO130/CP130),1,0)</f>
        <v>0</v>
      </c>
      <c r="CR130" s="15" t="n">
        <f aca="false">IF(CQ130=0,CO130,CO130/CP130)</f>
        <v>1</v>
      </c>
      <c r="CS130" s="15" t="n">
        <v>43</v>
      </c>
      <c r="CT130" s="15" t="n">
        <f aca="false">IF(CR130/CS130=INT(CR130/CS130),1,0)</f>
        <v>0</v>
      </c>
      <c r="CU130" s="15" t="n">
        <f aca="false">IF(CT130=0,CR130,CR130/CS130)</f>
        <v>1</v>
      </c>
      <c r="CV130" s="15" t="n">
        <v>47</v>
      </c>
      <c r="CW130" s="15" t="n">
        <f aca="false">IF(CU130/CV130=INT(CU130/CV130),1,0)</f>
        <v>0</v>
      </c>
      <c r="CX130" s="15" t="n">
        <f aca="false">IF(CW130=0,CU130,CU130/CV130)</f>
        <v>1</v>
      </c>
      <c r="CY130" s="15" t="n">
        <v>53</v>
      </c>
      <c r="CZ130" s="15" t="n">
        <f aca="false">IF(CX130/CY130=INT(CX130/CY130),1,0)</f>
        <v>0</v>
      </c>
      <c r="DA130" s="15" t="n">
        <f aca="false">IF(CZ130=0,CX130,CX130/CY130)</f>
        <v>1</v>
      </c>
      <c r="DB130" s="15" t="n">
        <v>59</v>
      </c>
      <c r="DC130" s="15" t="n">
        <f aca="false">IF(DA130/DB130=INT(DA130/DB130),1,0)</f>
        <v>0</v>
      </c>
      <c r="DD130" s="15" t="n">
        <f aca="false">IF(DC130=0,DA130,DA130/DB130)</f>
        <v>1</v>
      </c>
      <c r="DE130" s="15" t="n">
        <v>61</v>
      </c>
      <c r="DF130" s="15" t="n">
        <f aca="false">IF(DD130/DE130=INT(DD130/DE130),1,0)</f>
        <v>0</v>
      </c>
      <c r="DG130" s="15" t="n">
        <f aca="false">IF(DF130=0,DD130,DD130/DE130)</f>
        <v>1</v>
      </c>
      <c r="DH130" s="15" t="n">
        <v>67</v>
      </c>
      <c r="DI130" s="15" t="n">
        <f aca="false">IF(DG130/DH130=INT(DG130/DH130),1,0)</f>
        <v>0</v>
      </c>
      <c r="DJ130" s="15" t="n">
        <f aca="false">IF(DI130=0,DG130,DG130/DH130)</f>
        <v>1</v>
      </c>
      <c r="DK130" s="15" t="n">
        <v>71</v>
      </c>
      <c r="DL130" s="15" t="n">
        <f aca="false">IF(DJ130/DK130=INT(DJ130/DK130),1,0)</f>
        <v>0</v>
      </c>
      <c r="DM130" s="15" t="n">
        <f aca="false">IF(DL130=0,DJ130,DJ130/DK130)</f>
        <v>1</v>
      </c>
      <c r="DN130" s="15" t="n">
        <v>73</v>
      </c>
      <c r="DO130" s="15" t="n">
        <f aca="false">IF(DM130/DN130=INT(DM130/DN130),1,0)</f>
        <v>0</v>
      </c>
      <c r="DP130" s="15" t="n">
        <f aca="false">IF(DO130=0,DM130,DM130/DN130)</f>
        <v>1</v>
      </c>
      <c r="DQ130" s="15" t="n">
        <v>79</v>
      </c>
      <c r="DR130" s="15" t="n">
        <f aca="false">IF(DP130/DQ130=INT(DP130/DQ130),1,0)</f>
        <v>0</v>
      </c>
      <c r="DS130" s="15" t="n">
        <f aca="false">IF(DR130=0,DP130,DP130/DQ130)</f>
        <v>1</v>
      </c>
      <c r="DT130" s="15" t="n">
        <v>83</v>
      </c>
      <c r="DU130" s="15" t="n">
        <f aca="false">IF(DS130/DT130=INT(DS130/DT130),1,0)</f>
        <v>0</v>
      </c>
      <c r="DV130" s="15" t="n">
        <f aca="false">IF(DU130=0,DS130,DS130/DT130)</f>
        <v>1</v>
      </c>
      <c r="DW130" s="15" t="n">
        <v>89</v>
      </c>
      <c r="DX130" s="15" t="n">
        <f aca="false">IF(DV130/DW130=INT(DV130/DW130),1,0)</f>
        <v>0</v>
      </c>
      <c r="DY130" s="15" t="n">
        <f aca="false">IF(DX130=0,DV130,DV130/DW130)</f>
        <v>1</v>
      </c>
      <c r="DZ130" s="15" t="n">
        <v>97</v>
      </c>
      <c r="EA130" s="15" t="n">
        <f aca="false">IF(DY130/DZ130=INT(DY130/DZ130),1,0)</f>
        <v>0</v>
      </c>
      <c r="EB130" s="15" t="n">
        <f aca="false">IF(EA130=0,DY130,DY130/DZ130)</f>
        <v>1</v>
      </c>
      <c r="EC130" s="15" t="n">
        <v>101</v>
      </c>
      <c r="ED130" s="15" t="n">
        <f aca="false">IF(EB130/EC130=INT(EB130/EC130),1,0)</f>
        <v>0</v>
      </c>
      <c r="EE130" s="15" t="n">
        <f aca="false">IF(ED130=0,EB130,EB130/EC130)</f>
        <v>1</v>
      </c>
      <c r="EF130" s="15" t="n">
        <v>103</v>
      </c>
      <c r="EG130" s="15" t="n">
        <f aca="false">IF(EE130/EF130=INT(EE130/EF130),1,0)</f>
        <v>0</v>
      </c>
      <c r="EH130" s="15" t="n">
        <f aca="false">IF(EG130=0,EE130,EE130/EF130)</f>
        <v>1</v>
      </c>
      <c r="EI130" s="15" t="n">
        <v>107</v>
      </c>
      <c r="EJ130" s="15" t="n">
        <f aca="false">IF(EH130/EI130=INT(EH130/EI130),1,0)</f>
        <v>0</v>
      </c>
      <c r="EK130" s="15" t="n">
        <f aca="false">IF(EJ130=0,EH130,EH130/EI130)</f>
        <v>1</v>
      </c>
      <c r="EL130" s="15" t="n">
        <v>109</v>
      </c>
      <c r="EM130" s="15" t="n">
        <f aca="false">IF(EK130/EL130=INT(EK130/EL130),1,0)</f>
        <v>0</v>
      </c>
      <c r="EN130" s="15" t="n">
        <f aca="false">IF(EM130=0,EK130,EK130/EL130)</f>
        <v>1</v>
      </c>
      <c r="EO130" s="15" t="n">
        <v>113</v>
      </c>
      <c r="EP130" s="15" t="n">
        <f aca="false">IF(EN130/EO130=INT(EN130/EO130),1,0)</f>
        <v>0</v>
      </c>
      <c r="EQ130" s="15" t="n">
        <f aca="false">IF(EP130=0,EN130,EN130/EO130)</f>
        <v>1</v>
      </c>
      <c r="ER130" s="15" t="n">
        <v>127</v>
      </c>
      <c r="ES130" s="15" t="n">
        <f aca="false">IF(EQ130/ER130=INT(EQ130/ER130),1,0)</f>
        <v>0</v>
      </c>
      <c r="ET130" s="15" t="n">
        <f aca="false">IF(ES130=0,EQ130,EQ130/ER130)</f>
        <v>1</v>
      </c>
      <c r="EU130" s="15" t="n">
        <v>131</v>
      </c>
      <c r="EV130" s="15" t="n">
        <f aca="false">IF(ET130/EU130=INT(ET130/EU130),1,0)</f>
        <v>0</v>
      </c>
      <c r="EW130" s="15" t="n">
        <f aca="false">IF(EV130=0,ET130,ET130/EU130)</f>
        <v>1</v>
      </c>
      <c r="EX130" s="15" t="n">
        <v>137</v>
      </c>
      <c r="EY130" s="15" t="n">
        <f aca="false">IF(EW130/EX130=INT(EW130/EX130),1,0)</f>
        <v>0</v>
      </c>
      <c r="EZ130" s="15" t="n">
        <f aca="false">IF(EY130=0,EW130,EW130/EX130)</f>
        <v>1</v>
      </c>
      <c r="FA130" s="15" t="n">
        <v>139</v>
      </c>
      <c r="FB130" s="15" t="n">
        <f aca="false">IF(EZ130/FA130=INT(EZ130/FA130),1,0)</f>
        <v>0</v>
      </c>
      <c r="FC130" s="15" t="n">
        <f aca="false">IF(FB130=0,EZ130,EZ130/FA130)</f>
        <v>1</v>
      </c>
      <c r="FD130" s="15" t="n">
        <v>149</v>
      </c>
      <c r="FE130" s="15" t="n">
        <f aca="false">IF(FC130/FD130=INT(FC130/FD130),1,0)</f>
        <v>0</v>
      </c>
      <c r="FF130" s="15" t="n">
        <f aca="false">IF(FE130=0,FC130,FC130/FD130)</f>
        <v>1</v>
      </c>
      <c r="FG130" s="15"/>
      <c r="FH130" s="15" t="n">
        <f aca="false">8*AF130+4*AI130+2*AL130+AO130</f>
        <v>4</v>
      </c>
      <c r="FI130" s="15" t="n">
        <f aca="false">4*AR130+2*AU130+AX130</f>
        <v>0</v>
      </c>
      <c r="FJ130" s="15" t="n">
        <f aca="false">2*BA130+BD130</f>
        <v>0</v>
      </c>
      <c r="FK130" s="15" t="n">
        <f aca="false">2*BG130+BJ130</f>
        <v>0</v>
      </c>
      <c r="FL130" s="15" t="n">
        <f aca="false">2*BM130+BP130</f>
        <v>0</v>
      </c>
      <c r="FM130" s="15" t="n">
        <f aca="false">2*BS130+BV130</f>
        <v>0</v>
      </c>
      <c r="FN130" s="15" t="n">
        <f aca="false">BY130</f>
        <v>0</v>
      </c>
      <c r="FO130" s="15" t="n">
        <f aca="false">CB130</f>
        <v>0</v>
      </c>
      <c r="FP130" s="15" t="n">
        <f aca="false">CE130</f>
        <v>0</v>
      </c>
      <c r="FQ130" s="15" t="n">
        <f aca="false">CH130</f>
        <v>0</v>
      </c>
      <c r="FR130" s="15" t="n">
        <f aca="false">CK130</f>
        <v>0</v>
      </c>
      <c r="FS130" s="0" t="n">
        <f aca="false">CN130</f>
        <v>0</v>
      </c>
      <c r="FT130" s="0" t="n">
        <f aca="false">CQ130</f>
        <v>0</v>
      </c>
      <c r="FU130" s="0" t="n">
        <f aca="false">CT130</f>
        <v>0</v>
      </c>
      <c r="FV130" s="0" t="n">
        <f aca="false">CW130</f>
        <v>0</v>
      </c>
      <c r="FW130" s="0" t="n">
        <f aca="false">CZ130</f>
        <v>0</v>
      </c>
      <c r="FX130" s="0" t="n">
        <f aca="false">DC130</f>
        <v>0</v>
      </c>
      <c r="FY130" s="0" t="n">
        <f aca="false">DF130</f>
        <v>0</v>
      </c>
      <c r="FZ130" s="0" t="n">
        <f aca="false">DI130</f>
        <v>0</v>
      </c>
      <c r="GA130" s="0" t="n">
        <f aca="false">DL130</f>
        <v>0</v>
      </c>
      <c r="GB130" s="0" t="n">
        <f aca="false">DO130</f>
        <v>0</v>
      </c>
      <c r="GC130" s="0" t="n">
        <f aca="false">DR130</f>
        <v>0</v>
      </c>
      <c r="GD130" s="0" t="n">
        <f aca="false">DU130</f>
        <v>0</v>
      </c>
      <c r="GE130" s="0" t="n">
        <f aca="false">DX130</f>
        <v>0</v>
      </c>
      <c r="GF130" s="0" t="n">
        <f aca="false">EA130</f>
        <v>0</v>
      </c>
      <c r="GG130" s="0" t="n">
        <f aca="false">ED130</f>
        <v>0</v>
      </c>
      <c r="GH130" s="0" t="n">
        <f aca="false">EG130</f>
        <v>0</v>
      </c>
      <c r="GI130" s="0" t="n">
        <f aca="false">EJ130</f>
        <v>0</v>
      </c>
      <c r="GJ130" s="0" t="n">
        <f aca="false">EM130</f>
        <v>0</v>
      </c>
      <c r="GK130" s="0" t="n">
        <f aca="false">EP130</f>
        <v>0</v>
      </c>
      <c r="GL130" s="0" t="n">
        <f aca="false">ES130</f>
        <v>0</v>
      </c>
      <c r="GM130" s="0" t="n">
        <f aca="false">EV130</f>
        <v>0</v>
      </c>
      <c r="GN130" s="0" t="n">
        <f aca="false">EY130</f>
        <v>0</v>
      </c>
      <c r="GO130" s="0" t="n">
        <f aca="false">FB130</f>
        <v>0</v>
      </c>
      <c r="GP130" s="0" t="n">
        <f aca="false">FE130</f>
        <v>0</v>
      </c>
      <c r="GQ130" s="0" t="n">
        <f aca="false">AD130</f>
        <v>16</v>
      </c>
      <c r="GR130" s="0" t="n">
        <f aca="false">GQ130/GQ133</f>
        <v>16</v>
      </c>
    </row>
    <row r="131" customFormat="false" ht="6" hidden="true" customHeight="true" outlineLevel="0" collapsed="false">
      <c r="A131" s="1"/>
      <c r="B131" s="13"/>
      <c r="C131" s="10"/>
      <c r="D131" s="10"/>
      <c r="E131" s="61"/>
      <c r="F131" s="78"/>
      <c r="G131" s="61"/>
      <c r="H131" s="10"/>
      <c r="I131" s="10"/>
      <c r="AB131" s="0" t="n">
        <f aca="false">AB130+INT(AC130/AC131)</f>
        <v>5</v>
      </c>
      <c r="AC131" s="15" t="n">
        <f aca="true">IF(Y126&gt;AC130,INT((RAND()*(Z126-Y126+1)+Y126)),INT((RAND()*(Z126-AC130)+AC130+1)))</f>
        <v>37</v>
      </c>
      <c r="AD131" s="0" t="n">
        <f aca="false">AC131</f>
        <v>37</v>
      </c>
      <c r="AE131" s="0" t="n">
        <v>256</v>
      </c>
      <c r="AF131" s="15" t="n">
        <f aca="false">IF(AD131/AE131=INT(AD131/AE131),1,0)</f>
        <v>0</v>
      </c>
      <c r="AG131" s="15" t="n">
        <f aca="false">IF(AF131=0,AD131,AD131/AE131)</f>
        <v>37</v>
      </c>
      <c r="AH131" s="15" t="n">
        <v>16</v>
      </c>
      <c r="AI131" s="15" t="n">
        <f aca="false">IF(AG131/AH131=INT(AG131/AH131),1,0)</f>
        <v>0</v>
      </c>
      <c r="AJ131" s="15" t="n">
        <f aca="false">IF(AI131=0,AG131,AG131/AH131)</f>
        <v>37</v>
      </c>
      <c r="AK131" s="15" t="n">
        <v>4</v>
      </c>
      <c r="AL131" s="15" t="n">
        <f aca="false">IF(AJ131/AK131=INT(AJ131/AK131),1,0)</f>
        <v>0</v>
      </c>
      <c r="AM131" s="15" t="n">
        <f aca="false">IF(AL131=0,AJ131,AJ131/AK131)</f>
        <v>37</v>
      </c>
      <c r="AN131" s="15" t="n">
        <v>2</v>
      </c>
      <c r="AO131" s="15" t="n">
        <f aca="false">IF(AM131/AN131=INT(AM131/AN131),1,0)</f>
        <v>0</v>
      </c>
      <c r="AP131" s="15" t="n">
        <f aca="false">IF(AO131=0,AM131,AM131/AN131)</f>
        <v>37</v>
      </c>
      <c r="AQ131" s="15" t="n">
        <v>81</v>
      </c>
      <c r="AR131" s="15" t="n">
        <f aca="false">IF(AP131/AQ131=INT(AP131/AQ131),1,0)</f>
        <v>0</v>
      </c>
      <c r="AS131" s="15" t="n">
        <f aca="false">IF(AR131=0,AP131,AP131/AQ131)</f>
        <v>37</v>
      </c>
      <c r="AT131" s="15" t="n">
        <v>9</v>
      </c>
      <c r="AU131" s="15" t="n">
        <f aca="false">IF(AS131/AT131=INT(AS131/AT131),1,0)</f>
        <v>0</v>
      </c>
      <c r="AV131" s="15" t="n">
        <f aca="false">IF(AU131=0,AS131,AS131/AT131)</f>
        <v>37</v>
      </c>
      <c r="AW131" s="15" t="n">
        <v>3</v>
      </c>
      <c r="AX131" s="15" t="n">
        <f aca="false">IF(AV131/AW131=INT(AV131/AW131),1,0)</f>
        <v>0</v>
      </c>
      <c r="AY131" s="15" t="n">
        <f aca="false">IF(AX131=0,AV131,AV131/AW131)</f>
        <v>37</v>
      </c>
      <c r="AZ131" s="15" t="n">
        <v>25</v>
      </c>
      <c r="BA131" s="15" t="n">
        <f aca="false">IF(AY131/AZ131=INT(AY131/AZ131),1,0)</f>
        <v>0</v>
      </c>
      <c r="BB131" s="15" t="n">
        <f aca="false">IF(BA131=0,AY131,AY131/AZ131)</f>
        <v>37</v>
      </c>
      <c r="BC131" s="15" t="n">
        <v>5</v>
      </c>
      <c r="BD131" s="15" t="n">
        <f aca="false">IF(BB131/BC131=INT(BB131/BC131),1,0)</f>
        <v>0</v>
      </c>
      <c r="BE131" s="15" t="n">
        <f aca="false">IF(BD131=0,BB131,BB131/BC131)</f>
        <v>37</v>
      </c>
      <c r="BF131" s="15" t="n">
        <v>49</v>
      </c>
      <c r="BG131" s="15" t="n">
        <f aca="false">IF(BE131/BF131=INT(BE131/BF131),1,0)</f>
        <v>0</v>
      </c>
      <c r="BH131" s="15" t="n">
        <f aca="false">IF(BG131=0,BE131,BE131/BF131)</f>
        <v>37</v>
      </c>
      <c r="BI131" s="15" t="n">
        <v>7</v>
      </c>
      <c r="BJ131" s="15" t="n">
        <f aca="false">IF(BH131/BI131=INT(BH131/BI131),1,0)</f>
        <v>0</v>
      </c>
      <c r="BK131" s="15" t="n">
        <f aca="false">IF(BJ131=0,BH131,BH131/BI131)</f>
        <v>37</v>
      </c>
      <c r="BL131" s="15" t="n">
        <v>121</v>
      </c>
      <c r="BM131" s="15" t="n">
        <f aca="false">IF(BK131/BL131=INT(BK131/BL131),1,0)</f>
        <v>0</v>
      </c>
      <c r="BN131" s="15" t="n">
        <f aca="false">IF(BM131=0,BK131,BK131/BL131)</f>
        <v>37</v>
      </c>
      <c r="BO131" s="15" t="n">
        <v>11</v>
      </c>
      <c r="BP131" s="15" t="n">
        <f aca="false">IF(BN131/BO131=INT(BN131/BO131),1,0)</f>
        <v>0</v>
      </c>
      <c r="BQ131" s="15" t="n">
        <f aca="false">IF(BP131=0,BN131,BN131/BO131)</f>
        <v>37</v>
      </c>
      <c r="BR131" s="15" t="n">
        <v>169</v>
      </c>
      <c r="BS131" s="15" t="n">
        <f aca="false">IF(BQ131/BR131=INT(BQ131/BR131),1,0)</f>
        <v>0</v>
      </c>
      <c r="BT131" s="15" t="n">
        <f aca="false">IF(BS131=0,BQ131,BQ131/BR131)</f>
        <v>37</v>
      </c>
      <c r="BU131" s="15" t="n">
        <v>13</v>
      </c>
      <c r="BV131" s="15" t="n">
        <f aca="false">IF(BT131/BU131=INT(BT131/BU131),1,0)</f>
        <v>0</v>
      </c>
      <c r="BW131" s="15" t="n">
        <f aca="false">IF(BV131=0,BT131,BT131/BU131)</f>
        <v>37</v>
      </c>
      <c r="BX131" s="15" t="n">
        <v>17</v>
      </c>
      <c r="BY131" s="15" t="n">
        <f aca="false">IF(BW131/BX131=INT(BW131/BX131),1,0)</f>
        <v>0</v>
      </c>
      <c r="BZ131" s="15" t="n">
        <f aca="false">IF(BY131=0,BW131,BW131/BX131)</f>
        <v>37</v>
      </c>
      <c r="CA131" s="15" t="n">
        <v>19</v>
      </c>
      <c r="CB131" s="15" t="n">
        <f aca="false">IF(BZ131/CA131=INT(BZ131/CA131),1,0)</f>
        <v>0</v>
      </c>
      <c r="CC131" s="15" t="n">
        <f aca="false">IF(CB131=0,BZ131,BZ131/CA131)</f>
        <v>37</v>
      </c>
      <c r="CD131" s="15" t="n">
        <v>23</v>
      </c>
      <c r="CE131" s="15" t="n">
        <f aca="false">IF(CC131/CD131=INT(CC131/CD131),1,0)</f>
        <v>0</v>
      </c>
      <c r="CF131" s="15" t="n">
        <f aca="false">IF(CE131=0,CC131,CC131/CD131)</f>
        <v>37</v>
      </c>
      <c r="CG131" s="15" t="n">
        <v>29</v>
      </c>
      <c r="CH131" s="15" t="n">
        <f aca="false">IF(CF131/CG131=INT(CF131/CG131),1,0)</f>
        <v>0</v>
      </c>
      <c r="CI131" s="15" t="n">
        <f aca="false">IF(CH131=0,CF131,CF131/CG131)</f>
        <v>37</v>
      </c>
      <c r="CJ131" s="15" t="n">
        <v>31</v>
      </c>
      <c r="CK131" s="15" t="n">
        <f aca="false">IF(CI131/CJ131=INT(CI131/CJ131),1,0)</f>
        <v>0</v>
      </c>
      <c r="CL131" s="15" t="n">
        <f aca="false">IF(CK131=0,CI131,CI131/CJ131)</f>
        <v>37</v>
      </c>
      <c r="CM131" s="15" t="n">
        <v>37</v>
      </c>
      <c r="CN131" s="15" t="n">
        <f aca="false">IF(CL131/CM131=INT(CL131/CM131),1,0)</f>
        <v>1</v>
      </c>
      <c r="CO131" s="15" t="n">
        <f aca="false">IF(CN131=0,CL131,CL131/CM131)</f>
        <v>1</v>
      </c>
      <c r="CP131" s="15" t="n">
        <v>41</v>
      </c>
      <c r="CQ131" s="15" t="n">
        <f aca="false">IF(CO131/CP131=INT(CO131/CP131),1,0)</f>
        <v>0</v>
      </c>
      <c r="CR131" s="15" t="n">
        <f aca="false">IF(CQ131=0,CO131,CO131/CP131)</f>
        <v>1</v>
      </c>
      <c r="CS131" s="15" t="n">
        <v>43</v>
      </c>
      <c r="CT131" s="15" t="n">
        <f aca="false">IF(CR131/CS131=INT(CR131/CS131),1,0)</f>
        <v>0</v>
      </c>
      <c r="CU131" s="15" t="n">
        <f aca="false">IF(CT131=0,CR131,CR131/CS131)</f>
        <v>1</v>
      </c>
      <c r="CV131" s="15" t="n">
        <v>47</v>
      </c>
      <c r="CW131" s="15" t="n">
        <f aca="false">IF(CU131/CV131=INT(CU131/CV131),1,0)</f>
        <v>0</v>
      </c>
      <c r="CX131" s="15" t="n">
        <f aca="false">IF(CW131=0,CU131,CU131/CV131)</f>
        <v>1</v>
      </c>
      <c r="CY131" s="15" t="n">
        <v>53</v>
      </c>
      <c r="CZ131" s="15" t="n">
        <f aca="false">IF(CX131/CY131=INT(CX131/CY131),1,0)</f>
        <v>0</v>
      </c>
      <c r="DA131" s="15" t="n">
        <f aca="false">IF(CZ131=0,CX131,CX131/CY131)</f>
        <v>1</v>
      </c>
      <c r="DB131" s="15" t="n">
        <v>59</v>
      </c>
      <c r="DC131" s="15" t="n">
        <f aca="false">IF(DA131/DB131=INT(DA131/DB131),1,0)</f>
        <v>0</v>
      </c>
      <c r="DD131" s="15" t="n">
        <f aca="false">IF(DC131=0,DA131,DA131/DB131)</f>
        <v>1</v>
      </c>
      <c r="DE131" s="15" t="n">
        <v>61</v>
      </c>
      <c r="DF131" s="15" t="n">
        <f aca="false">IF(DD131/DE131=INT(DD131/DE131),1,0)</f>
        <v>0</v>
      </c>
      <c r="DG131" s="15" t="n">
        <f aca="false">IF(DF131=0,DD131,DD131/DE131)</f>
        <v>1</v>
      </c>
      <c r="DH131" s="15" t="n">
        <v>67</v>
      </c>
      <c r="DI131" s="15" t="n">
        <f aca="false">IF(DG131/DH131=INT(DG131/DH131),1,0)</f>
        <v>0</v>
      </c>
      <c r="DJ131" s="15" t="n">
        <f aca="false">IF(DI131=0,DG131,DG131/DH131)</f>
        <v>1</v>
      </c>
      <c r="DK131" s="15" t="n">
        <v>71</v>
      </c>
      <c r="DL131" s="15" t="n">
        <f aca="false">IF(DJ131/DK131=INT(DJ131/DK131),1,0)</f>
        <v>0</v>
      </c>
      <c r="DM131" s="15" t="n">
        <f aca="false">IF(DL131=0,DJ131,DJ131/DK131)</f>
        <v>1</v>
      </c>
      <c r="DN131" s="15" t="n">
        <v>73</v>
      </c>
      <c r="DO131" s="15" t="n">
        <f aca="false">IF(DM131/DN131=INT(DM131/DN131),1,0)</f>
        <v>0</v>
      </c>
      <c r="DP131" s="15" t="n">
        <f aca="false">IF(DO131=0,DM131,DM131/DN131)</f>
        <v>1</v>
      </c>
      <c r="DQ131" s="15" t="n">
        <v>79</v>
      </c>
      <c r="DR131" s="15" t="n">
        <f aca="false">IF(DP131/DQ131=INT(DP131/DQ131),1,0)</f>
        <v>0</v>
      </c>
      <c r="DS131" s="15" t="n">
        <f aca="false">IF(DR131=0,DP131,DP131/DQ131)</f>
        <v>1</v>
      </c>
      <c r="DT131" s="15" t="n">
        <v>83</v>
      </c>
      <c r="DU131" s="15" t="n">
        <f aca="false">IF(DS131/DT131=INT(DS131/DT131),1,0)</f>
        <v>0</v>
      </c>
      <c r="DV131" s="15" t="n">
        <f aca="false">IF(DU131=0,DS131,DS131/DT131)</f>
        <v>1</v>
      </c>
      <c r="DW131" s="15" t="n">
        <v>89</v>
      </c>
      <c r="DX131" s="15" t="n">
        <f aca="false">IF(DV131/DW131=INT(DV131/DW131),1,0)</f>
        <v>0</v>
      </c>
      <c r="DY131" s="15" t="n">
        <f aca="false">IF(DX131=0,DV131,DV131/DW131)</f>
        <v>1</v>
      </c>
      <c r="DZ131" s="15" t="n">
        <v>97</v>
      </c>
      <c r="EA131" s="15" t="n">
        <f aca="false">IF(DY131/DZ131=INT(DY131/DZ131),1,0)</f>
        <v>0</v>
      </c>
      <c r="EB131" s="15" t="n">
        <f aca="false">IF(EA131=0,DY131,DY131/DZ131)</f>
        <v>1</v>
      </c>
      <c r="EC131" s="15" t="n">
        <v>101</v>
      </c>
      <c r="ED131" s="15" t="n">
        <f aca="false">IF(EB131/EC131=INT(EB131/EC131),1,0)</f>
        <v>0</v>
      </c>
      <c r="EE131" s="15" t="n">
        <f aca="false">IF(ED131=0,EB131,EB131/EC131)</f>
        <v>1</v>
      </c>
      <c r="EF131" s="15" t="n">
        <v>103</v>
      </c>
      <c r="EG131" s="15" t="n">
        <f aca="false">IF(EE131/EF131=INT(EE131/EF131),1,0)</f>
        <v>0</v>
      </c>
      <c r="EH131" s="15" t="n">
        <f aca="false">IF(EG131=0,EE131,EE131/EF131)</f>
        <v>1</v>
      </c>
      <c r="EI131" s="15" t="n">
        <v>107</v>
      </c>
      <c r="EJ131" s="15" t="n">
        <f aca="false">IF(EH131/EI131=INT(EH131/EI131),1,0)</f>
        <v>0</v>
      </c>
      <c r="EK131" s="15" t="n">
        <f aca="false">IF(EJ131=0,EH131,EH131/EI131)</f>
        <v>1</v>
      </c>
      <c r="EL131" s="15" t="n">
        <v>109</v>
      </c>
      <c r="EM131" s="15" t="n">
        <f aca="false">IF(EK131/EL131=INT(EK131/EL131),1,0)</f>
        <v>0</v>
      </c>
      <c r="EN131" s="15" t="n">
        <f aca="false">IF(EM131=0,EK131,EK131/EL131)</f>
        <v>1</v>
      </c>
      <c r="EO131" s="15" t="n">
        <v>113</v>
      </c>
      <c r="EP131" s="15" t="n">
        <f aca="false">IF(EN131/EO131=INT(EN131/EO131),1,0)</f>
        <v>0</v>
      </c>
      <c r="EQ131" s="15" t="n">
        <f aca="false">IF(EP131=0,EN131,EN131/EO131)</f>
        <v>1</v>
      </c>
      <c r="ER131" s="15" t="n">
        <v>127</v>
      </c>
      <c r="ES131" s="15" t="n">
        <f aca="false">IF(EQ131/ER131=INT(EQ131/ER131),1,0)</f>
        <v>0</v>
      </c>
      <c r="ET131" s="15" t="n">
        <f aca="false">IF(ES131=0,EQ131,EQ131/ER131)</f>
        <v>1</v>
      </c>
      <c r="EU131" s="15" t="n">
        <v>131</v>
      </c>
      <c r="EV131" s="15" t="n">
        <f aca="false">IF(ET131/EU131=INT(ET131/EU131),1,0)</f>
        <v>0</v>
      </c>
      <c r="EW131" s="15" t="n">
        <f aca="false">IF(EV131=0,ET131,ET131/EU131)</f>
        <v>1</v>
      </c>
      <c r="EX131" s="15" t="n">
        <v>137</v>
      </c>
      <c r="EY131" s="15" t="n">
        <f aca="false">IF(EW131/EX131=INT(EW131/EX131),1,0)</f>
        <v>0</v>
      </c>
      <c r="EZ131" s="15" t="n">
        <f aca="false">IF(EY131=0,EW131,EW131/EX131)</f>
        <v>1</v>
      </c>
      <c r="FA131" s="15" t="n">
        <v>139</v>
      </c>
      <c r="FB131" s="15" t="n">
        <f aca="false">IF(EZ131/FA131=INT(EZ131/FA131),1,0)</f>
        <v>0</v>
      </c>
      <c r="FC131" s="15" t="n">
        <f aca="false">IF(FB131=0,EZ131,EZ131/FA131)</f>
        <v>1</v>
      </c>
      <c r="FD131" s="15" t="n">
        <v>149</v>
      </c>
      <c r="FE131" s="15" t="n">
        <f aca="false">IF(FC131/FD131=INT(FC131/FD131),1,0)</f>
        <v>0</v>
      </c>
      <c r="FF131" s="15" t="n">
        <f aca="false">IF(FE131=0,FC131,FC131/FD131)</f>
        <v>1</v>
      </c>
      <c r="FG131" s="15"/>
      <c r="FH131" s="15" t="n">
        <f aca="false">8*AF131+4*AI131+2*AL131+AO131</f>
        <v>0</v>
      </c>
      <c r="FI131" s="15" t="n">
        <f aca="false">4*AR131+2*AU131+AX131</f>
        <v>0</v>
      </c>
      <c r="FJ131" s="15" t="n">
        <f aca="false">2*BA131+BD131</f>
        <v>0</v>
      </c>
      <c r="FK131" s="15" t="n">
        <f aca="false">2*BG131+BJ131</f>
        <v>0</v>
      </c>
      <c r="FL131" s="15" t="n">
        <f aca="false">2*BM131+BP131</f>
        <v>0</v>
      </c>
      <c r="FM131" s="15" t="n">
        <f aca="false">2*BS131+BV131</f>
        <v>0</v>
      </c>
      <c r="FN131" s="15" t="n">
        <f aca="false">BY131</f>
        <v>0</v>
      </c>
      <c r="FO131" s="15" t="n">
        <f aca="false">CB131</f>
        <v>0</v>
      </c>
      <c r="FP131" s="15" t="n">
        <f aca="false">CE131</f>
        <v>0</v>
      </c>
      <c r="FQ131" s="15" t="n">
        <f aca="false">CH131</f>
        <v>0</v>
      </c>
      <c r="FR131" s="15" t="n">
        <f aca="false">CK131</f>
        <v>0</v>
      </c>
      <c r="FS131" s="0" t="n">
        <f aca="false">CN131</f>
        <v>1</v>
      </c>
      <c r="FT131" s="0" t="n">
        <f aca="false">CQ131</f>
        <v>0</v>
      </c>
      <c r="FU131" s="0" t="n">
        <f aca="false">CT131</f>
        <v>0</v>
      </c>
      <c r="FV131" s="0" t="n">
        <f aca="false">CW131</f>
        <v>0</v>
      </c>
      <c r="FW131" s="0" t="n">
        <f aca="false">CZ131</f>
        <v>0</v>
      </c>
      <c r="FX131" s="0" t="n">
        <f aca="false">DC131</f>
        <v>0</v>
      </c>
      <c r="FY131" s="0" t="n">
        <f aca="false">DF131</f>
        <v>0</v>
      </c>
      <c r="FZ131" s="0" t="n">
        <f aca="false">DI131</f>
        <v>0</v>
      </c>
      <c r="GA131" s="0" t="n">
        <f aca="false">DL131</f>
        <v>0</v>
      </c>
      <c r="GB131" s="0" t="n">
        <f aca="false">DO131</f>
        <v>0</v>
      </c>
      <c r="GC131" s="0" t="n">
        <f aca="false">DR131</f>
        <v>0</v>
      </c>
      <c r="GD131" s="0" t="n">
        <f aca="false">DU131</f>
        <v>0</v>
      </c>
      <c r="GE131" s="0" t="n">
        <f aca="false">DX131</f>
        <v>0</v>
      </c>
      <c r="GF131" s="0" t="n">
        <f aca="false">EA131</f>
        <v>0</v>
      </c>
      <c r="GG131" s="0" t="n">
        <f aca="false">ED131</f>
        <v>0</v>
      </c>
      <c r="GH131" s="0" t="n">
        <f aca="false">EG131</f>
        <v>0</v>
      </c>
      <c r="GI131" s="0" t="n">
        <f aca="false">EJ131</f>
        <v>0</v>
      </c>
      <c r="GJ131" s="0" t="n">
        <f aca="false">EM131</f>
        <v>0</v>
      </c>
      <c r="GK131" s="0" t="n">
        <f aca="false">EP131</f>
        <v>0</v>
      </c>
      <c r="GL131" s="0" t="n">
        <f aca="false">ES131</f>
        <v>0</v>
      </c>
      <c r="GM131" s="0" t="n">
        <f aca="false">EV131</f>
        <v>0</v>
      </c>
      <c r="GN131" s="0" t="n">
        <f aca="false">EY131</f>
        <v>0</v>
      </c>
      <c r="GO131" s="0" t="n">
        <f aca="false">FB131</f>
        <v>0</v>
      </c>
      <c r="GP131" s="0" t="n">
        <f aca="false">FE131</f>
        <v>0</v>
      </c>
      <c r="GQ131" s="0" t="n">
        <f aca="false">AD131</f>
        <v>37</v>
      </c>
      <c r="GR131" s="0" t="n">
        <f aca="false">GQ131/GQ133</f>
        <v>37</v>
      </c>
    </row>
    <row r="132" customFormat="false" ht="6" hidden="true" customHeight="true" outlineLevel="0" collapsed="false">
      <c r="A132" s="1"/>
      <c r="B132" s="13"/>
      <c r="C132" s="10"/>
      <c r="D132" s="10"/>
      <c r="E132" s="61"/>
      <c r="F132" s="78"/>
      <c r="G132" s="61"/>
      <c r="H132" s="10"/>
      <c r="I132" s="10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 t="n">
        <f aca="false">IF(FH130&lt;FH131,FH130,FH131)</f>
        <v>0</v>
      </c>
      <c r="FI132" s="15" t="n">
        <f aca="false">IF(FI130&lt;FI131,FI130,FI131)</f>
        <v>0</v>
      </c>
      <c r="FJ132" s="15" t="n">
        <f aca="false">IF(FJ130&lt;FJ131,FJ130,FJ131)</f>
        <v>0</v>
      </c>
      <c r="FK132" s="15" t="n">
        <f aca="false">IF(FK130&lt;FK131,FK130,FK131)</f>
        <v>0</v>
      </c>
      <c r="FL132" s="15" t="n">
        <f aca="false">IF(FL130&lt;FL131,FL130,FL131)</f>
        <v>0</v>
      </c>
      <c r="FM132" s="15" t="n">
        <f aca="false">IF(FM130&lt;FM131,FM130,FM131)</f>
        <v>0</v>
      </c>
      <c r="FN132" s="15" t="n">
        <f aca="false">IF(FN130&lt;FN131,FN130,FN131)</f>
        <v>0</v>
      </c>
      <c r="FO132" s="15" t="n">
        <f aca="false">IF(FO130&lt;FO131,FO130,FO131)</f>
        <v>0</v>
      </c>
      <c r="FP132" s="15" t="n">
        <f aca="false">IF(FP130&lt;FP131,FP130,FP131)</f>
        <v>0</v>
      </c>
      <c r="FQ132" s="15" t="n">
        <f aca="false">IF(FQ130&lt;FQ131,FQ130,FQ131)</f>
        <v>0</v>
      </c>
      <c r="FR132" s="15" t="n">
        <f aca="false">IF(FR130&lt;FR131,FR130,FR131)</f>
        <v>0</v>
      </c>
      <c r="FS132" s="15" t="n">
        <f aca="false">IF(FS130&lt;FS131,FS130,FS131)</f>
        <v>0</v>
      </c>
      <c r="FT132" s="15" t="n">
        <f aca="false">IF(FT130&lt;FT131,FT130,FT131)</f>
        <v>0</v>
      </c>
      <c r="FU132" s="15" t="n">
        <f aca="false">IF(FU130&lt;FU131,FU130,FU131)</f>
        <v>0</v>
      </c>
      <c r="FV132" s="15" t="n">
        <f aca="false">IF(FV130&lt;FV131,FV130,FV131)</f>
        <v>0</v>
      </c>
      <c r="FW132" s="15" t="n">
        <f aca="false">IF(FW130&lt;FW131,FW130,FW131)</f>
        <v>0</v>
      </c>
      <c r="FX132" s="15" t="n">
        <f aca="false">IF(FX130&lt;FX131,FX130,FX131)</f>
        <v>0</v>
      </c>
      <c r="FY132" s="15" t="n">
        <f aca="false">IF(FY130&lt;FY131,FY130,FY131)</f>
        <v>0</v>
      </c>
      <c r="FZ132" s="15" t="n">
        <f aca="false">IF(FZ130&lt;FZ131,FZ130,FZ131)</f>
        <v>0</v>
      </c>
      <c r="GA132" s="15" t="n">
        <f aca="false">IF(GA130&lt;GA131,GA130,GA131)</f>
        <v>0</v>
      </c>
      <c r="GB132" s="15" t="n">
        <f aca="false">IF(GB130&lt;GB131,GB130,GB131)</f>
        <v>0</v>
      </c>
      <c r="GC132" s="15" t="n">
        <f aca="false">IF(GC130&lt;GC131,GC130,GC131)</f>
        <v>0</v>
      </c>
      <c r="GD132" s="15" t="n">
        <f aca="false">IF(GD130&lt;GD131,GD130,GD131)</f>
        <v>0</v>
      </c>
      <c r="GE132" s="15" t="n">
        <f aca="false">IF(GE130&lt;GE131,GE130,GE131)</f>
        <v>0</v>
      </c>
      <c r="GF132" s="15" t="n">
        <f aca="false">IF(GF130&lt;GF131,GF130,GF131)</f>
        <v>0</v>
      </c>
      <c r="GG132" s="15" t="n">
        <f aca="false">IF(GG130&lt;GG131,GG130,GG131)</f>
        <v>0</v>
      </c>
      <c r="GH132" s="15" t="n">
        <f aca="false">IF(GH130&lt;GH131,GH130,GH131)</f>
        <v>0</v>
      </c>
      <c r="GI132" s="15" t="n">
        <f aca="false">IF(GI130&lt;GI131,GI130,GI131)</f>
        <v>0</v>
      </c>
      <c r="GJ132" s="15" t="n">
        <f aca="false">IF(GJ130&lt;GJ131,GJ130,GJ131)</f>
        <v>0</v>
      </c>
      <c r="GK132" s="15" t="n">
        <f aca="false">IF(GK130&lt;GK131,GK130,GK131)</f>
        <v>0</v>
      </c>
      <c r="GL132" s="15" t="n">
        <f aca="false">IF(GL130&lt;GL131,GL130,GL131)</f>
        <v>0</v>
      </c>
      <c r="GM132" s="15" t="n">
        <f aca="false">IF(GM130&lt;GM131,GM130,GM131)</f>
        <v>0</v>
      </c>
      <c r="GN132" s="15" t="n">
        <f aca="false">IF(GN130&lt;GN131,GN130,GN131)</f>
        <v>0</v>
      </c>
      <c r="GO132" s="15" t="n">
        <f aca="false">IF(GO130&lt;GO131,GO130,GO131)</f>
        <v>0</v>
      </c>
      <c r="GP132" s="15" t="n">
        <f aca="false">IF(GP130&lt;GP131,GP130,GP131)</f>
        <v>0</v>
      </c>
    </row>
    <row r="133" customFormat="false" ht="6" hidden="true" customHeight="true" outlineLevel="0" collapsed="false">
      <c r="A133" s="1"/>
      <c r="B133" s="13"/>
      <c r="C133" s="10"/>
      <c r="D133" s="10"/>
      <c r="E133" s="61"/>
      <c r="F133" s="78"/>
      <c r="G133" s="61"/>
      <c r="H133" s="10"/>
      <c r="I133" s="10"/>
      <c r="AC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0" t="n">
        <f aca="false">FH$3^FH132</f>
        <v>1</v>
      </c>
      <c r="FI133" s="0" t="n">
        <f aca="false">FI$3^FI132*FH133</f>
        <v>1</v>
      </c>
      <c r="FJ133" s="0" t="n">
        <f aca="false">FJ$3^FJ132*FI133</f>
        <v>1</v>
      </c>
      <c r="FK133" s="0" t="n">
        <f aca="false">FK$3^FK132*FJ133</f>
        <v>1</v>
      </c>
      <c r="FL133" s="0" t="n">
        <f aca="false">FL$3^FL132*FK133</f>
        <v>1</v>
      </c>
      <c r="FM133" s="0" t="n">
        <f aca="false">FM$3^FM132*FL133</f>
        <v>1</v>
      </c>
      <c r="FN133" s="0" t="n">
        <f aca="false">FN$3^FN132*FM133</f>
        <v>1</v>
      </c>
      <c r="FO133" s="0" t="n">
        <f aca="false">FO$3^FO132*FN133</f>
        <v>1</v>
      </c>
      <c r="FP133" s="0" t="n">
        <f aca="false">FP$3^FP132*FO133</f>
        <v>1</v>
      </c>
      <c r="FQ133" s="0" t="n">
        <f aca="false">FQ$3^FQ132*FP133</f>
        <v>1</v>
      </c>
      <c r="FR133" s="0" t="n">
        <f aca="false">FR$3^FR132*FQ133</f>
        <v>1</v>
      </c>
      <c r="FS133" s="0" t="n">
        <f aca="false">FS$3^FS132*FR133</f>
        <v>1</v>
      </c>
      <c r="FT133" s="0" t="n">
        <f aca="false">FT$3^FT132*FS133</f>
        <v>1</v>
      </c>
      <c r="FU133" s="0" t="n">
        <f aca="false">FU$3^FU132*FT133</f>
        <v>1</v>
      </c>
      <c r="FV133" s="0" t="n">
        <f aca="false">FV$3^FV132*FU133</f>
        <v>1</v>
      </c>
      <c r="FW133" s="0" t="n">
        <f aca="false">FW$3^FW132*FV133</f>
        <v>1</v>
      </c>
      <c r="FX133" s="0" t="n">
        <f aca="false">FX$3^FX132*FW133</f>
        <v>1</v>
      </c>
      <c r="FY133" s="0" t="n">
        <f aca="false">FY$3^FY132*FX133</f>
        <v>1</v>
      </c>
      <c r="FZ133" s="0" t="n">
        <f aca="false">FZ$3^FZ132*FY133</f>
        <v>1</v>
      </c>
      <c r="GA133" s="0" t="n">
        <f aca="false">GA$3^GA132*FZ133</f>
        <v>1</v>
      </c>
      <c r="GB133" s="0" t="n">
        <f aca="false">GB$3^GB132*GA133</f>
        <v>1</v>
      </c>
      <c r="GC133" s="0" t="n">
        <f aca="false">GC$3^GC132*GB133</f>
        <v>1</v>
      </c>
      <c r="GD133" s="0" t="n">
        <f aca="false">GD$3^GD132*GC133</f>
        <v>1</v>
      </c>
      <c r="GE133" s="0" t="n">
        <f aca="false">GE$3^GE132*GD133</f>
        <v>1</v>
      </c>
      <c r="GF133" s="0" t="n">
        <f aca="false">GF$3^GF132*GE133</f>
        <v>1</v>
      </c>
      <c r="GG133" s="0" t="n">
        <f aca="false">GG$3^GG132*GF133</f>
        <v>1</v>
      </c>
      <c r="GH133" s="0" t="n">
        <f aca="false">GH$3^GH132*GG133</f>
        <v>1</v>
      </c>
      <c r="GI133" s="0" t="n">
        <f aca="false">GI$3^GI132*GH133</f>
        <v>1</v>
      </c>
      <c r="GJ133" s="0" t="n">
        <f aca="false">GJ$3^GJ132*GI133</f>
        <v>1</v>
      </c>
      <c r="GK133" s="0" t="n">
        <f aca="false">GK$3^GK132*GJ133</f>
        <v>1</v>
      </c>
      <c r="GL133" s="0" t="n">
        <f aca="false">GL$3^GL132*GK133</f>
        <v>1</v>
      </c>
      <c r="GM133" s="0" t="n">
        <f aca="false">GM$3^GM132*GL133</f>
        <v>1</v>
      </c>
      <c r="GN133" s="0" t="n">
        <f aca="false">GN$3^GN132*GM133</f>
        <v>1</v>
      </c>
      <c r="GO133" s="0" t="n">
        <f aca="false">GO$3^GO132*GN133</f>
        <v>1</v>
      </c>
      <c r="GP133" s="0" t="n">
        <f aca="false">GP$3^GP132*GO133</f>
        <v>1</v>
      </c>
      <c r="GQ133" s="0" t="n">
        <f aca="false">GP133</f>
        <v>1</v>
      </c>
    </row>
    <row r="134" customFormat="false" ht="6" hidden="true" customHeight="true" outlineLevel="0" collapsed="false">
      <c r="A134" s="1"/>
      <c r="B134" s="13"/>
      <c r="C134" s="10"/>
      <c r="D134" s="10"/>
      <c r="E134" s="61"/>
      <c r="F134" s="78"/>
      <c r="G134" s="61"/>
      <c r="H134" s="10"/>
      <c r="I134" s="10"/>
      <c r="AA134" s="0" t="s">
        <v>65</v>
      </c>
      <c r="AB134" s="15" t="n">
        <f aca="false">GU128</f>
        <v>2</v>
      </c>
      <c r="AC134" s="15" t="n">
        <f aca="false">GU126</f>
        <v>503</v>
      </c>
      <c r="AD134" s="0" t="n">
        <f aca="false">AC134-AC135*(AB135-AB134)</f>
        <v>503</v>
      </c>
      <c r="AE134" s="0" t="n">
        <v>256</v>
      </c>
      <c r="AF134" s="15" t="n">
        <f aca="false">IF(AD134/AE134=INT(AD134/AE134),1,0)</f>
        <v>0</v>
      </c>
      <c r="AG134" s="15" t="n">
        <f aca="false">IF(AF134=0,AD134,AD134/AE134)</f>
        <v>503</v>
      </c>
      <c r="AH134" s="15" t="n">
        <v>16</v>
      </c>
      <c r="AI134" s="15" t="n">
        <f aca="false">IF(AG134/AH134=INT(AG134/AH134),1,0)</f>
        <v>0</v>
      </c>
      <c r="AJ134" s="15" t="n">
        <f aca="false">IF(AI134=0,AG134,AG134/AH134)</f>
        <v>503</v>
      </c>
      <c r="AK134" s="15" t="n">
        <v>4</v>
      </c>
      <c r="AL134" s="15" t="n">
        <f aca="false">IF(AJ134/AK134=INT(AJ134/AK134),1,0)</f>
        <v>0</v>
      </c>
      <c r="AM134" s="15" t="n">
        <f aca="false">IF(AL134=0,AJ134,AJ134/AK134)</f>
        <v>503</v>
      </c>
      <c r="AN134" s="15" t="n">
        <v>2</v>
      </c>
      <c r="AO134" s="15" t="n">
        <f aca="false">IF(AM134/AN134=INT(AM134/AN134),1,0)</f>
        <v>0</v>
      </c>
      <c r="AP134" s="15" t="n">
        <f aca="false">IF(AO134=0,AM134,AM134/AN134)</f>
        <v>503</v>
      </c>
      <c r="AQ134" s="15" t="n">
        <v>81</v>
      </c>
      <c r="AR134" s="15" t="n">
        <f aca="false">IF(AP134/AQ134=INT(AP134/AQ134),1,0)</f>
        <v>0</v>
      </c>
      <c r="AS134" s="15" t="n">
        <f aca="false">IF(AR134=0,AP134,AP134/AQ134)</f>
        <v>503</v>
      </c>
      <c r="AT134" s="15" t="n">
        <v>9</v>
      </c>
      <c r="AU134" s="15" t="n">
        <f aca="false">IF(AS134/AT134=INT(AS134/AT134),1,0)</f>
        <v>0</v>
      </c>
      <c r="AV134" s="15" t="n">
        <f aca="false">IF(AU134=0,AS134,AS134/AT134)</f>
        <v>503</v>
      </c>
      <c r="AW134" s="15" t="n">
        <v>3</v>
      </c>
      <c r="AX134" s="15" t="n">
        <f aca="false">IF(AV134/AW134=INT(AV134/AW134),1,0)</f>
        <v>0</v>
      </c>
      <c r="AY134" s="15" t="n">
        <f aca="false">IF(AX134=0,AV134,AV134/AW134)</f>
        <v>503</v>
      </c>
      <c r="AZ134" s="15" t="n">
        <v>25</v>
      </c>
      <c r="BA134" s="15" t="n">
        <f aca="false">IF(AY134/AZ134=INT(AY134/AZ134),1,0)</f>
        <v>0</v>
      </c>
      <c r="BB134" s="15" t="n">
        <f aca="false">IF(BA134=0,AY134,AY134/AZ134)</f>
        <v>503</v>
      </c>
      <c r="BC134" s="15" t="n">
        <v>5</v>
      </c>
      <c r="BD134" s="15" t="n">
        <f aca="false">IF(BB134/BC134=INT(BB134/BC134),1,0)</f>
        <v>0</v>
      </c>
      <c r="BE134" s="15" t="n">
        <f aca="false">IF(BD134=0,BB134,BB134/BC134)</f>
        <v>503</v>
      </c>
      <c r="BF134" s="15" t="n">
        <v>49</v>
      </c>
      <c r="BG134" s="15" t="n">
        <f aca="false">IF(BE134/BF134=INT(BE134/BF134),1,0)</f>
        <v>0</v>
      </c>
      <c r="BH134" s="15" t="n">
        <f aca="false">IF(BG134=0,BE134,BE134/BF134)</f>
        <v>503</v>
      </c>
      <c r="BI134" s="15" t="n">
        <v>7</v>
      </c>
      <c r="BJ134" s="15" t="n">
        <f aca="false">IF(BH134/BI134=INT(BH134/BI134),1,0)</f>
        <v>0</v>
      </c>
      <c r="BK134" s="15" t="n">
        <f aca="false">IF(BJ134=0,BH134,BH134/BI134)</f>
        <v>503</v>
      </c>
      <c r="BL134" s="15" t="n">
        <v>121</v>
      </c>
      <c r="BM134" s="15" t="n">
        <f aca="false">IF(BK134/BL134=INT(BK134/BL134),1,0)</f>
        <v>0</v>
      </c>
      <c r="BN134" s="15" t="n">
        <f aca="false">IF(BM134=0,BK134,BK134/BL134)</f>
        <v>503</v>
      </c>
      <c r="BO134" s="15" t="n">
        <v>11</v>
      </c>
      <c r="BP134" s="15" t="n">
        <f aca="false">IF(BN134/BO134=INT(BN134/BO134),1,0)</f>
        <v>0</v>
      </c>
      <c r="BQ134" s="15" t="n">
        <f aca="false">IF(BP134=0,BN134,BN134/BO134)</f>
        <v>503</v>
      </c>
      <c r="BR134" s="15" t="n">
        <v>169</v>
      </c>
      <c r="BS134" s="15" t="n">
        <f aca="false">IF(BQ134/BR134=INT(BQ134/BR134),1,0)</f>
        <v>0</v>
      </c>
      <c r="BT134" s="15" t="n">
        <f aca="false">IF(BS134=0,BQ134,BQ134/BR134)</f>
        <v>503</v>
      </c>
      <c r="BU134" s="15" t="n">
        <v>13</v>
      </c>
      <c r="BV134" s="15" t="n">
        <f aca="false">IF(BT134/BU134=INT(BT134/BU134),1,0)</f>
        <v>0</v>
      </c>
      <c r="BW134" s="15" t="n">
        <f aca="false">IF(BV134=0,BT134,BT134/BU134)</f>
        <v>503</v>
      </c>
      <c r="BX134" s="15" t="n">
        <v>17</v>
      </c>
      <c r="BY134" s="15" t="n">
        <f aca="false">IF(BW134/BX134=INT(BW134/BX134),1,0)</f>
        <v>0</v>
      </c>
      <c r="BZ134" s="15" t="n">
        <f aca="false">IF(BY134=0,BW134,BW134/BX134)</f>
        <v>503</v>
      </c>
      <c r="CA134" s="15" t="n">
        <v>19</v>
      </c>
      <c r="CB134" s="15" t="n">
        <f aca="false">IF(BZ134/CA134=INT(BZ134/CA134),1,0)</f>
        <v>0</v>
      </c>
      <c r="CC134" s="15" t="n">
        <f aca="false">IF(CB134=0,BZ134,BZ134/CA134)</f>
        <v>503</v>
      </c>
      <c r="CD134" s="15" t="n">
        <v>23</v>
      </c>
      <c r="CE134" s="15" t="n">
        <f aca="false">IF(CC134/CD134=INT(CC134/CD134),1,0)</f>
        <v>0</v>
      </c>
      <c r="CF134" s="15" t="n">
        <f aca="false">IF(CE134=0,CC134,CC134/CD134)</f>
        <v>503</v>
      </c>
      <c r="CG134" s="15" t="n">
        <v>29</v>
      </c>
      <c r="CH134" s="15" t="n">
        <f aca="false">IF(CF134/CG134=INT(CF134/CG134),1,0)</f>
        <v>0</v>
      </c>
      <c r="CI134" s="15" t="n">
        <f aca="false">IF(CH134=0,CF134,CF134/CG134)</f>
        <v>503</v>
      </c>
      <c r="CJ134" s="15" t="n">
        <v>31</v>
      </c>
      <c r="CK134" s="15" t="n">
        <f aca="false">IF(CI134/CJ134=INT(CI134/CJ134),1,0)</f>
        <v>0</v>
      </c>
      <c r="CL134" s="15" t="n">
        <f aca="false">IF(CK134=0,CI134,CI134/CJ134)</f>
        <v>503</v>
      </c>
      <c r="CM134" s="15" t="n">
        <v>37</v>
      </c>
      <c r="CN134" s="15" t="n">
        <f aca="false">IF(CL134/CM134=INT(CL134/CM134),1,0)</f>
        <v>0</v>
      </c>
      <c r="CO134" s="15" t="n">
        <f aca="false">IF(CN134=0,CL134,CL134/CM134)</f>
        <v>503</v>
      </c>
      <c r="CP134" s="15" t="n">
        <v>41</v>
      </c>
      <c r="CQ134" s="15" t="n">
        <f aca="false">IF(CO134/CP134=INT(CO134/CP134),1,0)</f>
        <v>0</v>
      </c>
      <c r="CR134" s="15" t="n">
        <f aca="false">IF(CQ134=0,CO134,CO134/CP134)</f>
        <v>503</v>
      </c>
      <c r="CS134" s="15" t="n">
        <v>43</v>
      </c>
      <c r="CT134" s="15" t="n">
        <f aca="false">IF(CR134/CS134=INT(CR134/CS134),1,0)</f>
        <v>0</v>
      </c>
      <c r="CU134" s="15" t="n">
        <f aca="false">IF(CT134=0,CR134,CR134/CS134)</f>
        <v>503</v>
      </c>
      <c r="CV134" s="15" t="n">
        <v>47</v>
      </c>
      <c r="CW134" s="15" t="n">
        <f aca="false">IF(CU134/CV134=INT(CU134/CV134),1,0)</f>
        <v>0</v>
      </c>
      <c r="CX134" s="15" t="n">
        <f aca="false">IF(CW134=0,CU134,CU134/CV134)</f>
        <v>503</v>
      </c>
      <c r="CY134" s="15" t="n">
        <v>53</v>
      </c>
      <c r="CZ134" s="15" t="n">
        <f aca="false">IF(CX134/CY134=INT(CX134/CY134),1,0)</f>
        <v>0</v>
      </c>
      <c r="DA134" s="15" t="n">
        <f aca="false">IF(CZ134=0,CX134,CX134/CY134)</f>
        <v>503</v>
      </c>
      <c r="DB134" s="15" t="n">
        <v>59</v>
      </c>
      <c r="DC134" s="15" t="n">
        <f aca="false">IF(DA134/DB134=INT(DA134/DB134),1,0)</f>
        <v>0</v>
      </c>
      <c r="DD134" s="15" t="n">
        <f aca="false">IF(DC134=0,DA134,DA134/DB134)</f>
        <v>503</v>
      </c>
      <c r="DE134" s="15" t="n">
        <v>61</v>
      </c>
      <c r="DF134" s="15" t="n">
        <f aca="false">IF(DD134/DE134=INT(DD134/DE134),1,0)</f>
        <v>0</v>
      </c>
      <c r="DG134" s="15" t="n">
        <f aca="false">IF(DF134=0,DD134,DD134/DE134)</f>
        <v>503</v>
      </c>
      <c r="DH134" s="15" t="n">
        <v>67</v>
      </c>
      <c r="DI134" s="15" t="n">
        <f aca="false">IF(DG134/DH134=INT(DG134/DH134),1,0)</f>
        <v>0</v>
      </c>
      <c r="DJ134" s="15" t="n">
        <f aca="false">IF(DI134=0,DG134,DG134/DH134)</f>
        <v>503</v>
      </c>
      <c r="DK134" s="15" t="n">
        <v>71</v>
      </c>
      <c r="DL134" s="15" t="n">
        <f aca="false">IF(DJ134/DK134=INT(DJ134/DK134),1,0)</f>
        <v>0</v>
      </c>
      <c r="DM134" s="15" t="n">
        <f aca="false">IF(DL134=0,DJ134,DJ134/DK134)</f>
        <v>503</v>
      </c>
      <c r="DN134" s="15" t="n">
        <v>73</v>
      </c>
      <c r="DO134" s="15" t="n">
        <f aca="false">IF(DM134/DN134=INT(DM134/DN134),1,0)</f>
        <v>0</v>
      </c>
      <c r="DP134" s="15" t="n">
        <f aca="false">IF(DO134=0,DM134,DM134/DN134)</f>
        <v>503</v>
      </c>
      <c r="DQ134" s="15" t="n">
        <v>79</v>
      </c>
      <c r="DR134" s="15" t="n">
        <f aca="false">IF(DP134/DQ134=INT(DP134/DQ134),1,0)</f>
        <v>0</v>
      </c>
      <c r="DS134" s="15" t="n">
        <f aca="false">IF(DR134=0,DP134,DP134/DQ134)</f>
        <v>503</v>
      </c>
      <c r="DT134" s="15" t="n">
        <v>83</v>
      </c>
      <c r="DU134" s="15" t="n">
        <f aca="false">IF(DS134/DT134=INT(DS134/DT134),1,0)</f>
        <v>0</v>
      </c>
      <c r="DV134" s="15" t="n">
        <f aca="false">IF(DU134=0,DS134,DS134/DT134)</f>
        <v>503</v>
      </c>
      <c r="DW134" s="15" t="n">
        <v>89</v>
      </c>
      <c r="DX134" s="15" t="n">
        <f aca="false">IF(DV134/DW134=INT(DV134/DW134),1,0)</f>
        <v>0</v>
      </c>
      <c r="DY134" s="15" t="n">
        <f aca="false">IF(DX134=0,DV134,DV134/DW134)</f>
        <v>503</v>
      </c>
      <c r="DZ134" s="15" t="n">
        <v>97</v>
      </c>
      <c r="EA134" s="15" t="n">
        <f aca="false">IF(DY134/DZ134=INT(DY134/DZ134),1,0)</f>
        <v>0</v>
      </c>
      <c r="EB134" s="15" t="n">
        <f aca="false">IF(EA134=0,DY134,DY134/DZ134)</f>
        <v>503</v>
      </c>
      <c r="EC134" s="15" t="n">
        <v>101</v>
      </c>
      <c r="ED134" s="15" t="n">
        <f aca="false">IF(EB134/EC134=INT(EB134/EC134),1,0)</f>
        <v>0</v>
      </c>
      <c r="EE134" s="15" t="n">
        <f aca="false">IF(ED134=0,EB134,EB134/EC134)</f>
        <v>503</v>
      </c>
      <c r="EF134" s="15" t="n">
        <v>103</v>
      </c>
      <c r="EG134" s="15" t="n">
        <f aca="false">IF(EE134/EF134=INT(EE134/EF134),1,0)</f>
        <v>0</v>
      </c>
      <c r="EH134" s="15" t="n">
        <f aca="false">IF(EG134=0,EE134,EE134/EF134)</f>
        <v>503</v>
      </c>
      <c r="EI134" s="15" t="n">
        <v>107</v>
      </c>
      <c r="EJ134" s="15" t="n">
        <f aca="false">IF(EH134/EI134=INT(EH134/EI134),1,0)</f>
        <v>0</v>
      </c>
      <c r="EK134" s="15" t="n">
        <f aca="false">IF(EJ134=0,EH134,EH134/EI134)</f>
        <v>503</v>
      </c>
      <c r="EL134" s="15" t="n">
        <v>109</v>
      </c>
      <c r="EM134" s="15" t="n">
        <f aca="false">IF(EK134/EL134=INT(EK134/EL134),1,0)</f>
        <v>0</v>
      </c>
      <c r="EN134" s="15" t="n">
        <f aca="false">IF(EM134=0,EK134,EK134/EL134)</f>
        <v>503</v>
      </c>
      <c r="EO134" s="15" t="n">
        <v>113</v>
      </c>
      <c r="EP134" s="15" t="n">
        <f aca="false">IF(EN134/EO134=INT(EN134/EO134),1,0)</f>
        <v>0</v>
      </c>
      <c r="EQ134" s="15" t="n">
        <f aca="false">IF(EP134=0,EN134,EN134/EO134)</f>
        <v>503</v>
      </c>
      <c r="ER134" s="15" t="n">
        <v>127</v>
      </c>
      <c r="ES134" s="15" t="n">
        <f aca="false">IF(EQ134/ER134=INT(EQ134/ER134),1,0)</f>
        <v>0</v>
      </c>
      <c r="ET134" s="15" t="n">
        <f aca="false">IF(ES134=0,EQ134,EQ134/ER134)</f>
        <v>503</v>
      </c>
      <c r="EU134" s="15" t="n">
        <v>131</v>
      </c>
      <c r="EV134" s="15" t="n">
        <f aca="false">IF(ET134/EU134=INT(ET134/EU134),1,0)</f>
        <v>0</v>
      </c>
      <c r="EW134" s="15" t="n">
        <f aca="false">IF(EV134=0,ET134,ET134/EU134)</f>
        <v>503</v>
      </c>
      <c r="EX134" s="15" t="n">
        <v>137</v>
      </c>
      <c r="EY134" s="15" t="n">
        <f aca="false">IF(EW134/EX134=INT(EW134/EX134),1,0)</f>
        <v>0</v>
      </c>
      <c r="EZ134" s="15" t="n">
        <f aca="false">IF(EY134=0,EW134,EW134/EX134)</f>
        <v>503</v>
      </c>
      <c r="FA134" s="15" t="n">
        <v>139</v>
      </c>
      <c r="FB134" s="15" t="n">
        <f aca="false">IF(EZ134/FA134=INT(EZ134/FA134),1,0)</f>
        <v>0</v>
      </c>
      <c r="FC134" s="15" t="n">
        <f aca="false">IF(FB134=0,EZ134,EZ134/FA134)</f>
        <v>503</v>
      </c>
      <c r="FD134" s="15" t="n">
        <v>149</v>
      </c>
      <c r="FE134" s="15" t="n">
        <f aca="false">IF(FC134/FD134=INT(FC134/FD134),1,0)</f>
        <v>0</v>
      </c>
      <c r="FF134" s="15" t="n">
        <f aca="false">IF(FE134=0,FC134,FC134/FD134)</f>
        <v>503</v>
      </c>
      <c r="FG134" s="15"/>
      <c r="FH134" s="15" t="n">
        <f aca="false">8*AF134+4*AI134+2*AL134+AO134</f>
        <v>0</v>
      </c>
      <c r="FI134" s="15" t="n">
        <f aca="false">4*AR134+2*AU134+AX134</f>
        <v>0</v>
      </c>
      <c r="FJ134" s="15" t="n">
        <f aca="false">2*BA134+BD134</f>
        <v>0</v>
      </c>
      <c r="FK134" s="15" t="n">
        <f aca="false">2*BG134+BJ134</f>
        <v>0</v>
      </c>
      <c r="FL134" s="15" t="n">
        <f aca="false">2*BM134+BP134</f>
        <v>0</v>
      </c>
      <c r="FM134" s="15" t="n">
        <f aca="false">2*BS134+BV134</f>
        <v>0</v>
      </c>
      <c r="FN134" s="15" t="n">
        <f aca="false">BY134</f>
        <v>0</v>
      </c>
      <c r="FO134" s="15" t="n">
        <f aca="false">CB134</f>
        <v>0</v>
      </c>
      <c r="FP134" s="15" t="n">
        <f aca="false">CE134</f>
        <v>0</v>
      </c>
      <c r="FQ134" s="15" t="n">
        <f aca="false">CH134</f>
        <v>0</v>
      </c>
      <c r="FR134" s="15" t="n">
        <f aca="false">CK134</f>
        <v>0</v>
      </c>
      <c r="FS134" s="0" t="n">
        <f aca="false">CN134</f>
        <v>0</v>
      </c>
      <c r="FT134" s="0" t="n">
        <f aca="false">CQ134</f>
        <v>0</v>
      </c>
      <c r="FU134" s="0" t="n">
        <f aca="false">CT134</f>
        <v>0</v>
      </c>
      <c r="FV134" s="0" t="n">
        <f aca="false">CW134</f>
        <v>0</v>
      </c>
      <c r="FW134" s="0" t="n">
        <f aca="false">CZ134</f>
        <v>0</v>
      </c>
      <c r="FX134" s="0" t="n">
        <f aca="false">DC134</f>
        <v>0</v>
      </c>
      <c r="FY134" s="0" t="n">
        <f aca="false">DF134</f>
        <v>0</v>
      </c>
      <c r="FZ134" s="0" t="n">
        <f aca="false">DI134</f>
        <v>0</v>
      </c>
      <c r="GA134" s="0" t="n">
        <f aca="false">DL134</f>
        <v>0</v>
      </c>
      <c r="GB134" s="0" t="n">
        <f aca="false">DO134</f>
        <v>0</v>
      </c>
      <c r="GC134" s="0" t="n">
        <f aca="false">DR134</f>
        <v>0</v>
      </c>
      <c r="GD134" s="0" t="n">
        <f aca="false">DU134</f>
        <v>0</v>
      </c>
      <c r="GE134" s="0" t="n">
        <f aca="false">DX134</f>
        <v>0</v>
      </c>
      <c r="GF134" s="0" t="n">
        <f aca="false">EA134</f>
        <v>0</v>
      </c>
      <c r="GG134" s="0" t="n">
        <f aca="false">ED134</f>
        <v>0</v>
      </c>
      <c r="GH134" s="0" t="n">
        <f aca="false">EG134</f>
        <v>0</v>
      </c>
      <c r="GI134" s="0" t="n">
        <f aca="false">EJ134</f>
        <v>0</v>
      </c>
      <c r="GJ134" s="0" t="n">
        <f aca="false">EM134</f>
        <v>0</v>
      </c>
      <c r="GK134" s="0" t="n">
        <f aca="false">EP134</f>
        <v>0</v>
      </c>
      <c r="GL134" s="0" t="n">
        <f aca="false">ES134</f>
        <v>0</v>
      </c>
      <c r="GM134" s="0" t="n">
        <f aca="false">EV134</f>
        <v>0</v>
      </c>
      <c r="GN134" s="0" t="n">
        <f aca="false">EY134</f>
        <v>0</v>
      </c>
      <c r="GO134" s="0" t="n">
        <f aca="false">FB134</f>
        <v>0</v>
      </c>
      <c r="GP134" s="0" t="n">
        <f aca="false">FE134</f>
        <v>0</v>
      </c>
      <c r="GQ134" s="0" t="n">
        <f aca="false">AD134</f>
        <v>503</v>
      </c>
      <c r="GR134" s="0" t="n">
        <f aca="false">GQ134/GQ137</f>
        <v>503</v>
      </c>
    </row>
    <row r="135" customFormat="false" ht="6" hidden="true" customHeight="true" outlineLevel="0" collapsed="false">
      <c r="A135" s="1"/>
      <c r="B135" s="13"/>
      <c r="C135" s="10"/>
      <c r="D135" s="10"/>
      <c r="E135" s="61"/>
      <c r="F135" s="78"/>
      <c r="G135" s="61"/>
      <c r="H135" s="10"/>
      <c r="I135" s="10"/>
      <c r="AB135" s="0" t="n">
        <f aca="false">AB134+INT(AC134/AC135)</f>
        <v>2</v>
      </c>
      <c r="AC135" s="15" t="n">
        <f aca="false">GU127</f>
        <v>1147</v>
      </c>
      <c r="AD135" s="0" t="n">
        <f aca="false">AC135</f>
        <v>1147</v>
      </c>
      <c r="AE135" s="0" t="n">
        <v>256</v>
      </c>
      <c r="AF135" s="15" t="n">
        <f aca="false">IF(AD135/AE135=INT(AD135/AE135),1,0)</f>
        <v>0</v>
      </c>
      <c r="AG135" s="15" t="n">
        <f aca="false">IF(AF135=0,AD135,AD135/AE135)</f>
        <v>1147</v>
      </c>
      <c r="AH135" s="15" t="n">
        <v>16</v>
      </c>
      <c r="AI135" s="15" t="n">
        <f aca="false">IF(AG135/AH135=INT(AG135/AH135),1,0)</f>
        <v>0</v>
      </c>
      <c r="AJ135" s="15" t="n">
        <f aca="false">IF(AI135=0,AG135,AG135/AH135)</f>
        <v>1147</v>
      </c>
      <c r="AK135" s="15" t="n">
        <v>4</v>
      </c>
      <c r="AL135" s="15" t="n">
        <f aca="false">IF(AJ135/AK135=INT(AJ135/AK135),1,0)</f>
        <v>0</v>
      </c>
      <c r="AM135" s="15" t="n">
        <f aca="false">IF(AL135=0,AJ135,AJ135/AK135)</f>
        <v>1147</v>
      </c>
      <c r="AN135" s="15" t="n">
        <v>2</v>
      </c>
      <c r="AO135" s="15" t="n">
        <f aca="false">IF(AM135/AN135=INT(AM135/AN135),1,0)</f>
        <v>0</v>
      </c>
      <c r="AP135" s="15" t="n">
        <f aca="false">IF(AO135=0,AM135,AM135/AN135)</f>
        <v>1147</v>
      </c>
      <c r="AQ135" s="15" t="n">
        <v>81</v>
      </c>
      <c r="AR135" s="15" t="n">
        <f aca="false">IF(AP135/AQ135=INT(AP135/AQ135),1,0)</f>
        <v>0</v>
      </c>
      <c r="AS135" s="15" t="n">
        <f aca="false">IF(AR135=0,AP135,AP135/AQ135)</f>
        <v>1147</v>
      </c>
      <c r="AT135" s="15" t="n">
        <v>9</v>
      </c>
      <c r="AU135" s="15" t="n">
        <f aca="false">IF(AS135/AT135=INT(AS135/AT135),1,0)</f>
        <v>0</v>
      </c>
      <c r="AV135" s="15" t="n">
        <f aca="false">IF(AU135=0,AS135,AS135/AT135)</f>
        <v>1147</v>
      </c>
      <c r="AW135" s="15" t="n">
        <v>3</v>
      </c>
      <c r="AX135" s="15" t="n">
        <f aca="false">IF(AV135/AW135=INT(AV135/AW135),1,0)</f>
        <v>0</v>
      </c>
      <c r="AY135" s="15" t="n">
        <f aca="false">IF(AX135=0,AV135,AV135/AW135)</f>
        <v>1147</v>
      </c>
      <c r="AZ135" s="15" t="n">
        <v>25</v>
      </c>
      <c r="BA135" s="15" t="n">
        <f aca="false">IF(AY135/AZ135=INT(AY135/AZ135),1,0)</f>
        <v>0</v>
      </c>
      <c r="BB135" s="15" t="n">
        <f aca="false">IF(BA135=0,AY135,AY135/AZ135)</f>
        <v>1147</v>
      </c>
      <c r="BC135" s="15" t="n">
        <v>5</v>
      </c>
      <c r="BD135" s="15" t="n">
        <f aca="false">IF(BB135/BC135=INT(BB135/BC135),1,0)</f>
        <v>0</v>
      </c>
      <c r="BE135" s="15" t="n">
        <f aca="false">IF(BD135=0,BB135,BB135/BC135)</f>
        <v>1147</v>
      </c>
      <c r="BF135" s="15" t="n">
        <v>49</v>
      </c>
      <c r="BG135" s="15" t="n">
        <f aca="false">IF(BE135/BF135=INT(BE135/BF135),1,0)</f>
        <v>0</v>
      </c>
      <c r="BH135" s="15" t="n">
        <f aca="false">IF(BG135=0,BE135,BE135/BF135)</f>
        <v>1147</v>
      </c>
      <c r="BI135" s="15" t="n">
        <v>7</v>
      </c>
      <c r="BJ135" s="15" t="n">
        <f aca="false">IF(BH135/BI135=INT(BH135/BI135),1,0)</f>
        <v>0</v>
      </c>
      <c r="BK135" s="15" t="n">
        <f aca="false">IF(BJ135=0,BH135,BH135/BI135)</f>
        <v>1147</v>
      </c>
      <c r="BL135" s="15" t="n">
        <v>121</v>
      </c>
      <c r="BM135" s="15" t="n">
        <f aca="false">IF(BK135/BL135=INT(BK135/BL135),1,0)</f>
        <v>0</v>
      </c>
      <c r="BN135" s="15" t="n">
        <f aca="false">IF(BM135=0,BK135,BK135/BL135)</f>
        <v>1147</v>
      </c>
      <c r="BO135" s="15" t="n">
        <v>11</v>
      </c>
      <c r="BP135" s="15" t="n">
        <f aca="false">IF(BN135/BO135=INT(BN135/BO135),1,0)</f>
        <v>0</v>
      </c>
      <c r="BQ135" s="15" t="n">
        <f aca="false">IF(BP135=0,BN135,BN135/BO135)</f>
        <v>1147</v>
      </c>
      <c r="BR135" s="15" t="n">
        <v>169</v>
      </c>
      <c r="BS135" s="15" t="n">
        <f aca="false">IF(BQ135/BR135=INT(BQ135/BR135),1,0)</f>
        <v>0</v>
      </c>
      <c r="BT135" s="15" t="n">
        <f aca="false">IF(BS135=0,BQ135,BQ135/BR135)</f>
        <v>1147</v>
      </c>
      <c r="BU135" s="15" t="n">
        <v>13</v>
      </c>
      <c r="BV135" s="15" t="n">
        <f aca="false">IF(BT135/BU135=INT(BT135/BU135),1,0)</f>
        <v>0</v>
      </c>
      <c r="BW135" s="15" t="n">
        <f aca="false">IF(BV135=0,BT135,BT135/BU135)</f>
        <v>1147</v>
      </c>
      <c r="BX135" s="15" t="n">
        <v>17</v>
      </c>
      <c r="BY135" s="15" t="n">
        <f aca="false">IF(BW135/BX135=INT(BW135/BX135),1,0)</f>
        <v>0</v>
      </c>
      <c r="BZ135" s="15" t="n">
        <f aca="false">IF(BY135=0,BW135,BW135/BX135)</f>
        <v>1147</v>
      </c>
      <c r="CA135" s="15" t="n">
        <v>19</v>
      </c>
      <c r="CB135" s="15" t="n">
        <f aca="false">IF(BZ135/CA135=INT(BZ135/CA135),1,0)</f>
        <v>0</v>
      </c>
      <c r="CC135" s="15" t="n">
        <f aca="false">IF(CB135=0,BZ135,BZ135/CA135)</f>
        <v>1147</v>
      </c>
      <c r="CD135" s="15" t="n">
        <v>23</v>
      </c>
      <c r="CE135" s="15" t="n">
        <f aca="false">IF(CC135/CD135=INT(CC135/CD135),1,0)</f>
        <v>0</v>
      </c>
      <c r="CF135" s="15" t="n">
        <f aca="false">IF(CE135=0,CC135,CC135/CD135)</f>
        <v>1147</v>
      </c>
      <c r="CG135" s="15" t="n">
        <v>29</v>
      </c>
      <c r="CH135" s="15" t="n">
        <f aca="false">IF(CF135/CG135=INT(CF135/CG135),1,0)</f>
        <v>0</v>
      </c>
      <c r="CI135" s="15" t="n">
        <f aca="false">IF(CH135=0,CF135,CF135/CG135)</f>
        <v>1147</v>
      </c>
      <c r="CJ135" s="15" t="n">
        <v>31</v>
      </c>
      <c r="CK135" s="15" t="n">
        <f aca="false">IF(CI135/CJ135=INT(CI135/CJ135),1,0)</f>
        <v>1</v>
      </c>
      <c r="CL135" s="15" t="n">
        <f aca="false">IF(CK135=0,CI135,CI135/CJ135)</f>
        <v>37</v>
      </c>
      <c r="CM135" s="15" t="n">
        <v>37</v>
      </c>
      <c r="CN135" s="15" t="n">
        <f aca="false">IF(CL135/CM135=INT(CL135/CM135),1,0)</f>
        <v>1</v>
      </c>
      <c r="CO135" s="15" t="n">
        <f aca="false">IF(CN135=0,CL135,CL135/CM135)</f>
        <v>1</v>
      </c>
      <c r="CP135" s="15" t="n">
        <v>41</v>
      </c>
      <c r="CQ135" s="15" t="n">
        <f aca="false">IF(CO135/CP135=INT(CO135/CP135),1,0)</f>
        <v>0</v>
      </c>
      <c r="CR135" s="15" t="n">
        <f aca="false">IF(CQ135=0,CO135,CO135/CP135)</f>
        <v>1</v>
      </c>
      <c r="CS135" s="15" t="n">
        <v>43</v>
      </c>
      <c r="CT135" s="15" t="n">
        <f aca="false">IF(CR135/CS135=INT(CR135/CS135),1,0)</f>
        <v>0</v>
      </c>
      <c r="CU135" s="15" t="n">
        <f aca="false">IF(CT135=0,CR135,CR135/CS135)</f>
        <v>1</v>
      </c>
      <c r="CV135" s="15" t="n">
        <v>47</v>
      </c>
      <c r="CW135" s="15" t="n">
        <f aca="false">IF(CU135/CV135=INT(CU135/CV135),1,0)</f>
        <v>0</v>
      </c>
      <c r="CX135" s="15" t="n">
        <f aca="false">IF(CW135=0,CU135,CU135/CV135)</f>
        <v>1</v>
      </c>
      <c r="CY135" s="15" t="n">
        <v>53</v>
      </c>
      <c r="CZ135" s="15" t="n">
        <f aca="false">IF(CX135/CY135=INT(CX135/CY135),1,0)</f>
        <v>0</v>
      </c>
      <c r="DA135" s="15" t="n">
        <f aca="false">IF(CZ135=0,CX135,CX135/CY135)</f>
        <v>1</v>
      </c>
      <c r="DB135" s="15" t="n">
        <v>59</v>
      </c>
      <c r="DC135" s="15" t="n">
        <f aca="false">IF(DA135/DB135=INT(DA135/DB135),1,0)</f>
        <v>0</v>
      </c>
      <c r="DD135" s="15" t="n">
        <f aca="false">IF(DC135=0,DA135,DA135/DB135)</f>
        <v>1</v>
      </c>
      <c r="DE135" s="15" t="n">
        <v>61</v>
      </c>
      <c r="DF135" s="15" t="n">
        <f aca="false">IF(DD135/DE135=INT(DD135/DE135),1,0)</f>
        <v>0</v>
      </c>
      <c r="DG135" s="15" t="n">
        <f aca="false">IF(DF135=0,DD135,DD135/DE135)</f>
        <v>1</v>
      </c>
      <c r="DH135" s="15" t="n">
        <v>67</v>
      </c>
      <c r="DI135" s="15" t="n">
        <f aca="false">IF(DG135/DH135=INT(DG135/DH135),1,0)</f>
        <v>0</v>
      </c>
      <c r="DJ135" s="15" t="n">
        <f aca="false">IF(DI135=0,DG135,DG135/DH135)</f>
        <v>1</v>
      </c>
      <c r="DK135" s="15" t="n">
        <v>71</v>
      </c>
      <c r="DL135" s="15" t="n">
        <f aca="false">IF(DJ135/DK135=INT(DJ135/DK135),1,0)</f>
        <v>0</v>
      </c>
      <c r="DM135" s="15" t="n">
        <f aca="false">IF(DL135=0,DJ135,DJ135/DK135)</f>
        <v>1</v>
      </c>
      <c r="DN135" s="15" t="n">
        <v>73</v>
      </c>
      <c r="DO135" s="15" t="n">
        <f aca="false">IF(DM135/DN135=INT(DM135/DN135),1,0)</f>
        <v>0</v>
      </c>
      <c r="DP135" s="15" t="n">
        <f aca="false">IF(DO135=0,DM135,DM135/DN135)</f>
        <v>1</v>
      </c>
      <c r="DQ135" s="15" t="n">
        <v>79</v>
      </c>
      <c r="DR135" s="15" t="n">
        <f aca="false">IF(DP135/DQ135=INT(DP135/DQ135),1,0)</f>
        <v>0</v>
      </c>
      <c r="DS135" s="15" t="n">
        <f aca="false">IF(DR135=0,DP135,DP135/DQ135)</f>
        <v>1</v>
      </c>
      <c r="DT135" s="15" t="n">
        <v>83</v>
      </c>
      <c r="DU135" s="15" t="n">
        <f aca="false">IF(DS135/DT135=INT(DS135/DT135),1,0)</f>
        <v>0</v>
      </c>
      <c r="DV135" s="15" t="n">
        <f aca="false">IF(DU135=0,DS135,DS135/DT135)</f>
        <v>1</v>
      </c>
      <c r="DW135" s="15" t="n">
        <v>89</v>
      </c>
      <c r="DX135" s="15" t="n">
        <f aca="false">IF(DV135/DW135=INT(DV135/DW135),1,0)</f>
        <v>0</v>
      </c>
      <c r="DY135" s="15" t="n">
        <f aca="false">IF(DX135=0,DV135,DV135/DW135)</f>
        <v>1</v>
      </c>
      <c r="DZ135" s="15" t="n">
        <v>97</v>
      </c>
      <c r="EA135" s="15" t="n">
        <f aca="false">IF(DY135/DZ135=INT(DY135/DZ135),1,0)</f>
        <v>0</v>
      </c>
      <c r="EB135" s="15" t="n">
        <f aca="false">IF(EA135=0,DY135,DY135/DZ135)</f>
        <v>1</v>
      </c>
      <c r="EC135" s="15" t="n">
        <v>101</v>
      </c>
      <c r="ED135" s="15" t="n">
        <f aca="false">IF(EB135/EC135=INT(EB135/EC135),1,0)</f>
        <v>0</v>
      </c>
      <c r="EE135" s="15" t="n">
        <f aca="false">IF(ED135=0,EB135,EB135/EC135)</f>
        <v>1</v>
      </c>
      <c r="EF135" s="15" t="n">
        <v>103</v>
      </c>
      <c r="EG135" s="15" t="n">
        <f aca="false">IF(EE135/EF135=INT(EE135/EF135),1,0)</f>
        <v>0</v>
      </c>
      <c r="EH135" s="15" t="n">
        <f aca="false">IF(EG135=0,EE135,EE135/EF135)</f>
        <v>1</v>
      </c>
      <c r="EI135" s="15" t="n">
        <v>107</v>
      </c>
      <c r="EJ135" s="15" t="n">
        <f aca="false">IF(EH135/EI135=INT(EH135/EI135),1,0)</f>
        <v>0</v>
      </c>
      <c r="EK135" s="15" t="n">
        <f aca="false">IF(EJ135=0,EH135,EH135/EI135)</f>
        <v>1</v>
      </c>
      <c r="EL135" s="15" t="n">
        <v>109</v>
      </c>
      <c r="EM135" s="15" t="n">
        <f aca="false">IF(EK135/EL135=INT(EK135/EL135),1,0)</f>
        <v>0</v>
      </c>
      <c r="EN135" s="15" t="n">
        <f aca="false">IF(EM135=0,EK135,EK135/EL135)</f>
        <v>1</v>
      </c>
      <c r="EO135" s="15" t="n">
        <v>113</v>
      </c>
      <c r="EP135" s="15" t="n">
        <f aca="false">IF(EN135/EO135=INT(EN135/EO135),1,0)</f>
        <v>0</v>
      </c>
      <c r="EQ135" s="15" t="n">
        <f aca="false">IF(EP135=0,EN135,EN135/EO135)</f>
        <v>1</v>
      </c>
      <c r="ER135" s="15" t="n">
        <v>127</v>
      </c>
      <c r="ES135" s="15" t="n">
        <f aca="false">IF(EQ135/ER135=INT(EQ135/ER135),1,0)</f>
        <v>0</v>
      </c>
      <c r="ET135" s="15" t="n">
        <f aca="false">IF(ES135=0,EQ135,EQ135/ER135)</f>
        <v>1</v>
      </c>
      <c r="EU135" s="15" t="n">
        <v>131</v>
      </c>
      <c r="EV135" s="15" t="n">
        <f aca="false">IF(ET135/EU135=INT(ET135/EU135),1,0)</f>
        <v>0</v>
      </c>
      <c r="EW135" s="15" t="n">
        <f aca="false">IF(EV135=0,ET135,ET135/EU135)</f>
        <v>1</v>
      </c>
      <c r="EX135" s="15" t="n">
        <v>137</v>
      </c>
      <c r="EY135" s="15" t="n">
        <f aca="false">IF(EW135/EX135=INT(EW135/EX135),1,0)</f>
        <v>0</v>
      </c>
      <c r="EZ135" s="15" t="n">
        <f aca="false">IF(EY135=0,EW135,EW135/EX135)</f>
        <v>1</v>
      </c>
      <c r="FA135" s="15" t="n">
        <v>139</v>
      </c>
      <c r="FB135" s="15" t="n">
        <f aca="false">IF(EZ135/FA135=INT(EZ135/FA135),1,0)</f>
        <v>0</v>
      </c>
      <c r="FC135" s="15" t="n">
        <f aca="false">IF(FB135=0,EZ135,EZ135/FA135)</f>
        <v>1</v>
      </c>
      <c r="FD135" s="15" t="n">
        <v>149</v>
      </c>
      <c r="FE135" s="15" t="n">
        <f aca="false">IF(FC135/FD135=INT(FC135/FD135),1,0)</f>
        <v>0</v>
      </c>
      <c r="FF135" s="15" t="n">
        <f aca="false">IF(FE135=0,FC135,FC135/FD135)</f>
        <v>1</v>
      </c>
      <c r="FG135" s="15"/>
      <c r="FH135" s="15" t="n">
        <f aca="false">8*AF135+4*AI135+2*AL135+AO135</f>
        <v>0</v>
      </c>
      <c r="FI135" s="15" t="n">
        <f aca="false">4*AR135+2*AU135+AX135</f>
        <v>0</v>
      </c>
      <c r="FJ135" s="15" t="n">
        <f aca="false">2*BA135+BD135</f>
        <v>0</v>
      </c>
      <c r="FK135" s="15" t="n">
        <f aca="false">2*BG135+BJ135</f>
        <v>0</v>
      </c>
      <c r="FL135" s="15" t="n">
        <f aca="false">2*BM135+BP135</f>
        <v>0</v>
      </c>
      <c r="FM135" s="15" t="n">
        <f aca="false">2*BS135+BV135</f>
        <v>0</v>
      </c>
      <c r="FN135" s="15" t="n">
        <f aca="false">BY135</f>
        <v>0</v>
      </c>
      <c r="FO135" s="15" t="n">
        <f aca="false">CB135</f>
        <v>0</v>
      </c>
      <c r="FP135" s="15" t="n">
        <f aca="false">CE135</f>
        <v>0</v>
      </c>
      <c r="FQ135" s="15" t="n">
        <f aca="false">CH135</f>
        <v>0</v>
      </c>
      <c r="FR135" s="15" t="n">
        <f aca="false">CK135</f>
        <v>1</v>
      </c>
      <c r="FS135" s="0" t="n">
        <f aca="false">CN135</f>
        <v>1</v>
      </c>
      <c r="FT135" s="0" t="n">
        <f aca="false">CQ135</f>
        <v>0</v>
      </c>
      <c r="FU135" s="0" t="n">
        <f aca="false">CT135</f>
        <v>0</v>
      </c>
      <c r="FV135" s="0" t="n">
        <f aca="false">CW135</f>
        <v>0</v>
      </c>
      <c r="FW135" s="0" t="n">
        <f aca="false">CZ135</f>
        <v>0</v>
      </c>
      <c r="FX135" s="0" t="n">
        <f aca="false">DC135</f>
        <v>0</v>
      </c>
      <c r="FY135" s="0" t="n">
        <f aca="false">DF135</f>
        <v>0</v>
      </c>
      <c r="FZ135" s="0" t="n">
        <f aca="false">DI135</f>
        <v>0</v>
      </c>
      <c r="GA135" s="0" t="n">
        <f aca="false">DL135</f>
        <v>0</v>
      </c>
      <c r="GB135" s="0" t="n">
        <f aca="false">DO135</f>
        <v>0</v>
      </c>
      <c r="GC135" s="0" t="n">
        <f aca="false">DR135</f>
        <v>0</v>
      </c>
      <c r="GD135" s="0" t="n">
        <f aca="false">DU135</f>
        <v>0</v>
      </c>
      <c r="GE135" s="0" t="n">
        <f aca="false">DX135</f>
        <v>0</v>
      </c>
      <c r="GF135" s="0" t="n">
        <f aca="false">EA135</f>
        <v>0</v>
      </c>
      <c r="GG135" s="0" t="n">
        <f aca="false">ED135</f>
        <v>0</v>
      </c>
      <c r="GH135" s="0" t="n">
        <f aca="false">EG135</f>
        <v>0</v>
      </c>
      <c r="GI135" s="0" t="n">
        <f aca="false">EJ135</f>
        <v>0</v>
      </c>
      <c r="GJ135" s="0" t="n">
        <f aca="false">EM135</f>
        <v>0</v>
      </c>
      <c r="GK135" s="0" t="n">
        <f aca="false">EP135</f>
        <v>0</v>
      </c>
      <c r="GL135" s="0" t="n">
        <f aca="false">ES135</f>
        <v>0</v>
      </c>
      <c r="GM135" s="0" t="n">
        <f aca="false">EV135</f>
        <v>0</v>
      </c>
      <c r="GN135" s="0" t="n">
        <f aca="false">EY135</f>
        <v>0</v>
      </c>
      <c r="GO135" s="0" t="n">
        <f aca="false">FB135</f>
        <v>0</v>
      </c>
      <c r="GP135" s="0" t="n">
        <f aca="false">FE135</f>
        <v>0</v>
      </c>
      <c r="GQ135" s="0" t="n">
        <f aca="false">AD135</f>
        <v>1147</v>
      </c>
      <c r="GR135" s="0" t="n">
        <f aca="false">GQ135/GQ137</f>
        <v>1147</v>
      </c>
    </row>
    <row r="136" customFormat="false" ht="6" hidden="true" customHeight="true" outlineLevel="0" collapsed="false">
      <c r="A136" s="1"/>
      <c r="B136" s="13"/>
      <c r="C136" s="10"/>
      <c r="D136" s="10"/>
      <c r="E136" s="61"/>
      <c r="F136" s="78"/>
      <c r="G136" s="61"/>
      <c r="H136" s="10"/>
      <c r="I136" s="10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 t="n">
        <f aca="false">IF(FH134&lt;FH135,FH134,FH135)</f>
        <v>0</v>
      </c>
      <c r="FI136" s="15" t="n">
        <f aca="false">IF(FI134&lt;FI135,FI134,FI135)</f>
        <v>0</v>
      </c>
      <c r="FJ136" s="15" t="n">
        <f aca="false">IF(FJ134&lt;FJ135,FJ134,FJ135)</f>
        <v>0</v>
      </c>
      <c r="FK136" s="15" t="n">
        <f aca="false">IF(FK134&lt;FK135,FK134,FK135)</f>
        <v>0</v>
      </c>
      <c r="FL136" s="15" t="n">
        <f aca="false">IF(FL134&lt;FL135,FL134,FL135)</f>
        <v>0</v>
      </c>
      <c r="FM136" s="15" t="n">
        <f aca="false">IF(FM134&lt;FM135,FM134,FM135)</f>
        <v>0</v>
      </c>
      <c r="FN136" s="15" t="n">
        <f aca="false">IF(FN134&lt;FN135,FN134,FN135)</f>
        <v>0</v>
      </c>
      <c r="FO136" s="15" t="n">
        <f aca="false">IF(FO134&lt;FO135,FO134,FO135)</f>
        <v>0</v>
      </c>
      <c r="FP136" s="15" t="n">
        <f aca="false">IF(FP134&lt;FP135,FP134,FP135)</f>
        <v>0</v>
      </c>
      <c r="FQ136" s="15" t="n">
        <f aca="false">IF(FQ134&lt;FQ135,FQ134,FQ135)</f>
        <v>0</v>
      </c>
      <c r="FR136" s="15" t="n">
        <f aca="false">IF(FR134&lt;FR135,FR134,FR135)</f>
        <v>0</v>
      </c>
      <c r="FS136" s="15" t="n">
        <f aca="false">IF(FS134&lt;FS135,FS134,FS135)</f>
        <v>0</v>
      </c>
      <c r="FT136" s="15" t="n">
        <f aca="false">IF(FT134&lt;FT135,FT134,FT135)</f>
        <v>0</v>
      </c>
      <c r="FU136" s="15" t="n">
        <f aca="false">IF(FU134&lt;FU135,FU134,FU135)</f>
        <v>0</v>
      </c>
      <c r="FV136" s="15" t="n">
        <f aca="false">IF(FV134&lt;FV135,FV134,FV135)</f>
        <v>0</v>
      </c>
      <c r="FW136" s="15" t="n">
        <f aca="false">IF(FW134&lt;FW135,FW134,FW135)</f>
        <v>0</v>
      </c>
      <c r="FX136" s="15" t="n">
        <f aca="false">IF(FX134&lt;FX135,FX134,FX135)</f>
        <v>0</v>
      </c>
      <c r="FY136" s="15" t="n">
        <f aca="false">IF(FY134&lt;FY135,FY134,FY135)</f>
        <v>0</v>
      </c>
      <c r="FZ136" s="15" t="n">
        <f aca="false">IF(FZ134&lt;FZ135,FZ134,FZ135)</f>
        <v>0</v>
      </c>
      <c r="GA136" s="15" t="n">
        <f aca="false">IF(GA134&lt;GA135,GA134,GA135)</f>
        <v>0</v>
      </c>
      <c r="GB136" s="15" t="n">
        <f aca="false">IF(GB134&lt;GB135,GB134,GB135)</f>
        <v>0</v>
      </c>
      <c r="GC136" s="15" t="n">
        <f aca="false">IF(GC134&lt;GC135,GC134,GC135)</f>
        <v>0</v>
      </c>
      <c r="GD136" s="15" t="n">
        <f aca="false">IF(GD134&lt;GD135,GD134,GD135)</f>
        <v>0</v>
      </c>
      <c r="GE136" s="15" t="n">
        <f aca="false">IF(GE134&lt;GE135,GE134,GE135)</f>
        <v>0</v>
      </c>
      <c r="GF136" s="15" t="n">
        <f aca="false">IF(GF134&lt;GF135,GF134,GF135)</f>
        <v>0</v>
      </c>
      <c r="GG136" s="15" t="n">
        <f aca="false">IF(GG134&lt;GG135,GG134,GG135)</f>
        <v>0</v>
      </c>
      <c r="GH136" s="15" t="n">
        <f aca="false">IF(GH134&lt;GH135,GH134,GH135)</f>
        <v>0</v>
      </c>
      <c r="GI136" s="15" t="n">
        <f aca="false">IF(GI134&lt;GI135,GI134,GI135)</f>
        <v>0</v>
      </c>
      <c r="GJ136" s="15" t="n">
        <f aca="false">IF(GJ134&lt;GJ135,GJ134,GJ135)</f>
        <v>0</v>
      </c>
      <c r="GK136" s="15" t="n">
        <f aca="false">IF(GK134&lt;GK135,GK134,GK135)</f>
        <v>0</v>
      </c>
      <c r="GL136" s="15" t="n">
        <f aca="false">IF(GL134&lt;GL135,GL134,GL135)</f>
        <v>0</v>
      </c>
      <c r="GM136" s="15" t="n">
        <f aca="false">IF(GM134&lt;GM135,GM134,GM135)</f>
        <v>0</v>
      </c>
      <c r="GN136" s="15" t="n">
        <f aca="false">IF(GN134&lt;GN135,GN134,GN135)</f>
        <v>0</v>
      </c>
      <c r="GO136" s="15" t="n">
        <f aca="false">IF(GO134&lt;GO135,GO134,GO135)</f>
        <v>0</v>
      </c>
      <c r="GP136" s="15" t="n">
        <f aca="false">IF(GP134&lt;GP135,GP134,GP135)</f>
        <v>0</v>
      </c>
    </row>
    <row r="137" customFormat="false" ht="6" hidden="true" customHeight="true" outlineLevel="0" collapsed="false">
      <c r="A137" s="1"/>
      <c r="B137" s="13"/>
      <c r="C137" s="10"/>
      <c r="D137" s="10"/>
      <c r="E137" s="61"/>
      <c r="F137" s="78"/>
      <c r="G137" s="61"/>
      <c r="H137" s="10"/>
      <c r="I137" s="10"/>
      <c r="AC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0" t="n">
        <f aca="false">FH$3^FH136</f>
        <v>1</v>
      </c>
      <c r="FI137" s="0" t="n">
        <f aca="false">FI$3^FI136*FH137</f>
        <v>1</v>
      </c>
      <c r="FJ137" s="0" t="n">
        <f aca="false">FJ$3^FJ136*FI137</f>
        <v>1</v>
      </c>
      <c r="FK137" s="0" t="n">
        <f aca="false">FK$3^FK136*FJ137</f>
        <v>1</v>
      </c>
      <c r="FL137" s="0" t="n">
        <f aca="false">FL$3^FL136*FK137</f>
        <v>1</v>
      </c>
      <c r="FM137" s="0" t="n">
        <f aca="false">FM$3^FM136*FL137</f>
        <v>1</v>
      </c>
      <c r="FN137" s="0" t="n">
        <f aca="false">FN$3^FN136*FM137</f>
        <v>1</v>
      </c>
      <c r="FO137" s="0" t="n">
        <f aca="false">FO$3^FO136*FN137</f>
        <v>1</v>
      </c>
      <c r="FP137" s="0" t="n">
        <f aca="false">FP$3^FP136*FO137</f>
        <v>1</v>
      </c>
      <c r="FQ137" s="0" t="n">
        <f aca="false">FQ$3^FQ136*FP137</f>
        <v>1</v>
      </c>
      <c r="FR137" s="0" t="n">
        <f aca="false">FR$3^FR136*FQ137</f>
        <v>1</v>
      </c>
      <c r="FS137" s="0" t="n">
        <f aca="false">FS$3^FS136*FR137</f>
        <v>1</v>
      </c>
      <c r="FT137" s="0" t="n">
        <f aca="false">FT$3^FT136*FS137</f>
        <v>1</v>
      </c>
      <c r="FU137" s="0" t="n">
        <f aca="false">FU$3^FU136*FT137</f>
        <v>1</v>
      </c>
      <c r="FV137" s="0" t="n">
        <f aca="false">FV$3^FV136*FU137</f>
        <v>1</v>
      </c>
      <c r="FW137" s="0" t="n">
        <f aca="false">FW$3^FW136*FV137</f>
        <v>1</v>
      </c>
      <c r="FX137" s="0" t="n">
        <f aca="false">FX$3^FX136*FW137</f>
        <v>1</v>
      </c>
      <c r="FY137" s="0" t="n">
        <f aca="false">FY$3^FY136*FX137</f>
        <v>1</v>
      </c>
      <c r="FZ137" s="0" t="n">
        <f aca="false">FZ$3^FZ136*FY137</f>
        <v>1</v>
      </c>
      <c r="GA137" s="0" t="n">
        <f aca="false">GA$3^GA136*FZ137</f>
        <v>1</v>
      </c>
      <c r="GB137" s="0" t="n">
        <f aca="false">GB$3^GB136*GA137</f>
        <v>1</v>
      </c>
      <c r="GC137" s="0" t="n">
        <f aca="false">GC$3^GC136*GB137</f>
        <v>1</v>
      </c>
      <c r="GD137" s="0" t="n">
        <f aca="false">GD$3^GD136*GC137</f>
        <v>1</v>
      </c>
      <c r="GE137" s="0" t="n">
        <f aca="false">GE$3^GE136*GD137</f>
        <v>1</v>
      </c>
      <c r="GF137" s="0" t="n">
        <f aca="false">GF$3^GF136*GE137</f>
        <v>1</v>
      </c>
      <c r="GG137" s="0" t="n">
        <f aca="false">GG$3^GG136*GF137</f>
        <v>1</v>
      </c>
      <c r="GH137" s="0" t="n">
        <f aca="false">GH$3^GH136*GG137</f>
        <v>1</v>
      </c>
      <c r="GI137" s="0" t="n">
        <f aca="false">GI$3^GI136*GH137</f>
        <v>1</v>
      </c>
      <c r="GJ137" s="0" t="n">
        <f aca="false">GJ$3^GJ136*GI137</f>
        <v>1</v>
      </c>
      <c r="GK137" s="0" t="n">
        <f aca="false">GK$3^GK136*GJ137</f>
        <v>1</v>
      </c>
      <c r="GL137" s="0" t="n">
        <f aca="false">GL$3^GL136*GK137</f>
        <v>1</v>
      </c>
      <c r="GM137" s="0" t="n">
        <f aca="false">GM$3^GM136*GL137</f>
        <v>1</v>
      </c>
      <c r="GN137" s="0" t="n">
        <f aca="false">GN$3^GN136*GM137</f>
        <v>1</v>
      </c>
      <c r="GO137" s="0" t="n">
        <f aca="false">GO$3^GO136*GN137</f>
        <v>1</v>
      </c>
      <c r="GP137" s="0" t="n">
        <f aca="false">GP$3^GP136*GO137</f>
        <v>1</v>
      </c>
      <c r="GQ137" s="0" t="n">
        <f aca="false">GP137</f>
        <v>1</v>
      </c>
    </row>
    <row r="138" customFormat="false" ht="8.25" hidden="false" customHeight="true" outlineLevel="0" collapsed="false">
      <c r="A138" s="1"/>
      <c r="B138" s="13"/>
      <c r="C138" s="10"/>
      <c r="D138" s="10"/>
      <c r="E138" s="61"/>
      <c r="F138" s="78"/>
      <c r="G138" s="61"/>
      <c r="H138" s="10"/>
      <c r="I138" s="10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</row>
    <row r="139" customFormat="false" ht="19.5" hidden="false" customHeight="true" outlineLevel="0" collapsed="false">
      <c r="A139" s="1"/>
      <c r="B139" s="10" t="str">
        <f aca="false">HD139</f>
        <v>7  19/39  -  6  31/40</v>
      </c>
      <c r="C139" s="10"/>
      <c r="D139" s="10"/>
      <c r="E139" s="61" t="s">
        <v>16</v>
      </c>
      <c r="F139" s="66" t="str">
        <f aca="false">HM139</f>
        <v>   1111/1560</v>
      </c>
      <c r="G139" s="73"/>
      <c r="H139" s="10"/>
      <c r="I139" s="10" t="n">
        <f aca="false">R139+K139</f>
        <v>7</v>
      </c>
      <c r="K139" s="4" t="n">
        <v>2</v>
      </c>
      <c r="Q139" s="4" t="n">
        <f aca="false">Q126+1</f>
        <v>11</v>
      </c>
      <c r="R139" s="4" t="n">
        <f aca="false">INT(0.5+(R$2/17*(Q139-1)))+O$2</f>
        <v>5</v>
      </c>
      <c r="T139" s="0" t="n">
        <f aca="false">R139</f>
        <v>5</v>
      </c>
      <c r="U139" s="0" t="n">
        <f aca="false">IF(R139=2,1,IF(R139=3,1,IF(R139=4,2,IF(R139=5,4,IF(R139=6,7,IF(R139=7,11,IF(R139=8,20,IF(R139=9,30,50))))))))</f>
        <v>4</v>
      </c>
      <c r="V139" s="0" t="n">
        <f aca="false">IF(R139=2,2,IF(R139=3,3,IF(R139=4,5,IF(R139=5,9,IF(R139=6,20,IF(R139=7,35,IF(R139=8,60,IF(R139=9,100,150))))))))</f>
        <v>9</v>
      </c>
      <c r="W139" s="0" t="n">
        <f aca="false">IF(R139=2,5,IF(R139=3,7,IF(R139=4,9,IF(R139=5,14,IF(R139=6,19,IF(R139=7,24,IF(R139=8,29,IF(R139=9,34,39))))))))</f>
        <v>14</v>
      </c>
      <c r="X139" s="0" t="n">
        <f aca="false">IF(R139=2,9,IF(R139=3,19,IF(R139=4,29,IF(R139=5,44,IF(R139=6,54,IF(R139=7,69,IF(R139=8,84,IF(R139=9,99,124))))))))</f>
        <v>44</v>
      </c>
      <c r="Y139" s="0" t="n">
        <f aca="false">IF(R139=2,6,IF(R139=3,8,IF(R139=4,10,IF(R139=5,15,IF(R139=6,20,IF(R139=7,25,IF(R139=8,30,IF(R139=9,35,40))))))))</f>
        <v>15</v>
      </c>
      <c r="Z139" s="0" t="n">
        <f aca="false">IF(R139=2,10,IF(R139=3,20,IF(R139=4,30,IF(R139=5,45,IF(R139=6,55,IF(R139=7,70,IF(R139=8,85,IF(R139=9,100,125))))))))</f>
        <v>45</v>
      </c>
      <c r="AA139" s="0" t="s">
        <v>105</v>
      </c>
      <c r="AB139" s="15" t="n">
        <f aca="true">INT((RAND()*(V139-(AB143+1))+AB143+1))</f>
        <v>7</v>
      </c>
      <c r="AC139" s="15" t="n">
        <f aca="true">INT((RAND()*(X139-W139+1)+W139))</f>
        <v>19</v>
      </c>
      <c r="AD139" s="0" t="n">
        <f aca="false">AC139-AC140*(AB140-AB139)</f>
        <v>19</v>
      </c>
      <c r="AE139" s="0" t="n">
        <v>256</v>
      </c>
      <c r="AF139" s="15" t="n">
        <f aca="false">IF(AD139/AE139=INT(AD139/AE139),1,0)</f>
        <v>0</v>
      </c>
      <c r="AG139" s="15" t="n">
        <f aca="false">IF(AF139=0,AD139,AD139/AE139)</f>
        <v>19</v>
      </c>
      <c r="AH139" s="15" t="n">
        <v>16</v>
      </c>
      <c r="AI139" s="15" t="n">
        <f aca="false">IF(AG139/AH139=INT(AG139/AH139),1,0)</f>
        <v>0</v>
      </c>
      <c r="AJ139" s="15" t="n">
        <f aca="false">IF(AI139=0,AG139,AG139/AH139)</f>
        <v>19</v>
      </c>
      <c r="AK139" s="15" t="n">
        <v>4</v>
      </c>
      <c r="AL139" s="15" t="n">
        <f aca="false">IF(AJ139/AK139=INT(AJ139/AK139),1,0)</f>
        <v>0</v>
      </c>
      <c r="AM139" s="15" t="n">
        <f aca="false">IF(AL139=0,AJ139,AJ139/AK139)</f>
        <v>19</v>
      </c>
      <c r="AN139" s="15" t="n">
        <v>2</v>
      </c>
      <c r="AO139" s="15" t="n">
        <f aca="false">IF(AM139/AN139=INT(AM139/AN139),1,0)</f>
        <v>0</v>
      </c>
      <c r="AP139" s="15" t="n">
        <f aca="false">IF(AO139=0,AM139,AM139/AN139)</f>
        <v>19</v>
      </c>
      <c r="AQ139" s="15" t="n">
        <v>81</v>
      </c>
      <c r="AR139" s="15" t="n">
        <f aca="false">IF(AP139/AQ139=INT(AP139/AQ139),1,0)</f>
        <v>0</v>
      </c>
      <c r="AS139" s="15" t="n">
        <f aca="false">IF(AR139=0,AP139,AP139/AQ139)</f>
        <v>19</v>
      </c>
      <c r="AT139" s="15" t="n">
        <v>9</v>
      </c>
      <c r="AU139" s="15" t="n">
        <f aca="false">IF(AS139/AT139=INT(AS139/AT139),1,0)</f>
        <v>0</v>
      </c>
      <c r="AV139" s="15" t="n">
        <f aca="false">IF(AU139=0,AS139,AS139/AT139)</f>
        <v>19</v>
      </c>
      <c r="AW139" s="15" t="n">
        <v>3</v>
      </c>
      <c r="AX139" s="15" t="n">
        <f aca="false">IF(AV139/AW139=INT(AV139/AW139),1,0)</f>
        <v>0</v>
      </c>
      <c r="AY139" s="15" t="n">
        <f aca="false">IF(AX139=0,AV139,AV139/AW139)</f>
        <v>19</v>
      </c>
      <c r="AZ139" s="15" t="n">
        <v>25</v>
      </c>
      <c r="BA139" s="15" t="n">
        <f aca="false">IF(AY139/AZ139=INT(AY139/AZ139),1,0)</f>
        <v>0</v>
      </c>
      <c r="BB139" s="15" t="n">
        <f aca="false">IF(BA139=0,AY139,AY139/AZ139)</f>
        <v>19</v>
      </c>
      <c r="BC139" s="15" t="n">
        <v>5</v>
      </c>
      <c r="BD139" s="15" t="n">
        <f aca="false">IF(BB139/BC139=INT(BB139/BC139),1,0)</f>
        <v>0</v>
      </c>
      <c r="BE139" s="15" t="n">
        <f aca="false">IF(BD139=0,BB139,BB139/BC139)</f>
        <v>19</v>
      </c>
      <c r="BF139" s="15" t="n">
        <v>49</v>
      </c>
      <c r="BG139" s="15" t="n">
        <f aca="false">IF(BE139/BF139=INT(BE139/BF139),1,0)</f>
        <v>0</v>
      </c>
      <c r="BH139" s="15" t="n">
        <f aca="false">IF(BG139=0,BE139,BE139/BF139)</f>
        <v>19</v>
      </c>
      <c r="BI139" s="15" t="n">
        <v>7</v>
      </c>
      <c r="BJ139" s="15" t="n">
        <f aca="false">IF(BH139/BI139=INT(BH139/BI139),1,0)</f>
        <v>0</v>
      </c>
      <c r="BK139" s="15" t="n">
        <f aca="false">IF(BJ139=0,BH139,BH139/BI139)</f>
        <v>19</v>
      </c>
      <c r="BL139" s="15" t="n">
        <v>121</v>
      </c>
      <c r="BM139" s="15" t="n">
        <f aca="false">IF(BK139/BL139=INT(BK139/BL139),1,0)</f>
        <v>0</v>
      </c>
      <c r="BN139" s="15" t="n">
        <f aca="false">IF(BM139=0,BK139,BK139/BL139)</f>
        <v>19</v>
      </c>
      <c r="BO139" s="15" t="n">
        <v>11</v>
      </c>
      <c r="BP139" s="15" t="n">
        <f aca="false">IF(BN139/BO139=INT(BN139/BO139),1,0)</f>
        <v>0</v>
      </c>
      <c r="BQ139" s="15" t="n">
        <f aca="false">IF(BP139=0,BN139,BN139/BO139)</f>
        <v>19</v>
      </c>
      <c r="BR139" s="15" t="n">
        <v>169</v>
      </c>
      <c r="BS139" s="15" t="n">
        <f aca="false">IF(BQ139/BR139=INT(BQ139/BR139),1,0)</f>
        <v>0</v>
      </c>
      <c r="BT139" s="15" t="n">
        <f aca="false">IF(BS139=0,BQ139,BQ139/BR139)</f>
        <v>19</v>
      </c>
      <c r="BU139" s="15" t="n">
        <v>13</v>
      </c>
      <c r="BV139" s="15" t="n">
        <f aca="false">IF(BT139/BU139=INT(BT139/BU139),1,0)</f>
        <v>0</v>
      </c>
      <c r="BW139" s="15" t="n">
        <f aca="false">IF(BV139=0,BT139,BT139/BU139)</f>
        <v>19</v>
      </c>
      <c r="BX139" s="15" t="n">
        <v>17</v>
      </c>
      <c r="BY139" s="15" t="n">
        <f aca="false">IF(BW139/BX139=INT(BW139/BX139),1,0)</f>
        <v>0</v>
      </c>
      <c r="BZ139" s="15" t="n">
        <f aca="false">IF(BY139=0,BW139,BW139/BX139)</f>
        <v>19</v>
      </c>
      <c r="CA139" s="15" t="n">
        <v>19</v>
      </c>
      <c r="CB139" s="15" t="n">
        <f aca="false">IF(BZ139/CA139=INT(BZ139/CA139),1,0)</f>
        <v>1</v>
      </c>
      <c r="CC139" s="15" t="n">
        <f aca="false">IF(CB139=0,BZ139,BZ139/CA139)</f>
        <v>1</v>
      </c>
      <c r="CD139" s="15" t="n">
        <v>23</v>
      </c>
      <c r="CE139" s="15" t="n">
        <f aca="false">IF(CC139/CD139=INT(CC139/CD139),1,0)</f>
        <v>0</v>
      </c>
      <c r="CF139" s="15" t="n">
        <f aca="false">IF(CE139=0,CC139,CC139/CD139)</f>
        <v>1</v>
      </c>
      <c r="CG139" s="15" t="n">
        <v>29</v>
      </c>
      <c r="CH139" s="15" t="n">
        <f aca="false">IF(CF139/CG139=INT(CF139/CG139),1,0)</f>
        <v>0</v>
      </c>
      <c r="CI139" s="15" t="n">
        <f aca="false">IF(CH139=0,CF139,CF139/CG139)</f>
        <v>1</v>
      </c>
      <c r="CJ139" s="15" t="n">
        <v>31</v>
      </c>
      <c r="CK139" s="15" t="n">
        <f aca="false">IF(CI139/CJ139=INT(CI139/CJ139),1,0)</f>
        <v>0</v>
      </c>
      <c r="CL139" s="15" t="n">
        <f aca="false">IF(CK139=0,CI139,CI139/CJ139)</f>
        <v>1</v>
      </c>
      <c r="CM139" s="15" t="n">
        <v>37</v>
      </c>
      <c r="CN139" s="15" t="n">
        <f aca="false">IF(CL139/CM139=INT(CL139/CM139),1,0)</f>
        <v>0</v>
      </c>
      <c r="CO139" s="15" t="n">
        <f aca="false">IF(CN139=0,CL139,CL139/CM139)</f>
        <v>1</v>
      </c>
      <c r="CP139" s="15" t="n">
        <v>41</v>
      </c>
      <c r="CQ139" s="15" t="n">
        <f aca="false">IF(CO139/CP139=INT(CO139/CP139),1,0)</f>
        <v>0</v>
      </c>
      <c r="CR139" s="15" t="n">
        <f aca="false">IF(CQ139=0,CO139,CO139/CP139)</f>
        <v>1</v>
      </c>
      <c r="CS139" s="15" t="n">
        <v>43</v>
      </c>
      <c r="CT139" s="15" t="n">
        <f aca="false">IF(CR139/CS139=INT(CR139/CS139),1,0)</f>
        <v>0</v>
      </c>
      <c r="CU139" s="15" t="n">
        <f aca="false">IF(CT139=0,CR139,CR139/CS139)</f>
        <v>1</v>
      </c>
      <c r="CV139" s="15" t="n">
        <v>47</v>
      </c>
      <c r="CW139" s="15" t="n">
        <f aca="false">IF(CU139/CV139=INT(CU139/CV139),1,0)</f>
        <v>0</v>
      </c>
      <c r="CX139" s="15" t="n">
        <f aca="false">IF(CW139=0,CU139,CU139/CV139)</f>
        <v>1</v>
      </c>
      <c r="CY139" s="15" t="n">
        <v>53</v>
      </c>
      <c r="CZ139" s="15" t="n">
        <f aca="false">IF(CX139/CY139=INT(CX139/CY139),1,0)</f>
        <v>0</v>
      </c>
      <c r="DA139" s="15" t="n">
        <f aca="false">IF(CZ139=0,CX139,CX139/CY139)</f>
        <v>1</v>
      </c>
      <c r="DB139" s="15" t="n">
        <v>59</v>
      </c>
      <c r="DC139" s="15" t="n">
        <f aca="false">IF(DA139/DB139=INT(DA139/DB139),1,0)</f>
        <v>0</v>
      </c>
      <c r="DD139" s="15" t="n">
        <f aca="false">IF(DC139=0,DA139,DA139/DB139)</f>
        <v>1</v>
      </c>
      <c r="DE139" s="15" t="n">
        <v>61</v>
      </c>
      <c r="DF139" s="15" t="n">
        <f aca="false">IF(DD139/DE139=INT(DD139/DE139),1,0)</f>
        <v>0</v>
      </c>
      <c r="DG139" s="15" t="n">
        <f aca="false">IF(DF139=0,DD139,DD139/DE139)</f>
        <v>1</v>
      </c>
      <c r="DH139" s="15" t="n">
        <v>67</v>
      </c>
      <c r="DI139" s="15" t="n">
        <f aca="false">IF(DG139/DH139=INT(DG139/DH139),1,0)</f>
        <v>0</v>
      </c>
      <c r="DJ139" s="15" t="n">
        <f aca="false">IF(DI139=0,DG139,DG139/DH139)</f>
        <v>1</v>
      </c>
      <c r="DK139" s="15" t="n">
        <v>71</v>
      </c>
      <c r="DL139" s="15" t="n">
        <f aca="false">IF(DJ139/DK139=INT(DJ139/DK139),1,0)</f>
        <v>0</v>
      </c>
      <c r="DM139" s="15" t="n">
        <f aca="false">IF(DL139=0,DJ139,DJ139/DK139)</f>
        <v>1</v>
      </c>
      <c r="DN139" s="15" t="n">
        <v>73</v>
      </c>
      <c r="DO139" s="15" t="n">
        <f aca="false">IF(DM139/DN139=INT(DM139/DN139),1,0)</f>
        <v>0</v>
      </c>
      <c r="DP139" s="15" t="n">
        <f aca="false">IF(DO139=0,DM139,DM139/DN139)</f>
        <v>1</v>
      </c>
      <c r="DQ139" s="15" t="n">
        <v>79</v>
      </c>
      <c r="DR139" s="15" t="n">
        <f aca="false">IF(DP139/DQ139=INT(DP139/DQ139),1,0)</f>
        <v>0</v>
      </c>
      <c r="DS139" s="15" t="n">
        <f aca="false">IF(DR139=0,DP139,DP139/DQ139)</f>
        <v>1</v>
      </c>
      <c r="DT139" s="15" t="n">
        <v>83</v>
      </c>
      <c r="DU139" s="15" t="n">
        <f aca="false">IF(DS139/DT139=INT(DS139/DT139),1,0)</f>
        <v>0</v>
      </c>
      <c r="DV139" s="15" t="n">
        <f aca="false">IF(DU139=0,DS139,DS139/DT139)</f>
        <v>1</v>
      </c>
      <c r="DW139" s="15" t="n">
        <v>89</v>
      </c>
      <c r="DX139" s="15" t="n">
        <f aca="false">IF(DV139/DW139=INT(DV139/DW139),1,0)</f>
        <v>0</v>
      </c>
      <c r="DY139" s="15" t="n">
        <f aca="false">IF(DX139=0,DV139,DV139/DW139)</f>
        <v>1</v>
      </c>
      <c r="DZ139" s="15" t="n">
        <v>97</v>
      </c>
      <c r="EA139" s="15" t="n">
        <f aca="false">IF(DY139/DZ139=INT(DY139/DZ139),1,0)</f>
        <v>0</v>
      </c>
      <c r="EB139" s="15" t="n">
        <f aca="false">IF(EA139=0,DY139,DY139/DZ139)</f>
        <v>1</v>
      </c>
      <c r="EC139" s="15" t="n">
        <v>101</v>
      </c>
      <c r="ED139" s="15" t="n">
        <f aca="false">IF(EB139/EC139=INT(EB139/EC139),1,0)</f>
        <v>0</v>
      </c>
      <c r="EE139" s="15" t="n">
        <f aca="false">IF(ED139=0,EB139,EB139/EC139)</f>
        <v>1</v>
      </c>
      <c r="EF139" s="15" t="n">
        <v>103</v>
      </c>
      <c r="EG139" s="15" t="n">
        <f aca="false">IF(EE139/EF139=INT(EE139/EF139),1,0)</f>
        <v>0</v>
      </c>
      <c r="EH139" s="15" t="n">
        <f aca="false">IF(EG139=0,EE139,EE139/EF139)</f>
        <v>1</v>
      </c>
      <c r="EI139" s="15" t="n">
        <v>107</v>
      </c>
      <c r="EJ139" s="15" t="n">
        <f aca="false">IF(EH139/EI139=INT(EH139/EI139),1,0)</f>
        <v>0</v>
      </c>
      <c r="EK139" s="15" t="n">
        <f aca="false">IF(EJ139=0,EH139,EH139/EI139)</f>
        <v>1</v>
      </c>
      <c r="EL139" s="15" t="n">
        <v>109</v>
      </c>
      <c r="EM139" s="15" t="n">
        <f aca="false">IF(EK139/EL139=INT(EK139/EL139),1,0)</f>
        <v>0</v>
      </c>
      <c r="EN139" s="15" t="n">
        <f aca="false">IF(EM139=0,EK139,EK139/EL139)</f>
        <v>1</v>
      </c>
      <c r="EO139" s="15" t="n">
        <v>113</v>
      </c>
      <c r="EP139" s="15" t="n">
        <f aca="false">IF(EN139/EO139=INT(EN139/EO139),1,0)</f>
        <v>0</v>
      </c>
      <c r="EQ139" s="15" t="n">
        <f aca="false">IF(EP139=0,EN139,EN139/EO139)</f>
        <v>1</v>
      </c>
      <c r="ER139" s="15" t="n">
        <v>127</v>
      </c>
      <c r="ES139" s="15" t="n">
        <f aca="false">IF(EQ139/ER139=INT(EQ139/ER139),1,0)</f>
        <v>0</v>
      </c>
      <c r="ET139" s="15" t="n">
        <f aca="false">IF(ES139=0,EQ139,EQ139/ER139)</f>
        <v>1</v>
      </c>
      <c r="EU139" s="15" t="n">
        <v>131</v>
      </c>
      <c r="EV139" s="15" t="n">
        <f aca="false">IF(ET139/EU139=INT(ET139/EU139),1,0)</f>
        <v>0</v>
      </c>
      <c r="EW139" s="15" t="n">
        <f aca="false">IF(EV139=0,ET139,ET139/EU139)</f>
        <v>1</v>
      </c>
      <c r="EX139" s="15" t="n">
        <v>137</v>
      </c>
      <c r="EY139" s="15" t="n">
        <f aca="false">IF(EW139/EX139=INT(EW139/EX139),1,0)</f>
        <v>0</v>
      </c>
      <c r="EZ139" s="15" t="n">
        <f aca="false">IF(EY139=0,EW139,EW139/EX139)</f>
        <v>1</v>
      </c>
      <c r="FA139" s="15" t="n">
        <v>139</v>
      </c>
      <c r="FB139" s="15" t="n">
        <f aca="false">IF(EZ139/FA139=INT(EZ139/FA139),1,0)</f>
        <v>0</v>
      </c>
      <c r="FC139" s="15" t="n">
        <f aca="false">IF(FB139=0,EZ139,EZ139/FA139)</f>
        <v>1</v>
      </c>
      <c r="FD139" s="15" t="n">
        <v>149</v>
      </c>
      <c r="FE139" s="15" t="n">
        <f aca="false">IF(FC139/FD139=INT(FC139/FD139),1,0)</f>
        <v>0</v>
      </c>
      <c r="FF139" s="15" t="n">
        <f aca="false">IF(FE139=0,FC139,FC139/FD139)</f>
        <v>1</v>
      </c>
      <c r="FG139" s="15"/>
      <c r="FH139" s="15" t="n">
        <f aca="false">8*AF139+4*AI139+2*AL139+AO139</f>
        <v>0</v>
      </c>
      <c r="FI139" s="15" t="n">
        <f aca="false">4*AR139+2*AU139+AX139</f>
        <v>0</v>
      </c>
      <c r="FJ139" s="15" t="n">
        <f aca="false">2*BA139+BD139</f>
        <v>0</v>
      </c>
      <c r="FK139" s="15" t="n">
        <f aca="false">2*BG139+BJ139</f>
        <v>0</v>
      </c>
      <c r="FL139" s="15" t="n">
        <f aca="false">2*BM139+BP139</f>
        <v>0</v>
      </c>
      <c r="FM139" s="15" t="n">
        <f aca="false">2*BS139+BV139</f>
        <v>0</v>
      </c>
      <c r="FN139" s="15" t="n">
        <f aca="false">BY139</f>
        <v>0</v>
      </c>
      <c r="FO139" s="15" t="n">
        <f aca="false">CB139</f>
        <v>1</v>
      </c>
      <c r="FP139" s="15" t="n">
        <f aca="false">CE139</f>
        <v>0</v>
      </c>
      <c r="FQ139" s="15" t="n">
        <f aca="false">CH139</f>
        <v>0</v>
      </c>
      <c r="FR139" s="15" t="n">
        <f aca="false">CK139</f>
        <v>0</v>
      </c>
      <c r="FS139" s="0" t="n">
        <f aca="false">CN139</f>
        <v>0</v>
      </c>
      <c r="FT139" s="0" t="n">
        <f aca="false">CQ139</f>
        <v>0</v>
      </c>
      <c r="FU139" s="0" t="n">
        <f aca="false">CT139</f>
        <v>0</v>
      </c>
      <c r="FV139" s="0" t="n">
        <f aca="false">CW139</f>
        <v>0</v>
      </c>
      <c r="FW139" s="0" t="n">
        <f aca="false">CZ139</f>
        <v>0</v>
      </c>
      <c r="FX139" s="0" t="n">
        <f aca="false">DC139</f>
        <v>0</v>
      </c>
      <c r="FY139" s="0" t="n">
        <f aca="false">DF139</f>
        <v>0</v>
      </c>
      <c r="FZ139" s="0" t="n">
        <f aca="false">DI139</f>
        <v>0</v>
      </c>
      <c r="GA139" s="0" t="n">
        <f aca="false">DL139</f>
        <v>0</v>
      </c>
      <c r="GB139" s="0" t="n">
        <f aca="false">DO139</f>
        <v>0</v>
      </c>
      <c r="GC139" s="0" t="n">
        <f aca="false">DR139</f>
        <v>0</v>
      </c>
      <c r="GD139" s="0" t="n">
        <f aca="false">DU139</f>
        <v>0</v>
      </c>
      <c r="GE139" s="0" t="n">
        <f aca="false">DX139</f>
        <v>0</v>
      </c>
      <c r="GF139" s="0" t="n">
        <f aca="false">EA139</f>
        <v>0</v>
      </c>
      <c r="GG139" s="0" t="n">
        <f aca="false">ED139</f>
        <v>0</v>
      </c>
      <c r="GH139" s="0" t="n">
        <f aca="false">EG139</f>
        <v>0</v>
      </c>
      <c r="GI139" s="0" t="n">
        <f aca="false">EJ139</f>
        <v>0</v>
      </c>
      <c r="GJ139" s="0" t="n">
        <f aca="false">EM139</f>
        <v>0</v>
      </c>
      <c r="GK139" s="0" t="n">
        <f aca="false">EP139</f>
        <v>0</v>
      </c>
      <c r="GL139" s="0" t="n">
        <f aca="false">ES139</f>
        <v>0</v>
      </c>
      <c r="GM139" s="0" t="n">
        <f aca="false">EV139</f>
        <v>0</v>
      </c>
      <c r="GN139" s="0" t="n">
        <f aca="false">EY139</f>
        <v>0</v>
      </c>
      <c r="GO139" s="0" t="n">
        <f aca="false">FB139</f>
        <v>0</v>
      </c>
      <c r="GP139" s="0" t="n">
        <f aca="false">FE139</f>
        <v>0</v>
      </c>
      <c r="GQ139" s="0" t="n">
        <f aca="false">AD139</f>
        <v>19</v>
      </c>
      <c r="GR139" s="0" t="n">
        <f aca="false">GQ139/GQ142</f>
        <v>19</v>
      </c>
      <c r="GT139" s="0" t="n">
        <f aca="false">GR139*GR144-GR140*GR143</f>
        <v>-449</v>
      </c>
      <c r="GU139" s="0" t="n">
        <f aca="false">GT139+GR140*GT140*GR144</f>
        <v>1111</v>
      </c>
      <c r="GV139" s="0" t="s">
        <v>86</v>
      </c>
      <c r="GX139" s="0" t="n">
        <f aca="false">AB140</f>
        <v>7</v>
      </c>
      <c r="GY139" s="0" t="n">
        <f aca="false">GR139</f>
        <v>19</v>
      </c>
      <c r="GZ139" s="0" t="n">
        <f aca="false">GR140</f>
        <v>39</v>
      </c>
      <c r="HA139" s="0" t="n">
        <f aca="false">AB144</f>
        <v>6</v>
      </c>
      <c r="HB139" s="0" t="n">
        <f aca="false">GR143</f>
        <v>31</v>
      </c>
      <c r="HC139" s="0" t="n">
        <f aca="false">GR144</f>
        <v>40</v>
      </c>
      <c r="HD139" s="0" t="str">
        <f aca="false">GX139&amp;"  "&amp;GY139&amp;"/"&amp;GZ139&amp;"  -  "&amp;HA139&amp;"  "&amp;HB139&amp;"/"&amp;HC139</f>
        <v>7  19/39  -  6  31/40</v>
      </c>
      <c r="HG139" s="0" t="n">
        <f aca="false">AB148</f>
        <v>0</v>
      </c>
      <c r="HH139" s="0" t="n">
        <f aca="false">GR147</f>
        <v>1111</v>
      </c>
      <c r="HI139" s="0" t="n">
        <f aca="false">GR148</f>
        <v>1560</v>
      </c>
      <c r="HJ139" s="0" t="str">
        <f aca="false">HG139&amp;"  "&amp;HH139&amp;"/"&amp;HI139</f>
        <v>0  1111/1560</v>
      </c>
      <c r="HK139" s="0" t="str">
        <f aca="false">"   "&amp;HH139&amp;"/"&amp;HI139</f>
        <v>   1111/1560</v>
      </c>
      <c r="HL139" s="0" t="str">
        <f aca="false">HG139&amp;"   "</f>
        <v>0   </v>
      </c>
      <c r="HM139" s="0" t="str">
        <f aca="false">IF(HG139=0,HK139,IF(HH139=0,HL139,IF(HH139+HG139=0,"0   ",HJ139)))</f>
        <v>   1111/1560</v>
      </c>
    </row>
    <row r="140" customFormat="false" ht="6" hidden="true" customHeight="true" outlineLevel="0" collapsed="false">
      <c r="A140" s="1"/>
      <c r="B140" s="13"/>
      <c r="C140" s="10"/>
      <c r="D140" s="10"/>
      <c r="E140" s="61"/>
      <c r="F140" s="78"/>
      <c r="G140" s="61"/>
      <c r="H140" s="10"/>
      <c r="I140" s="10"/>
      <c r="AB140" s="0" t="n">
        <f aca="false">AB139+INT(AC139/AC140)</f>
        <v>7</v>
      </c>
      <c r="AC140" s="15" t="n">
        <f aca="true">IF(Y139&gt;AC139,INT((RAND()*(Z139-Y139+1)+Y139)),INT((RAND()*(Z139-AC139)+AC139+1)))</f>
        <v>39</v>
      </c>
      <c r="AD140" s="0" t="n">
        <f aca="false">AC140</f>
        <v>39</v>
      </c>
      <c r="AE140" s="0" t="n">
        <v>256</v>
      </c>
      <c r="AF140" s="15" t="n">
        <f aca="false">IF(AD140/AE140=INT(AD140/AE140),1,0)</f>
        <v>0</v>
      </c>
      <c r="AG140" s="15" t="n">
        <f aca="false">IF(AF140=0,AD140,AD140/AE140)</f>
        <v>39</v>
      </c>
      <c r="AH140" s="15" t="n">
        <v>16</v>
      </c>
      <c r="AI140" s="15" t="n">
        <f aca="false">IF(AG140/AH140=INT(AG140/AH140),1,0)</f>
        <v>0</v>
      </c>
      <c r="AJ140" s="15" t="n">
        <f aca="false">IF(AI140=0,AG140,AG140/AH140)</f>
        <v>39</v>
      </c>
      <c r="AK140" s="15" t="n">
        <v>4</v>
      </c>
      <c r="AL140" s="15" t="n">
        <f aca="false">IF(AJ140/AK140=INT(AJ140/AK140),1,0)</f>
        <v>0</v>
      </c>
      <c r="AM140" s="15" t="n">
        <f aca="false">IF(AL140=0,AJ140,AJ140/AK140)</f>
        <v>39</v>
      </c>
      <c r="AN140" s="15" t="n">
        <v>2</v>
      </c>
      <c r="AO140" s="15" t="n">
        <f aca="false">IF(AM140/AN140=INT(AM140/AN140),1,0)</f>
        <v>0</v>
      </c>
      <c r="AP140" s="15" t="n">
        <f aca="false">IF(AO140=0,AM140,AM140/AN140)</f>
        <v>39</v>
      </c>
      <c r="AQ140" s="15" t="n">
        <v>81</v>
      </c>
      <c r="AR140" s="15" t="n">
        <f aca="false">IF(AP140/AQ140=INT(AP140/AQ140),1,0)</f>
        <v>0</v>
      </c>
      <c r="AS140" s="15" t="n">
        <f aca="false">IF(AR140=0,AP140,AP140/AQ140)</f>
        <v>39</v>
      </c>
      <c r="AT140" s="15" t="n">
        <v>9</v>
      </c>
      <c r="AU140" s="15" t="n">
        <f aca="false">IF(AS140/AT140=INT(AS140/AT140),1,0)</f>
        <v>0</v>
      </c>
      <c r="AV140" s="15" t="n">
        <f aca="false">IF(AU140=0,AS140,AS140/AT140)</f>
        <v>39</v>
      </c>
      <c r="AW140" s="15" t="n">
        <v>3</v>
      </c>
      <c r="AX140" s="15" t="n">
        <f aca="false">IF(AV140/AW140=INT(AV140/AW140),1,0)</f>
        <v>1</v>
      </c>
      <c r="AY140" s="15" t="n">
        <f aca="false">IF(AX140=0,AV140,AV140/AW140)</f>
        <v>13</v>
      </c>
      <c r="AZ140" s="15" t="n">
        <v>25</v>
      </c>
      <c r="BA140" s="15" t="n">
        <f aca="false">IF(AY140/AZ140=INT(AY140/AZ140),1,0)</f>
        <v>0</v>
      </c>
      <c r="BB140" s="15" t="n">
        <f aca="false">IF(BA140=0,AY140,AY140/AZ140)</f>
        <v>13</v>
      </c>
      <c r="BC140" s="15" t="n">
        <v>5</v>
      </c>
      <c r="BD140" s="15" t="n">
        <f aca="false">IF(BB140/BC140=INT(BB140/BC140),1,0)</f>
        <v>0</v>
      </c>
      <c r="BE140" s="15" t="n">
        <f aca="false">IF(BD140=0,BB140,BB140/BC140)</f>
        <v>13</v>
      </c>
      <c r="BF140" s="15" t="n">
        <v>49</v>
      </c>
      <c r="BG140" s="15" t="n">
        <f aca="false">IF(BE140/BF140=INT(BE140/BF140),1,0)</f>
        <v>0</v>
      </c>
      <c r="BH140" s="15" t="n">
        <f aca="false">IF(BG140=0,BE140,BE140/BF140)</f>
        <v>13</v>
      </c>
      <c r="BI140" s="15" t="n">
        <v>7</v>
      </c>
      <c r="BJ140" s="15" t="n">
        <f aca="false">IF(BH140/BI140=INT(BH140/BI140),1,0)</f>
        <v>0</v>
      </c>
      <c r="BK140" s="15" t="n">
        <f aca="false">IF(BJ140=0,BH140,BH140/BI140)</f>
        <v>13</v>
      </c>
      <c r="BL140" s="15" t="n">
        <v>121</v>
      </c>
      <c r="BM140" s="15" t="n">
        <f aca="false">IF(BK140/BL140=INT(BK140/BL140),1,0)</f>
        <v>0</v>
      </c>
      <c r="BN140" s="15" t="n">
        <f aca="false">IF(BM140=0,BK140,BK140/BL140)</f>
        <v>13</v>
      </c>
      <c r="BO140" s="15" t="n">
        <v>11</v>
      </c>
      <c r="BP140" s="15" t="n">
        <f aca="false">IF(BN140/BO140=INT(BN140/BO140),1,0)</f>
        <v>0</v>
      </c>
      <c r="BQ140" s="15" t="n">
        <f aca="false">IF(BP140=0,BN140,BN140/BO140)</f>
        <v>13</v>
      </c>
      <c r="BR140" s="15" t="n">
        <v>169</v>
      </c>
      <c r="BS140" s="15" t="n">
        <f aca="false">IF(BQ140/BR140=INT(BQ140/BR140),1,0)</f>
        <v>0</v>
      </c>
      <c r="BT140" s="15" t="n">
        <f aca="false">IF(BS140=0,BQ140,BQ140/BR140)</f>
        <v>13</v>
      </c>
      <c r="BU140" s="15" t="n">
        <v>13</v>
      </c>
      <c r="BV140" s="15" t="n">
        <f aca="false">IF(BT140/BU140=INT(BT140/BU140),1,0)</f>
        <v>1</v>
      </c>
      <c r="BW140" s="15" t="n">
        <f aca="false">IF(BV140=0,BT140,BT140/BU140)</f>
        <v>1</v>
      </c>
      <c r="BX140" s="15" t="n">
        <v>17</v>
      </c>
      <c r="BY140" s="15" t="n">
        <f aca="false">IF(BW140/BX140=INT(BW140/BX140),1,0)</f>
        <v>0</v>
      </c>
      <c r="BZ140" s="15" t="n">
        <f aca="false">IF(BY140=0,BW140,BW140/BX140)</f>
        <v>1</v>
      </c>
      <c r="CA140" s="15" t="n">
        <v>19</v>
      </c>
      <c r="CB140" s="15" t="n">
        <f aca="false">IF(BZ140/CA140=INT(BZ140/CA140),1,0)</f>
        <v>0</v>
      </c>
      <c r="CC140" s="15" t="n">
        <f aca="false">IF(CB140=0,BZ140,BZ140/CA140)</f>
        <v>1</v>
      </c>
      <c r="CD140" s="15" t="n">
        <v>23</v>
      </c>
      <c r="CE140" s="15" t="n">
        <f aca="false">IF(CC140/CD140=INT(CC140/CD140),1,0)</f>
        <v>0</v>
      </c>
      <c r="CF140" s="15" t="n">
        <f aca="false">IF(CE140=0,CC140,CC140/CD140)</f>
        <v>1</v>
      </c>
      <c r="CG140" s="15" t="n">
        <v>29</v>
      </c>
      <c r="CH140" s="15" t="n">
        <f aca="false">IF(CF140/CG140=INT(CF140/CG140),1,0)</f>
        <v>0</v>
      </c>
      <c r="CI140" s="15" t="n">
        <f aca="false">IF(CH140=0,CF140,CF140/CG140)</f>
        <v>1</v>
      </c>
      <c r="CJ140" s="15" t="n">
        <v>31</v>
      </c>
      <c r="CK140" s="15" t="n">
        <f aca="false">IF(CI140/CJ140=INT(CI140/CJ140),1,0)</f>
        <v>0</v>
      </c>
      <c r="CL140" s="15" t="n">
        <f aca="false">IF(CK140=0,CI140,CI140/CJ140)</f>
        <v>1</v>
      </c>
      <c r="CM140" s="15" t="n">
        <v>37</v>
      </c>
      <c r="CN140" s="15" t="n">
        <f aca="false">IF(CL140/CM140=INT(CL140/CM140),1,0)</f>
        <v>0</v>
      </c>
      <c r="CO140" s="15" t="n">
        <f aca="false">IF(CN140=0,CL140,CL140/CM140)</f>
        <v>1</v>
      </c>
      <c r="CP140" s="15" t="n">
        <v>41</v>
      </c>
      <c r="CQ140" s="15" t="n">
        <f aca="false">IF(CO140/CP140=INT(CO140/CP140),1,0)</f>
        <v>0</v>
      </c>
      <c r="CR140" s="15" t="n">
        <f aca="false">IF(CQ140=0,CO140,CO140/CP140)</f>
        <v>1</v>
      </c>
      <c r="CS140" s="15" t="n">
        <v>43</v>
      </c>
      <c r="CT140" s="15" t="n">
        <f aca="false">IF(CR140/CS140=INT(CR140/CS140),1,0)</f>
        <v>0</v>
      </c>
      <c r="CU140" s="15" t="n">
        <f aca="false">IF(CT140=0,CR140,CR140/CS140)</f>
        <v>1</v>
      </c>
      <c r="CV140" s="15" t="n">
        <v>47</v>
      </c>
      <c r="CW140" s="15" t="n">
        <f aca="false">IF(CU140/CV140=INT(CU140/CV140),1,0)</f>
        <v>0</v>
      </c>
      <c r="CX140" s="15" t="n">
        <f aca="false">IF(CW140=0,CU140,CU140/CV140)</f>
        <v>1</v>
      </c>
      <c r="CY140" s="15" t="n">
        <v>53</v>
      </c>
      <c r="CZ140" s="15" t="n">
        <f aca="false">IF(CX140/CY140=INT(CX140/CY140),1,0)</f>
        <v>0</v>
      </c>
      <c r="DA140" s="15" t="n">
        <f aca="false">IF(CZ140=0,CX140,CX140/CY140)</f>
        <v>1</v>
      </c>
      <c r="DB140" s="15" t="n">
        <v>59</v>
      </c>
      <c r="DC140" s="15" t="n">
        <f aca="false">IF(DA140/DB140=INT(DA140/DB140),1,0)</f>
        <v>0</v>
      </c>
      <c r="DD140" s="15" t="n">
        <f aca="false">IF(DC140=0,DA140,DA140/DB140)</f>
        <v>1</v>
      </c>
      <c r="DE140" s="15" t="n">
        <v>61</v>
      </c>
      <c r="DF140" s="15" t="n">
        <f aca="false">IF(DD140/DE140=INT(DD140/DE140),1,0)</f>
        <v>0</v>
      </c>
      <c r="DG140" s="15" t="n">
        <f aca="false">IF(DF140=0,DD140,DD140/DE140)</f>
        <v>1</v>
      </c>
      <c r="DH140" s="15" t="n">
        <v>67</v>
      </c>
      <c r="DI140" s="15" t="n">
        <f aca="false">IF(DG140/DH140=INT(DG140/DH140),1,0)</f>
        <v>0</v>
      </c>
      <c r="DJ140" s="15" t="n">
        <f aca="false">IF(DI140=0,DG140,DG140/DH140)</f>
        <v>1</v>
      </c>
      <c r="DK140" s="15" t="n">
        <v>71</v>
      </c>
      <c r="DL140" s="15" t="n">
        <f aca="false">IF(DJ140/DK140=INT(DJ140/DK140),1,0)</f>
        <v>0</v>
      </c>
      <c r="DM140" s="15" t="n">
        <f aca="false">IF(DL140=0,DJ140,DJ140/DK140)</f>
        <v>1</v>
      </c>
      <c r="DN140" s="15" t="n">
        <v>73</v>
      </c>
      <c r="DO140" s="15" t="n">
        <f aca="false">IF(DM140/DN140=INT(DM140/DN140),1,0)</f>
        <v>0</v>
      </c>
      <c r="DP140" s="15" t="n">
        <f aca="false">IF(DO140=0,DM140,DM140/DN140)</f>
        <v>1</v>
      </c>
      <c r="DQ140" s="15" t="n">
        <v>79</v>
      </c>
      <c r="DR140" s="15" t="n">
        <f aca="false">IF(DP140/DQ140=INT(DP140/DQ140),1,0)</f>
        <v>0</v>
      </c>
      <c r="DS140" s="15" t="n">
        <f aca="false">IF(DR140=0,DP140,DP140/DQ140)</f>
        <v>1</v>
      </c>
      <c r="DT140" s="15" t="n">
        <v>83</v>
      </c>
      <c r="DU140" s="15" t="n">
        <f aca="false">IF(DS140/DT140=INT(DS140/DT140),1,0)</f>
        <v>0</v>
      </c>
      <c r="DV140" s="15" t="n">
        <f aca="false">IF(DU140=0,DS140,DS140/DT140)</f>
        <v>1</v>
      </c>
      <c r="DW140" s="15" t="n">
        <v>89</v>
      </c>
      <c r="DX140" s="15" t="n">
        <f aca="false">IF(DV140/DW140=INT(DV140/DW140),1,0)</f>
        <v>0</v>
      </c>
      <c r="DY140" s="15" t="n">
        <f aca="false">IF(DX140=0,DV140,DV140/DW140)</f>
        <v>1</v>
      </c>
      <c r="DZ140" s="15" t="n">
        <v>97</v>
      </c>
      <c r="EA140" s="15" t="n">
        <f aca="false">IF(DY140/DZ140=INT(DY140/DZ140),1,0)</f>
        <v>0</v>
      </c>
      <c r="EB140" s="15" t="n">
        <f aca="false">IF(EA140=0,DY140,DY140/DZ140)</f>
        <v>1</v>
      </c>
      <c r="EC140" s="15" t="n">
        <v>101</v>
      </c>
      <c r="ED140" s="15" t="n">
        <f aca="false">IF(EB140/EC140=INT(EB140/EC140),1,0)</f>
        <v>0</v>
      </c>
      <c r="EE140" s="15" t="n">
        <f aca="false">IF(ED140=0,EB140,EB140/EC140)</f>
        <v>1</v>
      </c>
      <c r="EF140" s="15" t="n">
        <v>103</v>
      </c>
      <c r="EG140" s="15" t="n">
        <f aca="false">IF(EE140/EF140=INT(EE140/EF140),1,0)</f>
        <v>0</v>
      </c>
      <c r="EH140" s="15" t="n">
        <f aca="false">IF(EG140=0,EE140,EE140/EF140)</f>
        <v>1</v>
      </c>
      <c r="EI140" s="15" t="n">
        <v>107</v>
      </c>
      <c r="EJ140" s="15" t="n">
        <f aca="false">IF(EH140/EI140=INT(EH140/EI140),1,0)</f>
        <v>0</v>
      </c>
      <c r="EK140" s="15" t="n">
        <f aca="false">IF(EJ140=0,EH140,EH140/EI140)</f>
        <v>1</v>
      </c>
      <c r="EL140" s="15" t="n">
        <v>109</v>
      </c>
      <c r="EM140" s="15" t="n">
        <f aca="false">IF(EK140/EL140=INT(EK140/EL140),1,0)</f>
        <v>0</v>
      </c>
      <c r="EN140" s="15" t="n">
        <f aca="false">IF(EM140=0,EK140,EK140/EL140)</f>
        <v>1</v>
      </c>
      <c r="EO140" s="15" t="n">
        <v>113</v>
      </c>
      <c r="EP140" s="15" t="n">
        <f aca="false">IF(EN140/EO140=INT(EN140/EO140),1,0)</f>
        <v>0</v>
      </c>
      <c r="EQ140" s="15" t="n">
        <f aca="false">IF(EP140=0,EN140,EN140/EO140)</f>
        <v>1</v>
      </c>
      <c r="ER140" s="15" t="n">
        <v>127</v>
      </c>
      <c r="ES140" s="15" t="n">
        <f aca="false">IF(EQ140/ER140=INT(EQ140/ER140),1,0)</f>
        <v>0</v>
      </c>
      <c r="ET140" s="15" t="n">
        <f aca="false">IF(ES140=0,EQ140,EQ140/ER140)</f>
        <v>1</v>
      </c>
      <c r="EU140" s="15" t="n">
        <v>131</v>
      </c>
      <c r="EV140" s="15" t="n">
        <f aca="false">IF(ET140/EU140=INT(ET140/EU140),1,0)</f>
        <v>0</v>
      </c>
      <c r="EW140" s="15" t="n">
        <f aca="false">IF(EV140=0,ET140,ET140/EU140)</f>
        <v>1</v>
      </c>
      <c r="EX140" s="15" t="n">
        <v>137</v>
      </c>
      <c r="EY140" s="15" t="n">
        <f aca="false">IF(EW140/EX140=INT(EW140/EX140),1,0)</f>
        <v>0</v>
      </c>
      <c r="EZ140" s="15" t="n">
        <f aca="false">IF(EY140=0,EW140,EW140/EX140)</f>
        <v>1</v>
      </c>
      <c r="FA140" s="15" t="n">
        <v>139</v>
      </c>
      <c r="FB140" s="15" t="n">
        <f aca="false">IF(EZ140/FA140=INT(EZ140/FA140),1,0)</f>
        <v>0</v>
      </c>
      <c r="FC140" s="15" t="n">
        <f aca="false">IF(FB140=0,EZ140,EZ140/FA140)</f>
        <v>1</v>
      </c>
      <c r="FD140" s="15" t="n">
        <v>149</v>
      </c>
      <c r="FE140" s="15" t="n">
        <f aca="false">IF(FC140/FD140=INT(FC140/FD140),1,0)</f>
        <v>0</v>
      </c>
      <c r="FF140" s="15" t="n">
        <f aca="false">IF(FE140=0,FC140,FC140/FD140)</f>
        <v>1</v>
      </c>
      <c r="FG140" s="15"/>
      <c r="FH140" s="15" t="n">
        <f aca="false">8*AF140+4*AI140+2*AL140+AO140</f>
        <v>0</v>
      </c>
      <c r="FI140" s="15" t="n">
        <f aca="false">4*AR140+2*AU140+AX140</f>
        <v>1</v>
      </c>
      <c r="FJ140" s="15" t="n">
        <f aca="false">2*BA140+BD140</f>
        <v>0</v>
      </c>
      <c r="FK140" s="15" t="n">
        <f aca="false">2*BG140+BJ140</f>
        <v>0</v>
      </c>
      <c r="FL140" s="15" t="n">
        <f aca="false">2*BM140+BP140</f>
        <v>0</v>
      </c>
      <c r="FM140" s="15" t="n">
        <f aca="false">2*BS140+BV140</f>
        <v>1</v>
      </c>
      <c r="FN140" s="15" t="n">
        <f aca="false">BY140</f>
        <v>0</v>
      </c>
      <c r="FO140" s="15" t="n">
        <f aca="false">CB140</f>
        <v>0</v>
      </c>
      <c r="FP140" s="15" t="n">
        <f aca="false">CE140</f>
        <v>0</v>
      </c>
      <c r="FQ140" s="15" t="n">
        <f aca="false">CH140</f>
        <v>0</v>
      </c>
      <c r="FR140" s="15" t="n">
        <f aca="false">CK140</f>
        <v>0</v>
      </c>
      <c r="FS140" s="0" t="n">
        <f aca="false">CN140</f>
        <v>0</v>
      </c>
      <c r="FT140" s="0" t="n">
        <f aca="false">CQ140</f>
        <v>0</v>
      </c>
      <c r="FU140" s="0" t="n">
        <f aca="false">CT140</f>
        <v>0</v>
      </c>
      <c r="FV140" s="0" t="n">
        <f aca="false">CW140</f>
        <v>0</v>
      </c>
      <c r="FW140" s="0" t="n">
        <f aca="false">CZ140</f>
        <v>0</v>
      </c>
      <c r="FX140" s="0" t="n">
        <f aca="false">DC140</f>
        <v>0</v>
      </c>
      <c r="FY140" s="0" t="n">
        <f aca="false">DF140</f>
        <v>0</v>
      </c>
      <c r="FZ140" s="0" t="n">
        <f aca="false">DI140</f>
        <v>0</v>
      </c>
      <c r="GA140" s="0" t="n">
        <f aca="false">DL140</f>
        <v>0</v>
      </c>
      <c r="GB140" s="0" t="n">
        <f aca="false">DO140</f>
        <v>0</v>
      </c>
      <c r="GC140" s="0" t="n">
        <f aca="false">DR140</f>
        <v>0</v>
      </c>
      <c r="GD140" s="0" t="n">
        <f aca="false">DU140</f>
        <v>0</v>
      </c>
      <c r="GE140" s="0" t="n">
        <f aca="false">DX140</f>
        <v>0</v>
      </c>
      <c r="GF140" s="0" t="n">
        <f aca="false">EA140</f>
        <v>0</v>
      </c>
      <c r="GG140" s="0" t="n">
        <f aca="false">ED140</f>
        <v>0</v>
      </c>
      <c r="GH140" s="0" t="n">
        <f aca="false">EG140</f>
        <v>0</v>
      </c>
      <c r="GI140" s="0" t="n">
        <f aca="false">EJ140</f>
        <v>0</v>
      </c>
      <c r="GJ140" s="0" t="n">
        <f aca="false">EM140</f>
        <v>0</v>
      </c>
      <c r="GK140" s="0" t="n">
        <f aca="false">EP140</f>
        <v>0</v>
      </c>
      <c r="GL140" s="0" t="n">
        <f aca="false">ES140</f>
        <v>0</v>
      </c>
      <c r="GM140" s="0" t="n">
        <f aca="false">EV140</f>
        <v>0</v>
      </c>
      <c r="GN140" s="0" t="n">
        <f aca="false">EY140</f>
        <v>0</v>
      </c>
      <c r="GO140" s="0" t="n">
        <f aca="false">FB140</f>
        <v>0</v>
      </c>
      <c r="GP140" s="0" t="n">
        <f aca="false">FE140</f>
        <v>0</v>
      </c>
      <c r="GQ140" s="0" t="n">
        <f aca="false">AD140</f>
        <v>39</v>
      </c>
      <c r="GR140" s="0" t="n">
        <f aca="false">GQ140/GQ142</f>
        <v>39</v>
      </c>
      <c r="GT140" s="0" t="n">
        <f aca="false">IF(GT139&lt;0,1,0)</f>
        <v>1</v>
      </c>
      <c r="GU140" s="0" t="n">
        <f aca="false">GR140*GR144</f>
        <v>1560</v>
      </c>
      <c r="GV140" s="0" t="s">
        <v>87</v>
      </c>
    </row>
    <row r="141" customFormat="false" ht="5.25" hidden="true" customHeight="true" outlineLevel="0" collapsed="false">
      <c r="A141" s="1"/>
      <c r="B141" s="13"/>
      <c r="C141" s="10"/>
      <c r="D141" s="10"/>
      <c r="E141" s="61"/>
      <c r="F141" s="78"/>
      <c r="G141" s="61"/>
      <c r="H141" s="10"/>
      <c r="I141" s="10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 t="n">
        <f aca="false">IF(FH139&lt;FH140,FH139,FH140)</f>
        <v>0</v>
      </c>
      <c r="FI141" s="15" t="n">
        <f aca="false">IF(FI139&lt;FI140,FI139,FI140)</f>
        <v>0</v>
      </c>
      <c r="FJ141" s="15" t="n">
        <f aca="false">IF(FJ139&lt;FJ140,FJ139,FJ140)</f>
        <v>0</v>
      </c>
      <c r="FK141" s="15" t="n">
        <f aca="false">IF(FK139&lt;FK140,FK139,FK140)</f>
        <v>0</v>
      </c>
      <c r="FL141" s="15" t="n">
        <f aca="false">IF(FL139&lt;FL140,FL139,FL140)</f>
        <v>0</v>
      </c>
      <c r="FM141" s="15" t="n">
        <f aca="false">IF(FM139&lt;FM140,FM139,FM140)</f>
        <v>0</v>
      </c>
      <c r="FN141" s="15" t="n">
        <f aca="false">IF(FN139&lt;FN140,FN139,FN140)</f>
        <v>0</v>
      </c>
      <c r="FO141" s="15" t="n">
        <f aca="false">IF(FO139&lt;FO140,FO139,FO140)</f>
        <v>0</v>
      </c>
      <c r="FP141" s="15" t="n">
        <f aca="false">IF(FP139&lt;FP140,FP139,FP140)</f>
        <v>0</v>
      </c>
      <c r="FQ141" s="15" t="n">
        <f aca="false">IF(FQ139&lt;FQ140,FQ139,FQ140)</f>
        <v>0</v>
      </c>
      <c r="FR141" s="15" t="n">
        <f aca="false">IF(FR139&lt;FR140,FR139,FR140)</f>
        <v>0</v>
      </c>
      <c r="FS141" s="15" t="n">
        <f aca="false">IF(FS139&lt;FS140,FS139,FS140)</f>
        <v>0</v>
      </c>
      <c r="FT141" s="15" t="n">
        <f aca="false">IF(FT139&lt;FT140,FT139,FT140)</f>
        <v>0</v>
      </c>
      <c r="FU141" s="15" t="n">
        <f aca="false">IF(FU139&lt;FU140,FU139,FU140)</f>
        <v>0</v>
      </c>
      <c r="FV141" s="15" t="n">
        <f aca="false">IF(FV139&lt;FV140,FV139,FV140)</f>
        <v>0</v>
      </c>
      <c r="FW141" s="15" t="n">
        <f aca="false">IF(FW139&lt;FW140,FW139,FW140)</f>
        <v>0</v>
      </c>
      <c r="FX141" s="15" t="n">
        <f aca="false">IF(FX139&lt;FX140,FX139,FX140)</f>
        <v>0</v>
      </c>
      <c r="FY141" s="15" t="n">
        <f aca="false">IF(FY139&lt;FY140,FY139,FY140)</f>
        <v>0</v>
      </c>
      <c r="FZ141" s="15" t="n">
        <f aca="false">IF(FZ139&lt;FZ140,FZ139,FZ140)</f>
        <v>0</v>
      </c>
      <c r="GA141" s="15" t="n">
        <f aca="false">IF(GA139&lt;GA140,GA139,GA140)</f>
        <v>0</v>
      </c>
      <c r="GB141" s="15" t="n">
        <f aca="false">IF(GB139&lt;GB140,GB139,GB140)</f>
        <v>0</v>
      </c>
      <c r="GC141" s="15" t="n">
        <f aca="false">IF(GC139&lt;GC140,GC139,GC140)</f>
        <v>0</v>
      </c>
      <c r="GD141" s="15" t="n">
        <f aca="false">IF(GD139&lt;GD140,GD139,GD140)</f>
        <v>0</v>
      </c>
      <c r="GE141" s="15" t="n">
        <f aca="false">IF(GE139&lt;GE140,GE139,GE140)</f>
        <v>0</v>
      </c>
      <c r="GF141" s="15" t="n">
        <f aca="false">IF(GF139&lt;GF140,GF139,GF140)</f>
        <v>0</v>
      </c>
      <c r="GG141" s="15" t="n">
        <f aca="false">IF(GG139&lt;GG140,GG139,GG140)</f>
        <v>0</v>
      </c>
      <c r="GH141" s="15" t="n">
        <f aca="false">IF(GH139&lt;GH140,GH139,GH140)</f>
        <v>0</v>
      </c>
      <c r="GI141" s="15" t="n">
        <f aca="false">IF(GI139&lt;GI140,GI139,GI140)</f>
        <v>0</v>
      </c>
      <c r="GJ141" s="15" t="n">
        <f aca="false">IF(GJ139&lt;GJ140,GJ139,GJ140)</f>
        <v>0</v>
      </c>
      <c r="GK141" s="15" t="n">
        <f aca="false">IF(GK139&lt;GK140,GK139,GK140)</f>
        <v>0</v>
      </c>
      <c r="GL141" s="15" t="n">
        <f aca="false">IF(GL139&lt;GL140,GL139,GL140)</f>
        <v>0</v>
      </c>
      <c r="GM141" s="15" t="n">
        <f aca="false">IF(GM139&lt;GM140,GM139,GM140)</f>
        <v>0</v>
      </c>
      <c r="GN141" s="15" t="n">
        <f aca="false">IF(GN139&lt;GN140,GN139,GN140)</f>
        <v>0</v>
      </c>
      <c r="GO141" s="15" t="n">
        <f aca="false">IF(GO139&lt;GO140,GO139,GO140)</f>
        <v>0</v>
      </c>
      <c r="GP141" s="15" t="n">
        <f aca="false">IF(GP139&lt;GP140,GP139,GP140)</f>
        <v>0</v>
      </c>
      <c r="GU141" s="0" t="n">
        <f aca="false">AB140-AB144-GT140</f>
        <v>0</v>
      </c>
      <c r="GV141" s="0" t="s">
        <v>85</v>
      </c>
    </row>
    <row r="142" customFormat="false" ht="6" hidden="true" customHeight="true" outlineLevel="0" collapsed="false">
      <c r="A142" s="1"/>
      <c r="B142" s="13"/>
      <c r="C142" s="10"/>
      <c r="D142" s="10"/>
      <c r="E142" s="61"/>
      <c r="F142" s="78"/>
      <c r="G142" s="61"/>
      <c r="H142" s="10"/>
      <c r="I142" s="10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0" t="n">
        <f aca="false">FH$3^FH141</f>
        <v>1</v>
      </c>
      <c r="FI142" s="0" t="n">
        <f aca="false">FI$3^FI141*FH142</f>
        <v>1</v>
      </c>
      <c r="FJ142" s="0" t="n">
        <f aca="false">FJ$3^FJ141*FI142</f>
        <v>1</v>
      </c>
      <c r="FK142" s="0" t="n">
        <f aca="false">FK$3^FK141*FJ142</f>
        <v>1</v>
      </c>
      <c r="FL142" s="0" t="n">
        <f aca="false">FL$3^FL141*FK142</f>
        <v>1</v>
      </c>
      <c r="FM142" s="0" t="n">
        <f aca="false">FM$3^FM141*FL142</f>
        <v>1</v>
      </c>
      <c r="FN142" s="0" t="n">
        <f aca="false">FN$3^FN141*FM142</f>
        <v>1</v>
      </c>
      <c r="FO142" s="0" t="n">
        <f aca="false">FO$3^FO141*FN142</f>
        <v>1</v>
      </c>
      <c r="FP142" s="0" t="n">
        <f aca="false">FP$3^FP141*FO142</f>
        <v>1</v>
      </c>
      <c r="FQ142" s="0" t="n">
        <f aca="false">FQ$3^FQ141*FP142</f>
        <v>1</v>
      </c>
      <c r="FR142" s="0" t="n">
        <f aca="false">FR$3^FR141*FQ142</f>
        <v>1</v>
      </c>
      <c r="FS142" s="0" t="n">
        <f aca="false">FS$3^FS141*FR142</f>
        <v>1</v>
      </c>
      <c r="FT142" s="0" t="n">
        <f aca="false">FT$3^FT141*FS142</f>
        <v>1</v>
      </c>
      <c r="FU142" s="0" t="n">
        <f aca="false">FU$3^FU141*FT142</f>
        <v>1</v>
      </c>
      <c r="FV142" s="0" t="n">
        <f aca="false">FV$3^FV141*FU142</f>
        <v>1</v>
      </c>
      <c r="FW142" s="0" t="n">
        <f aca="false">FW$3^FW141*FV142</f>
        <v>1</v>
      </c>
      <c r="FX142" s="0" t="n">
        <f aca="false">FX$3^FX141*FW142</f>
        <v>1</v>
      </c>
      <c r="FY142" s="0" t="n">
        <f aca="false">FY$3^FY141*FX142</f>
        <v>1</v>
      </c>
      <c r="FZ142" s="0" t="n">
        <f aca="false">FZ$3^FZ141*FY142</f>
        <v>1</v>
      </c>
      <c r="GA142" s="0" t="n">
        <f aca="false">GA$3^GA141*FZ142</f>
        <v>1</v>
      </c>
      <c r="GB142" s="0" t="n">
        <f aca="false">GB$3^GB141*GA142</f>
        <v>1</v>
      </c>
      <c r="GC142" s="0" t="n">
        <f aca="false">GC$3^GC141*GB142</f>
        <v>1</v>
      </c>
      <c r="GD142" s="0" t="n">
        <f aca="false">GD$3^GD141*GC142</f>
        <v>1</v>
      </c>
      <c r="GE142" s="0" t="n">
        <f aca="false">GE$3^GE141*GD142</f>
        <v>1</v>
      </c>
      <c r="GF142" s="0" t="n">
        <f aca="false">GF$3^GF141*GE142</f>
        <v>1</v>
      </c>
      <c r="GG142" s="0" t="n">
        <f aca="false">GG$3^GG141*GF142</f>
        <v>1</v>
      </c>
      <c r="GH142" s="0" t="n">
        <f aca="false">GH$3^GH141*GG142</f>
        <v>1</v>
      </c>
      <c r="GI142" s="0" t="n">
        <f aca="false">GI$3^GI141*GH142</f>
        <v>1</v>
      </c>
      <c r="GJ142" s="0" t="n">
        <f aca="false">GJ$3^GJ141*GI142</f>
        <v>1</v>
      </c>
      <c r="GK142" s="0" t="n">
        <f aca="false">GK$3^GK141*GJ142</f>
        <v>1</v>
      </c>
      <c r="GL142" s="0" t="n">
        <f aca="false">GL$3^GL141*GK142</f>
        <v>1</v>
      </c>
      <c r="GM142" s="0" t="n">
        <f aca="false">GM$3^GM141*GL142</f>
        <v>1</v>
      </c>
      <c r="GN142" s="0" t="n">
        <f aca="false">GN$3^GN141*GM142</f>
        <v>1</v>
      </c>
      <c r="GO142" s="0" t="n">
        <f aca="false">GO$3^GO141*GN142</f>
        <v>1</v>
      </c>
      <c r="GP142" s="0" t="n">
        <f aca="false">GP$3^GP141*GO142</f>
        <v>1</v>
      </c>
      <c r="GQ142" s="0" t="n">
        <f aca="false">GP142</f>
        <v>1</v>
      </c>
    </row>
    <row r="143" customFormat="false" ht="6" hidden="true" customHeight="true" outlineLevel="0" collapsed="false">
      <c r="A143" s="1"/>
      <c r="B143" s="13"/>
      <c r="C143" s="10"/>
      <c r="D143" s="10"/>
      <c r="E143" s="61"/>
      <c r="F143" s="78"/>
      <c r="G143" s="61"/>
      <c r="H143" s="10"/>
      <c r="I143" s="10"/>
      <c r="AA143" s="0" t="s">
        <v>106</v>
      </c>
      <c r="AB143" s="15" t="n">
        <f aca="true">INT((RAND()*(V139-U139)+U139))</f>
        <v>6</v>
      </c>
      <c r="AC143" s="15" t="n">
        <f aca="true">INT((RAND()*(X139-W139+1)+W139))</f>
        <v>31</v>
      </c>
      <c r="AD143" s="0" t="n">
        <f aca="false">AC143-AC144*(AB144-AB143)</f>
        <v>31</v>
      </c>
      <c r="AE143" s="0" t="n">
        <v>256</v>
      </c>
      <c r="AF143" s="15" t="n">
        <f aca="false">IF(AD143/AE143=INT(AD143/AE143),1,0)</f>
        <v>0</v>
      </c>
      <c r="AG143" s="15" t="n">
        <f aca="false">IF(AF143=0,AD143,AD143/AE143)</f>
        <v>31</v>
      </c>
      <c r="AH143" s="15" t="n">
        <v>16</v>
      </c>
      <c r="AI143" s="15" t="n">
        <f aca="false">IF(AG143/AH143=INT(AG143/AH143),1,0)</f>
        <v>0</v>
      </c>
      <c r="AJ143" s="15" t="n">
        <f aca="false">IF(AI143=0,AG143,AG143/AH143)</f>
        <v>31</v>
      </c>
      <c r="AK143" s="15" t="n">
        <v>4</v>
      </c>
      <c r="AL143" s="15" t="n">
        <f aca="false">IF(AJ143/AK143=INT(AJ143/AK143),1,0)</f>
        <v>0</v>
      </c>
      <c r="AM143" s="15" t="n">
        <f aca="false">IF(AL143=0,AJ143,AJ143/AK143)</f>
        <v>31</v>
      </c>
      <c r="AN143" s="15" t="n">
        <v>2</v>
      </c>
      <c r="AO143" s="15" t="n">
        <f aca="false">IF(AM143/AN143=INT(AM143/AN143),1,0)</f>
        <v>0</v>
      </c>
      <c r="AP143" s="15" t="n">
        <f aca="false">IF(AO143=0,AM143,AM143/AN143)</f>
        <v>31</v>
      </c>
      <c r="AQ143" s="15" t="n">
        <v>81</v>
      </c>
      <c r="AR143" s="15" t="n">
        <f aca="false">IF(AP143/AQ143=INT(AP143/AQ143),1,0)</f>
        <v>0</v>
      </c>
      <c r="AS143" s="15" t="n">
        <f aca="false">IF(AR143=0,AP143,AP143/AQ143)</f>
        <v>31</v>
      </c>
      <c r="AT143" s="15" t="n">
        <v>9</v>
      </c>
      <c r="AU143" s="15" t="n">
        <f aca="false">IF(AS143/AT143=INT(AS143/AT143),1,0)</f>
        <v>0</v>
      </c>
      <c r="AV143" s="15" t="n">
        <f aca="false">IF(AU143=0,AS143,AS143/AT143)</f>
        <v>31</v>
      </c>
      <c r="AW143" s="15" t="n">
        <v>3</v>
      </c>
      <c r="AX143" s="15" t="n">
        <f aca="false">IF(AV143/AW143=INT(AV143/AW143),1,0)</f>
        <v>0</v>
      </c>
      <c r="AY143" s="15" t="n">
        <f aca="false">IF(AX143=0,AV143,AV143/AW143)</f>
        <v>31</v>
      </c>
      <c r="AZ143" s="15" t="n">
        <v>25</v>
      </c>
      <c r="BA143" s="15" t="n">
        <f aca="false">IF(AY143/AZ143=INT(AY143/AZ143),1,0)</f>
        <v>0</v>
      </c>
      <c r="BB143" s="15" t="n">
        <f aca="false">IF(BA143=0,AY143,AY143/AZ143)</f>
        <v>31</v>
      </c>
      <c r="BC143" s="15" t="n">
        <v>5</v>
      </c>
      <c r="BD143" s="15" t="n">
        <f aca="false">IF(BB143/BC143=INT(BB143/BC143),1,0)</f>
        <v>0</v>
      </c>
      <c r="BE143" s="15" t="n">
        <f aca="false">IF(BD143=0,BB143,BB143/BC143)</f>
        <v>31</v>
      </c>
      <c r="BF143" s="15" t="n">
        <v>49</v>
      </c>
      <c r="BG143" s="15" t="n">
        <f aca="false">IF(BE143/BF143=INT(BE143/BF143),1,0)</f>
        <v>0</v>
      </c>
      <c r="BH143" s="15" t="n">
        <f aca="false">IF(BG143=0,BE143,BE143/BF143)</f>
        <v>31</v>
      </c>
      <c r="BI143" s="15" t="n">
        <v>7</v>
      </c>
      <c r="BJ143" s="15" t="n">
        <f aca="false">IF(BH143/BI143=INT(BH143/BI143),1,0)</f>
        <v>0</v>
      </c>
      <c r="BK143" s="15" t="n">
        <f aca="false">IF(BJ143=0,BH143,BH143/BI143)</f>
        <v>31</v>
      </c>
      <c r="BL143" s="15" t="n">
        <v>121</v>
      </c>
      <c r="BM143" s="15" t="n">
        <f aca="false">IF(BK143/BL143=INT(BK143/BL143),1,0)</f>
        <v>0</v>
      </c>
      <c r="BN143" s="15" t="n">
        <f aca="false">IF(BM143=0,BK143,BK143/BL143)</f>
        <v>31</v>
      </c>
      <c r="BO143" s="15" t="n">
        <v>11</v>
      </c>
      <c r="BP143" s="15" t="n">
        <f aca="false">IF(BN143/BO143=INT(BN143/BO143),1,0)</f>
        <v>0</v>
      </c>
      <c r="BQ143" s="15" t="n">
        <f aca="false">IF(BP143=0,BN143,BN143/BO143)</f>
        <v>31</v>
      </c>
      <c r="BR143" s="15" t="n">
        <v>169</v>
      </c>
      <c r="BS143" s="15" t="n">
        <f aca="false">IF(BQ143/BR143=INT(BQ143/BR143),1,0)</f>
        <v>0</v>
      </c>
      <c r="BT143" s="15" t="n">
        <f aca="false">IF(BS143=0,BQ143,BQ143/BR143)</f>
        <v>31</v>
      </c>
      <c r="BU143" s="15" t="n">
        <v>13</v>
      </c>
      <c r="BV143" s="15" t="n">
        <f aca="false">IF(BT143/BU143=INT(BT143/BU143),1,0)</f>
        <v>0</v>
      </c>
      <c r="BW143" s="15" t="n">
        <f aca="false">IF(BV143=0,BT143,BT143/BU143)</f>
        <v>31</v>
      </c>
      <c r="BX143" s="15" t="n">
        <v>17</v>
      </c>
      <c r="BY143" s="15" t="n">
        <f aca="false">IF(BW143/BX143=INT(BW143/BX143),1,0)</f>
        <v>0</v>
      </c>
      <c r="BZ143" s="15" t="n">
        <f aca="false">IF(BY143=0,BW143,BW143/BX143)</f>
        <v>31</v>
      </c>
      <c r="CA143" s="15" t="n">
        <v>19</v>
      </c>
      <c r="CB143" s="15" t="n">
        <f aca="false">IF(BZ143/CA143=INT(BZ143/CA143),1,0)</f>
        <v>0</v>
      </c>
      <c r="CC143" s="15" t="n">
        <f aca="false">IF(CB143=0,BZ143,BZ143/CA143)</f>
        <v>31</v>
      </c>
      <c r="CD143" s="15" t="n">
        <v>23</v>
      </c>
      <c r="CE143" s="15" t="n">
        <f aca="false">IF(CC143/CD143=INT(CC143/CD143),1,0)</f>
        <v>0</v>
      </c>
      <c r="CF143" s="15" t="n">
        <f aca="false">IF(CE143=0,CC143,CC143/CD143)</f>
        <v>31</v>
      </c>
      <c r="CG143" s="15" t="n">
        <v>29</v>
      </c>
      <c r="CH143" s="15" t="n">
        <f aca="false">IF(CF143/CG143=INT(CF143/CG143),1,0)</f>
        <v>0</v>
      </c>
      <c r="CI143" s="15" t="n">
        <f aca="false">IF(CH143=0,CF143,CF143/CG143)</f>
        <v>31</v>
      </c>
      <c r="CJ143" s="15" t="n">
        <v>31</v>
      </c>
      <c r="CK143" s="15" t="n">
        <f aca="false">IF(CI143/CJ143=INT(CI143/CJ143),1,0)</f>
        <v>1</v>
      </c>
      <c r="CL143" s="15" t="n">
        <f aca="false">IF(CK143=0,CI143,CI143/CJ143)</f>
        <v>1</v>
      </c>
      <c r="CM143" s="15" t="n">
        <v>37</v>
      </c>
      <c r="CN143" s="15" t="n">
        <f aca="false">IF(CL143/CM143=INT(CL143/CM143),1,0)</f>
        <v>0</v>
      </c>
      <c r="CO143" s="15" t="n">
        <f aca="false">IF(CN143=0,CL143,CL143/CM143)</f>
        <v>1</v>
      </c>
      <c r="CP143" s="15" t="n">
        <v>41</v>
      </c>
      <c r="CQ143" s="15" t="n">
        <f aca="false">IF(CO143/CP143=INT(CO143/CP143),1,0)</f>
        <v>0</v>
      </c>
      <c r="CR143" s="15" t="n">
        <f aca="false">IF(CQ143=0,CO143,CO143/CP143)</f>
        <v>1</v>
      </c>
      <c r="CS143" s="15" t="n">
        <v>43</v>
      </c>
      <c r="CT143" s="15" t="n">
        <f aca="false">IF(CR143/CS143=INT(CR143/CS143),1,0)</f>
        <v>0</v>
      </c>
      <c r="CU143" s="15" t="n">
        <f aca="false">IF(CT143=0,CR143,CR143/CS143)</f>
        <v>1</v>
      </c>
      <c r="CV143" s="15" t="n">
        <v>47</v>
      </c>
      <c r="CW143" s="15" t="n">
        <f aca="false">IF(CU143/CV143=INT(CU143/CV143),1,0)</f>
        <v>0</v>
      </c>
      <c r="CX143" s="15" t="n">
        <f aca="false">IF(CW143=0,CU143,CU143/CV143)</f>
        <v>1</v>
      </c>
      <c r="CY143" s="15" t="n">
        <v>53</v>
      </c>
      <c r="CZ143" s="15" t="n">
        <f aca="false">IF(CX143/CY143=INT(CX143/CY143),1,0)</f>
        <v>0</v>
      </c>
      <c r="DA143" s="15" t="n">
        <f aca="false">IF(CZ143=0,CX143,CX143/CY143)</f>
        <v>1</v>
      </c>
      <c r="DB143" s="15" t="n">
        <v>59</v>
      </c>
      <c r="DC143" s="15" t="n">
        <f aca="false">IF(DA143/DB143=INT(DA143/DB143),1,0)</f>
        <v>0</v>
      </c>
      <c r="DD143" s="15" t="n">
        <f aca="false">IF(DC143=0,DA143,DA143/DB143)</f>
        <v>1</v>
      </c>
      <c r="DE143" s="15" t="n">
        <v>61</v>
      </c>
      <c r="DF143" s="15" t="n">
        <f aca="false">IF(DD143/DE143=INT(DD143/DE143),1,0)</f>
        <v>0</v>
      </c>
      <c r="DG143" s="15" t="n">
        <f aca="false">IF(DF143=0,DD143,DD143/DE143)</f>
        <v>1</v>
      </c>
      <c r="DH143" s="15" t="n">
        <v>67</v>
      </c>
      <c r="DI143" s="15" t="n">
        <f aca="false">IF(DG143/DH143=INT(DG143/DH143),1,0)</f>
        <v>0</v>
      </c>
      <c r="DJ143" s="15" t="n">
        <f aca="false">IF(DI143=0,DG143,DG143/DH143)</f>
        <v>1</v>
      </c>
      <c r="DK143" s="15" t="n">
        <v>71</v>
      </c>
      <c r="DL143" s="15" t="n">
        <f aca="false">IF(DJ143/DK143=INT(DJ143/DK143),1,0)</f>
        <v>0</v>
      </c>
      <c r="DM143" s="15" t="n">
        <f aca="false">IF(DL143=0,DJ143,DJ143/DK143)</f>
        <v>1</v>
      </c>
      <c r="DN143" s="15" t="n">
        <v>73</v>
      </c>
      <c r="DO143" s="15" t="n">
        <f aca="false">IF(DM143/DN143=INT(DM143/DN143),1,0)</f>
        <v>0</v>
      </c>
      <c r="DP143" s="15" t="n">
        <f aca="false">IF(DO143=0,DM143,DM143/DN143)</f>
        <v>1</v>
      </c>
      <c r="DQ143" s="15" t="n">
        <v>79</v>
      </c>
      <c r="DR143" s="15" t="n">
        <f aca="false">IF(DP143/DQ143=INT(DP143/DQ143),1,0)</f>
        <v>0</v>
      </c>
      <c r="DS143" s="15" t="n">
        <f aca="false">IF(DR143=0,DP143,DP143/DQ143)</f>
        <v>1</v>
      </c>
      <c r="DT143" s="15" t="n">
        <v>83</v>
      </c>
      <c r="DU143" s="15" t="n">
        <f aca="false">IF(DS143/DT143=INT(DS143/DT143),1,0)</f>
        <v>0</v>
      </c>
      <c r="DV143" s="15" t="n">
        <f aca="false">IF(DU143=0,DS143,DS143/DT143)</f>
        <v>1</v>
      </c>
      <c r="DW143" s="15" t="n">
        <v>89</v>
      </c>
      <c r="DX143" s="15" t="n">
        <f aca="false">IF(DV143/DW143=INT(DV143/DW143),1,0)</f>
        <v>0</v>
      </c>
      <c r="DY143" s="15" t="n">
        <f aca="false">IF(DX143=0,DV143,DV143/DW143)</f>
        <v>1</v>
      </c>
      <c r="DZ143" s="15" t="n">
        <v>97</v>
      </c>
      <c r="EA143" s="15" t="n">
        <f aca="false">IF(DY143/DZ143=INT(DY143/DZ143),1,0)</f>
        <v>0</v>
      </c>
      <c r="EB143" s="15" t="n">
        <f aca="false">IF(EA143=0,DY143,DY143/DZ143)</f>
        <v>1</v>
      </c>
      <c r="EC143" s="15" t="n">
        <v>101</v>
      </c>
      <c r="ED143" s="15" t="n">
        <f aca="false">IF(EB143/EC143=INT(EB143/EC143),1,0)</f>
        <v>0</v>
      </c>
      <c r="EE143" s="15" t="n">
        <f aca="false">IF(ED143=0,EB143,EB143/EC143)</f>
        <v>1</v>
      </c>
      <c r="EF143" s="15" t="n">
        <v>103</v>
      </c>
      <c r="EG143" s="15" t="n">
        <f aca="false">IF(EE143/EF143=INT(EE143/EF143),1,0)</f>
        <v>0</v>
      </c>
      <c r="EH143" s="15" t="n">
        <f aca="false">IF(EG143=0,EE143,EE143/EF143)</f>
        <v>1</v>
      </c>
      <c r="EI143" s="15" t="n">
        <v>107</v>
      </c>
      <c r="EJ143" s="15" t="n">
        <f aca="false">IF(EH143/EI143=INT(EH143/EI143),1,0)</f>
        <v>0</v>
      </c>
      <c r="EK143" s="15" t="n">
        <f aca="false">IF(EJ143=0,EH143,EH143/EI143)</f>
        <v>1</v>
      </c>
      <c r="EL143" s="15" t="n">
        <v>109</v>
      </c>
      <c r="EM143" s="15" t="n">
        <f aca="false">IF(EK143/EL143=INT(EK143/EL143),1,0)</f>
        <v>0</v>
      </c>
      <c r="EN143" s="15" t="n">
        <f aca="false">IF(EM143=0,EK143,EK143/EL143)</f>
        <v>1</v>
      </c>
      <c r="EO143" s="15" t="n">
        <v>113</v>
      </c>
      <c r="EP143" s="15" t="n">
        <f aca="false">IF(EN143/EO143=INT(EN143/EO143),1,0)</f>
        <v>0</v>
      </c>
      <c r="EQ143" s="15" t="n">
        <f aca="false">IF(EP143=0,EN143,EN143/EO143)</f>
        <v>1</v>
      </c>
      <c r="ER143" s="15" t="n">
        <v>127</v>
      </c>
      <c r="ES143" s="15" t="n">
        <f aca="false">IF(EQ143/ER143=INT(EQ143/ER143),1,0)</f>
        <v>0</v>
      </c>
      <c r="ET143" s="15" t="n">
        <f aca="false">IF(ES143=0,EQ143,EQ143/ER143)</f>
        <v>1</v>
      </c>
      <c r="EU143" s="15" t="n">
        <v>131</v>
      </c>
      <c r="EV143" s="15" t="n">
        <f aca="false">IF(ET143/EU143=INT(ET143/EU143),1,0)</f>
        <v>0</v>
      </c>
      <c r="EW143" s="15" t="n">
        <f aca="false">IF(EV143=0,ET143,ET143/EU143)</f>
        <v>1</v>
      </c>
      <c r="EX143" s="15" t="n">
        <v>137</v>
      </c>
      <c r="EY143" s="15" t="n">
        <f aca="false">IF(EW143/EX143=INT(EW143/EX143),1,0)</f>
        <v>0</v>
      </c>
      <c r="EZ143" s="15" t="n">
        <f aca="false">IF(EY143=0,EW143,EW143/EX143)</f>
        <v>1</v>
      </c>
      <c r="FA143" s="15" t="n">
        <v>139</v>
      </c>
      <c r="FB143" s="15" t="n">
        <f aca="false">IF(EZ143/FA143=INT(EZ143/FA143),1,0)</f>
        <v>0</v>
      </c>
      <c r="FC143" s="15" t="n">
        <f aca="false">IF(FB143=0,EZ143,EZ143/FA143)</f>
        <v>1</v>
      </c>
      <c r="FD143" s="15" t="n">
        <v>149</v>
      </c>
      <c r="FE143" s="15" t="n">
        <f aca="false">IF(FC143/FD143=INT(FC143/FD143),1,0)</f>
        <v>0</v>
      </c>
      <c r="FF143" s="15" t="n">
        <f aca="false">IF(FE143=0,FC143,FC143/FD143)</f>
        <v>1</v>
      </c>
      <c r="FG143" s="15"/>
      <c r="FH143" s="15" t="n">
        <f aca="false">8*AF143+4*AI143+2*AL143+AO143</f>
        <v>0</v>
      </c>
      <c r="FI143" s="15" t="n">
        <f aca="false">4*AR143+2*AU143+AX143</f>
        <v>0</v>
      </c>
      <c r="FJ143" s="15" t="n">
        <f aca="false">2*BA143+BD143</f>
        <v>0</v>
      </c>
      <c r="FK143" s="15" t="n">
        <f aca="false">2*BG143+BJ143</f>
        <v>0</v>
      </c>
      <c r="FL143" s="15" t="n">
        <f aca="false">2*BM143+BP143</f>
        <v>0</v>
      </c>
      <c r="FM143" s="15" t="n">
        <f aca="false">2*BS143+BV143</f>
        <v>0</v>
      </c>
      <c r="FN143" s="15" t="n">
        <f aca="false">BY143</f>
        <v>0</v>
      </c>
      <c r="FO143" s="15" t="n">
        <f aca="false">CB143</f>
        <v>0</v>
      </c>
      <c r="FP143" s="15" t="n">
        <f aca="false">CE143</f>
        <v>0</v>
      </c>
      <c r="FQ143" s="15" t="n">
        <f aca="false">CH143</f>
        <v>0</v>
      </c>
      <c r="FR143" s="15" t="n">
        <f aca="false">CK143</f>
        <v>1</v>
      </c>
      <c r="FS143" s="0" t="n">
        <f aca="false">CN143</f>
        <v>0</v>
      </c>
      <c r="FT143" s="0" t="n">
        <f aca="false">CQ143</f>
        <v>0</v>
      </c>
      <c r="FU143" s="0" t="n">
        <f aca="false">CT143</f>
        <v>0</v>
      </c>
      <c r="FV143" s="0" t="n">
        <f aca="false">CW143</f>
        <v>0</v>
      </c>
      <c r="FW143" s="0" t="n">
        <f aca="false">CZ143</f>
        <v>0</v>
      </c>
      <c r="FX143" s="0" t="n">
        <f aca="false">DC143</f>
        <v>0</v>
      </c>
      <c r="FY143" s="0" t="n">
        <f aca="false">DF143</f>
        <v>0</v>
      </c>
      <c r="FZ143" s="0" t="n">
        <f aca="false">DI143</f>
        <v>0</v>
      </c>
      <c r="GA143" s="0" t="n">
        <f aca="false">DL143</f>
        <v>0</v>
      </c>
      <c r="GB143" s="0" t="n">
        <f aca="false">DO143</f>
        <v>0</v>
      </c>
      <c r="GC143" s="0" t="n">
        <f aca="false">DR143</f>
        <v>0</v>
      </c>
      <c r="GD143" s="0" t="n">
        <f aca="false">DU143</f>
        <v>0</v>
      </c>
      <c r="GE143" s="0" t="n">
        <f aca="false">DX143</f>
        <v>0</v>
      </c>
      <c r="GF143" s="0" t="n">
        <f aca="false">EA143</f>
        <v>0</v>
      </c>
      <c r="GG143" s="0" t="n">
        <f aca="false">ED143</f>
        <v>0</v>
      </c>
      <c r="GH143" s="0" t="n">
        <f aca="false">EG143</f>
        <v>0</v>
      </c>
      <c r="GI143" s="0" t="n">
        <f aca="false">EJ143</f>
        <v>0</v>
      </c>
      <c r="GJ143" s="0" t="n">
        <f aca="false">EM143</f>
        <v>0</v>
      </c>
      <c r="GK143" s="0" t="n">
        <f aca="false">EP143</f>
        <v>0</v>
      </c>
      <c r="GL143" s="0" t="n">
        <f aca="false">ES143</f>
        <v>0</v>
      </c>
      <c r="GM143" s="0" t="n">
        <f aca="false">EV143</f>
        <v>0</v>
      </c>
      <c r="GN143" s="0" t="n">
        <f aca="false">EY143</f>
        <v>0</v>
      </c>
      <c r="GO143" s="0" t="n">
        <f aca="false">FB143</f>
        <v>0</v>
      </c>
      <c r="GP143" s="0" t="n">
        <f aca="false">FE143</f>
        <v>0</v>
      </c>
      <c r="GQ143" s="0" t="n">
        <f aca="false">AD143</f>
        <v>31</v>
      </c>
      <c r="GR143" s="0" t="n">
        <f aca="false">GQ143/GQ146</f>
        <v>31</v>
      </c>
    </row>
    <row r="144" customFormat="false" ht="6" hidden="true" customHeight="true" outlineLevel="0" collapsed="false">
      <c r="A144" s="1"/>
      <c r="B144" s="13"/>
      <c r="C144" s="10"/>
      <c r="D144" s="10"/>
      <c r="E144" s="61"/>
      <c r="F144" s="78"/>
      <c r="G144" s="61"/>
      <c r="H144" s="10"/>
      <c r="I144" s="10"/>
      <c r="AB144" s="0" t="n">
        <f aca="false">AB143+INT(AC143/AC144)</f>
        <v>6</v>
      </c>
      <c r="AC144" s="15" t="n">
        <f aca="true">IF(Y139&gt;AC143,INT((RAND()*(Z139-Y139+1)+Y139)),INT((RAND()*(Z139-AC143)+AC143+1)))</f>
        <v>40</v>
      </c>
      <c r="AD144" s="0" t="n">
        <f aca="false">AC144</f>
        <v>40</v>
      </c>
      <c r="AE144" s="0" t="n">
        <v>256</v>
      </c>
      <c r="AF144" s="15" t="n">
        <f aca="false">IF(AD144/AE144=INT(AD144/AE144),1,0)</f>
        <v>0</v>
      </c>
      <c r="AG144" s="15" t="n">
        <f aca="false">IF(AF144=0,AD144,AD144/AE144)</f>
        <v>40</v>
      </c>
      <c r="AH144" s="15" t="n">
        <v>16</v>
      </c>
      <c r="AI144" s="15" t="n">
        <f aca="false">IF(AG144/AH144=INT(AG144/AH144),1,0)</f>
        <v>0</v>
      </c>
      <c r="AJ144" s="15" t="n">
        <f aca="false">IF(AI144=0,AG144,AG144/AH144)</f>
        <v>40</v>
      </c>
      <c r="AK144" s="15" t="n">
        <v>4</v>
      </c>
      <c r="AL144" s="15" t="n">
        <f aca="false">IF(AJ144/AK144=INT(AJ144/AK144),1,0)</f>
        <v>1</v>
      </c>
      <c r="AM144" s="15" t="n">
        <f aca="false">IF(AL144=0,AJ144,AJ144/AK144)</f>
        <v>10</v>
      </c>
      <c r="AN144" s="15" t="n">
        <v>2</v>
      </c>
      <c r="AO144" s="15" t="n">
        <f aca="false">IF(AM144/AN144=INT(AM144/AN144),1,0)</f>
        <v>1</v>
      </c>
      <c r="AP144" s="15" t="n">
        <f aca="false">IF(AO144=0,AM144,AM144/AN144)</f>
        <v>5</v>
      </c>
      <c r="AQ144" s="15" t="n">
        <v>81</v>
      </c>
      <c r="AR144" s="15" t="n">
        <f aca="false">IF(AP144/AQ144=INT(AP144/AQ144),1,0)</f>
        <v>0</v>
      </c>
      <c r="AS144" s="15" t="n">
        <f aca="false">IF(AR144=0,AP144,AP144/AQ144)</f>
        <v>5</v>
      </c>
      <c r="AT144" s="15" t="n">
        <v>9</v>
      </c>
      <c r="AU144" s="15" t="n">
        <f aca="false">IF(AS144/AT144=INT(AS144/AT144),1,0)</f>
        <v>0</v>
      </c>
      <c r="AV144" s="15" t="n">
        <f aca="false">IF(AU144=0,AS144,AS144/AT144)</f>
        <v>5</v>
      </c>
      <c r="AW144" s="15" t="n">
        <v>3</v>
      </c>
      <c r="AX144" s="15" t="n">
        <f aca="false">IF(AV144/AW144=INT(AV144/AW144),1,0)</f>
        <v>0</v>
      </c>
      <c r="AY144" s="15" t="n">
        <f aca="false">IF(AX144=0,AV144,AV144/AW144)</f>
        <v>5</v>
      </c>
      <c r="AZ144" s="15" t="n">
        <v>25</v>
      </c>
      <c r="BA144" s="15" t="n">
        <f aca="false">IF(AY144/AZ144=INT(AY144/AZ144),1,0)</f>
        <v>0</v>
      </c>
      <c r="BB144" s="15" t="n">
        <f aca="false">IF(BA144=0,AY144,AY144/AZ144)</f>
        <v>5</v>
      </c>
      <c r="BC144" s="15" t="n">
        <v>5</v>
      </c>
      <c r="BD144" s="15" t="n">
        <f aca="false">IF(BB144/BC144=INT(BB144/BC144),1,0)</f>
        <v>1</v>
      </c>
      <c r="BE144" s="15" t="n">
        <f aca="false">IF(BD144=0,BB144,BB144/BC144)</f>
        <v>1</v>
      </c>
      <c r="BF144" s="15" t="n">
        <v>49</v>
      </c>
      <c r="BG144" s="15" t="n">
        <f aca="false">IF(BE144/BF144=INT(BE144/BF144),1,0)</f>
        <v>0</v>
      </c>
      <c r="BH144" s="15" t="n">
        <f aca="false">IF(BG144=0,BE144,BE144/BF144)</f>
        <v>1</v>
      </c>
      <c r="BI144" s="15" t="n">
        <v>7</v>
      </c>
      <c r="BJ144" s="15" t="n">
        <f aca="false">IF(BH144/BI144=INT(BH144/BI144),1,0)</f>
        <v>0</v>
      </c>
      <c r="BK144" s="15" t="n">
        <f aca="false">IF(BJ144=0,BH144,BH144/BI144)</f>
        <v>1</v>
      </c>
      <c r="BL144" s="15" t="n">
        <v>121</v>
      </c>
      <c r="BM144" s="15" t="n">
        <f aca="false">IF(BK144/BL144=INT(BK144/BL144),1,0)</f>
        <v>0</v>
      </c>
      <c r="BN144" s="15" t="n">
        <f aca="false">IF(BM144=0,BK144,BK144/BL144)</f>
        <v>1</v>
      </c>
      <c r="BO144" s="15" t="n">
        <v>11</v>
      </c>
      <c r="BP144" s="15" t="n">
        <f aca="false">IF(BN144/BO144=INT(BN144/BO144),1,0)</f>
        <v>0</v>
      </c>
      <c r="BQ144" s="15" t="n">
        <f aca="false">IF(BP144=0,BN144,BN144/BO144)</f>
        <v>1</v>
      </c>
      <c r="BR144" s="15" t="n">
        <v>169</v>
      </c>
      <c r="BS144" s="15" t="n">
        <f aca="false">IF(BQ144/BR144=INT(BQ144/BR144),1,0)</f>
        <v>0</v>
      </c>
      <c r="BT144" s="15" t="n">
        <f aca="false">IF(BS144=0,BQ144,BQ144/BR144)</f>
        <v>1</v>
      </c>
      <c r="BU144" s="15" t="n">
        <v>13</v>
      </c>
      <c r="BV144" s="15" t="n">
        <f aca="false">IF(BT144/BU144=INT(BT144/BU144),1,0)</f>
        <v>0</v>
      </c>
      <c r="BW144" s="15" t="n">
        <f aca="false">IF(BV144=0,BT144,BT144/BU144)</f>
        <v>1</v>
      </c>
      <c r="BX144" s="15" t="n">
        <v>17</v>
      </c>
      <c r="BY144" s="15" t="n">
        <f aca="false">IF(BW144/BX144=INT(BW144/BX144),1,0)</f>
        <v>0</v>
      </c>
      <c r="BZ144" s="15" t="n">
        <f aca="false">IF(BY144=0,BW144,BW144/BX144)</f>
        <v>1</v>
      </c>
      <c r="CA144" s="15" t="n">
        <v>19</v>
      </c>
      <c r="CB144" s="15" t="n">
        <f aca="false">IF(BZ144/CA144=INT(BZ144/CA144),1,0)</f>
        <v>0</v>
      </c>
      <c r="CC144" s="15" t="n">
        <f aca="false">IF(CB144=0,BZ144,BZ144/CA144)</f>
        <v>1</v>
      </c>
      <c r="CD144" s="15" t="n">
        <v>23</v>
      </c>
      <c r="CE144" s="15" t="n">
        <f aca="false">IF(CC144/CD144=INT(CC144/CD144),1,0)</f>
        <v>0</v>
      </c>
      <c r="CF144" s="15" t="n">
        <f aca="false">IF(CE144=0,CC144,CC144/CD144)</f>
        <v>1</v>
      </c>
      <c r="CG144" s="15" t="n">
        <v>29</v>
      </c>
      <c r="CH144" s="15" t="n">
        <f aca="false">IF(CF144/CG144=INT(CF144/CG144),1,0)</f>
        <v>0</v>
      </c>
      <c r="CI144" s="15" t="n">
        <f aca="false">IF(CH144=0,CF144,CF144/CG144)</f>
        <v>1</v>
      </c>
      <c r="CJ144" s="15" t="n">
        <v>31</v>
      </c>
      <c r="CK144" s="15" t="n">
        <f aca="false">IF(CI144/CJ144=INT(CI144/CJ144),1,0)</f>
        <v>0</v>
      </c>
      <c r="CL144" s="15" t="n">
        <f aca="false">IF(CK144=0,CI144,CI144/CJ144)</f>
        <v>1</v>
      </c>
      <c r="CM144" s="15" t="n">
        <v>37</v>
      </c>
      <c r="CN144" s="15" t="n">
        <f aca="false">IF(CL144/CM144=INT(CL144/CM144),1,0)</f>
        <v>0</v>
      </c>
      <c r="CO144" s="15" t="n">
        <f aca="false">IF(CN144=0,CL144,CL144/CM144)</f>
        <v>1</v>
      </c>
      <c r="CP144" s="15" t="n">
        <v>41</v>
      </c>
      <c r="CQ144" s="15" t="n">
        <f aca="false">IF(CO144/CP144=INT(CO144/CP144),1,0)</f>
        <v>0</v>
      </c>
      <c r="CR144" s="15" t="n">
        <f aca="false">IF(CQ144=0,CO144,CO144/CP144)</f>
        <v>1</v>
      </c>
      <c r="CS144" s="15" t="n">
        <v>43</v>
      </c>
      <c r="CT144" s="15" t="n">
        <f aca="false">IF(CR144/CS144=INT(CR144/CS144),1,0)</f>
        <v>0</v>
      </c>
      <c r="CU144" s="15" t="n">
        <f aca="false">IF(CT144=0,CR144,CR144/CS144)</f>
        <v>1</v>
      </c>
      <c r="CV144" s="15" t="n">
        <v>47</v>
      </c>
      <c r="CW144" s="15" t="n">
        <f aca="false">IF(CU144/CV144=INT(CU144/CV144),1,0)</f>
        <v>0</v>
      </c>
      <c r="CX144" s="15" t="n">
        <f aca="false">IF(CW144=0,CU144,CU144/CV144)</f>
        <v>1</v>
      </c>
      <c r="CY144" s="15" t="n">
        <v>53</v>
      </c>
      <c r="CZ144" s="15" t="n">
        <f aca="false">IF(CX144/CY144=INT(CX144/CY144),1,0)</f>
        <v>0</v>
      </c>
      <c r="DA144" s="15" t="n">
        <f aca="false">IF(CZ144=0,CX144,CX144/CY144)</f>
        <v>1</v>
      </c>
      <c r="DB144" s="15" t="n">
        <v>59</v>
      </c>
      <c r="DC144" s="15" t="n">
        <f aca="false">IF(DA144/DB144=INT(DA144/DB144),1,0)</f>
        <v>0</v>
      </c>
      <c r="DD144" s="15" t="n">
        <f aca="false">IF(DC144=0,DA144,DA144/DB144)</f>
        <v>1</v>
      </c>
      <c r="DE144" s="15" t="n">
        <v>61</v>
      </c>
      <c r="DF144" s="15" t="n">
        <f aca="false">IF(DD144/DE144=INT(DD144/DE144),1,0)</f>
        <v>0</v>
      </c>
      <c r="DG144" s="15" t="n">
        <f aca="false">IF(DF144=0,DD144,DD144/DE144)</f>
        <v>1</v>
      </c>
      <c r="DH144" s="15" t="n">
        <v>67</v>
      </c>
      <c r="DI144" s="15" t="n">
        <f aca="false">IF(DG144/DH144=INT(DG144/DH144),1,0)</f>
        <v>0</v>
      </c>
      <c r="DJ144" s="15" t="n">
        <f aca="false">IF(DI144=0,DG144,DG144/DH144)</f>
        <v>1</v>
      </c>
      <c r="DK144" s="15" t="n">
        <v>71</v>
      </c>
      <c r="DL144" s="15" t="n">
        <f aca="false">IF(DJ144/DK144=INT(DJ144/DK144),1,0)</f>
        <v>0</v>
      </c>
      <c r="DM144" s="15" t="n">
        <f aca="false">IF(DL144=0,DJ144,DJ144/DK144)</f>
        <v>1</v>
      </c>
      <c r="DN144" s="15" t="n">
        <v>73</v>
      </c>
      <c r="DO144" s="15" t="n">
        <f aca="false">IF(DM144/DN144=INT(DM144/DN144),1,0)</f>
        <v>0</v>
      </c>
      <c r="DP144" s="15" t="n">
        <f aca="false">IF(DO144=0,DM144,DM144/DN144)</f>
        <v>1</v>
      </c>
      <c r="DQ144" s="15" t="n">
        <v>79</v>
      </c>
      <c r="DR144" s="15" t="n">
        <f aca="false">IF(DP144/DQ144=INT(DP144/DQ144),1,0)</f>
        <v>0</v>
      </c>
      <c r="DS144" s="15" t="n">
        <f aca="false">IF(DR144=0,DP144,DP144/DQ144)</f>
        <v>1</v>
      </c>
      <c r="DT144" s="15" t="n">
        <v>83</v>
      </c>
      <c r="DU144" s="15" t="n">
        <f aca="false">IF(DS144/DT144=INT(DS144/DT144),1,0)</f>
        <v>0</v>
      </c>
      <c r="DV144" s="15" t="n">
        <f aca="false">IF(DU144=0,DS144,DS144/DT144)</f>
        <v>1</v>
      </c>
      <c r="DW144" s="15" t="n">
        <v>89</v>
      </c>
      <c r="DX144" s="15" t="n">
        <f aca="false">IF(DV144/DW144=INT(DV144/DW144),1,0)</f>
        <v>0</v>
      </c>
      <c r="DY144" s="15" t="n">
        <f aca="false">IF(DX144=0,DV144,DV144/DW144)</f>
        <v>1</v>
      </c>
      <c r="DZ144" s="15" t="n">
        <v>97</v>
      </c>
      <c r="EA144" s="15" t="n">
        <f aca="false">IF(DY144/DZ144=INT(DY144/DZ144),1,0)</f>
        <v>0</v>
      </c>
      <c r="EB144" s="15" t="n">
        <f aca="false">IF(EA144=0,DY144,DY144/DZ144)</f>
        <v>1</v>
      </c>
      <c r="EC144" s="15" t="n">
        <v>101</v>
      </c>
      <c r="ED144" s="15" t="n">
        <f aca="false">IF(EB144/EC144=INT(EB144/EC144),1,0)</f>
        <v>0</v>
      </c>
      <c r="EE144" s="15" t="n">
        <f aca="false">IF(ED144=0,EB144,EB144/EC144)</f>
        <v>1</v>
      </c>
      <c r="EF144" s="15" t="n">
        <v>103</v>
      </c>
      <c r="EG144" s="15" t="n">
        <f aca="false">IF(EE144/EF144=INT(EE144/EF144),1,0)</f>
        <v>0</v>
      </c>
      <c r="EH144" s="15" t="n">
        <f aca="false">IF(EG144=0,EE144,EE144/EF144)</f>
        <v>1</v>
      </c>
      <c r="EI144" s="15" t="n">
        <v>107</v>
      </c>
      <c r="EJ144" s="15" t="n">
        <f aca="false">IF(EH144/EI144=INT(EH144/EI144),1,0)</f>
        <v>0</v>
      </c>
      <c r="EK144" s="15" t="n">
        <f aca="false">IF(EJ144=0,EH144,EH144/EI144)</f>
        <v>1</v>
      </c>
      <c r="EL144" s="15" t="n">
        <v>109</v>
      </c>
      <c r="EM144" s="15" t="n">
        <f aca="false">IF(EK144/EL144=INT(EK144/EL144),1,0)</f>
        <v>0</v>
      </c>
      <c r="EN144" s="15" t="n">
        <f aca="false">IF(EM144=0,EK144,EK144/EL144)</f>
        <v>1</v>
      </c>
      <c r="EO144" s="15" t="n">
        <v>113</v>
      </c>
      <c r="EP144" s="15" t="n">
        <f aca="false">IF(EN144/EO144=INT(EN144/EO144),1,0)</f>
        <v>0</v>
      </c>
      <c r="EQ144" s="15" t="n">
        <f aca="false">IF(EP144=0,EN144,EN144/EO144)</f>
        <v>1</v>
      </c>
      <c r="ER144" s="15" t="n">
        <v>127</v>
      </c>
      <c r="ES144" s="15" t="n">
        <f aca="false">IF(EQ144/ER144=INT(EQ144/ER144),1,0)</f>
        <v>0</v>
      </c>
      <c r="ET144" s="15" t="n">
        <f aca="false">IF(ES144=0,EQ144,EQ144/ER144)</f>
        <v>1</v>
      </c>
      <c r="EU144" s="15" t="n">
        <v>131</v>
      </c>
      <c r="EV144" s="15" t="n">
        <f aca="false">IF(ET144/EU144=INT(ET144/EU144),1,0)</f>
        <v>0</v>
      </c>
      <c r="EW144" s="15" t="n">
        <f aca="false">IF(EV144=0,ET144,ET144/EU144)</f>
        <v>1</v>
      </c>
      <c r="EX144" s="15" t="n">
        <v>137</v>
      </c>
      <c r="EY144" s="15" t="n">
        <f aca="false">IF(EW144/EX144=INT(EW144/EX144),1,0)</f>
        <v>0</v>
      </c>
      <c r="EZ144" s="15" t="n">
        <f aca="false">IF(EY144=0,EW144,EW144/EX144)</f>
        <v>1</v>
      </c>
      <c r="FA144" s="15" t="n">
        <v>139</v>
      </c>
      <c r="FB144" s="15" t="n">
        <f aca="false">IF(EZ144/FA144=INT(EZ144/FA144),1,0)</f>
        <v>0</v>
      </c>
      <c r="FC144" s="15" t="n">
        <f aca="false">IF(FB144=0,EZ144,EZ144/FA144)</f>
        <v>1</v>
      </c>
      <c r="FD144" s="15" t="n">
        <v>149</v>
      </c>
      <c r="FE144" s="15" t="n">
        <f aca="false">IF(FC144/FD144=INT(FC144/FD144),1,0)</f>
        <v>0</v>
      </c>
      <c r="FF144" s="15" t="n">
        <f aca="false">IF(FE144=0,FC144,FC144/FD144)</f>
        <v>1</v>
      </c>
      <c r="FG144" s="15"/>
      <c r="FH144" s="15" t="n">
        <f aca="false">8*AF144+4*AI144+2*AL144+AO144</f>
        <v>3</v>
      </c>
      <c r="FI144" s="15" t="n">
        <f aca="false">4*AR144+2*AU144+AX144</f>
        <v>0</v>
      </c>
      <c r="FJ144" s="15" t="n">
        <f aca="false">2*BA144+BD144</f>
        <v>1</v>
      </c>
      <c r="FK144" s="15" t="n">
        <f aca="false">2*BG144+BJ144</f>
        <v>0</v>
      </c>
      <c r="FL144" s="15" t="n">
        <f aca="false">2*BM144+BP144</f>
        <v>0</v>
      </c>
      <c r="FM144" s="15" t="n">
        <f aca="false">2*BS144+BV144</f>
        <v>0</v>
      </c>
      <c r="FN144" s="15" t="n">
        <f aca="false">BY144</f>
        <v>0</v>
      </c>
      <c r="FO144" s="15" t="n">
        <f aca="false">CB144</f>
        <v>0</v>
      </c>
      <c r="FP144" s="15" t="n">
        <f aca="false">CE144</f>
        <v>0</v>
      </c>
      <c r="FQ144" s="15" t="n">
        <f aca="false">CH144</f>
        <v>0</v>
      </c>
      <c r="FR144" s="15" t="n">
        <f aca="false">CK144</f>
        <v>0</v>
      </c>
      <c r="FS144" s="0" t="n">
        <f aca="false">CN144</f>
        <v>0</v>
      </c>
      <c r="FT144" s="0" t="n">
        <f aca="false">CQ144</f>
        <v>0</v>
      </c>
      <c r="FU144" s="0" t="n">
        <f aca="false">CT144</f>
        <v>0</v>
      </c>
      <c r="FV144" s="0" t="n">
        <f aca="false">CW144</f>
        <v>0</v>
      </c>
      <c r="FW144" s="0" t="n">
        <f aca="false">CZ144</f>
        <v>0</v>
      </c>
      <c r="FX144" s="0" t="n">
        <f aca="false">DC144</f>
        <v>0</v>
      </c>
      <c r="FY144" s="0" t="n">
        <f aca="false">DF144</f>
        <v>0</v>
      </c>
      <c r="FZ144" s="0" t="n">
        <f aca="false">DI144</f>
        <v>0</v>
      </c>
      <c r="GA144" s="0" t="n">
        <f aca="false">DL144</f>
        <v>0</v>
      </c>
      <c r="GB144" s="0" t="n">
        <f aca="false">DO144</f>
        <v>0</v>
      </c>
      <c r="GC144" s="0" t="n">
        <f aca="false">DR144</f>
        <v>0</v>
      </c>
      <c r="GD144" s="0" t="n">
        <f aca="false">DU144</f>
        <v>0</v>
      </c>
      <c r="GE144" s="0" t="n">
        <f aca="false">DX144</f>
        <v>0</v>
      </c>
      <c r="GF144" s="0" t="n">
        <f aca="false">EA144</f>
        <v>0</v>
      </c>
      <c r="GG144" s="0" t="n">
        <f aca="false">ED144</f>
        <v>0</v>
      </c>
      <c r="GH144" s="0" t="n">
        <f aca="false">EG144</f>
        <v>0</v>
      </c>
      <c r="GI144" s="0" t="n">
        <f aca="false">EJ144</f>
        <v>0</v>
      </c>
      <c r="GJ144" s="0" t="n">
        <f aca="false">EM144</f>
        <v>0</v>
      </c>
      <c r="GK144" s="0" t="n">
        <f aca="false">EP144</f>
        <v>0</v>
      </c>
      <c r="GL144" s="0" t="n">
        <f aca="false">ES144</f>
        <v>0</v>
      </c>
      <c r="GM144" s="0" t="n">
        <f aca="false">EV144</f>
        <v>0</v>
      </c>
      <c r="GN144" s="0" t="n">
        <f aca="false">EY144</f>
        <v>0</v>
      </c>
      <c r="GO144" s="0" t="n">
        <f aca="false">FB144</f>
        <v>0</v>
      </c>
      <c r="GP144" s="0" t="n">
        <f aca="false">FE144</f>
        <v>0</v>
      </c>
      <c r="GQ144" s="0" t="n">
        <f aca="false">AD144</f>
        <v>40</v>
      </c>
      <c r="GR144" s="0" t="n">
        <f aca="false">GQ144/GQ146</f>
        <v>40</v>
      </c>
    </row>
    <row r="145" customFormat="false" ht="6" hidden="true" customHeight="true" outlineLevel="0" collapsed="false">
      <c r="A145" s="1"/>
      <c r="B145" s="13"/>
      <c r="C145" s="10"/>
      <c r="D145" s="10"/>
      <c r="E145" s="61"/>
      <c r="F145" s="78"/>
      <c r="G145" s="61"/>
      <c r="H145" s="10"/>
      <c r="I145" s="10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 t="n">
        <f aca="false">IF(FH143&lt;FH144,FH143,FH144)</f>
        <v>0</v>
      </c>
      <c r="FI145" s="15" t="n">
        <f aca="false">IF(FI143&lt;FI144,FI143,FI144)</f>
        <v>0</v>
      </c>
      <c r="FJ145" s="15" t="n">
        <f aca="false">IF(FJ143&lt;FJ144,FJ143,FJ144)</f>
        <v>0</v>
      </c>
      <c r="FK145" s="15" t="n">
        <f aca="false">IF(FK143&lt;FK144,FK143,FK144)</f>
        <v>0</v>
      </c>
      <c r="FL145" s="15" t="n">
        <f aca="false">IF(FL143&lt;FL144,FL143,FL144)</f>
        <v>0</v>
      </c>
      <c r="FM145" s="15" t="n">
        <f aca="false">IF(FM143&lt;FM144,FM143,FM144)</f>
        <v>0</v>
      </c>
      <c r="FN145" s="15" t="n">
        <f aca="false">IF(FN143&lt;FN144,FN143,FN144)</f>
        <v>0</v>
      </c>
      <c r="FO145" s="15" t="n">
        <f aca="false">IF(FO143&lt;FO144,FO143,FO144)</f>
        <v>0</v>
      </c>
      <c r="FP145" s="15" t="n">
        <f aca="false">IF(FP143&lt;FP144,FP143,FP144)</f>
        <v>0</v>
      </c>
      <c r="FQ145" s="15" t="n">
        <f aca="false">IF(FQ143&lt;FQ144,FQ143,FQ144)</f>
        <v>0</v>
      </c>
      <c r="FR145" s="15" t="n">
        <f aca="false">IF(FR143&lt;FR144,FR143,FR144)</f>
        <v>0</v>
      </c>
      <c r="FS145" s="15" t="n">
        <f aca="false">IF(FS143&lt;FS144,FS143,FS144)</f>
        <v>0</v>
      </c>
      <c r="FT145" s="15" t="n">
        <f aca="false">IF(FT143&lt;FT144,FT143,FT144)</f>
        <v>0</v>
      </c>
      <c r="FU145" s="15" t="n">
        <f aca="false">IF(FU143&lt;FU144,FU143,FU144)</f>
        <v>0</v>
      </c>
      <c r="FV145" s="15" t="n">
        <f aca="false">IF(FV143&lt;FV144,FV143,FV144)</f>
        <v>0</v>
      </c>
      <c r="FW145" s="15" t="n">
        <f aca="false">IF(FW143&lt;FW144,FW143,FW144)</f>
        <v>0</v>
      </c>
      <c r="FX145" s="15" t="n">
        <f aca="false">IF(FX143&lt;FX144,FX143,FX144)</f>
        <v>0</v>
      </c>
      <c r="FY145" s="15" t="n">
        <f aca="false">IF(FY143&lt;FY144,FY143,FY144)</f>
        <v>0</v>
      </c>
      <c r="FZ145" s="15" t="n">
        <f aca="false">IF(FZ143&lt;FZ144,FZ143,FZ144)</f>
        <v>0</v>
      </c>
      <c r="GA145" s="15" t="n">
        <f aca="false">IF(GA143&lt;GA144,GA143,GA144)</f>
        <v>0</v>
      </c>
      <c r="GB145" s="15" t="n">
        <f aca="false">IF(GB143&lt;GB144,GB143,GB144)</f>
        <v>0</v>
      </c>
      <c r="GC145" s="15" t="n">
        <f aca="false">IF(GC143&lt;GC144,GC143,GC144)</f>
        <v>0</v>
      </c>
      <c r="GD145" s="15" t="n">
        <f aca="false">IF(GD143&lt;GD144,GD143,GD144)</f>
        <v>0</v>
      </c>
      <c r="GE145" s="15" t="n">
        <f aca="false">IF(GE143&lt;GE144,GE143,GE144)</f>
        <v>0</v>
      </c>
      <c r="GF145" s="15" t="n">
        <f aca="false">IF(GF143&lt;GF144,GF143,GF144)</f>
        <v>0</v>
      </c>
      <c r="GG145" s="15" t="n">
        <f aca="false">IF(GG143&lt;GG144,GG143,GG144)</f>
        <v>0</v>
      </c>
      <c r="GH145" s="15" t="n">
        <f aca="false">IF(GH143&lt;GH144,GH143,GH144)</f>
        <v>0</v>
      </c>
      <c r="GI145" s="15" t="n">
        <f aca="false">IF(GI143&lt;GI144,GI143,GI144)</f>
        <v>0</v>
      </c>
      <c r="GJ145" s="15" t="n">
        <f aca="false">IF(GJ143&lt;GJ144,GJ143,GJ144)</f>
        <v>0</v>
      </c>
      <c r="GK145" s="15" t="n">
        <f aca="false">IF(GK143&lt;GK144,GK143,GK144)</f>
        <v>0</v>
      </c>
      <c r="GL145" s="15" t="n">
        <f aca="false">IF(GL143&lt;GL144,GL143,GL144)</f>
        <v>0</v>
      </c>
      <c r="GM145" s="15" t="n">
        <f aca="false">IF(GM143&lt;GM144,GM143,GM144)</f>
        <v>0</v>
      </c>
      <c r="GN145" s="15" t="n">
        <f aca="false">IF(GN143&lt;GN144,GN143,GN144)</f>
        <v>0</v>
      </c>
      <c r="GO145" s="15" t="n">
        <f aca="false">IF(GO143&lt;GO144,GO143,GO144)</f>
        <v>0</v>
      </c>
      <c r="GP145" s="15" t="n">
        <f aca="false">IF(GP143&lt;GP144,GP143,GP144)</f>
        <v>0</v>
      </c>
    </row>
    <row r="146" customFormat="false" ht="6" hidden="true" customHeight="true" outlineLevel="0" collapsed="false">
      <c r="A146" s="1"/>
      <c r="B146" s="13"/>
      <c r="C146" s="10"/>
      <c r="D146" s="10"/>
      <c r="E146" s="61"/>
      <c r="F146" s="78"/>
      <c r="G146" s="61"/>
      <c r="H146" s="10"/>
      <c r="I146" s="10"/>
      <c r="AC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0" t="n">
        <f aca="false">FH$3^FH145</f>
        <v>1</v>
      </c>
      <c r="FI146" s="0" t="n">
        <f aca="false">FI$3^FI145*FH146</f>
        <v>1</v>
      </c>
      <c r="FJ146" s="0" t="n">
        <f aca="false">FJ$3^FJ145*FI146</f>
        <v>1</v>
      </c>
      <c r="FK146" s="0" t="n">
        <f aca="false">FK$3^FK145*FJ146</f>
        <v>1</v>
      </c>
      <c r="FL146" s="0" t="n">
        <f aca="false">FL$3^FL145*FK146</f>
        <v>1</v>
      </c>
      <c r="FM146" s="0" t="n">
        <f aca="false">FM$3^FM145*FL146</f>
        <v>1</v>
      </c>
      <c r="FN146" s="0" t="n">
        <f aca="false">FN$3^FN145*FM146</f>
        <v>1</v>
      </c>
      <c r="FO146" s="0" t="n">
        <f aca="false">FO$3^FO145*FN146</f>
        <v>1</v>
      </c>
      <c r="FP146" s="0" t="n">
        <f aca="false">FP$3^FP145*FO146</f>
        <v>1</v>
      </c>
      <c r="FQ146" s="0" t="n">
        <f aca="false">FQ$3^FQ145*FP146</f>
        <v>1</v>
      </c>
      <c r="FR146" s="0" t="n">
        <f aca="false">FR$3^FR145*FQ146</f>
        <v>1</v>
      </c>
      <c r="FS146" s="0" t="n">
        <f aca="false">FS$3^FS145*FR146</f>
        <v>1</v>
      </c>
      <c r="FT146" s="0" t="n">
        <f aca="false">FT$3^FT145*FS146</f>
        <v>1</v>
      </c>
      <c r="FU146" s="0" t="n">
        <f aca="false">FU$3^FU145*FT146</f>
        <v>1</v>
      </c>
      <c r="FV146" s="0" t="n">
        <f aca="false">FV$3^FV145*FU146</f>
        <v>1</v>
      </c>
      <c r="FW146" s="0" t="n">
        <f aca="false">FW$3^FW145*FV146</f>
        <v>1</v>
      </c>
      <c r="FX146" s="0" t="n">
        <f aca="false">FX$3^FX145*FW146</f>
        <v>1</v>
      </c>
      <c r="FY146" s="0" t="n">
        <f aca="false">FY$3^FY145*FX146</f>
        <v>1</v>
      </c>
      <c r="FZ146" s="0" t="n">
        <f aca="false">FZ$3^FZ145*FY146</f>
        <v>1</v>
      </c>
      <c r="GA146" s="0" t="n">
        <f aca="false">GA$3^GA145*FZ146</f>
        <v>1</v>
      </c>
      <c r="GB146" s="0" t="n">
        <f aca="false">GB$3^GB145*GA146</f>
        <v>1</v>
      </c>
      <c r="GC146" s="0" t="n">
        <f aca="false">GC$3^GC145*GB146</f>
        <v>1</v>
      </c>
      <c r="GD146" s="0" t="n">
        <f aca="false">GD$3^GD145*GC146</f>
        <v>1</v>
      </c>
      <c r="GE146" s="0" t="n">
        <f aca="false">GE$3^GE145*GD146</f>
        <v>1</v>
      </c>
      <c r="GF146" s="0" t="n">
        <f aca="false">GF$3^GF145*GE146</f>
        <v>1</v>
      </c>
      <c r="GG146" s="0" t="n">
        <f aca="false">GG$3^GG145*GF146</f>
        <v>1</v>
      </c>
      <c r="GH146" s="0" t="n">
        <f aca="false">GH$3^GH145*GG146</f>
        <v>1</v>
      </c>
      <c r="GI146" s="0" t="n">
        <f aca="false">GI$3^GI145*GH146</f>
        <v>1</v>
      </c>
      <c r="GJ146" s="0" t="n">
        <f aca="false">GJ$3^GJ145*GI146</f>
        <v>1</v>
      </c>
      <c r="GK146" s="0" t="n">
        <f aca="false">GK$3^GK145*GJ146</f>
        <v>1</v>
      </c>
      <c r="GL146" s="0" t="n">
        <f aca="false">GL$3^GL145*GK146</f>
        <v>1</v>
      </c>
      <c r="GM146" s="0" t="n">
        <f aca="false">GM$3^GM145*GL146</f>
        <v>1</v>
      </c>
      <c r="GN146" s="0" t="n">
        <f aca="false">GN$3^GN145*GM146</f>
        <v>1</v>
      </c>
      <c r="GO146" s="0" t="n">
        <f aca="false">GO$3^GO145*GN146</f>
        <v>1</v>
      </c>
      <c r="GP146" s="0" t="n">
        <f aca="false">GP$3^GP145*GO146</f>
        <v>1</v>
      </c>
      <c r="GQ146" s="0" t="n">
        <f aca="false">GP146</f>
        <v>1</v>
      </c>
    </row>
    <row r="147" customFormat="false" ht="6" hidden="true" customHeight="true" outlineLevel="0" collapsed="false">
      <c r="A147" s="1"/>
      <c r="B147" s="13"/>
      <c r="C147" s="10"/>
      <c r="D147" s="10"/>
      <c r="E147" s="61"/>
      <c r="F147" s="78"/>
      <c r="G147" s="61"/>
      <c r="H147" s="10"/>
      <c r="I147" s="10"/>
      <c r="AA147" s="0" t="s">
        <v>65</v>
      </c>
      <c r="AB147" s="15" t="n">
        <f aca="false">GU141</f>
        <v>0</v>
      </c>
      <c r="AC147" s="15" t="n">
        <f aca="false">GU139</f>
        <v>1111</v>
      </c>
      <c r="AD147" s="0" t="n">
        <f aca="false">AC147-AC148*(AB148-AB147)</f>
        <v>1111</v>
      </c>
      <c r="AE147" s="0" t="n">
        <v>256</v>
      </c>
      <c r="AF147" s="15" t="n">
        <f aca="false">IF(AD147/AE147=INT(AD147/AE147),1,0)</f>
        <v>0</v>
      </c>
      <c r="AG147" s="15" t="n">
        <f aca="false">IF(AF147=0,AD147,AD147/AE147)</f>
        <v>1111</v>
      </c>
      <c r="AH147" s="15" t="n">
        <v>16</v>
      </c>
      <c r="AI147" s="15" t="n">
        <f aca="false">IF(AG147/AH147=INT(AG147/AH147),1,0)</f>
        <v>0</v>
      </c>
      <c r="AJ147" s="15" t="n">
        <f aca="false">IF(AI147=0,AG147,AG147/AH147)</f>
        <v>1111</v>
      </c>
      <c r="AK147" s="15" t="n">
        <v>4</v>
      </c>
      <c r="AL147" s="15" t="n">
        <f aca="false">IF(AJ147/AK147=INT(AJ147/AK147),1,0)</f>
        <v>0</v>
      </c>
      <c r="AM147" s="15" t="n">
        <f aca="false">IF(AL147=0,AJ147,AJ147/AK147)</f>
        <v>1111</v>
      </c>
      <c r="AN147" s="15" t="n">
        <v>2</v>
      </c>
      <c r="AO147" s="15" t="n">
        <f aca="false">IF(AM147/AN147=INT(AM147/AN147),1,0)</f>
        <v>0</v>
      </c>
      <c r="AP147" s="15" t="n">
        <f aca="false">IF(AO147=0,AM147,AM147/AN147)</f>
        <v>1111</v>
      </c>
      <c r="AQ147" s="15" t="n">
        <v>81</v>
      </c>
      <c r="AR147" s="15" t="n">
        <f aca="false">IF(AP147/AQ147=INT(AP147/AQ147),1,0)</f>
        <v>0</v>
      </c>
      <c r="AS147" s="15" t="n">
        <f aca="false">IF(AR147=0,AP147,AP147/AQ147)</f>
        <v>1111</v>
      </c>
      <c r="AT147" s="15" t="n">
        <v>9</v>
      </c>
      <c r="AU147" s="15" t="n">
        <f aca="false">IF(AS147/AT147=INT(AS147/AT147),1,0)</f>
        <v>0</v>
      </c>
      <c r="AV147" s="15" t="n">
        <f aca="false">IF(AU147=0,AS147,AS147/AT147)</f>
        <v>1111</v>
      </c>
      <c r="AW147" s="15" t="n">
        <v>3</v>
      </c>
      <c r="AX147" s="15" t="n">
        <f aca="false">IF(AV147/AW147=INT(AV147/AW147),1,0)</f>
        <v>0</v>
      </c>
      <c r="AY147" s="15" t="n">
        <f aca="false">IF(AX147=0,AV147,AV147/AW147)</f>
        <v>1111</v>
      </c>
      <c r="AZ147" s="15" t="n">
        <v>25</v>
      </c>
      <c r="BA147" s="15" t="n">
        <f aca="false">IF(AY147/AZ147=INT(AY147/AZ147),1,0)</f>
        <v>0</v>
      </c>
      <c r="BB147" s="15" t="n">
        <f aca="false">IF(BA147=0,AY147,AY147/AZ147)</f>
        <v>1111</v>
      </c>
      <c r="BC147" s="15" t="n">
        <v>5</v>
      </c>
      <c r="BD147" s="15" t="n">
        <f aca="false">IF(BB147/BC147=INT(BB147/BC147),1,0)</f>
        <v>0</v>
      </c>
      <c r="BE147" s="15" t="n">
        <f aca="false">IF(BD147=0,BB147,BB147/BC147)</f>
        <v>1111</v>
      </c>
      <c r="BF147" s="15" t="n">
        <v>49</v>
      </c>
      <c r="BG147" s="15" t="n">
        <f aca="false">IF(BE147/BF147=INT(BE147/BF147),1,0)</f>
        <v>0</v>
      </c>
      <c r="BH147" s="15" t="n">
        <f aca="false">IF(BG147=0,BE147,BE147/BF147)</f>
        <v>1111</v>
      </c>
      <c r="BI147" s="15" t="n">
        <v>7</v>
      </c>
      <c r="BJ147" s="15" t="n">
        <f aca="false">IF(BH147/BI147=INT(BH147/BI147),1,0)</f>
        <v>0</v>
      </c>
      <c r="BK147" s="15" t="n">
        <f aca="false">IF(BJ147=0,BH147,BH147/BI147)</f>
        <v>1111</v>
      </c>
      <c r="BL147" s="15" t="n">
        <v>121</v>
      </c>
      <c r="BM147" s="15" t="n">
        <f aca="false">IF(BK147/BL147=INT(BK147/BL147),1,0)</f>
        <v>0</v>
      </c>
      <c r="BN147" s="15" t="n">
        <f aca="false">IF(BM147=0,BK147,BK147/BL147)</f>
        <v>1111</v>
      </c>
      <c r="BO147" s="15" t="n">
        <v>11</v>
      </c>
      <c r="BP147" s="15" t="n">
        <f aca="false">IF(BN147/BO147=INT(BN147/BO147),1,0)</f>
        <v>1</v>
      </c>
      <c r="BQ147" s="15" t="n">
        <f aca="false">IF(BP147=0,BN147,BN147/BO147)</f>
        <v>101</v>
      </c>
      <c r="BR147" s="15" t="n">
        <v>169</v>
      </c>
      <c r="BS147" s="15" t="n">
        <f aca="false">IF(BQ147/BR147=INT(BQ147/BR147),1,0)</f>
        <v>0</v>
      </c>
      <c r="BT147" s="15" t="n">
        <f aca="false">IF(BS147=0,BQ147,BQ147/BR147)</f>
        <v>101</v>
      </c>
      <c r="BU147" s="15" t="n">
        <v>13</v>
      </c>
      <c r="BV147" s="15" t="n">
        <f aca="false">IF(BT147/BU147=INT(BT147/BU147),1,0)</f>
        <v>0</v>
      </c>
      <c r="BW147" s="15" t="n">
        <f aca="false">IF(BV147=0,BT147,BT147/BU147)</f>
        <v>101</v>
      </c>
      <c r="BX147" s="15" t="n">
        <v>17</v>
      </c>
      <c r="BY147" s="15" t="n">
        <f aca="false">IF(BW147/BX147=INT(BW147/BX147),1,0)</f>
        <v>0</v>
      </c>
      <c r="BZ147" s="15" t="n">
        <f aca="false">IF(BY147=0,BW147,BW147/BX147)</f>
        <v>101</v>
      </c>
      <c r="CA147" s="15" t="n">
        <v>19</v>
      </c>
      <c r="CB147" s="15" t="n">
        <f aca="false">IF(BZ147/CA147=INT(BZ147/CA147),1,0)</f>
        <v>0</v>
      </c>
      <c r="CC147" s="15" t="n">
        <f aca="false">IF(CB147=0,BZ147,BZ147/CA147)</f>
        <v>101</v>
      </c>
      <c r="CD147" s="15" t="n">
        <v>23</v>
      </c>
      <c r="CE147" s="15" t="n">
        <f aca="false">IF(CC147/CD147=INT(CC147/CD147),1,0)</f>
        <v>0</v>
      </c>
      <c r="CF147" s="15" t="n">
        <f aca="false">IF(CE147=0,CC147,CC147/CD147)</f>
        <v>101</v>
      </c>
      <c r="CG147" s="15" t="n">
        <v>29</v>
      </c>
      <c r="CH147" s="15" t="n">
        <f aca="false">IF(CF147/CG147=INT(CF147/CG147),1,0)</f>
        <v>0</v>
      </c>
      <c r="CI147" s="15" t="n">
        <f aca="false">IF(CH147=0,CF147,CF147/CG147)</f>
        <v>101</v>
      </c>
      <c r="CJ147" s="15" t="n">
        <v>31</v>
      </c>
      <c r="CK147" s="15" t="n">
        <f aca="false">IF(CI147/CJ147=INT(CI147/CJ147),1,0)</f>
        <v>0</v>
      </c>
      <c r="CL147" s="15" t="n">
        <f aca="false">IF(CK147=0,CI147,CI147/CJ147)</f>
        <v>101</v>
      </c>
      <c r="CM147" s="15" t="n">
        <v>37</v>
      </c>
      <c r="CN147" s="15" t="n">
        <f aca="false">IF(CL147/CM147=INT(CL147/CM147),1,0)</f>
        <v>0</v>
      </c>
      <c r="CO147" s="15" t="n">
        <f aca="false">IF(CN147=0,CL147,CL147/CM147)</f>
        <v>101</v>
      </c>
      <c r="CP147" s="15" t="n">
        <v>41</v>
      </c>
      <c r="CQ147" s="15" t="n">
        <f aca="false">IF(CO147/CP147=INT(CO147/CP147),1,0)</f>
        <v>0</v>
      </c>
      <c r="CR147" s="15" t="n">
        <f aca="false">IF(CQ147=0,CO147,CO147/CP147)</f>
        <v>101</v>
      </c>
      <c r="CS147" s="15" t="n">
        <v>43</v>
      </c>
      <c r="CT147" s="15" t="n">
        <f aca="false">IF(CR147/CS147=INT(CR147/CS147),1,0)</f>
        <v>0</v>
      </c>
      <c r="CU147" s="15" t="n">
        <f aca="false">IF(CT147=0,CR147,CR147/CS147)</f>
        <v>101</v>
      </c>
      <c r="CV147" s="15" t="n">
        <v>47</v>
      </c>
      <c r="CW147" s="15" t="n">
        <f aca="false">IF(CU147/CV147=INT(CU147/CV147),1,0)</f>
        <v>0</v>
      </c>
      <c r="CX147" s="15" t="n">
        <f aca="false">IF(CW147=0,CU147,CU147/CV147)</f>
        <v>101</v>
      </c>
      <c r="CY147" s="15" t="n">
        <v>53</v>
      </c>
      <c r="CZ147" s="15" t="n">
        <f aca="false">IF(CX147/CY147=INT(CX147/CY147),1,0)</f>
        <v>0</v>
      </c>
      <c r="DA147" s="15" t="n">
        <f aca="false">IF(CZ147=0,CX147,CX147/CY147)</f>
        <v>101</v>
      </c>
      <c r="DB147" s="15" t="n">
        <v>59</v>
      </c>
      <c r="DC147" s="15" t="n">
        <f aca="false">IF(DA147/DB147=INT(DA147/DB147),1,0)</f>
        <v>0</v>
      </c>
      <c r="DD147" s="15" t="n">
        <f aca="false">IF(DC147=0,DA147,DA147/DB147)</f>
        <v>101</v>
      </c>
      <c r="DE147" s="15" t="n">
        <v>61</v>
      </c>
      <c r="DF147" s="15" t="n">
        <f aca="false">IF(DD147/DE147=INT(DD147/DE147),1,0)</f>
        <v>0</v>
      </c>
      <c r="DG147" s="15" t="n">
        <f aca="false">IF(DF147=0,DD147,DD147/DE147)</f>
        <v>101</v>
      </c>
      <c r="DH147" s="15" t="n">
        <v>67</v>
      </c>
      <c r="DI147" s="15" t="n">
        <f aca="false">IF(DG147/DH147=INT(DG147/DH147),1,0)</f>
        <v>0</v>
      </c>
      <c r="DJ147" s="15" t="n">
        <f aca="false">IF(DI147=0,DG147,DG147/DH147)</f>
        <v>101</v>
      </c>
      <c r="DK147" s="15" t="n">
        <v>71</v>
      </c>
      <c r="DL147" s="15" t="n">
        <f aca="false">IF(DJ147/DK147=INT(DJ147/DK147),1,0)</f>
        <v>0</v>
      </c>
      <c r="DM147" s="15" t="n">
        <f aca="false">IF(DL147=0,DJ147,DJ147/DK147)</f>
        <v>101</v>
      </c>
      <c r="DN147" s="15" t="n">
        <v>73</v>
      </c>
      <c r="DO147" s="15" t="n">
        <f aca="false">IF(DM147/DN147=INT(DM147/DN147),1,0)</f>
        <v>0</v>
      </c>
      <c r="DP147" s="15" t="n">
        <f aca="false">IF(DO147=0,DM147,DM147/DN147)</f>
        <v>101</v>
      </c>
      <c r="DQ147" s="15" t="n">
        <v>79</v>
      </c>
      <c r="DR147" s="15" t="n">
        <f aca="false">IF(DP147/DQ147=INT(DP147/DQ147),1,0)</f>
        <v>0</v>
      </c>
      <c r="DS147" s="15" t="n">
        <f aca="false">IF(DR147=0,DP147,DP147/DQ147)</f>
        <v>101</v>
      </c>
      <c r="DT147" s="15" t="n">
        <v>83</v>
      </c>
      <c r="DU147" s="15" t="n">
        <f aca="false">IF(DS147/DT147=INT(DS147/DT147),1,0)</f>
        <v>0</v>
      </c>
      <c r="DV147" s="15" t="n">
        <f aca="false">IF(DU147=0,DS147,DS147/DT147)</f>
        <v>101</v>
      </c>
      <c r="DW147" s="15" t="n">
        <v>89</v>
      </c>
      <c r="DX147" s="15" t="n">
        <f aca="false">IF(DV147/DW147=INT(DV147/DW147),1,0)</f>
        <v>0</v>
      </c>
      <c r="DY147" s="15" t="n">
        <f aca="false">IF(DX147=0,DV147,DV147/DW147)</f>
        <v>101</v>
      </c>
      <c r="DZ147" s="15" t="n">
        <v>97</v>
      </c>
      <c r="EA147" s="15" t="n">
        <f aca="false">IF(DY147/DZ147=INT(DY147/DZ147),1,0)</f>
        <v>0</v>
      </c>
      <c r="EB147" s="15" t="n">
        <f aca="false">IF(EA147=0,DY147,DY147/DZ147)</f>
        <v>101</v>
      </c>
      <c r="EC147" s="15" t="n">
        <v>101</v>
      </c>
      <c r="ED147" s="15" t="n">
        <f aca="false">IF(EB147/EC147=INT(EB147/EC147),1,0)</f>
        <v>1</v>
      </c>
      <c r="EE147" s="15" t="n">
        <f aca="false">IF(ED147=0,EB147,EB147/EC147)</f>
        <v>1</v>
      </c>
      <c r="EF147" s="15" t="n">
        <v>103</v>
      </c>
      <c r="EG147" s="15" t="n">
        <f aca="false">IF(EE147/EF147=INT(EE147/EF147),1,0)</f>
        <v>0</v>
      </c>
      <c r="EH147" s="15" t="n">
        <f aca="false">IF(EG147=0,EE147,EE147/EF147)</f>
        <v>1</v>
      </c>
      <c r="EI147" s="15" t="n">
        <v>107</v>
      </c>
      <c r="EJ147" s="15" t="n">
        <f aca="false">IF(EH147/EI147=INT(EH147/EI147),1,0)</f>
        <v>0</v>
      </c>
      <c r="EK147" s="15" t="n">
        <f aca="false">IF(EJ147=0,EH147,EH147/EI147)</f>
        <v>1</v>
      </c>
      <c r="EL147" s="15" t="n">
        <v>109</v>
      </c>
      <c r="EM147" s="15" t="n">
        <f aca="false">IF(EK147/EL147=INT(EK147/EL147),1,0)</f>
        <v>0</v>
      </c>
      <c r="EN147" s="15" t="n">
        <f aca="false">IF(EM147=0,EK147,EK147/EL147)</f>
        <v>1</v>
      </c>
      <c r="EO147" s="15" t="n">
        <v>113</v>
      </c>
      <c r="EP147" s="15" t="n">
        <f aca="false">IF(EN147/EO147=INT(EN147/EO147),1,0)</f>
        <v>0</v>
      </c>
      <c r="EQ147" s="15" t="n">
        <f aca="false">IF(EP147=0,EN147,EN147/EO147)</f>
        <v>1</v>
      </c>
      <c r="ER147" s="15" t="n">
        <v>127</v>
      </c>
      <c r="ES147" s="15" t="n">
        <f aca="false">IF(EQ147/ER147=INT(EQ147/ER147),1,0)</f>
        <v>0</v>
      </c>
      <c r="ET147" s="15" t="n">
        <f aca="false">IF(ES147=0,EQ147,EQ147/ER147)</f>
        <v>1</v>
      </c>
      <c r="EU147" s="15" t="n">
        <v>131</v>
      </c>
      <c r="EV147" s="15" t="n">
        <f aca="false">IF(ET147/EU147=INT(ET147/EU147),1,0)</f>
        <v>0</v>
      </c>
      <c r="EW147" s="15" t="n">
        <f aca="false">IF(EV147=0,ET147,ET147/EU147)</f>
        <v>1</v>
      </c>
      <c r="EX147" s="15" t="n">
        <v>137</v>
      </c>
      <c r="EY147" s="15" t="n">
        <f aca="false">IF(EW147/EX147=INT(EW147/EX147),1,0)</f>
        <v>0</v>
      </c>
      <c r="EZ147" s="15" t="n">
        <f aca="false">IF(EY147=0,EW147,EW147/EX147)</f>
        <v>1</v>
      </c>
      <c r="FA147" s="15" t="n">
        <v>139</v>
      </c>
      <c r="FB147" s="15" t="n">
        <f aca="false">IF(EZ147/FA147=INT(EZ147/FA147),1,0)</f>
        <v>0</v>
      </c>
      <c r="FC147" s="15" t="n">
        <f aca="false">IF(FB147=0,EZ147,EZ147/FA147)</f>
        <v>1</v>
      </c>
      <c r="FD147" s="15" t="n">
        <v>149</v>
      </c>
      <c r="FE147" s="15" t="n">
        <f aca="false">IF(FC147/FD147=INT(FC147/FD147),1,0)</f>
        <v>0</v>
      </c>
      <c r="FF147" s="15" t="n">
        <f aca="false">IF(FE147=0,FC147,FC147/FD147)</f>
        <v>1</v>
      </c>
      <c r="FG147" s="15"/>
      <c r="FH147" s="15" t="n">
        <f aca="false">8*AF147+4*AI147+2*AL147+AO147</f>
        <v>0</v>
      </c>
      <c r="FI147" s="15" t="n">
        <f aca="false">4*AR147+2*AU147+AX147</f>
        <v>0</v>
      </c>
      <c r="FJ147" s="15" t="n">
        <f aca="false">2*BA147+BD147</f>
        <v>0</v>
      </c>
      <c r="FK147" s="15" t="n">
        <f aca="false">2*BG147+BJ147</f>
        <v>0</v>
      </c>
      <c r="FL147" s="15" t="n">
        <f aca="false">2*BM147+BP147</f>
        <v>1</v>
      </c>
      <c r="FM147" s="15" t="n">
        <f aca="false">2*BS147+BV147</f>
        <v>0</v>
      </c>
      <c r="FN147" s="15" t="n">
        <f aca="false">BY147</f>
        <v>0</v>
      </c>
      <c r="FO147" s="15" t="n">
        <f aca="false">CB147</f>
        <v>0</v>
      </c>
      <c r="FP147" s="15" t="n">
        <f aca="false">CE147</f>
        <v>0</v>
      </c>
      <c r="FQ147" s="15" t="n">
        <f aca="false">CH147</f>
        <v>0</v>
      </c>
      <c r="FR147" s="15" t="n">
        <f aca="false">CK147</f>
        <v>0</v>
      </c>
      <c r="FS147" s="0" t="n">
        <f aca="false">CN147</f>
        <v>0</v>
      </c>
      <c r="FT147" s="0" t="n">
        <f aca="false">CQ147</f>
        <v>0</v>
      </c>
      <c r="FU147" s="0" t="n">
        <f aca="false">CT147</f>
        <v>0</v>
      </c>
      <c r="FV147" s="0" t="n">
        <f aca="false">CW147</f>
        <v>0</v>
      </c>
      <c r="FW147" s="0" t="n">
        <f aca="false">CZ147</f>
        <v>0</v>
      </c>
      <c r="FX147" s="0" t="n">
        <f aca="false">DC147</f>
        <v>0</v>
      </c>
      <c r="FY147" s="0" t="n">
        <f aca="false">DF147</f>
        <v>0</v>
      </c>
      <c r="FZ147" s="0" t="n">
        <f aca="false">DI147</f>
        <v>0</v>
      </c>
      <c r="GA147" s="0" t="n">
        <f aca="false">DL147</f>
        <v>0</v>
      </c>
      <c r="GB147" s="0" t="n">
        <f aca="false">DO147</f>
        <v>0</v>
      </c>
      <c r="GC147" s="0" t="n">
        <f aca="false">DR147</f>
        <v>0</v>
      </c>
      <c r="GD147" s="0" t="n">
        <f aca="false">DU147</f>
        <v>0</v>
      </c>
      <c r="GE147" s="0" t="n">
        <f aca="false">DX147</f>
        <v>0</v>
      </c>
      <c r="GF147" s="0" t="n">
        <f aca="false">EA147</f>
        <v>0</v>
      </c>
      <c r="GG147" s="0" t="n">
        <f aca="false">ED147</f>
        <v>1</v>
      </c>
      <c r="GH147" s="0" t="n">
        <f aca="false">EG147</f>
        <v>0</v>
      </c>
      <c r="GI147" s="0" t="n">
        <f aca="false">EJ147</f>
        <v>0</v>
      </c>
      <c r="GJ147" s="0" t="n">
        <f aca="false">EM147</f>
        <v>0</v>
      </c>
      <c r="GK147" s="0" t="n">
        <f aca="false">EP147</f>
        <v>0</v>
      </c>
      <c r="GL147" s="0" t="n">
        <f aca="false">ES147</f>
        <v>0</v>
      </c>
      <c r="GM147" s="0" t="n">
        <f aca="false">EV147</f>
        <v>0</v>
      </c>
      <c r="GN147" s="0" t="n">
        <f aca="false">EY147</f>
        <v>0</v>
      </c>
      <c r="GO147" s="0" t="n">
        <f aca="false">FB147</f>
        <v>0</v>
      </c>
      <c r="GP147" s="0" t="n">
        <f aca="false">FE147</f>
        <v>0</v>
      </c>
      <c r="GQ147" s="0" t="n">
        <f aca="false">AD147</f>
        <v>1111</v>
      </c>
      <c r="GR147" s="0" t="n">
        <f aca="false">GQ147/GQ150</f>
        <v>1111</v>
      </c>
    </row>
    <row r="148" customFormat="false" ht="6" hidden="true" customHeight="true" outlineLevel="0" collapsed="false">
      <c r="A148" s="1"/>
      <c r="B148" s="13"/>
      <c r="C148" s="10"/>
      <c r="D148" s="10"/>
      <c r="E148" s="61"/>
      <c r="F148" s="78"/>
      <c r="G148" s="61"/>
      <c r="H148" s="10"/>
      <c r="I148" s="10"/>
      <c r="AB148" s="0" t="n">
        <f aca="false">AB147+INT(AC147/AC148)</f>
        <v>0</v>
      </c>
      <c r="AC148" s="15" t="n">
        <f aca="false">GU140</f>
        <v>1560</v>
      </c>
      <c r="AD148" s="0" t="n">
        <f aca="false">AC148</f>
        <v>1560</v>
      </c>
      <c r="AE148" s="0" t="n">
        <v>256</v>
      </c>
      <c r="AF148" s="15" t="n">
        <f aca="false">IF(AD148/AE148=INT(AD148/AE148),1,0)</f>
        <v>0</v>
      </c>
      <c r="AG148" s="15" t="n">
        <f aca="false">IF(AF148=0,AD148,AD148/AE148)</f>
        <v>1560</v>
      </c>
      <c r="AH148" s="15" t="n">
        <v>16</v>
      </c>
      <c r="AI148" s="15" t="n">
        <f aca="false">IF(AG148/AH148=INT(AG148/AH148),1,0)</f>
        <v>0</v>
      </c>
      <c r="AJ148" s="15" t="n">
        <f aca="false">IF(AI148=0,AG148,AG148/AH148)</f>
        <v>1560</v>
      </c>
      <c r="AK148" s="15" t="n">
        <v>4</v>
      </c>
      <c r="AL148" s="15" t="n">
        <f aca="false">IF(AJ148/AK148=INT(AJ148/AK148),1,0)</f>
        <v>1</v>
      </c>
      <c r="AM148" s="15" t="n">
        <f aca="false">IF(AL148=0,AJ148,AJ148/AK148)</f>
        <v>390</v>
      </c>
      <c r="AN148" s="15" t="n">
        <v>2</v>
      </c>
      <c r="AO148" s="15" t="n">
        <f aca="false">IF(AM148/AN148=INT(AM148/AN148),1,0)</f>
        <v>1</v>
      </c>
      <c r="AP148" s="15" t="n">
        <f aca="false">IF(AO148=0,AM148,AM148/AN148)</f>
        <v>195</v>
      </c>
      <c r="AQ148" s="15" t="n">
        <v>81</v>
      </c>
      <c r="AR148" s="15" t="n">
        <f aca="false">IF(AP148/AQ148=INT(AP148/AQ148),1,0)</f>
        <v>0</v>
      </c>
      <c r="AS148" s="15" t="n">
        <f aca="false">IF(AR148=0,AP148,AP148/AQ148)</f>
        <v>195</v>
      </c>
      <c r="AT148" s="15" t="n">
        <v>9</v>
      </c>
      <c r="AU148" s="15" t="n">
        <f aca="false">IF(AS148/AT148=INT(AS148/AT148),1,0)</f>
        <v>0</v>
      </c>
      <c r="AV148" s="15" t="n">
        <f aca="false">IF(AU148=0,AS148,AS148/AT148)</f>
        <v>195</v>
      </c>
      <c r="AW148" s="15" t="n">
        <v>3</v>
      </c>
      <c r="AX148" s="15" t="n">
        <f aca="false">IF(AV148/AW148=INT(AV148/AW148),1,0)</f>
        <v>1</v>
      </c>
      <c r="AY148" s="15" t="n">
        <f aca="false">IF(AX148=0,AV148,AV148/AW148)</f>
        <v>65</v>
      </c>
      <c r="AZ148" s="15" t="n">
        <v>25</v>
      </c>
      <c r="BA148" s="15" t="n">
        <f aca="false">IF(AY148/AZ148=INT(AY148/AZ148),1,0)</f>
        <v>0</v>
      </c>
      <c r="BB148" s="15" t="n">
        <f aca="false">IF(BA148=0,AY148,AY148/AZ148)</f>
        <v>65</v>
      </c>
      <c r="BC148" s="15" t="n">
        <v>5</v>
      </c>
      <c r="BD148" s="15" t="n">
        <f aca="false">IF(BB148/BC148=INT(BB148/BC148),1,0)</f>
        <v>1</v>
      </c>
      <c r="BE148" s="15" t="n">
        <f aca="false">IF(BD148=0,BB148,BB148/BC148)</f>
        <v>13</v>
      </c>
      <c r="BF148" s="15" t="n">
        <v>49</v>
      </c>
      <c r="BG148" s="15" t="n">
        <f aca="false">IF(BE148/BF148=INT(BE148/BF148),1,0)</f>
        <v>0</v>
      </c>
      <c r="BH148" s="15" t="n">
        <f aca="false">IF(BG148=0,BE148,BE148/BF148)</f>
        <v>13</v>
      </c>
      <c r="BI148" s="15" t="n">
        <v>7</v>
      </c>
      <c r="BJ148" s="15" t="n">
        <f aca="false">IF(BH148/BI148=INT(BH148/BI148),1,0)</f>
        <v>0</v>
      </c>
      <c r="BK148" s="15" t="n">
        <f aca="false">IF(BJ148=0,BH148,BH148/BI148)</f>
        <v>13</v>
      </c>
      <c r="BL148" s="15" t="n">
        <v>121</v>
      </c>
      <c r="BM148" s="15" t="n">
        <f aca="false">IF(BK148/BL148=INT(BK148/BL148),1,0)</f>
        <v>0</v>
      </c>
      <c r="BN148" s="15" t="n">
        <f aca="false">IF(BM148=0,BK148,BK148/BL148)</f>
        <v>13</v>
      </c>
      <c r="BO148" s="15" t="n">
        <v>11</v>
      </c>
      <c r="BP148" s="15" t="n">
        <f aca="false">IF(BN148/BO148=INT(BN148/BO148),1,0)</f>
        <v>0</v>
      </c>
      <c r="BQ148" s="15" t="n">
        <f aca="false">IF(BP148=0,BN148,BN148/BO148)</f>
        <v>13</v>
      </c>
      <c r="BR148" s="15" t="n">
        <v>169</v>
      </c>
      <c r="BS148" s="15" t="n">
        <f aca="false">IF(BQ148/BR148=INT(BQ148/BR148),1,0)</f>
        <v>0</v>
      </c>
      <c r="BT148" s="15" t="n">
        <f aca="false">IF(BS148=0,BQ148,BQ148/BR148)</f>
        <v>13</v>
      </c>
      <c r="BU148" s="15" t="n">
        <v>13</v>
      </c>
      <c r="BV148" s="15" t="n">
        <f aca="false">IF(BT148/BU148=INT(BT148/BU148),1,0)</f>
        <v>1</v>
      </c>
      <c r="BW148" s="15" t="n">
        <f aca="false">IF(BV148=0,BT148,BT148/BU148)</f>
        <v>1</v>
      </c>
      <c r="BX148" s="15" t="n">
        <v>17</v>
      </c>
      <c r="BY148" s="15" t="n">
        <f aca="false">IF(BW148/BX148=INT(BW148/BX148),1,0)</f>
        <v>0</v>
      </c>
      <c r="BZ148" s="15" t="n">
        <f aca="false">IF(BY148=0,BW148,BW148/BX148)</f>
        <v>1</v>
      </c>
      <c r="CA148" s="15" t="n">
        <v>19</v>
      </c>
      <c r="CB148" s="15" t="n">
        <f aca="false">IF(BZ148/CA148=INT(BZ148/CA148),1,0)</f>
        <v>0</v>
      </c>
      <c r="CC148" s="15" t="n">
        <f aca="false">IF(CB148=0,BZ148,BZ148/CA148)</f>
        <v>1</v>
      </c>
      <c r="CD148" s="15" t="n">
        <v>23</v>
      </c>
      <c r="CE148" s="15" t="n">
        <f aca="false">IF(CC148/CD148=INT(CC148/CD148),1,0)</f>
        <v>0</v>
      </c>
      <c r="CF148" s="15" t="n">
        <f aca="false">IF(CE148=0,CC148,CC148/CD148)</f>
        <v>1</v>
      </c>
      <c r="CG148" s="15" t="n">
        <v>29</v>
      </c>
      <c r="CH148" s="15" t="n">
        <f aca="false">IF(CF148/CG148=INT(CF148/CG148),1,0)</f>
        <v>0</v>
      </c>
      <c r="CI148" s="15" t="n">
        <f aca="false">IF(CH148=0,CF148,CF148/CG148)</f>
        <v>1</v>
      </c>
      <c r="CJ148" s="15" t="n">
        <v>31</v>
      </c>
      <c r="CK148" s="15" t="n">
        <f aca="false">IF(CI148/CJ148=INT(CI148/CJ148),1,0)</f>
        <v>0</v>
      </c>
      <c r="CL148" s="15" t="n">
        <f aca="false">IF(CK148=0,CI148,CI148/CJ148)</f>
        <v>1</v>
      </c>
      <c r="CM148" s="15" t="n">
        <v>37</v>
      </c>
      <c r="CN148" s="15" t="n">
        <f aca="false">IF(CL148/CM148=INT(CL148/CM148),1,0)</f>
        <v>0</v>
      </c>
      <c r="CO148" s="15" t="n">
        <f aca="false">IF(CN148=0,CL148,CL148/CM148)</f>
        <v>1</v>
      </c>
      <c r="CP148" s="15" t="n">
        <v>41</v>
      </c>
      <c r="CQ148" s="15" t="n">
        <f aca="false">IF(CO148/CP148=INT(CO148/CP148),1,0)</f>
        <v>0</v>
      </c>
      <c r="CR148" s="15" t="n">
        <f aca="false">IF(CQ148=0,CO148,CO148/CP148)</f>
        <v>1</v>
      </c>
      <c r="CS148" s="15" t="n">
        <v>43</v>
      </c>
      <c r="CT148" s="15" t="n">
        <f aca="false">IF(CR148/CS148=INT(CR148/CS148),1,0)</f>
        <v>0</v>
      </c>
      <c r="CU148" s="15" t="n">
        <f aca="false">IF(CT148=0,CR148,CR148/CS148)</f>
        <v>1</v>
      </c>
      <c r="CV148" s="15" t="n">
        <v>47</v>
      </c>
      <c r="CW148" s="15" t="n">
        <f aca="false">IF(CU148/CV148=INT(CU148/CV148),1,0)</f>
        <v>0</v>
      </c>
      <c r="CX148" s="15" t="n">
        <f aca="false">IF(CW148=0,CU148,CU148/CV148)</f>
        <v>1</v>
      </c>
      <c r="CY148" s="15" t="n">
        <v>53</v>
      </c>
      <c r="CZ148" s="15" t="n">
        <f aca="false">IF(CX148/CY148=INT(CX148/CY148),1,0)</f>
        <v>0</v>
      </c>
      <c r="DA148" s="15" t="n">
        <f aca="false">IF(CZ148=0,CX148,CX148/CY148)</f>
        <v>1</v>
      </c>
      <c r="DB148" s="15" t="n">
        <v>59</v>
      </c>
      <c r="DC148" s="15" t="n">
        <f aca="false">IF(DA148/DB148=INT(DA148/DB148),1,0)</f>
        <v>0</v>
      </c>
      <c r="DD148" s="15" t="n">
        <f aca="false">IF(DC148=0,DA148,DA148/DB148)</f>
        <v>1</v>
      </c>
      <c r="DE148" s="15" t="n">
        <v>61</v>
      </c>
      <c r="DF148" s="15" t="n">
        <f aca="false">IF(DD148/DE148=INT(DD148/DE148),1,0)</f>
        <v>0</v>
      </c>
      <c r="DG148" s="15" t="n">
        <f aca="false">IF(DF148=0,DD148,DD148/DE148)</f>
        <v>1</v>
      </c>
      <c r="DH148" s="15" t="n">
        <v>67</v>
      </c>
      <c r="DI148" s="15" t="n">
        <f aca="false">IF(DG148/DH148=INT(DG148/DH148),1,0)</f>
        <v>0</v>
      </c>
      <c r="DJ148" s="15" t="n">
        <f aca="false">IF(DI148=0,DG148,DG148/DH148)</f>
        <v>1</v>
      </c>
      <c r="DK148" s="15" t="n">
        <v>71</v>
      </c>
      <c r="DL148" s="15" t="n">
        <f aca="false">IF(DJ148/DK148=INT(DJ148/DK148),1,0)</f>
        <v>0</v>
      </c>
      <c r="DM148" s="15" t="n">
        <f aca="false">IF(DL148=0,DJ148,DJ148/DK148)</f>
        <v>1</v>
      </c>
      <c r="DN148" s="15" t="n">
        <v>73</v>
      </c>
      <c r="DO148" s="15" t="n">
        <f aca="false">IF(DM148/DN148=INT(DM148/DN148),1,0)</f>
        <v>0</v>
      </c>
      <c r="DP148" s="15" t="n">
        <f aca="false">IF(DO148=0,DM148,DM148/DN148)</f>
        <v>1</v>
      </c>
      <c r="DQ148" s="15" t="n">
        <v>79</v>
      </c>
      <c r="DR148" s="15" t="n">
        <f aca="false">IF(DP148/DQ148=INT(DP148/DQ148),1,0)</f>
        <v>0</v>
      </c>
      <c r="DS148" s="15" t="n">
        <f aca="false">IF(DR148=0,DP148,DP148/DQ148)</f>
        <v>1</v>
      </c>
      <c r="DT148" s="15" t="n">
        <v>83</v>
      </c>
      <c r="DU148" s="15" t="n">
        <f aca="false">IF(DS148/DT148=INT(DS148/DT148),1,0)</f>
        <v>0</v>
      </c>
      <c r="DV148" s="15" t="n">
        <f aca="false">IF(DU148=0,DS148,DS148/DT148)</f>
        <v>1</v>
      </c>
      <c r="DW148" s="15" t="n">
        <v>89</v>
      </c>
      <c r="DX148" s="15" t="n">
        <f aca="false">IF(DV148/DW148=INT(DV148/DW148),1,0)</f>
        <v>0</v>
      </c>
      <c r="DY148" s="15" t="n">
        <f aca="false">IF(DX148=0,DV148,DV148/DW148)</f>
        <v>1</v>
      </c>
      <c r="DZ148" s="15" t="n">
        <v>97</v>
      </c>
      <c r="EA148" s="15" t="n">
        <f aca="false">IF(DY148/DZ148=INT(DY148/DZ148),1,0)</f>
        <v>0</v>
      </c>
      <c r="EB148" s="15" t="n">
        <f aca="false">IF(EA148=0,DY148,DY148/DZ148)</f>
        <v>1</v>
      </c>
      <c r="EC148" s="15" t="n">
        <v>101</v>
      </c>
      <c r="ED148" s="15" t="n">
        <f aca="false">IF(EB148/EC148=INT(EB148/EC148),1,0)</f>
        <v>0</v>
      </c>
      <c r="EE148" s="15" t="n">
        <f aca="false">IF(ED148=0,EB148,EB148/EC148)</f>
        <v>1</v>
      </c>
      <c r="EF148" s="15" t="n">
        <v>103</v>
      </c>
      <c r="EG148" s="15" t="n">
        <f aca="false">IF(EE148/EF148=INT(EE148/EF148),1,0)</f>
        <v>0</v>
      </c>
      <c r="EH148" s="15" t="n">
        <f aca="false">IF(EG148=0,EE148,EE148/EF148)</f>
        <v>1</v>
      </c>
      <c r="EI148" s="15" t="n">
        <v>107</v>
      </c>
      <c r="EJ148" s="15" t="n">
        <f aca="false">IF(EH148/EI148=INT(EH148/EI148),1,0)</f>
        <v>0</v>
      </c>
      <c r="EK148" s="15" t="n">
        <f aca="false">IF(EJ148=0,EH148,EH148/EI148)</f>
        <v>1</v>
      </c>
      <c r="EL148" s="15" t="n">
        <v>109</v>
      </c>
      <c r="EM148" s="15" t="n">
        <f aca="false">IF(EK148/EL148=INT(EK148/EL148),1,0)</f>
        <v>0</v>
      </c>
      <c r="EN148" s="15" t="n">
        <f aca="false">IF(EM148=0,EK148,EK148/EL148)</f>
        <v>1</v>
      </c>
      <c r="EO148" s="15" t="n">
        <v>113</v>
      </c>
      <c r="EP148" s="15" t="n">
        <f aca="false">IF(EN148/EO148=INT(EN148/EO148),1,0)</f>
        <v>0</v>
      </c>
      <c r="EQ148" s="15" t="n">
        <f aca="false">IF(EP148=0,EN148,EN148/EO148)</f>
        <v>1</v>
      </c>
      <c r="ER148" s="15" t="n">
        <v>127</v>
      </c>
      <c r="ES148" s="15" t="n">
        <f aca="false">IF(EQ148/ER148=INT(EQ148/ER148),1,0)</f>
        <v>0</v>
      </c>
      <c r="ET148" s="15" t="n">
        <f aca="false">IF(ES148=0,EQ148,EQ148/ER148)</f>
        <v>1</v>
      </c>
      <c r="EU148" s="15" t="n">
        <v>131</v>
      </c>
      <c r="EV148" s="15" t="n">
        <f aca="false">IF(ET148/EU148=INT(ET148/EU148),1,0)</f>
        <v>0</v>
      </c>
      <c r="EW148" s="15" t="n">
        <f aca="false">IF(EV148=0,ET148,ET148/EU148)</f>
        <v>1</v>
      </c>
      <c r="EX148" s="15" t="n">
        <v>137</v>
      </c>
      <c r="EY148" s="15" t="n">
        <f aca="false">IF(EW148/EX148=INT(EW148/EX148),1,0)</f>
        <v>0</v>
      </c>
      <c r="EZ148" s="15" t="n">
        <f aca="false">IF(EY148=0,EW148,EW148/EX148)</f>
        <v>1</v>
      </c>
      <c r="FA148" s="15" t="n">
        <v>139</v>
      </c>
      <c r="FB148" s="15" t="n">
        <f aca="false">IF(EZ148/FA148=INT(EZ148/FA148),1,0)</f>
        <v>0</v>
      </c>
      <c r="FC148" s="15" t="n">
        <f aca="false">IF(FB148=0,EZ148,EZ148/FA148)</f>
        <v>1</v>
      </c>
      <c r="FD148" s="15" t="n">
        <v>149</v>
      </c>
      <c r="FE148" s="15" t="n">
        <f aca="false">IF(FC148/FD148=INT(FC148/FD148),1,0)</f>
        <v>0</v>
      </c>
      <c r="FF148" s="15" t="n">
        <f aca="false">IF(FE148=0,FC148,FC148/FD148)</f>
        <v>1</v>
      </c>
      <c r="FG148" s="15"/>
      <c r="FH148" s="15" t="n">
        <f aca="false">8*AF148+4*AI148+2*AL148+AO148</f>
        <v>3</v>
      </c>
      <c r="FI148" s="15" t="n">
        <f aca="false">4*AR148+2*AU148+AX148</f>
        <v>1</v>
      </c>
      <c r="FJ148" s="15" t="n">
        <f aca="false">2*BA148+BD148</f>
        <v>1</v>
      </c>
      <c r="FK148" s="15" t="n">
        <f aca="false">2*BG148+BJ148</f>
        <v>0</v>
      </c>
      <c r="FL148" s="15" t="n">
        <f aca="false">2*BM148+BP148</f>
        <v>0</v>
      </c>
      <c r="FM148" s="15" t="n">
        <f aca="false">2*BS148+BV148</f>
        <v>1</v>
      </c>
      <c r="FN148" s="15" t="n">
        <f aca="false">BY148</f>
        <v>0</v>
      </c>
      <c r="FO148" s="15" t="n">
        <f aca="false">CB148</f>
        <v>0</v>
      </c>
      <c r="FP148" s="15" t="n">
        <f aca="false">CE148</f>
        <v>0</v>
      </c>
      <c r="FQ148" s="15" t="n">
        <f aca="false">CH148</f>
        <v>0</v>
      </c>
      <c r="FR148" s="15" t="n">
        <f aca="false">CK148</f>
        <v>0</v>
      </c>
      <c r="FS148" s="0" t="n">
        <f aca="false">CN148</f>
        <v>0</v>
      </c>
      <c r="FT148" s="0" t="n">
        <f aca="false">CQ148</f>
        <v>0</v>
      </c>
      <c r="FU148" s="0" t="n">
        <f aca="false">CT148</f>
        <v>0</v>
      </c>
      <c r="FV148" s="0" t="n">
        <f aca="false">CW148</f>
        <v>0</v>
      </c>
      <c r="FW148" s="0" t="n">
        <f aca="false">CZ148</f>
        <v>0</v>
      </c>
      <c r="FX148" s="0" t="n">
        <f aca="false">DC148</f>
        <v>0</v>
      </c>
      <c r="FY148" s="0" t="n">
        <f aca="false">DF148</f>
        <v>0</v>
      </c>
      <c r="FZ148" s="0" t="n">
        <f aca="false">DI148</f>
        <v>0</v>
      </c>
      <c r="GA148" s="0" t="n">
        <f aca="false">DL148</f>
        <v>0</v>
      </c>
      <c r="GB148" s="0" t="n">
        <f aca="false">DO148</f>
        <v>0</v>
      </c>
      <c r="GC148" s="0" t="n">
        <f aca="false">DR148</f>
        <v>0</v>
      </c>
      <c r="GD148" s="0" t="n">
        <f aca="false">DU148</f>
        <v>0</v>
      </c>
      <c r="GE148" s="0" t="n">
        <f aca="false">DX148</f>
        <v>0</v>
      </c>
      <c r="GF148" s="0" t="n">
        <f aca="false">EA148</f>
        <v>0</v>
      </c>
      <c r="GG148" s="0" t="n">
        <f aca="false">ED148</f>
        <v>0</v>
      </c>
      <c r="GH148" s="0" t="n">
        <f aca="false">EG148</f>
        <v>0</v>
      </c>
      <c r="GI148" s="0" t="n">
        <f aca="false">EJ148</f>
        <v>0</v>
      </c>
      <c r="GJ148" s="0" t="n">
        <f aca="false">EM148</f>
        <v>0</v>
      </c>
      <c r="GK148" s="0" t="n">
        <f aca="false">EP148</f>
        <v>0</v>
      </c>
      <c r="GL148" s="0" t="n">
        <f aca="false">ES148</f>
        <v>0</v>
      </c>
      <c r="GM148" s="0" t="n">
        <f aca="false">EV148</f>
        <v>0</v>
      </c>
      <c r="GN148" s="0" t="n">
        <f aca="false">EY148</f>
        <v>0</v>
      </c>
      <c r="GO148" s="0" t="n">
        <f aca="false">FB148</f>
        <v>0</v>
      </c>
      <c r="GP148" s="0" t="n">
        <f aca="false">FE148</f>
        <v>0</v>
      </c>
      <c r="GQ148" s="0" t="n">
        <f aca="false">AD148</f>
        <v>1560</v>
      </c>
      <c r="GR148" s="0" t="n">
        <f aca="false">GQ148/GQ150</f>
        <v>1560</v>
      </c>
    </row>
    <row r="149" customFormat="false" ht="6" hidden="true" customHeight="true" outlineLevel="0" collapsed="false">
      <c r="A149" s="1"/>
      <c r="B149" s="13"/>
      <c r="C149" s="10"/>
      <c r="D149" s="10"/>
      <c r="E149" s="61"/>
      <c r="F149" s="78"/>
      <c r="G149" s="61"/>
      <c r="H149" s="10"/>
      <c r="I149" s="10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 t="n">
        <f aca="false">IF(FH147&lt;FH148,FH147,FH148)</f>
        <v>0</v>
      </c>
      <c r="FI149" s="15" t="n">
        <f aca="false">IF(FI147&lt;FI148,FI147,FI148)</f>
        <v>0</v>
      </c>
      <c r="FJ149" s="15" t="n">
        <f aca="false">IF(FJ147&lt;FJ148,FJ147,FJ148)</f>
        <v>0</v>
      </c>
      <c r="FK149" s="15" t="n">
        <f aca="false">IF(FK147&lt;FK148,FK147,FK148)</f>
        <v>0</v>
      </c>
      <c r="FL149" s="15" t="n">
        <f aca="false">IF(FL147&lt;FL148,FL147,FL148)</f>
        <v>0</v>
      </c>
      <c r="FM149" s="15" t="n">
        <f aca="false">IF(FM147&lt;FM148,FM147,FM148)</f>
        <v>0</v>
      </c>
      <c r="FN149" s="15" t="n">
        <f aca="false">IF(FN147&lt;FN148,FN147,FN148)</f>
        <v>0</v>
      </c>
      <c r="FO149" s="15" t="n">
        <f aca="false">IF(FO147&lt;FO148,FO147,FO148)</f>
        <v>0</v>
      </c>
      <c r="FP149" s="15" t="n">
        <f aca="false">IF(FP147&lt;FP148,FP147,FP148)</f>
        <v>0</v>
      </c>
      <c r="FQ149" s="15" t="n">
        <f aca="false">IF(FQ147&lt;FQ148,FQ147,FQ148)</f>
        <v>0</v>
      </c>
      <c r="FR149" s="15" t="n">
        <f aca="false">IF(FR147&lt;FR148,FR147,FR148)</f>
        <v>0</v>
      </c>
      <c r="FS149" s="15" t="n">
        <f aca="false">IF(FS147&lt;FS148,FS147,FS148)</f>
        <v>0</v>
      </c>
      <c r="FT149" s="15" t="n">
        <f aca="false">IF(FT147&lt;FT148,FT147,FT148)</f>
        <v>0</v>
      </c>
      <c r="FU149" s="15" t="n">
        <f aca="false">IF(FU147&lt;FU148,FU147,FU148)</f>
        <v>0</v>
      </c>
      <c r="FV149" s="15" t="n">
        <f aca="false">IF(FV147&lt;FV148,FV147,FV148)</f>
        <v>0</v>
      </c>
      <c r="FW149" s="15" t="n">
        <f aca="false">IF(FW147&lt;FW148,FW147,FW148)</f>
        <v>0</v>
      </c>
      <c r="FX149" s="15" t="n">
        <f aca="false">IF(FX147&lt;FX148,FX147,FX148)</f>
        <v>0</v>
      </c>
      <c r="FY149" s="15" t="n">
        <f aca="false">IF(FY147&lt;FY148,FY147,FY148)</f>
        <v>0</v>
      </c>
      <c r="FZ149" s="15" t="n">
        <f aca="false">IF(FZ147&lt;FZ148,FZ147,FZ148)</f>
        <v>0</v>
      </c>
      <c r="GA149" s="15" t="n">
        <f aca="false">IF(GA147&lt;GA148,GA147,GA148)</f>
        <v>0</v>
      </c>
      <c r="GB149" s="15" t="n">
        <f aca="false">IF(GB147&lt;GB148,GB147,GB148)</f>
        <v>0</v>
      </c>
      <c r="GC149" s="15" t="n">
        <f aca="false">IF(GC147&lt;GC148,GC147,GC148)</f>
        <v>0</v>
      </c>
      <c r="GD149" s="15" t="n">
        <f aca="false">IF(GD147&lt;GD148,GD147,GD148)</f>
        <v>0</v>
      </c>
      <c r="GE149" s="15" t="n">
        <f aca="false">IF(GE147&lt;GE148,GE147,GE148)</f>
        <v>0</v>
      </c>
      <c r="GF149" s="15" t="n">
        <f aca="false">IF(GF147&lt;GF148,GF147,GF148)</f>
        <v>0</v>
      </c>
      <c r="GG149" s="15" t="n">
        <f aca="false">IF(GG147&lt;GG148,GG147,GG148)</f>
        <v>0</v>
      </c>
      <c r="GH149" s="15" t="n">
        <f aca="false">IF(GH147&lt;GH148,GH147,GH148)</f>
        <v>0</v>
      </c>
      <c r="GI149" s="15" t="n">
        <f aca="false">IF(GI147&lt;GI148,GI147,GI148)</f>
        <v>0</v>
      </c>
      <c r="GJ149" s="15" t="n">
        <f aca="false">IF(GJ147&lt;GJ148,GJ147,GJ148)</f>
        <v>0</v>
      </c>
      <c r="GK149" s="15" t="n">
        <f aca="false">IF(GK147&lt;GK148,GK147,GK148)</f>
        <v>0</v>
      </c>
      <c r="GL149" s="15" t="n">
        <f aca="false">IF(GL147&lt;GL148,GL147,GL148)</f>
        <v>0</v>
      </c>
      <c r="GM149" s="15" t="n">
        <f aca="false">IF(GM147&lt;GM148,GM147,GM148)</f>
        <v>0</v>
      </c>
      <c r="GN149" s="15" t="n">
        <f aca="false">IF(GN147&lt;GN148,GN147,GN148)</f>
        <v>0</v>
      </c>
      <c r="GO149" s="15" t="n">
        <f aca="false">IF(GO147&lt;GO148,GO147,GO148)</f>
        <v>0</v>
      </c>
      <c r="GP149" s="15" t="n">
        <f aca="false">IF(GP147&lt;GP148,GP147,GP148)</f>
        <v>0</v>
      </c>
    </row>
    <row r="150" customFormat="false" ht="6" hidden="true" customHeight="true" outlineLevel="0" collapsed="false">
      <c r="A150" s="1"/>
      <c r="B150" s="13"/>
      <c r="C150" s="10"/>
      <c r="D150" s="10"/>
      <c r="E150" s="61"/>
      <c r="F150" s="78"/>
      <c r="G150" s="61"/>
      <c r="H150" s="10"/>
      <c r="I150" s="10"/>
      <c r="AC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0" t="n">
        <f aca="false">FH$3^FH149</f>
        <v>1</v>
      </c>
      <c r="FI150" s="0" t="n">
        <f aca="false">FI$3^FI149*FH150</f>
        <v>1</v>
      </c>
      <c r="FJ150" s="0" t="n">
        <f aca="false">FJ$3^FJ149*FI150</f>
        <v>1</v>
      </c>
      <c r="FK150" s="0" t="n">
        <f aca="false">FK$3^FK149*FJ150</f>
        <v>1</v>
      </c>
      <c r="FL150" s="0" t="n">
        <f aca="false">FL$3^FL149*FK150</f>
        <v>1</v>
      </c>
      <c r="FM150" s="0" t="n">
        <f aca="false">FM$3^FM149*FL150</f>
        <v>1</v>
      </c>
      <c r="FN150" s="0" t="n">
        <f aca="false">FN$3^FN149*FM150</f>
        <v>1</v>
      </c>
      <c r="FO150" s="0" t="n">
        <f aca="false">FO$3^FO149*FN150</f>
        <v>1</v>
      </c>
      <c r="FP150" s="0" t="n">
        <f aca="false">FP$3^FP149*FO150</f>
        <v>1</v>
      </c>
      <c r="FQ150" s="0" t="n">
        <f aca="false">FQ$3^FQ149*FP150</f>
        <v>1</v>
      </c>
      <c r="FR150" s="0" t="n">
        <f aca="false">FR$3^FR149*FQ150</f>
        <v>1</v>
      </c>
      <c r="FS150" s="0" t="n">
        <f aca="false">FS$3^FS149*FR150</f>
        <v>1</v>
      </c>
      <c r="FT150" s="0" t="n">
        <f aca="false">FT$3^FT149*FS150</f>
        <v>1</v>
      </c>
      <c r="FU150" s="0" t="n">
        <f aca="false">FU$3^FU149*FT150</f>
        <v>1</v>
      </c>
      <c r="FV150" s="0" t="n">
        <f aca="false">FV$3^FV149*FU150</f>
        <v>1</v>
      </c>
      <c r="FW150" s="0" t="n">
        <f aca="false">FW$3^FW149*FV150</f>
        <v>1</v>
      </c>
      <c r="FX150" s="0" t="n">
        <f aca="false">FX$3^FX149*FW150</f>
        <v>1</v>
      </c>
      <c r="FY150" s="0" t="n">
        <f aca="false">FY$3^FY149*FX150</f>
        <v>1</v>
      </c>
      <c r="FZ150" s="0" t="n">
        <f aca="false">FZ$3^FZ149*FY150</f>
        <v>1</v>
      </c>
      <c r="GA150" s="0" t="n">
        <f aca="false">GA$3^GA149*FZ150</f>
        <v>1</v>
      </c>
      <c r="GB150" s="0" t="n">
        <f aca="false">GB$3^GB149*GA150</f>
        <v>1</v>
      </c>
      <c r="GC150" s="0" t="n">
        <f aca="false">GC$3^GC149*GB150</f>
        <v>1</v>
      </c>
      <c r="GD150" s="0" t="n">
        <f aca="false">GD$3^GD149*GC150</f>
        <v>1</v>
      </c>
      <c r="GE150" s="0" t="n">
        <f aca="false">GE$3^GE149*GD150</f>
        <v>1</v>
      </c>
      <c r="GF150" s="0" t="n">
        <f aca="false">GF$3^GF149*GE150</f>
        <v>1</v>
      </c>
      <c r="GG150" s="0" t="n">
        <f aca="false">GG$3^GG149*GF150</f>
        <v>1</v>
      </c>
      <c r="GH150" s="0" t="n">
        <f aca="false">GH$3^GH149*GG150</f>
        <v>1</v>
      </c>
      <c r="GI150" s="0" t="n">
        <f aca="false">GI$3^GI149*GH150</f>
        <v>1</v>
      </c>
      <c r="GJ150" s="0" t="n">
        <f aca="false">GJ$3^GJ149*GI150</f>
        <v>1</v>
      </c>
      <c r="GK150" s="0" t="n">
        <f aca="false">GK$3^GK149*GJ150</f>
        <v>1</v>
      </c>
      <c r="GL150" s="0" t="n">
        <f aca="false">GL$3^GL149*GK150</f>
        <v>1</v>
      </c>
      <c r="GM150" s="0" t="n">
        <f aca="false">GM$3^GM149*GL150</f>
        <v>1</v>
      </c>
      <c r="GN150" s="0" t="n">
        <f aca="false">GN$3^GN149*GM150</f>
        <v>1</v>
      </c>
      <c r="GO150" s="0" t="n">
        <f aca="false">GO$3^GO149*GN150</f>
        <v>1</v>
      </c>
      <c r="GP150" s="0" t="n">
        <f aca="false">GP$3^GP149*GO150</f>
        <v>1</v>
      </c>
      <c r="GQ150" s="0" t="n">
        <f aca="false">GP150</f>
        <v>1</v>
      </c>
    </row>
    <row r="151" customFormat="false" ht="8.25" hidden="false" customHeight="true" outlineLevel="0" collapsed="false">
      <c r="A151" s="1"/>
      <c r="B151" s="13"/>
      <c r="C151" s="10"/>
      <c r="D151" s="10"/>
      <c r="E151" s="61"/>
      <c r="F151" s="78"/>
      <c r="G151" s="61"/>
      <c r="H151" s="10"/>
      <c r="I151" s="10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</row>
    <row r="152" customFormat="false" ht="19.5" hidden="false" customHeight="true" outlineLevel="0" collapsed="false">
      <c r="A152" s="1"/>
      <c r="B152" s="10" t="str">
        <f aca="false">HD152</f>
        <v>8  20/31  -  4  31/44</v>
      </c>
      <c r="C152" s="10"/>
      <c r="D152" s="10"/>
      <c r="E152" s="61" t="s">
        <v>16</v>
      </c>
      <c r="F152" s="66" t="str">
        <f aca="false">HM152</f>
        <v>3  1283/1364</v>
      </c>
      <c r="G152" s="73"/>
      <c r="H152" s="10"/>
      <c r="I152" s="10" t="n">
        <f aca="false">R152+K152</f>
        <v>7</v>
      </c>
      <c r="K152" s="4" t="n">
        <v>2</v>
      </c>
      <c r="Q152" s="4" t="n">
        <f aca="false">Q139+1</f>
        <v>12</v>
      </c>
      <c r="R152" s="4" t="n">
        <f aca="false">INT(0.5+(R$2/17*(Q152-1)))+O$2</f>
        <v>5</v>
      </c>
      <c r="T152" s="0" t="n">
        <f aca="false">R152</f>
        <v>5</v>
      </c>
      <c r="U152" s="0" t="n">
        <f aca="false">IF(R152=2,1,IF(R152=3,1,IF(R152=4,2,IF(R152=5,4,IF(R152=6,7,IF(R152=7,11,IF(R152=8,20,IF(R152=9,30,50))))))))</f>
        <v>4</v>
      </c>
      <c r="V152" s="0" t="n">
        <f aca="false">IF(R152=2,2,IF(R152=3,3,IF(R152=4,5,IF(R152=5,9,IF(R152=6,20,IF(R152=7,35,IF(R152=8,60,IF(R152=9,100,150))))))))</f>
        <v>9</v>
      </c>
      <c r="W152" s="0" t="n">
        <f aca="false">IF(R152=2,5,IF(R152=3,7,IF(R152=4,9,IF(R152=5,14,IF(R152=6,19,IF(R152=7,24,IF(R152=8,29,IF(R152=9,34,39))))))))</f>
        <v>14</v>
      </c>
      <c r="X152" s="0" t="n">
        <f aca="false">IF(R152=2,9,IF(R152=3,19,IF(R152=4,29,IF(R152=5,44,IF(R152=6,54,IF(R152=7,69,IF(R152=8,84,IF(R152=9,99,124))))))))</f>
        <v>44</v>
      </c>
      <c r="Y152" s="0" t="n">
        <f aca="false">IF(R152=2,6,IF(R152=3,8,IF(R152=4,10,IF(R152=5,15,IF(R152=6,20,IF(R152=7,25,IF(R152=8,30,IF(R152=9,35,40))))))))</f>
        <v>15</v>
      </c>
      <c r="Z152" s="0" t="n">
        <f aca="false">IF(R152=2,10,IF(R152=3,20,IF(R152=4,30,IF(R152=5,45,IF(R152=6,55,IF(R152=7,70,IF(R152=8,85,IF(R152=9,100,125))))))))</f>
        <v>45</v>
      </c>
      <c r="AA152" s="0" t="s">
        <v>105</v>
      </c>
      <c r="AB152" s="15" t="n">
        <f aca="true">INT((RAND()*(V152-(AB156+1))+AB156+1))</f>
        <v>8</v>
      </c>
      <c r="AC152" s="15" t="n">
        <f aca="true">INT((RAND()*(X152-W152+1)+W152))</f>
        <v>20</v>
      </c>
      <c r="AD152" s="0" t="n">
        <f aca="false">AC152-AC153*(AB153-AB152)</f>
        <v>20</v>
      </c>
      <c r="AE152" s="0" t="n">
        <v>256</v>
      </c>
      <c r="AF152" s="15" t="n">
        <f aca="false">IF(AD152/AE152=INT(AD152/AE152),1,0)</f>
        <v>0</v>
      </c>
      <c r="AG152" s="15" t="n">
        <f aca="false">IF(AF152=0,AD152,AD152/AE152)</f>
        <v>20</v>
      </c>
      <c r="AH152" s="15" t="n">
        <v>16</v>
      </c>
      <c r="AI152" s="15" t="n">
        <f aca="false">IF(AG152/AH152=INT(AG152/AH152),1,0)</f>
        <v>0</v>
      </c>
      <c r="AJ152" s="15" t="n">
        <f aca="false">IF(AI152=0,AG152,AG152/AH152)</f>
        <v>20</v>
      </c>
      <c r="AK152" s="15" t="n">
        <v>4</v>
      </c>
      <c r="AL152" s="15" t="n">
        <f aca="false">IF(AJ152/AK152=INT(AJ152/AK152),1,0)</f>
        <v>1</v>
      </c>
      <c r="AM152" s="15" t="n">
        <f aca="false">IF(AL152=0,AJ152,AJ152/AK152)</f>
        <v>5</v>
      </c>
      <c r="AN152" s="15" t="n">
        <v>2</v>
      </c>
      <c r="AO152" s="15" t="n">
        <f aca="false">IF(AM152/AN152=INT(AM152/AN152),1,0)</f>
        <v>0</v>
      </c>
      <c r="AP152" s="15" t="n">
        <f aca="false">IF(AO152=0,AM152,AM152/AN152)</f>
        <v>5</v>
      </c>
      <c r="AQ152" s="15" t="n">
        <v>81</v>
      </c>
      <c r="AR152" s="15" t="n">
        <f aca="false">IF(AP152/AQ152=INT(AP152/AQ152),1,0)</f>
        <v>0</v>
      </c>
      <c r="AS152" s="15" t="n">
        <f aca="false">IF(AR152=0,AP152,AP152/AQ152)</f>
        <v>5</v>
      </c>
      <c r="AT152" s="15" t="n">
        <v>9</v>
      </c>
      <c r="AU152" s="15" t="n">
        <f aca="false">IF(AS152/AT152=INT(AS152/AT152),1,0)</f>
        <v>0</v>
      </c>
      <c r="AV152" s="15" t="n">
        <f aca="false">IF(AU152=0,AS152,AS152/AT152)</f>
        <v>5</v>
      </c>
      <c r="AW152" s="15" t="n">
        <v>3</v>
      </c>
      <c r="AX152" s="15" t="n">
        <f aca="false">IF(AV152/AW152=INT(AV152/AW152),1,0)</f>
        <v>0</v>
      </c>
      <c r="AY152" s="15" t="n">
        <f aca="false">IF(AX152=0,AV152,AV152/AW152)</f>
        <v>5</v>
      </c>
      <c r="AZ152" s="15" t="n">
        <v>25</v>
      </c>
      <c r="BA152" s="15" t="n">
        <f aca="false">IF(AY152/AZ152=INT(AY152/AZ152),1,0)</f>
        <v>0</v>
      </c>
      <c r="BB152" s="15" t="n">
        <f aca="false">IF(BA152=0,AY152,AY152/AZ152)</f>
        <v>5</v>
      </c>
      <c r="BC152" s="15" t="n">
        <v>5</v>
      </c>
      <c r="BD152" s="15" t="n">
        <f aca="false">IF(BB152/BC152=INT(BB152/BC152),1,0)</f>
        <v>1</v>
      </c>
      <c r="BE152" s="15" t="n">
        <f aca="false">IF(BD152=0,BB152,BB152/BC152)</f>
        <v>1</v>
      </c>
      <c r="BF152" s="15" t="n">
        <v>49</v>
      </c>
      <c r="BG152" s="15" t="n">
        <f aca="false">IF(BE152/BF152=INT(BE152/BF152),1,0)</f>
        <v>0</v>
      </c>
      <c r="BH152" s="15" t="n">
        <f aca="false">IF(BG152=0,BE152,BE152/BF152)</f>
        <v>1</v>
      </c>
      <c r="BI152" s="15" t="n">
        <v>7</v>
      </c>
      <c r="BJ152" s="15" t="n">
        <f aca="false">IF(BH152/BI152=INT(BH152/BI152),1,0)</f>
        <v>0</v>
      </c>
      <c r="BK152" s="15" t="n">
        <f aca="false">IF(BJ152=0,BH152,BH152/BI152)</f>
        <v>1</v>
      </c>
      <c r="BL152" s="15" t="n">
        <v>121</v>
      </c>
      <c r="BM152" s="15" t="n">
        <f aca="false">IF(BK152/BL152=INT(BK152/BL152),1,0)</f>
        <v>0</v>
      </c>
      <c r="BN152" s="15" t="n">
        <f aca="false">IF(BM152=0,BK152,BK152/BL152)</f>
        <v>1</v>
      </c>
      <c r="BO152" s="15" t="n">
        <v>11</v>
      </c>
      <c r="BP152" s="15" t="n">
        <f aca="false">IF(BN152/BO152=INT(BN152/BO152),1,0)</f>
        <v>0</v>
      </c>
      <c r="BQ152" s="15" t="n">
        <f aca="false">IF(BP152=0,BN152,BN152/BO152)</f>
        <v>1</v>
      </c>
      <c r="BR152" s="15" t="n">
        <v>169</v>
      </c>
      <c r="BS152" s="15" t="n">
        <f aca="false">IF(BQ152/BR152=INT(BQ152/BR152),1,0)</f>
        <v>0</v>
      </c>
      <c r="BT152" s="15" t="n">
        <f aca="false">IF(BS152=0,BQ152,BQ152/BR152)</f>
        <v>1</v>
      </c>
      <c r="BU152" s="15" t="n">
        <v>13</v>
      </c>
      <c r="BV152" s="15" t="n">
        <f aca="false">IF(BT152/BU152=INT(BT152/BU152),1,0)</f>
        <v>0</v>
      </c>
      <c r="BW152" s="15" t="n">
        <f aca="false">IF(BV152=0,BT152,BT152/BU152)</f>
        <v>1</v>
      </c>
      <c r="BX152" s="15" t="n">
        <v>17</v>
      </c>
      <c r="BY152" s="15" t="n">
        <f aca="false">IF(BW152/BX152=INT(BW152/BX152),1,0)</f>
        <v>0</v>
      </c>
      <c r="BZ152" s="15" t="n">
        <f aca="false">IF(BY152=0,BW152,BW152/BX152)</f>
        <v>1</v>
      </c>
      <c r="CA152" s="15" t="n">
        <v>19</v>
      </c>
      <c r="CB152" s="15" t="n">
        <f aca="false">IF(BZ152/CA152=INT(BZ152/CA152),1,0)</f>
        <v>0</v>
      </c>
      <c r="CC152" s="15" t="n">
        <f aca="false">IF(CB152=0,BZ152,BZ152/CA152)</f>
        <v>1</v>
      </c>
      <c r="CD152" s="15" t="n">
        <v>23</v>
      </c>
      <c r="CE152" s="15" t="n">
        <f aca="false">IF(CC152/CD152=INT(CC152/CD152),1,0)</f>
        <v>0</v>
      </c>
      <c r="CF152" s="15" t="n">
        <f aca="false">IF(CE152=0,CC152,CC152/CD152)</f>
        <v>1</v>
      </c>
      <c r="CG152" s="15" t="n">
        <v>29</v>
      </c>
      <c r="CH152" s="15" t="n">
        <f aca="false">IF(CF152/CG152=INT(CF152/CG152),1,0)</f>
        <v>0</v>
      </c>
      <c r="CI152" s="15" t="n">
        <f aca="false">IF(CH152=0,CF152,CF152/CG152)</f>
        <v>1</v>
      </c>
      <c r="CJ152" s="15" t="n">
        <v>31</v>
      </c>
      <c r="CK152" s="15" t="n">
        <f aca="false">IF(CI152/CJ152=INT(CI152/CJ152),1,0)</f>
        <v>0</v>
      </c>
      <c r="CL152" s="15" t="n">
        <f aca="false">IF(CK152=0,CI152,CI152/CJ152)</f>
        <v>1</v>
      </c>
      <c r="CM152" s="15" t="n">
        <v>37</v>
      </c>
      <c r="CN152" s="15" t="n">
        <f aca="false">IF(CL152/CM152=INT(CL152/CM152),1,0)</f>
        <v>0</v>
      </c>
      <c r="CO152" s="15" t="n">
        <f aca="false">IF(CN152=0,CL152,CL152/CM152)</f>
        <v>1</v>
      </c>
      <c r="CP152" s="15" t="n">
        <v>41</v>
      </c>
      <c r="CQ152" s="15" t="n">
        <f aca="false">IF(CO152/CP152=INT(CO152/CP152),1,0)</f>
        <v>0</v>
      </c>
      <c r="CR152" s="15" t="n">
        <f aca="false">IF(CQ152=0,CO152,CO152/CP152)</f>
        <v>1</v>
      </c>
      <c r="CS152" s="15" t="n">
        <v>43</v>
      </c>
      <c r="CT152" s="15" t="n">
        <f aca="false">IF(CR152/CS152=INT(CR152/CS152),1,0)</f>
        <v>0</v>
      </c>
      <c r="CU152" s="15" t="n">
        <f aca="false">IF(CT152=0,CR152,CR152/CS152)</f>
        <v>1</v>
      </c>
      <c r="CV152" s="15" t="n">
        <v>47</v>
      </c>
      <c r="CW152" s="15" t="n">
        <f aca="false">IF(CU152/CV152=INT(CU152/CV152),1,0)</f>
        <v>0</v>
      </c>
      <c r="CX152" s="15" t="n">
        <f aca="false">IF(CW152=0,CU152,CU152/CV152)</f>
        <v>1</v>
      </c>
      <c r="CY152" s="15" t="n">
        <v>53</v>
      </c>
      <c r="CZ152" s="15" t="n">
        <f aca="false">IF(CX152/CY152=INT(CX152/CY152),1,0)</f>
        <v>0</v>
      </c>
      <c r="DA152" s="15" t="n">
        <f aca="false">IF(CZ152=0,CX152,CX152/CY152)</f>
        <v>1</v>
      </c>
      <c r="DB152" s="15" t="n">
        <v>59</v>
      </c>
      <c r="DC152" s="15" t="n">
        <f aca="false">IF(DA152/DB152=INT(DA152/DB152),1,0)</f>
        <v>0</v>
      </c>
      <c r="DD152" s="15" t="n">
        <f aca="false">IF(DC152=0,DA152,DA152/DB152)</f>
        <v>1</v>
      </c>
      <c r="DE152" s="15" t="n">
        <v>61</v>
      </c>
      <c r="DF152" s="15" t="n">
        <f aca="false">IF(DD152/DE152=INT(DD152/DE152),1,0)</f>
        <v>0</v>
      </c>
      <c r="DG152" s="15" t="n">
        <f aca="false">IF(DF152=0,DD152,DD152/DE152)</f>
        <v>1</v>
      </c>
      <c r="DH152" s="15" t="n">
        <v>67</v>
      </c>
      <c r="DI152" s="15" t="n">
        <f aca="false">IF(DG152/DH152=INT(DG152/DH152),1,0)</f>
        <v>0</v>
      </c>
      <c r="DJ152" s="15" t="n">
        <f aca="false">IF(DI152=0,DG152,DG152/DH152)</f>
        <v>1</v>
      </c>
      <c r="DK152" s="15" t="n">
        <v>71</v>
      </c>
      <c r="DL152" s="15" t="n">
        <f aca="false">IF(DJ152/DK152=INT(DJ152/DK152),1,0)</f>
        <v>0</v>
      </c>
      <c r="DM152" s="15" t="n">
        <f aca="false">IF(DL152=0,DJ152,DJ152/DK152)</f>
        <v>1</v>
      </c>
      <c r="DN152" s="15" t="n">
        <v>73</v>
      </c>
      <c r="DO152" s="15" t="n">
        <f aca="false">IF(DM152/DN152=INT(DM152/DN152),1,0)</f>
        <v>0</v>
      </c>
      <c r="DP152" s="15" t="n">
        <f aca="false">IF(DO152=0,DM152,DM152/DN152)</f>
        <v>1</v>
      </c>
      <c r="DQ152" s="15" t="n">
        <v>79</v>
      </c>
      <c r="DR152" s="15" t="n">
        <f aca="false">IF(DP152/DQ152=INT(DP152/DQ152),1,0)</f>
        <v>0</v>
      </c>
      <c r="DS152" s="15" t="n">
        <f aca="false">IF(DR152=0,DP152,DP152/DQ152)</f>
        <v>1</v>
      </c>
      <c r="DT152" s="15" t="n">
        <v>83</v>
      </c>
      <c r="DU152" s="15" t="n">
        <f aca="false">IF(DS152/DT152=INT(DS152/DT152),1,0)</f>
        <v>0</v>
      </c>
      <c r="DV152" s="15" t="n">
        <f aca="false">IF(DU152=0,DS152,DS152/DT152)</f>
        <v>1</v>
      </c>
      <c r="DW152" s="15" t="n">
        <v>89</v>
      </c>
      <c r="DX152" s="15" t="n">
        <f aca="false">IF(DV152/DW152=INT(DV152/DW152),1,0)</f>
        <v>0</v>
      </c>
      <c r="DY152" s="15" t="n">
        <f aca="false">IF(DX152=0,DV152,DV152/DW152)</f>
        <v>1</v>
      </c>
      <c r="DZ152" s="15" t="n">
        <v>97</v>
      </c>
      <c r="EA152" s="15" t="n">
        <f aca="false">IF(DY152/DZ152=INT(DY152/DZ152),1,0)</f>
        <v>0</v>
      </c>
      <c r="EB152" s="15" t="n">
        <f aca="false">IF(EA152=0,DY152,DY152/DZ152)</f>
        <v>1</v>
      </c>
      <c r="EC152" s="15" t="n">
        <v>101</v>
      </c>
      <c r="ED152" s="15" t="n">
        <f aca="false">IF(EB152/EC152=INT(EB152/EC152),1,0)</f>
        <v>0</v>
      </c>
      <c r="EE152" s="15" t="n">
        <f aca="false">IF(ED152=0,EB152,EB152/EC152)</f>
        <v>1</v>
      </c>
      <c r="EF152" s="15" t="n">
        <v>103</v>
      </c>
      <c r="EG152" s="15" t="n">
        <f aca="false">IF(EE152/EF152=INT(EE152/EF152),1,0)</f>
        <v>0</v>
      </c>
      <c r="EH152" s="15" t="n">
        <f aca="false">IF(EG152=0,EE152,EE152/EF152)</f>
        <v>1</v>
      </c>
      <c r="EI152" s="15" t="n">
        <v>107</v>
      </c>
      <c r="EJ152" s="15" t="n">
        <f aca="false">IF(EH152/EI152=INT(EH152/EI152),1,0)</f>
        <v>0</v>
      </c>
      <c r="EK152" s="15" t="n">
        <f aca="false">IF(EJ152=0,EH152,EH152/EI152)</f>
        <v>1</v>
      </c>
      <c r="EL152" s="15" t="n">
        <v>109</v>
      </c>
      <c r="EM152" s="15" t="n">
        <f aca="false">IF(EK152/EL152=INT(EK152/EL152),1,0)</f>
        <v>0</v>
      </c>
      <c r="EN152" s="15" t="n">
        <f aca="false">IF(EM152=0,EK152,EK152/EL152)</f>
        <v>1</v>
      </c>
      <c r="EO152" s="15" t="n">
        <v>113</v>
      </c>
      <c r="EP152" s="15" t="n">
        <f aca="false">IF(EN152/EO152=INT(EN152/EO152),1,0)</f>
        <v>0</v>
      </c>
      <c r="EQ152" s="15" t="n">
        <f aca="false">IF(EP152=0,EN152,EN152/EO152)</f>
        <v>1</v>
      </c>
      <c r="ER152" s="15" t="n">
        <v>127</v>
      </c>
      <c r="ES152" s="15" t="n">
        <f aca="false">IF(EQ152/ER152=INT(EQ152/ER152),1,0)</f>
        <v>0</v>
      </c>
      <c r="ET152" s="15" t="n">
        <f aca="false">IF(ES152=0,EQ152,EQ152/ER152)</f>
        <v>1</v>
      </c>
      <c r="EU152" s="15" t="n">
        <v>131</v>
      </c>
      <c r="EV152" s="15" t="n">
        <f aca="false">IF(ET152/EU152=INT(ET152/EU152),1,0)</f>
        <v>0</v>
      </c>
      <c r="EW152" s="15" t="n">
        <f aca="false">IF(EV152=0,ET152,ET152/EU152)</f>
        <v>1</v>
      </c>
      <c r="EX152" s="15" t="n">
        <v>137</v>
      </c>
      <c r="EY152" s="15" t="n">
        <f aca="false">IF(EW152/EX152=INT(EW152/EX152),1,0)</f>
        <v>0</v>
      </c>
      <c r="EZ152" s="15" t="n">
        <f aca="false">IF(EY152=0,EW152,EW152/EX152)</f>
        <v>1</v>
      </c>
      <c r="FA152" s="15" t="n">
        <v>139</v>
      </c>
      <c r="FB152" s="15" t="n">
        <f aca="false">IF(EZ152/FA152=INT(EZ152/FA152),1,0)</f>
        <v>0</v>
      </c>
      <c r="FC152" s="15" t="n">
        <f aca="false">IF(FB152=0,EZ152,EZ152/FA152)</f>
        <v>1</v>
      </c>
      <c r="FD152" s="15" t="n">
        <v>149</v>
      </c>
      <c r="FE152" s="15" t="n">
        <f aca="false">IF(FC152/FD152=INT(FC152/FD152),1,0)</f>
        <v>0</v>
      </c>
      <c r="FF152" s="15" t="n">
        <f aca="false">IF(FE152=0,FC152,FC152/FD152)</f>
        <v>1</v>
      </c>
      <c r="FG152" s="15"/>
      <c r="FH152" s="15" t="n">
        <f aca="false">8*AF152+4*AI152+2*AL152+AO152</f>
        <v>2</v>
      </c>
      <c r="FI152" s="15" t="n">
        <f aca="false">4*AR152+2*AU152+AX152</f>
        <v>0</v>
      </c>
      <c r="FJ152" s="15" t="n">
        <f aca="false">2*BA152+BD152</f>
        <v>1</v>
      </c>
      <c r="FK152" s="15" t="n">
        <f aca="false">2*BG152+BJ152</f>
        <v>0</v>
      </c>
      <c r="FL152" s="15" t="n">
        <f aca="false">2*BM152+BP152</f>
        <v>0</v>
      </c>
      <c r="FM152" s="15" t="n">
        <f aca="false">2*BS152+BV152</f>
        <v>0</v>
      </c>
      <c r="FN152" s="15" t="n">
        <f aca="false">BY152</f>
        <v>0</v>
      </c>
      <c r="FO152" s="15" t="n">
        <f aca="false">CB152</f>
        <v>0</v>
      </c>
      <c r="FP152" s="15" t="n">
        <f aca="false">CE152</f>
        <v>0</v>
      </c>
      <c r="FQ152" s="15" t="n">
        <f aca="false">CH152</f>
        <v>0</v>
      </c>
      <c r="FR152" s="15" t="n">
        <f aca="false">CK152</f>
        <v>0</v>
      </c>
      <c r="FS152" s="0" t="n">
        <f aca="false">CN152</f>
        <v>0</v>
      </c>
      <c r="FT152" s="0" t="n">
        <f aca="false">CQ152</f>
        <v>0</v>
      </c>
      <c r="FU152" s="0" t="n">
        <f aca="false">CT152</f>
        <v>0</v>
      </c>
      <c r="FV152" s="0" t="n">
        <f aca="false">CW152</f>
        <v>0</v>
      </c>
      <c r="FW152" s="0" t="n">
        <f aca="false">CZ152</f>
        <v>0</v>
      </c>
      <c r="FX152" s="0" t="n">
        <f aca="false">DC152</f>
        <v>0</v>
      </c>
      <c r="FY152" s="0" t="n">
        <f aca="false">DF152</f>
        <v>0</v>
      </c>
      <c r="FZ152" s="0" t="n">
        <f aca="false">DI152</f>
        <v>0</v>
      </c>
      <c r="GA152" s="0" t="n">
        <f aca="false">DL152</f>
        <v>0</v>
      </c>
      <c r="GB152" s="0" t="n">
        <f aca="false">DO152</f>
        <v>0</v>
      </c>
      <c r="GC152" s="0" t="n">
        <f aca="false">DR152</f>
        <v>0</v>
      </c>
      <c r="GD152" s="0" t="n">
        <f aca="false">DU152</f>
        <v>0</v>
      </c>
      <c r="GE152" s="0" t="n">
        <f aca="false">DX152</f>
        <v>0</v>
      </c>
      <c r="GF152" s="0" t="n">
        <f aca="false">EA152</f>
        <v>0</v>
      </c>
      <c r="GG152" s="0" t="n">
        <f aca="false">ED152</f>
        <v>0</v>
      </c>
      <c r="GH152" s="0" t="n">
        <f aca="false">EG152</f>
        <v>0</v>
      </c>
      <c r="GI152" s="0" t="n">
        <f aca="false">EJ152</f>
        <v>0</v>
      </c>
      <c r="GJ152" s="0" t="n">
        <f aca="false">EM152</f>
        <v>0</v>
      </c>
      <c r="GK152" s="0" t="n">
        <f aca="false">EP152</f>
        <v>0</v>
      </c>
      <c r="GL152" s="0" t="n">
        <f aca="false">ES152</f>
        <v>0</v>
      </c>
      <c r="GM152" s="0" t="n">
        <f aca="false">EV152</f>
        <v>0</v>
      </c>
      <c r="GN152" s="0" t="n">
        <f aca="false">EY152</f>
        <v>0</v>
      </c>
      <c r="GO152" s="0" t="n">
        <f aca="false">FB152</f>
        <v>0</v>
      </c>
      <c r="GP152" s="0" t="n">
        <f aca="false">FE152</f>
        <v>0</v>
      </c>
      <c r="GQ152" s="0" t="n">
        <f aca="false">AD152</f>
        <v>20</v>
      </c>
      <c r="GR152" s="0" t="n">
        <f aca="false">GQ152/GQ155</f>
        <v>20</v>
      </c>
      <c r="GT152" s="0" t="n">
        <f aca="false">GR152*GR157-GR153*GR156</f>
        <v>-81</v>
      </c>
      <c r="GU152" s="0" t="n">
        <f aca="false">GT152+GR153*GT153*GR157</f>
        <v>1283</v>
      </c>
      <c r="GV152" s="0" t="s">
        <v>86</v>
      </c>
      <c r="GX152" s="0" t="n">
        <f aca="false">AB153</f>
        <v>8</v>
      </c>
      <c r="GY152" s="0" t="n">
        <f aca="false">GR152</f>
        <v>20</v>
      </c>
      <c r="GZ152" s="0" t="n">
        <f aca="false">GR153</f>
        <v>31</v>
      </c>
      <c r="HA152" s="0" t="n">
        <f aca="false">AB157</f>
        <v>4</v>
      </c>
      <c r="HB152" s="0" t="n">
        <f aca="false">GR156</f>
        <v>31</v>
      </c>
      <c r="HC152" s="0" t="n">
        <f aca="false">GR157</f>
        <v>44</v>
      </c>
      <c r="HD152" s="0" t="str">
        <f aca="false">GX152&amp;"  "&amp;GY152&amp;"/"&amp;GZ152&amp;"  -  "&amp;HA152&amp;"  "&amp;HB152&amp;"/"&amp;HC152</f>
        <v>8  20/31  -  4  31/44</v>
      </c>
      <c r="HG152" s="0" t="n">
        <f aca="false">AB161</f>
        <v>3</v>
      </c>
      <c r="HH152" s="0" t="n">
        <f aca="false">GR160</f>
        <v>1283</v>
      </c>
      <c r="HI152" s="0" t="n">
        <f aca="false">GR161</f>
        <v>1364</v>
      </c>
      <c r="HJ152" s="0" t="str">
        <f aca="false">HG152&amp;"  "&amp;HH152&amp;"/"&amp;HI152</f>
        <v>3  1283/1364</v>
      </c>
      <c r="HK152" s="0" t="str">
        <f aca="false">"   "&amp;HH152&amp;"/"&amp;HI152</f>
        <v>   1283/1364</v>
      </c>
      <c r="HL152" s="0" t="str">
        <f aca="false">HG152&amp;"   "</f>
        <v>3   </v>
      </c>
      <c r="HM152" s="0" t="str">
        <f aca="false">IF(HG152=0,HK152,IF(HH152=0,HL152,IF(HH152+HG152=0,"0   ",HJ152)))</f>
        <v>3  1283/1364</v>
      </c>
    </row>
    <row r="153" customFormat="false" ht="6" hidden="true" customHeight="true" outlineLevel="0" collapsed="false">
      <c r="A153" s="1"/>
      <c r="B153" s="13"/>
      <c r="C153" s="10"/>
      <c r="D153" s="10"/>
      <c r="E153" s="61"/>
      <c r="F153" s="78"/>
      <c r="G153" s="61"/>
      <c r="H153" s="10"/>
      <c r="I153" s="10"/>
      <c r="AB153" s="0" t="n">
        <f aca="false">AB152+INT(AC152/AC153)</f>
        <v>8</v>
      </c>
      <c r="AC153" s="15" t="n">
        <f aca="true">IF(Y152&gt;AC152,INT((RAND()*(Z152-Y152+1)+Y152)),INT((RAND()*(Z152-AC152)+AC152+1)))</f>
        <v>31</v>
      </c>
      <c r="AD153" s="0" t="n">
        <f aca="false">AC153</f>
        <v>31</v>
      </c>
      <c r="AE153" s="0" t="n">
        <v>256</v>
      </c>
      <c r="AF153" s="15" t="n">
        <f aca="false">IF(AD153/AE153=INT(AD153/AE153),1,0)</f>
        <v>0</v>
      </c>
      <c r="AG153" s="15" t="n">
        <f aca="false">IF(AF153=0,AD153,AD153/AE153)</f>
        <v>31</v>
      </c>
      <c r="AH153" s="15" t="n">
        <v>16</v>
      </c>
      <c r="AI153" s="15" t="n">
        <f aca="false">IF(AG153/AH153=INT(AG153/AH153),1,0)</f>
        <v>0</v>
      </c>
      <c r="AJ153" s="15" t="n">
        <f aca="false">IF(AI153=0,AG153,AG153/AH153)</f>
        <v>31</v>
      </c>
      <c r="AK153" s="15" t="n">
        <v>4</v>
      </c>
      <c r="AL153" s="15" t="n">
        <f aca="false">IF(AJ153/AK153=INT(AJ153/AK153),1,0)</f>
        <v>0</v>
      </c>
      <c r="AM153" s="15" t="n">
        <f aca="false">IF(AL153=0,AJ153,AJ153/AK153)</f>
        <v>31</v>
      </c>
      <c r="AN153" s="15" t="n">
        <v>2</v>
      </c>
      <c r="AO153" s="15" t="n">
        <f aca="false">IF(AM153/AN153=INT(AM153/AN153),1,0)</f>
        <v>0</v>
      </c>
      <c r="AP153" s="15" t="n">
        <f aca="false">IF(AO153=0,AM153,AM153/AN153)</f>
        <v>31</v>
      </c>
      <c r="AQ153" s="15" t="n">
        <v>81</v>
      </c>
      <c r="AR153" s="15" t="n">
        <f aca="false">IF(AP153/AQ153=INT(AP153/AQ153),1,0)</f>
        <v>0</v>
      </c>
      <c r="AS153" s="15" t="n">
        <f aca="false">IF(AR153=0,AP153,AP153/AQ153)</f>
        <v>31</v>
      </c>
      <c r="AT153" s="15" t="n">
        <v>9</v>
      </c>
      <c r="AU153" s="15" t="n">
        <f aca="false">IF(AS153/AT153=INT(AS153/AT153),1,0)</f>
        <v>0</v>
      </c>
      <c r="AV153" s="15" t="n">
        <f aca="false">IF(AU153=0,AS153,AS153/AT153)</f>
        <v>31</v>
      </c>
      <c r="AW153" s="15" t="n">
        <v>3</v>
      </c>
      <c r="AX153" s="15" t="n">
        <f aca="false">IF(AV153/AW153=INT(AV153/AW153),1,0)</f>
        <v>0</v>
      </c>
      <c r="AY153" s="15" t="n">
        <f aca="false">IF(AX153=0,AV153,AV153/AW153)</f>
        <v>31</v>
      </c>
      <c r="AZ153" s="15" t="n">
        <v>25</v>
      </c>
      <c r="BA153" s="15" t="n">
        <f aca="false">IF(AY153/AZ153=INT(AY153/AZ153),1,0)</f>
        <v>0</v>
      </c>
      <c r="BB153" s="15" t="n">
        <f aca="false">IF(BA153=0,AY153,AY153/AZ153)</f>
        <v>31</v>
      </c>
      <c r="BC153" s="15" t="n">
        <v>5</v>
      </c>
      <c r="BD153" s="15" t="n">
        <f aca="false">IF(BB153/BC153=INT(BB153/BC153),1,0)</f>
        <v>0</v>
      </c>
      <c r="BE153" s="15" t="n">
        <f aca="false">IF(BD153=0,BB153,BB153/BC153)</f>
        <v>31</v>
      </c>
      <c r="BF153" s="15" t="n">
        <v>49</v>
      </c>
      <c r="BG153" s="15" t="n">
        <f aca="false">IF(BE153/BF153=INT(BE153/BF153),1,0)</f>
        <v>0</v>
      </c>
      <c r="BH153" s="15" t="n">
        <f aca="false">IF(BG153=0,BE153,BE153/BF153)</f>
        <v>31</v>
      </c>
      <c r="BI153" s="15" t="n">
        <v>7</v>
      </c>
      <c r="BJ153" s="15" t="n">
        <f aca="false">IF(BH153/BI153=INT(BH153/BI153),1,0)</f>
        <v>0</v>
      </c>
      <c r="BK153" s="15" t="n">
        <f aca="false">IF(BJ153=0,BH153,BH153/BI153)</f>
        <v>31</v>
      </c>
      <c r="BL153" s="15" t="n">
        <v>121</v>
      </c>
      <c r="BM153" s="15" t="n">
        <f aca="false">IF(BK153/BL153=INT(BK153/BL153),1,0)</f>
        <v>0</v>
      </c>
      <c r="BN153" s="15" t="n">
        <f aca="false">IF(BM153=0,BK153,BK153/BL153)</f>
        <v>31</v>
      </c>
      <c r="BO153" s="15" t="n">
        <v>11</v>
      </c>
      <c r="BP153" s="15" t="n">
        <f aca="false">IF(BN153/BO153=INT(BN153/BO153),1,0)</f>
        <v>0</v>
      </c>
      <c r="BQ153" s="15" t="n">
        <f aca="false">IF(BP153=0,BN153,BN153/BO153)</f>
        <v>31</v>
      </c>
      <c r="BR153" s="15" t="n">
        <v>169</v>
      </c>
      <c r="BS153" s="15" t="n">
        <f aca="false">IF(BQ153/BR153=INT(BQ153/BR153),1,0)</f>
        <v>0</v>
      </c>
      <c r="BT153" s="15" t="n">
        <f aca="false">IF(BS153=0,BQ153,BQ153/BR153)</f>
        <v>31</v>
      </c>
      <c r="BU153" s="15" t="n">
        <v>13</v>
      </c>
      <c r="BV153" s="15" t="n">
        <f aca="false">IF(BT153/BU153=INT(BT153/BU153),1,0)</f>
        <v>0</v>
      </c>
      <c r="BW153" s="15" t="n">
        <f aca="false">IF(BV153=0,BT153,BT153/BU153)</f>
        <v>31</v>
      </c>
      <c r="BX153" s="15" t="n">
        <v>17</v>
      </c>
      <c r="BY153" s="15" t="n">
        <f aca="false">IF(BW153/BX153=INT(BW153/BX153),1,0)</f>
        <v>0</v>
      </c>
      <c r="BZ153" s="15" t="n">
        <f aca="false">IF(BY153=0,BW153,BW153/BX153)</f>
        <v>31</v>
      </c>
      <c r="CA153" s="15" t="n">
        <v>19</v>
      </c>
      <c r="CB153" s="15" t="n">
        <f aca="false">IF(BZ153/CA153=INT(BZ153/CA153),1,0)</f>
        <v>0</v>
      </c>
      <c r="CC153" s="15" t="n">
        <f aca="false">IF(CB153=0,BZ153,BZ153/CA153)</f>
        <v>31</v>
      </c>
      <c r="CD153" s="15" t="n">
        <v>23</v>
      </c>
      <c r="CE153" s="15" t="n">
        <f aca="false">IF(CC153/CD153=INT(CC153/CD153),1,0)</f>
        <v>0</v>
      </c>
      <c r="CF153" s="15" t="n">
        <f aca="false">IF(CE153=0,CC153,CC153/CD153)</f>
        <v>31</v>
      </c>
      <c r="CG153" s="15" t="n">
        <v>29</v>
      </c>
      <c r="CH153" s="15" t="n">
        <f aca="false">IF(CF153/CG153=INT(CF153/CG153),1,0)</f>
        <v>0</v>
      </c>
      <c r="CI153" s="15" t="n">
        <f aca="false">IF(CH153=0,CF153,CF153/CG153)</f>
        <v>31</v>
      </c>
      <c r="CJ153" s="15" t="n">
        <v>31</v>
      </c>
      <c r="CK153" s="15" t="n">
        <f aca="false">IF(CI153/CJ153=INT(CI153/CJ153),1,0)</f>
        <v>1</v>
      </c>
      <c r="CL153" s="15" t="n">
        <f aca="false">IF(CK153=0,CI153,CI153/CJ153)</f>
        <v>1</v>
      </c>
      <c r="CM153" s="15" t="n">
        <v>37</v>
      </c>
      <c r="CN153" s="15" t="n">
        <f aca="false">IF(CL153/CM153=INT(CL153/CM153),1,0)</f>
        <v>0</v>
      </c>
      <c r="CO153" s="15" t="n">
        <f aca="false">IF(CN153=0,CL153,CL153/CM153)</f>
        <v>1</v>
      </c>
      <c r="CP153" s="15" t="n">
        <v>41</v>
      </c>
      <c r="CQ153" s="15" t="n">
        <f aca="false">IF(CO153/CP153=INT(CO153/CP153),1,0)</f>
        <v>0</v>
      </c>
      <c r="CR153" s="15" t="n">
        <f aca="false">IF(CQ153=0,CO153,CO153/CP153)</f>
        <v>1</v>
      </c>
      <c r="CS153" s="15" t="n">
        <v>43</v>
      </c>
      <c r="CT153" s="15" t="n">
        <f aca="false">IF(CR153/CS153=INT(CR153/CS153),1,0)</f>
        <v>0</v>
      </c>
      <c r="CU153" s="15" t="n">
        <f aca="false">IF(CT153=0,CR153,CR153/CS153)</f>
        <v>1</v>
      </c>
      <c r="CV153" s="15" t="n">
        <v>47</v>
      </c>
      <c r="CW153" s="15" t="n">
        <f aca="false">IF(CU153/CV153=INT(CU153/CV153),1,0)</f>
        <v>0</v>
      </c>
      <c r="CX153" s="15" t="n">
        <f aca="false">IF(CW153=0,CU153,CU153/CV153)</f>
        <v>1</v>
      </c>
      <c r="CY153" s="15" t="n">
        <v>53</v>
      </c>
      <c r="CZ153" s="15" t="n">
        <f aca="false">IF(CX153/CY153=INT(CX153/CY153),1,0)</f>
        <v>0</v>
      </c>
      <c r="DA153" s="15" t="n">
        <f aca="false">IF(CZ153=0,CX153,CX153/CY153)</f>
        <v>1</v>
      </c>
      <c r="DB153" s="15" t="n">
        <v>59</v>
      </c>
      <c r="DC153" s="15" t="n">
        <f aca="false">IF(DA153/DB153=INT(DA153/DB153),1,0)</f>
        <v>0</v>
      </c>
      <c r="DD153" s="15" t="n">
        <f aca="false">IF(DC153=0,DA153,DA153/DB153)</f>
        <v>1</v>
      </c>
      <c r="DE153" s="15" t="n">
        <v>61</v>
      </c>
      <c r="DF153" s="15" t="n">
        <f aca="false">IF(DD153/DE153=INT(DD153/DE153),1,0)</f>
        <v>0</v>
      </c>
      <c r="DG153" s="15" t="n">
        <f aca="false">IF(DF153=0,DD153,DD153/DE153)</f>
        <v>1</v>
      </c>
      <c r="DH153" s="15" t="n">
        <v>67</v>
      </c>
      <c r="DI153" s="15" t="n">
        <f aca="false">IF(DG153/DH153=INT(DG153/DH153),1,0)</f>
        <v>0</v>
      </c>
      <c r="DJ153" s="15" t="n">
        <f aca="false">IF(DI153=0,DG153,DG153/DH153)</f>
        <v>1</v>
      </c>
      <c r="DK153" s="15" t="n">
        <v>71</v>
      </c>
      <c r="DL153" s="15" t="n">
        <f aca="false">IF(DJ153/DK153=INT(DJ153/DK153),1,0)</f>
        <v>0</v>
      </c>
      <c r="DM153" s="15" t="n">
        <f aca="false">IF(DL153=0,DJ153,DJ153/DK153)</f>
        <v>1</v>
      </c>
      <c r="DN153" s="15" t="n">
        <v>73</v>
      </c>
      <c r="DO153" s="15" t="n">
        <f aca="false">IF(DM153/DN153=INT(DM153/DN153),1,0)</f>
        <v>0</v>
      </c>
      <c r="DP153" s="15" t="n">
        <f aca="false">IF(DO153=0,DM153,DM153/DN153)</f>
        <v>1</v>
      </c>
      <c r="DQ153" s="15" t="n">
        <v>79</v>
      </c>
      <c r="DR153" s="15" t="n">
        <f aca="false">IF(DP153/DQ153=INT(DP153/DQ153),1,0)</f>
        <v>0</v>
      </c>
      <c r="DS153" s="15" t="n">
        <f aca="false">IF(DR153=0,DP153,DP153/DQ153)</f>
        <v>1</v>
      </c>
      <c r="DT153" s="15" t="n">
        <v>83</v>
      </c>
      <c r="DU153" s="15" t="n">
        <f aca="false">IF(DS153/DT153=INT(DS153/DT153),1,0)</f>
        <v>0</v>
      </c>
      <c r="DV153" s="15" t="n">
        <f aca="false">IF(DU153=0,DS153,DS153/DT153)</f>
        <v>1</v>
      </c>
      <c r="DW153" s="15" t="n">
        <v>89</v>
      </c>
      <c r="DX153" s="15" t="n">
        <f aca="false">IF(DV153/DW153=INT(DV153/DW153),1,0)</f>
        <v>0</v>
      </c>
      <c r="DY153" s="15" t="n">
        <f aca="false">IF(DX153=0,DV153,DV153/DW153)</f>
        <v>1</v>
      </c>
      <c r="DZ153" s="15" t="n">
        <v>97</v>
      </c>
      <c r="EA153" s="15" t="n">
        <f aca="false">IF(DY153/DZ153=INT(DY153/DZ153),1,0)</f>
        <v>0</v>
      </c>
      <c r="EB153" s="15" t="n">
        <f aca="false">IF(EA153=0,DY153,DY153/DZ153)</f>
        <v>1</v>
      </c>
      <c r="EC153" s="15" t="n">
        <v>101</v>
      </c>
      <c r="ED153" s="15" t="n">
        <f aca="false">IF(EB153/EC153=INT(EB153/EC153),1,0)</f>
        <v>0</v>
      </c>
      <c r="EE153" s="15" t="n">
        <f aca="false">IF(ED153=0,EB153,EB153/EC153)</f>
        <v>1</v>
      </c>
      <c r="EF153" s="15" t="n">
        <v>103</v>
      </c>
      <c r="EG153" s="15" t="n">
        <f aca="false">IF(EE153/EF153=INT(EE153/EF153),1,0)</f>
        <v>0</v>
      </c>
      <c r="EH153" s="15" t="n">
        <f aca="false">IF(EG153=0,EE153,EE153/EF153)</f>
        <v>1</v>
      </c>
      <c r="EI153" s="15" t="n">
        <v>107</v>
      </c>
      <c r="EJ153" s="15" t="n">
        <f aca="false">IF(EH153/EI153=INT(EH153/EI153),1,0)</f>
        <v>0</v>
      </c>
      <c r="EK153" s="15" t="n">
        <f aca="false">IF(EJ153=0,EH153,EH153/EI153)</f>
        <v>1</v>
      </c>
      <c r="EL153" s="15" t="n">
        <v>109</v>
      </c>
      <c r="EM153" s="15" t="n">
        <f aca="false">IF(EK153/EL153=INT(EK153/EL153),1,0)</f>
        <v>0</v>
      </c>
      <c r="EN153" s="15" t="n">
        <f aca="false">IF(EM153=0,EK153,EK153/EL153)</f>
        <v>1</v>
      </c>
      <c r="EO153" s="15" t="n">
        <v>113</v>
      </c>
      <c r="EP153" s="15" t="n">
        <f aca="false">IF(EN153/EO153=INT(EN153/EO153),1,0)</f>
        <v>0</v>
      </c>
      <c r="EQ153" s="15" t="n">
        <f aca="false">IF(EP153=0,EN153,EN153/EO153)</f>
        <v>1</v>
      </c>
      <c r="ER153" s="15" t="n">
        <v>127</v>
      </c>
      <c r="ES153" s="15" t="n">
        <f aca="false">IF(EQ153/ER153=INT(EQ153/ER153),1,0)</f>
        <v>0</v>
      </c>
      <c r="ET153" s="15" t="n">
        <f aca="false">IF(ES153=0,EQ153,EQ153/ER153)</f>
        <v>1</v>
      </c>
      <c r="EU153" s="15" t="n">
        <v>131</v>
      </c>
      <c r="EV153" s="15" t="n">
        <f aca="false">IF(ET153/EU153=INT(ET153/EU153),1,0)</f>
        <v>0</v>
      </c>
      <c r="EW153" s="15" t="n">
        <f aca="false">IF(EV153=0,ET153,ET153/EU153)</f>
        <v>1</v>
      </c>
      <c r="EX153" s="15" t="n">
        <v>137</v>
      </c>
      <c r="EY153" s="15" t="n">
        <f aca="false">IF(EW153/EX153=INT(EW153/EX153),1,0)</f>
        <v>0</v>
      </c>
      <c r="EZ153" s="15" t="n">
        <f aca="false">IF(EY153=0,EW153,EW153/EX153)</f>
        <v>1</v>
      </c>
      <c r="FA153" s="15" t="n">
        <v>139</v>
      </c>
      <c r="FB153" s="15" t="n">
        <f aca="false">IF(EZ153/FA153=INT(EZ153/FA153),1,0)</f>
        <v>0</v>
      </c>
      <c r="FC153" s="15" t="n">
        <f aca="false">IF(FB153=0,EZ153,EZ153/FA153)</f>
        <v>1</v>
      </c>
      <c r="FD153" s="15" t="n">
        <v>149</v>
      </c>
      <c r="FE153" s="15" t="n">
        <f aca="false">IF(FC153/FD153=INT(FC153/FD153),1,0)</f>
        <v>0</v>
      </c>
      <c r="FF153" s="15" t="n">
        <f aca="false">IF(FE153=0,FC153,FC153/FD153)</f>
        <v>1</v>
      </c>
      <c r="FG153" s="15"/>
      <c r="FH153" s="15" t="n">
        <f aca="false">8*AF153+4*AI153+2*AL153+AO153</f>
        <v>0</v>
      </c>
      <c r="FI153" s="15" t="n">
        <f aca="false">4*AR153+2*AU153+AX153</f>
        <v>0</v>
      </c>
      <c r="FJ153" s="15" t="n">
        <f aca="false">2*BA153+BD153</f>
        <v>0</v>
      </c>
      <c r="FK153" s="15" t="n">
        <f aca="false">2*BG153+BJ153</f>
        <v>0</v>
      </c>
      <c r="FL153" s="15" t="n">
        <f aca="false">2*BM153+BP153</f>
        <v>0</v>
      </c>
      <c r="FM153" s="15" t="n">
        <f aca="false">2*BS153+BV153</f>
        <v>0</v>
      </c>
      <c r="FN153" s="15" t="n">
        <f aca="false">BY153</f>
        <v>0</v>
      </c>
      <c r="FO153" s="15" t="n">
        <f aca="false">CB153</f>
        <v>0</v>
      </c>
      <c r="FP153" s="15" t="n">
        <f aca="false">CE153</f>
        <v>0</v>
      </c>
      <c r="FQ153" s="15" t="n">
        <f aca="false">CH153</f>
        <v>0</v>
      </c>
      <c r="FR153" s="15" t="n">
        <f aca="false">CK153</f>
        <v>1</v>
      </c>
      <c r="FS153" s="0" t="n">
        <f aca="false">CN153</f>
        <v>0</v>
      </c>
      <c r="FT153" s="0" t="n">
        <f aca="false">CQ153</f>
        <v>0</v>
      </c>
      <c r="FU153" s="0" t="n">
        <f aca="false">CT153</f>
        <v>0</v>
      </c>
      <c r="FV153" s="0" t="n">
        <f aca="false">CW153</f>
        <v>0</v>
      </c>
      <c r="FW153" s="0" t="n">
        <f aca="false">CZ153</f>
        <v>0</v>
      </c>
      <c r="FX153" s="0" t="n">
        <f aca="false">DC153</f>
        <v>0</v>
      </c>
      <c r="FY153" s="0" t="n">
        <f aca="false">DF153</f>
        <v>0</v>
      </c>
      <c r="FZ153" s="0" t="n">
        <f aca="false">DI153</f>
        <v>0</v>
      </c>
      <c r="GA153" s="0" t="n">
        <f aca="false">DL153</f>
        <v>0</v>
      </c>
      <c r="GB153" s="0" t="n">
        <f aca="false">DO153</f>
        <v>0</v>
      </c>
      <c r="GC153" s="0" t="n">
        <f aca="false">DR153</f>
        <v>0</v>
      </c>
      <c r="GD153" s="0" t="n">
        <f aca="false">DU153</f>
        <v>0</v>
      </c>
      <c r="GE153" s="0" t="n">
        <f aca="false">DX153</f>
        <v>0</v>
      </c>
      <c r="GF153" s="0" t="n">
        <f aca="false">EA153</f>
        <v>0</v>
      </c>
      <c r="GG153" s="0" t="n">
        <f aca="false">ED153</f>
        <v>0</v>
      </c>
      <c r="GH153" s="0" t="n">
        <f aca="false">EG153</f>
        <v>0</v>
      </c>
      <c r="GI153" s="0" t="n">
        <f aca="false">EJ153</f>
        <v>0</v>
      </c>
      <c r="GJ153" s="0" t="n">
        <f aca="false">EM153</f>
        <v>0</v>
      </c>
      <c r="GK153" s="0" t="n">
        <f aca="false">EP153</f>
        <v>0</v>
      </c>
      <c r="GL153" s="0" t="n">
        <f aca="false">ES153</f>
        <v>0</v>
      </c>
      <c r="GM153" s="0" t="n">
        <f aca="false">EV153</f>
        <v>0</v>
      </c>
      <c r="GN153" s="0" t="n">
        <f aca="false">EY153</f>
        <v>0</v>
      </c>
      <c r="GO153" s="0" t="n">
        <f aca="false">FB153</f>
        <v>0</v>
      </c>
      <c r="GP153" s="0" t="n">
        <f aca="false">FE153</f>
        <v>0</v>
      </c>
      <c r="GQ153" s="0" t="n">
        <f aca="false">AD153</f>
        <v>31</v>
      </c>
      <c r="GR153" s="0" t="n">
        <f aca="false">GQ153/GQ155</f>
        <v>31</v>
      </c>
      <c r="GT153" s="0" t="n">
        <f aca="false">IF(GT152&lt;0,1,0)</f>
        <v>1</v>
      </c>
      <c r="GU153" s="0" t="n">
        <f aca="false">GR153*GR157</f>
        <v>1364</v>
      </c>
      <c r="GV153" s="0" t="s">
        <v>87</v>
      </c>
    </row>
    <row r="154" customFormat="false" ht="5.25" hidden="true" customHeight="true" outlineLevel="0" collapsed="false">
      <c r="A154" s="1"/>
      <c r="B154" s="13"/>
      <c r="C154" s="10"/>
      <c r="D154" s="10"/>
      <c r="E154" s="61"/>
      <c r="F154" s="78"/>
      <c r="G154" s="61"/>
      <c r="H154" s="10"/>
      <c r="I154" s="10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 t="n">
        <f aca="false">IF(FH152&lt;FH153,FH152,FH153)</f>
        <v>0</v>
      </c>
      <c r="FI154" s="15" t="n">
        <f aca="false">IF(FI152&lt;FI153,FI152,FI153)</f>
        <v>0</v>
      </c>
      <c r="FJ154" s="15" t="n">
        <f aca="false">IF(FJ152&lt;FJ153,FJ152,FJ153)</f>
        <v>0</v>
      </c>
      <c r="FK154" s="15" t="n">
        <f aca="false">IF(FK152&lt;FK153,FK152,FK153)</f>
        <v>0</v>
      </c>
      <c r="FL154" s="15" t="n">
        <f aca="false">IF(FL152&lt;FL153,FL152,FL153)</f>
        <v>0</v>
      </c>
      <c r="FM154" s="15" t="n">
        <f aca="false">IF(FM152&lt;FM153,FM152,FM153)</f>
        <v>0</v>
      </c>
      <c r="FN154" s="15" t="n">
        <f aca="false">IF(FN152&lt;FN153,FN152,FN153)</f>
        <v>0</v>
      </c>
      <c r="FO154" s="15" t="n">
        <f aca="false">IF(FO152&lt;FO153,FO152,FO153)</f>
        <v>0</v>
      </c>
      <c r="FP154" s="15" t="n">
        <f aca="false">IF(FP152&lt;FP153,FP152,FP153)</f>
        <v>0</v>
      </c>
      <c r="FQ154" s="15" t="n">
        <f aca="false">IF(FQ152&lt;FQ153,FQ152,FQ153)</f>
        <v>0</v>
      </c>
      <c r="FR154" s="15" t="n">
        <f aca="false">IF(FR152&lt;FR153,FR152,FR153)</f>
        <v>0</v>
      </c>
      <c r="FS154" s="15" t="n">
        <f aca="false">IF(FS152&lt;FS153,FS152,FS153)</f>
        <v>0</v>
      </c>
      <c r="FT154" s="15" t="n">
        <f aca="false">IF(FT152&lt;FT153,FT152,FT153)</f>
        <v>0</v>
      </c>
      <c r="FU154" s="15" t="n">
        <f aca="false">IF(FU152&lt;FU153,FU152,FU153)</f>
        <v>0</v>
      </c>
      <c r="FV154" s="15" t="n">
        <f aca="false">IF(FV152&lt;FV153,FV152,FV153)</f>
        <v>0</v>
      </c>
      <c r="FW154" s="15" t="n">
        <f aca="false">IF(FW152&lt;FW153,FW152,FW153)</f>
        <v>0</v>
      </c>
      <c r="FX154" s="15" t="n">
        <f aca="false">IF(FX152&lt;FX153,FX152,FX153)</f>
        <v>0</v>
      </c>
      <c r="FY154" s="15" t="n">
        <f aca="false">IF(FY152&lt;FY153,FY152,FY153)</f>
        <v>0</v>
      </c>
      <c r="FZ154" s="15" t="n">
        <f aca="false">IF(FZ152&lt;FZ153,FZ152,FZ153)</f>
        <v>0</v>
      </c>
      <c r="GA154" s="15" t="n">
        <f aca="false">IF(GA152&lt;GA153,GA152,GA153)</f>
        <v>0</v>
      </c>
      <c r="GB154" s="15" t="n">
        <f aca="false">IF(GB152&lt;GB153,GB152,GB153)</f>
        <v>0</v>
      </c>
      <c r="GC154" s="15" t="n">
        <f aca="false">IF(GC152&lt;GC153,GC152,GC153)</f>
        <v>0</v>
      </c>
      <c r="GD154" s="15" t="n">
        <f aca="false">IF(GD152&lt;GD153,GD152,GD153)</f>
        <v>0</v>
      </c>
      <c r="GE154" s="15" t="n">
        <f aca="false">IF(GE152&lt;GE153,GE152,GE153)</f>
        <v>0</v>
      </c>
      <c r="GF154" s="15" t="n">
        <f aca="false">IF(GF152&lt;GF153,GF152,GF153)</f>
        <v>0</v>
      </c>
      <c r="GG154" s="15" t="n">
        <f aca="false">IF(GG152&lt;GG153,GG152,GG153)</f>
        <v>0</v>
      </c>
      <c r="GH154" s="15" t="n">
        <f aca="false">IF(GH152&lt;GH153,GH152,GH153)</f>
        <v>0</v>
      </c>
      <c r="GI154" s="15" t="n">
        <f aca="false">IF(GI152&lt;GI153,GI152,GI153)</f>
        <v>0</v>
      </c>
      <c r="GJ154" s="15" t="n">
        <f aca="false">IF(GJ152&lt;GJ153,GJ152,GJ153)</f>
        <v>0</v>
      </c>
      <c r="GK154" s="15" t="n">
        <f aca="false">IF(GK152&lt;GK153,GK152,GK153)</f>
        <v>0</v>
      </c>
      <c r="GL154" s="15" t="n">
        <f aca="false">IF(GL152&lt;GL153,GL152,GL153)</f>
        <v>0</v>
      </c>
      <c r="GM154" s="15" t="n">
        <f aca="false">IF(GM152&lt;GM153,GM152,GM153)</f>
        <v>0</v>
      </c>
      <c r="GN154" s="15" t="n">
        <f aca="false">IF(GN152&lt;GN153,GN152,GN153)</f>
        <v>0</v>
      </c>
      <c r="GO154" s="15" t="n">
        <f aca="false">IF(GO152&lt;GO153,GO152,GO153)</f>
        <v>0</v>
      </c>
      <c r="GP154" s="15" t="n">
        <f aca="false">IF(GP152&lt;GP153,GP152,GP153)</f>
        <v>0</v>
      </c>
      <c r="GU154" s="0" t="n">
        <f aca="false">AB153-AB157-GT153</f>
        <v>3</v>
      </c>
      <c r="GV154" s="0" t="s">
        <v>85</v>
      </c>
    </row>
    <row r="155" customFormat="false" ht="6" hidden="true" customHeight="true" outlineLevel="0" collapsed="false">
      <c r="A155" s="1"/>
      <c r="B155" s="13"/>
      <c r="C155" s="10"/>
      <c r="D155" s="10"/>
      <c r="E155" s="61"/>
      <c r="F155" s="78"/>
      <c r="G155" s="61"/>
      <c r="H155" s="10"/>
      <c r="I155" s="10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0" t="n">
        <f aca="false">FH$3^FH154</f>
        <v>1</v>
      </c>
      <c r="FI155" s="0" t="n">
        <f aca="false">FI$3^FI154*FH155</f>
        <v>1</v>
      </c>
      <c r="FJ155" s="0" t="n">
        <f aca="false">FJ$3^FJ154*FI155</f>
        <v>1</v>
      </c>
      <c r="FK155" s="0" t="n">
        <f aca="false">FK$3^FK154*FJ155</f>
        <v>1</v>
      </c>
      <c r="FL155" s="0" t="n">
        <f aca="false">FL$3^FL154*FK155</f>
        <v>1</v>
      </c>
      <c r="FM155" s="0" t="n">
        <f aca="false">FM$3^FM154*FL155</f>
        <v>1</v>
      </c>
      <c r="FN155" s="0" t="n">
        <f aca="false">FN$3^FN154*FM155</f>
        <v>1</v>
      </c>
      <c r="FO155" s="0" t="n">
        <f aca="false">FO$3^FO154*FN155</f>
        <v>1</v>
      </c>
      <c r="FP155" s="0" t="n">
        <f aca="false">FP$3^FP154*FO155</f>
        <v>1</v>
      </c>
      <c r="FQ155" s="0" t="n">
        <f aca="false">FQ$3^FQ154*FP155</f>
        <v>1</v>
      </c>
      <c r="FR155" s="0" t="n">
        <f aca="false">FR$3^FR154*FQ155</f>
        <v>1</v>
      </c>
      <c r="FS155" s="0" t="n">
        <f aca="false">FS$3^FS154*FR155</f>
        <v>1</v>
      </c>
      <c r="FT155" s="0" t="n">
        <f aca="false">FT$3^FT154*FS155</f>
        <v>1</v>
      </c>
      <c r="FU155" s="0" t="n">
        <f aca="false">FU$3^FU154*FT155</f>
        <v>1</v>
      </c>
      <c r="FV155" s="0" t="n">
        <f aca="false">FV$3^FV154*FU155</f>
        <v>1</v>
      </c>
      <c r="FW155" s="0" t="n">
        <f aca="false">FW$3^FW154*FV155</f>
        <v>1</v>
      </c>
      <c r="FX155" s="0" t="n">
        <f aca="false">FX$3^FX154*FW155</f>
        <v>1</v>
      </c>
      <c r="FY155" s="0" t="n">
        <f aca="false">FY$3^FY154*FX155</f>
        <v>1</v>
      </c>
      <c r="FZ155" s="0" t="n">
        <f aca="false">FZ$3^FZ154*FY155</f>
        <v>1</v>
      </c>
      <c r="GA155" s="0" t="n">
        <f aca="false">GA$3^GA154*FZ155</f>
        <v>1</v>
      </c>
      <c r="GB155" s="0" t="n">
        <f aca="false">GB$3^GB154*GA155</f>
        <v>1</v>
      </c>
      <c r="GC155" s="0" t="n">
        <f aca="false">GC$3^GC154*GB155</f>
        <v>1</v>
      </c>
      <c r="GD155" s="0" t="n">
        <f aca="false">GD$3^GD154*GC155</f>
        <v>1</v>
      </c>
      <c r="GE155" s="0" t="n">
        <f aca="false">GE$3^GE154*GD155</f>
        <v>1</v>
      </c>
      <c r="GF155" s="0" t="n">
        <f aca="false">GF$3^GF154*GE155</f>
        <v>1</v>
      </c>
      <c r="GG155" s="0" t="n">
        <f aca="false">GG$3^GG154*GF155</f>
        <v>1</v>
      </c>
      <c r="GH155" s="0" t="n">
        <f aca="false">GH$3^GH154*GG155</f>
        <v>1</v>
      </c>
      <c r="GI155" s="0" t="n">
        <f aca="false">GI$3^GI154*GH155</f>
        <v>1</v>
      </c>
      <c r="GJ155" s="0" t="n">
        <f aca="false">GJ$3^GJ154*GI155</f>
        <v>1</v>
      </c>
      <c r="GK155" s="0" t="n">
        <f aca="false">GK$3^GK154*GJ155</f>
        <v>1</v>
      </c>
      <c r="GL155" s="0" t="n">
        <f aca="false">GL$3^GL154*GK155</f>
        <v>1</v>
      </c>
      <c r="GM155" s="0" t="n">
        <f aca="false">GM$3^GM154*GL155</f>
        <v>1</v>
      </c>
      <c r="GN155" s="0" t="n">
        <f aca="false">GN$3^GN154*GM155</f>
        <v>1</v>
      </c>
      <c r="GO155" s="0" t="n">
        <f aca="false">GO$3^GO154*GN155</f>
        <v>1</v>
      </c>
      <c r="GP155" s="0" t="n">
        <f aca="false">GP$3^GP154*GO155</f>
        <v>1</v>
      </c>
      <c r="GQ155" s="0" t="n">
        <f aca="false">GP155</f>
        <v>1</v>
      </c>
    </row>
    <row r="156" customFormat="false" ht="6" hidden="true" customHeight="true" outlineLevel="0" collapsed="false">
      <c r="A156" s="1"/>
      <c r="B156" s="13"/>
      <c r="C156" s="10"/>
      <c r="D156" s="10"/>
      <c r="E156" s="61"/>
      <c r="F156" s="78"/>
      <c r="G156" s="61"/>
      <c r="H156" s="10"/>
      <c r="I156" s="10"/>
      <c r="AA156" s="0" t="s">
        <v>106</v>
      </c>
      <c r="AB156" s="15" t="n">
        <f aca="true">INT((RAND()*(V152-U152)+U152))</f>
        <v>4</v>
      </c>
      <c r="AC156" s="15" t="n">
        <f aca="true">INT((RAND()*(X152-W152+1)+W152))</f>
        <v>31</v>
      </c>
      <c r="AD156" s="0" t="n">
        <f aca="false">AC156-AC157*(AB157-AB156)</f>
        <v>31</v>
      </c>
      <c r="AE156" s="0" t="n">
        <v>256</v>
      </c>
      <c r="AF156" s="15" t="n">
        <f aca="false">IF(AD156/AE156=INT(AD156/AE156),1,0)</f>
        <v>0</v>
      </c>
      <c r="AG156" s="15" t="n">
        <f aca="false">IF(AF156=0,AD156,AD156/AE156)</f>
        <v>31</v>
      </c>
      <c r="AH156" s="15" t="n">
        <v>16</v>
      </c>
      <c r="AI156" s="15" t="n">
        <f aca="false">IF(AG156/AH156=INT(AG156/AH156),1,0)</f>
        <v>0</v>
      </c>
      <c r="AJ156" s="15" t="n">
        <f aca="false">IF(AI156=0,AG156,AG156/AH156)</f>
        <v>31</v>
      </c>
      <c r="AK156" s="15" t="n">
        <v>4</v>
      </c>
      <c r="AL156" s="15" t="n">
        <f aca="false">IF(AJ156/AK156=INT(AJ156/AK156),1,0)</f>
        <v>0</v>
      </c>
      <c r="AM156" s="15" t="n">
        <f aca="false">IF(AL156=0,AJ156,AJ156/AK156)</f>
        <v>31</v>
      </c>
      <c r="AN156" s="15" t="n">
        <v>2</v>
      </c>
      <c r="AO156" s="15" t="n">
        <f aca="false">IF(AM156/AN156=INT(AM156/AN156),1,0)</f>
        <v>0</v>
      </c>
      <c r="AP156" s="15" t="n">
        <f aca="false">IF(AO156=0,AM156,AM156/AN156)</f>
        <v>31</v>
      </c>
      <c r="AQ156" s="15" t="n">
        <v>81</v>
      </c>
      <c r="AR156" s="15" t="n">
        <f aca="false">IF(AP156/AQ156=INT(AP156/AQ156),1,0)</f>
        <v>0</v>
      </c>
      <c r="AS156" s="15" t="n">
        <f aca="false">IF(AR156=0,AP156,AP156/AQ156)</f>
        <v>31</v>
      </c>
      <c r="AT156" s="15" t="n">
        <v>9</v>
      </c>
      <c r="AU156" s="15" t="n">
        <f aca="false">IF(AS156/AT156=INT(AS156/AT156),1,0)</f>
        <v>0</v>
      </c>
      <c r="AV156" s="15" t="n">
        <f aca="false">IF(AU156=0,AS156,AS156/AT156)</f>
        <v>31</v>
      </c>
      <c r="AW156" s="15" t="n">
        <v>3</v>
      </c>
      <c r="AX156" s="15" t="n">
        <f aca="false">IF(AV156/AW156=INT(AV156/AW156),1,0)</f>
        <v>0</v>
      </c>
      <c r="AY156" s="15" t="n">
        <f aca="false">IF(AX156=0,AV156,AV156/AW156)</f>
        <v>31</v>
      </c>
      <c r="AZ156" s="15" t="n">
        <v>25</v>
      </c>
      <c r="BA156" s="15" t="n">
        <f aca="false">IF(AY156/AZ156=INT(AY156/AZ156),1,0)</f>
        <v>0</v>
      </c>
      <c r="BB156" s="15" t="n">
        <f aca="false">IF(BA156=0,AY156,AY156/AZ156)</f>
        <v>31</v>
      </c>
      <c r="BC156" s="15" t="n">
        <v>5</v>
      </c>
      <c r="BD156" s="15" t="n">
        <f aca="false">IF(BB156/BC156=INT(BB156/BC156),1,0)</f>
        <v>0</v>
      </c>
      <c r="BE156" s="15" t="n">
        <f aca="false">IF(BD156=0,BB156,BB156/BC156)</f>
        <v>31</v>
      </c>
      <c r="BF156" s="15" t="n">
        <v>49</v>
      </c>
      <c r="BG156" s="15" t="n">
        <f aca="false">IF(BE156/BF156=INT(BE156/BF156),1,0)</f>
        <v>0</v>
      </c>
      <c r="BH156" s="15" t="n">
        <f aca="false">IF(BG156=0,BE156,BE156/BF156)</f>
        <v>31</v>
      </c>
      <c r="BI156" s="15" t="n">
        <v>7</v>
      </c>
      <c r="BJ156" s="15" t="n">
        <f aca="false">IF(BH156/BI156=INT(BH156/BI156),1,0)</f>
        <v>0</v>
      </c>
      <c r="BK156" s="15" t="n">
        <f aca="false">IF(BJ156=0,BH156,BH156/BI156)</f>
        <v>31</v>
      </c>
      <c r="BL156" s="15" t="n">
        <v>121</v>
      </c>
      <c r="BM156" s="15" t="n">
        <f aca="false">IF(BK156/BL156=INT(BK156/BL156),1,0)</f>
        <v>0</v>
      </c>
      <c r="BN156" s="15" t="n">
        <f aca="false">IF(BM156=0,BK156,BK156/BL156)</f>
        <v>31</v>
      </c>
      <c r="BO156" s="15" t="n">
        <v>11</v>
      </c>
      <c r="BP156" s="15" t="n">
        <f aca="false">IF(BN156/BO156=INT(BN156/BO156),1,0)</f>
        <v>0</v>
      </c>
      <c r="BQ156" s="15" t="n">
        <f aca="false">IF(BP156=0,BN156,BN156/BO156)</f>
        <v>31</v>
      </c>
      <c r="BR156" s="15" t="n">
        <v>169</v>
      </c>
      <c r="BS156" s="15" t="n">
        <f aca="false">IF(BQ156/BR156=INT(BQ156/BR156),1,0)</f>
        <v>0</v>
      </c>
      <c r="BT156" s="15" t="n">
        <f aca="false">IF(BS156=0,BQ156,BQ156/BR156)</f>
        <v>31</v>
      </c>
      <c r="BU156" s="15" t="n">
        <v>13</v>
      </c>
      <c r="BV156" s="15" t="n">
        <f aca="false">IF(BT156/BU156=INT(BT156/BU156),1,0)</f>
        <v>0</v>
      </c>
      <c r="BW156" s="15" t="n">
        <f aca="false">IF(BV156=0,BT156,BT156/BU156)</f>
        <v>31</v>
      </c>
      <c r="BX156" s="15" t="n">
        <v>17</v>
      </c>
      <c r="BY156" s="15" t="n">
        <f aca="false">IF(BW156/BX156=INT(BW156/BX156),1,0)</f>
        <v>0</v>
      </c>
      <c r="BZ156" s="15" t="n">
        <f aca="false">IF(BY156=0,BW156,BW156/BX156)</f>
        <v>31</v>
      </c>
      <c r="CA156" s="15" t="n">
        <v>19</v>
      </c>
      <c r="CB156" s="15" t="n">
        <f aca="false">IF(BZ156/CA156=INT(BZ156/CA156),1,0)</f>
        <v>0</v>
      </c>
      <c r="CC156" s="15" t="n">
        <f aca="false">IF(CB156=0,BZ156,BZ156/CA156)</f>
        <v>31</v>
      </c>
      <c r="CD156" s="15" t="n">
        <v>23</v>
      </c>
      <c r="CE156" s="15" t="n">
        <f aca="false">IF(CC156/CD156=INT(CC156/CD156),1,0)</f>
        <v>0</v>
      </c>
      <c r="CF156" s="15" t="n">
        <f aca="false">IF(CE156=0,CC156,CC156/CD156)</f>
        <v>31</v>
      </c>
      <c r="CG156" s="15" t="n">
        <v>29</v>
      </c>
      <c r="CH156" s="15" t="n">
        <f aca="false">IF(CF156/CG156=INT(CF156/CG156),1,0)</f>
        <v>0</v>
      </c>
      <c r="CI156" s="15" t="n">
        <f aca="false">IF(CH156=0,CF156,CF156/CG156)</f>
        <v>31</v>
      </c>
      <c r="CJ156" s="15" t="n">
        <v>31</v>
      </c>
      <c r="CK156" s="15" t="n">
        <f aca="false">IF(CI156/CJ156=INT(CI156/CJ156),1,0)</f>
        <v>1</v>
      </c>
      <c r="CL156" s="15" t="n">
        <f aca="false">IF(CK156=0,CI156,CI156/CJ156)</f>
        <v>1</v>
      </c>
      <c r="CM156" s="15" t="n">
        <v>37</v>
      </c>
      <c r="CN156" s="15" t="n">
        <f aca="false">IF(CL156/CM156=INT(CL156/CM156),1,0)</f>
        <v>0</v>
      </c>
      <c r="CO156" s="15" t="n">
        <f aca="false">IF(CN156=0,CL156,CL156/CM156)</f>
        <v>1</v>
      </c>
      <c r="CP156" s="15" t="n">
        <v>41</v>
      </c>
      <c r="CQ156" s="15" t="n">
        <f aca="false">IF(CO156/CP156=INT(CO156/CP156),1,0)</f>
        <v>0</v>
      </c>
      <c r="CR156" s="15" t="n">
        <f aca="false">IF(CQ156=0,CO156,CO156/CP156)</f>
        <v>1</v>
      </c>
      <c r="CS156" s="15" t="n">
        <v>43</v>
      </c>
      <c r="CT156" s="15" t="n">
        <f aca="false">IF(CR156/CS156=INT(CR156/CS156),1,0)</f>
        <v>0</v>
      </c>
      <c r="CU156" s="15" t="n">
        <f aca="false">IF(CT156=0,CR156,CR156/CS156)</f>
        <v>1</v>
      </c>
      <c r="CV156" s="15" t="n">
        <v>47</v>
      </c>
      <c r="CW156" s="15" t="n">
        <f aca="false">IF(CU156/CV156=INT(CU156/CV156),1,0)</f>
        <v>0</v>
      </c>
      <c r="CX156" s="15" t="n">
        <f aca="false">IF(CW156=0,CU156,CU156/CV156)</f>
        <v>1</v>
      </c>
      <c r="CY156" s="15" t="n">
        <v>53</v>
      </c>
      <c r="CZ156" s="15" t="n">
        <f aca="false">IF(CX156/CY156=INT(CX156/CY156),1,0)</f>
        <v>0</v>
      </c>
      <c r="DA156" s="15" t="n">
        <f aca="false">IF(CZ156=0,CX156,CX156/CY156)</f>
        <v>1</v>
      </c>
      <c r="DB156" s="15" t="n">
        <v>59</v>
      </c>
      <c r="DC156" s="15" t="n">
        <f aca="false">IF(DA156/DB156=INT(DA156/DB156),1,0)</f>
        <v>0</v>
      </c>
      <c r="DD156" s="15" t="n">
        <f aca="false">IF(DC156=0,DA156,DA156/DB156)</f>
        <v>1</v>
      </c>
      <c r="DE156" s="15" t="n">
        <v>61</v>
      </c>
      <c r="DF156" s="15" t="n">
        <f aca="false">IF(DD156/DE156=INT(DD156/DE156),1,0)</f>
        <v>0</v>
      </c>
      <c r="DG156" s="15" t="n">
        <f aca="false">IF(DF156=0,DD156,DD156/DE156)</f>
        <v>1</v>
      </c>
      <c r="DH156" s="15" t="n">
        <v>67</v>
      </c>
      <c r="DI156" s="15" t="n">
        <f aca="false">IF(DG156/DH156=INT(DG156/DH156),1,0)</f>
        <v>0</v>
      </c>
      <c r="DJ156" s="15" t="n">
        <f aca="false">IF(DI156=0,DG156,DG156/DH156)</f>
        <v>1</v>
      </c>
      <c r="DK156" s="15" t="n">
        <v>71</v>
      </c>
      <c r="DL156" s="15" t="n">
        <f aca="false">IF(DJ156/DK156=INT(DJ156/DK156),1,0)</f>
        <v>0</v>
      </c>
      <c r="DM156" s="15" t="n">
        <f aca="false">IF(DL156=0,DJ156,DJ156/DK156)</f>
        <v>1</v>
      </c>
      <c r="DN156" s="15" t="n">
        <v>73</v>
      </c>
      <c r="DO156" s="15" t="n">
        <f aca="false">IF(DM156/DN156=INT(DM156/DN156),1,0)</f>
        <v>0</v>
      </c>
      <c r="DP156" s="15" t="n">
        <f aca="false">IF(DO156=0,DM156,DM156/DN156)</f>
        <v>1</v>
      </c>
      <c r="DQ156" s="15" t="n">
        <v>79</v>
      </c>
      <c r="DR156" s="15" t="n">
        <f aca="false">IF(DP156/DQ156=INT(DP156/DQ156),1,0)</f>
        <v>0</v>
      </c>
      <c r="DS156" s="15" t="n">
        <f aca="false">IF(DR156=0,DP156,DP156/DQ156)</f>
        <v>1</v>
      </c>
      <c r="DT156" s="15" t="n">
        <v>83</v>
      </c>
      <c r="DU156" s="15" t="n">
        <f aca="false">IF(DS156/DT156=INT(DS156/DT156),1,0)</f>
        <v>0</v>
      </c>
      <c r="DV156" s="15" t="n">
        <f aca="false">IF(DU156=0,DS156,DS156/DT156)</f>
        <v>1</v>
      </c>
      <c r="DW156" s="15" t="n">
        <v>89</v>
      </c>
      <c r="DX156" s="15" t="n">
        <f aca="false">IF(DV156/DW156=INT(DV156/DW156),1,0)</f>
        <v>0</v>
      </c>
      <c r="DY156" s="15" t="n">
        <f aca="false">IF(DX156=0,DV156,DV156/DW156)</f>
        <v>1</v>
      </c>
      <c r="DZ156" s="15" t="n">
        <v>97</v>
      </c>
      <c r="EA156" s="15" t="n">
        <f aca="false">IF(DY156/DZ156=INT(DY156/DZ156),1,0)</f>
        <v>0</v>
      </c>
      <c r="EB156" s="15" t="n">
        <f aca="false">IF(EA156=0,DY156,DY156/DZ156)</f>
        <v>1</v>
      </c>
      <c r="EC156" s="15" t="n">
        <v>101</v>
      </c>
      <c r="ED156" s="15" t="n">
        <f aca="false">IF(EB156/EC156=INT(EB156/EC156),1,0)</f>
        <v>0</v>
      </c>
      <c r="EE156" s="15" t="n">
        <f aca="false">IF(ED156=0,EB156,EB156/EC156)</f>
        <v>1</v>
      </c>
      <c r="EF156" s="15" t="n">
        <v>103</v>
      </c>
      <c r="EG156" s="15" t="n">
        <f aca="false">IF(EE156/EF156=INT(EE156/EF156),1,0)</f>
        <v>0</v>
      </c>
      <c r="EH156" s="15" t="n">
        <f aca="false">IF(EG156=0,EE156,EE156/EF156)</f>
        <v>1</v>
      </c>
      <c r="EI156" s="15" t="n">
        <v>107</v>
      </c>
      <c r="EJ156" s="15" t="n">
        <f aca="false">IF(EH156/EI156=INT(EH156/EI156),1,0)</f>
        <v>0</v>
      </c>
      <c r="EK156" s="15" t="n">
        <f aca="false">IF(EJ156=0,EH156,EH156/EI156)</f>
        <v>1</v>
      </c>
      <c r="EL156" s="15" t="n">
        <v>109</v>
      </c>
      <c r="EM156" s="15" t="n">
        <f aca="false">IF(EK156/EL156=INT(EK156/EL156),1,0)</f>
        <v>0</v>
      </c>
      <c r="EN156" s="15" t="n">
        <f aca="false">IF(EM156=0,EK156,EK156/EL156)</f>
        <v>1</v>
      </c>
      <c r="EO156" s="15" t="n">
        <v>113</v>
      </c>
      <c r="EP156" s="15" t="n">
        <f aca="false">IF(EN156/EO156=INT(EN156/EO156),1,0)</f>
        <v>0</v>
      </c>
      <c r="EQ156" s="15" t="n">
        <f aca="false">IF(EP156=0,EN156,EN156/EO156)</f>
        <v>1</v>
      </c>
      <c r="ER156" s="15" t="n">
        <v>127</v>
      </c>
      <c r="ES156" s="15" t="n">
        <f aca="false">IF(EQ156/ER156=INT(EQ156/ER156),1,0)</f>
        <v>0</v>
      </c>
      <c r="ET156" s="15" t="n">
        <f aca="false">IF(ES156=0,EQ156,EQ156/ER156)</f>
        <v>1</v>
      </c>
      <c r="EU156" s="15" t="n">
        <v>131</v>
      </c>
      <c r="EV156" s="15" t="n">
        <f aca="false">IF(ET156/EU156=INT(ET156/EU156),1,0)</f>
        <v>0</v>
      </c>
      <c r="EW156" s="15" t="n">
        <f aca="false">IF(EV156=0,ET156,ET156/EU156)</f>
        <v>1</v>
      </c>
      <c r="EX156" s="15" t="n">
        <v>137</v>
      </c>
      <c r="EY156" s="15" t="n">
        <f aca="false">IF(EW156/EX156=INT(EW156/EX156),1,0)</f>
        <v>0</v>
      </c>
      <c r="EZ156" s="15" t="n">
        <f aca="false">IF(EY156=0,EW156,EW156/EX156)</f>
        <v>1</v>
      </c>
      <c r="FA156" s="15" t="n">
        <v>139</v>
      </c>
      <c r="FB156" s="15" t="n">
        <f aca="false">IF(EZ156/FA156=INT(EZ156/FA156),1,0)</f>
        <v>0</v>
      </c>
      <c r="FC156" s="15" t="n">
        <f aca="false">IF(FB156=0,EZ156,EZ156/FA156)</f>
        <v>1</v>
      </c>
      <c r="FD156" s="15" t="n">
        <v>149</v>
      </c>
      <c r="FE156" s="15" t="n">
        <f aca="false">IF(FC156/FD156=INT(FC156/FD156),1,0)</f>
        <v>0</v>
      </c>
      <c r="FF156" s="15" t="n">
        <f aca="false">IF(FE156=0,FC156,FC156/FD156)</f>
        <v>1</v>
      </c>
      <c r="FG156" s="15"/>
      <c r="FH156" s="15" t="n">
        <f aca="false">8*AF156+4*AI156+2*AL156+AO156</f>
        <v>0</v>
      </c>
      <c r="FI156" s="15" t="n">
        <f aca="false">4*AR156+2*AU156+AX156</f>
        <v>0</v>
      </c>
      <c r="FJ156" s="15" t="n">
        <f aca="false">2*BA156+BD156</f>
        <v>0</v>
      </c>
      <c r="FK156" s="15" t="n">
        <f aca="false">2*BG156+BJ156</f>
        <v>0</v>
      </c>
      <c r="FL156" s="15" t="n">
        <f aca="false">2*BM156+BP156</f>
        <v>0</v>
      </c>
      <c r="FM156" s="15" t="n">
        <f aca="false">2*BS156+BV156</f>
        <v>0</v>
      </c>
      <c r="FN156" s="15" t="n">
        <f aca="false">BY156</f>
        <v>0</v>
      </c>
      <c r="FO156" s="15" t="n">
        <f aca="false">CB156</f>
        <v>0</v>
      </c>
      <c r="FP156" s="15" t="n">
        <f aca="false">CE156</f>
        <v>0</v>
      </c>
      <c r="FQ156" s="15" t="n">
        <f aca="false">CH156</f>
        <v>0</v>
      </c>
      <c r="FR156" s="15" t="n">
        <f aca="false">CK156</f>
        <v>1</v>
      </c>
      <c r="FS156" s="0" t="n">
        <f aca="false">CN156</f>
        <v>0</v>
      </c>
      <c r="FT156" s="0" t="n">
        <f aca="false">CQ156</f>
        <v>0</v>
      </c>
      <c r="FU156" s="0" t="n">
        <f aca="false">CT156</f>
        <v>0</v>
      </c>
      <c r="FV156" s="0" t="n">
        <f aca="false">CW156</f>
        <v>0</v>
      </c>
      <c r="FW156" s="0" t="n">
        <f aca="false">CZ156</f>
        <v>0</v>
      </c>
      <c r="FX156" s="0" t="n">
        <f aca="false">DC156</f>
        <v>0</v>
      </c>
      <c r="FY156" s="0" t="n">
        <f aca="false">DF156</f>
        <v>0</v>
      </c>
      <c r="FZ156" s="0" t="n">
        <f aca="false">DI156</f>
        <v>0</v>
      </c>
      <c r="GA156" s="0" t="n">
        <f aca="false">DL156</f>
        <v>0</v>
      </c>
      <c r="GB156" s="0" t="n">
        <f aca="false">DO156</f>
        <v>0</v>
      </c>
      <c r="GC156" s="0" t="n">
        <f aca="false">DR156</f>
        <v>0</v>
      </c>
      <c r="GD156" s="0" t="n">
        <f aca="false">DU156</f>
        <v>0</v>
      </c>
      <c r="GE156" s="0" t="n">
        <f aca="false">DX156</f>
        <v>0</v>
      </c>
      <c r="GF156" s="0" t="n">
        <f aca="false">EA156</f>
        <v>0</v>
      </c>
      <c r="GG156" s="0" t="n">
        <f aca="false">ED156</f>
        <v>0</v>
      </c>
      <c r="GH156" s="0" t="n">
        <f aca="false">EG156</f>
        <v>0</v>
      </c>
      <c r="GI156" s="0" t="n">
        <f aca="false">EJ156</f>
        <v>0</v>
      </c>
      <c r="GJ156" s="0" t="n">
        <f aca="false">EM156</f>
        <v>0</v>
      </c>
      <c r="GK156" s="0" t="n">
        <f aca="false">EP156</f>
        <v>0</v>
      </c>
      <c r="GL156" s="0" t="n">
        <f aca="false">ES156</f>
        <v>0</v>
      </c>
      <c r="GM156" s="0" t="n">
        <f aca="false">EV156</f>
        <v>0</v>
      </c>
      <c r="GN156" s="0" t="n">
        <f aca="false">EY156</f>
        <v>0</v>
      </c>
      <c r="GO156" s="0" t="n">
        <f aca="false">FB156</f>
        <v>0</v>
      </c>
      <c r="GP156" s="0" t="n">
        <f aca="false">FE156</f>
        <v>0</v>
      </c>
      <c r="GQ156" s="0" t="n">
        <f aca="false">AD156</f>
        <v>31</v>
      </c>
      <c r="GR156" s="0" t="n">
        <f aca="false">GQ156/GQ159</f>
        <v>31</v>
      </c>
    </row>
    <row r="157" customFormat="false" ht="6" hidden="true" customHeight="true" outlineLevel="0" collapsed="false">
      <c r="A157" s="1"/>
      <c r="B157" s="13"/>
      <c r="C157" s="10"/>
      <c r="D157" s="10"/>
      <c r="E157" s="61"/>
      <c r="F157" s="78"/>
      <c r="G157" s="61"/>
      <c r="H157" s="10"/>
      <c r="I157" s="10"/>
      <c r="AB157" s="0" t="n">
        <f aca="false">AB156+INT(AC156/AC157)</f>
        <v>4</v>
      </c>
      <c r="AC157" s="15" t="n">
        <f aca="true">IF(Y152&gt;AC156,INT((RAND()*(Z152-Y152+1)+Y152)),INT((RAND()*(Z152-AC156)+AC156+1)))</f>
        <v>44</v>
      </c>
      <c r="AD157" s="0" t="n">
        <f aca="false">AC157</f>
        <v>44</v>
      </c>
      <c r="AE157" s="0" t="n">
        <v>256</v>
      </c>
      <c r="AF157" s="15" t="n">
        <f aca="false">IF(AD157/AE157=INT(AD157/AE157),1,0)</f>
        <v>0</v>
      </c>
      <c r="AG157" s="15" t="n">
        <f aca="false">IF(AF157=0,AD157,AD157/AE157)</f>
        <v>44</v>
      </c>
      <c r="AH157" s="15" t="n">
        <v>16</v>
      </c>
      <c r="AI157" s="15" t="n">
        <f aca="false">IF(AG157/AH157=INT(AG157/AH157),1,0)</f>
        <v>0</v>
      </c>
      <c r="AJ157" s="15" t="n">
        <f aca="false">IF(AI157=0,AG157,AG157/AH157)</f>
        <v>44</v>
      </c>
      <c r="AK157" s="15" t="n">
        <v>4</v>
      </c>
      <c r="AL157" s="15" t="n">
        <f aca="false">IF(AJ157/AK157=INT(AJ157/AK157),1,0)</f>
        <v>1</v>
      </c>
      <c r="AM157" s="15" t="n">
        <f aca="false">IF(AL157=0,AJ157,AJ157/AK157)</f>
        <v>11</v>
      </c>
      <c r="AN157" s="15" t="n">
        <v>2</v>
      </c>
      <c r="AO157" s="15" t="n">
        <f aca="false">IF(AM157/AN157=INT(AM157/AN157),1,0)</f>
        <v>0</v>
      </c>
      <c r="AP157" s="15" t="n">
        <f aca="false">IF(AO157=0,AM157,AM157/AN157)</f>
        <v>11</v>
      </c>
      <c r="AQ157" s="15" t="n">
        <v>81</v>
      </c>
      <c r="AR157" s="15" t="n">
        <f aca="false">IF(AP157/AQ157=INT(AP157/AQ157),1,0)</f>
        <v>0</v>
      </c>
      <c r="AS157" s="15" t="n">
        <f aca="false">IF(AR157=0,AP157,AP157/AQ157)</f>
        <v>11</v>
      </c>
      <c r="AT157" s="15" t="n">
        <v>9</v>
      </c>
      <c r="AU157" s="15" t="n">
        <f aca="false">IF(AS157/AT157=INT(AS157/AT157),1,0)</f>
        <v>0</v>
      </c>
      <c r="AV157" s="15" t="n">
        <f aca="false">IF(AU157=0,AS157,AS157/AT157)</f>
        <v>11</v>
      </c>
      <c r="AW157" s="15" t="n">
        <v>3</v>
      </c>
      <c r="AX157" s="15" t="n">
        <f aca="false">IF(AV157/AW157=INT(AV157/AW157),1,0)</f>
        <v>0</v>
      </c>
      <c r="AY157" s="15" t="n">
        <f aca="false">IF(AX157=0,AV157,AV157/AW157)</f>
        <v>11</v>
      </c>
      <c r="AZ157" s="15" t="n">
        <v>25</v>
      </c>
      <c r="BA157" s="15" t="n">
        <f aca="false">IF(AY157/AZ157=INT(AY157/AZ157),1,0)</f>
        <v>0</v>
      </c>
      <c r="BB157" s="15" t="n">
        <f aca="false">IF(BA157=0,AY157,AY157/AZ157)</f>
        <v>11</v>
      </c>
      <c r="BC157" s="15" t="n">
        <v>5</v>
      </c>
      <c r="BD157" s="15" t="n">
        <f aca="false">IF(BB157/BC157=INT(BB157/BC157),1,0)</f>
        <v>0</v>
      </c>
      <c r="BE157" s="15" t="n">
        <f aca="false">IF(BD157=0,BB157,BB157/BC157)</f>
        <v>11</v>
      </c>
      <c r="BF157" s="15" t="n">
        <v>49</v>
      </c>
      <c r="BG157" s="15" t="n">
        <f aca="false">IF(BE157/BF157=INT(BE157/BF157),1,0)</f>
        <v>0</v>
      </c>
      <c r="BH157" s="15" t="n">
        <f aca="false">IF(BG157=0,BE157,BE157/BF157)</f>
        <v>11</v>
      </c>
      <c r="BI157" s="15" t="n">
        <v>7</v>
      </c>
      <c r="BJ157" s="15" t="n">
        <f aca="false">IF(BH157/BI157=INT(BH157/BI157),1,0)</f>
        <v>0</v>
      </c>
      <c r="BK157" s="15" t="n">
        <f aca="false">IF(BJ157=0,BH157,BH157/BI157)</f>
        <v>11</v>
      </c>
      <c r="BL157" s="15" t="n">
        <v>121</v>
      </c>
      <c r="BM157" s="15" t="n">
        <f aca="false">IF(BK157/BL157=INT(BK157/BL157),1,0)</f>
        <v>0</v>
      </c>
      <c r="BN157" s="15" t="n">
        <f aca="false">IF(BM157=0,BK157,BK157/BL157)</f>
        <v>11</v>
      </c>
      <c r="BO157" s="15" t="n">
        <v>11</v>
      </c>
      <c r="BP157" s="15" t="n">
        <f aca="false">IF(BN157/BO157=INT(BN157/BO157),1,0)</f>
        <v>1</v>
      </c>
      <c r="BQ157" s="15" t="n">
        <f aca="false">IF(BP157=0,BN157,BN157/BO157)</f>
        <v>1</v>
      </c>
      <c r="BR157" s="15" t="n">
        <v>169</v>
      </c>
      <c r="BS157" s="15" t="n">
        <f aca="false">IF(BQ157/BR157=INT(BQ157/BR157),1,0)</f>
        <v>0</v>
      </c>
      <c r="BT157" s="15" t="n">
        <f aca="false">IF(BS157=0,BQ157,BQ157/BR157)</f>
        <v>1</v>
      </c>
      <c r="BU157" s="15" t="n">
        <v>13</v>
      </c>
      <c r="BV157" s="15" t="n">
        <f aca="false">IF(BT157/BU157=INT(BT157/BU157),1,0)</f>
        <v>0</v>
      </c>
      <c r="BW157" s="15" t="n">
        <f aca="false">IF(BV157=0,BT157,BT157/BU157)</f>
        <v>1</v>
      </c>
      <c r="BX157" s="15" t="n">
        <v>17</v>
      </c>
      <c r="BY157" s="15" t="n">
        <f aca="false">IF(BW157/BX157=INT(BW157/BX157),1,0)</f>
        <v>0</v>
      </c>
      <c r="BZ157" s="15" t="n">
        <f aca="false">IF(BY157=0,BW157,BW157/BX157)</f>
        <v>1</v>
      </c>
      <c r="CA157" s="15" t="n">
        <v>19</v>
      </c>
      <c r="CB157" s="15" t="n">
        <f aca="false">IF(BZ157/CA157=INT(BZ157/CA157),1,0)</f>
        <v>0</v>
      </c>
      <c r="CC157" s="15" t="n">
        <f aca="false">IF(CB157=0,BZ157,BZ157/CA157)</f>
        <v>1</v>
      </c>
      <c r="CD157" s="15" t="n">
        <v>23</v>
      </c>
      <c r="CE157" s="15" t="n">
        <f aca="false">IF(CC157/CD157=INT(CC157/CD157),1,0)</f>
        <v>0</v>
      </c>
      <c r="CF157" s="15" t="n">
        <f aca="false">IF(CE157=0,CC157,CC157/CD157)</f>
        <v>1</v>
      </c>
      <c r="CG157" s="15" t="n">
        <v>29</v>
      </c>
      <c r="CH157" s="15" t="n">
        <f aca="false">IF(CF157/CG157=INT(CF157/CG157),1,0)</f>
        <v>0</v>
      </c>
      <c r="CI157" s="15" t="n">
        <f aca="false">IF(CH157=0,CF157,CF157/CG157)</f>
        <v>1</v>
      </c>
      <c r="CJ157" s="15" t="n">
        <v>31</v>
      </c>
      <c r="CK157" s="15" t="n">
        <f aca="false">IF(CI157/CJ157=INT(CI157/CJ157),1,0)</f>
        <v>0</v>
      </c>
      <c r="CL157" s="15" t="n">
        <f aca="false">IF(CK157=0,CI157,CI157/CJ157)</f>
        <v>1</v>
      </c>
      <c r="CM157" s="15" t="n">
        <v>37</v>
      </c>
      <c r="CN157" s="15" t="n">
        <f aca="false">IF(CL157/CM157=INT(CL157/CM157),1,0)</f>
        <v>0</v>
      </c>
      <c r="CO157" s="15" t="n">
        <f aca="false">IF(CN157=0,CL157,CL157/CM157)</f>
        <v>1</v>
      </c>
      <c r="CP157" s="15" t="n">
        <v>41</v>
      </c>
      <c r="CQ157" s="15" t="n">
        <f aca="false">IF(CO157/CP157=INT(CO157/CP157),1,0)</f>
        <v>0</v>
      </c>
      <c r="CR157" s="15" t="n">
        <f aca="false">IF(CQ157=0,CO157,CO157/CP157)</f>
        <v>1</v>
      </c>
      <c r="CS157" s="15" t="n">
        <v>43</v>
      </c>
      <c r="CT157" s="15" t="n">
        <f aca="false">IF(CR157/CS157=INT(CR157/CS157),1,0)</f>
        <v>0</v>
      </c>
      <c r="CU157" s="15" t="n">
        <f aca="false">IF(CT157=0,CR157,CR157/CS157)</f>
        <v>1</v>
      </c>
      <c r="CV157" s="15" t="n">
        <v>47</v>
      </c>
      <c r="CW157" s="15" t="n">
        <f aca="false">IF(CU157/CV157=INT(CU157/CV157),1,0)</f>
        <v>0</v>
      </c>
      <c r="CX157" s="15" t="n">
        <f aca="false">IF(CW157=0,CU157,CU157/CV157)</f>
        <v>1</v>
      </c>
      <c r="CY157" s="15" t="n">
        <v>53</v>
      </c>
      <c r="CZ157" s="15" t="n">
        <f aca="false">IF(CX157/CY157=INT(CX157/CY157),1,0)</f>
        <v>0</v>
      </c>
      <c r="DA157" s="15" t="n">
        <f aca="false">IF(CZ157=0,CX157,CX157/CY157)</f>
        <v>1</v>
      </c>
      <c r="DB157" s="15" t="n">
        <v>59</v>
      </c>
      <c r="DC157" s="15" t="n">
        <f aca="false">IF(DA157/DB157=INT(DA157/DB157),1,0)</f>
        <v>0</v>
      </c>
      <c r="DD157" s="15" t="n">
        <f aca="false">IF(DC157=0,DA157,DA157/DB157)</f>
        <v>1</v>
      </c>
      <c r="DE157" s="15" t="n">
        <v>61</v>
      </c>
      <c r="DF157" s="15" t="n">
        <f aca="false">IF(DD157/DE157=INT(DD157/DE157),1,0)</f>
        <v>0</v>
      </c>
      <c r="DG157" s="15" t="n">
        <f aca="false">IF(DF157=0,DD157,DD157/DE157)</f>
        <v>1</v>
      </c>
      <c r="DH157" s="15" t="n">
        <v>67</v>
      </c>
      <c r="DI157" s="15" t="n">
        <f aca="false">IF(DG157/DH157=INT(DG157/DH157),1,0)</f>
        <v>0</v>
      </c>
      <c r="DJ157" s="15" t="n">
        <f aca="false">IF(DI157=0,DG157,DG157/DH157)</f>
        <v>1</v>
      </c>
      <c r="DK157" s="15" t="n">
        <v>71</v>
      </c>
      <c r="DL157" s="15" t="n">
        <f aca="false">IF(DJ157/DK157=INT(DJ157/DK157),1,0)</f>
        <v>0</v>
      </c>
      <c r="DM157" s="15" t="n">
        <f aca="false">IF(DL157=0,DJ157,DJ157/DK157)</f>
        <v>1</v>
      </c>
      <c r="DN157" s="15" t="n">
        <v>73</v>
      </c>
      <c r="DO157" s="15" t="n">
        <f aca="false">IF(DM157/DN157=INT(DM157/DN157),1,0)</f>
        <v>0</v>
      </c>
      <c r="DP157" s="15" t="n">
        <f aca="false">IF(DO157=0,DM157,DM157/DN157)</f>
        <v>1</v>
      </c>
      <c r="DQ157" s="15" t="n">
        <v>79</v>
      </c>
      <c r="DR157" s="15" t="n">
        <f aca="false">IF(DP157/DQ157=INT(DP157/DQ157),1,0)</f>
        <v>0</v>
      </c>
      <c r="DS157" s="15" t="n">
        <f aca="false">IF(DR157=0,DP157,DP157/DQ157)</f>
        <v>1</v>
      </c>
      <c r="DT157" s="15" t="n">
        <v>83</v>
      </c>
      <c r="DU157" s="15" t="n">
        <f aca="false">IF(DS157/DT157=INT(DS157/DT157),1,0)</f>
        <v>0</v>
      </c>
      <c r="DV157" s="15" t="n">
        <f aca="false">IF(DU157=0,DS157,DS157/DT157)</f>
        <v>1</v>
      </c>
      <c r="DW157" s="15" t="n">
        <v>89</v>
      </c>
      <c r="DX157" s="15" t="n">
        <f aca="false">IF(DV157/DW157=INT(DV157/DW157),1,0)</f>
        <v>0</v>
      </c>
      <c r="DY157" s="15" t="n">
        <f aca="false">IF(DX157=0,DV157,DV157/DW157)</f>
        <v>1</v>
      </c>
      <c r="DZ157" s="15" t="n">
        <v>97</v>
      </c>
      <c r="EA157" s="15" t="n">
        <f aca="false">IF(DY157/DZ157=INT(DY157/DZ157),1,0)</f>
        <v>0</v>
      </c>
      <c r="EB157" s="15" t="n">
        <f aca="false">IF(EA157=0,DY157,DY157/DZ157)</f>
        <v>1</v>
      </c>
      <c r="EC157" s="15" t="n">
        <v>101</v>
      </c>
      <c r="ED157" s="15" t="n">
        <f aca="false">IF(EB157/EC157=INT(EB157/EC157),1,0)</f>
        <v>0</v>
      </c>
      <c r="EE157" s="15" t="n">
        <f aca="false">IF(ED157=0,EB157,EB157/EC157)</f>
        <v>1</v>
      </c>
      <c r="EF157" s="15" t="n">
        <v>103</v>
      </c>
      <c r="EG157" s="15" t="n">
        <f aca="false">IF(EE157/EF157=INT(EE157/EF157),1,0)</f>
        <v>0</v>
      </c>
      <c r="EH157" s="15" t="n">
        <f aca="false">IF(EG157=0,EE157,EE157/EF157)</f>
        <v>1</v>
      </c>
      <c r="EI157" s="15" t="n">
        <v>107</v>
      </c>
      <c r="EJ157" s="15" t="n">
        <f aca="false">IF(EH157/EI157=INT(EH157/EI157),1,0)</f>
        <v>0</v>
      </c>
      <c r="EK157" s="15" t="n">
        <f aca="false">IF(EJ157=0,EH157,EH157/EI157)</f>
        <v>1</v>
      </c>
      <c r="EL157" s="15" t="n">
        <v>109</v>
      </c>
      <c r="EM157" s="15" t="n">
        <f aca="false">IF(EK157/EL157=INT(EK157/EL157),1,0)</f>
        <v>0</v>
      </c>
      <c r="EN157" s="15" t="n">
        <f aca="false">IF(EM157=0,EK157,EK157/EL157)</f>
        <v>1</v>
      </c>
      <c r="EO157" s="15" t="n">
        <v>113</v>
      </c>
      <c r="EP157" s="15" t="n">
        <f aca="false">IF(EN157/EO157=INT(EN157/EO157),1,0)</f>
        <v>0</v>
      </c>
      <c r="EQ157" s="15" t="n">
        <f aca="false">IF(EP157=0,EN157,EN157/EO157)</f>
        <v>1</v>
      </c>
      <c r="ER157" s="15" t="n">
        <v>127</v>
      </c>
      <c r="ES157" s="15" t="n">
        <f aca="false">IF(EQ157/ER157=INT(EQ157/ER157),1,0)</f>
        <v>0</v>
      </c>
      <c r="ET157" s="15" t="n">
        <f aca="false">IF(ES157=0,EQ157,EQ157/ER157)</f>
        <v>1</v>
      </c>
      <c r="EU157" s="15" t="n">
        <v>131</v>
      </c>
      <c r="EV157" s="15" t="n">
        <f aca="false">IF(ET157/EU157=INT(ET157/EU157),1,0)</f>
        <v>0</v>
      </c>
      <c r="EW157" s="15" t="n">
        <f aca="false">IF(EV157=0,ET157,ET157/EU157)</f>
        <v>1</v>
      </c>
      <c r="EX157" s="15" t="n">
        <v>137</v>
      </c>
      <c r="EY157" s="15" t="n">
        <f aca="false">IF(EW157/EX157=INT(EW157/EX157),1,0)</f>
        <v>0</v>
      </c>
      <c r="EZ157" s="15" t="n">
        <f aca="false">IF(EY157=0,EW157,EW157/EX157)</f>
        <v>1</v>
      </c>
      <c r="FA157" s="15" t="n">
        <v>139</v>
      </c>
      <c r="FB157" s="15" t="n">
        <f aca="false">IF(EZ157/FA157=INT(EZ157/FA157),1,0)</f>
        <v>0</v>
      </c>
      <c r="FC157" s="15" t="n">
        <f aca="false">IF(FB157=0,EZ157,EZ157/FA157)</f>
        <v>1</v>
      </c>
      <c r="FD157" s="15" t="n">
        <v>149</v>
      </c>
      <c r="FE157" s="15" t="n">
        <f aca="false">IF(FC157/FD157=INT(FC157/FD157),1,0)</f>
        <v>0</v>
      </c>
      <c r="FF157" s="15" t="n">
        <f aca="false">IF(FE157=0,FC157,FC157/FD157)</f>
        <v>1</v>
      </c>
      <c r="FG157" s="15"/>
      <c r="FH157" s="15" t="n">
        <f aca="false">8*AF157+4*AI157+2*AL157+AO157</f>
        <v>2</v>
      </c>
      <c r="FI157" s="15" t="n">
        <f aca="false">4*AR157+2*AU157+AX157</f>
        <v>0</v>
      </c>
      <c r="FJ157" s="15" t="n">
        <f aca="false">2*BA157+BD157</f>
        <v>0</v>
      </c>
      <c r="FK157" s="15" t="n">
        <f aca="false">2*BG157+BJ157</f>
        <v>0</v>
      </c>
      <c r="FL157" s="15" t="n">
        <f aca="false">2*BM157+BP157</f>
        <v>1</v>
      </c>
      <c r="FM157" s="15" t="n">
        <f aca="false">2*BS157+BV157</f>
        <v>0</v>
      </c>
      <c r="FN157" s="15" t="n">
        <f aca="false">BY157</f>
        <v>0</v>
      </c>
      <c r="FO157" s="15" t="n">
        <f aca="false">CB157</f>
        <v>0</v>
      </c>
      <c r="FP157" s="15" t="n">
        <f aca="false">CE157</f>
        <v>0</v>
      </c>
      <c r="FQ157" s="15" t="n">
        <f aca="false">CH157</f>
        <v>0</v>
      </c>
      <c r="FR157" s="15" t="n">
        <f aca="false">CK157</f>
        <v>0</v>
      </c>
      <c r="FS157" s="0" t="n">
        <f aca="false">CN157</f>
        <v>0</v>
      </c>
      <c r="FT157" s="0" t="n">
        <f aca="false">CQ157</f>
        <v>0</v>
      </c>
      <c r="FU157" s="0" t="n">
        <f aca="false">CT157</f>
        <v>0</v>
      </c>
      <c r="FV157" s="0" t="n">
        <f aca="false">CW157</f>
        <v>0</v>
      </c>
      <c r="FW157" s="0" t="n">
        <f aca="false">CZ157</f>
        <v>0</v>
      </c>
      <c r="FX157" s="0" t="n">
        <f aca="false">DC157</f>
        <v>0</v>
      </c>
      <c r="FY157" s="0" t="n">
        <f aca="false">DF157</f>
        <v>0</v>
      </c>
      <c r="FZ157" s="0" t="n">
        <f aca="false">DI157</f>
        <v>0</v>
      </c>
      <c r="GA157" s="0" t="n">
        <f aca="false">DL157</f>
        <v>0</v>
      </c>
      <c r="GB157" s="0" t="n">
        <f aca="false">DO157</f>
        <v>0</v>
      </c>
      <c r="GC157" s="0" t="n">
        <f aca="false">DR157</f>
        <v>0</v>
      </c>
      <c r="GD157" s="0" t="n">
        <f aca="false">DU157</f>
        <v>0</v>
      </c>
      <c r="GE157" s="0" t="n">
        <f aca="false">DX157</f>
        <v>0</v>
      </c>
      <c r="GF157" s="0" t="n">
        <f aca="false">EA157</f>
        <v>0</v>
      </c>
      <c r="GG157" s="0" t="n">
        <f aca="false">ED157</f>
        <v>0</v>
      </c>
      <c r="GH157" s="0" t="n">
        <f aca="false">EG157</f>
        <v>0</v>
      </c>
      <c r="GI157" s="0" t="n">
        <f aca="false">EJ157</f>
        <v>0</v>
      </c>
      <c r="GJ157" s="0" t="n">
        <f aca="false">EM157</f>
        <v>0</v>
      </c>
      <c r="GK157" s="0" t="n">
        <f aca="false">EP157</f>
        <v>0</v>
      </c>
      <c r="GL157" s="0" t="n">
        <f aca="false">ES157</f>
        <v>0</v>
      </c>
      <c r="GM157" s="0" t="n">
        <f aca="false">EV157</f>
        <v>0</v>
      </c>
      <c r="GN157" s="0" t="n">
        <f aca="false">EY157</f>
        <v>0</v>
      </c>
      <c r="GO157" s="0" t="n">
        <f aca="false">FB157</f>
        <v>0</v>
      </c>
      <c r="GP157" s="0" t="n">
        <f aca="false">FE157</f>
        <v>0</v>
      </c>
      <c r="GQ157" s="0" t="n">
        <f aca="false">AD157</f>
        <v>44</v>
      </c>
      <c r="GR157" s="0" t="n">
        <f aca="false">GQ157/GQ159</f>
        <v>44</v>
      </c>
    </row>
    <row r="158" customFormat="false" ht="6" hidden="true" customHeight="true" outlineLevel="0" collapsed="false">
      <c r="A158" s="1"/>
      <c r="B158" s="13"/>
      <c r="C158" s="10"/>
      <c r="D158" s="10"/>
      <c r="E158" s="61"/>
      <c r="F158" s="78"/>
      <c r="G158" s="61"/>
      <c r="H158" s="10"/>
      <c r="I158" s="10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 t="n">
        <f aca="false">IF(FH156&lt;FH157,FH156,FH157)</f>
        <v>0</v>
      </c>
      <c r="FI158" s="15" t="n">
        <f aca="false">IF(FI156&lt;FI157,FI156,FI157)</f>
        <v>0</v>
      </c>
      <c r="FJ158" s="15" t="n">
        <f aca="false">IF(FJ156&lt;FJ157,FJ156,FJ157)</f>
        <v>0</v>
      </c>
      <c r="FK158" s="15" t="n">
        <f aca="false">IF(FK156&lt;FK157,FK156,FK157)</f>
        <v>0</v>
      </c>
      <c r="FL158" s="15" t="n">
        <f aca="false">IF(FL156&lt;FL157,FL156,FL157)</f>
        <v>0</v>
      </c>
      <c r="FM158" s="15" t="n">
        <f aca="false">IF(FM156&lt;FM157,FM156,FM157)</f>
        <v>0</v>
      </c>
      <c r="FN158" s="15" t="n">
        <f aca="false">IF(FN156&lt;FN157,FN156,FN157)</f>
        <v>0</v>
      </c>
      <c r="FO158" s="15" t="n">
        <f aca="false">IF(FO156&lt;FO157,FO156,FO157)</f>
        <v>0</v>
      </c>
      <c r="FP158" s="15" t="n">
        <f aca="false">IF(FP156&lt;FP157,FP156,FP157)</f>
        <v>0</v>
      </c>
      <c r="FQ158" s="15" t="n">
        <f aca="false">IF(FQ156&lt;FQ157,FQ156,FQ157)</f>
        <v>0</v>
      </c>
      <c r="FR158" s="15" t="n">
        <f aca="false">IF(FR156&lt;FR157,FR156,FR157)</f>
        <v>0</v>
      </c>
      <c r="FS158" s="15" t="n">
        <f aca="false">IF(FS156&lt;FS157,FS156,FS157)</f>
        <v>0</v>
      </c>
      <c r="FT158" s="15" t="n">
        <f aca="false">IF(FT156&lt;FT157,FT156,FT157)</f>
        <v>0</v>
      </c>
      <c r="FU158" s="15" t="n">
        <f aca="false">IF(FU156&lt;FU157,FU156,FU157)</f>
        <v>0</v>
      </c>
      <c r="FV158" s="15" t="n">
        <f aca="false">IF(FV156&lt;FV157,FV156,FV157)</f>
        <v>0</v>
      </c>
      <c r="FW158" s="15" t="n">
        <f aca="false">IF(FW156&lt;FW157,FW156,FW157)</f>
        <v>0</v>
      </c>
      <c r="FX158" s="15" t="n">
        <f aca="false">IF(FX156&lt;FX157,FX156,FX157)</f>
        <v>0</v>
      </c>
      <c r="FY158" s="15" t="n">
        <f aca="false">IF(FY156&lt;FY157,FY156,FY157)</f>
        <v>0</v>
      </c>
      <c r="FZ158" s="15" t="n">
        <f aca="false">IF(FZ156&lt;FZ157,FZ156,FZ157)</f>
        <v>0</v>
      </c>
      <c r="GA158" s="15" t="n">
        <f aca="false">IF(GA156&lt;GA157,GA156,GA157)</f>
        <v>0</v>
      </c>
      <c r="GB158" s="15" t="n">
        <f aca="false">IF(GB156&lt;GB157,GB156,GB157)</f>
        <v>0</v>
      </c>
      <c r="GC158" s="15" t="n">
        <f aca="false">IF(GC156&lt;GC157,GC156,GC157)</f>
        <v>0</v>
      </c>
      <c r="GD158" s="15" t="n">
        <f aca="false">IF(GD156&lt;GD157,GD156,GD157)</f>
        <v>0</v>
      </c>
      <c r="GE158" s="15" t="n">
        <f aca="false">IF(GE156&lt;GE157,GE156,GE157)</f>
        <v>0</v>
      </c>
      <c r="GF158" s="15" t="n">
        <f aca="false">IF(GF156&lt;GF157,GF156,GF157)</f>
        <v>0</v>
      </c>
      <c r="GG158" s="15" t="n">
        <f aca="false">IF(GG156&lt;GG157,GG156,GG157)</f>
        <v>0</v>
      </c>
      <c r="GH158" s="15" t="n">
        <f aca="false">IF(GH156&lt;GH157,GH156,GH157)</f>
        <v>0</v>
      </c>
      <c r="GI158" s="15" t="n">
        <f aca="false">IF(GI156&lt;GI157,GI156,GI157)</f>
        <v>0</v>
      </c>
      <c r="GJ158" s="15" t="n">
        <f aca="false">IF(GJ156&lt;GJ157,GJ156,GJ157)</f>
        <v>0</v>
      </c>
      <c r="GK158" s="15" t="n">
        <f aca="false">IF(GK156&lt;GK157,GK156,GK157)</f>
        <v>0</v>
      </c>
      <c r="GL158" s="15" t="n">
        <f aca="false">IF(GL156&lt;GL157,GL156,GL157)</f>
        <v>0</v>
      </c>
      <c r="GM158" s="15" t="n">
        <f aca="false">IF(GM156&lt;GM157,GM156,GM157)</f>
        <v>0</v>
      </c>
      <c r="GN158" s="15" t="n">
        <f aca="false">IF(GN156&lt;GN157,GN156,GN157)</f>
        <v>0</v>
      </c>
      <c r="GO158" s="15" t="n">
        <f aca="false">IF(GO156&lt;GO157,GO156,GO157)</f>
        <v>0</v>
      </c>
      <c r="GP158" s="15" t="n">
        <f aca="false">IF(GP156&lt;GP157,GP156,GP157)</f>
        <v>0</v>
      </c>
    </row>
    <row r="159" customFormat="false" ht="6" hidden="true" customHeight="true" outlineLevel="0" collapsed="false">
      <c r="A159" s="1"/>
      <c r="B159" s="13"/>
      <c r="C159" s="10"/>
      <c r="D159" s="10"/>
      <c r="E159" s="61"/>
      <c r="F159" s="78"/>
      <c r="G159" s="61"/>
      <c r="H159" s="10"/>
      <c r="I159" s="10"/>
      <c r="AC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0" t="n">
        <f aca="false">FH$3^FH158</f>
        <v>1</v>
      </c>
      <c r="FI159" s="0" t="n">
        <f aca="false">FI$3^FI158*FH159</f>
        <v>1</v>
      </c>
      <c r="FJ159" s="0" t="n">
        <f aca="false">FJ$3^FJ158*FI159</f>
        <v>1</v>
      </c>
      <c r="FK159" s="0" t="n">
        <f aca="false">FK$3^FK158*FJ159</f>
        <v>1</v>
      </c>
      <c r="FL159" s="0" t="n">
        <f aca="false">FL$3^FL158*FK159</f>
        <v>1</v>
      </c>
      <c r="FM159" s="0" t="n">
        <f aca="false">FM$3^FM158*FL159</f>
        <v>1</v>
      </c>
      <c r="FN159" s="0" t="n">
        <f aca="false">FN$3^FN158*FM159</f>
        <v>1</v>
      </c>
      <c r="FO159" s="0" t="n">
        <f aca="false">FO$3^FO158*FN159</f>
        <v>1</v>
      </c>
      <c r="FP159" s="0" t="n">
        <f aca="false">FP$3^FP158*FO159</f>
        <v>1</v>
      </c>
      <c r="FQ159" s="0" t="n">
        <f aca="false">FQ$3^FQ158*FP159</f>
        <v>1</v>
      </c>
      <c r="FR159" s="0" t="n">
        <f aca="false">FR$3^FR158*FQ159</f>
        <v>1</v>
      </c>
      <c r="FS159" s="0" t="n">
        <f aca="false">FS$3^FS158*FR159</f>
        <v>1</v>
      </c>
      <c r="FT159" s="0" t="n">
        <f aca="false">FT$3^FT158*FS159</f>
        <v>1</v>
      </c>
      <c r="FU159" s="0" t="n">
        <f aca="false">FU$3^FU158*FT159</f>
        <v>1</v>
      </c>
      <c r="FV159" s="0" t="n">
        <f aca="false">FV$3^FV158*FU159</f>
        <v>1</v>
      </c>
      <c r="FW159" s="0" t="n">
        <f aca="false">FW$3^FW158*FV159</f>
        <v>1</v>
      </c>
      <c r="FX159" s="0" t="n">
        <f aca="false">FX$3^FX158*FW159</f>
        <v>1</v>
      </c>
      <c r="FY159" s="0" t="n">
        <f aca="false">FY$3^FY158*FX159</f>
        <v>1</v>
      </c>
      <c r="FZ159" s="0" t="n">
        <f aca="false">FZ$3^FZ158*FY159</f>
        <v>1</v>
      </c>
      <c r="GA159" s="0" t="n">
        <f aca="false">GA$3^GA158*FZ159</f>
        <v>1</v>
      </c>
      <c r="GB159" s="0" t="n">
        <f aca="false">GB$3^GB158*GA159</f>
        <v>1</v>
      </c>
      <c r="GC159" s="0" t="n">
        <f aca="false">GC$3^GC158*GB159</f>
        <v>1</v>
      </c>
      <c r="GD159" s="0" t="n">
        <f aca="false">GD$3^GD158*GC159</f>
        <v>1</v>
      </c>
      <c r="GE159" s="0" t="n">
        <f aca="false">GE$3^GE158*GD159</f>
        <v>1</v>
      </c>
      <c r="GF159" s="0" t="n">
        <f aca="false">GF$3^GF158*GE159</f>
        <v>1</v>
      </c>
      <c r="GG159" s="0" t="n">
        <f aca="false">GG$3^GG158*GF159</f>
        <v>1</v>
      </c>
      <c r="GH159" s="0" t="n">
        <f aca="false">GH$3^GH158*GG159</f>
        <v>1</v>
      </c>
      <c r="GI159" s="0" t="n">
        <f aca="false">GI$3^GI158*GH159</f>
        <v>1</v>
      </c>
      <c r="GJ159" s="0" t="n">
        <f aca="false">GJ$3^GJ158*GI159</f>
        <v>1</v>
      </c>
      <c r="GK159" s="0" t="n">
        <f aca="false">GK$3^GK158*GJ159</f>
        <v>1</v>
      </c>
      <c r="GL159" s="0" t="n">
        <f aca="false">GL$3^GL158*GK159</f>
        <v>1</v>
      </c>
      <c r="GM159" s="0" t="n">
        <f aca="false">GM$3^GM158*GL159</f>
        <v>1</v>
      </c>
      <c r="GN159" s="0" t="n">
        <f aca="false">GN$3^GN158*GM159</f>
        <v>1</v>
      </c>
      <c r="GO159" s="0" t="n">
        <f aca="false">GO$3^GO158*GN159</f>
        <v>1</v>
      </c>
      <c r="GP159" s="0" t="n">
        <f aca="false">GP$3^GP158*GO159</f>
        <v>1</v>
      </c>
      <c r="GQ159" s="0" t="n">
        <f aca="false">GP159</f>
        <v>1</v>
      </c>
    </row>
    <row r="160" customFormat="false" ht="6" hidden="true" customHeight="true" outlineLevel="0" collapsed="false">
      <c r="A160" s="1"/>
      <c r="B160" s="13"/>
      <c r="C160" s="10"/>
      <c r="D160" s="10"/>
      <c r="E160" s="61"/>
      <c r="F160" s="78"/>
      <c r="G160" s="61"/>
      <c r="H160" s="10"/>
      <c r="I160" s="10"/>
      <c r="AA160" s="0" t="s">
        <v>65</v>
      </c>
      <c r="AB160" s="15" t="n">
        <f aca="false">GU154</f>
        <v>3</v>
      </c>
      <c r="AC160" s="15" t="n">
        <f aca="false">GU152</f>
        <v>1283</v>
      </c>
      <c r="AD160" s="0" t="n">
        <f aca="false">AC160-AC161*(AB161-AB160)</f>
        <v>1283</v>
      </c>
      <c r="AE160" s="0" t="n">
        <v>256</v>
      </c>
      <c r="AF160" s="15" t="n">
        <f aca="false">IF(AD160/AE160=INT(AD160/AE160),1,0)</f>
        <v>0</v>
      </c>
      <c r="AG160" s="15" t="n">
        <f aca="false">IF(AF160=0,AD160,AD160/AE160)</f>
        <v>1283</v>
      </c>
      <c r="AH160" s="15" t="n">
        <v>16</v>
      </c>
      <c r="AI160" s="15" t="n">
        <f aca="false">IF(AG160/AH160=INT(AG160/AH160),1,0)</f>
        <v>0</v>
      </c>
      <c r="AJ160" s="15" t="n">
        <f aca="false">IF(AI160=0,AG160,AG160/AH160)</f>
        <v>1283</v>
      </c>
      <c r="AK160" s="15" t="n">
        <v>4</v>
      </c>
      <c r="AL160" s="15" t="n">
        <f aca="false">IF(AJ160/AK160=INT(AJ160/AK160),1,0)</f>
        <v>0</v>
      </c>
      <c r="AM160" s="15" t="n">
        <f aca="false">IF(AL160=0,AJ160,AJ160/AK160)</f>
        <v>1283</v>
      </c>
      <c r="AN160" s="15" t="n">
        <v>2</v>
      </c>
      <c r="AO160" s="15" t="n">
        <f aca="false">IF(AM160/AN160=INT(AM160/AN160),1,0)</f>
        <v>0</v>
      </c>
      <c r="AP160" s="15" t="n">
        <f aca="false">IF(AO160=0,AM160,AM160/AN160)</f>
        <v>1283</v>
      </c>
      <c r="AQ160" s="15" t="n">
        <v>81</v>
      </c>
      <c r="AR160" s="15" t="n">
        <f aca="false">IF(AP160/AQ160=INT(AP160/AQ160),1,0)</f>
        <v>0</v>
      </c>
      <c r="AS160" s="15" t="n">
        <f aca="false">IF(AR160=0,AP160,AP160/AQ160)</f>
        <v>1283</v>
      </c>
      <c r="AT160" s="15" t="n">
        <v>9</v>
      </c>
      <c r="AU160" s="15" t="n">
        <f aca="false">IF(AS160/AT160=INT(AS160/AT160),1,0)</f>
        <v>0</v>
      </c>
      <c r="AV160" s="15" t="n">
        <f aca="false">IF(AU160=0,AS160,AS160/AT160)</f>
        <v>1283</v>
      </c>
      <c r="AW160" s="15" t="n">
        <v>3</v>
      </c>
      <c r="AX160" s="15" t="n">
        <f aca="false">IF(AV160/AW160=INT(AV160/AW160),1,0)</f>
        <v>0</v>
      </c>
      <c r="AY160" s="15" t="n">
        <f aca="false">IF(AX160=0,AV160,AV160/AW160)</f>
        <v>1283</v>
      </c>
      <c r="AZ160" s="15" t="n">
        <v>25</v>
      </c>
      <c r="BA160" s="15" t="n">
        <f aca="false">IF(AY160/AZ160=INT(AY160/AZ160),1,0)</f>
        <v>0</v>
      </c>
      <c r="BB160" s="15" t="n">
        <f aca="false">IF(BA160=0,AY160,AY160/AZ160)</f>
        <v>1283</v>
      </c>
      <c r="BC160" s="15" t="n">
        <v>5</v>
      </c>
      <c r="BD160" s="15" t="n">
        <f aca="false">IF(BB160/BC160=INT(BB160/BC160),1,0)</f>
        <v>0</v>
      </c>
      <c r="BE160" s="15" t="n">
        <f aca="false">IF(BD160=0,BB160,BB160/BC160)</f>
        <v>1283</v>
      </c>
      <c r="BF160" s="15" t="n">
        <v>49</v>
      </c>
      <c r="BG160" s="15" t="n">
        <f aca="false">IF(BE160/BF160=INT(BE160/BF160),1,0)</f>
        <v>0</v>
      </c>
      <c r="BH160" s="15" t="n">
        <f aca="false">IF(BG160=0,BE160,BE160/BF160)</f>
        <v>1283</v>
      </c>
      <c r="BI160" s="15" t="n">
        <v>7</v>
      </c>
      <c r="BJ160" s="15" t="n">
        <f aca="false">IF(BH160/BI160=INT(BH160/BI160),1,0)</f>
        <v>0</v>
      </c>
      <c r="BK160" s="15" t="n">
        <f aca="false">IF(BJ160=0,BH160,BH160/BI160)</f>
        <v>1283</v>
      </c>
      <c r="BL160" s="15" t="n">
        <v>121</v>
      </c>
      <c r="BM160" s="15" t="n">
        <f aca="false">IF(BK160/BL160=INT(BK160/BL160),1,0)</f>
        <v>0</v>
      </c>
      <c r="BN160" s="15" t="n">
        <f aca="false">IF(BM160=0,BK160,BK160/BL160)</f>
        <v>1283</v>
      </c>
      <c r="BO160" s="15" t="n">
        <v>11</v>
      </c>
      <c r="BP160" s="15" t="n">
        <f aca="false">IF(BN160/BO160=INT(BN160/BO160),1,0)</f>
        <v>0</v>
      </c>
      <c r="BQ160" s="15" t="n">
        <f aca="false">IF(BP160=0,BN160,BN160/BO160)</f>
        <v>1283</v>
      </c>
      <c r="BR160" s="15" t="n">
        <v>169</v>
      </c>
      <c r="BS160" s="15" t="n">
        <f aca="false">IF(BQ160/BR160=INT(BQ160/BR160),1,0)</f>
        <v>0</v>
      </c>
      <c r="BT160" s="15" t="n">
        <f aca="false">IF(BS160=0,BQ160,BQ160/BR160)</f>
        <v>1283</v>
      </c>
      <c r="BU160" s="15" t="n">
        <v>13</v>
      </c>
      <c r="BV160" s="15" t="n">
        <f aca="false">IF(BT160/BU160=INT(BT160/BU160),1,0)</f>
        <v>0</v>
      </c>
      <c r="BW160" s="15" t="n">
        <f aca="false">IF(BV160=0,BT160,BT160/BU160)</f>
        <v>1283</v>
      </c>
      <c r="BX160" s="15" t="n">
        <v>17</v>
      </c>
      <c r="BY160" s="15" t="n">
        <f aca="false">IF(BW160/BX160=INT(BW160/BX160),1,0)</f>
        <v>0</v>
      </c>
      <c r="BZ160" s="15" t="n">
        <f aca="false">IF(BY160=0,BW160,BW160/BX160)</f>
        <v>1283</v>
      </c>
      <c r="CA160" s="15" t="n">
        <v>19</v>
      </c>
      <c r="CB160" s="15" t="n">
        <f aca="false">IF(BZ160/CA160=INT(BZ160/CA160),1,0)</f>
        <v>0</v>
      </c>
      <c r="CC160" s="15" t="n">
        <f aca="false">IF(CB160=0,BZ160,BZ160/CA160)</f>
        <v>1283</v>
      </c>
      <c r="CD160" s="15" t="n">
        <v>23</v>
      </c>
      <c r="CE160" s="15" t="n">
        <f aca="false">IF(CC160/CD160=INT(CC160/CD160),1,0)</f>
        <v>0</v>
      </c>
      <c r="CF160" s="15" t="n">
        <f aca="false">IF(CE160=0,CC160,CC160/CD160)</f>
        <v>1283</v>
      </c>
      <c r="CG160" s="15" t="n">
        <v>29</v>
      </c>
      <c r="CH160" s="15" t="n">
        <f aca="false">IF(CF160/CG160=INT(CF160/CG160),1,0)</f>
        <v>0</v>
      </c>
      <c r="CI160" s="15" t="n">
        <f aca="false">IF(CH160=0,CF160,CF160/CG160)</f>
        <v>1283</v>
      </c>
      <c r="CJ160" s="15" t="n">
        <v>31</v>
      </c>
      <c r="CK160" s="15" t="n">
        <f aca="false">IF(CI160/CJ160=INT(CI160/CJ160),1,0)</f>
        <v>0</v>
      </c>
      <c r="CL160" s="15" t="n">
        <f aca="false">IF(CK160=0,CI160,CI160/CJ160)</f>
        <v>1283</v>
      </c>
      <c r="CM160" s="15" t="n">
        <v>37</v>
      </c>
      <c r="CN160" s="15" t="n">
        <f aca="false">IF(CL160/CM160=INT(CL160/CM160),1,0)</f>
        <v>0</v>
      </c>
      <c r="CO160" s="15" t="n">
        <f aca="false">IF(CN160=0,CL160,CL160/CM160)</f>
        <v>1283</v>
      </c>
      <c r="CP160" s="15" t="n">
        <v>41</v>
      </c>
      <c r="CQ160" s="15" t="n">
        <f aca="false">IF(CO160/CP160=INT(CO160/CP160),1,0)</f>
        <v>0</v>
      </c>
      <c r="CR160" s="15" t="n">
        <f aca="false">IF(CQ160=0,CO160,CO160/CP160)</f>
        <v>1283</v>
      </c>
      <c r="CS160" s="15" t="n">
        <v>43</v>
      </c>
      <c r="CT160" s="15" t="n">
        <f aca="false">IF(CR160/CS160=INT(CR160/CS160),1,0)</f>
        <v>0</v>
      </c>
      <c r="CU160" s="15" t="n">
        <f aca="false">IF(CT160=0,CR160,CR160/CS160)</f>
        <v>1283</v>
      </c>
      <c r="CV160" s="15" t="n">
        <v>47</v>
      </c>
      <c r="CW160" s="15" t="n">
        <f aca="false">IF(CU160/CV160=INT(CU160/CV160),1,0)</f>
        <v>0</v>
      </c>
      <c r="CX160" s="15" t="n">
        <f aca="false">IF(CW160=0,CU160,CU160/CV160)</f>
        <v>1283</v>
      </c>
      <c r="CY160" s="15" t="n">
        <v>53</v>
      </c>
      <c r="CZ160" s="15" t="n">
        <f aca="false">IF(CX160/CY160=INT(CX160/CY160),1,0)</f>
        <v>0</v>
      </c>
      <c r="DA160" s="15" t="n">
        <f aca="false">IF(CZ160=0,CX160,CX160/CY160)</f>
        <v>1283</v>
      </c>
      <c r="DB160" s="15" t="n">
        <v>59</v>
      </c>
      <c r="DC160" s="15" t="n">
        <f aca="false">IF(DA160/DB160=INT(DA160/DB160),1,0)</f>
        <v>0</v>
      </c>
      <c r="DD160" s="15" t="n">
        <f aca="false">IF(DC160=0,DA160,DA160/DB160)</f>
        <v>1283</v>
      </c>
      <c r="DE160" s="15" t="n">
        <v>61</v>
      </c>
      <c r="DF160" s="15" t="n">
        <f aca="false">IF(DD160/DE160=INT(DD160/DE160),1,0)</f>
        <v>0</v>
      </c>
      <c r="DG160" s="15" t="n">
        <f aca="false">IF(DF160=0,DD160,DD160/DE160)</f>
        <v>1283</v>
      </c>
      <c r="DH160" s="15" t="n">
        <v>67</v>
      </c>
      <c r="DI160" s="15" t="n">
        <f aca="false">IF(DG160/DH160=INT(DG160/DH160),1,0)</f>
        <v>0</v>
      </c>
      <c r="DJ160" s="15" t="n">
        <f aca="false">IF(DI160=0,DG160,DG160/DH160)</f>
        <v>1283</v>
      </c>
      <c r="DK160" s="15" t="n">
        <v>71</v>
      </c>
      <c r="DL160" s="15" t="n">
        <f aca="false">IF(DJ160/DK160=INT(DJ160/DK160),1,0)</f>
        <v>0</v>
      </c>
      <c r="DM160" s="15" t="n">
        <f aca="false">IF(DL160=0,DJ160,DJ160/DK160)</f>
        <v>1283</v>
      </c>
      <c r="DN160" s="15" t="n">
        <v>73</v>
      </c>
      <c r="DO160" s="15" t="n">
        <f aca="false">IF(DM160/DN160=INT(DM160/DN160),1,0)</f>
        <v>0</v>
      </c>
      <c r="DP160" s="15" t="n">
        <f aca="false">IF(DO160=0,DM160,DM160/DN160)</f>
        <v>1283</v>
      </c>
      <c r="DQ160" s="15" t="n">
        <v>79</v>
      </c>
      <c r="DR160" s="15" t="n">
        <f aca="false">IF(DP160/DQ160=INT(DP160/DQ160),1,0)</f>
        <v>0</v>
      </c>
      <c r="DS160" s="15" t="n">
        <f aca="false">IF(DR160=0,DP160,DP160/DQ160)</f>
        <v>1283</v>
      </c>
      <c r="DT160" s="15" t="n">
        <v>83</v>
      </c>
      <c r="DU160" s="15" t="n">
        <f aca="false">IF(DS160/DT160=INT(DS160/DT160),1,0)</f>
        <v>0</v>
      </c>
      <c r="DV160" s="15" t="n">
        <f aca="false">IF(DU160=0,DS160,DS160/DT160)</f>
        <v>1283</v>
      </c>
      <c r="DW160" s="15" t="n">
        <v>89</v>
      </c>
      <c r="DX160" s="15" t="n">
        <f aca="false">IF(DV160/DW160=INT(DV160/DW160),1,0)</f>
        <v>0</v>
      </c>
      <c r="DY160" s="15" t="n">
        <f aca="false">IF(DX160=0,DV160,DV160/DW160)</f>
        <v>1283</v>
      </c>
      <c r="DZ160" s="15" t="n">
        <v>97</v>
      </c>
      <c r="EA160" s="15" t="n">
        <f aca="false">IF(DY160/DZ160=INT(DY160/DZ160),1,0)</f>
        <v>0</v>
      </c>
      <c r="EB160" s="15" t="n">
        <f aca="false">IF(EA160=0,DY160,DY160/DZ160)</f>
        <v>1283</v>
      </c>
      <c r="EC160" s="15" t="n">
        <v>101</v>
      </c>
      <c r="ED160" s="15" t="n">
        <f aca="false">IF(EB160/EC160=INT(EB160/EC160),1,0)</f>
        <v>0</v>
      </c>
      <c r="EE160" s="15" t="n">
        <f aca="false">IF(ED160=0,EB160,EB160/EC160)</f>
        <v>1283</v>
      </c>
      <c r="EF160" s="15" t="n">
        <v>103</v>
      </c>
      <c r="EG160" s="15" t="n">
        <f aca="false">IF(EE160/EF160=INT(EE160/EF160),1,0)</f>
        <v>0</v>
      </c>
      <c r="EH160" s="15" t="n">
        <f aca="false">IF(EG160=0,EE160,EE160/EF160)</f>
        <v>1283</v>
      </c>
      <c r="EI160" s="15" t="n">
        <v>107</v>
      </c>
      <c r="EJ160" s="15" t="n">
        <f aca="false">IF(EH160/EI160=INT(EH160/EI160),1,0)</f>
        <v>0</v>
      </c>
      <c r="EK160" s="15" t="n">
        <f aca="false">IF(EJ160=0,EH160,EH160/EI160)</f>
        <v>1283</v>
      </c>
      <c r="EL160" s="15" t="n">
        <v>109</v>
      </c>
      <c r="EM160" s="15" t="n">
        <f aca="false">IF(EK160/EL160=INT(EK160/EL160),1,0)</f>
        <v>0</v>
      </c>
      <c r="EN160" s="15" t="n">
        <f aca="false">IF(EM160=0,EK160,EK160/EL160)</f>
        <v>1283</v>
      </c>
      <c r="EO160" s="15" t="n">
        <v>113</v>
      </c>
      <c r="EP160" s="15" t="n">
        <f aca="false">IF(EN160/EO160=INT(EN160/EO160),1,0)</f>
        <v>0</v>
      </c>
      <c r="EQ160" s="15" t="n">
        <f aca="false">IF(EP160=0,EN160,EN160/EO160)</f>
        <v>1283</v>
      </c>
      <c r="ER160" s="15" t="n">
        <v>127</v>
      </c>
      <c r="ES160" s="15" t="n">
        <f aca="false">IF(EQ160/ER160=INT(EQ160/ER160),1,0)</f>
        <v>0</v>
      </c>
      <c r="ET160" s="15" t="n">
        <f aca="false">IF(ES160=0,EQ160,EQ160/ER160)</f>
        <v>1283</v>
      </c>
      <c r="EU160" s="15" t="n">
        <v>131</v>
      </c>
      <c r="EV160" s="15" t="n">
        <f aca="false">IF(ET160/EU160=INT(ET160/EU160),1,0)</f>
        <v>0</v>
      </c>
      <c r="EW160" s="15" t="n">
        <f aca="false">IF(EV160=0,ET160,ET160/EU160)</f>
        <v>1283</v>
      </c>
      <c r="EX160" s="15" t="n">
        <v>137</v>
      </c>
      <c r="EY160" s="15" t="n">
        <f aca="false">IF(EW160/EX160=INT(EW160/EX160),1,0)</f>
        <v>0</v>
      </c>
      <c r="EZ160" s="15" t="n">
        <f aca="false">IF(EY160=0,EW160,EW160/EX160)</f>
        <v>1283</v>
      </c>
      <c r="FA160" s="15" t="n">
        <v>139</v>
      </c>
      <c r="FB160" s="15" t="n">
        <f aca="false">IF(EZ160/FA160=INT(EZ160/FA160),1,0)</f>
        <v>0</v>
      </c>
      <c r="FC160" s="15" t="n">
        <f aca="false">IF(FB160=0,EZ160,EZ160/FA160)</f>
        <v>1283</v>
      </c>
      <c r="FD160" s="15" t="n">
        <v>149</v>
      </c>
      <c r="FE160" s="15" t="n">
        <f aca="false">IF(FC160/FD160=INT(FC160/FD160),1,0)</f>
        <v>0</v>
      </c>
      <c r="FF160" s="15" t="n">
        <f aca="false">IF(FE160=0,FC160,FC160/FD160)</f>
        <v>1283</v>
      </c>
      <c r="FG160" s="15"/>
      <c r="FH160" s="15" t="n">
        <f aca="false">8*AF160+4*AI160+2*AL160+AO160</f>
        <v>0</v>
      </c>
      <c r="FI160" s="15" t="n">
        <f aca="false">4*AR160+2*AU160+AX160</f>
        <v>0</v>
      </c>
      <c r="FJ160" s="15" t="n">
        <f aca="false">2*BA160+BD160</f>
        <v>0</v>
      </c>
      <c r="FK160" s="15" t="n">
        <f aca="false">2*BG160+BJ160</f>
        <v>0</v>
      </c>
      <c r="FL160" s="15" t="n">
        <f aca="false">2*BM160+BP160</f>
        <v>0</v>
      </c>
      <c r="FM160" s="15" t="n">
        <f aca="false">2*BS160+BV160</f>
        <v>0</v>
      </c>
      <c r="FN160" s="15" t="n">
        <f aca="false">BY160</f>
        <v>0</v>
      </c>
      <c r="FO160" s="15" t="n">
        <f aca="false">CB160</f>
        <v>0</v>
      </c>
      <c r="FP160" s="15" t="n">
        <f aca="false">CE160</f>
        <v>0</v>
      </c>
      <c r="FQ160" s="15" t="n">
        <f aca="false">CH160</f>
        <v>0</v>
      </c>
      <c r="FR160" s="15" t="n">
        <f aca="false">CK160</f>
        <v>0</v>
      </c>
      <c r="FS160" s="0" t="n">
        <f aca="false">CN160</f>
        <v>0</v>
      </c>
      <c r="FT160" s="0" t="n">
        <f aca="false">CQ160</f>
        <v>0</v>
      </c>
      <c r="FU160" s="0" t="n">
        <f aca="false">CT160</f>
        <v>0</v>
      </c>
      <c r="FV160" s="0" t="n">
        <f aca="false">CW160</f>
        <v>0</v>
      </c>
      <c r="FW160" s="0" t="n">
        <f aca="false">CZ160</f>
        <v>0</v>
      </c>
      <c r="FX160" s="0" t="n">
        <f aca="false">DC160</f>
        <v>0</v>
      </c>
      <c r="FY160" s="0" t="n">
        <f aca="false">DF160</f>
        <v>0</v>
      </c>
      <c r="FZ160" s="0" t="n">
        <f aca="false">DI160</f>
        <v>0</v>
      </c>
      <c r="GA160" s="0" t="n">
        <f aca="false">DL160</f>
        <v>0</v>
      </c>
      <c r="GB160" s="0" t="n">
        <f aca="false">DO160</f>
        <v>0</v>
      </c>
      <c r="GC160" s="0" t="n">
        <f aca="false">DR160</f>
        <v>0</v>
      </c>
      <c r="GD160" s="0" t="n">
        <f aca="false">DU160</f>
        <v>0</v>
      </c>
      <c r="GE160" s="0" t="n">
        <f aca="false">DX160</f>
        <v>0</v>
      </c>
      <c r="GF160" s="0" t="n">
        <f aca="false">EA160</f>
        <v>0</v>
      </c>
      <c r="GG160" s="0" t="n">
        <f aca="false">ED160</f>
        <v>0</v>
      </c>
      <c r="GH160" s="0" t="n">
        <f aca="false">EG160</f>
        <v>0</v>
      </c>
      <c r="GI160" s="0" t="n">
        <f aca="false">EJ160</f>
        <v>0</v>
      </c>
      <c r="GJ160" s="0" t="n">
        <f aca="false">EM160</f>
        <v>0</v>
      </c>
      <c r="GK160" s="0" t="n">
        <f aca="false">EP160</f>
        <v>0</v>
      </c>
      <c r="GL160" s="0" t="n">
        <f aca="false">ES160</f>
        <v>0</v>
      </c>
      <c r="GM160" s="0" t="n">
        <f aca="false">EV160</f>
        <v>0</v>
      </c>
      <c r="GN160" s="0" t="n">
        <f aca="false">EY160</f>
        <v>0</v>
      </c>
      <c r="GO160" s="0" t="n">
        <f aca="false">FB160</f>
        <v>0</v>
      </c>
      <c r="GP160" s="0" t="n">
        <f aca="false">FE160</f>
        <v>0</v>
      </c>
      <c r="GQ160" s="0" t="n">
        <f aca="false">AD160</f>
        <v>1283</v>
      </c>
      <c r="GR160" s="0" t="n">
        <f aca="false">GQ160/GQ163</f>
        <v>1283</v>
      </c>
    </row>
    <row r="161" customFormat="false" ht="6" hidden="true" customHeight="true" outlineLevel="0" collapsed="false">
      <c r="A161" s="1"/>
      <c r="B161" s="13"/>
      <c r="C161" s="10"/>
      <c r="D161" s="10"/>
      <c r="E161" s="61"/>
      <c r="F161" s="78"/>
      <c r="G161" s="61"/>
      <c r="H161" s="10"/>
      <c r="I161" s="10"/>
      <c r="AB161" s="0" t="n">
        <f aca="false">AB160+INT(AC160/AC161)</f>
        <v>3</v>
      </c>
      <c r="AC161" s="15" t="n">
        <f aca="false">GU153</f>
        <v>1364</v>
      </c>
      <c r="AD161" s="0" t="n">
        <f aca="false">AC161</f>
        <v>1364</v>
      </c>
      <c r="AE161" s="0" t="n">
        <v>256</v>
      </c>
      <c r="AF161" s="15" t="n">
        <f aca="false">IF(AD161/AE161=INT(AD161/AE161),1,0)</f>
        <v>0</v>
      </c>
      <c r="AG161" s="15" t="n">
        <f aca="false">IF(AF161=0,AD161,AD161/AE161)</f>
        <v>1364</v>
      </c>
      <c r="AH161" s="15" t="n">
        <v>16</v>
      </c>
      <c r="AI161" s="15" t="n">
        <f aca="false">IF(AG161/AH161=INT(AG161/AH161),1,0)</f>
        <v>0</v>
      </c>
      <c r="AJ161" s="15" t="n">
        <f aca="false">IF(AI161=0,AG161,AG161/AH161)</f>
        <v>1364</v>
      </c>
      <c r="AK161" s="15" t="n">
        <v>4</v>
      </c>
      <c r="AL161" s="15" t="n">
        <f aca="false">IF(AJ161/AK161=INT(AJ161/AK161),1,0)</f>
        <v>1</v>
      </c>
      <c r="AM161" s="15" t="n">
        <f aca="false">IF(AL161=0,AJ161,AJ161/AK161)</f>
        <v>341</v>
      </c>
      <c r="AN161" s="15" t="n">
        <v>2</v>
      </c>
      <c r="AO161" s="15" t="n">
        <f aca="false">IF(AM161/AN161=INT(AM161/AN161),1,0)</f>
        <v>0</v>
      </c>
      <c r="AP161" s="15" t="n">
        <f aca="false">IF(AO161=0,AM161,AM161/AN161)</f>
        <v>341</v>
      </c>
      <c r="AQ161" s="15" t="n">
        <v>81</v>
      </c>
      <c r="AR161" s="15" t="n">
        <f aca="false">IF(AP161/AQ161=INT(AP161/AQ161),1,0)</f>
        <v>0</v>
      </c>
      <c r="AS161" s="15" t="n">
        <f aca="false">IF(AR161=0,AP161,AP161/AQ161)</f>
        <v>341</v>
      </c>
      <c r="AT161" s="15" t="n">
        <v>9</v>
      </c>
      <c r="AU161" s="15" t="n">
        <f aca="false">IF(AS161/AT161=INT(AS161/AT161),1,0)</f>
        <v>0</v>
      </c>
      <c r="AV161" s="15" t="n">
        <f aca="false">IF(AU161=0,AS161,AS161/AT161)</f>
        <v>341</v>
      </c>
      <c r="AW161" s="15" t="n">
        <v>3</v>
      </c>
      <c r="AX161" s="15" t="n">
        <f aca="false">IF(AV161/AW161=INT(AV161/AW161),1,0)</f>
        <v>0</v>
      </c>
      <c r="AY161" s="15" t="n">
        <f aca="false">IF(AX161=0,AV161,AV161/AW161)</f>
        <v>341</v>
      </c>
      <c r="AZ161" s="15" t="n">
        <v>25</v>
      </c>
      <c r="BA161" s="15" t="n">
        <f aca="false">IF(AY161/AZ161=INT(AY161/AZ161),1,0)</f>
        <v>0</v>
      </c>
      <c r="BB161" s="15" t="n">
        <f aca="false">IF(BA161=0,AY161,AY161/AZ161)</f>
        <v>341</v>
      </c>
      <c r="BC161" s="15" t="n">
        <v>5</v>
      </c>
      <c r="BD161" s="15" t="n">
        <f aca="false">IF(BB161/BC161=INT(BB161/BC161),1,0)</f>
        <v>0</v>
      </c>
      <c r="BE161" s="15" t="n">
        <f aca="false">IF(BD161=0,BB161,BB161/BC161)</f>
        <v>341</v>
      </c>
      <c r="BF161" s="15" t="n">
        <v>49</v>
      </c>
      <c r="BG161" s="15" t="n">
        <f aca="false">IF(BE161/BF161=INT(BE161/BF161),1,0)</f>
        <v>0</v>
      </c>
      <c r="BH161" s="15" t="n">
        <f aca="false">IF(BG161=0,BE161,BE161/BF161)</f>
        <v>341</v>
      </c>
      <c r="BI161" s="15" t="n">
        <v>7</v>
      </c>
      <c r="BJ161" s="15" t="n">
        <f aca="false">IF(BH161/BI161=INT(BH161/BI161),1,0)</f>
        <v>0</v>
      </c>
      <c r="BK161" s="15" t="n">
        <f aca="false">IF(BJ161=0,BH161,BH161/BI161)</f>
        <v>341</v>
      </c>
      <c r="BL161" s="15" t="n">
        <v>121</v>
      </c>
      <c r="BM161" s="15" t="n">
        <f aca="false">IF(BK161/BL161=INT(BK161/BL161),1,0)</f>
        <v>0</v>
      </c>
      <c r="BN161" s="15" t="n">
        <f aca="false">IF(BM161=0,BK161,BK161/BL161)</f>
        <v>341</v>
      </c>
      <c r="BO161" s="15" t="n">
        <v>11</v>
      </c>
      <c r="BP161" s="15" t="n">
        <f aca="false">IF(BN161/BO161=INT(BN161/BO161),1,0)</f>
        <v>1</v>
      </c>
      <c r="BQ161" s="15" t="n">
        <f aca="false">IF(BP161=0,BN161,BN161/BO161)</f>
        <v>31</v>
      </c>
      <c r="BR161" s="15" t="n">
        <v>169</v>
      </c>
      <c r="BS161" s="15" t="n">
        <f aca="false">IF(BQ161/BR161=INT(BQ161/BR161),1,0)</f>
        <v>0</v>
      </c>
      <c r="BT161" s="15" t="n">
        <f aca="false">IF(BS161=0,BQ161,BQ161/BR161)</f>
        <v>31</v>
      </c>
      <c r="BU161" s="15" t="n">
        <v>13</v>
      </c>
      <c r="BV161" s="15" t="n">
        <f aca="false">IF(BT161/BU161=INT(BT161/BU161),1,0)</f>
        <v>0</v>
      </c>
      <c r="BW161" s="15" t="n">
        <f aca="false">IF(BV161=0,BT161,BT161/BU161)</f>
        <v>31</v>
      </c>
      <c r="BX161" s="15" t="n">
        <v>17</v>
      </c>
      <c r="BY161" s="15" t="n">
        <f aca="false">IF(BW161/BX161=INT(BW161/BX161),1,0)</f>
        <v>0</v>
      </c>
      <c r="BZ161" s="15" t="n">
        <f aca="false">IF(BY161=0,BW161,BW161/BX161)</f>
        <v>31</v>
      </c>
      <c r="CA161" s="15" t="n">
        <v>19</v>
      </c>
      <c r="CB161" s="15" t="n">
        <f aca="false">IF(BZ161/CA161=INT(BZ161/CA161),1,0)</f>
        <v>0</v>
      </c>
      <c r="CC161" s="15" t="n">
        <f aca="false">IF(CB161=0,BZ161,BZ161/CA161)</f>
        <v>31</v>
      </c>
      <c r="CD161" s="15" t="n">
        <v>23</v>
      </c>
      <c r="CE161" s="15" t="n">
        <f aca="false">IF(CC161/CD161=INT(CC161/CD161),1,0)</f>
        <v>0</v>
      </c>
      <c r="CF161" s="15" t="n">
        <f aca="false">IF(CE161=0,CC161,CC161/CD161)</f>
        <v>31</v>
      </c>
      <c r="CG161" s="15" t="n">
        <v>29</v>
      </c>
      <c r="CH161" s="15" t="n">
        <f aca="false">IF(CF161/CG161=INT(CF161/CG161),1,0)</f>
        <v>0</v>
      </c>
      <c r="CI161" s="15" t="n">
        <f aca="false">IF(CH161=0,CF161,CF161/CG161)</f>
        <v>31</v>
      </c>
      <c r="CJ161" s="15" t="n">
        <v>31</v>
      </c>
      <c r="CK161" s="15" t="n">
        <f aca="false">IF(CI161/CJ161=INT(CI161/CJ161),1,0)</f>
        <v>1</v>
      </c>
      <c r="CL161" s="15" t="n">
        <f aca="false">IF(CK161=0,CI161,CI161/CJ161)</f>
        <v>1</v>
      </c>
      <c r="CM161" s="15" t="n">
        <v>37</v>
      </c>
      <c r="CN161" s="15" t="n">
        <f aca="false">IF(CL161/CM161=INT(CL161/CM161),1,0)</f>
        <v>0</v>
      </c>
      <c r="CO161" s="15" t="n">
        <f aca="false">IF(CN161=0,CL161,CL161/CM161)</f>
        <v>1</v>
      </c>
      <c r="CP161" s="15" t="n">
        <v>41</v>
      </c>
      <c r="CQ161" s="15" t="n">
        <f aca="false">IF(CO161/CP161=INT(CO161/CP161),1,0)</f>
        <v>0</v>
      </c>
      <c r="CR161" s="15" t="n">
        <f aca="false">IF(CQ161=0,CO161,CO161/CP161)</f>
        <v>1</v>
      </c>
      <c r="CS161" s="15" t="n">
        <v>43</v>
      </c>
      <c r="CT161" s="15" t="n">
        <f aca="false">IF(CR161/CS161=INT(CR161/CS161),1,0)</f>
        <v>0</v>
      </c>
      <c r="CU161" s="15" t="n">
        <f aca="false">IF(CT161=0,CR161,CR161/CS161)</f>
        <v>1</v>
      </c>
      <c r="CV161" s="15" t="n">
        <v>47</v>
      </c>
      <c r="CW161" s="15" t="n">
        <f aca="false">IF(CU161/CV161=INT(CU161/CV161),1,0)</f>
        <v>0</v>
      </c>
      <c r="CX161" s="15" t="n">
        <f aca="false">IF(CW161=0,CU161,CU161/CV161)</f>
        <v>1</v>
      </c>
      <c r="CY161" s="15" t="n">
        <v>53</v>
      </c>
      <c r="CZ161" s="15" t="n">
        <f aca="false">IF(CX161/CY161=INT(CX161/CY161),1,0)</f>
        <v>0</v>
      </c>
      <c r="DA161" s="15" t="n">
        <f aca="false">IF(CZ161=0,CX161,CX161/CY161)</f>
        <v>1</v>
      </c>
      <c r="DB161" s="15" t="n">
        <v>59</v>
      </c>
      <c r="DC161" s="15" t="n">
        <f aca="false">IF(DA161/DB161=INT(DA161/DB161),1,0)</f>
        <v>0</v>
      </c>
      <c r="DD161" s="15" t="n">
        <f aca="false">IF(DC161=0,DA161,DA161/DB161)</f>
        <v>1</v>
      </c>
      <c r="DE161" s="15" t="n">
        <v>61</v>
      </c>
      <c r="DF161" s="15" t="n">
        <f aca="false">IF(DD161/DE161=INT(DD161/DE161),1,0)</f>
        <v>0</v>
      </c>
      <c r="DG161" s="15" t="n">
        <f aca="false">IF(DF161=0,DD161,DD161/DE161)</f>
        <v>1</v>
      </c>
      <c r="DH161" s="15" t="n">
        <v>67</v>
      </c>
      <c r="DI161" s="15" t="n">
        <f aca="false">IF(DG161/DH161=INT(DG161/DH161),1,0)</f>
        <v>0</v>
      </c>
      <c r="DJ161" s="15" t="n">
        <f aca="false">IF(DI161=0,DG161,DG161/DH161)</f>
        <v>1</v>
      </c>
      <c r="DK161" s="15" t="n">
        <v>71</v>
      </c>
      <c r="DL161" s="15" t="n">
        <f aca="false">IF(DJ161/DK161=INT(DJ161/DK161),1,0)</f>
        <v>0</v>
      </c>
      <c r="DM161" s="15" t="n">
        <f aca="false">IF(DL161=0,DJ161,DJ161/DK161)</f>
        <v>1</v>
      </c>
      <c r="DN161" s="15" t="n">
        <v>73</v>
      </c>
      <c r="DO161" s="15" t="n">
        <f aca="false">IF(DM161/DN161=INT(DM161/DN161),1,0)</f>
        <v>0</v>
      </c>
      <c r="DP161" s="15" t="n">
        <f aca="false">IF(DO161=0,DM161,DM161/DN161)</f>
        <v>1</v>
      </c>
      <c r="DQ161" s="15" t="n">
        <v>79</v>
      </c>
      <c r="DR161" s="15" t="n">
        <f aca="false">IF(DP161/DQ161=INT(DP161/DQ161),1,0)</f>
        <v>0</v>
      </c>
      <c r="DS161" s="15" t="n">
        <f aca="false">IF(DR161=0,DP161,DP161/DQ161)</f>
        <v>1</v>
      </c>
      <c r="DT161" s="15" t="n">
        <v>83</v>
      </c>
      <c r="DU161" s="15" t="n">
        <f aca="false">IF(DS161/DT161=INT(DS161/DT161),1,0)</f>
        <v>0</v>
      </c>
      <c r="DV161" s="15" t="n">
        <f aca="false">IF(DU161=0,DS161,DS161/DT161)</f>
        <v>1</v>
      </c>
      <c r="DW161" s="15" t="n">
        <v>89</v>
      </c>
      <c r="DX161" s="15" t="n">
        <f aca="false">IF(DV161/DW161=INT(DV161/DW161),1,0)</f>
        <v>0</v>
      </c>
      <c r="DY161" s="15" t="n">
        <f aca="false">IF(DX161=0,DV161,DV161/DW161)</f>
        <v>1</v>
      </c>
      <c r="DZ161" s="15" t="n">
        <v>97</v>
      </c>
      <c r="EA161" s="15" t="n">
        <f aca="false">IF(DY161/DZ161=INT(DY161/DZ161),1,0)</f>
        <v>0</v>
      </c>
      <c r="EB161" s="15" t="n">
        <f aca="false">IF(EA161=0,DY161,DY161/DZ161)</f>
        <v>1</v>
      </c>
      <c r="EC161" s="15" t="n">
        <v>101</v>
      </c>
      <c r="ED161" s="15" t="n">
        <f aca="false">IF(EB161/EC161=INT(EB161/EC161),1,0)</f>
        <v>0</v>
      </c>
      <c r="EE161" s="15" t="n">
        <f aca="false">IF(ED161=0,EB161,EB161/EC161)</f>
        <v>1</v>
      </c>
      <c r="EF161" s="15" t="n">
        <v>103</v>
      </c>
      <c r="EG161" s="15" t="n">
        <f aca="false">IF(EE161/EF161=INT(EE161/EF161),1,0)</f>
        <v>0</v>
      </c>
      <c r="EH161" s="15" t="n">
        <f aca="false">IF(EG161=0,EE161,EE161/EF161)</f>
        <v>1</v>
      </c>
      <c r="EI161" s="15" t="n">
        <v>107</v>
      </c>
      <c r="EJ161" s="15" t="n">
        <f aca="false">IF(EH161/EI161=INT(EH161/EI161),1,0)</f>
        <v>0</v>
      </c>
      <c r="EK161" s="15" t="n">
        <f aca="false">IF(EJ161=0,EH161,EH161/EI161)</f>
        <v>1</v>
      </c>
      <c r="EL161" s="15" t="n">
        <v>109</v>
      </c>
      <c r="EM161" s="15" t="n">
        <f aca="false">IF(EK161/EL161=INT(EK161/EL161),1,0)</f>
        <v>0</v>
      </c>
      <c r="EN161" s="15" t="n">
        <f aca="false">IF(EM161=0,EK161,EK161/EL161)</f>
        <v>1</v>
      </c>
      <c r="EO161" s="15" t="n">
        <v>113</v>
      </c>
      <c r="EP161" s="15" t="n">
        <f aca="false">IF(EN161/EO161=INT(EN161/EO161),1,0)</f>
        <v>0</v>
      </c>
      <c r="EQ161" s="15" t="n">
        <f aca="false">IF(EP161=0,EN161,EN161/EO161)</f>
        <v>1</v>
      </c>
      <c r="ER161" s="15" t="n">
        <v>127</v>
      </c>
      <c r="ES161" s="15" t="n">
        <f aca="false">IF(EQ161/ER161=INT(EQ161/ER161),1,0)</f>
        <v>0</v>
      </c>
      <c r="ET161" s="15" t="n">
        <f aca="false">IF(ES161=0,EQ161,EQ161/ER161)</f>
        <v>1</v>
      </c>
      <c r="EU161" s="15" t="n">
        <v>131</v>
      </c>
      <c r="EV161" s="15" t="n">
        <f aca="false">IF(ET161/EU161=INT(ET161/EU161),1,0)</f>
        <v>0</v>
      </c>
      <c r="EW161" s="15" t="n">
        <f aca="false">IF(EV161=0,ET161,ET161/EU161)</f>
        <v>1</v>
      </c>
      <c r="EX161" s="15" t="n">
        <v>137</v>
      </c>
      <c r="EY161" s="15" t="n">
        <f aca="false">IF(EW161/EX161=INT(EW161/EX161),1,0)</f>
        <v>0</v>
      </c>
      <c r="EZ161" s="15" t="n">
        <f aca="false">IF(EY161=0,EW161,EW161/EX161)</f>
        <v>1</v>
      </c>
      <c r="FA161" s="15" t="n">
        <v>139</v>
      </c>
      <c r="FB161" s="15" t="n">
        <f aca="false">IF(EZ161/FA161=INT(EZ161/FA161),1,0)</f>
        <v>0</v>
      </c>
      <c r="FC161" s="15" t="n">
        <f aca="false">IF(FB161=0,EZ161,EZ161/FA161)</f>
        <v>1</v>
      </c>
      <c r="FD161" s="15" t="n">
        <v>149</v>
      </c>
      <c r="FE161" s="15" t="n">
        <f aca="false">IF(FC161/FD161=INT(FC161/FD161),1,0)</f>
        <v>0</v>
      </c>
      <c r="FF161" s="15" t="n">
        <f aca="false">IF(FE161=0,FC161,FC161/FD161)</f>
        <v>1</v>
      </c>
      <c r="FG161" s="15"/>
      <c r="FH161" s="15" t="n">
        <f aca="false">8*AF161+4*AI161+2*AL161+AO161</f>
        <v>2</v>
      </c>
      <c r="FI161" s="15" t="n">
        <f aca="false">4*AR161+2*AU161+AX161</f>
        <v>0</v>
      </c>
      <c r="FJ161" s="15" t="n">
        <f aca="false">2*BA161+BD161</f>
        <v>0</v>
      </c>
      <c r="FK161" s="15" t="n">
        <f aca="false">2*BG161+BJ161</f>
        <v>0</v>
      </c>
      <c r="FL161" s="15" t="n">
        <f aca="false">2*BM161+BP161</f>
        <v>1</v>
      </c>
      <c r="FM161" s="15" t="n">
        <f aca="false">2*BS161+BV161</f>
        <v>0</v>
      </c>
      <c r="FN161" s="15" t="n">
        <f aca="false">BY161</f>
        <v>0</v>
      </c>
      <c r="FO161" s="15" t="n">
        <f aca="false">CB161</f>
        <v>0</v>
      </c>
      <c r="FP161" s="15" t="n">
        <f aca="false">CE161</f>
        <v>0</v>
      </c>
      <c r="FQ161" s="15" t="n">
        <f aca="false">CH161</f>
        <v>0</v>
      </c>
      <c r="FR161" s="15" t="n">
        <f aca="false">CK161</f>
        <v>1</v>
      </c>
      <c r="FS161" s="0" t="n">
        <f aca="false">CN161</f>
        <v>0</v>
      </c>
      <c r="FT161" s="0" t="n">
        <f aca="false">CQ161</f>
        <v>0</v>
      </c>
      <c r="FU161" s="0" t="n">
        <f aca="false">CT161</f>
        <v>0</v>
      </c>
      <c r="FV161" s="0" t="n">
        <f aca="false">CW161</f>
        <v>0</v>
      </c>
      <c r="FW161" s="0" t="n">
        <f aca="false">CZ161</f>
        <v>0</v>
      </c>
      <c r="FX161" s="0" t="n">
        <f aca="false">DC161</f>
        <v>0</v>
      </c>
      <c r="FY161" s="0" t="n">
        <f aca="false">DF161</f>
        <v>0</v>
      </c>
      <c r="FZ161" s="0" t="n">
        <f aca="false">DI161</f>
        <v>0</v>
      </c>
      <c r="GA161" s="0" t="n">
        <f aca="false">DL161</f>
        <v>0</v>
      </c>
      <c r="GB161" s="0" t="n">
        <f aca="false">DO161</f>
        <v>0</v>
      </c>
      <c r="GC161" s="0" t="n">
        <f aca="false">DR161</f>
        <v>0</v>
      </c>
      <c r="GD161" s="0" t="n">
        <f aca="false">DU161</f>
        <v>0</v>
      </c>
      <c r="GE161" s="0" t="n">
        <f aca="false">DX161</f>
        <v>0</v>
      </c>
      <c r="GF161" s="0" t="n">
        <f aca="false">EA161</f>
        <v>0</v>
      </c>
      <c r="GG161" s="0" t="n">
        <f aca="false">ED161</f>
        <v>0</v>
      </c>
      <c r="GH161" s="0" t="n">
        <f aca="false">EG161</f>
        <v>0</v>
      </c>
      <c r="GI161" s="0" t="n">
        <f aca="false">EJ161</f>
        <v>0</v>
      </c>
      <c r="GJ161" s="0" t="n">
        <f aca="false">EM161</f>
        <v>0</v>
      </c>
      <c r="GK161" s="0" t="n">
        <f aca="false">EP161</f>
        <v>0</v>
      </c>
      <c r="GL161" s="0" t="n">
        <f aca="false">ES161</f>
        <v>0</v>
      </c>
      <c r="GM161" s="0" t="n">
        <f aca="false">EV161</f>
        <v>0</v>
      </c>
      <c r="GN161" s="0" t="n">
        <f aca="false">EY161</f>
        <v>0</v>
      </c>
      <c r="GO161" s="0" t="n">
        <f aca="false">FB161</f>
        <v>0</v>
      </c>
      <c r="GP161" s="0" t="n">
        <f aca="false">FE161</f>
        <v>0</v>
      </c>
      <c r="GQ161" s="0" t="n">
        <f aca="false">AD161</f>
        <v>1364</v>
      </c>
      <c r="GR161" s="0" t="n">
        <f aca="false">GQ161/GQ163</f>
        <v>1364</v>
      </c>
    </row>
    <row r="162" customFormat="false" ht="6" hidden="true" customHeight="true" outlineLevel="0" collapsed="false">
      <c r="A162" s="1"/>
      <c r="B162" s="13"/>
      <c r="C162" s="10"/>
      <c r="D162" s="10"/>
      <c r="E162" s="61"/>
      <c r="F162" s="78"/>
      <c r="G162" s="61"/>
      <c r="H162" s="10"/>
      <c r="I162" s="10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 t="n">
        <f aca="false">IF(FH160&lt;FH161,FH160,FH161)</f>
        <v>0</v>
      </c>
      <c r="FI162" s="15" t="n">
        <f aca="false">IF(FI160&lt;FI161,FI160,FI161)</f>
        <v>0</v>
      </c>
      <c r="FJ162" s="15" t="n">
        <f aca="false">IF(FJ160&lt;FJ161,FJ160,FJ161)</f>
        <v>0</v>
      </c>
      <c r="FK162" s="15" t="n">
        <f aca="false">IF(FK160&lt;FK161,FK160,FK161)</f>
        <v>0</v>
      </c>
      <c r="FL162" s="15" t="n">
        <f aca="false">IF(FL160&lt;FL161,FL160,FL161)</f>
        <v>0</v>
      </c>
      <c r="FM162" s="15" t="n">
        <f aca="false">IF(FM160&lt;FM161,FM160,FM161)</f>
        <v>0</v>
      </c>
      <c r="FN162" s="15" t="n">
        <f aca="false">IF(FN160&lt;FN161,FN160,FN161)</f>
        <v>0</v>
      </c>
      <c r="FO162" s="15" t="n">
        <f aca="false">IF(FO160&lt;FO161,FO160,FO161)</f>
        <v>0</v>
      </c>
      <c r="FP162" s="15" t="n">
        <f aca="false">IF(FP160&lt;FP161,FP160,FP161)</f>
        <v>0</v>
      </c>
      <c r="FQ162" s="15" t="n">
        <f aca="false">IF(FQ160&lt;FQ161,FQ160,FQ161)</f>
        <v>0</v>
      </c>
      <c r="FR162" s="15" t="n">
        <f aca="false">IF(FR160&lt;FR161,FR160,FR161)</f>
        <v>0</v>
      </c>
      <c r="FS162" s="15" t="n">
        <f aca="false">IF(FS160&lt;FS161,FS160,FS161)</f>
        <v>0</v>
      </c>
      <c r="FT162" s="15" t="n">
        <f aca="false">IF(FT160&lt;FT161,FT160,FT161)</f>
        <v>0</v>
      </c>
      <c r="FU162" s="15" t="n">
        <f aca="false">IF(FU160&lt;FU161,FU160,FU161)</f>
        <v>0</v>
      </c>
      <c r="FV162" s="15" t="n">
        <f aca="false">IF(FV160&lt;FV161,FV160,FV161)</f>
        <v>0</v>
      </c>
      <c r="FW162" s="15" t="n">
        <f aca="false">IF(FW160&lt;FW161,FW160,FW161)</f>
        <v>0</v>
      </c>
      <c r="FX162" s="15" t="n">
        <f aca="false">IF(FX160&lt;FX161,FX160,FX161)</f>
        <v>0</v>
      </c>
      <c r="FY162" s="15" t="n">
        <f aca="false">IF(FY160&lt;FY161,FY160,FY161)</f>
        <v>0</v>
      </c>
      <c r="FZ162" s="15" t="n">
        <f aca="false">IF(FZ160&lt;FZ161,FZ160,FZ161)</f>
        <v>0</v>
      </c>
      <c r="GA162" s="15" t="n">
        <f aca="false">IF(GA160&lt;GA161,GA160,GA161)</f>
        <v>0</v>
      </c>
      <c r="GB162" s="15" t="n">
        <f aca="false">IF(GB160&lt;GB161,GB160,GB161)</f>
        <v>0</v>
      </c>
      <c r="GC162" s="15" t="n">
        <f aca="false">IF(GC160&lt;GC161,GC160,GC161)</f>
        <v>0</v>
      </c>
      <c r="GD162" s="15" t="n">
        <f aca="false">IF(GD160&lt;GD161,GD160,GD161)</f>
        <v>0</v>
      </c>
      <c r="GE162" s="15" t="n">
        <f aca="false">IF(GE160&lt;GE161,GE160,GE161)</f>
        <v>0</v>
      </c>
      <c r="GF162" s="15" t="n">
        <f aca="false">IF(GF160&lt;GF161,GF160,GF161)</f>
        <v>0</v>
      </c>
      <c r="GG162" s="15" t="n">
        <f aca="false">IF(GG160&lt;GG161,GG160,GG161)</f>
        <v>0</v>
      </c>
      <c r="GH162" s="15" t="n">
        <f aca="false">IF(GH160&lt;GH161,GH160,GH161)</f>
        <v>0</v>
      </c>
      <c r="GI162" s="15" t="n">
        <f aca="false">IF(GI160&lt;GI161,GI160,GI161)</f>
        <v>0</v>
      </c>
      <c r="GJ162" s="15" t="n">
        <f aca="false">IF(GJ160&lt;GJ161,GJ160,GJ161)</f>
        <v>0</v>
      </c>
      <c r="GK162" s="15" t="n">
        <f aca="false">IF(GK160&lt;GK161,GK160,GK161)</f>
        <v>0</v>
      </c>
      <c r="GL162" s="15" t="n">
        <f aca="false">IF(GL160&lt;GL161,GL160,GL161)</f>
        <v>0</v>
      </c>
      <c r="GM162" s="15" t="n">
        <f aca="false">IF(GM160&lt;GM161,GM160,GM161)</f>
        <v>0</v>
      </c>
      <c r="GN162" s="15" t="n">
        <f aca="false">IF(GN160&lt;GN161,GN160,GN161)</f>
        <v>0</v>
      </c>
      <c r="GO162" s="15" t="n">
        <f aca="false">IF(GO160&lt;GO161,GO160,GO161)</f>
        <v>0</v>
      </c>
      <c r="GP162" s="15" t="n">
        <f aca="false">IF(GP160&lt;GP161,GP160,GP161)</f>
        <v>0</v>
      </c>
    </row>
    <row r="163" customFormat="false" ht="6" hidden="true" customHeight="true" outlineLevel="0" collapsed="false">
      <c r="A163" s="1"/>
      <c r="B163" s="13"/>
      <c r="C163" s="10"/>
      <c r="D163" s="10"/>
      <c r="E163" s="61"/>
      <c r="F163" s="78"/>
      <c r="G163" s="61"/>
      <c r="H163" s="10"/>
      <c r="I163" s="10"/>
      <c r="AC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0" t="n">
        <f aca="false">FH$3^FH162</f>
        <v>1</v>
      </c>
      <c r="FI163" s="0" t="n">
        <f aca="false">FI$3^FI162*FH163</f>
        <v>1</v>
      </c>
      <c r="FJ163" s="0" t="n">
        <f aca="false">FJ$3^FJ162*FI163</f>
        <v>1</v>
      </c>
      <c r="FK163" s="0" t="n">
        <f aca="false">FK$3^FK162*FJ163</f>
        <v>1</v>
      </c>
      <c r="FL163" s="0" t="n">
        <f aca="false">FL$3^FL162*FK163</f>
        <v>1</v>
      </c>
      <c r="FM163" s="0" t="n">
        <f aca="false">FM$3^FM162*FL163</f>
        <v>1</v>
      </c>
      <c r="FN163" s="0" t="n">
        <f aca="false">FN$3^FN162*FM163</f>
        <v>1</v>
      </c>
      <c r="FO163" s="0" t="n">
        <f aca="false">FO$3^FO162*FN163</f>
        <v>1</v>
      </c>
      <c r="FP163" s="0" t="n">
        <f aca="false">FP$3^FP162*FO163</f>
        <v>1</v>
      </c>
      <c r="FQ163" s="0" t="n">
        <f aca="false">FQ$3^FQ162*FP163</f>
        <v>1</v>
      </c>
      <c r="FR163" s="0" t="n">
        <f aca="false">FR$3^FR162*FQ163</f>
        <v>1</v>
      </c>
      <c r="FS163" s="0" t="n">
        <f aca="false">FS$3^FS162*FR163</f>
        <v>1</v>
      </c>
      <c r="FT163" s="0" t="n">
        <f aca="false">FT$3^FT162*FS163</f>
        <v>1</v>
      </c>
      <c r="FU163" s="0" t="n">
        <f aca="false">FU$3^FU162*FT163</f>
        <v>1</v>
      </c>
      <c r="FV163" s="0" t="n">
        <f aca="false">FV$3^FV162*FU163</f>
        <v>1</v>
      </c>
      <c r="FW163" s="0" t="n">
        <f aca="false">FW$3^FW162*FV163</f>
        <v>1</v>
      </c>
      <c r="FX163" s="0" t="n">
        <f aca="false">FX$3^FX162*FW163</f>
        <v>1</v>
      </c>
      <c r="FY163" s="0" t="n">
        <f aca="false">FY$3^FY162*FX163</f>
        <v>1</v>
      </c>
      <c r="FZ163" s="0" t="n">
        <f aca="false">FZ$3^FZ162*FY163</f>
        <v>1</v>
      </c>
      <c r="GA163" s="0" t="n">
        <f aca="false">GA$3^GA162*FZ163</f>
        <v>1</v>
      </c>
      <c r="GB163" s="0" t="n">
        <f aca="false">GB$3^GB162*GA163</f>
        <v>1</v>
      </c>
      <c r="GC163" s="0" t="n">
        <f aca="false">GC$3^GC162*GB163</f>
        <v>1</v>
      </c>
      <c r="GD163" s="0" t="n">
        <f aca="false">GD$3^GD162*GC163</f>
        <v>1</v>
      </c>
      <c r="GE163" s="0" t="n">
        <f aca="false">GE$3^GE162*GD163</f>
        <v>1</v>
      </c>
      <c r="GF163" s="0" t="n">
        <f aca="false">GF$3^GF162*GE163</f>
        <v>1</v>
      </c>
      <c r="GG163" s="0" t="n">
        <f aca="false">GG$3^GG162*GF163</f>
        <v>1</v>
      </c>
      <c r="GH163" s="0" t="n">
        <f aca="false">GH$3^GH162*GG163</f>
        <v>1</v>
      </c>
      <c r="GI163" s="0" t="n">
        <f aca="false">GI$3^GI162*GH163</f>
        <v>1</v>
      </c>
      <c r="GJ163" s="0" t="n">
        <f aca="false">GJ$3^GJ162*GI163</f>
        <v>1</v>
      </c>
      <c r="GK163" s="0" t="n">
        <f aca="false">GK$3^GK162*GJ163</f>
        <v>1</v>
      </c>
      <c r="GL163" s="0" t="n">
        <f aca="false">GL$3^GL162*GK163</f>
        <v>1</v>
      </c>
      <c r="GM163" s="0" t="n">
        <f aca="false">GM$3^GM162*GL163</f>
        <v>1</v>
      </c>
      <c r="GN163" s="0" t="n">
        <f aca="false">GN$3^GN162*GM163</f>
        <v>1</v>
      </c>
      <c r="GO163" s="0" t="n">
        <f aca="false">GO$3^GO162*GN163</f>
        <v>1</v>
      </c>
      <c r="GP163" s="0" t="n">
        <f aca="false">GP$3^GP162*GO163</f>
        <v>1</v>
      </c>
      <c r="GQ163" s="0" t="n">
        <f aca="false">GP163</f>
        <v>1</v>
      </c>
    </row>
    <row r="164" customFormat="false" ht="8.25" hidden="false" customHeight="true" outlineLevel="0" collapsed="false">
      <c r="A164" s="1"/>
      <c r="B164" s="13"/>
      <c r="C164" s="10"/>
      <c r="D164" s="10"/>
      <c r="E164" s="61"/>
      <c r="F164" s="78"/>
      <c r="G164" s="61"/>
      <c r="H164" s="10"/>
      <c r="I164" s="10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</row>
    <row r="165" customFormat="false" ht="19.5" hidden="false" customHeight="true" outlineLevel="0" collapsed="false">
      <c r="A165" s="1"/>
      <c r="B165" s="10" t="str">
        <f aca="false">HD165</f>
        <v>13  19/47  -  10  46/53</v>
      </c>
      <c r="C165" s="10"/>
      <c r="D165" s="10"/>
      <c r="E165" s="61" t="s">
        <v>16</v>
      </c>
      <c r="F165" s="66" t="str">
        <f aca="false">HM165</f>
        <v>2  1336/2491</v>
      </c>
      <c r="G165" s="73"/>
      <c r="H165" s="10"/>
      <c r="I165" s="10" t="n">
        <f aca="false">R165+K165</f>
        <v>8</v>
      </c>
      <c r="K165" s="4" t="n">
        <v>2</v>
      </c>
      <c r="Q165" s="4" t="n">
        <f aca="false">Q152+1</f>
        <v>13</v>
      </c>
      <c r="R165" s="4" t="n">
        <f aca="false">INT(0.5+(R$2/17*(Q165-1)))+O$2</f>
        <v>6</v>
      </c>
      <c r="T165" s="0" t="n">
        <f aca="false">R165</f>
        <v>6</v>
      </c>
      <c r="U165" s="0" t="n">
        <f aca="false">IF(R165=2,1,IF(R165=3,1,IF(R165=4,2,IF(R165=5,4,IF(R165=6,7,IF(R165=7,11,IF(R165=8,20,IF(R165=9,30,50))))))))</f>
        <v>7</v>
      </c>
      <c r="V165" s="0" t="n">
        <f aca="false">IF(R165=2,2,IF(R165=3,3,IF(R165=4,5,IF(R165=5,9,IF(R165=6,20,IF(R165=7,35,IF(R165=8,60,IF(R165=9,100,150))))))))</f>
        <v>20</v>
      </c>
      <c r="W165" s="0" t="n">
        <f aca="false">IF(R165=2,5,IF(R165=3,7,IF(R165=4,9,IF(R165=5,14,IF(R165=6,19,IF(R165=7,24,IF(R165=8,29,IF(R165=9,34,39))))))))</f>
        <v>19</v>
      </c>
      <c r="X165" s="0" t="n">
        <f aca="false">IF(R165=2,9,IF(R165=3,19,IF(R165=4,29,IF(R165=5,44,IF(R165=6,54,IF(R165=7,69,IF(R165=8,84,IF(R165=9,99,124))))))))</f>
        <v>54</v>
      </c>
      <c r="Y165" s="0" t="n">
        <f aca="false">IF(R165=2,6,IF(R165=3,8,IF(R165=4,10,IF(R165=5,15,IF(R165=6,20,IF(R165=7,25,IF(R165=8,30,IF(R165=9,35,40))))))))</f>
        <v>20</v>
      </c>
      <c r="Z165" s="0" t="n">
        <f aca="false">IF(R165=2,10,IF(R165=3,20,IF(R165=4,30,IF(R165=5,45,IF(R165=6,55,IF(R165=7,70,IF(R165=8,85,IF(R165=9,100,125))))))))</f>
        <v>55</v>
      </c>
      <c r="AA165" s="0" t="s">
        <v>105</v>
      </c>
      <c r="AB165" s="15" t="n">
        <f aca="true">INT((RAND()*(V165-(AB169+1))+AB169+1))</f>
        <v>13</v>
      </c>
      <c r="AC165" s="15" t="n">
        <f aca="true">INT((RAND()*(X165-W165+1)+W165))</f>
        <v>19</v>
      </c>
      <c r="AD165" s="0" t="n">
        <f aca="false">AC165-AC166*(AB166-AB165)</f>
        <v>19</v>
      </c>
      <c r="AE165" s="0" t="n">
        <v>256</v>
      </c>
      <c r="AF165" s="15" t="n">
        <f aca="false">IF(AD165/AE165=INT(AD165/AE165),1,0)</f>
        <v>0</v>
      </c>
      <c r="AG165" s="15" t="n">
        <f aca="false">IF(AF165=0,AD165,AD165/AE165)</f>
        <v>19</v>
      </c>
      <c r="AH165" s="15" t="n">
        <v>16</v>
      </c>
      <c r="AI165" s="15" t="n">
        <f aca="false">IF(AG165/AH165=INT(AG165/AH165),1,0)</f>
        <v>0</v>
      </c>
      <c r="AJ165" s="15" t="n">
        <f aca="false">IF(AI165=0,AG165,AG165/AH165)</f>
        <v>19</v>
      </c>
      <c r="AK165" s="15" t="n">
        <v>4</v>
      </c>
      <c r="AL165" s="15" t="n">
        <f aca="false">IF(AJ165/AK165=INT(AJ165/AK165),1,0)</f>
        <v>0</v>
      </c>
      <c r="AM165" s="15" t="n">
        <f aca="false">IF(AL165=0,AJ165,AJ165/AK165)</f>
        <v>19</v>
      </c>
      <c r="AN165" s="15" t="n">
        <v>2</v>
      </c>
      <c r="AO165" s="15" t="n">
        <f aca="false">IF(AM165/AN165=INT(AM165/AN165),1,0)</f>
        <v>0</v>
      </c>
      <c r="AP165" s="15" t="n">
        <f aca="false">IF(AO165=0,AM165,AM165/AN165)</f>
        <v>19</v>
      </c>
      <c r="AQ165" s="15" t="n">
        <v>81</v>
      </c>
      <c r="AR165" s="15" t="n">
        <f aca="false">IF(AP165/AQ165=INT(AP165/AQ165),1,0)</f>
        <v>0</v>
      </c>
      <c r="AS165" s="15" t="n">
        <f aca="false">IF(AR165=0,AP165,AP165/AQ165)</f>
        <v>19</v>
      </c>
      <c r="AT165" s="15" t="n">
        <v>9</v>
      </c>
      <c r="AU165" s="15" t="n">
        <f aca="false">IF(AS165/AT165=INT(AS165/AT165),1,0)</f>
        <v>0</v>
      </c>
      <c r="AV165" s="15" t="n">
        <f aca="false">IF(AU165=0,AS165,AS165/AT165)</f>
        <v>19</v>
      </c>
      <c r="AW165" s="15" t="n">
        <v>3</v>
      </c>
      <c r="AX165" s="15" t="n">
        <f aca="false">IF(AV165/AW165=INT(AV165/AW165),1,0)</f>
        <v>0</v>
      </c>
      <c r="AY165" s="15" t="n">
        <f aca="false">IF(AX165=0,AV165,AV165/AW165)</f>
        <v>19</v>
      </c>
      <c r="AZ165" s="15" t="n">
        <v>25</v>
      </c>
      <c r="BA165" s="15" t="n">
        <f aca="false">IF(AY165/AZ165=INT(AY165/AZ165),1,0)</f>
        <v>0</v>
      </c>
      <c r="BB165" s="15" t="n">
        <f aca="false">IF(BA165=0,AY165,AY165/AZ165)</f>
        <v>19</v>
      </c>
      <c r="BC165" s="15" t="n">
        <v>5</v>
      </c>
      <c r="BD165" s="15" t="n">
        <f aca="false">IF(BB165/BC165=INT(BB165/BC165),1,0)</f>
        <v>0</v>
      </c>
      <c r="BE165" s="15" t="n">
        <f aca="false">IF(BD165=0,BB165,BB165/BC165)</f>
        <v>19</v>
      </c>
      <c r="BF165" s="15" t="n">
        <v>49</v>
      </c>
      <c r="BG165" s="15" t="n">
        <f aca="false">IF(BE165/BF165=INT(BE165/BF165),1,0)</f>
        <v>0</v>
      </c>
      <c r="BH165" s="15" t="n">
        <f aca="false">IF(BG165=0,BE165,BE165/BF165)</f>
        <v>19</v>
      </c>
      <c r="BI165" s="15" t="n">
        <v>7</v>
      </c>
      <c r="BJ165" s="15" t="n">
        <f aca="false">IF(BH165/BI165=INT(BH165/BI165),1,0)</f>
        <v>0</v>
      </c>
      <c r="BK165" s="15" t="n">
        <f aca="false">IF(BJ165=0,BH165,BH165/BI165)</f>
        <v>19</v>
      </c>
      <c r="BL165" s="15" t="n">
        <v>121</v>
      </c>
      <c r="BM165" s="15" t="n">
        <f aca="false">IF(BK165/BL165=INT(BK165/BL165),1,0)</f>
        <v>0</v>
      </c>
      <c r="BN165" s="15" t="n">
        <f aca="false">IF(BM165=0,BK165,BK165/BL165)</f>
        <v>19</v>
      </c>
      <c r="BO165" s="15" t="n">
        <v>11</v>
      </c>
      <c r="BP165" s="15" t="n">
        <f aca="false">IF(BN165/BO165=INT(BN165/BO165),1,0)</f>
        <v>0</v>
      </c>
      <c r="BQ165" s="15" t="n">
        <f aca="false">IF(BP165=0,BN165,BN165/BO165)</f>
        <v>19</v>
      </c>
      <c r="BR165" s="15" t="n">
        <v>169</v>
      </c>
      <c r="BS165" s="15" t="n">
        <f aca="false">IF(BQ165/BR165=INT(BQ165/BR165),1,0)</f>
        <v>0</v>
      </c>
      <c r="BT165" s="15" t="n">
        <f aca="false">IF(BS165=0,BQ165,BQ165/BR165)</f>
        <v>19</v>
      </c>
      <c r="BU165" s="15" t="n">
        <v>13</v>
      </c>
      <c r="BV165" s="15" t="n">
        <f aca="false">IF(BT165/BU165=INT(BT165/BU165),1,0)</f>
        <v>0</v>
      </c>
      <c r="BW165" s="15" t="n">
        <f aca="false">IF(BV165=0,BT165,BT165/BU165)</f>
        <v>19</v>
      </c>
      <c r="BX165" s="15" t="n">
        <v>17</v>
      </c>
      <c r="BY165" s="15" t="n">
        <f aca="false">IF(BW165/BX165=INT(BW165/BX165),1,0)</f>
        <v>0</v>
      </c>
      <c r="BZ165" s="15" t="n">
        <f aca="false">IF(BY165=0,BW165,BW165/BX165)</f>
        <v>19</v>
      </c>
      <c r="CA165" s="15" t="n">
        <v>19</v>
      </c>
      <c r="CB165" s="15" t="n">
        <f aca="false">IF(BZ165/CA165=INT(BZ165/CA165),1,0)</f>
        <v>1</v>
      </c>
      <c r="CC165" s="15" t="n">
        <f aca="false">IF(CB165=0,BZ165,BZ165/CA165)</f>
        <v>1</v>
      </c>
      <c r="CD165" s="15" t="n">
        <v>23</v>
      </c>
      <c r="CE165" s="15" t="n">
        <f aca="false">IF(CC165/CD165=INT(CC165/CD165),1,0)</f>
        <v>0</v>
      </c>
      <c r="CF165" s="15" t="n">
        <f aca="false">IF(CE165=0,CC165,CC165/CD165)</f>
        <v>1</v>
      </c>
      <c r="CG165" s="15" t="n">
        <v>29</v>
      </c>
      <c r="CH165" s="15" t="n">
        <f aca="false">IF(CF165/CG165=INT(CF165/CG165),1,0)</f>
        <v>0</v>
      </c>
      <c r="CI165" s="15" t="n">
        <f aca="false">IF(CH165=0,CF165,CF165/CG165)</f>
        <v>1</v>
      </c>
      <c r="CJ165" s="15" t="n">
        <v>31</v>
      </c>
      <c r="CK165" s="15" t="n">
        <f aca="false">IF(CI165/CJ165=INT(CI165/CJ165),1,0)</f>
        <v>0</v>
      </c>
      <c r="CL165" s="15" t="n">
        <f aca="false">IF(CK165=0,CI165,CI165/CJ165)</f>
        <v>1</v>
      </c>
      <c r="CM165" s="15" t="n">
        <v>37</v>
      </c>
      <c r="CN165" s="15" t="n">
        <f aca="false">IF(CL165/CM165=INT(CL165/CM165),1,0)</f>
        <v>0</v>
      </c>
      <c r="CO165" s="15" t="n">
        <f aca="false">IF(CN165=0,CL165,CL165/CM165)</f>
        <v>1</v>
      </c>
      <c r="CP165" s="15" t="n">
        <v>41</v>
      </c>
      <c r="CQ165" s="15" t="n">
        <f aca="false">IF(CO165/CP165=INT(CO165/CP165),1,0)</f>
        <v>0</v>
      </c>
      <c r="CR165" s="15" t="n">
        <f aca="false">IF(CQ165=0,CO165,CO165/CP165)</f>
        <v>1</v>
      </c>
      <c r="CS165" s="15" t="n">
        <v>43</v>
      </c>
      <c r="CT165" s="15" t="n">
        <f aca="false">IF(CR165/CS165=INT(CR165/CS165),1,0)</f>
        <v>0</v>
      </c>
      <c r="CU165" s="15" t="n">
        <f aca="false">IF(CT165=0,CR165,CR165/CS165)</f>
        <v>1</v>
      </c>
      <c r="CV165" s="15" t="n">
        <v>47</v>
      </c>
      <c r="CW165" s="15" t="n">
        <f aca="false">IF(CU165/CV165=INT(CU165/CV165),1,0)</f>
        <v>0</v>
      </c>
      <c r="CX165" s="15" t="n">
        <f aca="false">IF(CW165=0,CU165,CU165/CV165)</f>
        <v>1</v>
      </c>
      <c r="CY165" s="15" t="n">
        <v>53</v>
      </c>
      <c r="CZ165" s="15" t="n">
        <f aca="false">IF(CX165/CY165=INT(CX165/CY165),1,0)</f>
        <v>0</v>
      </c>
      <c r="DA165" s="15" t="n">
        <f aca="false">IF(CZ165=0,CX165,CX165/CY165)</f>
        <v>1</v>
      </c>
      <c r="DB165" s="15" t="n">
        <v>59</v>
      </c>
      <c r="DC165" s="15" t="n">
        <f aca="false">IF(DA165/DB165=INT(DA165/DB165),1,0)</f>
        <v>0</v>
      </c>
      <c r="DD165" s="15" t="n">
        <f aca="false">IF(DC165=0,DA165,DA165/DB165)</f>
        <v>1</v>
      </c>
      <c r="DE165" s="15" t="n">
        <v>61</v>
      </c>
      <c r="DF165" s="15" t="n">
        <f aca="false">IF(DD165/DE165=INT(DD165/DE165),1,0)</f>
        <v>0</v>
      </c>
      <c r="DG165" s="15" t="n">
        <f aca="false">IF(DF165=0,DD165,DD165/DE165)</f>
        <v>1</v>
      </c>
      <c r="DH165" s="15" t="n">
        <v>67</v>
      </c>
      <c r="DI165" s="15" t="n">
        <f aca="false">IF(DG165/DH165=INT(DG165/DH165),1,0)</f>
        <v>0</v>
      </c>
      <c r="DJ165" s="15" t="n">
        <f aca="false">IF(DI165=0,DG165,DG165/DH165)</f>
        <v>1</v>
      </c>
      <c r="DK165" s="15" t="n">
        <v>71</v>
      </c>
      <c r="DL165" s="15" t="n">
        <f aca="false">IF(DJ165/DK165=INT(DJ165/DK165),1,0)</f>
        <v>0</v>
      </c>
      <c r="DM165" s="15" t="n">
        <f aca="false">IF(DL165=0,DJ165,DJ165/DK165)</f>
        <v>1</v>
      </c>
      <c r="DN165" s="15" t="n">
        <v>73</v>
      </c>
      <c r="DO165" s="15" t="n">
        <f aca="false">IF(DM165/DN165=INT(DM165/DN165),1,0)</f>
        <v>0</v>
      </c>
      <c r="DP165" s="15" t="n">
        <f aca="false">IF(DO165=0,DM165,DM165/DN165)</f>
        <v>1</v>
      </c>
      <c r="DQ165" s="15" t="n">
        <v>79</v>
      </c>
      <c r="DR165" s="15" t="n">
        <f aca="false">IF(DP165/DQ165=INT(DP165/DQ165),1,0)</f>
        <v>0</v>
      </c>
      <c r="DS165" s="15" t="n">
        <f aca="false">IF(DR165=0,DP165,DP165/DQ165)</f>
        <v>1</v>
      </c>
      <c r="DT165" s="15" t="n">
        <v>83</v>
      </c>
      <c r="DU165" s="15" t="n">
        <f aca="false">IF(DS165/DT165=INT(DS165/DT165),1,0)</f>
        <v>0</v>
      </c>
      <c r="DV165" s="15" t="n">
        <f aca="false">IF(DU165=0,DS165,DS165/DT165)</f>
        <v>1</v>
      </c>
      <c r="DW165" s="15" t="n">
        <v>89</v>
      </c>
      <c r="DX165" s="15" t="n">
        <f aca="false">IF(DV165/DW165=INT(DV165/DW165),1,0)</f>
        <v>0</v>
      </c>
      <c r="DY165" s="15" t="n">
        <f aca="false">IF(DX165=0,DV165,DV165/DW165)</f>
        <v>1</v>
      </c>
      <c r="DZ165" s="15" t="n">
        <v>97</v>
      </c>
      <c r="EA165" s="15" t="n">
        <f aca="false">IF(DY165/DZ165=INT(DY165/DZ165),1,0)</f>
        <v>0</v>
      </c>
      <c r="EB165" s="15" t="n">
        <f aca="false">IF(EA165=0,DY165,DY165/DZ165)</f>
        <v>1</v>
      </c>
      <c r="EC165" s="15" t="n">
        <v>101</v>
      </c>
      <c r="ED165" s="15" t="n">
        <f aca="false">IF(EB165/EC165=INT(EB165/EC165),1,0)</f>
        <v>0</v>
      </c>
      <c r="EE165" s="15" t="n">
        <f aca="false">IF(ED165=0,EB165,EB165/EC165)</f>
        <v>1</v>
      </c>
      <c r="EF165" s="15" t="n">
        <v>103</v>
      </c>
      <c r="EG165" s="15" t="n">
        <f aca="false">IF(EE165/EF165=INT(EE165/EF165),1,0)</f>
        <v>0</v>
      </c>
      <c r="EH165" s="15" t="n">
        <f aca="false">IF(EG165=0,EE165,EE165/EF165)</f>
        <v>1</v>
      </c>
      <c r="EI165" s="15" t="n">
        <v>107</v>
      </c>
      <c r="EJ165" s="15" t="n">
        <f aca="false">IF(EH165/EI165=INT(EH165/EI165),1,0)</f>
        <v>0</v>
      </c>
      <c r="EK165" s="15" t="n">
        <f aca="false">IF(EJ165=0,EH165,EH165/EI165)</f>
        <v>1</v>
      </c>
      <c r="EL165" s="15" t="n">
        <v>109</v>
      </c>
      <c r="EM165" s="15" t="n">
        <f aca="false">IF(EK165/EL165=INT(EK165/EL165),1,0)</f>
        <v>0</v>
      </c>
      <c r="EN165" s="15" t="n">
        <f aca="false">IF(EM165=0,EK165,EK165/EL165)</f>
        <v>1</v>
      </c>
      <c r="EO165" s="15" t="n">
        <v>113</v>
      </c>
      <c r="EP165" s="15" t="n">
        <f aca="false">IF(EN165/EO165=INT(EN165/EO165),1,0)</f>
        <v>0</v>
      </c>
      <c r="EQ165" s="15" t="n">
        <f aca="false">IF(EP165=0,EN165,EN165/EO165)</f>
        <v>1</v>
      </c>
      <c r="ER165" s="15" t="n">
        <v>127</v>
      </c>
      <c r="ES165" s="15" t="n">
        <f aca="false">IF(EQ165/ER165=INT(EQ165/ER165),1,0)</f>
        <v>0</v>
      </c>
      <c r="ET165" s="15" t="n">
        <f aca="false">IF(ES165=0,EQ165,EQ165/ER165)</f>
        <v>1</v>
      </c>
      <c r="EU165" s="15" t="n">
        <v>131</v>
      </c>
      <c r="EV165" s="15" t="n">
        <f aca="false">IF(ET165/EU165=INT(ET165/EU165),1,0)</f>
        <v>0</v>
      </c>
      <c r="EW165" s="15" t="n">
        <f aca="false">IF(EV165=0,ET165,ET165/EU165)</f>
        <v>1</v>
      </c>
      <c r="EX165" s="15" t="n">
        <v>137</v>
      </c>
      <c r="EY165" s="15" t="n">
        <f aca="false">IF(EW165/EX165=INT(EW165/EX165),1,0)</f>
        <v>0</v>
      </c>
      <c r="EZ165" s="15" t="n">
        <f aca="false">IF(EY165=0,EW165,EW165/EX165)</f>
        <v>1</v>
      </c>
      <c r="FA165" s="15" t="n">
        <v>139</v>
      </c>
      <c r="FB165" s="15" t="n">
        <f aca="false">IF(EZ165/FA165=INT(EZ165/FA165),1,0)</f>
        <v>0</v>
      </c>
      <c r="FC165" s="15" t="n">
        <f aca="false">IF(FB165=0,EZ165,EZ165/FA165)</f>
        <v>1</v>
      </c>
      <c r="FD165" s="15" t="n">
        <v>149</v>
      </c>
      <c r="FE165" s="15" t="n">
        <f aca="false">IF(FC165/FD165=INT(FC165/FD165),1,0)</f>
        <v>0</v>
      </c>
      <c r="FF165" s="15" t="n">
        <f aca="false">IF(FE165=0,FC165,FC165/FD165)</f>
        <v>1</v>
      </c>
      <c r="FG165" s="15"/>
      <c r="FH165" s="15" t="n">
        <f aca="false">8*AF165+4*AI165+2*AL165+AO165</f>
        <v>0</v>
      </c>
      <c r="FI165" s="15" t="n">
        <f aca="false">4*AR165+2*AU165+AX165</f>
        <v>0</v>
      </c>
      <c r="FJ165" s="15" t="n">
        <f aca="false">2*BA165+BD165</f>
        <v>0</v>
      </c>
      <c r="FK165" s="15" t="n">
        <f aca="false">2*BG165+BJ165</f>
        <v>0</v>
      </c>
      <c r="FL165" s="15" t="n">
        <f aca="false">2*BM165+BP165</f>
        <v>0</v>
      </c>
      <c r="FM165" s="15" t="n">
        <f aca="false">2*BS165+BV165</f>
        <v>0</v>
      </c>
      <c r="FN165" s="15" t="n">
        <f aca="false">BY165</f>
        <v>0</v>
      </c>
      <c r="FO165" s="15" t="n">
        <f aca="false">CB165</f>
        <v>1</v>
      </c>
      <c r="FP165" s="15" t="n">
        <f aca="false">CE165</f>
        <v>0</v>
      </c>
      <c r="FQ165" s="15" t="n">
        <f aca="false">CH165</f>
        <v>0</v>
      </c>
      <c r="FR165" s="15" t="n">
        <f aca="false">CK165</f>
        <v>0</v>
      </c>
      <c r="FS165" s="0" t="n">
        <f aca="false">CN165</f>
        <v>0</v>
      </c>
      <c r="FT165" s="0" t="n">
        <f aca="false">CQ165</f>
        <v>0</v>
      </c>
      <c r="FU165" s="0" t="n">
        <f aca="false">CT165</f>
        <v>0</v>
      </c>
      <c r="FV165" s="0" t="n">
        <f aca="false">CW165</f>
        <v>0</v>
      </c>
      <c r="FW165" s="0" t="n">
        <f aca="false">CZ165</f>
        <v>0</v>
      </c>
      <c r="FX165" s="0" t="n">
        <f aca="false">DC165</f>
        <v>0</v>
      </c>
      <c r="FY165" s="0" t="n">
        <f aca="false">DF165</f>
        <v>0</v>
      </c>
      <c r="FZ165" s="0" t="n">
        <f aca="false">DI165</f>
        <v>0</v>
      </c>
      <c r="GA165" s="0" t="n">
        <f aca="false">DL165</f>
        <v>0</v>
      </c>
      <c r="GB165" s="0" t="n">
        <f aca="false">DO165</f>
        <v>0</v>
      </c>
      <c r="GC165" s="0" t="n">
        <f aca="false">DR165</f>
        <v>0</v>
      </c>
      <c r="GD165" s="0" t="n">
        <f aca="false">DU165</f>
        <v>0</v>
      </c>
      <c r="GE165" s="0" t="n">
        <f aca="false">DX165</f>
        <v>0</v>
      </c>
      <c r="GF165" s="0" t="n">
        <f aca="false">EA165</f>
        <v>0</v>
      </c>
      <c r="GG165" s="0" t="n">
        <f aca="false">ED165</f>
        <v>0</v>
      </c>
      <c r="GH165" s="0" t="n">
        <f aca="false">EG165</f>
        <v>0</v>
      </c>
      <c r="GI165" s="0" t="n">
        <f aca="false">EJ165</f>
        <v>0</v>
      </c>
      <c r="GJ165" s="0" t="n">
        <f aca="false">EM165</f>
        <v>0</v>
      </c>
      <c r="GK165" s="0" t="n">
        <f aca="false">EP165</f>
        <v>0</v>
      </c>
      <c r="GL165" s="0" t="n">
        <f aca="false">ES165</f>
        <v>0</v>
      </c>
      <c r="GM165" s="0" t="n">
        <f aca="false">EV165</f>
        <v>0</v>
      </c>
      <c r="GN165" s="0" t="n">
        <f aca="false">EY165</f>
        <v>0</v>
      </c>
      <c r="GO165" s="0" t="n">
        <f aca="false">FB165</f>
        <v>0</v>
      </c>
      <c r="GP165" s="0" t="n">
        <f aca="false">FE165</f>
        <v>0</v>
      </c>
      <c r="GQ165" s="0" t="n">
        <f aca="false">AD165</f>
        <v>19</v>
      </c>
      <c r="GR165" s="0" t="n">
        <f aca="false">GQ165/GQ168</f>
        <v>19</v>
      </c>
      <c r="GT165" s="0" t="n">
        <f aca="false">GR165*GR170-GR166*GR169</f>
        <v>-1155</v>
      </c>
      <c r="GU165" s="0" t="n">
        <f aca="false">GT165+GR166*GT166*GR170</f>
        <v>1336</v>
      </c>
      <c r="GV165" s="0" t="s">
        <v>86</v>
      </c>
      <c r="GX165" s="0" t="n">
        <f aca="false">AB166</f>
        <v>13</v>
      </c>
      <c r="GY165" s="0" t="n">
        <f aca="false">GR165</f>
        <v>19</v>
      </c>
      <c r="GZ165" s="0" t="n">
        <f aca="false">GR166</f>
        <v>47</v>
      </c>
      <c r="HA165" s="0" t="n">
        <f aca="false">AB170</f>
        <v>10</v>
      </c>
      <c r="HB165" s="0" t="n">
        <f aca="false">GR169</f>
        <v>46</v>
      </c>
      <c r="HC165" s="0" t="n">
        <f aca="false">GR170</f>
        <v>53</v>
      </c>
      <c r="HD165" s="0" t="str">
        <f aca="false">GX165&amp;"  "&amp;GY165&amp;"/"&amp;GZ165&amp;"  -  "&amp;HA165&amp;"  "&amp;HB165&amp;"/"&amp;HC165</f>
        <v>13  19/47  -  10  46/53</v>
      </c>
      <c r="HG165" s="0" t="n">
        <f aca="false">AB174</f>
        <v>2</v>
      </c>
      <c r="HH165" s="0" t="n">
        <f aca="false">GR173</f>
        <v>1336</v>
      </c>
      <c r="HI165" s="0" t="n">
        <f aca="false">GR174</f>
        <v>2491</v>
      </c>
      <c r="HJ165" s="0" t="str">
        <f aca="false">HG165&amp;"  "&amp;HH165&amp;"/"&amp;HI165</f>
        <v>2  1336/2491</v>
      </c>
      <c r="HK165" s="0" t="str">
        <f aca="false">"   "&amp;HH165&amp;"/"&amp;HI165</f>
        <v>   1336/2491</v>
      </c>
      <c r="HL165" s="0" t="str">
        <f aca="false">HG165&amp;"   "</f>
        <v>2   </v>
      </c>
      <c r="HM165" s="0" t="str">
        <f aca="false">IF(HG165=0,HK165,IF(HH165=0,HL165,IF(HH165+HG165=0,"0   ",HJ165)))</f>
        <v>2  1336/2491</v>
      </c>
    </row>
    <row r="166" customFormat="false" ht="6" hidden="true" customHeight="true" outlineLevel="0" collapsed="false">
      <c r="A166" s="1"/>
      <c r="B166" s="13"/>
      <c r="C166" s="10"/>
      <c r="D166" s="10"/>
      <c r="E166" s="61"/>
      <c r="F166" s="78"/>
      <c r="G166" s="61"/>
      <c r="H166" s="10"/>
      <c r="I166" s="10"/>
      <c r="AB166" s="0" t="n">
        <f aca="false">AB165+INT(AC165/AC166)</f>
        <v>13</v>
      </c>
      <c r="AC166" s="15" t="n">
        <f aca="true">IF(Y165&gt;AC165,INT((RAND()*(Z165-Y165+1)+Y165)),INT((RAND()*(Z165-AC165)+AC165+1)))</f>
        <v>47</v>
      </c>
      <c r="AD166" s="0" t="n">
        <f aca="false">AC166</f>
        <v>47</v>
      </c>
      <c r="AE166" s="0" t="n">
        <v>256</v>
      </c>
      <c r="AF166" s="15" t="n">
        <f aca="false">IF(AD166/AE166=INT(AD166/AE166),1,0)</f>
        <v>0</v>
      </c>
      <c r="AG166" s="15" t="n">
        <f aca="false">IF(AF166=0,AD166,AD166/AE166)</f>
        <v>47</v>
      </c>
      <c r="AH166" s="15" t="n">
        <v>16</v>
      </c>
      <c r="AI166" s="15" t="n">
        <f aca="false">IF(AG166/AH166=INT(AG166/AH166),1,0)</f>
        <v>0</v>
      </c>
      <c r="AJ166" s="15" t="n">
        <f aca="false">IF(AI166=0,AG166,AG166/AH166)</f>
        <v>47</v>
      </c>
      <c r="AK166" s="15" t="n">
        <v>4</v>
      </c>
      <c r="AL166" s="15" t="n">
        <f aca="false">IF(AJ166/AK166=INT(AJ166/AK166),1,0)</f>
        <v>0</v>
      </c>
      <c r="AM166" s="15" t="n">
        <f aca="false">IF(AL166=0,AJ166,AJ166/AK166)</f>
        <v>47</v>
      </c>
      <c r="AN166" s="15" t="n">
        <v>2</v>
      </c>
      <c r="AO166" s="15" t="n">
        <f aca="false">IF(AM166/AN166=INT(AM166/AN166),1,0)</f>
        <v>0</v>
      </c>
      <c r="AP166" s="15" t="n">
        <f aca="false">IF(AO166=0,AM166,AM166/AN166)</f>
        <v>47</v>
      </c>
      <c r="AQ166" s="15" t="n">
        <v>81</v>
      </c>
      <c r="AR166" s="15" t="n">
        <f aca="false">IF(AP166/AQ166=INT(AP166/AQ166),1,0)</f>
        <v>0</v>
      </c>
      <c r="AS166" s="15" t="n">
        <f aca="false">IF(AR166=0,AP166,AP166/AQ166)</f>
        <v>47</v>
      </c>
      <c r="AT166" s="15" t="n">
        <v>9</v>
      </c>
      <c r="AU166" s="15" t="n">
        <f aca="false">IF(AS166/AT166=INT(AS166/AT166),1,0)</f>
        <v>0</v>
      </c>
      <c r="AV166" s="15" t="n">
        <f aca="false">IF(AU166=0,AS166,AS166/AT166)</f>
        <v>47</v>
      </c>
      <c r="AW166" s="15" t="n">
        <v>3</v>
      </c>
      <c r="AX166" s="15" t="n">
        <f aca="false">IF(AV166/AW166=INT(AV166/AW166),1,0)</f>
        <v>0</v>
      </c>
      <c r="AY166" s="15" t="n">
        <f aca="false">IF(AX166=0,AV166,AV166/AW166)</f>
        <v>47</v>
      </c>
      <c r="AZ166" s="15" t="n">
        <v>25</v>
      </c>
      <c r="BA166" s="15" t="n">
        <f aca="false">IF(AY166/AZ166=INT(AY166/AZ166),1,0)</f>
        <v>0</v>
      </c>
      <c r="BB166" s="15" t="n">
        <f aca="false">IF(BA166=0,AY166,AY166/AZ166)</f>
        <v>47</v>
      </c>
      <c r="BC166" s="15" t="n">
        <v>5</v>
      </c>
      <c r="BD166" s="15" t="n">
        <f aca="false">IF(BB166/BC166=INT(BB166/BC166),1,0)</f>
        <v>0</v>
      </c>
      <c r="BE166" s="15" t="n">
        <f aca="false">IF(BD166=0,BB166,BB166/BC166)</f>
        <v>47</v>
      </c>
      <c r="BF166" s="15" t="n">
        <v>49</v>
      </c>
      <c r="BG166" s="15" t="n">
        <f aca="false">IF(BE166/BF166=INT(BE166/BF166),1,0)</f>
        <v>0</v>
      </c>
      <c r="BH166" s="15" t="n">
        <f aca="false">IF(BG166=0,BE166,BE166/BF166)</f>
        <v>47</v>
      </c>
      <c r="BI166" s="15" t="n">
        <v>7</v>
      </c>
      <c r="BJ166" s="15" t="n">
        <f aca="false">IF(BH166/BI166=INT(BH166/BI166),1,0)</f>
        <v>0</v>
      </c>
      <c r="BK166" s="15" t="n">
        <f aca="false">IF(BJ166=0,BH166,BH166/BI166)</f>
        <v>47</v>
      </c>
      <c r="BL166" s="15" t="n">
        <v>121</v>
      </c>
      <c r="BM166" s="15" t="n">
        <f aca="false">IF(BK166/BL166=INT(BK166/BL166),1,0)</f>
        <v>0</v>
      </c>
      <c r="BN166" s="15" t="n">
        <f aca="false">IF(BM166=0,BK166,BK166/BL166)</f>
        <v>47</v>
      </c>
      <c r="BO166" s="15" t="n">
        <v>11</v>
      </c>
      <c r="BP166" s="15" t="n">
        <f aca="false">IF(BN166/BO166=INT(BN166/BO166),1,0)</f>
        <v>0</v>
      </c>
      <c r="BQ166" s="15" t="n">
        <f aca="false">IF(BP166=0,BN166,BN166/BO166)</f>
        <v>47</v>
      </c>
      <c r="BR166" s="15" t="n">
        <v>169</v>
      </c>
      <c r="BS166" s="15" t="n">
        <f aca="false">IF(BQ166/BR166=INT(BQ166/BR166),1,0)</f>
        <v>0</v>
      </c>
      <c r="BT166" s="15" t="n">
        <f aca="false">IF(BS166=0,BQ166,BQ166/BR166)</f>
        <v>47</v>
      </c>
      <c r="BU166" s="15" t="n">
        <v>13</v>
      </c>
      <c r="BV166" s="15" t="n">
        <f aca="false">IF(BT166/BU166=INT(BT166/BU166),1,0)</f>
        <v>0</v>
      </c>
      <c r="BW166" s="15" t="n">
        <f aca="false">IF(BV166=0,BT166,BT166/BU166)</f>
        <v>47</v>
      </c>
      <c r="BX166" s="15" t="n">
        <v>17</v>
      </c>
      <c r="BY166" s="15" t="n">
        <f aca="false">IF(BW166/BX166=INT(BW166/BX166),1,0)</f>
        <v>0</v>
      </c>
      <c r="BZ166" s="15" t="n">
        <f aca="false">IF(BY166=0,BW166,BW166/BX166)</f>
        <v>47</v>
      </c>
      <c r="CA166" s="15" t="n">
        <v>19</v>
      </c>
      <c r="CB166" s="15" t="n">
        <f aca="false">IF(BZ166/CA166=INT(BZ166/CA166),1,0)</f>
        <v>0</v>
      </c>
      <c r="CC166" s="15" t="n">
        <f aca="false">IF(CB166=0,BZ166,BZ166/CA166)</f>
        <v>47</v>
      </c>
      <c r="CD166" s="15" t="n">
        <v>23</v>
      </c>
      <c r="CE166" s="15" t="n">
        <f aca="false">IF(CC166/CD166=INT(CC166/CD166),1,0)</f>
        <v>0</v>
      </c>
      <c r="CF166" s="15" t="n">
        <f aca="false">IF(CE166=0,CC166,CC166/CD166)</f>
        <v>47</v>
      </c>
      <c r="CG166" s="15" t="n">
        <v>29</v>
      </c>
      <c r="CH166" s="15" t="n">
        <f aca="false">IF(CF166/CG166=INT(CF166/CG166),1,0)</f>
        <v>0</v>
      </c>
      <c r="CI166" s="15" t="n">
        <f aca="false">IF(CH166=0,CF166,CF166/CG166)</f>
        <v>47</v>
      </c>
      <c r="CJ166" s="15" t="n">
        <v>31</v>
      </c>
      <c r="CK166" s="15" t="n">
        <f aca="false">IF(CI166/CJ166=INT(CI166/CJ166),1,0)</f>
        <v>0</v>
      </c>
      <c r="CL166" s="15" t="n">
        <f aca="false">IF(CK166=0,CI166,CI166/CJ166)</f>
        <v>47</v>
      </c>
      <c r="CM166" s="15" t="n">
        <v>37</v>
      </c>
      <c r="CN166" s="15" t="n">
        <f aca="false">IF(CL166/CM166=INT(CL166/CM166),1,0)</f>
        <v>0</v>
      </c>
      <c r="CO166" s="15" t="n">
        <f aca="false">IF(CN166=0,CL166,CL166/CM166)</f>
        <v>47</v>
      </c>
      <c r="CP166" s="15" t="n">
        <v>41</v>
      </c>
      <c r="CQ166" s="15" t="n">
        <f aca="false">IF(CO166/CP166=INT(CO166/CP166),1,0)</f>
        <v>0</v>
      </c>
      <c r="CR166" s="15" t="n">
        <f aca="false">IF(CQ166=0,CO166,CO166/CP166)</f>
        <v>47</v>
      </c>
      <c r="CS166" s="15" t="n">
        <v>43</v>
      </c>
      <c r="CT166" s="15" t="n">
        <f aca="false">IF(CR166/CS166=INT(CR166/CS166),1,0)</f>
        <v>0</v>
      </c>
      <c r="CU166" s="15" t="n">
        <f aca="false">IF(CT166=0,CR166,CR166/CS166)</f>
        <v>47</v>
      </c>
      <c r="CV166" s="15" t="n">
        <v>47</v>
      </c>
      <c r="CW166" s="15" t="n">
        <f aca="false">IF(CU166/CV166=INT(CU166/CV166),1,0)</f>
        <v>1</v>
      </c>
      <c r="CX166" s="15" t="n">
        <f aca="false">IF(CW166=0,CU166,CU166/CV166)</f>
        <v>1</v>
      </c>
      <c r="CY166" s="15" t="n">
        <v>53</v>
      </c>
      <c r="CZ166" s="15" t="n">
        <f aca="false">IF(CX166/CY166=INT(CX166/CY166),1,0)</f>
        <v>0</v>
      </c>
      <c r="DA166" s="15" t="n">
        <f aca="false">IF(CZ166=0,CX166,CX166/CY166)</f>
        <v>1</v>
      </c>
      <c r="DB166" s="15" t="n">
        <v>59</v>
      </c>
      <c r="DC166" s="15" t="n">
        <f aca="false">IF(DA166/DB166=INT(DA166/DB166),1,0)</f>
        <v>0</v>
      </c>
      <c r="DD166" s="15" t="n">
        <f aca="false">IF(DC166=0,DA166,DA166/DB166)</f>
        <v>1</v>
      </c>
      <c r="DE166" s="15" t="n">
        <v>61</v>
      </c>
      <c r="DF166" s="15" t="n">
        <f aca="false">IF(DD166/DE166=INT(DD166/DE166),1,0)</f>
        <v>0</v>
      </c>
      <c r="DG166" s="15" t="n">
        <f aca="false">IF(DF166=0,DD166,DD166/DE166)</f>
        <v>1</v>
      </c>
      <c r="DH166" s="15" t="n">
        <v>67</v>
      </c>
      <c r="DI166" s="15" t="n">
        <f aca="false">IF(DG166/DH166=INT(DG166/DH166),1,0)</f>
        <v>0</v>
      </c>
      <c r="DJ166" s="15" t="n">
        <f aca="false">IF(DI166=0,DG166,DG166/DH166)</f>
        <v>1</v>
      </c>
      <c r="DK166" s="15" t="n">
        <v>71</v>
      </c>
      <c r="DL166" s="15" t="n">
        <f aca="false">IF(DJ166/DK166=INT(DJ166/DK166),1,0)</f>
        <v>0</v>
      </c>
      <c r="DM166" s="15" t="n">
        <f aca="false">IF(DL166=0,DJ166,DJ166/DK166)</f>
        <v>1</v>
      </c>
      <c r="DN166" s="15" t="n">
        <v>73</v>
      </c>
      <c r="DO166" s="15" t="n">
        <f aca="false">IF(DM166/DN166=INT(DM166/DN166),1,0)</f>
        <v>0</v>
      </c>
      <c r="DP166" s="15" t="n">
        <f aca="false">IF(DO166=0,DM166,DM166/DN166)</f>
        <v>1</v>
      </c>
      <c r="DQ166" s="15" t="n">
        <v>79</v>
      </c>
      <c r="DR166" s="15" t="n">
        <f aca="false">IF(DP166/DQ166=INT(DP166/DQ166),1,0)</f>
        <v>0</v>
      </c>
      <c r="DS166" s="15" t="n">
        <f aca="false">IF(DR166=0,DP166,DP166/DQ166)</f>
        <v>1</v>
      </c>
      <c r="DT166" s="15" t="n">
        <v>83</v>
      </c>
      <c r="DU166" s="15" t="n">
        <f aca="false">IF(DS166/DT166=INT(DS166/DT166),1,0)</f>
        <v>0</v>
      </c>
      <c r="DV166" s="15" t="n">
        <f aca="false">IF(DU166=0,DS166,DS166/DT166)</f>
        <v>1</v>
      </c>
      <c r="DW166" s="15" t="n">
        <v>89</v>
      </c>
      <c r="DX166" s="15" t="n">
        <f aca="false">IF(DV166/DW166=INT(DV166/DW166),1,0)</f>
        <v>0</v>
      </c>
      <c r="DY166" s="15" t="n">
        <f aca="false">IF(DX166=0,DV166,DV166/DW166)</f>
        <v>1</v>
      </c>
      <c r="DZ166" s="15" t="n">
        <v>97</v>
      </c>
      <c r="EA166" s="15" t="n">
        <f aca="false">IF(DY166/DZ166=INT(DY166/DZ166),1,0)</f>
        <v>0</v>
      </c>
      <c r="EB166" s="15" t="n">
        <f aca="false">IF(EA166=0,DY166,DY166/DZ166)</f>
        <v>1</v>
      </c>
      <c r="EC166" s="15" t="n">
        <v>101</v>
      </c>
      <c r="ED166" s="15" t="n">
        <f aca="false">IF(EB166/EC166=INT(EB166/EC166),1,0)</f>
        <v>0</v>
      </c>
      <c r="EE166" s="15" t="n">
        <f aca="false">IF(ED166=0,EB166,EB166/EC166)</f>
        <v>1</v>
      </c>
      <c r="EF166" s="15" t="n">
        <v>103</v>
      </c>
      <c r="EG166" s="15" t="n">
        <f aca="false">IF(EE166/EF166=INT(EE166/EF166),1,0)</f>
        <v>0</v>
      </c>
      <c r="EH166" s="15" t="n">
        <f aca="false">IF(EG166=0,EE166,EE166/EF166)</f>
        <v>1</v>
      </c>
      <c r="EI166" s="15" t="n">
        <v>107</v>
      </c>
      <c r="EJ166" s="15" t="n">
        <f aca="false">IF(EH166/EI166=INT(EH166/EI166),1,0)</f>
        <v>0</v>
      </c>
      <c r="EK166" s="15" t="n">
        <f aca="false">IF(EJ166=0,EH166,EH166/EI166)</f>
        <v>1</v>
      </c>
      <c r="EL166" s="15" t="n">
        <v>109</v>
      </c>
      <c r="EM166" s="15" t="n">
        <f aca="false">IF(EK166/EL166=INT(EK166/EL166),1,0)</f>
        <v>0</v>
      </c>
      <c r="EN166" s="15" t="n">
        <f aca="false">IF(EM166=0,EK166,EK166/EL166)</f>
        <v>1</v>
      </c>
      <c r="EO166" s="15" t="n">
        <v>113</v>
      </c>
      <c r="EP166" s="15" t="n">
        <f aca="false">IF(EN166/EO166=INT(EN166/EO166),1,0)</f>
        <v>0</v>
      </c>
      <c r="EQ166" s="15" t="n">
        <f aca="false">IF(EP166=0,EN166,EN166/EO166)</f>
        <v>1</v>
      </c>
      <c r="ER166" s="15" t="n">
        <v>127</v>
      </c>
      <c r="ES166" s="15" t="n">
        <f aca="false">IF(EQ166/ER166=INT(EQ166/ER166),1,0)</f>
        <v>0</v>
      </c>
      <c r="ET166" s="15" t="n">
        <f aca="false">IF(ES166=0,EQ166,EQ166/ER166)</f>
        <v>1</v>
      </c>
      <c r="EU166" s="15" t="n">
        <v>131</v>
      </c>
      <c r="EV166" s="15" t="n">
        <f aca="false">IF(ET166/EU166=INT(ET166/EU166),1,0)</f>
        <v>0</v>
      </c>
      <c r="EW166" s="15" t="n">
        <f aca="false">IF(EV166=0,ET166,ET166/EU166)</f>
        <v>1</v>
      </c>
      <c r="EX166" s="15" t="n">
        <v>137</v>
      </c>
      <c r="EY166" s="15" t="n">
        <f aca="false">IF(EW166/EX166=INT(EW166/EX166),1,0)</f>
        <v>0</v>
      </c>
      <c r="EZ166" s="15" t="n">
        <f aca="false">IF(EY166=0,EW166,EW166/EX166)</f>
        <v>1</v>
      </c>
      <c r="FA166" s="15" t="n">
        <v>139</v>
      </c>
      <c r="FB166" s="15" t="n">
        <f aca="false">IF(EZ166/FA166=INT(EZ166/FA166),1,0)</f>
        <v>0</v>
      </c>
      <c r="FC166" s="15" t="n">
        <f aca="false">IF(FB166=0,EZ166,EZ166/FA166)</f>
        <v>1</v>
      </c>
      <c r="FD166" s="15" t="n">
        <v>149</v>
      </c>
      <c r="FE166" s="15" t="n">
        <f aca="false">IF(FC166/FD166=INT(FC166/FD166),1,0)</f>
        <v>0</v>
      </c>
      <c r="FF166" s="15" t="n">
        <f aca="false">IF(FE166=0,FC166,FC166/FD166)</f>
        <v>1</v>
      </c>
      <c r="FG166" s="15"/>
      <c r="FH166" s="15" t="n">
        <f aca="false">8*AF166+4*AI166+2*AL166+AO166</f>
        <v>0</v>
      </c>
      <c r="FI166" s="15" t="n">
        <f aca="false">4*AR166+2*AU166+AX166</f>
        <v>0</v>
      </c>
      <c r="FJ166" s="15" t="n">
        <f aca="false">2*BA166+BD166</f>
        <v>0</v>
      </c>
      <c r="FK166" s="15" t="n">
        <f aca="false">2*BG166+BJ166</f>
        <v>0</v>
      </c>
      <c r="FL166" s="15" t="n">
        <f aca="false">2*BM166+BP166</f>
        <v>0</v>
      </c>
      <c r="FM166" s="15" t="n">
        <f aca="false">2*BS166+BV166</f>
        <v>0</v>
      </c>
      <c r="FN166" s="15" t="n">
        <f aca="false">BY166</f>
        <v>0</v>
      </c>
      <c r="FO166" s="15" t="n">
        <f aca="false">CB166</f>
        <v>0</v>
      </c>
      <c r="FP166" s="15" t="n">
        <f aca="false">CE166</f>
        <v>0</v>
      </c>
      <c r="FQ166" s="15" t="n">
        <f aca="false">CH166</f>
        <v>0</v>
      </c>
      <c r="FR166" s="15" t="n">
        <f aca="false">CK166</f>
        <v>0</v>
      </c>
      <c r="FS166" s="0" t="n">
        <f aca="false">CN166</f>
        <v>0</v>
      </c>
      <c r="FT166" s="0" t="n">
        <f aca="false">CQ166</f>
        <v>0</v>
      </c>
      <c r="FU166" s="0" t="n">
        <f aca="false">CT166</f>
        <v>0</v>
      </c>
      <c r="FV166" s="0" t="n">
        <f aca="false">CW166</f>
        <v>1</v>
      </c>
      <c r="FW166" s="0" t="n">
        <f aca="false">CZ166</f>
        <v>0</v>
      </c>
      <c r="FX166" s="0" t="n">
        <f aca="false">DC166</f>
        <v>0</v>
      </c>
      <c r="FY166" s="0" t="n">
        <f aca="false">DF166</f>
        <v>0</v>
      </c>
      <c r="FZ166" s="0" t="n">
        <f aca="false">DI166</f>
        <v>0</v>
      </c>
      <c r="GA166" s="0" t="n">
        <f aca="false">DL166</f>
        <v>0</v>
      </c>
      <c r="GB166" s="0" t="n">
        <f aca="false">DO166</f>
        <v>0</v>
      </c>
      <c r="GC166" s="0" t="n">
        <f aca="false">DR166</f>
        <v>0</v>
      </c>
      <c r="GD166" s="0" t="n">
        <f aca="false">DU166</f>
        <v>0</v>
      </c>
      <c r="GE166" s="0" t="n">
        <f aca="false">DX166</f>
        <v>0</v>
      </c>
      <c r="GF166" s="0" t="n">
        <f aca="false">EA166</f>
        <v>0</v>
      </c>
      <c r="GG166" s="0" t="n">
        <f aca="false">ED166</f>
        <v>0</v>
      </c>
      <c r="GH166" s="0" t="n">
        <f aca="false">EG166</f>
        <v>0</v>
      </c>
      <c r="GI166" s="0" t="n">
        <f aca="false">EJ166</f>
        <v>0</v>
      </c>
      <c r="GJ166" s="0" t="n">
        <f aca="false">EM166</f>
        <v>0</v>
      </c>
      <c r="GK166" s="0" t="n">
        <f aca="false">EP166</f>
        <v>0</v>
      </c>
      <c r="GL166" s="0" t="n">
        <f aca="false">ES166</f>
        <v>0</v>
      </c>
      <c r="GM166" s="0" t="n">
        <f aca="false">EV166</f>
        <v>0</v>
      </c>
      <c r="GN166" s="0" t="n">
        <f aca="false">EY166</f>
        <v>0</v>
      </c>
      <c r="GO166" s="0" t="n">
        <f aca="false">FB166</f>
        <v>0</v>
      </c>
      <c r="GP166" s="0" t="n">
        <f aca="false">FE166</f>
        <v>0</v>
      </c>
      <c r="GQ166" s="0" t="n">
        <f aca="false">AD166</f>
        <v>47</v>
      </c>
      <c r="GR166" s="0" t="n">
        <f aca="false">GQ166/GQ168</f>
        <v>47</v>
      </c>
      <c r="GT166" s="0" t="n">
        <f aca="false">IF(GT165&lt;0,1,0)</f>
        <v>1</v>
      </c>
      <c r="GU166" s="0" t="n">
        <f aca="false">GR166*GR170</f>
        <v>2491</v>
      </c>
      <c r="GV166" s="0" t="s">
        <v>87</v>
      </c>
    </row>
    <row r="167" customFormat="false" ht="5.25" hidden="true" customHeight="true" outlineLevel="0" collapsed="false">
      <c r="A167" s="1"/>
      <c r="B167" s="13"/>
      <c r="C167" s="10"/>
      <c r="D167" s="10"/>
      <c r="E167" s="61"/>
      <c r="F167" s="78"/>
      <c r="G167" s="61"/>
      <c r="H167" s="10"/>
      <c r="I167" s="10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 t="n">
        <f aca="false">IF(FH165&lt;FH166,FH165,FH166)</f>
        <v>0</v>
      </c>
      <c r="FI167" s="15" t="n">
        <f aca="false">IF(FI165&lt;FI166,FI165,FI166)</f>
        <v>0</v>
      </c>
      <c r="FJ167" s="15" t="n">
        <f aca="false">IF(FJ165&lt;FJ166,FJ165,FJ166)</f>
        <v>0</v>
      </c>
      <c r="FK167" s="15" t="n">
        <f aca="false">IF(FK165&lt;FK166,FK165,FK166)</f>
        <v>0</v>
      </c>
      <c r="FL167" s="15" t="n">
        <f aca="false">IF(FL165&lt;FL166,FL165,FL166)</f>
        <v>0</v>
      </c>
      <c r="FM167" s="15" t="n">
        <f aca="false">IF(FM165&lt;FM166,FM165,FM166)</f>
        <v>0</v>
      </c>
      <c r="FN167" s="15" t="n">
        <f aca="false">IF(FN165&lt;FN166,FN165,FN166)</f>
        <v>0</v>
      </c>
      <c r="FO167" s="15" t="n">
        <f aca="false">IF(FO165&lt;FO166,FO165,FO166)</f>
        <v>0</v>
      </c>
      <c r="FP167" s="15" t="n">
        <f aca="false">IF(FP165&lt;FP166,FP165,FP166)</f>
        <v>0</v>
      </c>
      <c r="FQ167" s="15" t="n">
        <f aca="false">IF(FQ165&lt;FQ166,FQ165,FQ166)</f>
        <v>0</v>
      </c>
      <c r="FR167" s="15" t="n">
        <f aca="false">IF(FR165&lt;FR166,FR165,FR166)</f>
        <v>0</v>
      </c>
      <c r="FS167" s="15" t="n">
        <f aca="false">IF(FS165&lt;FS166,FS165,FS166)</f>
        <v>0</v>
      </c>
      <c r="FT167" s="15" t="n">
        <f aca="false">IF(FT165&lt;FT166,FT165,FT166)</f>
        <v>0</v>
      </c>
      <c r="FU167" s="15" t="n">
        <f aca="false">IF(FU165&lt;FU166,FU165,FU166)</f>
        <v>0</v>
      </c>
      <c r="FV167" s="15" t="n">
        <f aca="false">IF(FV165&lt;FV166,FV165,FV166)</f>
        <v>0</v>
      </c>
      <c r="FW167" s="15" t="n">
        <f aca="false">IF(FW165&lt;FW166,FW165,FW166)</f>
        <v>0</v>
      </c>
      <c r="FX167" s="15" t="n">
        <f aca="false">IF(FX165&lt;FX166,FX165,FX166)</f>
        <v>0</v>
      </c>
      <c r="FY167" s="15" t="n">
        <f aca="false">IF(FY165&lt;FY166,FY165,FY166)</f>
        <v>0</v>
      </c>
      <c r="FZ167" s="15" t="n">
        <f aca="false">IF(FZ165&lt;FZ166,FZ165,FZ166)</f>
        <v>0</v>
      </c>
      <c r="GA167" s="15" t="n">
        <f aca="false">IF(GA165&lt;GA166,GA165,GA166)</f>
        <v>0</v>
      </c>
      <c r="GB167" s="15" t="n">
        <f aca="false">IF(GB165&lt;GB166,GB165,GB166)</f>
        <v>0</v>
      </c>
      <c r="GC167" s="15" t="n">
        <f aca="false">IF(GC165&lt;GC166,GC165,GC166)</f>
        <v>0</v>
      </c>
      <c r="GD167" s="15" t="n">
        <f aca="false">IF(GD165&lt;GD166,GD165,GD166)</f>
        <v>0</v>
      </c>
      <c r="GE167" s="15" t="n">
        <f aca="false">IF(GE165&lt;GE166,GE165,GE166)</f>
        <v>0</v>
      </c>
      <c r="GF167" s="15" t="n">
        <f aca="false">IF(GF165&lt;GF166,GF165,GF166)</f>
        <v>0</v>
      </c>
      <c r="GG167" s="15" t="n">
        <f aca="false">IF(GG165&lt;GG166,GG165,GG166)</f>
        <v>0</v>
      </c>
      <c r="GH167" s="15" t="n">
        <f aca="false">IF(GH165&lt;GH166,GH165,GH166)</f>
        <v>0</v>
      </c>
      <c r="GI167" s="15" t="n">
        <f aca="false">IF(GI165&lt;GI166,GI165,GI166)</f>
        <v>0</v>
      </c>
      <c r="GJ167" s="15" t="n">
        <f aca="false">IF(GJ165&lt;GJ166,GJ165,GJ166)</f>
        <v>0</v>
      </c>
      <c r="GK167" s="15" t="n">
        <f aca="false">IF(GK165&lt;GK166,GK165,GK166)</f>
        <v>0</v>
      </c>
      <c r="GL167" s="15" t="n">
        <f aca="false">IF(GL165&lt;GL166,GL165,GL166)</f>
        <v>0</v>
      </c>
      <c r="GM167" s="15" t="n">
        <f aca="false">IF(GM165&lt;GM166,GM165,GM166)</f>
        <v>0</v>
      </c>
      <c r="GN167" s="15" t="n">
        <f aca="false">IF(GN165&lt;GN166,GN165,GN166)</f>
        <v>0</v>
      </c>
      <c r="GO167" s="15" t="n">
        <f aca="false">IF(GO165&lt;GO166,GO165,GO166)</f>
        <v>0</v>
      </c>
      <c r="GP167" s="15" t="n">
        <f aca="false">IF(GP165&lt;GP166,GP165,GP166)</f>
        <v>0</v>
      </c>
      <c r="GU167" s="0" t="n">
        <f aca="false">AB166-AB170-GT166</f>
        <v>2</v>
      </c>
      <c r="GV167" s="0" t="s">
        <v>85</v>
      </c>
    </row>
    <row r="168" customFormat="false" ht="6" hidden="true" customHeight="true" outlineLevel="0" collapsed="false">
      <c r="A168" s="1"/>
      <c r="B168" s="13"/>
      <c r="C168" s="10"/>
      <c r="D168" s="10"/>
      <c r="E168" s="61"/>
      <c r="F168" s="78"/>
      <c r="G168" s="61"/>
      <c r="H168" s="10"/>
      <c r="I168" s="10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0" t="n">
        <f aca="false">FH$3^FH167</f>
        <v>1</v>
      </c>
      <c r="FI168" s="0" t="n">
        <f aca="false">FI$3^FI167*FH168</f>
        <v>1</v>
      </c>
      <c r="FJ168" s="0" t="n">
        <f aca="false">FJ$3^FJ167*FI168</f>
        <v>1</v>
      </c>
      <c r="FK168" s="0" t="n">
        <f aca="false">FK$3^FK167*FJ168</f>
        <v>1</v>
      </c>
      <c r="FL168" s="0" t="n">
        <f aca="false">FL$3^FL167*FK168</f>
        <v>1</v>
      </c>
      <c r="FM168" s="0" t="n">
        <f aca="false">FM$3^FM167*FL168</f>
        <v>1</v>
      </c>
      <c r="FN168" s="0" t="n">
        <f aca="false">FN$3^FN167*FM168</f>
        <v>1</v>
      </c>
      <c r="FO168" s="0" t="n">
        <f aca="false">FO$3^FO167*FN168</f>
        <v>1</v>
      </c>
      <c r="FP168" s="0" t="n">
        <f aca="false">FP$3^FP167*FO168</f>
        <v>1</v>
      </c>
      <c r="FQ168" s="0" t="n">
        <f aca="false">FQ$3^FQ167*FP168</f>
        <v>1</v>
      </c>
      <c r="FR168" s="0" t="n">
        <f aca="false">FR$3^FR167*FQ168</f>
        <v>1</v>
      </c>
      <c r="FS168" s="0" t="n">
        <f aca="false">FS$3^FS167*FR168</f>
        <v>1</v>
      </c>
      <c r="FT168" s="0" t="n">
        <f aca="false">FT$3^FT167*FS168</f>
        <v>1</v>
      </c>
      <c r="FU168" s="0" t="n">
        <f aca="false">FU$3^FU167*FT168</f>
        <v>1</v>
      </c>
      <c r="FV168" s="0" t="n">
        <f aca="false">FV$3^FV167*FU168</f>
        <v>1</v>
      </c>
      <c r="FW168" s="0" t="n">
        <f aca="false">FW$3^FW167*FV168</f>
        <v>1</v>
      </c>
      <c r="FX168" s="0" t="n">
        <f aca="false">FX$3^FX167*FW168</f>
        <v>1</v>
      </c>
      <c r="FY168" s="0" t="n">
        <f aca="false">FY$3^FY167*FX168</f>
        <v>1</v>
      </c>
      <c r="FZ168" s="0" t="n">
        <f aca="false">FZ$3^FZ167*FY168</f>
        <v>1</v>
      </c>
      <c r="GA168" s="0" t="n">
        <f aca="false">GA$3^GA167*FZ168</f>
        <v>1</v>
      </c>
      <c r="GB168" s="0" t="n">
        <f aca="false">GB$3^GB167*GA168</f>
        <v>1</v>
      </c>
      <c r="GC168" s="0" t="n">
        <f aca="false">GC$3^GC167*GB168</f>
        <v>1</v>
      </c>
      <c r="GD168" s="0" t="n">
        <f aca="false">GD$3^GD167*GC168</f>
        <v>1</v>
      </c>
      <c r="GE168" s="0" t="n">
        <f aca="false">GE$3^GE167*GD168</f>
        <v>1</v>
      </c>
      <c r="GF168" s="0" t="n">
        <f aca="false">GF$3^GF167*GE168</f>
        <v>1</v>
      </c>
      <c r="GG168" s="0" t="n">
        <f aca="false">GG$3^GG167*GF168</f>
        <v>1</v>
      </c>
      <c r="GH168" s="0" t="n">
        <f aca="false">GH$3^GH167*GG168</f>
        <v>1</v>
      </c>
      <c r="GI168" s="0" t="n">
        <f aca="false">GI$3^GI167*GH168</f>
        <v>1</v>
      </c>
      <c r="GJ168" s="0" t="n">
        <f aca="false">GJ$3^GJ167*GI168</f>
        <v>1</v>
      </c>
      <c r="GK168" s="0" t="n">
        <f aca="false">GK$3^GK167*GJ168</f>
        <v>1</v>
      </c>
      <c r="GL168" s="0" t="n">
        <f aca="false">GL$3^GL167*GK168</f>
        <v>1</v>
      </c>
      <c r="GM168" s="0" t="n">
        <f aca="false">GM$3^GM167*GL168</f>
        <v>1</v>
      </c>
      <c r="GN168" s="0" t="n">
        <f aca="false">GN$3^GN167*GM168</f>
        <v>1</v>
      </c>
      <c r="GO168" s="0" t="n">
        <f aca="false">GO$3^GO167*GN168</f>
        <v>1</v>
      </c>
      <c r="GP168" s="0" t="n">
        <f aca="false">GP$3^GP167*GO168</f>
        <v>1</v>
      </c>
      <c r="GQ168" s="0" t="n">
        <f aca="false">GP168</f>
        <v>1</v>
      </c>
    </row>
    <row r="169" customFormat="false" ht="6" hidden="true" customHeight="true" outlineLevel="0" collapsed="false">
      <c r="A169" s="1"/>
      <c r="B169" s="13"/>
      <c r="C169" s="10"/>
      <c r="D169" s="10"/>
      <c r="E169" s="61"/>
      <c r="F169" s="78"/>
      <c r="G169" s="61"/>
      <c r="H169" s="10"/>
      <c r="I169" s="10"/>
      <c r="AA169" s="0" t="s">
        <v>106</v>
      </c>
      <c r="AB169" s="15" t="n">
        <f aca="true">INT((RAND()*(V165-U165)+U165))</f>
        <v>10</v>
      </c>
      <c r="AC169" s="15" t="n">
        <f aca="true">INT((RAND()*(X165-W165+1)+W165))</f>
        <v>46</v>
      </c>
      <c r="AD169" s="0" t="n">
        <f aca="false">AC169-AC170*(AB170-AB169)</f>
        <v>46</v>
      </c>
      <c r="AE169" s="0" t="n">
        <v>256</v>
      </c>
      <c r="AF169" s="15" t="n">
        <f aca="false">IF(AD169/AE169=INT(AD169/AE169),1,0)</f>
        <v>0</v>
      </c>
      <c r="AG169" s="15" t="n">
        <f aca="false">IF(AF169=0,AD169,AD169/AE169)</f>
        <v>46</v>
      </c>
      <c r="AH169" s="15" t="n">
        <v>16</v>
      </c>
      <c r="AI169" s="15" t="n">
        <f aca="false">IF(AG169/AH169=INT(AG169/AH169),1,0)</f>
        <v>0</v>
      </c>
      <c r="AJ169" s="15" t="n">
        <f aca="false">IF(AI169=0,AG169,AG169/AH169)</f>
        <v>46</v>
      </c>
      <c r="AK169" s="15" t="n">
        <v>4</v>
      </c>
      <c r="AL169" s="15" t="n">
        <f aca="false">IF(AJ169/AK169=INT(AJ169/AK169),1,0)</f>
        <v>0</v>
      </c>
      <c r="AM169" s="15" t="n">
        <f aca="false">IF(AL169=0,AJ169,AJ169/AK169)</f>
        <v>46</v>
      </c>
      <c r="AN169" s="15" t="n">
        <v>2</v>
      </c>
      <c r="AO169" s="15" t="n">
        <f aca="false">IF(AM169/AN169=INT(AM169/AN169),1,0)</f>
        <v>1</v>
      </c>
      <c r="AP169" s="15" t="n">
        <f aca="false">IF(AO169=0,AM169,AM169/AN169)</f>
        <v>23</v>
      </c>
      <c r="AQ169" s="15" t="n">
        <v>81</v>
      </c>
      <c r="AR169" s="15" t="n">
        <f aca="false">IF(AP169/AQ169=INT(AP169/AQ169),1,0)</f>
        <v>0</v>
      </c>
      <c r="AS169" s="15" t="n">
        <f aca="false">IF(AR169=0,AP169,AP169/AQ169)</f>
        <v>23</v>
      </c>
      <c r="AT169" s="15" t="n">
        <v>9</v>
      </c>
      <c r="AU169" s="15" t="n">
        <f aca="false">IF(AS169/AT169=INT(AS169/AT169),1,0)</f>
        <v>0</v>
      </c>
      <c r="AV169" s="15" t="n">
        <f aca="false">IF(AU169=0,AS169,AS169/AT169)</f>
        <v>23</v>
      </c>
      <c r="AW169" s="15" t="n">
        <v>3</v>
      </c>
      <c r="AX169" s="15" t="n">
        <f aca="false">IF(AV169/AW169=INT(AV169/AW169),1,0)</f>
        <v>0</v>
      </c>
      <c r="AY169" s="15" t="n">
        <f aca="false">IF(AX169=0,AV169,AV169/AW169)</f>
        <v>23</v>
      </c>
      <c r="AZ169" s="15" t="n">
        <v>25</v>
      </c>
      <c r="BA169" s="15" t="n">
        <f aca="false">IF(AY169/AZ169=INT(AY169/AZ169),1,0)</f>
        <v>0</v>
      </c>
      <c r="BB169" s="15" t="n">
        <f aca="false">IF(BA169=0,AY169,AY169/AZ169)</f>
        <v>23</v>
      </c>
      <c r="BC169" s="15" t="n">
        <v>5</v>
      </c>
      <c r="BD169" s="15" t="n">
        <f aca="false">IF(BB169/BC169=INT(BB169/BC169),1,0)</f>
        <v>0</v>
      </c>
      <c r="BE169" s="15" t="n">
        <f aca="false">IF(BD169=0,BB169,BB169/BC169)</f>
        <v>23</v>
      </c>
      <c r="BF169" s="15" t="n">
        <v>49</v>
      </c>
      <c r="BG169" s="15" t="n">
        <f aca="false">IF(BE169/BF169=INT(BE169/BF169),1,0)</f>
        <v>0</v>
      </c>
      <c r="BH169" s="15" t="n">
        <f aca="false">IF(BG169=0,BE169,BE169/BF169)</f>
        <v>23</v>
      </c>
      <c r="BI169" s="15" t="n">
        <v>7</v>
      </c>
      <c r="BJ169" s="15" t="n">
        <f aca="false">IF(BH169/BI169=INT(BH169/BI169),1,0)</f>
        <v>0</v>
      </c>
      <c r="BK169" s="15" t="n">
        <f aca="false">IF(BJ169=0,BH169,BH169/BI169)</f>
        <v>23</v>
      </c>
      <c r="BL169" s="15" t="n">
        <v>121</v>
      </c>
      <c r="BM169" s="15" t="n">
        <f aca="false">IF(BK169/BL169=INT(BK169/BL169),1,0)</f>
        <v>0</v>
      </c>
      <c r="BN169" s="15" t="n">
        <f aca="false">IF(BM169=0,BK169,BK169/BL169)</f>
        <v>23</v>
      </c>
      <c r="BO169" s="15" t="n">
        <v>11</v>
      </c>
      <c r="BP169" s="15" t="n">
        <f aca="false">IF(BN169/BO169=INT(BN169/BO169),1,0)</f>
        <v>0</v>
      </c>
      <c r="BQ169" s="15" t="n">
        <f aca="false">IF(BP169=0,BN169,BN169/BO169)</f>
        <v>23</v>
      </c>
      <c r="BR169" s="15" t="n">
        <v>169</v>
      </c>
      <c r="BS169" s="15" t="n">
        <f aca="false">IF(BQ169/BR169=INT(BQ169/BR169),1,0)</f>
        <v>0</v>
      </c>
      <c r="BT169" s="15" t="n">
        <f aca="false">IF(BS169=0,BQ169,BQ169/BR169)</f>
        <v>23</v>
      </c>
      <c r="BU169" s="15" t="n">
        <v>13</v>
      </c>
      <c r="BV169" s="15" t="n">
        <f aca="false">IF(BT169/BU169=INT(BT169/BU169),1,0)</f>
        <v>0</v>
      </c>
      <c r="BW169" s="15" t="n">
        <f aca="false">IF(BV169=0,BT169,BT169/BU169)</f>
        <v>23</v>
      </c>
      <c r="BX169" s="15" t="n">
        <v>17</v>
      </c>
      <c r="BY169" s="15" t="n">
        <f aca="false">IF(BW169/BX169=INT(BW169/BX169),1,0)</f>
        <v>0</v>
      </c>
      <c r="BZ169" s="15" t="n">
        <f aca="false">IF(BY169=0,BW169,BW169/BX169)</f>
        <v>23</v>
      </c>
      <c r="CA169" s="15" t="n">
        <v>19</v>
      </c>
      <c r="CB169" s="15" t="n">
        <f aca="false">IF(BZ169/CA169=INT(BZ169/CA169),1,0)</f>
        <v>0</v>
      </c>
      <c r="CC169" s="15" t="n">
        <f aca="false">IF(CB169=0,BZ169,BZ169/CA169)</f>
        <v>23</v>
      </c>
      <c r="CD169" s="15" t="n">
        <v>23</v>
      </c>
      <c r="CE169" s="15" t="n">
        <f aca="false">IF(CC169/CD169=INT(CC169/CD169),1,0)</f>
        <v>1</v>
      </c>
      <c r="CF169" s="15" t="n">
        <f aca="false">IF(CE169=0,CC169,CC169/CD169)</f>
        <v>1</v>
      </c>
      <c r="CG169" s="15" t="n">
        <v>29</v>
      </c>
      <c r="CH169" s="15" t="n">
        <f aca="false">IF(CF169/CG169=INT(CF169/CG169),1,0)</f>
        <v>0</v>
      </c>
      <c r="CI169" s="15" t="n">
        <f aca="false">IF(CH169=0,CF169,CF169/CG169)</f>
        <v>1</v>
      </c>
      <c r="CJ169" s="15" t="n">
        <v>31</v>
      </c>
      <c r="CK169" s="15" t="n">
        <f aca="false">IF(CI169/CJ169=INT(CI169/CJ169),1,0)</f>
        <v>0</v>
      </c>
      <c r="CL169" s="15" t="n">
        <f aca="false">IF(CK169=0,CI169,CI169/CJ169)</f>
        <v>1</v>
      </c>
      <c r="CM169" s="15" t="n">
        <v>37</v>
      </c>
      <c r="CN169" s="15" t="n">
        <f aca="false">IF(CL169/CM169=INT(CL169/CM169),1,0)</f>
        <v>0</v>
      </c>
      <c r="CO169" s="15" t="n">
        <f aca="false">IF(CN169=0,CL169,CL169/CM169)</f>
        <v>1</v>
      </c>
      <c r="CP169" s="15" t="n">
        <v>41</v>
      </c>
      <c r="CQ169" s="15" t="n">
        <f aca="false">IF(CO169/CP169=INT(CO169/CP169),1,0)</f>
        <v>0</v>
      </c>
      <c r="CR169" s="15" t="n">
        <f aca="false">IF(CQ169=0,CO169,CO169/CP169)</f>
        <v>1</v>
      </c>
      <c r="CS169" s="15" t="n">
        <v>43</v>
      </c>
      <c r="CT169" s="15" t="n">
        <f aca="false">IF(CR169/CS169=INT(CR169/CS169),1,0)</f>
        <v>0</v>
      </c>
      <c r="CU169" s="15" t="n">
        <f aca="false">IF(CT169=0,CR169,CR169/CS169)</f>
        <v>1</v>
      </c>
      <c r="CV169" s="15" t="n">
        <v>47</v>
      </c>
      <c r="CW169" s="15" t="n">
        <f aca="false">IF(CU169/CV169=INT(CU169/CV169),1,0)</f>
        <v>0</v>
      </c>
      <c r="CX169" s="15" t="n">
        <f aca="false">IF(CW169=0,CU169,CU169/CV169)</f>
        <v>1</v>
      </c>
      <c r="CY169" s="15" t="n">
        <v>53</v>
      </c>
      <c r="CZ169" s="15" t="n">
        <f aca="false">IF(CX169/CY169=INT(CX169/CY169),1,0)</f>
        <v>0</v>
      </c>
      <c r="DA169" s="15" t="n">
        <f aca="false">IF(CZ169=0,CX169,CX169/CY169)</f>
        <v>1</v>
      </c>
      <c r="DB169" s="15" t="n">
        <v>59</v>
      </c>
      <c r="DC169" s="15" t="n">
        <f aca="false">IF(DA169/DB169=INT(DA169/DB169),1,0)</f>
        <v>0</v>
      </c>
      <c r="DD169" s="15" t="n">
        <f aca="false">IF(DC169=0,DA169,DA169/DB169)</f>
        <v>1</v>
      </c>
      <c r="DE169" s="15" t="n">
        <v>61</v>
      </c>
      <c r="DF169" s="15" t="n">
        <f aca="false">IF(DD169/DE169=INT(DD169/DE169),1,0)</f>
        <v>0</v>
      </c>
      <c r="DG169" s="15" t="n">
        <f aca="false">IF(DF169=0,DD169,DD169/DE169)</f>
        <v>1</v>
      </c>
      <c r="DH169" s="15" t="n">
        <v>67</v>
      </c>
      <c r="DI169" s="15" t="n">
        <f aca="false">IF(DG169/DH169=INT(DG169/DH169),1,0)</f>
        <v>0</v>
      </c>
      <c r="DJ169" s="15" t="n">
        <f aca="false">IF(DI169=0,DG169,DG169/DH169)</f>
        <v>1</v>
      </c>
      <c r="DK169" s="15" t="n">
        <v>71</v>
      </c>
      <c r="DL169" s="15" t="n">
        <f aca="false">IF(DJ169/DK169=INT(DJ169/DK169),1,0)</f>
        <v>0</v>
      </c>
      <c r="DM169" s="15" t="n">
        <f aca="false">IF(DL169=0,DJ169,DJ169/DK169)</f>
        <v>1</v>
      </c>
      <c r="DN169" s="15" t="n">
        <v>73</v>
      </c>
      <c r="DO169" s="15" t="n">
        <f aca="false">IF(DM169/DN169=INT(DM169/DN169),1,0)</f>
        <v>0</v>
      </c>
      <c r="DP169" s="15" t="n">
        <f aca="false">IF(DO169=0,DM169,DM169/DN169)</f>
        <v>1</v>
      </c>
      <c r="DQ169" s="15" t="n">
        <v>79</v>
      </c>
      <c r="DR169" s="15" t="n">
        <f aca="false">IF(DP169/DQ169=INT(DP169/DQ169),1,0)</f>
        <v>0</v>
      </c>
      <c r="DS169" s="15" t="n">
        <f aca="false">IF(DR169=0,DP169,DP169/DQ169)</f>
        <v>1</v>
      </c>
      <c r="DT169" s="15" t="n">
        <v>83</v>
      </c>
      <c r="DU169" s="15" t="n">
        <f aca="false">IF(DS169/DT169=INT(DS169/DT169),1,0)</f>
        <v>0</v>
      </c>
      <c r="DV169" s="15" t="n">
        <f aca="false">IF(DU169=0,DS169,DS169/DT169)</f>
        <v>1</v>
      </c>
      <c r="DW169" s="15" t="n">
        <v>89</v>
      </c>
      <c r="DX169" s="15" t="n">
        <f aca="false">IF(DV169/DW169=INT(DV169/DW169),1,0)</f>
        <v>0</v>
      </c>
      <c r="DY169" s="15" t="n">
        <f aca="false">IF(DX169=0,DV169,DV169/DW169)</f>
        <v>1</v>
      </c>
      <c r="DZ169" s="15" t="n">
        <v>97</v>
      </c>
      <c r="EA169" s="15" t="n">
        <f aca="false">IF(DY169/DZ169=INT(DY169/DZ169),1,0)</f>
        <v>0</v>
      </c>
      <c r="EB169" s="15" t="n">
        <f aca="false">IF(EA169=0,DY169,DY169/DZ169)</f>
        <v>1</v>
      </c>
      <c r="EC169" s="15" t="n">
        <v>101</v>
      </c>
      <c r="ED169" s="15" t="n">
        <f aca="false">IF(EB169/EC169=INT(EB169/EC169),1,0)</f>
        <v>0</v>
      </c>
      <c r="EE169" s="15" t="n">
        <f aca="false">IF(ED169=0,EB169,EB169/EC169)</f>
        <v>1</v>
      </c>
      <c r="EF169" s="15" t="n">
        <v>103</v>
      </c>
      <c r="EG169" s="15" t="n">
        <f aca="false">IF(EE169/EF169=INT(EE169/EF169),1,0)</f>
        <v>0</v>
      </c>
      <c r="EH169" s="15" t="n">
        <f aca="false">IF(EG169=0,EE169,EE169/EF169)</f>
        <v>1</v>
      </c>
      <c r="EI169" s="15" t="n">
        <v>107</v>
      </c>
      <c r="EJ169" s="15" t="n">
        <f aca="false">IF(EH169/EI169=INT(EH169/EI169),1,0)</f>
        <v>0</v>
      </c>
      <c r="EK169" s="15" t="n">
        <f aca="false">IF(EJ169=0,EH169,EH169/EI169)</f>
        <v>1</v>
      </c>
      <c r="EL169" s="15" t="n">
        <v>109</v>
      </c>
      <c r="EM169" s="15" t="n">
        <f aca="false">IF(EK169/EL169=INT(EK169/EL169),1,0)</f>
        <v>0</v>
      </c>
      <c r="EN169" s="15" t="n">
        <f aca="false">IF(EM169=0,EK169,EK169/EL169)</f>
        <v>1</v>
      </c>
      <c r="EO169" s="15" t="n">
        <v>113</v>
      </c>
      <c r="EP169" s="15" t="n">
        <f aca="false">IF(EN169/EO169=INT(EN169/EO169),1,0)</f>
        <v>0</v>
      </c>
      <c r="EQ169" s="15" t="n">
        <f aca="false">IF(EP169=0,EN169,EN169/EO169)</f>
        <v>1</v>
      </c>
      <c r="ER169" s="15" t="n">
        <v>127</v>
      </c>
      <c r="ES169" s="15" t="n">
        <f aca="false">IF(EQ169/ER169=INT(EQ169/ER169),1,0)</f>
        <v>0</v>
      </c>
      <c r="ET169" s="15" t="n">
        <f aca="false">IF(ES169=0,EQ169,EQ169/ER169)</f>
        <v>1</v>
      </c>
      <c r="EU169" s="15" t="n">
        <v>131</v>
      </c>
      <c r="EV169" s="15" t="n">
        <f aca="false">IF(ET169/EU169=INT(ET169/EU169),1,0)</f>
        <v>0</v>
      </c>
      <c r="EW169" s="15" t="n">
        <f aca="false">IF(EV169=0,ET169,ET169/EU169)</f>
        <v>1</v>
      </c>
      <c r="EX169" s="15" t="n">
        <v>137</v>
      </c>
      <c r="EY169" s="15" t="n">
        <f aca="false">IF(EW169/EX169=INT(EW169/EX169),1,0)</f>
        <v>0</v>
      </c>
      <c r="EZ169" s="15" t="n">
        <f aca="false">IF(EY169=0,EW169,EW169/EX169)</f>
        <v>1</v>
      </c>
      <c r="FA169" s="15" t="n">
        <v>139</v>
      </c>
      <c r="FB169" s="15" t="n">
        <f aca="false">IF(EZ169/FA169=INT(EZ169/FA169),1,0)</f>
        <v>0</v>
      </c>
      <c r="FC169" s="15" t="n">
        <f aca="false">IF(FB169=0,EZ169,EZ169/FA169)</f>
        <v>1</v>
      </c>
      <c r="FD169" s="15" t="n">
        <v>149</v>
      </c>
      <c r="FE169" s="15" t="n">
        <f aca="false">IF(FC169/FD169=INT(FC169/FD169),1,0)</f>
        <v>0</v>
      </c>
      <c r="FF169" s="15" t="n">
        <f aca="false">IF(FE169=0,FC169,FC169/FD169)</f>
        <v>1</v>
      </c>
      <c r="FG169" s="15"/>
      <c r="FH169" s="15" t="n">
        <f aca="false">8*AF169+4*AI169+2*AL169+AO169</f>
        <v>1</v>
      </c>
      <c r="FI169" s="15" t="n">
        <f aca="false">4*AR169+2*AU169+AX169</f>
        <v>0</v>
      </c>
      <c r="FJ169" s="15" t="n">
        <f aca="false">2*BA169+BD169</f>
        <v>0</v>
      </c>
      <c r="FK169" s="15" t="n">
        <f aca="false">2*BG169+BJ169</f>
        <v>0</v>
      </c>
      <c r="FL169" s="15" t="n">
        <f aca="false">2*BM169+BP169</f>
        <v>0</v>
      </c>
      <c r="FM169" s="15" t="n">
        <f aca="false">2*BS169+BV169</f>
        <v>0</v>
      </c>
      <c r="FN169" s="15" t="n">
        <f aca="false">BY169</f>
        <v>0</v>
      </c>
      <c r="FO169" s="15" t="n">
        <f aca="false">CB169</f>
        <v>0</v>
      </c>
      <c r="FP169" s="15" t="n">
        <f aca="false">CE169</f>
        <v>1</v>
      </c>
      <c r="FQ169" s="15" t="n">
        <f aca="false">CH169</f>
        <v>0</v>
      </c>
      <c r="FR169" s="15" t="n">
        <f aca="false">CK169</f>
        <v>0</v>
      </c>
      <c r="FS169" s="0" t="n">
        <f aca="false">CN169</f>
        <v>0</v>
      </c>
      <c r="FT169" s="0" t="n">
        <f aca="false">CQ169</f>
        <v>0</v>
      </c>
      <c r="FU169" s="0" t="n">
        <f aca="false">CT169</f>
        <v>0</v>
      </c>
      <c r="FV169" s="0" t="n">
        <f aca="false">CW169</f>
        <v>0</v>
      </c>
      <c r="FW169" s="0" t="n">
        <f aca="false">CZ169</f>
        <v>0</v>
      </c>
      <c r="FX169" s="0" t="n">
        <f aca="false">DC169</f>
        <v>0</v>
      </c>
      <c r="FY169" s="0" t="n">
        <f aca="false">DF169</f>
        <v>0</v>
      </c>
      <c r="FZ169" s="0" t="n">
        <f aca="false">DI169</f>
        <v>0</v>
      </c>
      <c r="GA169" s="0" t="n">
        <f aca="false">DL169</f>
        <v>0</v>
      </c>
      <c r="GB169" s="0" t="n">
        <f aca="false">DO169</f>
        <v>0</v>
      </c>
      <c r="GC169" s="0" t="n">
        <f aca="false">DR169</f>
        <v>0</v>
      </c>
      <c r="GD169" s="0" t="n">
        <f aca="false">DU169</f>
        <v>0</v>
      </c>
      <c r="GE169" s="0" t="n">
        <f aca="false">DX169</f>
        <v>0</v>
      </c>
      <c r="GF169" s="0" t="n">
        <f aca="false">EA169</f>
        <v>0</v>
      </c>
      <c r="GG169" s="0" t="n">
        <f aca="false">ED169</f>
        <v>0</v>
      </c>
      <c r="GH169" s="0" t="n">
        <f aca="false">EG169</f>
        <v>0</v>
      </c>
      <c r="GI169" s="0" t="n">
        <f aca="false">EJ169</f>
        <v>0</v>
      </c>
      <c r="GJ169" s="0" t="n">
        <f aca="false">EM169</f>
        <v>0</v>
      </c>
      <c r="GK169" s="0" t="n">
        <f aca="false">EP169</f>
        <v>0</v>
      </c>
      <c r="GL169" s="0" t="n">
        <f aca="false">ES169</f>
        <v>0</v>
      </c>
      <c r="GM169" s="0" t="n">
        <f aca="false">EV169</f>
        <v>0</v>
      </c>
      <c r="GN169" s="0" t="n">
        <f aca="false">EY169</f>
        <v>0</v>
      </c>
      <c r="GO169" s="0" t="n">
        <f aca="false">FB169</f>
        <v>0</v>
      </c>
      <c r="GP169" s="0" t="n">
        <f aca="false">FE169</f>
        <v>0</v>
      </c>
      <c r="GQ169" s="0" t="n">
        <f aca="false">AD169</f>
        <v>46</v>
      </c>
      <c r="GR169" s="0" t="n">
        <f aca="false">GQ169/GQ172</f>
        <v>46</v>
      </c>
    </row>
    <row r="170" customFormat="false" ht="6" hidden="true" customHeight="true" outlineLevel="0" collapsed="false">
      <c r="A170" s="1"/>
      <c r="B170" s="13"/>
      <c r="C170" s="10"/>
      <c r="D170" s="10"/>
      <c r="E170" s="61"/>
      <c r="F170" s="78"/>
      <c r="G170" s="61"/>
      <c r="H170" s="10"/>
      <c r="I170" s="10"/>
      <c r="AB170" s="0" t="n">
        <f aca="false">AB169+INT(AC169/AC170)</f>
        <v>10</v>
      </c>
      <c r="AC170" s="15" t="n">
        <f aca="true">IF(Y165&gt;AC169,INT((RAND()*(Z165-Y165+1)+Y165)),INT((RAND()*(Z165-AC169)+AC169+1)))</f>
        <v>53</v>
      </c>
      <c r="AD170" s="0" t="n">
        <f aca="false">AC170</f>
        <v>53</v>
      </c>
      <c r="AE170" s="0" t="n">
        <v>256</v>
      </c>
      <c r="AF170" s="15" t="n">
        <f aca="false">IF(AD170/AE170=INT(AD170/AE170),1,0)</f>
        <v>0</v>
      </c>
      <c r="AG170" s="15" t="n">
        <f aca="false">IF(AF170=0,AD170,AD170/AE170)</f>
        <v>53</v>
      </c>
      <c r="AH170" s="15" t="n">
        <v>16</v>
      </c>
      <c r="AI170" s="15" t="n">
        <f aca="false">IF(AG170/AH170=INT(AG170/AH170),1,0)</f>
        <v>0</v>
      </c>
      <c r="AJ170" s="15" t="n">
        <f aca="false">IF(AI170=0,AG170,AG170/AH170)</f>
        <v>53</v>
      </c>
      <c r="AK170" s="15" t="n">
        <v>4</v>
      </c>
      <c r="AL170" s="15" t="n">
        <f aca="false">IF(AJ170/AK170=INT(AJ170/AK170),1,0)</f>
        <v>0</v>
      </c>
      <c r="AM170" s="15" t="n">
        <f aca="false">IF(AL170=0,AJ170,AJ170/AK170)</f>
        <v>53</v>
      </c>
      <c r="AN170" s="15" t="n">
        <v>2</v>
      </c>
      <c r="AO170" s="15" t="n">
        <f aca="false">IF(AM170/AN170=INT(AM170/AN170),1,0)</f>
        <v>0</v>
      </c>
      <c r="AP170" s="15" t="n">
        <f aca="false">IF(AO170=0,AM170,AM170/AN170)</f>
        <v>53</v>
      </c>
      <c r="AQ170" s="15" t="n">
        <v>81</v>
      </c>
      <c r="AR170" s="15" t="n">
        <f aca="false">IF(AP170/AQ170=INT(AP170/AQ170),1,0)</f>
        <v>0</v>
      </c>
      <c r="AS170" s="15" t="n">
        <f aca="false">IF(AR170=0,AP170,AP170/AQ170)</f>
        <v>53</v>
      </c>
      <c r="AT170" s="15" t="n">
        <v>9</v>
      </c>
      <c r="AU170" s="15" t="n">
        <f aca="false">IF(AS170/AT170=INT(AS170/AT170),1,0)</f>
        <v>0</v>
      </c>
      <c r="AV170" s="15" t="n">
        <f aca="false">IF(AU170=0,AS170,AS170/AT170)</f>
        <v>53</v>
      </c>
      <c r="AW170" s="15" t="n">
        <v>3</v>
      </c>
      <c r="AX170" s="15" t="n">
        <f aca="false">IF(AV170/AW170=INT(AV170/AW170),1,0)</f>
        <v>0</v>
      </c>
      <c r="AY170" s="15" t="n">
        <f aca="false">IF(AX170=0,AV170,AV170/AW170)</f>
        <v>53</v>
      </c>
      <c r="AZ170" s="15" t="n">
        <v>25</v>
      </c>
      <c r="BA170" s="15" t="n">
        <f aca="false">IF(AY170/AZ170=INT(AY170/AZ170),1,0)</f>
        <v>0</v>
      </c>
      <c r="BB170" s="15" t="n">
        <f aca="false">IF(BA170=0,AY170,AY170/AZ170)</f>
        <v>53</v>
      </c>
      <c r="BC170" s="15" t="n">
        <v>5</v>
      </c>
      <c r="BD170" s="15" t="n">
        <f aca="false">IF(BB170/BC170=INT(BB170/BC170),1,0)</f>
        <v>0</v>
      </c>
      <c r="BE170" s="15" t="n">
        <f aca="false">IF(BD170=0,BB170,BB170/BC170)</f>
        <v>53</v>
      </c>
      <c r="BF170" s="15" t="n">
        <v>49</v>
      </c>
      <c r="BG170" s="15" t="n">
        <f aca="false">IF(BE170/BF170=INT(BE170/BF170),1,0)</f>
        <v>0</v>
      </c>
      <c r="BH170" s="15" t="n">
        <f aca="false">IF(BG170=0,BE170,BE170/BF170)</f>
        <v>53</v>
      </c>
      <c r="BI170" s="15" t="n">
        <v>7</v>
      </c>
      <c r="BJ170" s="15" t="n">
        <f aca="false">IF(BH170/BI170=INT(BH170/BI170),1,0)</f>
        <v>0</v>
      </c>
      <c r="BK170" s="15" t="n">
        <f aca="false">IF(BJ170=0,BH170,BH170/BI170)</f>
        <v>53</v>
      </c>
      <c r="BL170" s="15" t="n">
        <v>121</v>
      </c>
      <c r="BM170" s="15" t="n">
        <f aca="false">IF(BK170/BL170=INT(BK170/BL170),1,0)</f>
        <v>0</v>
      </c>
      <c r="BN170" s="15" t="n">
        <f aca="false">IF(BM170=0,BK170,BK170/BL170)</f>
        <v>53</v>
      </c>
      <c r="BO170" s="15" t="n">
        <v>11</v>
      </c>
      <c r="BP170" s="15" t="n">
        <f aca="false">IF(BN170/BO170=INT(BN170/BO170),1,0)</f>
        <v>0</v>
      </c>
      <c r="BQ170" s="15" t="n">
        <f aca="false">IF(BP170=0,BN170,BN170/BO170)</f>
        <v>53</v>
      </c>
      <c r="BR170" s="15" t="n">
        <v>169</v>
      </c>
      <c r="BS170" s="15" t="n">
        <f aca="false">IF(BQ170/BR170=INT(BQ170/BR170),1,0)</f>
        <v>0</v>
      </c>
      <c r="BT170" s="15" t="n">
        <f aca="false">IF(BS170=0,BQ170,BQ170/BR170)</f>
        <v>53</v>
      </c>
      <c r="BU170" s="15" t="n">
        <v>13</v>
      </c>
      <c r="BV170" s="15" t="n">
        <f aca="false">IF(BT170/BU170=INT(BT170/BU170),1,0)</f>
        <v>0</v>
      </c>
      <c r="BW170" s="15" t="n">
        <f aca="false">IF(BV170=0,BT170,BT170/BU170)</f>
        <v>53</v>
      </c>
      <c r="BX170" s="15" t="n">
        <v>17</v>
      </c>
      <c r="BY170" s="15" t="n">
        <f aca="false">IF(BW170/BX170=INT(BW170/BX170),1,0)</f>
        <v>0</v>
      </c>
      <c r="BZ170" s="15" t="n">
        <f aca="false">IF(BY170=0,BW170,BW170/BX170)</f>
        <v>53</v>
      </c>
      <c r="CA170" s="15" t="n">
        <v>19</v>
      </c>
      <c r="CB170" s="15" t="n">
        <f aca="false">IF(BZ170/CA170=INT(BZ170/CA170),1,0)</f>
        <v>0</v>
      </c>
      <c r="CC170" s="15" t="n">
        <f aca="false">IF(CB170=0,BZ170,BZ170/CA170)</f>
        <v>53</v>
      </c>
      <c r="CD170" s="15" t="n">
        <v>23</v>
      </c>
      <c r="CE170" s="15" t="n">
        <f aca="false">IF(CC170/CD170=INT(CC170/CD170),1,0)</f>
        <v>0</v>
      </c>
      <c r="CF170" s="15" t="n">
        <f aca="false">IF(CE170=0,CC170,CC170/CD170)</f>
        <v>53</v>
      </c>
      <c r="CG170" s="15" t="n">
        <v>29</v>
      </c>
      <c r="CH170" s="15" t="n">
        <f aca="false">IF(CF170/CG170=INT(CF170/CG170),1,0)</f>
        <v>0</v>
      </c>
      <c r="CI170" s="15" t="n">
        <f aca="false">IF(CH170=0,CF170,CF170/CG170)</f>
        <v>53</v>
      </c>
      <c r="CJ170" s="15" t="n">
        <v>31</v>
      </c>
      <c r="CK170" s="15" t="n">
        <f aca="false">IF(CI170/CJ170=INT(CI170/CJ170),1,0)</f>
        <v>0</v>
      </c>
      <c r="CL170" s="15" t="n">
        <f aca="false">IF(CK170=0,CI170,CI170/CJ170)</f>
        <v>53</v>
      </c>
      <c r="CM170" s="15" t="n">
        <v>37</v>
      </c>
      <c r="CN170" s="15" t="n">
        <f aca="false">IF(CL170/CM170=INT(CL170/CM170),1,0)</f>
        <v>0</v>
      </c>
      <c r="CO170" s="15" t="n">
        <f aca="false">IF(CN170=0,CL170,CL170/CM170)</f>
        <v>53</v>
      </c>
      <c r="CP170" s="15" t="n">
        <v>41</v>
      </c>
      <c r="CQ170" s="15" t="n">
        <f aca="false">IF(CO170/CP170=INT(CO170/CP170),1,0)</f>
        <v>0</v>
      </c>
      <c r="CR170" s="15" t="n">
        <f aca="false">IF(CQ170=0,CO170,CO170/CP170)</f>
        <v>53</v>
      </c>
      <c r="CS170" s="15" t="n">
        <v>43</v>
      </c>
      <c r="CT170" s="15" t="n">
        <f aca="false">IF(CR170/CS170=INT(CR170/CS170),1,0)</f>
        <v>0</v>
      </c>
      <c r="CU170" s="15" t="n">
        <f aca="false">IF(CT170=0,CR170,CR170/CS170)</f>
        <v>53</v>
      </c>
      <c r="CV170" s="15" t="n">
        <v>47</v>
      </c>
      <c r="CW170" s="15" t="n">
        <f aca="false">IF(CU170/CV170=INT(CU170/CV170),1,0)</f>
        <v>0</v>
      </c>
      <c r="CX170" s="15" t="n">
        <f aca="false">IF(CW170=0,CU170,CU170/CV170)</f>
        <v>53</v>
      </c>
      <c r="CY170" s="15" t="n">
        <v>53</v>
      </c>
      <c r="CZ170" s="15" t="n">
        <f aca="false">IF(CX170/CY170=INT(CX170/CY170),1,0)</f>
        <v>1</v>
      </c>
      <c r="DA170" s="15" t="n">
        <f aca="false">IF(CZ170=0,CX170,CX170/CY170)</f>
        <v>1</v>
      </c>
      <c r="DB170" s="15" t="n">
        <v>59</v>
      </c>
      <c r="DC170" s="15" t="n">
        <f aca="false">IF(DA170/DB170=INT(DA170/DB170),1,0)</f>
        <v>0</v>
      </c>
      <c r="DD170" s="15" t="n">
        <f aca="false">IF(DC170=0,DA170,DA170/DB170)</f>
        <v>1</v>
      </c>
      <c r="DE170" s="15" t="n">
        <v>61</v>
      </c>
      <c r="DF170" s="15" t="n">
        <f aca="false">IF(DD170/DE170=INT(DD170/DE170),1,0)</f>
        <v>0</v>
      </c>
      <c r="DG170" s="15" t="n">
        <f aca="false">IF(DF170=0,DD170,DD170/DE170)</f>
        <v>1</v>
      </c>
      <c r="DH170" s="15" t="n">
        <v>67</v>
      </c>
      <c r="DI170" s="15" t="n">
        <f aca="false">IF(DG170/DH170=INT(DG170/DH170),1,0)</f>
        <v>0</v>
      </c>
      <c r="DJ170" s="15" t="n">
        <f aca="false">IF(DI170=0,DG170,DG170/DH170)</f>
        <v>1</v>
      </c>
      <c r="DK170" s="15" t="n">
        <v>71</v>
      </c>
      <c r="DL170" s="15" t="n">
        <f aca="false">IF(DJ170/DK170=INT(DJ170/DK170),1,0)</f>
        <v>0</v>
      </c>
      <c r="DM170" s="15" t="n">
        <f aca="false">IF(DL170=0,DJ170,DJ170/DK170)</f>
        <v>1</v>
      </c>
      <c r="DN170" s="15" t="n">
        <v>73</v>
      </c>
      <c r="DO170" s="15" t="n">
        <f aca="false">IF(DM170/DN170=INT(DM170/DN170),1,0)</f>
        <v>0</v>
      </c>
      <c r="DP170" s="15" t="n">
        <f aca="false">IF(DO170=0,DM170,DM170/DN170)</f>
        <v>1</v>
      </c>
      <c r="DQ170" s="15" t="n">
        <v>79</v>
      </c>
      <c r="DR170" s="15" t="n">
        <f aca="false">IF(DP170/DQ170=INT(DP170/DQ170),1,0)</f>
        <v>0</v>
      </c>
      <c r="DS170" s="15" t="n">
        <f aca="false">IF(DR170=0,DP170,DP170/DQ170)</f>
        <v>1</v>
      </c>
      <c r="DT170" s="15" t="n">
        <v>83</v>
      </c>
      <c r="DU170" s="15" t="n">
        <f aca="false">IF(DS170/DT170=INT(DS170/DT170),1,0)</f>
        <v>0</v>
      </c>
      <c r="DV170" s="15" t="n">
        <f aca="false">IF(DU170=0,DS170,DS170/DT170)</f>
        <v>1</v>
      </c>
      <c r="DW170" s="15" t="n">
        <v>89</v>
      </c>
      <c r="DX170" s="15" t="n">
        <f aca="false">IF(DV170/DW170=INT(DV170/DW170),1,0)</f>
        <v>0</v>
      </c>
      <c r="DY170" s="15" t="n">
        <f aca="false">IF(DX170=0,DV170,DV170/DW170)</f>
        <v>1</v>
      </c>
      <c r="DZ170" s="15" t="n">
        <v>97</v>
      </c>
      <c r="EA170" s="15" t="n">
        <f aca="false">IF(DY170/DZ170=INT(DY170/DZ170),1,0)</f>
        <v>0</v>
      </c>
      <c r="EB170" s="15" t="n">
        <f aca="false">IF(EA170=0,DY170,DY170/DZ170)</f>
        <v>1</v>
      </c>
      <c r="EC170" s="15" t="n">
        <v>101</v>
      </c>
      <c r="ED170" s="15" t="n">
        <f aca="false">IF(EB170/EC170=INT(EB170/EC170),1,0)</f>
        <v>0</v>
      </c>
      <c r="EE170" s="15" t="n">
        <f aca="false">IF(ED170=0,EB170,EB170/EC170)</f>
        <v>1</v>
      </c>
      <c r="EF170" s="15" t="n">
        <v>103</v>
      </c>
      <c r="EG170" s="15" t="n">
        <f aca="false">IF(EE170/EF170=INT(EE170/EF170),1,0)</f>
        <v>0</v>
      </c>
      <c r="EH170" s="15" t="n">
        <f aca="false">IF(EG170=0,EE170,EE170/EF170)</f>
        <v>1</v>
      </c>
      <c r="EI170" s="15" t="n">
        <v>107</v>
      </c>
      <c r="EJ170" s="15" t="n">
        <f aca="false">IF(EH170/EI170=INT(EH170/EI170),1,0)</f>
        <v>0</v>
      </c>
      <c r="EK170" s="15" t="n">
        <f aca="false">IF(EJ170=0,EH170,EH170/EI170)</f>
        <v>1</v>
      </c>
      <c r="EL170" s="15" t="n">
        <v>109</v>
      </c>
      <c r="EM170" s="15" t="n">
        <f aca="false">IF(EK170/EL170=INT(EK170/EL170),1,0)</f>
        <v>0</v>
      </c>
      <c r="EN170" s="15" t="n">
        <f aca="false">IF(EM170=0,EK170,EK170/EL170)</f>
        <v>1</v>
      </c>
      <c r="EO170" s="15" t="n">
        <v>113</v>
      </c>
      <c r="EP170" s="15" t="n">
        <f aca="false">IF(EN170/EO170=INT(EN170/EO170),1,0)</f>
        <v>0</v>
      </c>
      <c r="EQ170" s="15" t="n">
        <f aca="false">IF(EP170=0,EN170,EN170/EO170)</f>
        <v>1</v>
      </c>
      <c r="ER170" s="15" t="n">
        <v>127</v>
      </c>
      <c r="ES170" s="15" t="n">
        <f aca="false">IF(EQ170/ER170=INT(EQ170/ER170),1,0)</f>
        <v>0</v>
      </c>
      <c r="ET170" s="15" t="n">
        <f aca="false">IF(ES170=0,EQ170,EQ170/ER170)</f>
        <v>1</v>
      </c>
      <c r="EU170" s="15" t="n">
        <v>131</v>
      </c>
      <c r="EV170" s="15" t="n">
        <f aca="false">IF(ET170/EU170=INT(ET170/EU170),1,0)</f>
        <v>0</v>
      </c>
      <c r="EW170" s="15" t="n">
        <f aca="false">IF(EV170=0,ET170,ET170/EU170)</f>
        <v>1</v>
      </c>
      <c r="EX170" s="15" t="n">
        <v>137</v>
      </c>
      <c r="EY170" s="15" t="n">
        <f aca="false">IF(EW170/EX170=INT(EW170/EX170),1,0)</f>
        <v>0</v>
      </c>
      <c r="EZ170" s="15" t="n">
        <f aca="false">IF(EY170=0,EW170,EW170/EX170)</f>
        <v>1</v>
      </c>
      <c r="FA170" s="15" t="n">
        <v>139</v>
      </c>
      <c r="FB170" s="15" t="n">
        <f aca="false">IF(EZ170/FA170=INT(EZ170/FA170),1,0)</f>
        <v>0</v>
      </c>
      <c r="FC170" s="15" t="n">
        <f aca="false">IF(FB170=0,EZ170,EZ170/FA170)</f>
        <v>1</v>
      </c>
      <c r="FD170" s="15" t="n">
        <v>149</v>
      </c>
      <c r="FE170" s="15" t="n">
        <f aca="false">IF(FC170/FD170=INT(FC170/FD170),1,0)</f>
        <v>0</v>
      </c>
      <c r="FF170" s="15" t="n">
        <f aca="false">IF(FE170=0,FC170,FC170/FD170)</f>
        <v>1</v>
      </c>
      <c r="FG170" s="15"/>
      <c r="FH170" s="15" t="n">
        <f aca="false">8*AF170+4*AI170+2*AL170+AO170</f>
        <v>0</v>
      </c>
      <c r="FI170" s="15" t="n">
        <f aca="false">4*AR170+2*AU170+AX170</f>
        <v>0</v>
      </c>
      <c r="FJ170" s="15" t="n">
        <f aca="false">2*BA170+BD170</f>
        <v>0</v>
      </c>
      <c r="FK170" s="15" t="n">
        <f aca="false">2*BG170+BJ170</f>
        <v>0</v>
      </c>
      <c r="FL170" s="15" t="n">
        <f aca="false">2*BM170+BP170</f>
        <v>0</v>
      </c>
      <c r="FM170" s="15" t="n">
        <f aca="false">2*BS170+BV170</f>
        <v>0</v>
      </c>
      <c r="FN170" s="15" t="n">
        <f aca="false">BY170</f>
        <v>0</v>
      </c>
      <c r="FO170" s="15" t="n">
        <f aca="false">CB170</f>
        <v>0</v>
      </c>
      <c r="FP170" s="15" t="n">
        <f aca="false">CE170</f>
        <v>0</v>
      </c>
      <c r="FQ170" s="15" t="n">
        <f aca="false">CH170</f>
        <v>0</v>
      </c>
      <c r="FR170" s="15" t="n">
        <f aca="false">CK170</f>
        <v>0</v>
      </c>
      <c r="FS170" s="0" t="n">
        <f aca="false">CN170</f>
        <v>0</v>
      </c>
      <c r="FT170" s="0" t="n">
        <f aca="false">CQ170</f>
        <v>0</v>
      </c>
      <c r="FU170" s="0" t="n">
        <f aca="false">CT170</f>
        <v>0</v>
      </c>
      <c r="FV170" s="0" t="n">
        <f aca="false">CW170</f>
        <v>0</v>
      </c>
      <c r="FW170" s="0" t="n">
        <f aca="false">CZ170</f>
        <v>1</v>
      </c>
      <c r="FX170" s="0" t="n">
        <f aca="false">DC170</f>
        <v>0</v>
      </c>
      <c r="FY170" s="0" t="n">
        <f aca="false">DF170</f>
        <v>0</v>
      </c>
      <c r="FZ170" s="0" t="n">
        <f aca="false">DI170</f>
        <v>0</v>
      </c>
      <c r="GA170" s="0" t="n">
        <f aca="false">DL170</f>
        <v>0</v>
      </c>
      <c r="GB170" s="0" t="n">
        <f aca="false">DO170</f>
        <v>0</v>
      </c>
      <c r="GC170" s="0" t="n">
        <f aca="false">DR170</f>
        <v>0</v>
      </c>
      <c r="GD170" s="0" t="n">
        <f aca="false">DU170</f>
        <v>0</v>
      </c>
      <c r="GE170" s="0" t="n">
        <f aca="false">DX170</f>
        <v>0</v>
      </c>
      <c r="GF170" s="0" t="n">
        <f aca="false">EA170</f>
        <v>0</v>
      </c>
      <c r="GG170" s="0" t="n">
        <f aca="false">ED170</f>
        <v>0</v>
      </c>
      <c r="GH170" s="0" t="n">
        <f aca="false">EG170</f>
        <v>0</v>
      </c>
      <c r="GI170" s="0" t="n">
        <f aca="false">EJ170</f>
        <v>0</v>
      </c>
      <c r="GJ170" s="0" t="n">
        <f aca="false">EM170</f>
        <v>0</v>
      </c>
      <c r="GK170" s="0" t="n">
        <f aca="false">EP170</f>
        <v>0</v>
      </c>
      <c r="GL170" s="0" t="n">
        <f aca="false">ES170</f>
        <v>0</v>
      </c>
      <c r="GM170" s="0" t="n">
        <f aca="false">EV170</f>
        <v>0</v>
      </c>
      <c r="GN170" s="0" t="n">
        <f aca="false">EY170</f>
        <v>0</v>
      </c>
      <c r="GO170" s="0" t="n">
        <f aca="false">FB170</f>
        <v>0</v>
      </c>
      <c r="GP170" s="0" t="n">
        <f aca="false">FE170</f>
        <v>0</v>
      </c>
      <c r="GQ170" s="0" t="n">
        <f aca="false">AD170</f>
        <v>53</v>
      </c>
      <c r="GR170" s="0" t="n">
        <f aca="false">GQ170/GQ172</f>
        <v>53</v>
      </c>
    </row>
    <row r="171" customFormat="false" ht="6" hidden="true" customHeight="true" outlineLevel="0" collapsed="false">
      <c r="A171" s="1"/>
      <c r="B171" s="13"/>
      <c r="C171" s="10"/>
      <c r="D171" s="10"/>
      <c r="E171" s="61"/>
      <c r="F171" s="78"/>
      <c r="G171" s="61"/>
      <c r="H171" s="10"/>
      <c r="I171" s="10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 t="n">
        <f aca="false">IF(FH169&lt;FH170,FH169,FH170)</f>
        <v>0</v>
      </c>
      <c r="FI171" s="15" t="n">
        <f aca="false">IF(FI169&lt;FI170,FI169,FI170)</f>
        <v>0</v>
      </c>
      <c r="FJ171" s="15" t="n">
        <f aca="false">IF(FJ169&lt;FJ170,FJ169,FJ170)</f>
        <v>0</v>
      </c>
      <c r="FK171" s="15" t="n">
        <f aca="false">IF(FK169&lt;FK170,FK169,FK170)</f>
        <v>0</v>
      </c>
      <c r="FL171" s="15" t="n">
        <f aca="false">IF(FL169&lt;FL170,FL169,FL170)</f>
        <v>0</v>
      </c>
      <c r="FM171" s="15" t="n">
        <f aca="false">IF(FM169&lt;FM170,FM169,FM170)</f>
        <v>0</v>
      </c>
      <c r="FN171" s="15" t="n">
        <f aca="false">IF(FN169&lt;FN170,FN169,FN170)</f>
        <v>0</v>
      </c>
      <c r="FO171" s="15" t="n">
        <f aca="false">IF(FO169&lt;FO170,FO169,FO170)</f>
        <v>0</v>
      </c>
      <c r="FP171" s="15" t="n">
        <f aca="false">IF(FP169&lt;FP170,FP169,FP170)</f>
        <v>0</v>
      </c>
      <c r="FQ171" s="15" t="n">
        <f aca="false">IF(FQ169&lt;FQ170,FQ169,FQ170)</f>
        <v>0</v>
      </c>
      <c r="FR171" s="15" t="n">
        <f aca="false">IF(FR169&lt;FR170,FR169,FR170)</f>
        <v>0</v>
      </c>
      <c r="FS171" s="15" t="n">
        <f aca="false">IF(FS169&lt;FS170,FS169,FS170)</f>
        <v>0</v>
      </c>
      <c r="FT171" s="15" t="n">
        <f aca="false">IF(FT169&lt;FT170,FT169,FT170)</f>
        <v>0</v>
      </c>
      <c r="FU171" s="15" t="n">
        <f aca="false">IF(FU169&lt;FU170,FU169,FU170)</f>
        <v>0</v>
      </c>
      <c r="FV171" s="15" t="n">
        <f aca="false">IF(FV169&lt;FV170,FV169,FV170)</f>
        <v>0</v>
      </c>
      <c r="FW171" s="15" t="n">
        <f aca="false">IF(FW169&lt;FW170,FW169,FW170)</f>
        <v>0</v>
      </c>
      <c r="FX171" s="15" t="n">
        <f aca="false">IF(FX169&lt;FX170,FX169,FX170)</f>
        <v>0</v>
      </c>
      <c r="FY171" s="15" t="n">
        <f aca="false">IF(FY169&lt;FY170,FY169,FY170)</f>
        <v>0</v>
      </c>
      <c r="FZ171" s="15" t="n">
        <f aca="false">IF(FZ169&lt;FZ170,FZ169,FZ170)</f>
        <v>0</v>
      </c>
      <c r="GA171" s="15" t="n">
        <f aca="false">IF(GA169&lt;GA170,GA169,GA170)</f>
        <v>0</v>
      </c>
      <c r="GB171" s="15" t="n">
        <f aca="false">IF(GB169&lt;GB170,GB169,GB170)</f>
        <v>0</v>
      </c>
      <c r="GC171" s="15" t="n">
        <f aca="false">IF(GC169&lt;GC170,GC169,GC170)</f>
        <v>0</v>
      </c>
      <c r="GD171" s="15" t="n">
        <f aca="false">IF(GD169&lt;GD170,GD169,GD170)</f>
        <v>0</v>
      </c>
      <c r="GE171" s="15" t="n">
        <f aca="false">IF(GE169&lt;GE170,GE169,GE170)</f>
        <v>0</v>
      </c>
      <c r="GF171" s="15" t="n">
        <f aca="false">IF(GF169&lt;GF170,GF169,GF170)</f>
        <v>0</v>
      </c>
      <c r="GG171" s="15" t="n">
        <f aca="false">IF(GG169&lt;GG170,GG169,GG170)</f>
        <v>0</v>
      </c>
      <c r="GH171" s="15" t="n">
        <f aca="false">IF(GH169&lt;GH170,GH169,GH170)</f>
        <v>0</v>
      </c>
      <c r="GI171" s="15" t="n">
        <f aca="false">IF(GI169&lt;GI170,GI169,GI170)</f>
        <v>0</v>
      </c>
      <c r="GJ171" s="15" t="n">
        <f aca="false">IF(GJ169&lt;GJ170,GJ169,GJ170)</f>
        <v>0</v>
      </c>
      <c r="GK171" s="15" t="n">
        <f aca="false">IF(GK169&lt;GK170,GK169,GK170)</f>
        <v>0</v>
      </c>
      <c r="GL171" s="15" t="n">
        <f aca="false">IF(GL169&lt;GL170,GL169,GL170)</f>
        <v>0</v>
      </c>
      <c r="GM171" s="15" t="n">
        <f aca="false">IF(GM169&lt;GM170,GM169,GM170)</f>
        <v>0</v>
      </c>
      <c r="GN171" s="15" t="n">
        <f aca="false">IF(GN169&lt;GN170,GN169,GN170)</f>
        <v>0</v>
      </c>
      <c r="GO171" s="15" t="n">
        <f aca="false">IF(GO169&lt;GO170,GO169,GO170)</f>
        <v>0</v>
      </c>
      <c r="GP171" s="15" t="n">
        <f aca="false">IF(GP169&lt;GP170,GP169,GP170)</f>
        <v>0</v>
      </c>
    </row>
    <row r="172" customFormat="false" ht="6" hidden="true" customHeight="true" outlineLevel="0" collapsed="false">
      <c r="A172" s="1"/>
      <c r="B172" s="13"/>
      <c r="C172" s="10"/>
      <c r="D172" s="10"/>
      <c r="E172" s="61"/>
      <c r="F172" s="78"/>
      <c r="G172" s="61"/>
      <c r="H172" s="10"/>
      <c r="I172" s="10"/>
      <c r="AC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0" t="n">
        <f aca="false">FH$3^FH171</f>
        <v>1</v>
      </c>
      <c r="FI172" s="0" t="n">
        <f aca="false">FI$3^FI171*FH172</f>
        <v>1</v>
      </c>
      <c r="FJ172" s="0" t="n">
        <f aca="false">FJ$3^FJ171*FI172</f>
        <v>1</v>
      </c>
      <c r="FK172" s="0" t="n">
        <f aca="false">FK$3^FK171*FJ172</f>
        <v>1</v>
      </c>
      <c r="FL172" s="0" t="n">
        <f aca="false">FL$3^FL171*FK172</f>
        <v>1</v>
      </c>
      <c r="FM172" s="0" t="n">
        <f aca="false">FM$3^FM171*FL172</f>
        <v>1</v>
      </c>
      <c r="FN172" s="0" t="n">
        <f aca="false">FN$3^FN171*FM172</f>
        <v>1</v>
      </c>
      <c r="FO172" s="0" t="n">
        <f aca="false">FO$3^FO171*FN172</f>
        <v>1</v>
      </c>
      <c r="FP172" s="0" t="n">
        <f aca="false">FP$3^FP171*FO172</f>
        <v>1</v>
      </c>
      <c r="FQ172" s="0" t="n">
        <f aca="false">FQ$3^FQ171*FP172</f>
        <v>1</v>
      </c>
      <c r="FR172" s="0" t="n">
        <f aca="false">FR$3^FR171*FQ172</f>
        <v>1</v>
      </c>
      <c r="FS172" s="0" t="n">
        <f aca="false">FS$3^FS171*FR172</f>
        <v>1</v>
      </c>
      <c r="FT172" s="0" t="n">
        <f aca="false">FT$3^FT171*FS172</f>
        <v>1</v>
      </c>
      <c r="FU172" s="0" t="n">
        <f aca="false">FU$3^FU171*FT172</f>
        <v>1</v>
      </c>
      <c r="FV172" s="0" t="n">
        <f aca="false">FV$3^FV171*FU172</f>
        <v>1</v>
      </c>
      <c r="FW172" s="0" t="n">
        <f aca="false">FW$3^FW171*FV172</f>
        <v>1</v>
      </c>
      <c r="FX172" s="0" t="n">
        <f aca="false">FX$3^FX171*FW172</f>
        <v>1</v>
      </c>
      <c r="FY172" s="0" t="n">
        <f aca="false">FY$3^FY171*FX172</f>
        <v>1</v>
      </c>
      <c r="FZ172" s="0" t="n">
        <f aca="false">FZ$3^FZ171*FY172</f>
        <v>1</v>
      </c>
      <c r="GA172" s="0" t="n">
        <f aca="false">GA$3^GA171*FZ172</f>
        <v>1</v>
      </c>
      <c r="GB172" s="0" t="n">
        <f aca="false">GB$3^GB171*GA172</f>
        <v>1</v>
      </c>
      <c r="GC172" s="0" t="n">
        <f aca="false">GC$3^GC171*GB172</f>
        <v>1</v>
      </c>
      <c r="GD172" s="0" t="n">
        <f aca="false">GD$3^GD171*GC172</f>
        <v>1</v>
      </c>
      <c r="GE172" s="0" t="n">
        <f aca="false">GE$3^GE171*GD172</f>
        <v>1</v>
      </c>
      <c r="GF172" s="0" t="n">
        <f aca="false">GF$3^GF171*GE172</f>
        <v>1</v>
      </c>
      <c r="GG172" s="0" t="n">
        <f aca="false">GG$3^GG171*GF172</f>
        <v>1</v>
      </c>
      <c r="GH172" s="0" t="n">
        <f aca="false">GH$3^GH171*GG172</f>
        <v>1</v>
      </c>
      <c r="GI172" s="0" t="n">
        <f aca="false">GI$3^GI171*GH172</f>
        <v>1</v>
      </c>
      <c r="GJ172" s="0" t="n">
        <f aca="false">GJ$3^GJ171*GI172</f>
        <v>1</v>
      </c>
      <c r="GK172" s="0" t="n">
        <f aca="false">GK$3^GK171*GJ172</f>
        <v>1</v>
      </c>
      <c r="GL172" s="0" t="n">
        <f aca="false">GL$3^GL171*GK172</f>
        <v>1</v>
      </c>
      <c r="GM172" s="0" t="n">
        <f aca="false">GM$3^GM171*GL172</f>
        <v>1</v>
      </c>
      <c r="GN172" s="0" t="n">
        <f aca="false">GN$3^GN171*GM172</f>
        <v>1</v>
      </c>
      <c r="GO172" s="0" t="n">
        <f aca="false">GO$3^GO171*GN172</f>
        <v>1</v>
      </c>
      <c r="GP172" s="0" t="n">
        <f aca="false">GP$3^GP171*GO172</f>
        <v>1</v>
      </c>
      <c r="GQ172" s="0" t="n">
        <f aca="false">GP172</f>
        <v>1</v>
      </c>
    </row>
    <row r="173" customFormat="false" ht="6" hidden="true" customHeight="true" outlineLevel="0" collapsed="false">
      <c r="A173" s="1"/>
      <c r="B173" s="13"/>
      <c r="C173" s="10"/>
      <c r="D173" s="10"/>
      <c r="E173" s="61"/>
      <c r="F173" s="78"/>
      <c r="G173" s="61"/>
      <c r="H173" s="10"/>
      <c r="I173" s="10"/>
      <c r="AA173" s="0" t="s">
        <v>65</v>
      </c>
      <c r="AB173" s="15" t="n">
        <f aca="false">GU167</f>
        <v>2</v>
      </c>
      <c r="AC173" s="15" t="n">
        <f aca="false">GU165</f>
        <v>1336</v>
      </c>
      <c r="AD173" s="0" t="n">
        <f aca="false">AC173-AC174*(AB174-AB173)</f>
        <v>1336</v>
      </c>
      <c r="AE173" s="0" t="n">
        <v>256</v>
      </c>
      <c r="AF173" s="15" t="n">
        <f aca="false">IF(AD173/AE173=INT(AD173/AE173),1,0)</f>
        <v>0</v>
      </c>
      <c r="AG173" s="15" t="n">
        <f aca="false">IF(AF173=0,AD173,AD173/AE173)</f>
        <v>1336</v>
      </c>
      <c r="AH173" s="15" t="n">
        <v>16</v>
      </c>
      <c r="AI173" s="15" t="n">
        <f aca="false">IF(AG173/AH173=INT(AG173/AH173),1,0)</f>
        <v>0</v>
      </c>
      <c r="AJ173" s="15" t="n">
        <f aca="false">IF(AI173=0,AG173,AG173/AH173)</f>
        <v>1336</v>
      </c>
      <c r="AK173" s="15" t="n">
        <v>4</v>
      </c>
      <c r="AL173" s="15" t="n">
        <f aca="false">IF(AJ173/AK173=INT(AJ173/AK173),1,0)</f>
        <v>1</v>
      </c>
      <c r="AM173" s="15" t="n">
        <f aca="false">IF(AL173=0,AJ173,AJ173/AK173)</f>
        <v>334</v>
      </c>
      <c r="AN173" s="15" t="n">
        <v>2</v>
      </c>
      <c r="AO173" s="15" t="n">
        <f aca="false">IF(AM173/AN173=INT(AM173/AN173),1,0)</f>
        <v>1</v>
      </c>
      <c r="AP173" s="15" t="n">
        <f aca="false">IF(AO173=0,AM173,AM173/AN173)</f>
        <v>167</v>
      </c>
      <c r="AQ173" s="15" t="n">
        <v>81</v>
      </c>
      <c r="AR173" s="15" t="n">
        <f aca="false">IF(AP173/AQ173=INT(AP173/AQ173),1,0)</f>
        <v>0</v>
      </c>
      <c r="AS173" s="15" t="n">
        <f aca="false">IF(AR173=0,AP173,AP173/AQ173)</f>
        <v>167</v>
      </c>
      <c r="AT173" s="15" t="n">
        <v>9</v>
      </c>
      <c r="AU173" s="15" t="n">
        <f aca="false">IF(AS173/AT173=INT(AS173/AT173),1,0)</f>
        <v>0</v>
      </c>
      <c r="AV173" s="15" t="n">
        <f aca="false">IF(AU173=0,AS173,AS173/AT173)</f>
        <v>167</v>
      </c>
      <c r="AW173" s="15" t="n">
        <v>3</v>
      </c>
      <c r="AX173" s="15" t="n">
        <f aca="false">IF(AV173/AW173=INT(AV173/AW173),1,0)</f>
        <v>0</v>
      </c>
      <c r="AY173" s="15" t="n">
        <f aca="false">IF(AX173=0,AV173,AV173/AW173)</f>
        <v>167</v>
      </c>
      <c r="AZ173" s="15" t="n">
        <v>25</v>
      </c>
      <c r="BA173" s="15" t="n">
        <f aca="false">IF(AY173/AZ173=INT(AY173/AZ173),1,0)</f>
        <v>0</v>
      </c>
      <c r="BB173" s="15" t="n">
        <f aca="false">IF(BA173=0,AY173,AY173/AZ173)</f>
        <v>167</v>
      </c>
      <c r="BC173" s="15" t="n">
        <v>5</v>
      </c>
      <c r="BD173" s="15" t="n">
        <f aca="false">IF(BB173/BC173=INT(BB173/BC173),1,0)</f>
        <v>0</v>
      </c>
      <c r="BE173" s="15" t="n">
        <f aca="false">IF(BD173=0,BB173,BB173/BC173)</f>
        <v>167</v>
      </c>
      <c r="BF173" s="15" t="n">
        <v>49</v>
      </c>
      <c r="BG173" s="15" t="n">
        <f aca="false">IF(BE173/BF173=INT(BE173/BF173),1,0)</f>
        <v>0</v>
      </c>
      <c r="BH173" s="15" t="n">
        <f aca="false">IF(BG173=0,BE173,BE173/BF173)</f>
        <v>167</v>
      </c>
      <c r="BI173" s="15" t="n">
        <v>7</v>
      </c>
      <c r="BJ173" s="15" t="n">
        <f aca="false">IF(BH173/BI173=INT(BH173/BI173),1,0)</f>
        <v>0</v>
      </c>
      <c r="BK173" s="15" t="n">
        <f aca="false">IF(BJ173=0,BH173,BH173/BI173)</f>
        <v>167</v>
      </c>
      <c r="BL173" s="15" t="n">
        <v>121</v>
      </c>
      <c r="BM173" s="15" t="n">
        <f aca="false">IF(BK173/BL173=INT(BK173/BL173),1,0)</f>
        <v>0</v>
      </c>
      <c r="BN173" s="15" t="n">
        <f aca="false">IF(BM173=0,BK173,BK173/BL173)</f>
        <v>167</v>
      </c>
      <c r="BO173" s="15" t="n">
        <v>11</v>
      </c>
      <c r="BP173" s="15" t="n">
        <f aca="false">IF(BN173/BO173=INT(BN173/BO173),1,0)</f>
        <v>0</v>
      </c>
      <c r="BQ173" s="15" t="n">
        <f aca="false">IF(BP173=0,BN173,BN173/BO173)</f>
        <v>167</v>
      </c>
      <c r="BR173" s="15" t="n">
        <v>169</v>
      </c>
      <c r="BS173" s="15" t="n">
        <f aca="false">IF(BQ173/BR173=INT(BQ173/BR173),1,0)</f>
        <v>0</v>
      </c>
      <c r="BT173" s="15" t="n">
        <f aca="false">IF(BS173=0,BQ173,BQ173/BR173)</f>
        <v>167</v>
      </c>
      <c r="BU173" s="15" t="n">
        <v>13</v>
      </c>
      <c r="BV173" s="15" t="n">
        <f aca="false">IF(BT173/BU173=INT(BT173/BU173),1,0)</f>
        <v>0</v>
      </c>
      <c r="BW173" s="15" t="n">
        <f aca="false">IF(BV173=0,BT173,BT173/BU173)</f>
        <v>167</v>
      </c>
      <c r="BX173" s="15" t="n">
        <v>17</v>
      </c>
      <c r="BY173" s="15" t="n">
        <f aca="false">IF(BW173/BX173=INT(BW173/BX173),1,0)</f>
        <v>0</v>
      </c>
      <c r="BZ173" s="15" t="n">
        <f aca="false">IF(BY173=0,BW173,BW173/BX173)</f>
        <v>167</v>
      </c>
      <c r="CA173" s="15" t="n">
        <v>19</v>
      </c>
      <c r="CB173" s="15" t="n">
        <f aca="false">IF(BZ173/CA173=INT(BZ173/CA173),1,0)</f>
        <v>0</v>
      </c>
      <c r="CC173" s="15" t="n">
        <f aca="false">IF(CB173=0,BZ173,BZ173/CA173)</f>
        <v>167</v>
      </c>
      <c r="CD173" s="15" t="n">
        <v>23</v>
      </c>
      <c r="CE173" s="15" t="n">
        <f aca="false">IF(CC173/CD173=INT(CC173/CD173),1,0)</f>
        <v>0</v>
      </c>
      <c r="CF173" s="15" t="n">
        <f aca="false">IF(CE173=0,CC173,CC173/CD173)</f>
        <v>167</v>
      </c>
      <c r="CG173" s="15" t="n">
        <v>29</v>
      </c>
      <c r="CH173" s="15" t="n">
        <f aca="false">IF(CF173/CG173=INT(CF173/CG173),1,0)</f>
        <v>0</v>
      </c>
      <c r="CI173" s="15" t="n">
        <f aca="false">IF(CH173=0,CF173,CF173/CG173)</f>
        <v>167</v>
      </c>
      <c r="CJ173" s="15" t="n">
        <v>31</v>
      </c>
      <c r="CK173" s="15" t="n">
        <f aca="false">IF(CI173/CJ173=INT(CI173/CJ173),1,0)</f>
        <v>0</v>
      </c>
      <c r="CL173" s="15" t="n">
        <f aca="false">IF(CK173=0,CI173,CI173/CJ173)</f>
        <v>167</v>
      </c>
      <c r="CM173" s="15" t="n">
        <v>37</v>
      </c>
      <c r="CN173" s="15" t="n">
        <f aca="false">IF(CL173/CM173=INT(CL173/CM173),1,0)</f>
        <v>0</v>
      </c>
      <c r="CO173" s="15" t="n">
        <f aca="false">IF(CN173=0,CL173,CL173/CM173)</f>
        <v>167</v>
      </c>
      <c r="CP173" s="15" t="n">
        <v>41</v>
      </c>
      <c r="CQ173" s="15" t="n">
        <f aca="false">IF(CO173/CP173=INT(CO173/CP173),1,0)</f>
        <v>0</v>
      </c>
      <c r="CR173" s="15" t="n">
        <f aca="false">IF(CQ173=0,CO173,CO173/CP173)</f>
        <v>167</v>
      </c>
      <c r="CS173" s="15" t="n">
        <v>43</v>
      </c>
      <c r="CT173" s="15" t="n">
        <f aca="false">IF(CR173/CS173=INT(CR173/CS173),1,0)</f>
        <v>0</v>
      </c>
      <c r="CU173" s="15" t="n">
        <f aca="false">IF(CT173=0,CR173,CR173/CS173)</f>
        <v>167</v>
      </c>
      <c r="CV173" s="15" t="n">
        <v>47</v>
      </c>
      <c r="CW173" s="15" t="n">
        <f aca="false">IF(CU173/CV173=INT(CU173/CV173),1,0)</f>
        <v>0</v>
      </c>
      <c r="CX173" s="15" t="n">
        <f aca="false">IF(CW173=0,CU173,CU173/CV173)</f>
        <v>167</v>
      </c>
      <c r="CY173" s="15" t="n">
        <v>53</v>
      </c>
      <c r="CZ173" s="15" t="n">
        <f aca="false">IF(CX173/CY173=INT(CX173/CY173),1,0)</f>
        <v>0</v>
      </c>
      <c r="DA173" s="15" t="n">
        <f aca="false">IF(CZ173=0,CX173,CX173/CY173)</f>
        <v>167</v>
      </c>
      <c r="DB173" s="15" t="n">
        <v>59</v>
      </c>
      <c r="DC173" s="15" t="n">
        <f aca="false">IF(DA173/DB173=INT(DA173/DB173),1,0)</f>
        <v>0</v>
      </c>
      <c r="DD173" s="15" t="n">
        <f aca="false">IF(DC173=0,DA173,DA173/DB173)</f>
        <v>167</v>
      </c>
      <c r="DE173" s="15" t="n">
        <v>61</v>
      </c>
      <c r="DF173" s="15" t="n">
        <f aca="false">IF(DD173/DE173=INT(DD173/DE173),1,0)</f>
        <v>0</v>
      </c>
      <c r="DG173" s="15" t="n">
        <f aca="false">IF(DF173=0,DD173,DD173/DE173)</f>
        <v>167</v>
      </c>
      <c r="DH173" s="15" t="n">
        <v>67</v>
      </c>
      <c r="DI173" s="15" t="n">
        <f aca="false">IF(DG173/DH173=INT(DG173/DH173),1,0)</f>
        <v>0</v>
      </c>
      <c r="DJ173" s="15" t="n">
        <f aca="false">IF(DI173=0,DG173,DG173/DH173)</f>
        <v>167</v>
      </c>
      <c r="DK173" s="15" t="n">
        <v>71</v>
      </c>
      <c r="DL173" s="15" t="n">
        <f aca="false">IF(DJ173/DK173=INT(DJ173/DK173),1,0)</f>
        <v>0</v>
      </c>
      <c r="DM173" s="15" t="n">
        <f aca="false">IF(DL173=0,DJ173,DJ173/DK173)</f>
        <v>167</v>
      </c>
      <c r="DN173" s="15" t="n">
        <v>73</v>
      </c>
      <c r="DO173" s="15" t="n">
        <f aca="false">IF(DM173/DN173=INT(DM173/DN173),1,0)</f>
        <v>0</v>
      </c>
      <c r="DP173" s="15" t="n">
        <f aca="false">IF(DO173=0,DM173,DM173/DN173)</f>
        <v>167</v>
      </c>
      <c r="DQ173" s="15" t="n">
        <v>79</v>
      </c>
      <c r="DR173" s="15" t="n">
        <f aca="false">IF(DP173/DQ173=INT(DP173/DQ173),1,0)</f>
        <v>0</v>
      </c>
      <c r="DS173" s="15" t="n">
        <f aca="false">IF(DR173=0,DP173,DP173/DQ173)</f>
        <v>167</v>
      </c>
      <c r="DT173" s="15" t="n">
        <v>83</v>
      </c>
      <c r="DU173" s="15" t="n">
        <f aca="false">IF(DS173/DT173=INT(DS173/DT173),1,0)</f>
        <v>0</v>
      </c>
      <c r="DV173" s="15" t="n">
        <f aca="false">IF(DU173=0,DS173,DS173/DT173)</f>
        <v>167</v>
      </c>
      <c r="DW173" s="15" t="n">
        <v>89</v>
      </c>
      <c r="DX173" s="15" t="n">
        <f aca="false">IF(DV173/DW173=INT(DV173/DW173),1,0)</f>
        <v>0</v>
      </c>
      <c r="DY173" s="15" t="n">
        <f aca="false">IF(DX173=0,DV173,DV173/DW173)</f>
        <v>167</v>
      </c>
      <c r="DZ173" s="15" t="n">
        <v>97</v>
      </c>
      <c r="EA173" s="15" t="n">
        <f aca="false">IF(DY173/DZ173=INT(DY173/DZ173),1,0)</f>
        <v>0</v>
      </c>
      <c r="EB173" s="15" t="n">
        <f aca="false">IF(EA173=0,DY173,DY173/DZ173)</f>
        <v>167</v>
      </c>
      <c r="EC173" s="15" t="n">
        <v>101</v>
      </c>
      <c r="ED173" s="15" t="n">
        <f aca="false">IF(EB173/EC173=INT(EB173/EC173),1,0)</f>
        <v>0</v>
      </c>
      <c r="EE173" s="15" t="n">
        <f aca="false">IF(ED173=0,EB173,EB173/EC173)</f>
        <v>167</v>
      </c>
      <c r="EF173" s="15" t="n">
        <v>103</v>
      </c>
      <c r="EG173" s="15" t="n">
        <f aca="false">IF(EE173/EF173=INT(EE173/EF173),1,0)</f>
        <v>0</v>
      </c>
      <c r="EH173" s="15" t="n">
        <f aca="false">IF(EG173=0,EE173,EE173/EF173)</f>
        <v>167</v>
      </c>
      <c r="EI173" s="15" t="n">
        <v>107</v>
      </c>
      <c r="EJ173" s="15" t="n">
        <f aca="false">IF(EH173/EI173=INT(EH173/EI173),1,0)</f>
        <v>0</v>
      </c>
      <c r="EK173" s="15" t="n">
        <f aca="false">IF(EJ173=0,EH173,EH173/EI173)</f>
        <v>167</v>
      </c>
      <c r="EL173" s="15" t="n">
        <v>109</v>
      </c>
      <c r="EM173" s="15" t="n">
        <f aca="false">IF(EK173/EL173=INT(EK173/EL173),1,0)</f>
        <v>0</v>
      </c>
      <c r="EN173" s="15" t="n">
        <f aca="false">IF(EM173=0,EK173,EK173/EL173)</f>
        <v>167</v>
      </c>
      <c r="EO173" s="15" t="n">
        <v>113</v>
      </c>
      <c r="EP173" s="15" t="n">
        <f aca="false">IF(EN173/EO173=INT(EN173/EO173),1,0)</f>
        <v>0</v>
      </c>
      <c r="EQ173" s="15" t="n">
        <f aca="false">IF(EP173=0,EN173,EN173/EO173)</f>
        <v>167</v>
      </c>
      <c r="ER173" s="15" t="n">
        <v>127</v>
      </c>
      <c r="ES173" s="15" t="n">
        <f aca="false">IF(EQ173/ER173=INT(EQ173/ER173),1,0)</f>
        <v>0</v>
      </c>
      <c r="ET173" s="15" t="n">
        <f aca="false">IF(ES173=0,EQ173,EQ173/ER173)</f>
        <v>167</v>
      </c>
      <c r="EU173" s="15" t="n">
        <v>131</v>
      </c>
      <c r="EV173" s="15" t="n">
        <f aca="false">IF(ET173/EU173=INT(ET173/EU173),1,0)</f>
        <v>0</v>
      </c>
      <c r="EW173" s="15" t="n">
        <f aca="false">IF(EV173=0,ET173,ET173/EU173)</f>
        <v>167</v>
      </c>
      <c r="EX173" s="15" t="n">
        <v>137</v>
      </c>
      <c r="EY173" s="15" t="n">
        <f aca="false">IF(EW173/EX173=INT(EW173/EX173),1,0)</f>
        <v>0</v>
      </c>
      <c r="EZ173" s="15" t="n">
        <f aca="false">IF(EY173=0,EW173,EW173/EX173)</f>
        <v>167</v>
      </c>
      <c r="FA173" s="15" t="n">
        <v>139</v>
      </c>
      <c r="FB173" s="15" t="n">
        <f aca="false">IF(EZ173/FA173=INT(EZ173/FA173),1,0)</f>
        <v>0</v>
      </c>
      <c r="FC173" s="15" t="n">
        <f aca="false">IF(FB173=0,EZ173,EZ173/FA173)</f>
        <v>167</v>
      </c>
      <c r="FD173" s="15" t="n">
        <v>149</v>
      </c>
      <c r="FE173" s="15" t="n">
        <f aca="false">IF(FC173/FD173=INT(FC173/FD173),1,0)</f>
        <v>0</v>
      </c>
      <c r="FF173" s="15" t="n">
        <f aca="false">IF(FE173=0,FC173,FC173/FD173)</f>
        <v>167</v>
      </c>
      <c r="FG173" s="15"/>
      <c r="FH173" s="15" t="n">
        <f aca="false">8*AF173+4*AI173+2*AL173+AO173</f>
        <v>3</v>
      </c>
      <c r="FI173" s="15" t="n">
        <f aca="false">4*AR173+2*AU173+AX173</f>
        <v>0</v>
      </c>
      <c r="FJ173" s="15" t="n">
        <f aca="false">2*BA173+BD173</f>
        <v>0</v>
      </c>
      <c r="FK173" s="15" t="n">
        <f aca="false">2*BG173+BJ173</f>
        <v>0</v>
      </c>
      <c r="FL173" s="15" t="n">
        <f aca="false">2*BM173+BP173</f>
        <v>0</v>
      </c>
      <c r="FM173" s="15" t="n">
        <f aca="false">2*BS173+BV173</f>
        <v>0</v>
      </c>
      <c r="FN173" s="15" t="n">
        <f aca="false">BY173</f>
        <v>0</v>
      </c>
      <c r="FO173" s="15" t="n">
        <f aca="false">CB173</f>
        <v>0</v>
      </c>
      <c r="FP173" s="15" t="n">
        <f aca="false">CE173</f>
        <v>0</v>
      </c>
      <c r="FQ173" s="15" t="n">
        <f aca="false">CH173</f>
        <v>0</v>
      </c>
      <c r="FR173" s="15" t="n">
        <f aca="false">CK173</f>
        <v>0</v>
      </c>
      <c r="FS173" s="0" t="n">
        <f aca="false">CN173</f>
        <v>0</v>
      </c>
      <c r="FT173" s="0" t="n">
        <f aca="false">CQ173</f>
        <v>0</v>
      </c>
      <c r="FU173" s="0" t="n">
        <f aca="false">CT173</f>
        <v>0</v>
      </c>
      <c r="FV173" s="0" t="n">
        <f aca="false">CW173</f>
        <v>0</v>
      </c>
      <c r="FW173" s="0" t="n">
        <f aca="false">CZ173</f>
        <v>0</v>
      </c>
      <c r="FX173" s="0" t="n">
        <f aca="false">DC173</f>
        <v>0</v>
      </c>
      <c r="FY173" s="0" t="n">
        <f aca="false">DF173</f>
        <v>0</v>
      </c>
      <c r="FZ173" s="0" t="n">
        <f aca="false">DI173</f>
        <v>0</v>
      </c>
      <c r="GA173" s="0" t="n">
        <f aca="false">DL173</f>
        <v>0</v>
      </c>
      <c r="GB173" s="0" t="n">
        <f aca="false">DO173</f>
        <v>0</v>
      </c>
      <c r="GC173" s="0" t="n">
        <f aca="false">DR173</f>
        <v>0</v>
      </c>
      <c r="GD173" s="0" t="n">
        <f aca="false">DU173</f>
        <v>0</v>
      </c>
      <c r="GE173" s="0" t="n">
        <f aca="false">DX173</f>
        <v>0</v>
      </c>
      <c r="GF173" s="0" t="n">
        <f aca="false">EA173</f>
        <v>0</v>
      </c>
      <c r="GG173" s="0" t="n">
        <f aca="false">ED173</f>
        <v>0</v>
      </c>
      <c r="GH173" s="0" t="n">
        <f aca="false">EG173</f>
        <v>0</v>
      </c>
      <c r="GI173" s="0" t="n">
        <f aca="false">EJ173</f>
        <v>0</v>
      </c>
      <c r="GJ173" s="0" t="n">
        <f aca="false">EM173</f>
        <v>0</v>
      </c>
      <c r="GK173" s="0" t="n">
        <f aca="false">EP173</f>
        <v>0</v>
      </c>
      <c r="GL173" s="0" t="n">
        <f aca="false">ES173</f>
        <v>0</v>
      </c>
      <c r="GM173" s="0" t="n">
        <f aca="false">EV173</f>
        <v>0</v>
      </c>
      <c r="GN173" s="0" t="n">
        <f aca="false">EY173</f>
        <v>0</v>
      </c>
      <c r="GO173" s="0" t="n">
        <f aca="false">FB173</f>
        <v>0</v>
      </c>
      <c r="GP173" s="0" t="n">
        <f aca="false">FE173</f>
        <v>0</v>
      </c>
      <c r="GQ173" s="0" t="n">
        <f aca="false">AD173</f>
        <v>1336</v>
      </c>
      <c r="GR173" s="0" t="n">
        <f aca="false">GQ173/GQ176</f>
        <v>1336</v>
      </c>
    </row>
    <row r="174" customFormat="false" ht="6" hidden="true" customHeight="true" outlineLevel="0" collapsed="false">
      <c r="A174" s="1"/>
      <c r="B174" s="13"/>
      <c r="C174" s="10"/>
      <c r="D174" s="10"/>
      <c r="E174" s="61"/>
      <c r="F174" s="78"/>
      <c r="G174" s="61"/>
      <c r="H174" s="10"/>
      <c r="I174" s="10"/>
      <c r="AB174" s="0" t="n">
        <f aca="false">AB173+INT(AC173/AC174)</f>
        <v>2</v>
      </c>
      <c r="AC174" s="15" t="n">
        <f aca="false">GU166</f>
        <v>2491</v>
      </c>
      <c r="AD174" s="0" t="n">
        <f aca="false">AC174</f>
        <v>2491</v>
      </c>
      <c r="AE174" s="0" t="n">
        <v>256</v>
      </c>
      <c r="AF174" s="15" t="n">
        <f aca="false">IF(AD174/AE174=INT(AD174/AE174),1,0)</f>
        <v>0</v>
      </c>
      <c r="AG174" s="15" t="n">
        <f aca="false">IF(AF174=0,AD174,AD174/AE174)</f>
        <v>2491</v>
      </c>
      <c r="AH174" s="15" t="n">
        <v>16</v>
      </c>
      <c r="AI174" s="15" t="n">
        <f aca="false">IF(AG174/AH174=INT(AG174/AH174),1,0)</f>
        <v>0</v>
      </c>
      <c r="AJ174" s="15" t="n">
        <f aca="false">IF(AI174=0,AG174,AG174/AH174)</f>
        <v>2491</v>
      </c>
      <c r="AK174" s="15" t="n">
        <v>4</v>
      </c>
      <c r="AL174" s="15" t="n">
        <f aca="false">IF(AJ174/AK174=INT(AJ174/AK174),1,0)</f>
        <v>0</v>
      </c>
      <c r="AM174" s="15" t="n">
        <f aca="false">IF(AL174=0,AJ174,AJ174/AK174)</f>
        <v>2491</v>
      </c>
      <c r="AN174" s="15" t="n">
        <v>2</v>
      </c>
      <c r="AO174" s="15" t="n">
        <f aca="false">IF(AM174/AN174=INT(AM174/AN174),1,0)</f>
        <v>0</v>
      </c>
      <c r="AP174" s="15" t="n">
        <f aca="false">IF(AO174=0,AM174,AM174/AN174)</f>
        <v>2491</v>
      </c>
      <c r="AQ174" s="15" t="n">
        <v>81</v>
      </c>
      <c r="AR174" s="15" t="n">
        <f aca="false">IF(AP174/AQ174=INT(AP174/AQ174),1,0)</f>
        <v>0</v>
      </c>
      <c r="AS174" s="15" t="n">
        <f aca="false">IF(AR174=0,AP174,AP174/AQ174)</f>
        <v>2491</v>
      </c>
      <c r="AT174" s="15" t="n">
        <v>9</v>
      </c>
      <c r="AU174" s="15" t="n">
        <f aca="false">IF(AS174/AT174=INT(AS174/AT174),1,0)</f>
        <v>0</v>
      </c>
      <c r="AV174" s="15" t="n">
        <f aca="false">IF(AU174=0,AS174,AS174/AT174)</f>
        <v>2491</v>
      </c>
      <c r="AW174" s="15" t="n">
        <v>3</v>
      </c>
      <c r="AX174" s="15" t="n">
        <f aca="false">IF(AV174/AW174=INT(AV174/AW174),1,0)</f>
        <v>0</v>
      </c>
      <c r="AY174" s="15" t="n">
        <f aca="false">IF(AX174=0,AV174,AV174/AW174)</f>
        <v>2491</v>
      </c>
      <c r="AZ174" s="15" t="n">
        <v>25</v>
      </c>
      <c r="BA174" s="15" t="n">
        <f aca="false">IF(AY174/AZ174=INT(AY174/AZ174),1,0)</f>
        <v>0</v>
      </c>
      <c r="BB174" s="15" t="n">
        <f aca="false">IF(BA174=0,AY174,AY174/AZ174)</f>
        <v>2491</v>
      </c>
      <c r="BC174" s="15" t="n">
        <v>5</v>
      </c>
      <c r="BD174" s="15" t="n">
        <f aca="false">IF(BB174/BC174=INT(BB174/BC174),1,0)</f>
        <v>0</v>
      </c>
      <c r="BE174" s="15" t="n">
        <f aca="false">IF(BD174=0,BB174,BB174/BC174)</f>
        <v>2491</v>
      </c>
      <c r="BF174" s="15" t="n">
        <v>49</v>
      </c>
      <c r="BG174" s="15" t="n">
        <f aca="false">IF(BE174/BF174=INT(BE174/BF174),1,0)</f>
        <v>0</v>
      </c>
      <c r="BH174" s="15" t="n">
        <f aca="false">IF(BG174=0,BE174,BE174/BF174)</f>
        <v>2491</v>
      </c>
      <c r="BI174" s="15" t="n">
        <v>7</v>
      </c>
      <c r="BJ174" s="15" t="n">
        <f aca="false">IF(BH174/BI174=INT(BH174/BI174),1,0)</f>
        <v>0</v>
      </c>
      <c r="BK174" s="15" t="n">
        <f aca="false">IF(BJ174=0,BH174,BH174/BI174)</f>
        <v>2491</v>
      </c>
      <c r="BL174" s="15" t="n">
        <v>121</v>
      </c>
      <c r="BM174" s="15" t="n">
        <f aca="false">IF(BK174/BL174=INT(BK174/BL174),1,0)</f>
        <v>0</v>
      </c>
      <c r="BN174" s="15" t="n">
        <f aca="false">IF(BM174=0,BK174,BK174/BL174)</f>
        <v>2491</v>
      </c>
      <c r="BO174" s="15" t="n">
        <v>11</v>
      </c>
      <c r="BP174" s="15" t="n">
        <f aca="false">IF(BN174/BO174=INT(BN174/BO174),1,0)</f>
        <v>0</v>
      </c>
      <c r="BQ174" s="15" t="n">
        <f aca="false">IF(BP174=0,BN174,BN174/BO174)</f>
        <v>2491</v>
      </c>
      <c r="BR174" s="15" t="n">
        <v>169</v>
      </c>
      <c r="BS174" s="15" t="n">
        <f aca="false">IF(BQ174/BR174=INT(BQ174/BR174),1,0)</f>
        <v>0</v>
      </c>
      <c r="BT174" s="15" t="n">
        <f aca="false">IF(BS174=0,BQ174,BQ174/BR174)</f>
        <v>2491</v>
      </c>
      <c r="BU174" s="15" t="n">
        <v>13</v>
      </c>
      <c r="BV174" s="15" t="n">
        <f aca="false">IF(BT174/BU174=INT(BT174/BU174),1,0)</f>
        <v>0</v>
      </c>
      <c r="BW174" s="15" t="n">
        <f aca="false">IF(BV174=0,BT174,BT174/BU174)</f>
        <v>2491</v>
      </c>
      <c r="BX174" s="15" t="n">
        <v>17</v>
      </c>
      <c r="BY174" s="15" t="n">
        <f aca="false">IF(BW174/BX174=INT(BW174/BX174),1,0)</f>
        <v>0</v>
      </c>
      <c r="BZ174" s="15" t="n">
        <f aca="false">IF(BY174=0,BW174,BW174/BX174)</f>
        <v>2491</v>
      </c>
      <c r="CA174" s="15" t="n">
        <v>19</v>
      </c>
      <c r="CB174" s="15" t="n">
        <f aca="false">IF(BZ174/CA174=INT(BZ174/CA174),1,0)</f>
        <v>0</v>
      </c>
      <c r="CC174" s="15" t="n">
        <f aca="false">IF(CB174=0,BZ174,BZ174/CA174)</f>
        <v>2491</v>
      </c>
      <c r="CD174" s="15" t="n">
        <v>23</v>
      </c>
      <c r="CE174" s="15" t="n">
        <f aca="false">IF(CC174/CD174=INT(CC174/CD174),1,0)</f>
        <v>0</v>
      </c>
      <c r="CF174" s="15" t="n">
        <f aca="false">IF(CE174=0,CC174,CC174/CD174)</f>
        <v>2491</v>
      </c>
      <c r="CG174" s="15" t="n">
        <v>29</v>
      </c>
      <c r="CH174" s="15" t="n">
        <f aca="false">IF(CF174/CG174=INT(CF174/CG174),1,0)</f>
        <v>0</v>
      </c>
      <c r="CI174" s="15" t="n">
        <f aca="false">IF(CH174=0,CF174,CF174/CG174)</f>
        <v>2491</v>
      </c>
      <c r="CJ174" s="15" t="n">
        <v>31</v>
      </c>
      <c r="CK174" s="15" t="n">
        <f aca="false">IF(CI174/CJ174=INT(CI174/CJ174),1,0)</f>
        <v>0</v>
      </c>
      <c r="CL174" s="15" t="n">
        <f aca="false">IF(CK174=0,CI174,CI174/CJ174)</f>
        <v>2491</v>
      </c>
      <c r="CM174" s="15" t="n">
        <v>37</v>
      </c>
      <c r="CN174" s="15" t="n">
        <f aca="false">IF(CL174/CM174=INT(CL174/CM174),1,0)</f>
        <v>0</v>
      </c>
      <c r="CO174" s="15" t="n">
        <f aca="false">IF(CN174=0,CL174,CL174/CM174)</f>
        <v>2491</v>
      </c>
      <c r="CP174" s="15" t="n">
        <v>41</v>
      </c>
      <c r="CQ174" s="15" t="n">
        <f aca="false">IF(CO174/CP174=INT(CO174/CP174),1,0)</f>
        <v>0</v>
      </c>
      <c r="CR174" s="15" t="n">
        <f aca="false">IF(CQ174=0,CO174,CO174/CP174)</f>
        <v>2491</v>
      </c>
      <c r="CS174" s="15" t="n">
        <v>43</v>
      </c>
      <c r="CT174" s="15" t="n">
        <f aca="false">IF(CR174/CS174=INT(CR174/CS174),1,0)</f>
        <v>0</v>
      </c>
      <c r="CU174" s="15" t="n">
        <f aca="false">IF(CT174=0,CR174,CR174/CS174)</f>
        <v>2491</v>
      </c>
      <c r="CV174" s="15" t="n">
        <v>47</v>
      </c>
      <c r="CW174" s="15" t="n">
        <f aca="false">IF(CU174/CV174=INT(CU174/CV174),1,0)</f>
        <v>1</v>
      </c>
      <c r="CX174" s="15" t="n">
        <f aca="false">IF(CW174=0,CU174,CU174/CV174)</f>
        <v>53</v>
      </c>
      <c r="CY174" s="15" t="n">
        <v>53</v>
      </c>
      <c r="CZ174" s="15" t="n">
        <f aca="false">IF(CX174/CY174=INT(CX174/CY174),1,0)</f>
        <v>1</v>
      </c>
      <c r="DA174" s="15" t="n">
        <f aca="false">IF(CZ174=0,CX174,CX174/CY174)</f>
        <v>1</v>
      </c>
      <c r="DB174" s="15" t="n">
        <v>59</v>
      </c>
      <c r="DC174" s="15" t="n">
        <f aca="false">IF(DA174/DB174=INT(DA174/DB174),1,0)</f>
        <v>0</v>
      </c>
      <c r="DD174" s="15" t="n">
        <f aca="false">IF(DC174=0,DA174,DA174/DB174)</f>
        <v>1</v>
      </c>
      <c r="DE174" s="15" t="n">
        <v>61</v>
      </c>
      <c r="DF174" s="15" t="n">
        <f aca="false">IF(DD174/DE174=INT(DD174/DE174),1,0)</f>
        <v>0</v>
      </c>
      <c r="DG174" s="15" t="n">
        <f aca="false">IF(DF174=0,DD174,DD174/DE174)</f>
        <v>1</v>
      </c>
      <c r="DH174" s="15" t="n">
        <v>67</v>
      </c>
      <c r="DI174" s="15" t="n">
        <f aca="false">IF(DG174/DH174=INT(DG174/DH174),1,0)</f>
        <v>0</v>
      </c>
      <c r="DJ174" s="15" t="n">
        <f aca="false">IF(DI174=0,DG174,DG174/DH174)</f>
        <v>1</v>
      </c>
      <c r="DK174" s="15" t="n">
        <v>71</v>
      </c>
      <c r="DL174" s="15" t="n">
        <f aca="false">IF(DJ174/DK174=INT(DJ174/DK174),1,0)</f>
        <v>0</v>
      </c>
      <c r="DM174" s="15" t="n">
        <f aca="false">IF(DL174=0,DJ174,DJ174/DK174)</f>
        <v>1</v>
      </c>
      <c r="DN174" s="15" t="n">
        <v>73</v>
      </c>
      <c r="DO174" s="15" t="n">
        <f aca="false">IF(DM174/DN174=INT(DM174/DN174),1,0)</f>
        <v>0</v>
      </c>
      <c r="DP174" s="15" t="n">
        <f aca="false">IF(DO174=0,DM174,DM174/DN174)</f>
        <v>1</v>
      </c>
      <c r="DQ174" s="15" t="n">
        <v>79</v>
      </c>
      <c r="DR174" s="15" t="n">
        <f aca="false">IF(DP174/DQ174=INT(DP174/DQ174),1,0)</f>
        <v>0</v>
      </c>
      <c r="DS174" s="15" t="n">
        <f aca="false">IF(DR174=0,DP174,DP174/DQ174)</f>
        <v>1</v>
      </c>
      <c r="DT174" s="15" t="n">
        <v>83</v>
      </c>
      <c r="DU174" s="15" t="n">
        <f aca="false">IF(DS174/DT174=INT(DS174/DT174),1,0)</f>
        <v>0</v>
      </c>
      <c r="DV174" s="15" t="n">
        <f aca="false">IF(DU174=0,DS174,DS174/DT174)</f>
        <v>1</v>
      </c>
      <c r="DW174" s="15" t="n">
        <v>89</v>
      </c>
      <c r="DX174" s="15" t="n">
        <f aca="false">IF(DV174/DW174=INT(DV174/DW174),1,0)</f>
        <v>0</v>
      </c>
      <c r="DY174" s="15" t="n">
        <f aca="false">IF(DX174=0,DV174,DV174/DW174)</f>
        <v>1</v>
      </c>
      <c r="DZ174" s="15" t="n">
        <v>97</v>
      </c>
      <c r="EA174" s="15" t="n">
        <f aca="false">IF(DY174/DZ174=INT(DY174/DZ174),1,0)</f>
        <v>0</v>
      </c>
      <c r="EB174" s="15" t="n">
        <f aca="false">IF(EA174=0,DY174,DY174/DZ174)</f>
        <v>1</v>
      </c>
      <c r="EC174" s="15" t="n">
        <v>101</v>
      </c>
      <c r="ED174" s="15" t="n">
        <f aca="false">IF(EB174/EC174=INT(EB174/EC174),1,0)</f>
        <v>0</v>
      </c>
      <c r="EE174" s="15" t="n">
        <f aca="false">IF(ED174=0,EB174,EB174/EC174)</f>
        <v>1</v>
      </c>
      <c r="EF174" s="15" t="n">
        <v>103</v>
      </c>
      <c r="EG174" s="15" t="n">
        <f aca="false">IF(EE174/EF174=INT(EE174/EF174),1,0)</f>
        <v>0</v>
      </c>
      <c r="EH174" s="15" t="n">
        <f aca="false">IF(EG174=0,EE174,EE174/EF174)</f>
        <v>1</v>
      </c>
      <c r="EI174" s="15" t="n">
        <v>107</v>
      </c>
      <c r="EJ174" s="15" t="n">
        <f aca="false">IF(EH174/EI174=INT(EH174/EI174),1,0)</f>
        <v>0</v>
      </c>
      <c r="EK174" s="15" t="n">
        <f aca="false">IF(EJ174=0,EH174,EH174/EI174)</f>
        <v>1</v>
      </c>
      <c r="EL174" s="15" t="n">
        <v>109</v>
      </c>
      <c r="EM174" s="15" t="n">
        <f aca="false">IF(EK174/EL174=INT(EK174/EL174),1,0)</f>
        <v>0</v>
      </c>
      <c r="EN174" s="15" t="n">
        <f aca="false">IF(EM174=0,EK174,EK174/EL174)</f>
        <v>1</v>
      </c>
      <c r="EO174" s="15" t="n">
        <v>113</v>
      </c>
      <c r="EP174" s="15" t="n">
        <f aca="false">IF(EN174/EO174=INT(EN174/EO174),1,0)</f>
        <v>0</v>
      </c>
      <c r="EQ174" s="15" t="n">
        <f aca="false">IF(EP174=0,EN174,EN174/EO174)</f>
        <v>1</v>
      </c>
      <c r="ER174" s="15" t="n">
        <v>127</v>
      </c>
      <c r="ES174" s="15" t="n">
        <f aca="false">IF(EQ174/ER174=INT(EQ174/ER174),1,0)</f>
        <v>0</v>
      </c>
      <c r="ET174" s="15" t="n">
        <f aca="false">IF(ES174=0,EQ174,EQ174/ER174)</f>
        <v>1</v>
      </c>
      <c r="EU174" s="15" t="n">
        <v>131</v>
      </c>
      <c r="EV174" s="15" t="n">
        <f aca="false">IF(ET174/EU174=INT(ET174/EU174),1,0)</f>
        <v>0</v>
      </c>
      <c r="EW174" s="15" t="n">
        <f aca="false">IF(EV174=0,ET174,ET174/EU174)</f>
        <v>1</v>
      </c>
      <c r="EX174" s="15" t="n">
        <v>137</v>
      </c>
      <c r="EY174" s="15" t="n">
        <f aca="false">IF(EW174/EX174=INT(EW174/EX174),1,0)</f>
        <v>0</v>
      </c>
      <c r="EZ174" s="15" t="n">
        <f aca="false">IF(EY174=0,EW174,EW174/EX174)</f>
        <v>1</v>
      </c>
      <c r="FA174" s="15" t="n">
        <v>139</v>
      </c>
      <c r="FB174" s="15" t="n">
        <f aca="false">IF(EZ174/FA174=INT(EZ174/FA174),1,0)</f>
        <v>0</v>
      </c>
      <c r="FC174" s="15" t="n">
        <f aca="false">IF(FB174=0,EZ174,EZ174/FA174)</f>
        <v>1</v>
      </c>
      <c r="FD174" s="15" t="n">
        <v>149</v>
      </c>
      <c r="FE174" s="15" t="n">
        <f aca="false">IF(FC174/FD174=INT(FC174/FD174),1,0)</f>
        <v>0</v>
      </c>
      <c r="FF174" s="15" t="n">
        <f aca="false">IF(FE174=0,FC174,FC174/FD174)</f>
        <v>1</v>
      </c>
      <c r="FG174" s="15"/>
      <c r="FH174" s="15" t="n">
        <f aca="false">8*AF174+4*AI174+2*AL174+AO174</f>
        <v>0</v>
      </c>
      <c r="FI174" s="15" t="n">
        <f aca="false">4*AR174+2*AU174+AX174</f>
        <v>0</v>
      </c>
      <c r="FJ174" s="15" t="n">
        <f aca="false">2*BA174+BD174</f>
        <v>0</v>
      </c>
      <c r="FK174" s="15" t="n">
        <f aca="false">2*BG174+BJ174</f>
        <v>0</v>
      </c>
      <c r="FL174" s="15" t="n">
        <f aca="false">2*BM174+BP174</f>
        <v>0</v>
      </c>
      <c r="FM174" s="15" t="n">
        <f aca="false">2*BS174+BV174</f>
        <v>0</v>
      </c>
      <c r="FN174" s="15" t="n">
        <f aca="false">BY174</f>
        <v>0</v>
      </c>
      <c r="FO174" s="15" t="n">
        <f aca="false">CB174</f>
        <v>0</v>
      </c>
      <c r="FP174" s="15" t="n">
        <f aca="false">CE174</f>
        <v>0</v>
      </c>
      <c r="FQ174" s="15" t="n">
        <f aca="false">CH174</f>
        <v>0</v>
      </c>
      <c r="FR174" s="15" t="n">
        <f aca="false">CK174</f>
        <v>0</v>
      </c>
      <c r="FS174" s="0" t="n">
        <f aca="false">CN174</f>
        <v>0</v>
      </c>
      <c r="FT174" s="0" t="n">
        <f aca="false">CQ174</f>
        <v>0</v>
      </c>
      <c r="FU174" s="0" t="n">
        <f aca="false">CT174</f>
        <v>0</v>
      </c>
      <c r="FV174" s="0" t="n">
        <f aca="false">CW174</f>
        <v>1</v>
      </c>
      <c r="FW174" s="0" t="n">
        <f aca="false">CZ174</f>
        <v>1</v>
      </c>
      <c r="FX174" s="0" t="n">
        <f aca="false">DC174</f>
        <v>0</v>
      </c>
      <c r="FY174" s="0" t="n">
        <f aca="false">DF174</f>
        <v>0</v>
      </c>
      <c r="FZ174" s="0" t="n">
        <f aca="false">DI174</f>
        <v>0</v>
      </c>
      <c r="GA174" s="0" t="n">
        <f aca="false">DL174</f>
        <v>0</v>
      </c>
      <c r="GB174" s="0" t="n">
        <f aca="false">DO174</f>
        <v>0</v>
      </c>
      <c r="GC174" s="0" t="n">
        <f aca="false">DR174</f>
        <v>0</v>
      </c>
      <c r="GD174" s="0" t="n">
        <f aca="false">DU174</f>
        <v>0</v>
      </c>
      <c r="GE174" s="0" t="n">
        <f aca="false">DX174</f>
        <v>0</v>
      </c>
      <c r="GF174" s="0" t="n">
        <f aca="false">EA174</f>
        <v>0</v>
      </c>
      <c r="GG174" s="0" t="n">
        <f aca="false">ED174</f>
        <v>0</v>
      </c>
      <c r="GH174" s="0" t="n">
        <f aca="false">EG174</f>
        <v>0</v>
      </c>
      <c r="GI174" s="0" t="n">
        <f aca="false">EJ174</f>
        <v>0</v>
      </c>
      <c r="GJ174" s="0" t="n">
        <f aca="false">EM174</f>
        <v>0</v>
      </c>
      <c r="GK174" s="0" t="n">
        <f aca="false">EP174</f>
        <v>0</v>
      </c>
      <c r="GL174" s="0" t="n">
        <f aca="false">ES174</f>
        <v>0</v>
      </c>
      <c r="GM174" s="0" t="n">
        <f aca="false">EV174</f>
        <v>0</v>
      </c>
      <c r="GN174" s="0" t="n">
        <f aca="false">EY174</f>
        <v>0</v>
      </c>
      <c r="GO174" s="0" t="n">
        <f aca="false">FB174</f>
        <v>0</v>
      </c>
      <c r="GP174" s="0" t="n">
        <f aca="false">FE174</f>
        <v>0</v>
      </c>
      <c r="GQ174" s="0" t="n">
        <f aca="false">AD174</f>
        <v>2491</v>
      </c>
      <c r="GR174" s="0" t="n">
        <f aca="false">GQ174/GQ176</f>
        <v>2491</v>
      </c>
    </row>
    <row r="175" customFormat="false" ht="6" hidden="true" customHeight="true" outlineLevel="0" collapsed="false">
      <c r="A175" s="1"/>
      <c r="B175" s="13"/>
      <c r="C175" s="10"/>
      <c r="D175" s="10"/>
      <c r="E175" s="61"/>
      <c r="F175" s="78"/>
      <c r="G175" s="61"/>
      <c r="H175" s="10"/>
      <c r="I175" s="10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 t="n">
        <f aca="false">IF(FH173&lt;FH174,FH173,FH174)</f>
        <v>0</v>
      </c>
      <c r="FI175" s="15" t="n">
        <f aca="false">IF(FI173&lt;FI174,FI173,FI174)</f>
        <v>0</v>
      </c>
      <c r="FJ175" s="15" t="n">
        <f aca="false">IF(FJ173&lt;FJ174,FJ173,FJ174)</f>
        <v>0</v>
      </c>
      <c r="FK175" s="15" t="n">
        <f aca="false">IF(FK173&lt;FK174,FK173,FK174)</f>
        <v>0</v>
      </c>
      <c r="FL175" s="15" t="n">
        <f aca="false">IF(FL173&lt;FL174,FL173,FL174)</f>
        <v>0</v>
      </c>
      <c r="FM175" s="15" t="n">
        <f aca="false">IF(FM173&lt;FM174,FM173,FM174)</f>
        <v>0</v>
      </c>
      <c r="FN175" s="15" t="n">
        <f aca="false">IF(FN173&lt;FN174,FN173,FN174)</f>
        <v>0</v>
      </c>
      <c r="FO175" s="15" t="n">
        <f aca="false">IF(FO173&lt;FO174,FO173,FO174)</f>
        <v>0</v>
      </c>
      <c r="FP175" s="15" t="n">
        <f aca="false">IF(FP173&lt;FP174,FP173,FP174)</f>
        <v>0</v>
      </c>
      <c r="FQ175" s="15" t="n">
        <f aca="false">IF(FQ173&lt;FQ174,FQ173,FQ174)</f>
        <v>0</v>
      </c>
      <c r="FR175" s="15" t="n">
        <f aca="false">IF(FR173&lt;FR174,FR173,FR174)</f>
        <v>0</v>
      </c>
      <c r="FS175" s="15" t="n">
        <f aca="false">IF(FS173&lt;FS174,FS173,FS174)</f>
        <v>0</v>
      </c>
      <c r="FT175" s="15" t="n">
        <f aca="false">IF(FT173&lt;FT174,FT173,FT174)</f>
        <v>0</v>
      </c>
      <c r="FU175" s="15" t="n">
        <f aca="false">IF(FU173&lt;FU174,FU173,FU174)</f>
        <v>0</v>
      </c>
      <c r="FV175" s="15" t="n">
        <f aca="false">IF(FV173&lt;FV174,FV173,FV174)</f>
        <v>0</v>
      </c>
      <c r="FW175" s="15" t="n">
        <f aca="false">IF(FW173&lt;FW174,FW173,FW174)</f>
        <v>0</v>
      </c>
      <c r="FX175" s="15" t="n">
        <f aca="false">IF(FX173&lt;FX174,FX173,FX174)</f>
        <v>0</v>
      </c>
      <c r="FY175" s="15" t="n">
        <f aca="false">IF(FY173&lt;FY174,FY173,FY174)</f>
        <v>0</v>
      </c>
      <c r="FZ175" s="15" t="n">
        <f aca="false">IF(FZ173&lt;FZ174,FZ173,FZ174)</f>
        <v>0</v>
      </c>
      <c r="GA175" s="15" t="n">
        <f aca="false">IF(GA173&lt;GA174,GA173,GA174)</f>
        <v>0</v>
      </c>
      <c r="GB175" s="15" t="n">
        <f aca="false">IF(GB173&lt;GB174,GB173,GB174)</f>
        <v>0</v>
      </c>
      <c r="GC175" s="15" t="n">
        <f aca="false">IF(GC173&lt;GC174,GC173,GC174)</f>
        <v>0</v>
      </c>
      <c r="GD175" s="15" t="n">
        <f aca="false">IF(GD173&lt;GD174,GD173,GD174)</f>
        <v>0</v>
      </c>
      <c r="GE175" s="15" t="n">
        <f aca="false">IF(GE173&lt;GE174,GE173,GE174)</f>
        <v>0</v>
      </c>
      <c r="GF175" s="15" t="n">
        <f aca="false">IF(GF173&lt;GF174,GF173,GF174)</f>
        <v>0</v>
      </c>
      <c r="GG175" s="15" t="n">
        <f aca="false">IF(GG173&lt;GG174,GG173,GG174)</f>
        <v>0</v>
      </c>
      <c r="GH175" s="15" t="n">
        <f aca="false">IF(GH173&lt;GH174,GH173,GH174)</f>
        <v>0</v>
      </c>
      <c r="GI175" s="15" t="n">
        <f aca="false">IF(GI173&lt;GI174,GI173,GI174)</f>
        <v>0</v>
      </c>
      <c r="GJ175" s="15" t="n">
        <f aca="false">IF(GJ173&lt;GJ174,GJ173,GJ174)</f>
        <v>0</v>
      </c>
      <c r="GK175" s="15" t="n">
        <f aca="false">IF(GK173&lt;GK174,GK173,GK174)</f>
        <v>0</v>
      </c>
      <c r="GL175" s="15" t="n">
        <f aca="false">IF(GL173&lt;GL174,GL173,GL174)</f>
        <v>0</v>
      </c>
      <c r="GM175" s="15" t="n">
        <f aca="false">IF(GM173&lt;GM174,GM173,GM174)</f>
        <v>0</v>
      </c>
      <c r="GN175" s="15" t="n">
        <f aca="false">IF(GN173&lt;GN174,GN173,GN174)</f>
        <v>0</v>
      </c>
      <c r="GO175" s="15" t="n">
        <f aca="false">IF(GO173&lt;GO174,GO173,GO174)</f>
        <v>0</v>
      </c>
      <c r="GP175" s="15" t="n">
        <f aca="false">IF(GP173&lt;GP174,GP173,GP174)</f>
        <v>0</v>
      </c>
    </row>
    <row r="176" customFormat="false" ht="6" hidden="true" customHeight="true" outlineLevel="0" collapsed="false">
      <c r="A176" s="1"/>
      <c r="B176" s="13"/>
      <c r="C176" s="10"/>
      <c r="D176" s="10"/>
      <c r="E176" s="61"/>
      <c r="F176" s="78"/>
      <c r="G176" s="61"/>
      <c r="H176" s="10"/>
      <c r="I176" s="10"/>
      <c r="AC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0" t="n">
        <f aca="false">FH$3^FH175</f>
        <v>1</v>
      </c>
      <c r="FI176" s="0" t="n">
        <f aca="false">FI$3^FI175*FH176</f>
        <v>1</v>
      </c>
      <c r="FJ176" s="0" t="n">
        <f aca="false">FJ$3^FJ175*FI176</f>
        <v>1</v>
      </c>
      <c r="FK176" s="0" t="n">
        <f aca="false">FK$3^FK175*FJ176</f>
        <v>1</v>
      </c>
      <c r="FL176" s="0" t="n">
        <f aca="false">FL$3^FL175*FK176</f>
        <v>1</v>
      </c>
      <c r="FM176" s="0" t="n">
        <f aca="false">FM$3^FM175*FL176</f>
        <v>1</v>
      </c>
      <c r="FN176" s="0" t="n">
        <f aca="false">FN$3^FN175*FM176</f>
        <v>1</v>
      </c>
      <c r="FO176" s="0" t="n">
        <f aca="false">FO$3^FO175*FN176</f>
        <v>1</v>
      </c>
      <c r="FP176" s="0" t="n">
        <f aca="false">FP$3^FP175*FO176</f>
        <v>1</v>
      </c>
      <c r="FQ176" s="0" t="n">
        <f aca="false">FQ$3^FQ175*FP176</f>
        <v>1</v>
      </c>
      <c r="FR176" s="0" t="n">
        <f aca="false">FR$3^FR175*FQ176</f>
        <v>1</v>
      </c>
      <c r="FS176" s="0" t="n">
        <f aca="false">FS$3^FS175*FR176</f>
        <v>1</v>
      </c>
      <c r="FT176" s="0" t="n">
        <f aca="false">FT$3^FT175*FS176</f>
        <v>1</v>
      </c>
      <c r="FU176" s="0" t="n">
        <f aca="false">FU$3^FU175*FT176</f>
        <v>1</v>
      </c>
      <c r="FV176" s="0" t="n">
        <f aca="false">FV$3^FV175*FU176</f>
        <v>1</v>
      </c>
      <c r="FW176" s="0" t="n">
        <f aca="false">FW$3^FW175*FV176</f>
        <v>1</v>
      </c>
      <c r="FX176" s="0" t="n">
        <f aca="false">FX$3^FX175*FW176</f>
        <v>1</v>
      </c>
      <c r="FY176" s="0" t="n">
        <f aca="false">FY$3^FY175*FX176</f>
        <v>1</v>
      </c>
      <c r="FZ176" s="0" t="n">
        <f aca="false">FZ$3^FZ175*FY176</f>
        <v>1</v>
      </c>
      <c r="GA176" s="0" t="n">
        <f aca="false">GA$3^GA175*FZ176</f>
        <v>1</v>
      </c>
      <c r="GB176" s="0" t="n">
        <f aca="false">GB$3^GB175*GA176</f>
        <v>1</v>
      </c>
      <c r="GC176" s="0" t="n">
        <f aca="false">GC$3^GC175*GB176</f>
        <v>1</v>
      </c>
      <c r="GD176" s="0" t="n">
        <f aca="false">GD$3^GD175*GC176</f>
        <v>1</v>
      </c>
      <c r="GE176" s="0" t="n">
        <f aca="false">GE$3^GE175*GD176</f>
        <v>1</v>
      </c>
      <c r="GF176" s="0" t="n">
        <f aca="false">GF$3^GF175*GE176</f>
        <v>1</v>
      </c>
      <c r="GG176" s="0" t="n">
        <f aca="false">GG$3^GG175*GF176</f>
        <v>1</v>
      </c>
      <c r="GH176" s="0" t="n">
        <f aca="false">GH$3^GH175*GG176</f>
        <v>1</v>
      </c>
      <c r="GI176" s="0" t="n">
        <f aca="false">GI$3^GI175*GH176</f>
        <v>1</v>
      </c>
      <c r="GJ176" s="0" t="n">
        <f aca="false">GJ$3^GJ175*GI176</f>
        <v>1</v>
      </c>
      <c r="GK176" s="0" t="n">
        <f aca="false">GK$3^GK175*GJ176</f>
        <v>1</v>
      </c>
      <c r="GL176" s="0" t="n">
        <f aca="false">GL$3^GL175*GK176</f>
        <v>1</v>
      </c>
      <c r="GM176" s="0" t="n">
        <f aca="false">GM$3^GM175*GL176</f>
        <v>1</v>
      </c>
      <c r="GN176" s="0" t="n">
        <f aca="false">GN$3^GN175*GM176</f>
        <v>1</v>
      </c>
      <c r="GO176" s="0" t="n">
        <f aca="false">GO$3^GO175*GN176</f>
        <v>1</v>
      </c>
      <c r="GP176" s="0" t="n">
        <f aca="false">GP$3^GP175*GO176</f>
        <v>1</v>
      </c>
      <c r="GQ176" s="0" t="n">
        <f aca="false">GP176</f>
        <v>1</v>
      </c>
    </row>
    <row r="177" customFormat="false" ht="8.25" hidden="false" customHeight="true" outlineLevel="0" collapsed="false">
      <c r="A177" s="1"/>
      <c r="B177" s="13"/>
      <c r="C177" s="10"/>
      <c r="D177" s="10"/>
      <c r="E177" s="61"/>
      <c r="F177" s="78"/>
      <c r="G177" s="61"/>
      <c r="H177" s="10"/>
      <c r="I177" s="10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</row>
    <row r="178" customFormat="false" ht="19.5" hidden="false" customHeight="true" outlineLevel="0" collapsed="false">
      <c r="A178" s="1"/>
      <c r="B178" s="10" t="str">
        <f aca="false">HD178</f>
        <v>16  19/46  -  13  10/11</v>
      </c>
      <c r="C178" s="10"/>
      <c r="D178" s="10"/>
      <c r="E178" s="61" t="s">
        <v>16</v>
      </c>
      <c r="F178" s="66" t="str">
        <f aca="false">HM178</f>
        <v>2  255/506</v>
      </c>
      <c r="G178" s="73"/>
      <c r="H178" s="10"/>
      <c r="I178" s="10" t="n">
        <f aca="false">R178+K178</f>
        <v>8</v>
      </c>
      <c r="K178" s="4" t="n">
        <v>2</v>
      </c>
      <c r="Q178" s="4" t="n">
        <f aca="false">Q165+1</f>
        <v>14</v>
      </c>
      <c r="R178" s="4" t="n">
        <f aca="false">INT(0.5+(R$2/17*(Q178-1)))+O$2</f>
        <v>6</v>
      </c>
      <c r="T178" s="0" t="n">
        <f aca="false">R178</f>
        <v>6</v>
      </c>
      <c r="U178" s="0" t="n">
        <f aca="false">IF(R178=2,1,IF(R178=3,1,IF(R178=4,2,IF(R178=5,4,IF(R178=6,7,IF(R178=7,11,IF(R178=8,20,IF(R178=9,30,50))))))))</f>
        <v>7</v>
      </c>
      <c r="V178" s="0" t="n">
        <f aca="false">IF(R178=2,2,IF(R178=3,3,IF(R178=4,5,IF(R178=5,9,IF(R178=6,20,IF(R178=7,35,IF(R178=8,60,IF(R178=9,100,150))))))))</f>
        <v>20</v>
      </c>
      <c r="W178" s="0" t="n">
        <f aca="false">IF(R178=2,5,IF(R178=3,7,IF(R178=4,9,IF(R178=5,14,IF(R178=6,19,IF(R178=7,24,IF(R178=8,29,IF(R178=9,34,39))))))))</f>
        <v>19</v>
      </c>
      <c r="X178" s="0" t="n">
        <f aca="false">IF(R178=2,9,IF(R178=3,19,IF(R178=4,29,IF(R178=5,44,IF(R178=6,54,IF(R178=7,69,IF(R178=8,84,IF(R178=9,99,124))))))))</f>
        <v>54</v>
      </c>
      <c r="Y178" s="0" t="n">
        <f aca="false">IF(R178=2,6,IF(R178=3,8,IF(R178=4,10,IF(R178=5,15,IF(R178=6,20,IF(R178=7,25,IF(R178=8,30,IF(R178=9,35,40))))))))</f>
        <v>20</v>
      </c>
      <c r="Z178" s="0" t="n">
        <f aca="false">IF(R178=2,10,IF(R178=3,20,IF(R178=4,30,IF(R178=5,45,IF(R178=6,55,IF(R178=7,70,IF(R178=8,85,IF(R178=9,100,125))))))))</f>
        <v>55</v>
      </c>
      <c r="AA178" s="0" t="s">
        <v>105</v>
      </c>
      <c r="AB178" s="15" t="n">
        <f aca="true">INT((RAND()*(V178-(AB182+1))+AB182+1))</f>
        <v>16</v>
      </c>
      <c r="AC178" s="15" t="n">
        <f aca="true">INT((RAND()*(X178-W178+1)+W178))</f>
        <v>19</v>
      </c>
      <c r="AD178" s="0" t="n">
        <f aca="false">AC178-AC179*(AB179-AB178)</f>
        <v>19</v>
      </c>
      <c r="AE178" s="0" t="n">
        <v>256</v>
      </c>
      <c r="AF178" s="15" t="n">
        <f aca="false">IF(AD178/AE178=INT(AD178/AE178),1,0)</f>
        <v>0</v>
      </c>
      <c r="AG178" s="15" t="n">
        <f aca="false">IF(AF178=0,AD178,AD178/AE178)</f>
        <v>19</v>
      </c>
      <c r="AH178" s="15" t="n">
        <v>16</v>
      </c>
      <c r="AI178" s="15" t="n">
        <f aca="false">IF(AG178/AH178=INT(AG178/AH178),1,0)</f>
        <v>0</v>
      </c>
      <c r="AJ178" s="15" t="n">
        <f aca="false">IF(AI178=0,AG178,AG178/AH178)</f>
        <v>19</v>
      </c>
      <c r="AK178" s="15" t="n">
        <v>4</v>
      </c>
      <c r="AL178" s="15" t="n">
        <f aca="false">IF(AJ178/AK178=INT(AJ178/AK178),1,0)</f>
        <v>0</v>
      </c>
      <c r="AM178" s="15" t="n">
        <f aca="false">IF(AL178=0,AJ178,AJ178/AK178)</f>
        <v>19</v>
      </c>
      <c r="AN178" s="15" t="n">
        <v>2</v>
      </c>
      <c r="AO178" s="15" t="n">
        <f aca="false">IF(AM178/AN178=INT(AM178/AN178),1,0)</f>
        <v>0</v>
      </c>
      <c r="AP178" s="15" t="n">
        <f aca="false">IF(AO178=0,AM178,AM178/AN178)</f>
        <v>19</v>
      </c>
      <c r="AQ178" s="15" t="n">
        <v>81</v>
      </c>
      <c r="AR178" s="15" t="n">
        <f aca="false">IF(AP178/AQ178=INT(AP178/AQ178),1,0)</f>
        <v>0</v>
      </c>
      <c r="AS178" s="15" t="n">
        <f aca="false">IF(AR178=0,AP178,AP178/AQ178)</f>
        <v>19</v>
      </c>
      <c r="AT178" s="15" t="n">
        <v>9</v>
      </c>
      <c r="AU178" s="15" t="n">
        <f aca="false">IF(AS178/AT178=INT(AS178/AT178),1,0)</f>
        <v>0</v>
      </c>
      <c r="AV178" s="15" t="n">
        <f aca="false">IF(AU178=0,AS178,AS178/AT178)</f>
        <v>19</v>
      </c>
      <c r="AW178" s="15" t="n">
        <v>3</v>
      </c>
      <c r="AX178" s="15" t="n">
        <f aca="false">IF(AV178/AW178=INT(AV178/AW178),1,0)</f>
        <v>0</v>
      </c>
      <c r="AY178" s="15" t="n">
        <f aca="false">IF(AX178=0,AV178,AV178/AW178)</f>
        <v>19</v>
      </c>
      <c r="AZ178" s="15" t="n">
        <v>25</v>
      </c>
      <c r="BA178" s="15" t="n">
        <f aca="false">IF(AY178/AZ178=INT(AY178/AZ178),1,0)</f>
        <v>0</v>
      </c>
      <c r="BB178" s="15" t="n">
        <f aca="false">IF(BA178=0,AY178,AY178/AZ178)</f>
        <v>19</v>
      </c>
      <c r="BC178" s="15" t="n">
        <v>5</v>
      </c>
      <c r="BD178" s="15" t="n">
        <f aca="false">IF(BB178/BC178=INT(BB178/BC178),1,0)</f>
        <v>0</v>
      </c>
      <c r="BE178" s="15" t="n">
        <f aca="false">IF(BD178=0,BB178,BB178/BC178)</f>
        <v>19</v>
      </c>
      <c r="BF178" s="15" t="n">
        <v>49</v>
      </c>
      <c r="BG178" s="15" t="n">
        <f aca="false">IF(BE178/BF178=INT(BE178/BF178),1,0)</f>
        <v>0</v>
      </c>
      <c r="BH178" s="15" t="n">
        <f aca="false">IF(BG178=0,BE178,BE178/BF178)</f>
        <v>19</v>
      </c>
      <c r="BI178" s="15" t="n">
        <v>7</v>
      </c>
      <c r="BJ178" s="15" t="n">
        <f aca="false">IF(BH178/BI178=INT(BH178/BI178),1,0)</f>
        <v>0</v>
      </c>
      <c r="BK178" s="15" t="n">
        <f aca="false">IF(BJ178=0,BH178,BH178/BI178)</f>
        <v>19</v>
      </c>
      <c r="BL178" s="15" t="n">
        <v>121</v>
      </c>
      <c r="BM178" s="15" t="n">
        <f aca="false">IF(BK178/BL178=INT(BK178/BL178),1,0)</f>
        <v>0</v>
      </c>
      <c r="BN178" s="15" t="n">
        <f aca="false">IF(BM178=0,BK178,BK178/BL178)</f>
        <v>19</v>
      </c>
      <c r="BO178" s="15" t="n">
        <v>11</v>
      </c>
      <c r="BP178" s="15" t="n">
        <f aca="false">IF(BN178/BO178=INT(BN178/BO178),1,0)</f>
        <v>0</v>
      </c>
      <c r="BQ178" s="15" t="n">
        <f aca="false">IF(BP178=0,BN178,BN178/BO178)</f>
        <v>19</v>
      </c>
      <c r="BR178" s="15" t="n">
        <v>169</v>
      </c>
      <c r="BS178" s="15" t="n">
        <f aca="false">IF(BQ178/BR178=INT(BQ178/BR178),1,0)</f>
        <v>0</v>
      </c>
      <c r="BT178" s="15" t="n">
        <f aca="false">IF(BS178=0,BQ178,BQ178/BR178)</f>
        <v>19</v>
      </c>
      <c r="BU178" s="15" t="n">
        <v>13</v>
      </c>
      <c r="BV178" s="15" t="n">
        <f aca="false">IF(BT178/BU178=INT(BT178/BU178),1,0)</f>
        <v>0</v>
      </c>
      <c r="BW178" s="15" t="n">
        <f aca="false">IF(BV178=0,BT178,BT178/BU178)</f>
        <v>19</v>
      </c>
      <c r="BX178" s="15" t="n">
        <v>17</v>
      </c>
      <c r="BY178" s="15" t="n">
        <f aca="false">IF(BW178/BX178=INT(BW178/BX178),1,0)</f>
        <v>0</v>
      </c>
      <c r="BZ178" s="15" t="n">
        <f aca="false">IF(BY178=0,BW178,BW178/BX178)</f>
        <v>19</v>
      </c>
      <c r="CA178" s="15" t="n">
        <v>19</v>
      </c>
      <c r="CB178" s="15" t="n">
        <f aca="false">IF(BZ178/CA178=INT(BZ178/CA178),1,0)</f>
        <v>1</v>
      </c>
      <c r="CC178" s="15" t="n">
        <f aca="false">IF(CB178=0,BZ178,BZ178/CA178)</f>
        <v>1</v>
      </c>
      <c r="CD178" s="15" t="n">
        <v>23</v>
      </c>
      <c r="CE178" s="15" t="n">
        <f aca="false">IF(CC178/CD178=INT(CC178/CD178),1,0)</f>
        <v>0</v>
      </c>
      <c r="CF178" s="15" t="n">
        <f aca="false">IF(CE178=0,CC178,CC178/CD178)</f>
        <v>1</v>
      </c>
      <c r="CG178" s="15" t="n">
        <v>29</v>
      </c>
      <c r="CH178" s="15" t="n">
        <f aca="false">IF(CF178/CG178=INT(CF178/CG178),1,0)</f>
        <v>0</v>
      </c>
      <c r="CI178" s="15" t="n">
        <f aca="false">IF(CH178=0,CF178,CF178/CG178)</f>
        <v>1</v>
      </c>
      <c r="CJ178" s="15" t="n">
        <v>31</v>
      </c>
      <c r="CK178" s="15" t="n">
        <f aca="false">IF(CI178/CJ178=INT(CI178/CJ178),1,0)</f>
        <v>0</v>
      </c>
      <c r="CL178" s="15" t="n">
        <f aca="false">IF(CK178=0,CI178,CI178/CJ178)</f>
        <v>1</v>
      </c>
      <c r="CM178" s="15" t="n">
        <v>37</v>
      </c>
      <c r="CN178" s="15" t="n">
        <f aca="false">IF(CL178/CM178=INT(CL178/CM178),1,0)</f>
        <v>0</v>
      </c>
      <c r="CO178" s="15" t="n">
        <f aca="false">IF(CN178=0,CL178,CL178/CM178)</f>
        <v>1</v>
      </c>
      <c r="CP178" s="15" t="n">
        <v>41</v>
      </c>
      <c r="CQ178" s="15" t="n">
        <f aca="false">IF(CO178/CP178=INT(CO178/CP178),1,0)</f>
        <v>0</v>
      </c>
      <c r="CR178" s="15" t="n">
        <f aca="false">IF(CQ178=0,CO178,CO178/CP178)</f>
        <v>1</v>
      </c>
      <c r="CS178" s="15" t="n">
        <v>43</v>
      </c>
      <c r="CT178" s="15" t="n">
        <f aca="false">IF(CR178/CS178=INT(CR178/CS178),1,0)</f>
        <v>0</v>
      </c>
      <c r="CU178" s="15" t="n">
        <f aca="false">IF(CT178=0,CR178,CR178/CS178)</f>
        <v>1</v>
      </c>
      <c r="CV178" s="15" t="n">
        <v>47</v>
      </c>
      <c r="CW178" s="15" t="n">
        <f aca="false">IF(CU178/CV178=INT(CU178/CV178),1,0)</f>
        <v>0</v>
      </c>
      <c r="CX178" s="15" t="n">
        <f aca="false">IF(CW178=0,CU178,CU178/CV178)</f>
        <v>1</v>
      </c>
      <c r="CY178" s="15" t="n">
        <v>53</v>
      </c>
      <c r="CZ178" s="15" t="n">
        <f aca="false">IF(CX178/CY178=INT(CX178/CY178),1,0)</f>
        <v>0</v>
      </c>
      <c r="DA178" s="15" t="n">
        <f aca="false">IF(CZ178=0,CX178,CX178/CY178)</f>
        <v>1</v>
      </c>
      <c r="DB178" s="15" t="n">
        <v>59</v>
      </c>
      <c r="DC178" s="15" t="n">
        <f aca="false">IF(DA178/DB178=INT(DA178/DB178),1,0)</f>
        <v>0</v>
      </c>
      <c r="DD178" s="15" t="n">
        <f aca="false">IF(DC178=0,DA178,DA178/DB178)</f>
        <v>1</v>
      </c>
      <c r="DE178" s="15" t="n">
        <v>61</v>
      </c>
      <c r="DF178" s="15" t="n">
        <f aca="false">IF(DD178/DE178=INT(DD178/DE178),1,0)</f>
        <v>0</v>
      </c>
      <c r="DG178" s="15" t="n">
        <f aca="false">IF(DF178=0,DD178,DD178/DE178)</f>
        <v>1</v>
      </c>
      <c r="DH178" s="15" t="n">
        <v>67</v>
      </c>
      <c r="DI178" s="15" t="n">
        <f aca="false">IF(DG178/DH178=INT(DG178/DH178),1,0)</f>
        <v>0</v>
      </c>
      <c r="DJ178" s="15" t="n">
        <f aca="false">IF(DI178=0,DG178,DG178/DH178)</f>
        <v>1</v>
      </c>
      <c r="DK178" s="15" t="n">
        <v>71</v>
      </c>
      <c r="DL178" s="15" t="n">
        <f aca="false">IF(DJ178/DK178=INT(DJ178/DK178),1,0)</f>
        <v>0</v>
      </c>
      <c r="DM178" s="15" t="n">
        <f aca="false">IF(DL178=0,DJ178,DJ178/DK178)</f>
        <v>1</v>
      </c>
      <c r="DN178" s="15" t="n">
        <v>73</v>
      </c>
      <c r="DO178" s="15" t="n">
        <f aca="false">IF(DM178/DN178=INT(DM178/DN178),1,0)</f>
        <v>0</v>
      </c>
      <c r="DP178" s="15" t="n">
        <f aca="false">IF(DO178=0,DM178,DM178/DN178)</f>
        <v>1</v>
      </c>
      <c r="DQ178" s="15" t="n">
        <v>79</v>
      </c>
      <c r="DR178" s="15" t="n">
        <f aca="false">IF(DP178/DQ178=INT(DP178/DQ178),1,0)</f>
        <v>0</v>
      </c>
      <c r="DS178" s="15" t="n">
        <f aca="false">IF(DR178=0,DP178,DP178/DQ178)</f>
        <v>1</v>
      </c>
      <c r="DT178" s="15" t="n">
        <v>83</v>
      </c>
      <c r="DU178" s="15" t="n">
        <f aca="false">IF(DS178/DT178=INT(DS178/DT178),1,0)</f>
        <v>0</v>
      </c>
      <c r="DV178" s="15" t="n">
        <f aca="false">IF(DU178=0,DS178,DS178/DT178)</f>
        <v>1</v>
      </c>
      <c r="DW178" s="15" t="n">
        <v>89</v>
      </c>
      <c r="DX178" s="15" t="n">
        <f aca="false">IF(DV178/DW178=INT(DV178/DW178),1,0)</f>
        <v>0</v>
      </c>
      <c r="DY178" s="15" t="n">
        <f aca="false">IF(DX178=0,DV178,DV178/DW178)</f>
        <v>1</v>
      </c>
      <c r="DZ178" s="15" t="n">
        <v>97</v>
      </c>
      <c r="EA178" s="15" t="n">
        <f aca="false">IF(DY178/DZ178=INT(DY178/DZ178),1,0)</f>
        <v>0</v>
      </c>
      <c r="EB178" s="15" t="n">
        <f aca="false">IF(EA178=0,DY178,DY178/DZ178)</f>
        <v>1</v>
      </c>
      <c r="EC178" s="15" t="n">
        <v>101</v>
      </c>
      <c r="ED178" s="15" t="n">
        <f aca="false">IF(EB178/EC178=INT(EB178/EC178),1,0)</f>
        <v>0</v>
      </c>
      <c r="EE178" s="15" t="n">
        <f aca="false">IF(ED178=0,EB178,EB178/EC178)</f>
        <v>1</v>
      </c>
      <c r="EF178" s="15" t="n">
        <v>103</v>
      </c>
      <c r="EG178" s="15" t="n">
        <f aca="false">IF(EE178/EF178=INT(EE178/EF178),1,0)</f>
        <v>0</v>
      </c>
      <c r="EH178" s="15" t="n">
        <f aca="false">IF(EG178=0,EE178,EE178/EF178)</f>
        <v>1</v>
      </c>
      <c r="EI178" s="15" t="n">
        <v>107</v>
      </c>
      <c r="EJ178" s="15" t="n">
        <f aca="false">IF(EH178/EI178=INT(EH178/EI178),1,0)</f>
        <v>0</v>
      </c>
      <c r="EK178" s="15" t="n">
        <f aca="false">IF(EJ178=0,EH178,EH178/EI178)</f>
        <v>1</v>
      </c>
      <c r="EL178" s="15" t="n">
        <v>109</v>
      </c>
      <c r="EM178" s="15" t="n">
        <f aca="false">IF(EK178/EL178=INT(EK178/EL178),1,0)</f>
        <v>0</v>
      </c>
      <c r="EN178" s="15" t="n">
        <f aca="false">IF(EM178=0,EK178,EK178/EL178)</f>
        <v>1</v>
      </c>
      <c r="EO178" s="15" t="n">
        <v>113</v>
      </c>
      <c r="EP178" s="15" t="n">
        <f aca="false">IF(EN178/EO178=INT(EN178/EO178),1,0)</f>
        <v>0</v>
      </c>
      <c r="EQ178" s="15" t="n">
        <f aca="false">IF(EP178=0,EN178,EN178/EO178)</f>
        <v>1</v>
      </c>
      <c r="ER178" s="15" t="n">
        <v>127</v>
      </c>
      <c r="ES178" s="15" t="n">
        <f aca="false">IF(EQ178/ER178=INT(EQ178/ER178),1,0)</f>
        <v>0</v>
      </c>
      <c r="ET178" s="15" t="n">
        <f aca="false">IF(ES178=0,EQ178,EQ178/ER178)</f>
        <v>1</v>
      </c>
      <c r="EU178" s="15" t="n">
        <v>131</v>
      </c>
      <c r="EV178" s="15" t="n">
        <f aca="false">IF(ET178/EU178=INT(ET178/EU178),1,0)</f>
        <v>0</v>
      </c>
      <c r="EW178" s="15" t="n">
        <f aca="false">IF(EV178=0,ET178,ET178/EU178)</f>
        <v>1</v>
      </c>
      <c r="EX178" s="15" t="n">
        <v>137</v>
      </c>
      <c r="EY178" s="15" t="n">
        <f aca="false">IF(EW178/EX178=INT(EW178/EX178),1,0)</f>
        <v>0</v>
      </c>
      <c r="EZ178" s="15" t="n">
        <f aca="false">IF(EY178=0,EW178,EW178/EX178)</f>
        <v>1</v>
      </c>
      <c r="FA178" s="15" t="n">
        <v>139</v>
      </c>
      <c r="FB178" s="15" t="n">
        <f aca="false">IF(EZ178/FA178=INT(EZ178/FA178),1,0)</f>
        <v>0</v>
      </c>
      <c r="FC178" s="15" t="n">
        <f aca="false">IF(FB178=0,EZ178,EZ178/FA178)</f>
        <v>1</v>
      </c>
      <c r="FD178" s="15" t="n">
        <v>149</v>
      </c>
      <c r="FE178" s="15" t="n">
        <f aca="false">IF(FC178/FD178=INT(FC178/FD178),1,0)</f>
        <v>0</v>
      </c>
      <c r="FF178" s="15" t="n">
        <f aca="false">IF(FE178=0,FC178,FC178/FD178)</f>
        <v>1</v>
      </c>
      <c r="FG178" s="15"/>
      <c r="FH178" s="15" t="n">
        <f aca="false">8*AF178+4*AI178+2*AL178+AO178</f>
        <v>0</v>
      </c>
      <c r="FI178" s="15" t="n">
        <f aca="false">4*AR178+2*AU178+AX178</f>
        <v>0</v>
      </c>
      <c r="FJ178" s="15" t="n">
        <f aca="false">2*BA178+BD178</f>
        <v>0</v>
      </c>
      <c r="FK178" s="15" t="n">
        <f aca="false">2*BG178+BJ178</f>
        <v>0</v>
      </c>
      <c r="FL178" s="15" t="n">
        <f aca="false">2*BM178+BP178</f>
        <v>0</v>
      </c>
      <c r="FM178" s="15" t="n">
        <f aca="false">2*BS178+BV178</f>
        <v>0</v>
      </c>
      <c r="FN178" s="15" t="n">
        <f aca="false">BY178</f>
        <v>0</v>
      </c>
      <c r="FO178" s="15" t="n">
        <f aca="false">CB178</f>
        <v>1</v>
      </c>
      <c r="FP178" s="15" t="n">
        <f aca="false">CE178</f>
        <v>0</v>
      </c>
      <c r="FQ178" s="15" t="n">
        <f aca="false">CH178</f>
        <v>0</v>
      </c>
      <c r="FR178" s="15" t="n">
        <f aca="false">CK178</f>
        <v>0</v>
      </c>
      <c r="FS178" s="0" t="n">
        <f aca="false">CN178</f>
        <v>0</v>
      </c>
      <c r="FT178" s="0" t="n">
        <f aca="false">CQ178</f>
        <v>0</v>
      </c>
      <c r="FU178" s="0" t="n">
        <f aca="false">CT178</f>
        <v>0</v>
      </c>
      <c r="FV178" s="0" t="n">
        <f aca="false">CW178</f>
        <v>0</v>
      </c>
      <c r="FW178" s="0" t="n">
        <f aca="false">CZ178</f>
        <v>0</v>
      </c>
      <c r="FX178" s="0" t="n">
        <f aca="false">DC178</f>
        <v>0</v>
      </c>
      <c r="FY178" s="0" t="n">
        <f aca="false">DF178</f>
        <v>0</v>
      </c>
      <c r="FZ178" s="0" t="n">
        <f aca="false">DI178</f>
        <v>0</v>
      </c>
      <c r="GA178" s="0" t="n">
        <f aca="false">DL178</f>
        <v>0</v>
      </c>
      <c r="GB178" s="0" t="n">
        <f aca="false">DO178</f>
        <v>0</v>
      </c>
      <c r="GC178" s="0" t="n">
        <f aca="false">DR178</f>
        <v>0</v>
      </c>
      <c r="GD178" s="0" t="n">
        <f aca="false">DU178</f>
        <v>0</v>
      </c>
      <c r="GE178" s="0" t="n">
        <f aca="false">DX178</f>
        <v>0</v>
      </c>
      <c r="GF178" s="0" t="n">
        <f aca="false">EA178</f>
        <v>0</v>
      </c>
      <c r="GG178" s="0" t="n">
        <f aca="false">ED178</f>
        <v>0</v>
      </c>
      <c r="GH178" s="0" t="n">
        <f aca="false">EG178</f>
        <v>0</v>
      </c>
      <c r="GI178" s="0" t="n">
        <f aca="false">EJ178</f>
        <v>0</v>
      </c>
      <c r="GJ178" s="0" t="n">
        <f aca="false">EM178</f>
        <v>0</v>
      </c>
      <c r="GK178" s="0" t="n">
        <f aca="false">EP178</f>
        <v>0</v>
      </c>
      <c r="GL178" s="0" t="n">
        <f aca="false">ES178</f>
        <v>0</v>
      </c>
      <c r="GM178" s="0" t="n">
        <f aca="false">EV178</f>
        <v>0</v>
      </c>
      <c r="GN178" s="0" t="n">
        <f aca="false">EY178</f>
        <v>0</v>
      </c>
      <c r="GO178" s="0" t="n">
        <f aca="false">FB178</f>
        <v>0</v>
      </c>
      <c r="GP178" s="0" t="n">
        <f aca="false">FE178</f>
        <v>0</v>
      </c>
      <c r="GQ178" s="0" t="n">
        <f aca="false">AD178</f>
        <v>19</v>
      </c>
      <c r="GR178" s="0" t="n">
        <f aca="false">GQ178/GQ181</f>
        <v>19</v>
      </c>
      <c r="GT178" s="0" t="n">
        <f aca="false">GR178*GR183-GR179*GR182</f>
        <v>-251</v>
      </c>
      <c r="GU178" s="0" t="n">
        <f aca="false">GT178+GR179*GT179*GR183</f>
        <v>255</v>
      </c>
      <c r="GV178" s="0" t="s">
        <v>86</v>
      </c>
      <c r="GX178" s="0" t="n">
        <f aca="false">AB179</f>
        <v>16</v>
      </c>
      <c r="GY178" s="0" t="n">
        <f aca="false">GR178</f>
        <v>19</v>
      </c>
      <c r="GZ178" s="0" t="n">
        <f aca="false">GR179</f>
        <v>46</v>
      </c>
      <c r="HA178" s="0" t="n">
        <f aca="false">AB183</f>
        <v>13</v>
      </c>
      <c r="HB178" s="0" t="n">
        <f aca="false">GR182</f>
        <v>10</v>
      </c>
      <c r="HC178" s="0" t="n">
        <f aca="false">GR183</f>
        <v>11</v>
      </c>
      <c r="HD178" s="0" t="str">
        <f aca="false">GX178&amp;"  "&amp;GY178&amp;"/"&amp;GZ178&amp;"  -  "&amp;HA178&amp;"  "&amp;HB178&amp;"/"&amp;HC178</f>
        <v>16  19/46  -  13  10/11</v>
      </c>
      <c r="HG178" s="0" t="n">
        <f aca="false">AB187</f>
        <v>2</v>
      </c>
      <c r="HH178" s="0" t="n">
        <f aca="false">GR186</f>
        <v>255</v>
      </c>
      <c r="HI178" s="0" t="n">
        <f aca="false">GR187</f>
        <v>506</v>
      </c>
      <c r="HJ178" s="0" t="str">
        <f aca="false">HG178&amp;"  "&amp;HH178&amp;"/"&amp;HI178</f>
        <v>2  255/506</v>
      </c>
      <c r="HK178" s="0" t="str">
        <f aca="false">"   "&amp;HH178&amp;"/"&amp;HI178</f>
        <v>   255/506</v>
      </c>
      <c r="HL178" s="0" t="str">
        <f aca="false">HG178&amp;"   "</f>
        <v>2   </v>
      </c>
      <c r="HM178" s="0" t="str">
        <f aca="false">IF(HG178=0,HK178,IF(HH178=0,HL178,IF(HH178+HG178=0,"0   ",HJ178)))</f>
        <v>2  255/506</v>
      </c>
    </row>
    <row r="179" customFormat="false" ht="6" hidden="true" customHeight="true" outlineLevel="0" collapsed="false">
      <c r="A179" s="1"/>
      <c r="B179" s="13"/>
      <c r="C179" s="10"/>
      <c r="D179" s="10"/>
      <c r="E179" s="61"/>
      <c r="F179" s="78"/>
      <c r="G179" s="61"/>
      <c r="H179" s="10"/>
      <c r="I179" s="10"/>
      <c r="AB179" s="0" t="n">
        <f aca="false">AB178+INT(AC178/AC179)</f>
        <v>16</v>
      </c>
      <c r="AC179" s="15" t="n">
        <f aca="true">IF(Y178&gt;AC178,INT((RAND()*(Z178-Y178+1)+Y178)),INT((RAND()*(Z178-AC178)+AC178+1)))</f>
        <v>46</v>
      </c>
      <c r="AD179" s="0" t="n">
        <f aca="false">AC179</f>
        <v>46</v>
      </c>
      <c r="AE179" s="0" t="n">
        <v>256</v>
      </c>
      <c r="AF179" s="15" t="n">
        <f aca="false">IF(AD179/AE179=INT(AD179/AE179),1,0)</f>
        <v>0</v>
      </c>
      <c r="AG179" s="15" t="n">
        <f aca="false">IF(AF179=0,AD179,AD179/AE179)</f>
        <v>46</v>
      </c>
      <c r="AH179" s="15" t="n">
        <v>16</v>
      </c>
      <c r="AI179" s="15" t="n">
        <f aca="false">IF(AG179/AH179=INT(AG179/AH179),1,0)</f>
        <v>0</v>
      </c>
      <c r="AJ179" s="15" t="n">
        <f aca="false">IF(AI179=0,AG179,AG179/AH179)</f>
        <v>46</v>
      </c>
      <c r="AK179" s="15" t="n">
        <v>4</v>
      </c>
      <c r="AL179" s="15" t="n">
        <f aca="false">IF(AJ179/AK179=INT(AJ179/AK179),1,0)</f>
        <v>0</v>
      </c>
      <c r="AM179" s="15" t="n">
        <f aca="false">IF(AL179=0,AJ179,AJ179/AK179)</f>
        <v>46</v>
      </c>
      <c r="AN179" s="15" t="n">
        <v>2</v>
      </c>
      <c r="AO179" s="15" t="n">
        <f aca="false">IF(AM179/AN179=INT(AM179/AN179),1,0)</f>
        <v>1</v>
      </c>
      <c r="AP179" s="15" t="n">
        <f aca="false">IF(AO179=0,AM179,AM179/AN179)</f>
        <v>23</v>
      </c>
      <c r="AQ179" s="15" t="n">
        <v>81</v>
      </c>
      <c r="AR179" s="15" t="n">
        <f aca="false">IF(AP179/AQ179=INT(AP179/AQ179),1,0)</f>
        <v>0</v>
      </c>
      <c r="AS179" s="15" t="n">
        <f aca="false">IF(AR179=0,AP179,AP179/AQ179)</f>
        <v>23</v>
      </c>
      <c r="AT179" s="15" t="n">
        <v>9</v>
      </c>
      <c r="AU179" s="15" t="n">
        <f aca="false">IF(AS179/AT179=INT(AS179/AT179),1,0)</f>
        <v>0</v>
      </c>
      <c r="AV179" s="15" t="n">
        <f aca="false">IF(AU179=0,AS179,AS179/AT179)</f>
        <v>23</v>
      </c>
      <c r="AW179" s="15" t="n">
        <v>3</v>
      </c>
      <c r="AX179" s="15" t="n">
        <f aca="false">IF(AV179/AW179=INT(AV179/AW179),1,0)</f>
        <v>0</v>
      </c>
      <c r="AY179" s="15" t="n">
        <f aca="false">IF(AX179=0,AV179,AV179/AW179)</f>
        <v>23</v>
      </c>
      <c r="AZ179" s="15" t="n">
        <v>25</v>
      </c>
      <c r="BA179" s="15" t="n">
        <f aca="false">IF(AY179/AZ179=INT(AY179/AZ179),1,0)</f>
        <v>0</v>
      </c>
      <c r="BB179" s="15" t="n">
        <f aca="false">IF(BA179=0,AY179,AY179/AZ179)</f>
        <v>23</v>
      </c>
      <c r="BC179" s="15" t="n">
        <v>5</v>
      </c>
      <c r="BD179" s="15" t="n">
        <f aca="false">IF(BB179/BC179=INT(BB179/BC179),1,0)</f>
        <v>0</v>
      </c>
      <c r="BE179" s="15" t="n">
        <f aca="false">IF(BD179=0,BB179,BB179/BC179)</f>
        <v>23</v>
      </c>
      <c r="BF179" s="15" t="n">
        <v>49</v>
      </c>
      <c r="BG179" s="15" t="n">
        <f aca="false">IF(BE179/BF179=INT(BE179/BF179),1,0)</f>
        <v>0</v>
      </c>
      <c r="BH179" s="15" t="n">
        <f aca="false">IF(BG179=0,BE179,BE179/BF179)</f>
        <v>23</v>
      </c>
      <c r="BI179" s="15" t="n">
        <v>7</v>
      </c>
      <c r="BJ179" s="15" t="n">
        <f aca="false">IF(BH179/BI179=INT(BH179/BI179),1,0)</f>
        <v>0</v>
      </c>
      <c r="BK179" s="15" t="n">
        <f aca="false">IF(BJ179=0,BH179,BH179/BI179)</f>
        <v>23</v>
      </c>
      <c r="BL179" s="15" t="n">
        <v>121</v>
      </c>
      <c r="BM179" s="15" t="n">
        <f aca="false">IF(BK179/BL179=INT(BK179/BL179),1,0)</f>
        <v>0</v>
      </c>
      <c r="BN179" s="15" t="n">
        <f aca="false">IF(BM179=0,BK179,BK179/BL179)</f>
        <v>23</v>
      </c>
      <c r="BO179" s="15" t="n">
        <v>11</v>
      </c>
      <c r="BP179" s="15" t="n">
        <f aca="false">IF(BN179/BO179=INT(BN179/BO179),1,0)</f>
        <v>0</v>
      </c>
      <c r="BQ179" s="15" t="n">
        <f aca="false">IF(BP179=0,BN179,BN179/BO179)</f>
        <v>23</v>
      </c>
      <c r="BR179" s="15" t="n">
        <v>169</v>
      </c>
      <c r="BS179" s="15" t="n">
        <f aca="false">IF(BQ179/BR179=INT(BQ179/BR179),1,0)</f>
        <v>0</v>
      </c>
      <c r="BT179" s="15" t="n">
        <f aca="false">IF(BS179=0,BQ179,BQ179/BR179)</f>
        <v>23</v>
      </c>
      <c r="BU179" s="15" t="n">
        <v>13</v>
      </c>
      <c r="BV179" s="15" t="n">
        <f aca="false">IF(BT179/BU179=INT(BT179/BU179),1,0)</f>
        <v>0</v>
      </c>
      <c r="BW179" s="15" t="n">
        <f aca="false">IF(BV179=0,BT179,BT179/BU179)</f>
        <v>23</v>
      </c>
      <c r="BX179" s="15" t="n">
        <v>17</v>
      </c>
      <c r="BY179" s="15" t="n">
        <f aca="false">IF(BW179/BX179=INT(BW179/BX179),1,0)</f>
        <v>0</v>
      </c>
      <c r="BZ179" s="15" t="n">
        <f aca="false">IF(BY179=0,BW179,BW179/BX179)</f>
        <v>23</v>
      </c>
      <c r="CA179" s="15" t="n">
        <v>19</v>
      </c>
      <c r="CB179" s="15" t="n">
        <f aca="false">IF(BZ179/CA179=INT(BZ179/CA179),1,0)</f>
        <v>0</v>
      </c>
      <c r="CC179" s="15" t="n">
        <f aca="false">IF(CB179=0,BZ179,BZ179/CA179)</f>
        <v>23</v>
      </c>
      <c r="CD179" s="15" t="n">
        <v>23</v>
      </c>
      <c r="CE179" s="15" t="n">
        <f aca="false">IF(CC179/CD179=INT(CC179/CD179),1,0)</f>
        <v>1</v>
      </c>
      <c r="CF179" s="15" t="n">
        <f aca="false">IF(CE179=0,CC179,CC179/CD179)</f>
        <v>1</v>
      </c>
      <c r="CG179" s="15" t="n">
        <v>29</v>
      </c>
      <c r="CH179" s="15" t="n">
        <f aca="false">IF(CF179/CG179=INT(CF179/CG179),1,0)</f>
        <v>0</v>
      </c>
      <c r="CI179" s="15" t="n">
        <f aca="false">IF(CH179=0,CF179,CF179/CG179)</f>
        <v>1</v>
      </c>
      <c r="CJ179" s="15" t="n">
        <v>31</v>
      </c>
      <c r="CK179" s="15" t="n">
        <f aca="false">IF(CI179/CJ179=INT(CI179/CJ179),1,0)</f>
        <v>0</v>
      </c>
      <c r="CL179" s="15" t="n">
        <f aca="false">IF(CK179=0,CI179,CI179/CJ179)</f>
        <v>1</v>
      </c>
      <c r="CM179" s="15" t="n">
        <v>37</v>
      </c>
      <c r="CN179" s="15" t="n">
        <f aca="false">IF(CL179/CM179=INT(CL179/CM179),1,0)</f>
        <v>0</v>
      </c>
      <c r="CO179" s="15" t="n">
        <f aca="false">IF(CN179=0,CL179,CL179/CM179)</f>
        <v>1</v>
      </c>
      <c r="CP179" s="15" t="n">
        <v>41</v>
      </c>
      <c r="CQ179" s="15" t="n">
        <f aca="false">IF(CO179/CP179=INT(CO179/CP179),1,0)</f>
        <v>0</v>
      </c>
      <c r="CR179" s="15" t="n">
        <f aca="false">IF(CQ179=0,CO179,CO179/CP179)</f>
        <v>1</v>
      </c>
      <c r="CS179" s="15" t="n">
        <v>43</v>
      </c>
      <c r="CT179" s="15" t="n">
        <f aca="false">IF(CR179/CS179=INT(CR179/CS179),1,0)</f>
        <v>0</v>
      </c>
      <c r="CU179" s="15" t="n">
        <f aca="false">IF(CT179=0,CR179,CR179/CS179)</f>
        <v>1</v>
      </c>
      <c r="CV179" s="15" t="n">
        <v>47</v>
      </c>
      <c r="CW179" s="15" t="n">
        <f aca="false">IF(CU179/CV179=INT(CU179/CV179),1,0)</f>
        <v>0</v>
      </c>
      <c r="CX179" s="15" t="n">
        <f aca="false">IF(CW179=0,CU179,CU179/CV179)</f>
        <v>1</v>
      </c>
      <c r="CY179" s="15" t="n">
        <v>53</v>
      </c>
      <c r="CZ179" s="15" t="n">
        <f aca="false">IF(CX179/CY179=INT(CX179/CY179),1,0)</f>
        <v>0</v>
      </c>
      <c r="DA179" s="15" t="n">
        <f aca="false">IF(CZ179=0,CX179,CX179/CY179)</f>
        <v>1</v>
      </c>
      <c r="DB179" s="15" t="n">
        <v>59</v>
      </c>
      <c r="DC179" s="15" t="n">
        <f aca="false">IF(DA179/DB179=INT(DA179/DB179),1,0)</f>
        <v>0</v>
      </c>
      <c r="DD179" s="15" t="n">
        <f aca="false">IF(DC179=0,DA179,DA179/DB179)</f>
        <v>1</v>
      </c>
      <c r="DE179" s="15" t="n">
        <v>61</v>
      </c>
      <c r="DF179" s="15" t="n">
        <f aca="false">IF(DD179/DE179=INT(DD179/DE179),1,0)</f>
        <v>0</v>
      </c>
      <c r="DG179" s="15" t="n">
        <f aca="false">IF(DF179=0,DD179,DD179/DE179)</f>
        <v>1</v>
      </c>
      <c r="DH179" s="15" t="n">
        <v>67</v>
      </c>
      <c r="DI179" s="15" t="n">
        <f aca="false">IF(DG179/DH179=INT(DG179/DH179),1,0)</f>
        <v>0</v>
      </c>
      <c r="DJ179" s="15" t="n">
        <f aca="false">IF(DI179=0,DG179,DG179/DH179)</f>
        <v>1</v>
      </c>
      <c r="DK179" s="15" t="n">
        <v>71</v>
      </c>
      <c r="DL179" s="15" t="n">
        <f aca="false">IF(DJ179/DK179=INT(DJ179/DK179),1,0)</f>
        <v>0</v>
      </c>
      <c r="DM179" s="15" t="n">
        <f aca="false">IF(DL179=0,DJ179,DJ179/DK179)</f>
        <v>1</v>
      </c>
      <c r="DN179" s="15" t="n">
        <v>73</v>
      </c>
      <c r="DO179" s="15" t="n">
        <f aca="false">IF(DM179/DN179=INT(DM179/DN179),1,0)</f>
        <v>0</v>
      </c>
      <c r="DP179" s="15" t="n">
        <f aca="false">IF(DO179=0,DM179,DM179/DN179)</f>
        <v>1</v>
      </c>
      <c r="DQ179" s="15" t="n">
        <v>79</v>
      </c>
      <c r="DR179" s="15" t="n">
        <f aca="false">IF(DP179/DQ179=INT(DP179/DQ179),1,0)</f>
        <v>0</v>
      </c>
      <c r="DS179" s="15" t="n">
        <f aca="false">IF(DR179=0,DP179,DP179/DQ179)</f>
        <v>1</v>
      </c>
      <c r="DT179" s="15" t="n">
        <v>83</v>
      </c>
      <c r="DU179" s="15" t="n">
        <f aca="false">IF(DS179/DT179=INT(DS179/DT179),1,0)</f>
        <v>0</v>
      </c>
      <c r="DV179" s="15" t="n">
        <f aca="false">IF(DU179=0,DS179,DS179/DT179)</f>
        <v>1</v>
      </c>
      <c r="DW179" s="15" t="n">
        <v>89</v>
      </c>
      <c r="DX179" s="15" t="n">
        <f aca="false">IF(DV179/DW179=INT(DV179/DW179),1,0)</f>
        <v>0</v>
      </c>
      <c r="DY179" s="15" t="n">
        <f aca="false">IF(DX179=0,DV179,DV179/DW179)</f>
        <v>1</v>
      </c>
      <c r="DZ179" s="15" t="n">
        <v>97</v>
      </c>
      <c r="EA179" s="15" t="n">
        <f aca="false">IF(DY179/DZ179=INT(DY179/DZ179),1,0)</f>
        <v>0</v>
      </c>
      <c r="EB179" s="15" t="n">
        <f aca="false">IF(EA179=0,DY179,DY179/DZ179)</f>
        <v>1</v>
      </c>
      <c r="EC179" s="15" t="n">
        <v>101</v>
      </c>
      <c r="ED179" s="15" t="n">
        <f aca="false">IF(EB179/EC179=INT(EB179/EC179),1,0)</f>
        <v>0</v>
      </c>
      <c r="EE179" s="15" t="n">
        <f aca="false">IF(ED179=0,EB179,EB179/EC179)</f>
        <v>1</v>
      </c>
      <c r="EF179" s="15" t="n">
        <v>103</v>
      </c>
      <c r="EG179" s="15" t="n">
        <f aca="false">IF(EE179/EF179=INT(EE179/EF179),1,0)</f>
        <v>0</v>
      </c>
      <c r="EH179" s="15" t="n">
        <f aca="false">IF(EG179=0,EE179,EE179/EF179)</f>
        <v>1</v>
      </c>
      <c r="EI179" s="15" t="n">
        <v>107</v>
      </c>
      <c r="EJ179" s="15" t="n">
        <f aca="false">IF(EH179/EI179=INT(EH179/EI179),1,0)</f>
        <v>0</v>
      </c>
      <c r="EK179" s="15" t="n">
        <f aca="false">IF(EJ179=0,EH179,EH179/EI179)</f>
        <v>1</v>
      </c>
      <c r="EL179" s="15" t="n">
        <v>109</v>
      </c>
      <c r="EM179" s="15" t="n">
        <f aca="false">IF(EK179/EL179=INT(EK179/EL179),1,0)</f>
        <v>0</v>
      </c>
      <c r="EN179" s="15" t="n">
        <f aca="false">IF(EM179=0,EK179,EK179/EL179)</f>
        <v>1</v>
      </c>
      <c r="EO179" s="15" t="n">
        <v>113</v>
      </c>
      <c r="EP179" s="15" t="n">
        <f aca="false">IF(EN179/EO179=INT(EN179/EO179),1,0)</f>
        <v>0</v>
      </c>
      <c r="EQ179" s="15" t="n">
        <f aca="false">IF(EP179=0,EN179,EN179/EO179)</f>
        <v>1</v>
      </c>
      <c r="ER179" s="15" t="n">
        <v>127</v>
      </c>
      <c r="ES179" s="15" t="n">
        <f aca="false">IF(EQ179/ER179=INT(EQ179/ER179),1,0)</f>
        <v>0</v>
      </c>
      <c r="ET179" s="15" t="n">
        <f aca="false">IF(ES179=0,EQ179,EQ179/ER179)</f>
        <v>1</v>
      </c>
      <c r="EU179" s="15" t="n">
        <v>131</v>
      </c>
      <c r="EV179" s="15" t="n">
        <f aca="false">IF(ET179/EU179=INT(ET179/EU179),1,0)</f>
        <v>0</v>
      </c>
      <c r="EW179" s="15" t="n">
        <f aca="false">IF(EV179=0,ET179,ET179/EU179)</f>
        <v>1</v>
      </c>
      <c r="EX179" s="15" t="n">
        <v>137</v>
      </c>
      <c r="EY179" s="15" t="n">
        <f aca="false">IF(EW179/EX179=INT(EW179/EX179),1,0)</f>
        <v>0</v>
      </c>
      <c r="EZ179" s="15" t="n">
        <f aca="false">IF(EY179=0,EW179,EW179/EX179)</f>
        <v>1</v>
      </c>
      <c r="FA179" s="15" t="n">
        <v>139</v>
      </c>
      <c r="FB179" s="15" t="n">
        <f aca="false">IF(EZ179/FA179=INT(EZ179/FA179),1,0)</f>
        <v>0</v>
      </c>
      <c r="FC179" s="15" t="n">
        <f aca="false">IF(FB179=0,EZ179,EZ179/FA179)</f>
        <v>1</v>
      </c>
      <c r="FD179" s="15" t="n">
        <v>149</v>
      </c>
      <c r="FE179" s="15" t="n">
        <f aca="false">IF(FC179/FD179=INT(FC179/FD179),1,0)</f>
        <v>0</v>
      </c>
      <c r="FF179" s="15" t="n">
        <f aca="false">IF(FE179=0,FC179,FC179/FD179)</f>
        <v>1</v>
      </c>
      <c r="FG179" s="15"/>
      <c r="FH179" s="15" t="n">
        <f aca="false">8*AF179+4*AI179+2*AL179+AO179</f>
        <v>1</v>
      </c>
      <c r="FI179" s="15" t="n">
        <f aca="false">4*AR179+2*AU179+AX179</f>
        <v>0</v>
      </c>
      <c r="FJ179" s="15" t="n">
        <f aca="false">2*BA179+BD179</f>
        <v>0</v>
      </c>
      <c r="FK179" s="15" t="n">
        <f aca="false">2*BG179+BJ179</f>
        <v>0</v>
      </c>
      <c r="FL179" s="15" t="n">
        <f aca="false">2*BM179+BP179</f>
        <v>0</v>
      </c>
      <c r="FM179" s="15" t="n">
        <f aca="false">2*BS179+BV179</f>
        <v>0</v>
      </c>
      <c r="FN179" s="15" t="n">
        <f aca="false">BY179</f>
        <v>0</v>
      </c>
      <c r="FO179" s="15" t="n">
        <f aca="false">CB179</f>
        <v>0</v>
      </c>
      <c r="FP179" s="15" t="n">
        <f aca="false">CE179</f>
        <v>1</v>
      </c>
      <c r="FQ179" s="15" t="n">
        <f aca="false">CH179</f>
        <v>0</v>
      </c>
      <c r="FR179" s="15" t="n">
        <f aca="false">CK179</f>
        <v>0</v>
      </c>
      <c r="FS179" s="0" t="n">
        <f aca="false">CN179</f>
        <v>0</v>
      </c>
      <c r="FT179" s="0" t="n">
        <f aca="false">CQ179</f>
        <v>0</v>
      </c>
      <c r="FU179" s="0" t="n">
        <f aca="false">CT179</f>
        <v>0</v>
      </c>
      <c r="FV179" s="0" t="n">
        <f aca="false">CW179</f>
        <v>0</v>
      </c>
      <c r="FW179" s="0" t="n">
        <f aca="false">CZ179</f>
        <v>0</v>
      </c>
      <c r="FX179" s="0" t="n">
        <f aca="false">DC179</f>
        <v>0</v>
      </c>
      <c r="FY179" s="0" t="n">
        <f aca="false">DF179</f>
        <v>0</v>
      </c>
      <c r="FZ179" s="0" t="n">
        <f aca="false">DI179</f>
        <v>0</v>
      </c>
      <c r="GA179" s="0" t="n">
        <f aca="false">DL179</f>
        <v>0</v>
      </c>
      <c r="GB179" s="0" t="n">
        <f aca="false">DO179</f>
        <v>0</v>
      </c>
      <c r="GC179" s="0" t="n">
        <f aca="false">DR179</f>
        <v>0</v>
      </c>
      <c r="GD179" s="0" t="n">
        <f aca="false">DU179</f>
        <v>0</v>
      </c>
      <c r="GE179" s="0" t="n">
        <f aca="false">DX179</f>
        <v>0</v>
      </c>
      <c r="GF179" s="0" t="n">
        <f aca="false">EA179</f>
        <v>0</v>
      </c>
      <c r="GG179" s="0" t="n">
        <f aca="false">ED179</f>
        <v>0</v>
      </c>
      <c r="GH179" s="0" t="n">
        <f aca="false">EG179</f>
        <v>0</v>
      </c>
      <c r="GI179" s="0" t="n">
        <f aca="false">EJ179</f>
        <v>0</v>
      </c>
      <c r="GJ179" s="0" t="n">
        <f aca="false">EM179</f>
        <v>0</v>
      </c>
      <c r="GK179" s="0" t="n">
        <f aca="false">EP179</f>
        <v>0</v>
      </c>
      <c r="GL179" s="0" t="n">
        <f aca="false">ES179</f>
        <v>0</v>
      </c>
      <c r="GM179" s="0" t="n">
        <f aca="false">EV179</f>
        <v>0</v>
      </c>
      <c r="GN179" s="0" t="n">
        <f aca="false">EY179</f>
        <v>0</v>
      </c>
      <c r="GO179" s="0" t="n">
        <f aca="false">FB179</f>
        <v>0</v>
      </c>
      <c r="GP179" s="0" t="n">
        <f aca="false">FE179</f>
        <v>0</v>
      </c>
      <c r="GQ179" s="0" t="n">
        <f aca="false">AD179</f>
        <v>46</v>
      </c>
      <c r="GR179" s="0" t="n">
        <f aca="false">GQ179/GQ181</f>
        <v>46</v>
      </c>
      <c r="GT179" s="0" t="n">
        <f aca="false">IF(GT178&lt;0,1,0)</f>
        <v>1</v>
      </c>
      <c r="GU179" s="0" t="n">
        <f aca="false">GR179*GR183</f>
        <v>506</v>
      </c>
      <c r="GV179" s="0" t="s">
        <v>87</v>
      </c>
    </row>
    <row r="180" customFormat="false" ht="5.25" hidden="true" customHeight="true" outlineLevel="0" collapsed="false">
      <c r="A180" s="1"/>
      <c r="B180" s="13"/>
      <c r="C180" s="10"/>
      <c r="D180" s="10"/>
      <c r="E180" s="61"/>
      <c r="F180" s="78"/>
      <c r="G180" s="61"/>
      <c r="H180" s="10"/>
      <c r="I180" s="10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 t="n">
        <f aca="false">IF(FH178&lt;FH179,FH178,FH179)</f>
        <v>0</v>
      </c>
      <c r="FI180" s="15" t="n">
        <f aca="false">IF(FI178&lt;FI179,FI178,FI179)</f>
        <v>0</v>
      </c>
      <c r="FJ180" s="15" t="n">
        <f aca="false">IF(FJ178&lt;FJ179,FJ178,FJ179)</f>
        <v>0</v>
      </c>
      <c r="FK180" s="15" t="n">
        <f aca="false">IF(FK178&lt;FK179,FK178,FK179)</f>
        <v>0</v>
      </c>
      <c r="FL180" s="15" t="n">
        <f aca="false">IF(FL178&lt;FL179,FL178,FL179)</f>
        <v>0</v>
      </c>
      <c r="FM180" s="15" t="n">
        <f aca="false">IF(FM178&lt;FM179,FM178,FM179)</f>
        <v>0</v>
      </c>
      <c r="FN180" s="15" t="n">
        <f aca="false">IF(FN178&lt;FN179,FN178,FN179)</f>
        <v>0</v>
      </c>
      <c r="FO180" s="15" t="n">
        <f aca="false">IF(FO178&lt;FO179,FO178,FO179)</f>
        <v>0</v>
      </c>
      <c r="FP180" s="15" t="n">
        <f aca="false">IF(FP178&lt;FP179,FP178,FP179)</f>
        <v>0</v>
      </c>
      <c r="FQ180" s="15" t="n">
        <f aca="false">IF(FQ178&lt;FQ179,FQ178,FQ179)</f>
        <v>0</v>
      </c>
      <c r="FR180" s="15" t="n">
        <f aca="false">IF(FR178&lt;FR179,FR178,FR179)</f>
        <v>0</v>
      </c>
      <c r="FS180" s="15" t="n">
        <f aca="false">IF(FS178&lt;FS179,FS178,FS179)</f>
        <v>0</v>
      </c>
      <c r="FT180" s="15" t="n">
        <f aca="false">IF(FT178&lt;FT179,FT178,FT179)</f>
        <v>0</v>
      </c>
      <c r="FU180" s="15" t="n">
        <f aca="false">IF(FU178&lt;FU179,FU178,FU179)</f>
        <v>0</v>
      </c>
      <c r="FV180" s="15" t="n">
        <f aca="false">IF(FV178&lt;FV179,FV178,FV179)</f>
        <v>0</v>
      </c>
      <c r="FW180" s="15" t="n">
        <f aca="false">IF(FW178&lt;FW179,FW178,FW179)</f>
        <v>0</v>
      </c>
      <c r="FX180" s="15" t="n">
        <f aca="false">IF(FX178&lt;FX179,FX178,FX179)</f>
        <v>0</v>
      </c>
      <c r="FY180" s="15" t="n">
        <f aca="false">IF(FY178&lt;FY179,FY178,FY179)</f>
        <v>0</v>
      </c>
      <c r="FZ180" s="15" t="n">
        <f aca="false">IF(FZ178&lt;FZ179,FZ178,FZ179)</f>
        <v>0</v>
      </c>
      <c r="GA180" s="15" t="n">
        <f aca="false">IF(GA178&lt;GA179,GA178,GA179)</f>
        <v>0</v>
      </c>
      <c r="GB180" s="15" t="n">
        <f aca="false">IF(GB178&lt;GB179,GB178,GB179)</f>
        <v>0</v>
      </c>
      <c r="GC180" s="15" t="n">
        <f aca="false">IF(GC178&lt;GC179,GC178,GC179)</f>
        <v>0</v>
      </c>
      <c r="GD180" s="15" t="n">
        <f aca="false">IF(GD178&lt;GD179,GD178,GD179)</f>
        <v>0</v>
      </c>
      <c r="GE180" s="15" t="n">
        <f aca="false">IF(GE178&lt;GE179,GE178,GE179)</f>
        <v>0</v>
      </c>
      <c r="GF180" s="15" t="n">
        <f aca="false">IF(GF178&lt;GF179,GF178,GF179)</f>
        <v>0</v>
      </c>
      <c r="GG180" s="15" t="n">
        <f aca="false">IF(GG178&lt;GG179,GG178,GG179)</f>
        <v>0</v>
      </c>
      <c r="GH180" s="15" t="n">
        <f aca="false">IF(GH178&lt;GH179,GH178,GH179)</f>
        <v>0</v>
      </c>
      <c r="GI180" s="15" t="n">
        <f aca="false">IF(GI178&lt;GI179,GI178,GI179)</f>
        <v>0</v>
      </c>
      <c r="GJ180" s="15" t="n">
        <f aca="false">IF(GJ178&lt;GJ179,GJ178,GJ179)</f>
        <v>0</v>
      </c>
      <c r="GK180" s="15" t="n">
        <f aca="false">IF(GK178&lt;GK179,GK178,GK179)</f>
        <v>0</v>
      </c>
      <c r="GL180" s="15" t="n">
        <f aca="false">IF(GL178&lt;GL179,GL178,GL179)</f>
        <v>0</v>
      </c>
      <c r="GM180" s="15" t="n">
        <f aca="false">IF(GM178&lt;GM179,GM178,GM179)</f>
        <v>0</v>
      </c>
      <c r="GN180" s="15" t="n">
        <f aca="false">IF(GN178&lt;GN179,GN178,GN179)</f>
        <v>0</v>
      </c>
      <c r="GO180" s="15" t="n">
        <f aca="false">IF(GO178&lt;GO179,GO178,GO179)</f>
        <v>0</v>
      </c>
      <c r="GP180" s="15" t="n">
        <f aca="false">IF(GP178&lt;GP179,GP178,GP179)</f>
        <v>0</v>
      </c>
      <c r="GU180" s="0" t="n">
        <f aca="false">AB179-AB183-GT179</f>
        <v>2</v>
      </c>
      <c r="GV180" s="0" t="s">
        <v>85</v>
      </c>
    </row>
    <row r="181" customFormat="false" ht="6" hidden="true" customHeight="true" outlineLevel="0" collapsed="false">
      <c r="A181" s="1"/>
      <c r="B181" s="13"/>
      <c r="C181" s="10"/>
      <c r="D181" s="10"/>
      <c r="E181" s="61"/>
      <c r="F181" s="78"/>
      <c r="G181" s="61"/>
      <c r="H181" s="10"/>
      <c r="I181" s="10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0" t="n">
        <f aca="false">FH$3^FH180</f>
        <v>1</v>
      </c>
      <c r="FI181" s="0" t="n">
        <f aca="false">FI$3^FI180*FH181</f>
        <v>1</v>
      </c>
      <c r="FJ181" s="0" t="n">
        <f aca="false">FJ$3^FJ180*FI181</f>
        <v>1</v>
      </c>
      <c r="FK181" s="0" t="n">
        <f aca="false">FK$3^FK180*FJ181</f>
        <v>1</v>
      </c>
      <c r="FL181" s="0" t="n">
        <f aca="false">FL$3^FL180*FK181</f>
        <v>1</v>
      </c>
      <c r="FM181" s="0" t="n">
        <f aca="false">FM$3^FM180*FL181</f>
        <v>1</v>
      </c>
      <c r="FN181" s="0" t="n">
        <f aca="false">FN$3^FN180*FM181</f>
        <v>1</v>
      </c>
      <c r="FO181" s="0" t="n">
        <f aca="false">FO$3^FO180*FN181</f>
        <v>1</v>
      </c>
      <c r="FP181" s="0" t="n">
        <f aca="false">FP$3^FP180*FO181</f>
        <v>1</v>
      </c>
      <c r="FQ181" s="0" t="n">
        <f aca="false">FQ$3^FQ180*FP181</f>
        <v>1</v>
      </c>
      <c r="FR181" s="0" t="n">
        <f aca="false">FR$3^FR180*FQ181</f>
        <v>1</v>
      </c>
      <c r="FS181" s="0" t="n">
        <f aca="false">FS$3^FS180*FR181</f>
        <v>1</v>
      </c>
      <c r="FT181" s="0" t="n">
        <f aca="false">FT$3^FT180*FS181</f>
        <v>1</v>
      </c>
      <c r="FU181" s="0" t="n">
        <f aca="false">FU$3^FU180*FT181</f>
        <v>1</v>
      </c>
      <c r="FV181" s="0" t="n">
        <f aca="false">FV$3^FV180*FU181</f>
        <v>1</v>
      </c>
      <c r="FW181" s="0" t="n">
        <f aca="false">FW$3^FW180*FV181</f>
        <v>1</v>
      </c>
      <c r="FX181" s="0" t="n">
        <f aca="false">FX$3^FX180*FW181</f>
        <v>1</v>
      </c>
      <c r="FY181" s="0" t="n">
        <f aca="false">FY$3^FY180*FX181</f>
        <v>1</v>
      </c>
      <c r="FZ181" s="0" t="n">
        <f aca="false">FZ$3^FZ180*FY181</f>
        <v>1</v>
      </c>
      <c r="GA181" s="0" t="n">
        <f aca="false">GA$3^GA180*FZ181</f>
        <v>1</v>
      </c>
      <c r="GB181" s="0" t="n">
        <f aca="false">GB$3^GB180*GA181</f>
        <v>1</v>
      </c>
      <c r="GC181" s="0" t="n">
        <f aca="false">GC$3^GC180*GB181</f>
        <v>1</v>
      </c>
      <c r="GD181" s="0" t="n">
        <f aca="false">GD$3^GD180*GC181</f>
        <v>1</v>
      </c>
      <c r="GE181" s="0" t="n">
        <f aca="false">GE$3^GE180*GD181</f>
        <v>1</v>
      </c>
      <c r="GF181" s="0" t="n">
        <f aca="false">GF$3^GF180*GE181</f>
        <v>1</v>
      </c>
      <c r="GG181" s="0" t="n">
        <f aca="false">GG$3^GG180*GF181</f>
        <v>1</v>
      </c>
      <c r="GH181" s="0" t="n">
        <f aca="false">GH$3^GH180*GG181</f>
        <v>1</v>
      </c>
      <c r="GI181" s="0" t="n">
        <f aca="false">GI$3^GI180*GH181</f>
        <v>1</v>
      </c>
      <c r="GJ181" s="0" t="n">
        <f aca="false">GJ$3^GJ180*GI181</f>
        <v>1</v>
      </c>
      <c r="GK181" s="0" t="n">
        <f aca="false">GK$3^GK180*GJ181</f>
        <v>1</v>
      </c>
      <c r="GL181" s="0" t="n">
        <f aca="false">GL$3^GL180*GK181</f>
        <v>1</v>
      </c>
      <c r="GM181" s="0" t="n">
        <f aca="false">GM$3^GM180*GL181</f>
        <v>1</v>
      </c>
      <c r="GN181" s="0" t="n">
        <f aca="false">GN$3^GN180*GM181</f>
        <v>1</v>
      </c>
      <c r="GO181" s="0" t="n">
        <f aca="false">GO$3^GO180*GN181</f>
        <v>1</v>
      </c>
      <c r="GP181" s="0" t="n">
        <f aca="false">GP$3^GP180*GO181</f>
        <v>1</v>
      </c>
      <c r="GQ181" s="0" t="n">
        <f aca="false">GP181</f>
        <v>1</v>
      </c>
    </row>
    <row r="182" customFormat="false" ht="6" hidden="true" customHeight="true" outlineLevel="0" collapsed="false">
      <c r="A182" s="1"/>
      <c r="B182" s="13"/>
      <c r="C182" s="10"/>
      <c r="D182" s="10"/>
      <c r="E182" s="61"/>
      <c r="F182" s="78"/>
      <c r="G182" s="61"/>
      <c r="H182" s="10"/>
      <c r="I182" s="10"/>
      <c r="AA182" s="0" t="s">
        <v>106</v>
      </c>
      <c r="AB182" s="15" t="n">
        <f aca="true">INT((RAND()*(V178-U178)+U178))</f>
        <v>13</v>
      </c>
      <c r="AC182" s="15" t="n">
        <f aca="true">INT((RAND()*(X178-W178+1)+W178))</f>
        <v>50</v>
      </c>
      <c r="AD182" s="0" t="n">
        <f aca="false">AC182-AC183*(AB183-AB182)</f>
        <v>50</v>
      </c>
      <c r="AE182" s="0" t="n">
        <v>256</v>
      </c>
      <c r="AF182" s="15" t="n">
        <f aca="false">IF(AD182/AE182=INT(AD182/AE182),1,0)</f>
        <v>0</v>
      </c>
      <c r="AG182" s="15" t="n">
        <f aca="false">IF(AF182=0,AD182,AD182/AE182)</f>
        <v>50</v>
      </c>
      <c r="AH182" s="15" t="n">
        <v>16</v>
      </c>
      <c r="AI182" s="15" t="n">
        <f aca="false">IF(AG182/AH182=INT(AG182/AH182),1,0)</f>
        <v>0</v>
      </c>
      <c r="AJ182" s="15" t="n">
        <f aca="false">IF(AI182=0,AG182,AG182/AH182)</f>
        <v>50</v>
      </c>
      <c r="AK182" s="15" t="n">
        <v>4</v>
      </c>
      <c r="AL182" s="15" t="n">
        <f aca="false">IF(AJ182/AK182=INT(AJ182/AK182),1,0)</f>
        <v>0</v>
      </c>
      <c r="AM182" s="15" t="n">
        <f aca="false">IF(AL182=0,AJ182,AJ182/AK182)</f>
        <v>50</v>
      </c>
      <c r="AN182" s="15" t="n">
        <v>2</v>
      </c>
      <c r="AO182" s="15" t="n">
        <f aca="false">IF(AM182/AN182=INT(AM182/AN182),1,0)</f>
        <v>1</v>
      </c>
      <c r="AP182" s="15" t="n">
        <f aca="false">IF(AO182=0,AM182,AM182/AN182)</f>
        <v>25</v>
      </c>
      <c r="AQ182" s="15" t="n">
        <v>81</v>
      </c>
      <c r="AR182" s="15" t="n">
        <f aca="false">IF(AP182/AQ182=INT(AP182/AQ182),1,0)</f>
        <v>0</v>
      </c>
      <c r="AS182" s="15" t="n">
        <f aca="false">IF(AR182=0,AP182,AP182/AQ182)</f>
        <v>25</v>
      </c>
      <c r="AT182" s="15" t="n">
        <v>9</v>
      </c>
      <c r="AU182" s="15" t="n">
        <f aca="false">IF(AS182/AT182=INT(AS182/AT182),1,0)</f>
        <v>0</v>
      </c>
      <c r="AV182" s="15" t="n">
        <f aca="false">IF(AU182=0,AS182,AS182/AT182)</f>
        <v>25</v>
      </c>
      <c r="AW182" s="15" t="n">
        <v>3</v>
      </c>
      <c r="AX182" s="15" t="n">
        <f aca="false">IF(AV182/AW182=INT(AV182/AW182),1,0)</f>
        <v>0</v>
      </c>
      <c r="AY182" s="15" t="n">
        <f aca="false">IF(AX182=0,AV182,AV182/AW182)</f>
        <v>25</v>
      </c>
      <c r="AZ182" s="15" t="n">
        <v>25</v>
      </c>
      <c r="BA182" s="15" t="n">
        <f aca="false">IF(AY182/AZ182=INT(AY182/AZ182),1,0)</f>
        <v>1</v>
      </c>
      <c r="BB182" s="15" t="n">
        <f aca="false">IF(BA182=0,AY182,AY182/AZ182)</f>
        <v>1</v>
      </c>
      <c r="BC182" s="15" t="n">
        <v>5</v>
      </c>
      <c r="BD182" s="15" t="n">
        <f aca="false">IF(BB182/BC182=INT(BB182/BC182),1,0)</f>
        <v>0</v>
      </c>
      <c r="BE182" s="15" t="n">
        <f aca="false">IF(BD182=0,BB182,BB182/BC182)</f>
        <v>1</v>
      </c>
      <c r="BF182" s="15" t="n">
        <v>49</v>
      </c>
      <c r="BG182" s="15" t="n">
        <f aca="false">IF(BE182/BF182=INT(BE182/BF182),1,0)</f>
        <v>0</v>
      </c>
      <c r="BH182" s="15" t="n">
        <f aca="false">IF(BG182=0,BE182,BE182/BF182)</f>
        <v>1</v>
      </c>
      <c r="BI182" s="15" t="n">
        <v>7</v>
      </c>
      <c r="BJ182" s="15" t="n">
        <f aca="false">IF(BH182/BI182=INT(BH182/BI182),1,0)</f>
        <v>0</v>
      </c>
      <c r="BK182" s="15" t="n">
        <f aca="false">IF(BJ182=0,BH182,BH182/BI182)</f>
        <v>1</v>
      </c>
      <c r="BL182" s="15" t="n">
        <v>121</v>
      </c>
      <c r="BM182" s="15" t="n">
        <f aca="false">IF(BK182/BL182=INT(BK182/BL182),1,0)</f>
        <v>0</v>
      </c>
      <c r="BN182" s="15" t="n">
        <f aca="false">IF(BM182=0,BK182,BK182/BL182)</f>
        <v>1</v>
      </c>
      <c r="BO182" s="15" t="n">
        <v>11</v>
      </c>
      <c r="BP182" s="15" t="n">
        <f aca="false">IF(BN182/BO182=INT(BN182/BO182),1,0)</f>
        <v>0</v>
      </c>
      <c r="BQ182" s="15" t="n">
        <f aca="false">IF(BP182=0,BN182,BN182/BO182)</f>
        <v>1</v>
      </c>
      <c r="BR182" s="15" t="n">
        <v>169</v>
      </c>
      <c r="BS182" s="15" t="n">
        <f aca="false">IF(BQ182/BR182=INT(BQ182/BR182),1,0)</f>
        <v>0</v>
      </c>
      <c r="BT182" s="15" t="n">
        <f aca="false">IF(BS182=0,BQ182,BQ182/BR182)</f>
        <v>1</v>
      </c>
      <c r="BU182" s="15" t="n">
        <v>13</v>
      </c>
      <c r="BV182" s="15" t="n">
        <f aca="false">IF(BT182/BU182=INT(BT182/BU182),1,0)</f>
        <v>0</v>
      </c>
      <c r="BW182" s="15" t="n">
        <f aca="false">IF(BV182=0,BT182,BT182/BU182)</f>
        <v>1</v>
      </c>
      <c r="BX182" s="15" t="n">
        <v>17</v>
      </c>
      <c r="BY182" s="15" t="n">
        <f aca="false">IF(BW182/BX182=INT(BW182/BX182),1,0)</f>
        <v>0</v>
      </c>
      <c r="BZ182" s="15" t="n">
        <f aca="false">IF(BY182=0,BW182,BW182/BX182)</f>
        <v>1</v>
      </c>
      <c r="CA182" s="15" t="n">
        <v>19</v>
      </c>
      <c r="CB182" s="15" t="n">
        <f aca="false">IF(BZ182/CA182=INT(BZ182/CA182),1,0)</f>
        <v>0</v>
      </c>
      <c r="CC182" s="15" t="n">
        <f aca="false">IF(CB182=0,BZ182,BZ182/CA182)</f>
        <v>1</v>
      </c>
      <c r="CD182" s="15" t="n">
        <v>23</v>
      </c>
      <c r="CE182" s="15" t="n">
        <f aca="false">IF(CC182/CD182=INT(CC182/CD182),1,0)</f>
        <v>0</v>
      </c>
      <c r="CF182" s="15" t="n">
        <f aca="false">IF(CE182=0,CC182,CC182/CD182)</f>
        <v>1</v>
      </c>
      <c r="CG182" s="15" t="n">
        <v>29</v>
      </c>
      <c r="CH182" s="15" t="n">
        <f aca="false">IF(CF182/CG182=INT(CF182/CG182),1,0)</f>
        <v>0</v>
      </c>
      <c r="CI182" s="15" t="n">
        <f aca="false">IF(CH182=0,CF182,CF182/CG182)</f>
        <v>1</v>
      </c>
      <c r="CJ182" s="15" t="n">
        <v>31</v>
      </c>
      <c r="CK182" s="15" t="n">
        <f aca="false">IF(CI182/CJ182=INT(CI182/CJ182),1,0)</f>
        <v>0</v>
      </c>
      <c r="CL182" s="15" t="n">
        <f aca="false">IF(CK182=0,CI182,CI182/CJ182)</f>
        <v>1</v>
      </c>
      <c r="CM182" s="15" t="n">
        <v>37</v>
      </c>
      <c r="CN182" s="15" t="n">
        <f aca="false">IF(CL182/CM182=INT(CL182/CM182),1,0)</f>
        <v>0</v>
      </c>
      <c r="CO182" s="15" t="n">
        <f aca="false">IF(CN182=0,CL182,CL182/CM182)</f>
        <v>1</v>
      </c>
      <c r="CP182" s="15" t="n">
        <v>41</v>
      </c>
      <c r="CQ182" s="15" t="n">
        <f aca="false">IF(CO182/CP182=INT(CO182/CP182),1,0)</f>
        <v>0</v>
      </c>
      <c r="CR182" s="15" t="n">
        <f aca="false">IF(CQ182=0,CO182,CO182/CP182)</f>
        <v>1</v>
      </c>
      <c r="CS182" s="15" t="n">
        <v>43</v>
      </c>
      <c r="CT182" s="15" t="n">
        <f aca="false">IF(CR182/CS182=INT(CR182/CS182),1,0)</f>
        <v>0</v>
      </c>
      <c r="CU182" s="15" t="n">
        <f aca="false">IF(CT182=0,CR182,CR182/CS182)</f>
        <v>1</v>
      </c>
      <c r="CV182" s="15" t="n">
        <v>47</v>
      </c>
      <c r="CW182" s="15" t="n">
        <f aca="false">IF(CU182/CV182=INT(CU182/CV182),1,0)</f>
        <v>0</v>
      </c>
      <c r="CX182" s="15" t="n">
        <f aca="false">IF(CW182=0,CU182,CU182/CV182)</f>
        <v>1</v>
      </c>
      <c r="CY182" s="15" t="n">
        <v>53</v>
      </c>
      <c r="CZ182" s="15" t="n">
        <f aca="false">IF(CX182/CY182=INT(CX182/CY182),1,0)</f>
        <v>0</v>
      </c>
      <c r="DA182" s="15" t="n">
        <f aca="false">IF(CZ182=0,CX182,CX182/CY182)</f>
        <v>1</v>
      </c>
      <c r="DB182" s="15" t="n">
        <v>59</v>
      </c>
      <c r="DC182" s="15" t="n">
        <f aca="false">IF(DA182/DB182=INT(DA182/DB182),1,0)</f>
        <v>0</v>
      </c>
      <c r="DD182" s="15" t="n">
        <f aca="false">IF(DC182=0,DA182,DA182/DB182)</f>
        <v>1</v>
      </c>
      <c r="DE182" s="15" t="n">
        <v>61</v>
      </c>
      <c r="DF182" s="15" t="n">
        <f aca="false">IF(DD182/DE182=INT(DD182/DE182),1,0)</f>
        <v>0</v>
      </c>
      <c r="DG182" s="15" t="n">
        <f aca="false">IF(DF182=0,DD182,DD182/DE182)</f>
        <v>1</v>
      </c>
      <c r="DH182" s="15" t="n">
        <v>67</v>
      </c>
      <c r="DI182" s="15" t="n">
        <f aca="false">IF(DG182/DH182=INT(DG182/DH182),1,0)</f>
        <v>0</v>
      </c>
      <c r="DJ182" s="15" t="n">
        <f aca="false">IF(DI182=0,DG182,DG182/DH182)</f>
        <v>1</v>
      </c>
      <c r="DK182" s="15" t="n">
        <v>71</v>
      </c>
      <c r="DL182" s="15" t="n">
        <f aca="false">IF(DJ182/DK182=INT(DJ182/DK182),1,0)</f>
        <v>0</v>
      </c>
      <c r="DM182" s="15" t="n">
        <f aca="false">IF(DL182=0,DJ182,DJ182/DK182)</f>
        <v>1</v>
      </c>
      <c r="DN182" s="15" t="n">
        <v>73</v>
      </c>
      <c r="DO182" s="15" t="n">
        <f aca="false">IF(DM182/DN182=INT(DM182/DN182),1,0)</f>
        <v>0</v>
      </c>
      <c r="DP182" s="15" t="n">
        <f aca="false">IF(DO182=0,DM182,DM182/DN182)</f>
        <v>1</v>
      </c>
      <c r="DQ182" s="15" t="n">
        <v>79</v>
      </c>
      <c r="DR182" s="15" t="n">
        <f aca="false">IF(DP182/DQ182=INT(DP182/DQ182),1,0)</f>
        <v>0</v>
      </c>
      <c r="DS182" s="15" t="n">
        <f aca="false">IF(DR182=0,DP182,DP182/DQ182)</f>
        <v>1</v>
      </c>
      <c r="DT182" s="15" t="n">
        <v>83</v>
      </c>
      <c r="DU182" s="15" t="n">
        <f aca="false">IF(DS182/DT182=INT(DS182/DT182),1,0)</f>
        <v>0</v>
      </c>
      <c r="DV182" s="15" t="n">
        <f aca="false">IF(DU182=0,DS182,DS182/DT182)</f>
        <v>1</v>
      </c>
      <c r="DW182" s="15" t="n">
        <v>89</v>
      </c>
      <c r="DX182" s="15" t="n">
        <f aca="false">IF(DV182/DW182=INT(DV182/DW182),1,0)</f>
        <v>0</v>
      </c>
      <c r="DY182" s="15" t="n">
        <f aca="false">IF(DX182=0,DV182,DV182/DW182)</f>
        <v>1</v>
      </c>
      <c r="DZ182" s="15" t="n">
        <v>97</v>
      </c>
      <c r="EA182" s="15" t="n">
        <f aca="false">IF(DY182/DZ182=INT(DY182/DZ182),1,0)</f>
        <v>0</v>
      </c>
      <c r="EB182" s="15" t="n">
        <f aca="false">IF(EA182=0,DY182,DY182/DZ182)</f>
        <v>1</v>
      </c>
      <c r="EC182" s="15" t="n">
        <v>101</v>
      </c>
      <c r="ED182" s="15" t="n">
        <f aca="false">IF(EB182/EC182=INT(EB182/EC182),1,0)</f>
        <v>0</v>
      </c>
      <c r="EE182" s="15" t="n">
        <f aca="false">IF(ED182=0,EB182,EB182/EC182)</f>
        <v>1</v>
      </c>
      <c r="EF182" s="15" t="n">
        <v>103</v>
      </c>
      <c r="EG182" s="15" t="n">
        <f aca="false">IF(EE182/EF182=INT(EE182/EF182),1,0)</f>
        <v>0</v>
      </c>
      <c r="EH182" s="15" t="n">
        <f aca="false">IF(EG182=0,EE182,EE182/EF182)</f>
        <v>1</v>
      </c>
      <c r="EI182" s="15" t="n">
        <v>107</v>
      </c>
      <c r="EJ182" s="15" t="n">
        <f aca="false">IF(EH182/EI182=INT(EH182/EI182),1,0)</f>
        <v>0</v>
      </c>
      <c r="EK182" s="15" t="n">
        <f aca="false">IF(EJ182=0,EH182,EH182/EI182)</f>
        <v>1</v>
      </c>
      <c r="EL182" s="15" t="n">
        <v>109</v>
      </c>
      <c r="EM182" s="15" t="n">
        <f aca="false">IF(EK182/EL182=INT(EK182/EL182),1,0)</f>
        <v>0</v>
      </c>
      <c r="EN182" s="15" t="n">
        <f aca="false">IF(EM182=0,EK182,EK182/EL182)</f>
        <v>1</v>
      </c>
      <c r="EO182" s="15" t="n">
        <v>113</v>
      </c>
      <c r="EP182" s="15" t="n">
        <f aca="false">IF(EN182/EO182=INT(EN182/EO182),1,0)</f>
        <v>0</v>
      </c>
      <c r="EQ182" s="15" t="n">
        <f aca="false">IF(EP182=0,EN182,EN182/EO182)</f>
        <v>1</v>
      </c>
      <c r="ER182" s="15" t="n">
        <v>127</v>
      </c>
      <c r="ES182" s="15" t="n">
        <f aca="false">IF(EQ182/ER182=INT(EQ182/ER182),1,0)</f>
        <v>0</v>
      </c>
      <c r="ET182" s="15" t="n">
        <f aca="false">IF(ES182=0,EQ182,EQ182/ER182)</f>
        <v>1</v>
      </c>
      <c r="EU182" s="15" t="n">
        <v>131</v>
      </c>
      <c r="EV182" s="15" t="n">
        <f aca="false">IF(ET182/EU182=INT(ET182/EU182),1,0)</f>
        <v>0</v>
      </c>
      <c r="EW182" s="15" t="n">
        <f aca="false">IF(EV182=0,ET182,ET182/EU182)</f>
        <v>1</v>
      </c>
      <c r="EX182" s="15" t="n">
        <v>137</v>
      </c>
      <c r="EY182" s="15" t="n">
        <f aca="false">IF(EW182/EX182=INT(EW182/EX182),1,0)</f>
        <v>0</v>
      </c>
      <c r="EZ182" s="15" t="n">
        <f aca="false">IF(EY182=0,EW182,EW182/EX182)</f>
        <v>1</v>
      </c>
      <c r="FA182" s="15" t="n">
        <v>139</v>
      </c>
      <c r="FB182" s="15" t="n">
        <f aca="false">IF(EZ182/FA182=INT(EZ182/FA182),1,0)</f>
        <v>0</v>
      </c>
      <c r="FC182" s="15" t="n">
        <f aca="false">IF(FB182=0,EZ182,EZ182/FA182)</f>
        <v>1</v>
      </c>
      <c r="FD182" s="15" t="n">
        <v>149</v>
      </c>
      <c r="FE182" s="15" t="n">
        <f aca="false">IF(FC182/FD182=INT(FC182/FD182),1,0)</f>
        <v>0</v>
      </c>
      <c r="FF182" s="15" t="n">
        <f aca="false">IF(FE182=0,FC182,FC182/FD182)</f>
        <v>1</v>
      </c>
      <c r="FG182" s="15"/>
      <c r="FH182" s="15" t="n">
        <f aca="false">8*AF182+4*AI182+2*AL182+AO182</f>
        <v>1</v>
      </c>
      <c r="FI182" s="15" t="n">
        <f aca="false">4*AR182+2*AU182+AX182</f>
        <v>0</v>
      </c>
      <c r="FJ182" s="15" t="n">
        <f aca="false">2*BA182+BD182</f>
        <v>2</v>
      </c>
      <c r="FK182" s="15" t="n">
        <f aca="false">2*BG182+BJ182</f>
        <v>0</v>
      </c>
      <c r="FL182" s="15" t="n">
        <f aca="false">2*BM182+BP182</f>
        <v>0</v>
      </c>
      <c r="FM182" s="15" t="n">
        <f aca="false">2*BS182+BV182</f>
        <v>0</v>
      </c>
      <c r="FN182" s="15" t="n">
        <f aca="false">BY182</f>
        <v>0</v>
      </c>
      <c r="FO182" s="15" t="n">
        <f aca="false">CB182</f>
        <v>0</v>
      </c>
      <c r="FP182" s="15" t="n">
        <f aca="false">CE182</f>
        <v>0</v>
      </c>
      <c r="FQ182" s="15" t="n">
        <f aca="false">CH182</f>
        <v>0</v>
      </c>
      <c r="FR182" s="15" t="n">
        <f aca="false">CK182</f>
        <v>0</v>
      </c>
      <c r="FS182" s="0" t="n">
        <f aca="false">CN182</f>
        <v>0</v>
      </c>
      <c r="FT182" s="0" t="n">
        <f aca="false">CQ182</f>
        <v>0</v>
      </c>
      <c r="FU182" s="0" t="n">
        <f aca="false">CT182</f>
        <v>0</v>
      </c>
      <c r="FV182" s="0" t="n">
        <f aca="false">CW182</f>
        <v>0</v>
      </c>
      <c r="FW182" s="0" t="n">
        <f aca="false">CZ182</f>
        <v>0</v>
      </c>
      <c r="FX182" s="0" t="n">
        <f aca="false">DC182</f>
        <v>0</v>
      </c>
      <c r="FY182" s="0" t="n">
        <f aca="false">DF182</f>
        <v>0</v>
      </c>
      <c r="FZ182" s="0" t="n">
        <f aca="false">DI182</f>
        <v>0</v>
      </c>
      <c r="GA182" s="0" t="n">
        <f aca="false">DL182</f>
        <v>0</v>
      </c>
      <c r="GB182" s="0" t="n">
        <f aca="false">DO182</f>
        <v>0</v>
      </c>
      <c r="GC182" s="0" t="n">
        <f aca="false">DR182</f>
        <v>0</v>
      </c>
      <c r="GD182" s="0" t="n">
        <f aca="false">DU182</f>
        <v>0</v>
      </c>
      <c r="GE182" s="0" t="n">
        <f aca="false">DX182</f>
        <v>0</v>
      </c>
      <c r="GF182" s="0" t="n">
        <f aca="false">EA182</f>
        <v>0</v>
      </c>
      <c r="GG182" s="0" t="n">
        <f aca="false">ED182</f>
        <v>0</v>
      </c>
      <c r="GH182" s="0" t="n">
        <f aca="false">EG182</f>
        <v>0</v>
      </c>
      <c r="GI182" s="0" t="n">
        <f aca="false">EJ182</f>
        <v>0</v>
      </c>
      <c r="GJ182" s="0" t="n">
        <f aca="false">EM182</f>
        <v>0</v>
      </c>
      <c r="GK182" s="0" t="n">
        <f aca="false">EP182</f>
        <v>0</v>
      </c>
      <c r="GL182" s="0" t="n">
        <f aca="false">ES182</f>
        <v>0</v>
      </c>
      <c r="GM182" s="0" t="n">
        <f aca="false">EV182</f>
        <v>0</v>
      </c>
      <c r="GN182" s="0" t="n">
        <f aca="false">EY182</f>
        <v>0</v>
      </c>
      <c r="GO182" s="0" t="n">
        <f aca="false">FB182</f>
        <v>0</v>
      </c>
      <c r="GP182" s="0" t="n">
        <f aca="false">FE182</f>
        <v>0</v>
      </c>
      <c r="GQ182" s="0" t="n">
        <f aca="false">AD182</f>
        <v>50</v>
      </c>
      <c r="GR182" s="0" t="n">
        <f aca="false">GQ182/GQ185</f>
        <v>10</v>
      </c>
    </row>
    <row r="183" customFormat="false" ht="6" hidden="true" customHeight="true" outlineLevel="0" collapsed="false">
      <c r="A183" s="1"/>
      <c r="B183" s="13"/>
      <c r="C183" s="10"/>
      <c r="D183" s="10"/>
      <c r="E183" s="61"/>
      <c r="F183" s="78"/>
      <c r="G183" s="61"/>
      <c r="H183" s="10"/>
      <c r="I183" s="10"/>
      <c r="AB183" s="0" t="n">
        <f aca="false">AB182+INT(AC182/AC183)</f>
        <v>13</v>
      </c>
      <c r="AC183" s="15" t="n">
        <f aca="true">IF(Y178&gt;AC182,INT((RAND()*(Z178-Y178+1)+Y178)),INT((RAND()*(Z178-AC182)+AC182+1)))</f>
        <v>55</v>
      </c>
      <c r="AD183" s="0" t="n">
        <f aca="false">AC183</f>
        <v>55</v>
      </c>
      <c r="AE183" s="0" t="n">
        <v>256</v>
      </c>
      <c r="AF183" s="15" t="n">
        <f aca="false">IF(AD183/AE183=INT(AD183/AE183),1,0)</f>
        <v>0</v>
      </c>
      <c r="AG183" s="15" t="n">
        <f aca="false">IF(AF183=0,AD183,AD183/AE183)</f>
        <v>55</v>
      </c>
      <c r="AH183" s="15" t="n">
        <v>16</v>
      </c>
      <c r="AI183" s="15" t="n">
        <f aca="false">IF(AG183/AH183=INT(AG183/AH183),1,0)</f>
        <v>0</v>
      </c>
      <c r="AJ183" s="15" t="n">
        <f aca="false">IF(AI183=0,AG183,AG183/AH183)</f>
        <v>55</v>
      </c>
      <c r="AK183" s="15" t="n">
        <v>4</v>
      </c>
      <c r="AL183" s="15" t="n">
        <f aca="false">IF(AJ183/AK183=INT(AJ183/AK183),1,0)</f>
        <v>0</v>
      </c>
      <c r="AM183" s="15" t="n">
        <f aca="false">IF(AL183=0,AJ183,AJ183/AK183)</f>
        <v>55</v>
      </c>
      <c r="AN183" s="15" t="n">
        <v>2</v>
      </c>
      <c r="AO183" s="15" t="n">
        <f aca="false">IF(AM183/AN183=INT(AM183/AN183),1,0)</f>
        <v>0</v>
      </c>
      <c r="AP183" s="15" t="n">
        <f aca="false">IF(AO183=0,AM183,AM183/AN183)</f>
        <v>55</v>
      </c>
      <c r="AQ183" s="15" t="n">
        <v>81</v>
      </c>
      <c r="AR183" s="15" t="n">
        <f aca="false">IF(AP183/AQ183=INT(AP183/AQ183),1,0)</f>
        <v>0</v>
      </c>
      <c r="AS183" s="15" t="n">
        <f aca="false">IF(AR183=0,AP183,AP183/AQ183)</f>
        <v>55</v>
      </c>
      <c r="AT183" s="15" t="n">
        <v>9</v>
      </c>
      <c r="AU183" s="15" t="n">
        <f aca="false">IF(AS183/AT183=INT(AS183/AT183),1,0)</f>
        <v>0</v>
      </c>
      <c r="AV183" s="15" t="n">
        <f aca="false">IF(AU183=0,AS183,AS183/AT183)</f>
        <v>55</v>
      </c>
      <c r="AW183" s="15" t="n">
        <v>3</v>
      </c>
      <c r="AX183" s="15" t="n">
        <f aca="false">IF(AV183/AW183=INT(AV183/AW183),1,0)</f>
        <v>0</v>
      </c>
      <c r="AY183" s="15" t="n">
        <f aca="false">IF(AX183=0,AV183,AV183/AW183)</f>
        <v>55</v>
      </c>
      <c r="AZ183" s="15" t="n">
        <v>25</v>
      </c>
      <c r="BA183" s="15" t="n">
        <f aca="false">IF(AY183/AZ183=INT(AY183/AZ183),1,0)</f>
        <v>0</v>
      </c>
      <c r="BB183" s="15" t="n">
        <f aca="false">IF(BA183=0,AY183,AY183/AZ183)</f>
        <v>55</v>
      </c>
      <c r="BC183" s="15" t="n">
        <v>5</v>
      </c>
      <c r="BD183" s="15" t="n">
        <f aca="false">IF(BB183/BC183=INT(BB183/BC183),1,0)</f>
        <v>1</v>
      </c>
      <c r="BE183" s="15" t="n">
        <f aca="false">IF(BD183=0,BB183,BB183/BC183)</f>
        <v>11</v>
      </c>
      <c r="BF183" s="15" t="n">
        <v>49</v>
      </c>
      <c r="BG183" s="15" t="n">
        <f aca="false">IF(BE183/BF183=INT(BE183/BF183),1,0)</f>
        <v>0</v>
      </c>
      <c r="BH183" s="15" t="n">
        <f aca="false">IF(BG183=0,BE183,BE183/BF183)</f>
        <v>11</v>
      </c>
      <c r="BI183" s="15" t="n">
        <v>7</v>
      </c>
      <c r="BJ183" s="15" t="n">
        <f aca="false">IF(BH183/BI183=INT(BH183/BI183),1,0)</f>
        <v>0</v>
      </c>
      <c r="BK183" s="15" t="n">
        <f aca="false">IF(BJ183=0,BH183,BH183/BI183)</f>
        <v>11</v>
      </c>
      <c r="BL183" s="15" t="n">
        <v>121</v>
      </c>
      <c r="BM183" s="15" t="n">
        <f aca="false">IF(BK183/BL183=INT(BK183/BL183),1,0)</f>
        <v>0</v>
      </c>
      <c r="BN183" s="15" t="n">
        <f aca="false">IF(BM183=0,BK183,BK183/BL183)</f>
        <v>11</v>
      </c>
      <c r="BO183" s="15" t="n">
        <v>11</v>
      </c>
      <c r="BP183" s="15" t="n">
        <f aca="false">IF(BN183/BO183=INT(BN183/BO183),1,0)</f>
        <v>1</v>
      </c>
      <c r="BQ183" s="15" t="n">
        <f aca="false">IF(BP183=0,BN183,BN183/BO183)</f>
        <v>1</v>
      </c>
      <c r="BR183" s="15" t="n">
        <v>169</v>
      </c>
      <c r="BS183" s="15" t="n">
        <f aca="false">IF(BQ183/BR183=INT(BQ183/BR183),1,0)</f>
        <v>0</v>
      </c>
      <c r="BT183" s="15" t="n">
        <f aca="false">IF(BS183=0,BQ183,BQ183/BR183)</f>
        <v>1</v>
      </c>
      <c r="BU183" s="15" t="n">
        <v>13</v>
      </c>
      <c r="BV183" s="15" t="n">
        <f aca="false">IF(BT183/BU183=INT(BT183/BU183),1,0)</f>
        <v>0</v>
      </c>
      <c r="BW183" s="15" t="n">
        <f aca="false">IF(BV183=0,BT183,BT183/BU183)</f>
        <v>1</v>
      </c>
      <c r="BX183" s="15" t="n">
        <v>17</v>
      </c>
      <c r="BY183" s="15" t="n">
        <f aca="false">IF(BW183/BX183=INT(BW183/BX183),1,0)</f>
        <v>0</v>
      </c>
      <c r="BZ183" s="15" t="n">
        <f aca="false">IF(BY183=0,BW183,BW183/BX183)</f>
        <v>1</v>
      </c>
      <c r="CA183" s="15" t="n">
        <v>19</v>
      </c>
      <c r="CB183" s="15" t="n">
        <f aca="false">IF(BZ183/CA183=INT(BZ183/CA183),1,0)</f>
        <v>0</v>
      </c>
      <c r="CC183" s="15" t="n">
        <f aca="false">IF(CB183=0,BZ183,BZ183/CA183)</f>
        <v>1</v>
      </c>
      <c r="CD183" s="15" t="n">
        <v>23</v>
      </c>
      <c r="CE183" s="15" t="n">
        <f aca="false">IF(CC183/CD183=INT(CC183/CD183),1,0)</f>
        <v>0</v>
      </c>
      <c r="CF183" s="15" t="n">
        <f aca="false">IF(CE183=0,CC183,CC183/CD183)</f>
        <v>1</v>
      </c>
      <c r="CG183" s="15" t="n">
        <v>29</v>
      </c>
      <c r="CH183" s="15" t="n">
        <f aca="false">IF(CF183/CG183=INT(CF183/CG183),1,0)</f>
        <v>0</v>
      </c>
      <c r="CI183" s="15" t="n">
        <f aca="false">IF(CH183=0,CF183,CF183/CG183)</f>
        <v>1</v>
      </c>
      <c r="CJ183" s="15" t="n">
        <v>31</v>
      </c>
      <c r="CK183" s="15" t="n">
        <f aca="false">IF(CI183/CJ183=INT(CI183/CJ183),1,0)</f>
        <v>0</v>
      </c>
      <c r="CL183" s="15" t="n">
        <f aca="false">IF(CK183=0,CI183,CI183/CJ183)</f>
        <v>1</v>
      </c>
      <c r="CM183" s="15" t="n">
        <v>37</v>
      </c>
      <c r="CN183" s="15" t="n">
        <f aca="false">IF(CL183/CM183=INT(CL183/CM183),1,0)</f>
        <v>0</v>
      </c>
      <c r="CO183" s="15" t="n">
        <f aca="false">IF(CN183=0,CL183,CL183/CM183)</f>
        <v>1</v>
      </c>
      <c r="CP183" s="15" t="n">
        <v>41</v>
      </c>
      <c r="CQ183" s="15" t="n">
        <f aca="false">IF(CO183/CP183=INT(CO183/CP183),1,0)</f>
        <v>0</v>
      </c>
      <c r="CR183" s="15" t="n">
        <f aca="false">IF(CQ183=0,CO183,CO183/CP183)</f>
        <v>1</v>
      </c>
      <c r="CS183" s="15" t="n">
        <v>43</v>
      </c>
      <c r="CT183" s="15" t="n">
        <f aca="false">IF(CR183/CS183=INT(CR183/CS183),1,0)</f>
        <v>0</v>
      </c>
      <c r="CU183" s="15" t="n">
        <f aca="false">IF(CT183=0,CR183,CR183/CS183)</f>
        <v>1</v>
      </c>
      <c r="CV183" s="15" t="n">
        <v>47</v>
      </c>
      <c r="CW183" s="15" t="n">
        <f aca="false">IF(CU183/CV183=INT(CU183/CV183),1,0)</f>
        <v>0</v>
      </c>
      <c r="CX183" s="15" t="n">
        <f aca="false">IF(CW183=0,CU183,CU183/CV183)</f>
        <v>1</v>
      </c>
      <c r="CY183" s="15" t="n">
        <v>53</v>
      </c>
      <c r="CZ183" s="15" t="n">
        <f aca="false">IF(CX183/CY183=INT(CX183/CY183),1,0)</f>
        <v>0</v>
      </c>
      <c r="DA183" s="15" t="n">
        <f aca="false">IF(CZ183=0,CX183,CX183/CY183)</f>
        <v>1</v>
      </c>
      <c r="DB183" s="15" t="n">
        <v>59</v>
      </c>
      <c r="DC183" s="15" t="n">
        <f aca="false">IF(DA183/DB183=INT(DA183/DB183),1,0)</f>
        <v>0</v>
      </c>
      <c r="DD183" s="15" t="n">
        <f aca="false">IF(DC183=0,DA183,DA183/DB183)</f>
        <v>1</v>
      </c>
      <c r="DE183" s="15" t="n">
        <v>61</v>
      </c>
      <c r="DF183" s="15" t="n">
        <f aca="false">IF(DD183/DE183=INT(DD183/DE183),1,0)</f>
        <v>0</v>
      </c>
      <c r="DG183" s="15" t="n">
        <f aca="false">IF(DF183=0,DD183,DD183/DE183)</f>
        <v>1</v>
      </c>
      <c r="DH183" s="15" t="n">
        <v>67</v>
      </c>
      <c r="DI183" s="15" t="n">
        <f aca="false">IF(DG183/DH183=INT(DG183/DH183),1,0)</f>
        <v>0</v>
      </c>
      <c r="DJ183" s="15" t="n">
        <f aca="false">IF(DI183=0,DG183,DG183/DH183)</f>
        <v>1</v>
      </c>
      <c r="DK183" s="15" t="n">
        <v>71</v>
      </c>
      <c r="DL183" s="15" t="n">
        <f aca="false">IF(DJ183/DK183=INT(DJ183/DK183),1,0)</f>
        <v>0</v>
      </c>
      <c r="DM183" s="15" t="n">
        <f aca="false">IF(DL183=0,DJ183,DJ183/DK183)</f>
        <v>1</v>
      </c>
      <c r="DN183" s="15" t="n">
        <v>73</v>
      </c>
      <c r="DO183" s="15" t="n">
        <f aca="false">IF(DM183/DN183=INT(DM183/DN183),1,0)</f>
        <v>0</v>
      </c>
      <c r="DP183" s="15" t="n">
        <f aca="false">IF(DO183=0,DM183,DM183/DN183)</f>
        <v>1</v>
      </c>
      <c r="DQ183" s="15" t="n">
        <v>79</v>
      </c>
      <c r="DR183" s="15" t="n">
        <f aca="false">IF(DP183/DQ183=INT(DP183/DQ183),1,0)</f>
        <v>0</v>
      </c>
      <c r="DS183" s="15" t="n">
        <f aca="false">IF(DR183=0,DP183,DP183/DQ183)</f>
        <v>1</v>
      </c>
      <c r="DT183" s="15" t="n">
        <v>83</v>
      </c>
      <c r="DU183" s="15" t="n">
        <f aca="false">IF(DS183/DT183=INT(DS183/DT183),1,0)</f>
        <v>0</v>
      </c>
      <c r="DV183" s="15" t="n">
        <f aca="false">IF(DU183=0,DS183,DS183/DT183)</f>
        <v>1</v>
      </c>
      <c r="DW183" s="15" t="n">
        <v>89</v>
      </c>
      <c r="DX183" s="15" t="n">
        <f aca="false">IF(DV183/DW183=INT(DV183/DW183),1,0)</f>
        <v>0</v>
      </c>
      <c r="DY183" s="15" t="n">
        <f aca="false">IF(DX183=0,DV183,DV183/DW183)</f>
        <v>1</v>
      </c>
      <c r="DZ183" s="15" t="n">
        <v>97</v>
      </c>
      <c r="EA183" s="15" t="n">
        <f aca="false">IF(DY183/DZ183=INT(DY183/DZ183),1,0)</f>
        <v>0</v>
      </c>
      <c r="EB183" s="15" t="n">
        <f aca="false">IF(EA183=0,DY183,DY183/DZ183)</f>
        <v>1</v>
      </c>
      <c r="EC183" s="15" t="n">
        <v>101</v>
      </c>
      <c r="ED183" s="15" t="n">
        <f aca="false">IF(EB183/EC183=INT(EB183/EC183),1,0)</f>
        <v>0</v>
      </c>
      <c r="EE183" s="15" t="n">
        <f aca="false">IF(ED183=0,EB183,EB183/EC183)</f>
        <v>1</v>
      </c>
      <c r="EF183" s="15" t="n">
        <v>103</v>
      </c>
      <c r="EG183" s="15" t="n">
        <f aca="false">IF(EE183/EF183=INT(EE183/EF183),1,0)</f>
        <v>0</v>
      </c>
      <c r="EH183" s="15" t="n">
        <f aca="false">IF(EG183=0,EE183,EE183/EF183)</f>
        <v>1</v>
      </c>
      <c r="EI183" s="15" t="n">
        <v>107</v>
      </c>
      <c r="EJ183" s="15" t="n">
        <f aca="false">IF(EH183/EI183=INT(EH183/EI183),1,0)</f>
        <v>0</v>
      </c>
      <c r="EK183" s="15" t="n">
        <f aca="false">IF(EJ183=0,EH183,EH183/EI183)</f>
        <v>1</v>
      </c>
      <c r="EL183" s="15" t="n">
        <v>109</v>
      </c>
      <c r="EM183" s="15" t="n">
        <f aca="false">IF(EK183/EL183=INT(EK183/EL183),1,0)</f>
        <v>0</v>
      </c>
      <c r="EN183" s="15" t="n">
        <f aca="false">IF(EM183=0,EK183,EK183/EL183)</f>
        <v>1</v>
      </c>
      <c r="EO183" s="15" t="n">
        <v>113</v>
      </c>
      <c r="EP183" s="15" t="n">
        <f aca="false">IF(EN183/EO183=INT(EN183/EO183),1,0)</f>
        <v>0</v>
      </c>
      <c r="EQ183" s="15" t="n">
        <f aca="false">IF(EP183=0,EN183,EN183/EO183)</f>
        <v>1</v>
      </c>
      <c r="ER183" s="15" t="n">
        <v>127</v>
      </c>
      <c r="ES183" s="15" t="n">
        <f aca="false">IF(EQ183/ER183=INT(EQ183/ER183),1,0)</f>
        <v>0</v>
      </c>
      <c r="ET183" s="15" t="n">
        <f aca="false">IF(ES183=0,EQ183,EQ183/ER183)</f>
        <v>1</v>
      </c>
      <c r="EU183" s="15" t="n">
        <v>131</v>
      </c>
      <c r="EV183" s="15" t="n">
        <f aca="false">IF(ET183/EU183=INT(ET183/EU183),1,0)</f>
        <v>0</v>
      </c>
      <c r="EW183" s="15" t="n">
        <f aca="false">IF(EV183=0,ET183,ET183/EU183)</f>
        <v>1</v>
      </c>
      <c r="EX183" s="15" t="n">
        <v>137</v>
      </c>
      <c r="EY183" s="15" t="n">
        <f aca="false">IF(EW183/EX183=INT(EW183/EX183),1,0)</f>
        <v>0</v>
      </c>
      <c r="EZ183" s="15" t="n">
        <f aca="false">IF(EY183=0,EW183,EW183/EX183)</f>
        <v>1</v>
      </c>
      <c r="FA183" s="15" t="n">
        <v>139</v>
      </c>
      <c r="FB183" s="15" t="n">
        <f aca="false">IF(EZ183/FA183=INT(EZ183/FA183),1,0)</f>
        <v>0</v>
      </c>
      <c r="FC183" s="15" t="n">
        <f aca="false">IF(FB183=0,EZ183,EZ183/FA183)</f>
        <v>1</v>
      </c>
      <c r="FD183" s="15" t="n">
        <v>149</v>
      </c>
      <c r="FE183" s="15" t="n">
        <f aca="false">IF(FC183/FD183=INT(FC183/FD183),1,0)</f>
        <v>0</v>
      </c>
      <c r="FF183" s="15" t="n">
        <f aca="false">IF(FE183=0,FC183,FC183/FD183)</f>
        <v>1</v>
      </c>
      <c r="FG183" s="15"/>
      <c r="FH183" s="15" t="n">
        <f aca="false">8*AF183+4*AI183+2*AL183+AO183</f>
        <v>0</v>
      </c>
      <c r="FI183" s="15" t="n">
        <f aca="false">4*AR183+2*AU183+AX183</f>
        <v>0</v>
      </c>
      <c r="FJ183" s="15" t="n">
        <f aca="false">2*BA183+BD183</f>
        <v>1</v>
      </c>
      <c r="FK183" s="15" t="n">
        <f aca="false">2*BG183+BJ183</f>
        <v>0</v>
      </c>
      <c r="FL183" s="15" t="n">
        <f aca="false">2*BM183+BP183</f>
        <v>1</v>
      </c>
      <c r="FM183" s="15" t="n">
        <f aca="false">2*BS183+BV183</f>
        <v>0</v>
      </c>
      <c r="FN183" s="15" t="n">
        <f aca="false">BY183</f>
        <v>0</v>
      </c>
      <c r="FO183" s="15" t="n">
        <f aca="false">CB183</f>
        <v>0</v>
      </c>
      <c r="FP183" s="15" t="n">
        <f aca="false">CE183</f>
        <v>0</v>
      </c>
      <c r="FQ183" s="15" t="n">
        <f aca="false">CH183</f>
        <v>0</v>
      </c>
      <c r="FR183" s="15" t="n">
        <f aca="false">CK183</f>
        <v>0</v>
      </c>
      <c r="FS183" s="0" t="n">
        <f aca="false">CN183</f>
        <v>0</v>
      </c>
      <c r="FT183" s="0" t="n">
        <f aca="false">CQ183</f>
        <v>0</v>
      </c>
      <c r="FU183" s="0" t="n">
        <f aca="false">CT183</f>
        <v>0</v>
      </c>
      <c r="FV183" s="0" t="n">
        <f aca="false">CW183</f>
        <v>0</v>
      </c>
      <c r="FW183" s="0" t="n">
        <f aca="false">CZ183</f>
        <v>0</v>
      </c>
      <c r="FX183" s="0" t="n">
        <f aca="false">DC183</f>
        <v>0</v>
      </c>
      <c r="FY183" s="0" t="n">
        <f aca="false">DF183</f>
        <v>0</v>
      </c>
      <c r="FZ183" s="0" t="n">
        <f aca="false">DI183</f>
        <v>0</v>
      </c>
      <c r="GA183" s="0" t="n">
        <f aca="false">DL183</f>
        <v>0</v>
      </c>
      <c r="GB183" s="0" t="n">
        <f aca="false">DO183</f>
        <v>0</v>
      </c>
      <c r="GC183" s="0" t="n">
        <f aca="false">DR183</f>
        <v>0</v>
      </c>
      <c r="GD183" s="0" t="n">
        <f aca="false">DU183</f>
        <v>0</v>
      </c>
      <c r="GE183" s="0" t="n">
        <f aca="false">DX183</f>
        <v>0</v>
      </c>
      <c r="GF183" s="0" t="n">
        <f aca="false">EA183</f>
        <v>0</v>
      </c>
      <c r="GG183" s="0" t="n">
        <f aca="false">ED183</f>
        <v>0</v>
      </c>
      <c r="GH183" s="0" t="n">
        <f aca="false">EG183</f>
        <v>0</v>
      </c>
      <c r="GI183" s="0" t="n">
        <f aca="false">EJ183</f>
        <v>0</v>
      </c>
      <c r="GJ183" s="0" t="n">
        <f aca="false">EM183</f>
        <v>0</v>
      </c>
      <c r="GK183" s="0" t="n">
        <f aca="false">EP183</f>
        <v>0</v>
      </c>
      <c r="GL183" s="0" t="n">
        <f aca="false">ES183</f>
        <v>0</v>
      </c>
      <c r="GM183" s="0" t="n">
        <f aca="false">EV183</f>
        <v>0</v>
      </c>
      <c r="GN183" s="0" t="n">
        <f aca="false">EY183</f>
        <v>0</v>
      </c>
      <c r="GO183" s="0" t="n">
        <f aca="false">FB183</f>
        <v>0</v>
      </c>
      <c r="GP183" s="0" t="n">
        <f aca="false">FE183</f>
        <v>0</v>
      </c>
      <c r="GQ183" s="0" t="n">
        <f aca="false">AD183</f>
        <v>55</v>
      </c>
      <c r="GR183" s="0" t="n">
        <f aca="false">GQ183/GQ185</f>
        <v>11</v>
      </c>
    </row>
    <row r="184" customFormat="false" ht="6" hidden="true" customHeight="true" outlineLevel="0" collapsed="false">
      <c r="A184" s="1"/>
      <c r="B184" s="13"/>
      <c r="C184" s="10"/>
      <c r="D184" s="10"/>
      <c r="E184" s="61"/>
      <c r="F184" s="78"/>
      <c r="G184" s="61"/>
      <c r="H184" s="10"/>
      <c r="I184" s="10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 t="n">
        <f aca="false">IF(FH182&lt;FH183,FH182,FH183)</f>
        <v>0</v>
      </c>
      <c r="FI184" s="15" t="n">
        <f aca="false">IF(FI182&lt;FI183,FI182,FI183)</f>
        <v>0</v>
      </c>
      <c r="FJ184" s="15" t="n">
        <f aca="false">IF(FJ182&lt;FJ183,FJ182,FJ183)</f>
        <v>1</v>
      </c>
      <c r="FK184" s="15" t="n">
        <f aca="false">IF(FK182&lt;FK183,FK182,FK183)</f>
        <v>0</v>
      </c>
      <c r="FL184" s="15" t="n">
        <f aca="false">IF(FL182&lt;FL183,FL182,FL183)</f>
        <v>0</v>
      </c>
      <c r="FM184" s="15" t="n">
        <f aca="false">IF(FM182&lt;FM183,FM182,FM183)</f>
        <v>0</v>
      </c>
      <c r="FN184" s="15" t="n">
        <f aca="false">IF(FN182&lt;FN183,FN182,FN183)</f>
        <v>0</v>
      </c>
      <c r="FO184" s="15" t="n">
        <f aca="false">IF(FO182&lt;FO183,FO182,FO183)</f>
        <v>0</v>
      </c>
      <c r="FP184" s="15" t="n">
        <f aca="false">IF(FP182&lt;FP183,FP182,FP183)</f>
        <v>0</v>
      </c>
      <c r="FQ184" s="15" t="n">
        <f aca="false">IF(FQ182&lt;FQ183,FQ182,FQ183)</f>
        <v>0</v>
      </c>
      <c r="FR184" s="15" t="n">
        <f aca="false">IF(FR182&lt;FR183,FR182,FR183)</f>
        <v>0</v>
      </c>
      <c r="FS184" s="15" t="n">
        <f aca="false">IF(FS182&lt;FS183,FS182,FS183)</f>
        <v>0</v>
      </c>
      <c r="FT184" s="15" t="n">
        <f aca="false">IF(FT182&lt;FT183,FT182,FT183)</f>
        <v>0</v>
      </c>
      <c r="FU184" s="15" t="n">
        <f aca="false">IF(FU182&lt;FU183,FU182,FU183)</f>
        <v>0</v>
      </c>
      <c r="FV184" s="15" t="n">
        <f aca="false">IF(FV182&lt;FV183,FV182,FV183)</f>
        <v>0</v>
      </c>
      <c r="FW184" s="15" t="n">
        <f aca="false">IF(FW182&lt;FW183,FW182,FW183)</f>
        <v>0</v>
      </c>
      <c r="FX184" s="15" t="n">
        <f aca="false">IF(FX182&lt;FX183,FX182,FX183)</f>
        <v>0</v>
      </c>
      <c r="FY184" s="15" t="n">
        <f aca="false">IF(FY182&lt;FY183,FY182,FY183)</f>
        <v>0</v>
      </c>
      <c r="FZ184" s="15" t="n">
        <f aca="false">IF(FZ182&lt;FZ183,FZ182,FZ183)</f>
        <v>0</v>
      </c>
      <c r="GA184" s="15" t="n">
        <f aca="false">IF(GA182&lt;GA183,GA182,GA183)</f>
        <v>0</v>
      </c>
      <c r="GB184" s="15" t="n">
        <f aca="false">IF(GB182&lt;GB183,GB182,GB183)</f>
        <v>0</v>
      </c>
      <c r="GC184" s="15" t="n">
        <f aca="false">IF(GC182&lt;GC183,GC182,GC183)</f>
        <v>0</v>
      </c>
      <c r="GD184" s="15" t="n">
        <f aca="false">IF(GD182&lt;GD183,GD182,GD183)</f>
        <v>0</v>
      </c>
      <c r="GE184" s="15" t="n">
        <f aca="false">IF(GE182&lt;GE183,GE182,GE183)</f>
        <v>0</v>
      </c>
      <c r="GF184" s="15" t="n">
        <f aca="false">IF(GF182&lt;GF183,GF182,GF183)</f>
        <v>0</v>
      </c>
      <c r="GG184" s="15" t="n">
        <f aca="false">IF(GG182&lt;GG183,GG182,GG183)</f>
        <v>0</v>
      </c>
      <c r="GH184" s="15" t="n">
        <f aca="false">IF(GH182&lt;GH183,GH182,GH183)</f>
        <v>0</v>
      </c>
      <c r="GI184" s="15" t="n">
        <f aca="false">IF(GI182&lt;GI183,GI182,GI183)</f>
        <v>0</v>
      </c>
      <c r="GJ184" s="15" t="n">
        <f aca="false">IF(GJ182&lt;GJ183,GJ182,GJ183)</f>
        <v>0</v>
      </c>
      <c r="GK184" s="15" t="n">
        <f aca="false">IF(GK182&lt;GK183,GK182,GK183)</f>
        <v>0</v>
      </c>
      <c r="GL184" s="15" t="n">
        <f aca="false">IF(GL182&lt;GL183,GL182,GL183)</f>
        <v>0</v>
      </c>
      <c r="GM184" s="15" t="n">
        <f aca="false">IF(GM182&lt;GM183,GM182,GM183)</f>
        <v>0</v>
      </c>
      <c r="GN184" s="15" t="n">
        <f aca="false">IF(GN182&lt;GN183,GN182,GN183)</f>
        <v>0</v>
      </c>
      <c r="GO184" s="15" t="n">
        <f aca="false">IF(GO182&lt;GO183,GO182,GO183)</f>
        <v>0</v>
      </c>
      <c r="GP184" s="15" t="n">
        <f aca="false">IF(GP182&lt;GP183,GP182,GP183)</f>
        <v>0</v>
      </c>
    </row>
    <row r="185" customFormat="false" ht="6" hidden="true" customHeight="true" outlineLevel="0" collapsed="false">
      <c r="A185" s="1"/>
      <c r="B185" s="13"/>
      <c r="C185" s="10"/>
      <c r="D185" s="10"/>
      <c r="E185" s="61"/>
      <c r="F185" s="78"/>
      <c r="G185" s="61"/>
      <c r="H185" s="10"/>
      <c r="I185" s="10"/>
      <c r="AC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0" t="n">
        <f aca="false">FH$3^FH184</f>
        <v>1</v>
      </c>
      <c r="FI185" s="0" t="n">
        <f aca="false">FI$3^FI184*FH185</f>
        <v>1</v>
      </c>
      <c r="FJ185" s="0" t="n">
        <f aca="false">FJ$3^FJ184*FI185</f>
        <v>5</v>
      </c>
      <c r="FK185" s="0" t="n">
        <f aca="false">FK$3^FK184*FJ185</f>
        <v>5</v>
      </c>
      <c r="FL185" s="0" t="n">
        <f aca="false">FL$3^FL184*FK185</f>
        <v>5</v>
      </c>
      <c r="FM185" s="0" t="n">
        <f aca="false">FM$3^FM184*FL185</f>
        <v>5</v>
      </c>
      <c r="FN185" s="0" t="n">
        <f aca="false">FN$3^FN184*FM185</f>
        <v>5</v>
      </c>
      <c r="FO185" s="0" t="n">
        <f aca="false">FO$3^FO184*FN185</f>
        <v>5</v>
      </c>
      <c r="FP185" s="0" t="n">
        <f aca="false">FP$3^FP184*FO185</f>
        <v>5</v>
      </c>
      <c r="FQ185" s="0" t="n">
        <f aca="false">FQ$3^FQ184*FP185</f>
        <v>5</v>
      </c>
      <c r="FR185" s="0" t="n">
        <f aca="false">FR$3^FR184*FQ185</f>
        <v>5</v>
      </c>
      <c r="FS185" s="0" t="n">
        <f aca="false">FS$3^FS184*FR185</f>
        <v>5</v>
      </c>
      <c r="FT185" s="0" t="n">
        <f aca="false">FT$3^FT184*FS185</f>
        <v>5</v>
      </c>
      <c r="FU185" s="0" t="n">
        <f aca="false">FU$3^FU184*FT185</f>
        <v>5</v>
      </c>
      <c r="FV185" s="0" t="n">
        <f aca="false">FV$3^FV184*FU185</f>
        <v>5</v>
      </c>
      <c r="FW185" s="0" t="n">
        <f aca="false">FW$3^FW184*FV185</f>
        <v>5</v>
      </c>
      <c r="FX185" s="0" t="n">
        <f aca="false">FX$3^FX184*FW185</f>
        <v>5</v>
      </c>
      <c r="FY185" s="0" t="n">
        <f aca="false">FY$3^FY184*FX185</f>
        <v>5</v>
      </c>
      <c r="FZ185" s="0" t="n">
        <f aca="false">FZ$3^FZ184*FY185</f>
        <v>5</v>
      </c>
      <c r="GA185" s="0" t="n">
        <f aca="false">GA$3^GA184*FZ185</f>
        <v>5</v>
      </c>
      <c r="GB185" s="0" t="n">
        <f aca="false">GB$3^GB184*GA185</f>
        <v>5</v>
      </c>
      <c r="GC185" s="0" t="n">
        <f aca="false">GC$3^GC184*GB185</f>
        <v>5</v>
      </c>
      <c r="GD185" s="0" t="n">
        <f aca="false">GD$3^GD184*GC185</f>
        <v>5</v>
      </c>
      <c r="GE185" s="0" t="n">
        <f aca="false">GE$3^GE184*GD185</f>
        <v>5</v>
      </c>
      <c r="GF185" s="0" t="n">
        <f aca="false">GF$3^GF184*GE185</f>
        <v>5</v>
      </c>
      <c r="GG185" s="0" t="n">
        <f aca="false">GG$3^GG184*GF185</f>
        <v>5</v>
      </c>
      <c r="GH185" s="0" t="n">
        <f aca="false">GH$3^GH184*GG185</f>
        <v>5</v>
      </c>
      <c r="GI185" s="0" t="n">
        <f aca="false">GI$3^GI184*GH185</f>
        <v>5</v>
      </c>
      <c r="GJ185" s="0" t="n">
        <f aca="false">GJ$3^GJ184*GI185</f>
        <v>5</v>
      </c>
      <c r="GK185" s="0" t="n">
        <f aca="false">GK$3^GK184*GJ185</f>
        <v>5</v>
      </c>
      <c r="GL185" s="0" t="n">
        <f aca="false">GL$3^GL184*GK185</f>
        <v>5</v>
      </c>
      <c r="GM185" s="0" t="n">
        <f aca="false">GM$3^GM184*GL185</f>
        <v>5</v>
      </c>
      <c r="GN185" s="0" t="n">
        <f aca="false">GN$3^GN184*GM185</f>
        <v>5</v>
      </c>
      <c r="GO185" s="0" t="n">
        <f aca="false">GO$3^GO184*GN185</f>
        <v>5</v>
      </c>
      <c r="GP185" s="0" t="n">
        <f aca="false">GP$3^GP184*GO185</f>
        <v>5</v>
      </c>
      <c r="GQ185" s="0" t="n">
        <f aca="false">GP185</f>
        <v>5</v>
      </c>
    </row>
    <row r="186" customFormat="false" ht="6" hidden="true" customHeight="true" outlineLevel="0" collapsed="false">
      <c r="A186" s="1"/>
      <c r="B186" s="13"/>
      <c r="C186" s="10"/>
      <c r="D186" s="10"/>
      <c r="E186" s="61"/>
      <c r="F186" s="78"/>
      <c r="G186" s="61"/>
      <c r="H186" s="10"/>
      <c r="I186" s="10"/>
      <c r="AA186" s="0" t="s">
        <v>65</v>
      </c>
      <c r="AB186" s="15" t="n">
        <f aca="false">GU180</f>
        <v>2</v>
      </c>
      <c r="AC186" s="15" t="n">
        <f aca="false">GU178</f>
        <v>255</v>
      </c>
      <c r="AD186" s="0" t="n">
        <f aca="false">AC186-AC187*(AB187-AB186)</f>
        <v>255</v>
      </c>
      <c r="AE186" s="0" t="n">
        <v>256</v>
      </c>
      <c r="AF186" s="15" t="n">
        <f aca="false">IF(AD186/AE186=INT(AD186/AE186),1,0)</f>
        <v>0</v>
      </c>
      <c r="AG186" s="15" t="n">
        <f aca="false">IF(AF186=0,AD186,AD186/AE186)</f>
        <v>255</v>
      </c>
      <c r="AH186" s="15" t="n">
        <v>16</v>
      </c>
      <c r="AI186" s="15" t="n">
        <f aca="false">IF(AG186/AH186=INT(AG186/AH186),1,0)</f>
        <v>0</v>
      </c>
      <c r="AJ186" s="15" t="n">
        <f aca="false">IF(AI186=0,AG186,AG186/AH186)</f>
        <v>255</v>
      </c>
      <c r="AK186" s="15" t="n">
        <v>4</v>
      </c>
      <c r="AL186" s="15" t="n">
        <f aca="false">IF(AJ186/AK186=INT(AJ186/AK186),1,0)</f>
        <v>0</v>
      </c>
      <c r="AM186" s="15" t="n">
        <f aca="false">IF(AL186=0,AJ186,AJ186/AK186)</f>
        <v>255</v>
      </c>
      <c r="AN186" s="15" t="n">
        <v>2</v>
      </c>
      <c r="AO186" s="15" t="n">
        <f aca="false">IF(AM186/AN186=INT(AM186/AN186),1,0)</f>
        <v>0</v>
      </c>
      <c r="AP186" s="15" t="n">
        <f aca="false">IF(AO186=0,AM186,AM186/AN186)</f>
        <v>255</v>
      </c>
      <c r="AQ186" s="15" t="n">
        <v>81</v>
      </c>
      <c r="AR186" s="15" t="n">
        <f aca="false">IF(AP186/AQ186=INT(AP186/AQ186),1,0)</f>
        <v>0</v>
      </c>
      <c r="AS186" s="15" t="n">
        <f aca="false">IF(AR186=0,AP186,AP186/AQ186)</f>
        <v>255</v>
      </c>
      <c r="AT186" s="15" t="n">
        <v>9</v>
      </c>
      <c r="AU186" s="15" t="n">
        <f aca="false">IF(AS186/AT186=INT(AS186/AT186),1,0)</f>
        <v>0</v>
      </c>
      <c r="AV186" s="15" t="n">
        <f aca="false">IF(AU186=0,AS186,AS186/AT186)</f>
        <v>255</v>
      </c>
      <c r="AW186" s="15" t="n">
        <v>3</v>
      </c>
      <c r="AX186" s="15" t="n">
        <f aca="false">IF(AV186/AW186=INT(AV186/AW186),1,0)</f>
        <v>1</v>
      </c>
      <c r="AY186" s="15" t="n">
        <f aca="false">IF(AX186=0,AV186,AV186/AW186)</f>
        <v>85</v>
      </c>
      <c r="AZ186" s="15" t="n">
        <v>25</v>
      </c>
      <c r="BA186" s="15" t="n">
        <f aca="false">IF(AY186/AZ186=INT(AY186/AZ186),1,0)</f>
        <v>0</v>
      </c>
      <c r="BB186" s="15" t="n">
        <f aca="false">IF(BA186=0,AY186,AY186/AZ186)</f>
        <v>85</v>
      </c>
      <c r="BC186" s="15" t="n">
        <v>5</v>
      </c>
      <c r="BD186" s="15" t="n">
        <f aca="false">IF(BB186/BC186=INT(BB186/BC186),1,0)</f>
        <v>1</v>
      </c>
      <c r="BE186" s="15" t="n">
        <f aca="false">IF(BD186=0,BB186,BB186/BC186)</f>
        <v>17</v>
      </c>
      <c r="BF186" s="15" t="n">
        <v>49</v>
      </c>
      <c r="BG186" s="15" t="n">
        <f aca="false">IF(BE186/BF186=INT(BE186/BF186),1,0)</f>
        <v>0</v>
      </c>
      <c r="BH186" s="15" t="n">
        <f aca="false">IF(BG186=0,BE186,BE186/BF186)</f>
        <v>17</v>
      </c>
      <c r="BI186" s="15" t="n">
        <v>7</v>
      </c>
      <c r="BJ186" s="15" t="n">
        <f aca="false">IF(BH186/BI186=INT(BH186/BI186),1,0)</f>
        <v>0</v>
      </c>
      <c r="BK186" s="15" t="n">
        <f aca="false">IF(BJ186=0,BH186,BH186/BI186)</f>
        <v>17</v>
      </c>
      <c r="BL186" s="15" t="n">
        <v>121</v>
      </c>
      <c r="BM186" s="15" t="n">
        <f aca="false">IF(BK186/BL186=INT(BK186/BL186),1,0)</f>
        <v>0</v>
      </c>
      <c r="BN186" s="15" t="n">
        <f aca="false">IF(BM186=0,BK186,BK186/BL186)</f>
        <v>17</v>
      </c>
      <c r="BO186" s="15" t="n">
        <v>11</v>
      </c>
      <c r="BP186" s="15" t="n">
        <f aca="false">IF(BN186/BO186=INT(BN186/BO186),1,0)</f>
        <v>0</v>
      </c>
      <c r="BQ186" s="15" t="n">
        <f aca="false">IF(BP186=0,BN186,BN186/BO186)</f>
        <v>17</v>
      </c>
      <c r="BR186" s="15" t="n">
        <v>169</v>
      </c>
      <c r="BS186" s="15" t="n">
        <f aca="false">IF(BQ186/BR186=INT(BQ186/BR186),1,0)</f>
        <v>0</v>
      </c>
      <c r="BT186" s="15" t="n">
        <f aca="false">IF(BS186=0,BQ186,BQ186/BR186)</f>
        <v>17</v>
      </c>
      <c r="BU186" s="15" t="n">
        <v>13</v>
      </c>
      <c r="BV186" s="15" t="n">
        <f aca="false">IF(BT186/BU186=INT(BT186/BU186),1,0)</f>
        <v>0</v>
      </c>
      <c r="BW186" s="15" t="n">
        <f aca="false">IF(BV186=0,BT186,BT186/BU186)</f>
        <v>17</v>
      </c>
      <c r="BX186" s="15" t="n">
        <v>17</v>
      </c>
      <c r="BY186" s="15" t="n">
        <f aca="false">IF(BW186/BX186=INT(BW186/BX186),1,0)</f>
        <v>1</v>
      </c>
      <c r="BZ186" s="15" t="n">
        <f aca="false">IF(BY186=0,BW186,BW186/BX186)</f>
        <v>1</v>
      </c>
      <c r="CA186" s="15" t="n">
        <v>19</v>
      </c>
      <c r="CB186" s="15" t="n">
        <f aca="false">IF(BZ186/CA186=INT(BZ186/CA186),1,0)</f>
        <v>0</v>
      </c>
      <c r="CC186" s="15" t="n">
        <f aca="false">IF(CB186=0,BZ186,BZ186/CA186)</f>
        <v>1</v>
      </c>
      <c r="CD186" s="15" t="n">
        <v>23</v>
      </c>
      <c r="CE186" s="15" t="n">
        <f aca="false">IF(CC186/CD186=INT(CC186/CD186),1,0)</f>
        <v>0</v>
      </c>
      <c r="CF186" s="15" t="n">
        <f aca="false">IF(CE186=0,CC186,CC186/CD186)</f>
        <v>1</v>
      </c>
      <c r="CG186" s="15" t="n">
        <v>29</v>
      </c>
      <c r="CH186" s="15" t="n">
        <f aca="false">IF(CF186/CG186=INT(CF186/CG186),1,0)</f>
        <v>0</v>
      </c>
      <c r="CI186" s="15" t="n">
        <f aca="false">IF(CH186=0,CF186,CF186/CG186)</f>
        <v>1</v>
      </c>
      <c r="CJ186" s="15" t="n">
        <v>31</v>
      </c>
      <c r="CK186" s="15" t="n">
        <f aca="false">IF(CI186/CJ186=INT(CI186/CJ186),1,0)</f>
        <v>0</v>
      </c>
      <c r="CL186" s="15" t="n">
        <f aca="false">IF(CK186=0,CI186,CI186/CJ186)</f>
        <v>1</v>
      </c>
      <c r="CM186" s="15" t="n">
        <v>37</v>
      </c>
      <c r="CN186" s="15" t="n">
        <f aca="false">IF(CL186/CM186=INT(CL186/CM186),1,0)</f>
        <v>0</v>
      </c>
      <c r="CO186" s="15" t="n">
        <f aca="false">IF(CN186=0,CL186,CL186/CM186)</f>
        <v>1</v>
      </c>
      <c r="CP186" s="15" t="n">
        <v>41</v>
      </c>
      <c r="CQ186" s="15" t="n">
        <f aca="false">IF(CO186/CP186=INT(CO186/CP186),1,0)</f>
        <v>0</v>
      </c>
      <c r="CR186" s="15" t="n">
        <f aca="false">IF(CQ186=0,CO186,CO186/CP186)</f>
        <v>1</v>
      </c>
      <c r="CS186" s="15" t="n">
        <v>43</v>
      </c>
      <c r="CT186" s="15" t="n">
        <f aca="false">IF(CR186/CS186=INT(CR186/CS186),1,0)</f>
        <v>0</v>
      </c>
      <c r="CU186" s="15" t="n">
        <f aca="false">IF(CT186=0,CR186,CR186/CS186)</f>
        <v>1</v>
      </c>
      <c r="CV186" s="15" t="n">
        <v>47</v>
      </c>
      <c r="CW186" s="15" t="n">
        <f aca="false">IF(CU186/CV186=INT(CU186/CV186),1,0)</f>
        <v>0</v>
      </c>
      <c r="CX186" s="15" t="n">
        <f aca="false">IF(CW186=0,CU186,CU186/CV186)</f>
        <v>1</v>
      </c>
      <c r="CY186" s="15" t="n">
        <v>53</v>
      </c>
      <c r="CZ186" s="15" t="n">
        <f aca="false">IF(CX186/CY186=INT(CX186/CY186),1,0)</f>
        <v>0</v>
      </c>
      <c r="DA186" s="15" t="n">
        <f aca="false">IF(CZ186=0,CX186,CX186/CY186)</f>
        <v>1</v>
      </c>
      <c r="DB186" s="15" t="n">
        <v>59</v>
      </c>
      <c r="DC186" s="15" t="n">
        <f aca="false">IF(DA186/DB186=INT(DA186/DB186),1,0)</f>
        <v>0</v>
      </c>
      <c r="DD186" s="15" t="n">
        <f aca="false">IF(DC186=0,DA186,DA186/DB186)</f>
        <v>1</v>
      </c>
      <c r="DE186" s="15" t="n">
        <v>61</v>
      </c>
      <c r="DF186" s="15" t="n">
        <f aca="false">IF(DD186/DE186=INT(DD186/DE186),1,0)</f>
        <v>0</v>
      </c>
      <c r="DG186" s="15" t="n">
        <f aca="false">IF(DF186=0,DD186,DD186/DE186)</f>
        <v>1</v>
      </c>
      <c r="DH186" s="15" t="n">
        <v>67</v>
      </c>
      <c r="DI186" s="15" t="n">
        <f aca="false">IF(DG186/DH186=INT(DG186/DH186),1,0)</f>
        <v>0</v>
      </c>
      <c r="DJ186" s="15" t="n">
        <f aca="false">IF(DI186=0,DG186,DG186/DH186)</f>
        <v>1</v>
      </c>
      <c r="DK186" s="15" t="n">
        <v>71</v>
      </c>
      <c r="DL186" s="15" t="n">
        <f aca="false">IF(DJ186/DK186=INT(DJ186/DK186),1,0)</f>
        <v>0</v>
      </c>
      <c r="DM186" s="15" t="n">
        <f aca="false">IF(DL186=0,DJ186,DJ186/DK186)</f>
        <v>1</v>
      </c>
      <c r="DN186" s="15" t="n">
        <v>73</v>
      </c>
      <c r="DO186" s="15" t="n">
        <f aca="false">IF(DM186/DN186=INT(DM186/DN186),1,0)</f>
        <v>0</v>
      </c>
      <c r="DP186" s="15" t="n">
        <f aca="false">IF(DO186=0,DM186,DM186/DN186)</f>
        <v>1</v>
      </c>
      <c r="DQ186" s="15" t="n">
        <v>79</v>
      </c>
      <c r="DR186" s="15" t="n">
        <f aca="false">IF(DP186/DQ186=INT(DP186/DQ186),1,0)</f>
        <v>0</v>
      </c>
      <c r="DS186" s="15" t="n">
        <f aca="false">IF(DR186=0,DP186,DP186/DQ186)</f>
        <v>1</v>
      </c>
      <c r="DT186" s="15" t="n">
        <v>83</v>
      </c>
      <c r="DU186" s="15" t="n">
        <f aca="false">IF(DS186/DT186=INT(DS186/DT186),1,0)</f>
        <v>0</v>
      </c>
      <c r="DV186" s="15" t="n">
        <f aca="false">IF(DU186=0,DS186,DS186/DT186)</f>
        <v>1</v>
      </c>
      <c r="DW186" s="15" t="n">
        <v>89</v>
      </c>
      <c r="DX186" s="15" t="n">
        <f aca="false">IF(DV186/DW186=INT(DV186/DW186),1,0)</f>
        <v>0</v>
      </c>
      <c r="DY186" s="15" t="n">
        <f aca="false">IF(DX186=0,DV186,DV186/DW186)</f>
        <v>1</v>
      </c>
      <c r="DZ186" s="15" t="n">
        <v>97</v>
      </c>
      <c r="EA186" s="15" t="n">
        <f aca="false">IF(DY186/DZ186=INT(DY186/DZ186),1,0)</f>
        <v>0</v>
      </c>
      <c r="EB186" s="15" t="n">
        <f aca="false">IF(EA186=0,DY186,DY186/DZ186)</f>
        <v>1</v>
      </c>
      <c r="EC186" s="15" t="n">
        <v>101</v>
      </c>
      <c r="ED186" s="15" t="n">
        <f aca="false">IF(EB186/EC186=INT(EB186/EC186),1,0)</f>
        <v>0</v>
      </c>
      <c r="EE186" s="15" t="n">
        <f aca="false">IF(ED186=0,EB186,EB186/EC186)</f>
        <v>1</v>
      </c>
      <c r="EF186" s="15" t="n">
        <v>103</v>
      </c>
      <c r="EG186" s="15" t="n">
        <f aca="false">IF(EE186/EF186=INT(EE186/EF186),1,0)</f>
        <v>0</v>
      </c>
      <c r="EH186" s="15" t="n">
        <f aca="false">IF(EG186=0,EE186,EE186/EF186)</f>
        <v>1</v>
      </c>
      <c r="EI186" s="15" t="n">
        <v>107</v>
      </c>
      <c r="EJ186" s="15" t="n">
        <f aca="false">IF(EH186/EI186=INT(EH186/EI186),1,0)</f>
        <v>0</v>
      </c>
      <c r="EK186" s="15" t="n">
        <f aca="false">IF(EJ186=0,EH186,EH186/EI186)</f>
        <v>1</v>
      </c>
      <c r="EL186" s="15" t="n">
        <v>109</v>
      </c>
      <c r="EM186" s="15" t="n">
        <f aca="false">IF(EK186/EL186=INT(EK186/EL186),1,0)</f>
        <v>0</v>
      </c>
      <c r="EN186" s="15" t="n">
        <f aca="false">IF(EM186=0,EK186,EK186/EL186)</f>
        <v>1</v>
      </c>
      <c r="EO186" s="15" t="n">
        <v>113</v>
      </c>
      <c r="EP186" s="15" t="n">
        <f aca="false">IF(EN186/EO186=INT(EN186/EO186),1,0)</f>
        <v>0</v>
      </c>
      <c r="EQ186" s="15" t="n">
        <f aca="false">IF(EP186=0,EN186,EN186/EO186)</f>
        <v>1</v>
      </c>
      <c r="ER186" s="15" t="n">
        <v>127</v>
      </c>
      <c r="ES186" s="15" t="n">
        <f aca="false">IF(EQ186/ER186=INT(EQ186/ER186),1,0)</f>
        <v>0</v>
      </c>
      <c r="ET186" s="15" t="n">
        <f aca="false">IF(ES186=0,EQ186,EQ186/ER186)</f>
        <v>1</v>
      </c>
      <c r="EU186" s="15" t="n">
        <v>131</v>
      </c>
      <c r="EV186" s="15" t="n">
        <f aca="false">IF(ET186/EU186=INT(ET186/EU186),1,0)</f>
        <v>0</v>
      </c>
      <c r="EW186" s="15" t="n">
        <f aca="false">IF(EV186=0,ET186,ET186/EU186)</f>
        <v>1</v>
      </c>
      <c r="EX186" s="15" t="n">
        <v>137</v>
      </c>
      <c r="EY186" s="15" t="n">
        <f aca="false">IF(EW186/EX186=INT(EW186/EX186),1,0)</f>
        <v>0</v>
      </c>
      <c r="EZ186" s="15" t="n">
        <f aca="false">IF(EY186=0,EW186,EW186/EX186)</f>
        <v>1</v>
      </c>
      <c r="FA186" s="15" t="n">
        <v>139</v>
      </c>
      <c r="FB186" s="15" t="n">
        <f aca="false">IF(EZ186/FA186=INT(EZ186/FA186),1,0)</f>
        <v>0</v>
      </c>
      <c r="FC186" s="15" t="n">
        <f aca="false">IF(FB186=0,EZ186,EZ186/FA186)</f>
        <v>1</v>
      </c>
      <c r="FD186" s="15" t="n">
        <v>149</v>
      </c>
      <c r="FE186" s="15" t="n">
        <f aca="false">IF(FC186/FD186=INT(FC186/FD186),1,0)</f>
        <v>0</v>
      </c>
      <c r="FF186" s="15" t="n">
        <f aca="false">IF(FE186=0,FC186,FC186/FD186)</f>
        <v>1</v>
      </c>
      <c r="FG186" s="15"/>
      <c r="FH186" s="15" t="n">
        <f aca="false">8*AF186+4*AI186+2*AL186+AO186</f>
        <v>0</v>
      </c>
      <c r="FI186" s="15" t="n">
        <f aca="false">4*AR186+2*AU186+AX186</f>
        <v>1</v>
      </c>
      <c r="FJ186" s="15" t="n">
        <f aca="false">2*BA186+BD186</f>
        <v>1</v>
      </c>
      <c r="FK186" s="15" t="n">
        <f aca="false">2*BG186+BJ186</f>
        <v>0</v>
      </c>
      <c r="FL186" s="15" t="n">
        <f aca="false">2*BM186+BP186</f>
        <v>0</v>
      </c>
      <c r="FM186" s="15" t="n">
        <f aca="false">2*BS186+BV186</f>
        <v>0</v>
      </c>
      <c r="FN186" s="15" t="n">
        <f aca="false">BY186</f>
        <v>1</v>
      </c>
      <c r="FO186" s="15" t="n">
        <f aca="false">CB186</f>
        <v>0</v>
      </c>
      <c r="FP186" s="15" t="n">
        <f aca="false">CE186</f>
        <v>0</v>
      </c>
      <c r="FQ186" s="15" t="n">
        <f aca="false">CH186</f>
        <v>0</v>
      </c>
      <c r="FR186" s="15" t="n">
        <f aca="false">CK186</f>
        <v>0</v>
      </c>
      <c r="FS186" s="0" t="n">
        <f aca="false">CN186</f>
        <v>0</v>
      </c>
      <c r="FT186" s="0" t="n">
        <f aca="false">CQ186</f>
        <v>0</v>
      </c>
      <c r="FU186" s="0" t="n">
        <f aca="false">CT186</f>
        <v>0</v>
      </c>
      <c r="FV186" s="0" t="n">
        <f aca="false">CW186</f>
        <v>0</v>
      </c>
      <c r="FW186" s="0" t="n">
        <f aca="false">CZ186</f>
        <v>0</v>
      </c>
      <c r="FX186" s="0" t="n">
        <f aca="false">DC186</f>
        <v>0</v>
      </c>
      <c r="FY186" s="0" t="n">
        <f aca="false">DF186</f>
        <v>0</v>
      </c>
      <c r="FZ186" s="0" t="n">
        <f aca="false">DI186</f>
        <v>0</v>
      </c>
      <c r="GA186" s="0" t="n">
        <f aca="false">DL186</f>
        <v>0</v>
      </c>
      <c r="GB186" s="0" t="n">
        <f aca="false">DO186</f>
        <v>0</v>
      </c>
      <c r="GC186" s="0" t="n">
        <f aca="false">DR186</f>
        <v>0</v>
      </c>
      <c r="GD186" s="0" t="n">
        <f aca="false">DU186</f>
        <v>0</v>
      </c>
      <c r="GE186" s="0" t="n">
        <f aca="false">DX186</f>
        <v>0</v>
      </c>
      <c r="GF186" s="0" t="n">
        <f aca="false">EA186</f>
        <v>0</v>
      </c>
      <c r="GG186" s="0" t="n">
        <f aca="false">ED186</f>
        <v>0</v>
      </c>
      <c r="GH186" s="0" t="n">
        <f aca="false">EG186</f>
        <v>0</v>
      </c>
      <c r="GI186" s="0" t="n">
        <f aca="false">EJ186</f>
        <v>0</v>
      </c>
      <c r="GJ186" s="0" t="n">
        <f aca="false">EM186</f>
        <v>0</v>
      </c>
      <c r="GK186" s="0" t="n">
        <f aca="false">EP186</f>
        <v>0</v>
      </c>
      <c r="GL186" s="0" t="n">
        <f aca="false">ES186</f>
        <v>0</v>
      </c>
      <c r="GM186" s="0" t="n">
        <f aca="false">EV186</f>
        <v>0</v>
      </c>
      <c r="GN186" s="0" t="n">
        <f aca="false">EY186</f>
        <v>0</v>
      </c>
      <c r="GO186" s="0" t="n">
        <f aca="false">FB186</f>
        <v>0</v>
      </c>
      <c r="GP186" s="0" t="n">
        <f aca="false">FE186</f>
        <v>0</v>
      </c>
      <c r="GQ186" s="0" t="n">
        <f aca="false">AD186</f>
        <v>255</v>
      </c>
      <c r="GR186" s="0" t="n">
        <f aca="false">GQ186/GQ189</f>
        <v>255</v>
      </c>
    </row>
    <row r="187" customFormat="false" ht="6" hidden="true" customHeight="true" outlineLevel="0" collapsed="false">
      <c r="A187" s="1"/>
      <c r="B187" s="13"/>
      <c r="C187" s="10"/>
      <c r="D187" s="10"/>
      <c r="E187" s="61"/>
      <c r="F187" s="78"/>
      <c r="G187" s="61"/>
      <c r="H187" s="10"/>
      <c r="I187" s="10"/>
      <c r="AB187" s="0" t="n">
        <f aca="false">AB186+INT(AC186/AC187)</f>
        <v>2</v>
      </c>
      <c r="AC187" s="15" t="n">
        <f aca="false">GU179</f>
        <v>506</v>
      </c>
      <c r="AD187" s="0" t="n">
        <f aca="false">AC187</f>
        <v>506</v>
      </c>
      <c r="AE187" s="0" t="n">
        <v>256</v>
      </c>
      <c r="AF187" s="15" t="n">
        <f aca="false">IF(AD187/AE187=INT(AD187/AE187),1,0)</f>
        <v>0</v>
      </c>
      <c r="AG187" s="15" t="n">
        <f aca="false">IF(AF187=0,AD187,AD187/AE187)</f>
        <v>506</v>
      </c>
      <c r="AH187" s="15" t="n">
        <v>16</v>
      </c>
      <c r="AI187" s="15" t="n">
        <f aca="false">IF(AG187/AH187=INT(AG187/AH187),1,0)</f>
        <v>0</v>
      </c>
      <c r="AJ187" s="15" t="n">
        <f aca="false">IF(AI187=0,AG187,AG187/AH187)</f>
        <v>506</v>
      </c>
      <c r="AK187" s="15" t="n">
        <v>4</v>
      </c>
      <c r="AL187" s="15" t="n">
        <f aca="false">IF(AJ187/AK187=INT(AJ187/AK187),1,0)</f>
        <v>0</v>
      </c>
      <c r="AM187" s="15" t="n">
        <f aca="false">IF(AL187=0,AJ187,AJ187/AK187)</f>
        <v>506</v>
      </c>
      <c r="AN187" s="15" t="n">
        <v>2</v>
      </c>
      <c r="AO187" s="15" t="n">
        <f aca="false">IF(AM187/AN187=INT(AM187/AN187),1,0)</f>
        <v>1</v>
      </c>
      <c r="AP187" s="15" t="n">
        <f aca="false">IF(AO187=0,AM187,AM187/AN187)</f>
        <v>253</v>
      </c>
      <c r="AQ187" s="15" t="n">
        <v>81</v>
      </c>
      <c r="AR187" s="15" t="n">
        <f aca="false">IF(AP187/AQ187=INT(AP187/AQ187),1,0)</f>
        <v>0</v>
      </c>
      <c r="AS187" s="15" t="n">
        <f aca="false">IF(AR187=0,AP187,AP187/AQ187)</f>
        <v>253</v>
      </c>
      <c r="AT187" s="15" t="n">
        <v>9</v>
      </c>
      <c r="AU187" s="15" t="n">
        <f aca="false">IF(AS187/AT187=INT(AS187/AT187),1,0)</f>
        <v>0</v>
      </c>
      <c r="AV187" s="15" t="n">
        <f aca="false">IF(AU187=0,AS187,AS187/AT187)</f>
        <v>253</v>
      </c>
      <c r="AW187" s="15" t="n">
        <v>3</v>
      </c>
      <c r="AX187" s="15" t="n">
        <f aca="false">IF(AV187/AW187=INT(AV187/AW187),1,0)</f>
        <v>0</v>
      </c>
      <c r="AY187" s="15" t="n">
        <f aca="false">IF(AX187=0,AV187,AV187/AW187)</f>
        <v>253</v>
      </c>
      <c r="AZ187" s="15" t="n">
        <v>25</v>
      </c>
      <c r="BA187" s="15" t="n">
        <f aca="false">IF(AY187/AZ187=INT(AY187/AZ187),1,0)</f>
        <v>0</v>
      </c>
      <c r="BB187" s="15" t="n">
        <f aca="false">IF(BA187=0,AY187,AY187/AZ187)</f>
        <v>253</v>
      </c>
      <c r="BC187" s="15" t="n">
        <v>5</v>
      </c>
      <c r="BD187" s="15" t="n">
        <f aca="false">IF(BB187/BC187=INT(BB187/BC187),1,0)</f>
        <v>0</v>
      </c>
      <c r="BE187" s="15" t="n">
        <f aca="false">IF(BD187=0,BB187,BB187/BC187)</f>
        <v>253</v>
      </c>
      <c r="BF187" s="15" t="n">
        <v>49</v>
      </c>
      <c r="BG187" s="15" t="n">
        <f aca="false">IF(BE187/BF187=INT(BE187/BF187),1,0)</f>
        <v>0</v>
      </c>
      <c r="BH187" s="15" t="n">
        <f aca="false">IF(BG187=0,BE187,BE187/BF187)</f>
        <v>253</v>
      </c>
      <c r="BI187" s="15" t="n">
        <v>7</v>
      </c>
      <c r="BJ187" s="15" t="n">
        <f aca="false">IF(BH187/BI187=INT(BH187/BI187),1,0)</f>
        <v>0</v>
      </c>
      <c r="BK187" s="15" t="n">
        <f aca="false">IF(BJ187=0,BH187,BH187/BI187)</f>
        <v>253</v>
      </c>
      <c r="BL187" s="15" t="n">
        <v>121</v>
      </c>
      <c r="BM187" s="15" t="n">
        <f aca="false">IF(BK187/BL187=INT(BK187/BL187),1,0)</f>
        <v>0</v>
      </c>
      <c r="BN187" s="15" t="n">
        <f aca="false">IF(BM187=0,BK187,BK187/BL187)</f>
        <v>253</v>
      </c>
      <c r="BO187" s="15" t="n">
        <v>11</v>
      </c>
      <c r="BP187" s="15" t="n">
        <f aca="false">IF(BN187/BO187=INT(BN187/BO187),1,0)</f>
        <v>1</v>
      </c>
      <c r="BQ187" s="15" t="n">
        <f aca="false">IF(BP187=0,BN187,BN187/BO187)</f>
        <v>23</v>
      </c>
      <c r="BR187" s="15" t="n">
        <v>169</v>
      </c>
      <c r="BS187" s="15" t="n">
        <f aca="false">IF(BQ187/BR187=INT(BQ187/BR187),1,0)</f>
        <v>0</v>
      </c>
      <c r="BT187" s="15" t="n">
        <f aca="false">IF(BS187=0,BQ187,BQ187/BR187)</f>
        <v>23</v>
      </c>
      <c r="BU187" s="15" t="n">
        <v>13</v>
      </c>
      <c r="BV187" s="15" t="n">
        <f aca="false">IF(BT187/BU187=INT(BT187/BU187),1,0)</f>
        <v>0</v>
      </c>
      <c r="BW187" s="15" t="n">
        <f aca="false">IF(BV187=0,BT187,BT187/BU187)</f>
        <v>23</v>
      </c>
      <c r="BX187" s="15" t="n">
        <v>17</v>
      </c>
      <c r="BY187" s="15" t="n">
        <f aca="false">IF(BW187/BX187=INT(BW187/BX187),1,0)</f>
        <v>0</v>
      </c>
      <c r="BZ187" s="15" t="n">
        <f aca="false">IF(BY187=0,BW187,BW187/BX187)</f>
        <v>23</v>
      </c>
      <c r="CA187" s="15" t="n">
        <v>19</v>
      </c>
      <c r="CB187" s="15" t="n">
        <f aca="false">IF(BZ187/CA187=INT(BZ187/CA187),1,0)</f>
        <v>0</v>
      </c>
      <c r="CC187" s="15" t="n">
        <f aca="false">IF(CB187=0,BZ187,BZ187/CA187)</f>
        <v>23</v>
      </c>
      <c r="CD187" s="15" t="n">
        <v>23</v>
      </c>
      <c r="CE187" s="15" t="n">
        <f aca="false">IF(CC187/CD187=INT(CC187/CD187),1,0)</f>
        <v>1</v>
      </c>
      <c r="CF187" s="15" t="n">
        <f aca="false">IF(CE187=0,CC187,CC187/CD187)</f>
        <v>1</v>
      </c>
      <c r="CG187" s="15" t="n">
        <v>29</v>
      </c>
      <c r="CH187" s="15" t="n">
        <f aca="false">IF(CF187/CG187=INT(CF187/CG187),1,0)</f>
        <v>0</v>
      </c>
      <c r="CI187" s="15" t="n">
        <f aca="false">IF(CH187=0,CF187,CF187/CG187)</f>
        <v>1</v>
      </c>
      <c r="CJ187" s="15" t="n">
        <v>31</v>
      </c>
      <c r="CK187" s="15" t="n">
        <f aca="false">IF(CI187/CJ187=INT(CI187/CJ187),1,0)</f>
        <v>0</v>
      </c>
      <c r="CL187" s="15" t="n">
        <f aca="false">IF(CK187=0,CI187,CI187/CJ187)</f>
        <v>1</v>
      </c>
      <c r="CM187" s="15" t="n">
        <v>37</v>
      </c>
      <c r="CN187" s="15" t="n">
        <f aca="false">IF(CL187/CM187=INT(CL187/CM187),1,0)</f>
        <v>0</v>
      </c>
      <c r="CO187" s="15" t="n">
        <f aca="false">IF(CN187=0,CL187,CL187/CM187)</f>
        <v>1</v>
      </c>
      <c r="CP187" s="15" t="n">
        <v>41</v>
      </c>
      <c r="CQ187" s="15" t="n">
        <f aca="false">IF(CO187/CP187=INT(CO187/CP187),1,0)</f>
        <v>0</v>
      </c>
      <c r="CR187" s="15" t="n">
        <f aca="false">IF(CQ187=0,CO187,CO187/CP187)</f>
        <v>1</v>
      </c>
      <c r="CS187" s="15" t="n">
        <v>43</v>
      </c>
      <c r="CT187" s="15" t="n">
        <f aca="false">IF(CR187/CS187=INT(CR187/CS187),1,0)</f>
        <v>0</v>
      </c>
      <c r="CU187" s="15" t="n">
        <f aca="false">IF(CT187=0,CR187,CR187/CS187)</f>
        <v>1</v>
      </c>
      <c r="CV187" s="15" t="n">
        <v>47</v>
      </c>
      <c r="CW187" s="15" t="n">
        <f aca="false">IF(CU187/CV187=INT(CU187/CV187),1,0)</f>
        <v>0</v>
      </c>
      <c r="CX187" s="15" t="n">
        <f aca="false">IF(CW187=0,CU187,CU187/CV187)</f>
        <v>1</v>
      </c>
      <c r="CY187" s="15" t="n">
        <v>53</v>
      </c>
      <c r="CZ187" s="15" t="n">
        <f aca="false">IF(CX187/CY187=INT(CX187/CY187),1,0)</f>
        <v>0</v>
      </c>
      <c r="DA187" s="15" t="n">
        <f aca="false">IF(CZ187=0,CX187,CX187/CY187)</f>
        <v>1</v>
      </c>
      <c r="DB187" s="15" t="n">
        <v>59</v>
      </c>
      <c r="DC187" s="15" t="n">
        <f aca="false">IF(DA187/DB187=INT(DA187/DB187),1,0)</f>
        <v>0</v>
      </c>
      <c r="DD187" s="15" t="n">
        <f aca="false">IF(DC187=0,DA187,DA187/DB187)</f>
        <v>1</v>
      </c>
      <c r="DE187" s="15" t="n">
        <v>61</v>
      </c>
      <c r="DF187" s="15" t="n">
        <f aca="false">IF(DD187/DE187=INT(DD187/DE187),1,0)</f>
        <v>0</v>
      </c>
      <c r="DG187" s="15" t="n">
        <f aca="false">IF(DF187=0,DD187,DD187/DE187)</f>
        <v>1</v>
      </c>
      <c r="DH187" s="15" t="n">
        <v>67</v>
      </c>
      <c r="DI187" s="15" t="n">
        <f aca="false">IF(DG187/DH187=INT(DG187/DH187),1,0)</f>
        <v>0</v>
      </c>
      <c r="DJ187" s="15" t="n">
        <f aca="false">IF(DI187=0,DG187,DG187/DH187)</f>
        <v>1</v>
      </c>
      <c r="DK187" s="15" t="n">
        <v>71</v>
      </c>
      <c r="DL187" s="15" t="n">
        <f aca="false">IF(DJ187/DK187=INT(DJ187/DK187),1,0)</f>
        <v>0</v>
      </c>
      <c r="DM187" s="15" t="n">
        <f aca="false">IF(DL187=0,DJ187,DJ187/DK187)</f>
        <v>1</v>
      </c>
      <c r="DN187" s="15" t="n">
        <v>73</v>
      </c>
      <c r="DO187" s="15" t="n">
        <f aca="false">IF(DM187/DN187=INT(DM187/DN187),1,0)</f>
        <v>0</v>
      </c>
      <c r="DP187" s="15" t="n">
        <f aca="false">IF(DO187=0,DM187,DM187/DN187)</f>
        <v>1</v>
      </c>
      <c r="DQ187" s="15" t="n">
        <v>79</v>
      </c>
      <c r="DR187" s="15" t="n">
        <f aca="false">IF(DP187/DQ187=INT(DP187/DQ187),1,0)</f>
        <v>0</v>
      </c>
      <c r="DS187" s="15" t="n">
        <f aca="false">IF(DR187=0,DP187,DP187/DQ187)</f>
        <v>1</v>
      </c>
      <c r="DT187" s="15" t="n">
        <v>83</v>
      </c>
      <c r="DU187" s="15" t="n">
        <f aca="false">IF(DS187/DT187=INT(DS187/DT187),1,0)</f>
        <v>0</v>
      </c>
      <c r="DV187" s="15" t="n">
        <f aca="false">IF(DU187=0,DS187,DS187/DT187)</f>
        <v>1</v>
      </c>
      <c r="DW187" s="15" t="n">
        <v>89</v>
      </c>
      <c r="DX187" s="15" t="n">
        <f aca="false">IF(DV187/DW187=INT(DV187/DW187),1,0)</f>
        <v>0</v>
      </c>
      <c r="DY187" s="15" t="n">
        <f aca="false">IF(DX187=0,DV187,DV187/DW187)</f>
        <v>1</v>
      </c>
      <c r="DZ187" s="15" t="n">
        <v>97</v>
      </c>
      <c r="EA187" s="15" t="n">
        <f aca="false">IF(DY187/DZ187=INT(DY187/DZ187),1,0)</f>
        <v>0</v>
      </c>
      <c r="EB187" s="15" t="n">
        <f aca="false">IF(EA187=0,DY187,DY187/DZ187)</f>
        <v>1</v>
      </c>
      <c r="EC187" s="15" t="n">
        <v>101</v>
      </c>
      <c r="ED187" s="15" t="n">
        <f aca="false">IF(EB187/EC187=INT(EB187/EC187),1,0)</f>
        <v>0</v>
      </c>
      <c r="EE187" s="15" t="n">
        <f aca="false">IF(ED187=0,EB187,EB187/EC187)</f>
        <v>1</v>
      </c>
      <c r="EF187" s="15" t="n">
        <v>103</v>
      </c>
      <c r="EG187" s="15" t="n">
        <f aca="false">IF(EE187/EF187=INT(EE187/EF187),1,0)</f>
        <v>0</v>
      </c>
      <c r="EH187" s="15" t="n">
        <f aca="false">IF(EG187=0,EE187,EE187/EF187)</f>
        <v>1</v>
      </c>
      <c r="EI187" s="15" t="n">
        <v>107</v>
      </c>
      <c r="EJ187" s="15" t="n">
        <f aca="false">IF(EH187/EI187=INT(EH187/EI187),1,0)</f>
        <v>0</v>
      </c>
      <c r="EK187" s="15" t="n">
        <f aca="false">IF(EJ187=0,EH187,EH187/EI187)</f>
        <v>1</v>
      </c>
      <c r="EL187" s="15" t="n">
        <v>109</v>
      </c>
      <c r="EM187" s="15" t="n">
        <f aca="false">IF(EK187/EL187=INT(EK187/EL187),1,0)</f>
        <v>0</v>
      </c>
      <c r="EN187" s="15" t="n">
        <f aca="false">IF(EM187=0,EK187,EK187/EL187)</f>
        <v>1</v>
      </c>
      <c r="EO187" s="15" t="n">
        <v>113</v>
      </c>
      <c r="EP187" s="15" t="n">
        <f aca="false">IF(EN187/EO187=INT(EN187/EO187),1,0)</f>
        <v>0</v>
      </c>
      <c r="EQ187" s="15" t="n">
        <f aca="false">IF(EP187=0,EN187,EN187/EO187)</f>
        <v>1</v>
      </c>
      <c r="ER187" s="15" t="n">
        <v>127</v>
      </c>
      <c r="ES187" s="15" t="n">
        <f aca="false">IF(EQ187/ER187=INT(EQ187/ER187),1,0)</f>
        <v>0</v>
      </c>
      <c r="ET187" s="15" t="n">
        <f aca="false">IF(ES187=0,EQ187,EQ187/ER187)</f>
        <v>1</v>
      </c>
      <c r="EU187" s="15" t="n">
        <v>131</v>
      </c>
      <c r="EV187" s="15" t="n">
        <f aca="false">IF(ET187/EU187=INT(ET187/EU187),1,0)</f>
        <v>0</v>
      </c>
      <c r="EW187" s="15" t="n">
        <f aca="false">IF(EV187=0,ET187,ET187/EU187)</f>
        <v>1</v>
      </c>
      <c r="EX187" s="15" t="n">
        <v>137</v>
      </c>
      <c r="EY187" s="15" t="n">
        <f aca="false">IF(EW187/EX187=INT(EW187/EX187),1,0)</f>
        <v>0</v>
      </c>
      <c r="EZ187" s="15" t="n">
        <f aca="false">IF(EY187=0,EW187,EW187/EX187)</f>
        <v>1</v>
      </c>
      <c r="FA187" s="15" t="n">
        <v>139</v>
      </c>
      <c r="FB187" s="15" t="n">
        <f aca="false">IF(EZ187/FA187=INT(EZ187/FA187),1,0)</f>
        <v>0</v>
      </c>
      <c r="FC187" s="15" t="n">
        <f aca="false">IF(FB187=0,EZ187,EZ187/FA187)</f>
        <v>1</v>
      </c>
      <c r="FD187" s="15" t="n">
        <v>149</v>
      </c>
      <c r="FE187" s="15" t="n">
        <f aca="false">IF(FC187/FD187=INT(FC187/FD187),1,0)</f>
        <v>0</v>
      </c>
      <c r="FF187" s="15" t="n">
        <f aca="false">IF(FE187=0,FC187,FC187/FD187)</f>
        <v>1</v>
      </c>
      <c r="FG187" s="15"/>
      <c r="FH187" s="15" t="n">
        <f aca="false">8*AF187+4*AI187+2*AL187+AO187</f>
        <v>1</v>
      </c>
      <c r="FI187" s="15" t="n">
        <f aca="false">4*AR187+2*AU187+AX187</f>
        <v>0</v>
      </c>
      <c r="FJ187" s="15" t="n">
        <f aca="false">2*BA187+BD187</f>
        <v>0</v>
      </c>
      <c r="FK187" s="15" t="n">
        <f aca="false">2*BG187+BJ187</f>
        <v>0</v>
      </c>
      <c r="FL187" s="15" t="n">
        <f aca="false">2*BM187+BP187</f>
        <v>1</v>
      </c>
      <c r="FM187" s="15" t="n">
        <f aca="false">2*BS187+BV187</f>
        <v>0</v>
      </c>
      <c r="FN187" s="15" t="n">
        <f aca="false">BY187</f>
        <v>0</v>
      </c>
      <c r="FO187" s="15" t="n">
        <f aca="false">CB187</f>
        <v>0</v>
      </c>
      <c r="FP187" s="15" t="n">
        <f aca="false">CE187</f>
        <v>1</v>
      </c>
      <c r="FQ187" s="15" t="n">
        <f aca="false">CH187</f>
        <v>0</v>
      </c>
      <c r="FR187" s="15" t="n">
        <f aca="false">CK187</f>
        <v>0</v>
      </c>
      <c r="FS187" s="0" t="n">
        <f aca="false">CN187</f>
        <v>0</v>
      </c>
      <c r="FT187" s="0" t="n">
        <f aca="false">CQ187</f>
        <v>0</v>
      </c>
      <c r="FU187" s="0" t="n">
        <f aca="false">CT187</f>
        <v>0</v>
      </c>
      <c r="FV187" s="0" t="n">
        <f aca="false">CW187</f>
        <v>0</v>
      </c>
      <c r="FW187" s="0" t="n">
        <f aca="false">CZ187</f>
        <v>0</v>
      </c>
      <c r="FX187" s="0" t="n">
        <f aca="false">DC187</f>
        <v>0</v>
      </c>
      <c r="FY187" s="0" t="n">
        <f aca="false">DF187</f>
        <v>0</v>
      </c>
      <c r="FZ187" s="0" t="n">
        <f aca="false">DI187</f>
        <v>0</v>
      </c>
      <c r="GA187" s="0" t="n">
        <f aca="false">DL187</f>
        <v>0</v>
      </c>
      <c r="GB187" s="0" t="n">
        <f aca="false">DO187</f>
        <v>0</v>
      </c>
      <c r="GC187" s="0" t="n">
        <f aca="false">DR187</f>
        <v>0</v>
      </c>
      <c r="GD187" s="0" t="n">
        <f aca="false">DU187</f>
        <v>0</v>
      </c>
      <c r="GE187" s="0" t="n">
        <f aca="false">DX187</f>
        <v>0</v>
      </c>
      <c r="GF187" s="0" t="n">
        <f aca="false">EA187</f>
        <v>0</v>
      </c>
      <c r="GG187" s="0" t="n">
        <f aca="false">ED187</f>
        <v>0</v>
      </c>
      <c r="GH187" s="0" t="n">
        <f aca="false">EG187</f>
        <v>0</v>
      </c>
      <c r="GI187" s="0" t="n">
        <f aca="false">EJ187</f>
        <v>0</v>
      </c>
      <c r="GJ187" s="0" t="n">
        <f aca="false">EM187</f>
        <v>0</v>
      </c>
      <c r="GK187" s="0" t="n">
        <f aca="false">EP187</f>
        <v>0</v>
      </c>
      <c r="GL187" s="0" t="n">
        <f aca="false">ES187</f>
        <v>0</v>
      </c>
      <c r="GM187" s="0" t="n">
        <f aca="false">EV187</f>
        <v>0</v>
      </c>
      <c r="GN187" s="0" t="n">
        <f aca="false">EY187</f>
        <v>0</v>
      </c>
      <c r="GO187" s="0" t="n">
        <f aca="false">FB187</f>
        <v>0</v>
      </c>
      <c r="GP187" s="0" t="n">
        <f aca="false">FE187</f>
        <v>0</v>
      </c>
      <c r="GQ187" s="0" t="n">
        <f aca="false">AD187</f>
        <v>506</v>
      </c>
      <c r="GR187" s="0" t="n">
        <f aca="false">GQ187/GQ189</f>
        <v>506</v>
      </c>
    </row>
    <row r="188" customFormat="false" ht="6" hidden="true" customHeight="true" outlineLevel="0" collapsed="false">
      <c r="A188" s="1"/>
      <c r="B188" s="13"/>
      <c r="C188" s="10"/>
      <c r="D188" s="10"/>
      <c r="E188" s="61"/>
      <c r="F188" s="78"/>
      <c r="G188" s="61"/>
      <c r="H188" s="10"/>
      <c r="I188" s="10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 t="n">
        <f aca="false">IF(FH186&lt;FH187,FH186,FH187)</f>
        <v>0</v>
      </c>
      <c r="FI188" s="15" t="n">
        <f aca="false">IF(FI186&lt;FI187,FI186,FI187)</f>
        <v>0</v>
      </c>
      <c r="FJ188" s="15" t="n">
        <f aca="false">IF(FJ186&lt;FJ187,FJ186,FJ187)</f>
        <v>0</v>
      </c>
      <c r="FK188" s="15" t="n">
        <f aca="false">IF(FK186&lt;FK187,FK186,FK187)</f>
        <v>0</v>
      </c>
      <c r="FL188" s="15" t="n">
        <f aca="false">IF(FL186&lt;FL187,FL186,FL187)</f>
        <v>0</v>
      </c>
      <c r="FM188" s="15" t="n">
        <f aca="false">IF(FM186&lt;FM187,FM186,FM187)</f>
        <v>0</v>
      </c>
      <c r="FN188" s="15" t="n">
        <f aca="false">IF(FN186&lt;FN187,FN186,FN187)</f>
        <v>0</v>
      </c>
      <c r="FO188" s="15" t="n">
        <f aca="false">IF(FO186&lt;FO187,FO186,FO187)</f>
        <v>0</v>
      </c>
      <c r="FP188" s="15" t="n">
        <f aca="false">IF(FP186&lt;FP187,FP186,FP187)</f>
        <v>0</v>
      </c>
      <c r="FQ188" s="15" t="n">
        <f aca="false">IF(FQ186&lt;FQ187,FQ186,FQ187)</f>
        <v>0</v>
      </c>
      <c r="FR188" s="15" t="n">
        <f aca="false">IF(FR186&lt;FR187,FR186,FR187)</f>
        <v>0</v>
      </c>
      <c r="FS188" s="15" t="n">
        <f aca="false">IF(FS186&lt;FS187,FS186,FS187)</f>
        <v>0</v>
      </c>
      <c r="FT188" s="15" t="n">
        <f aca="false">IF(FT186&lt;FT187,FT186,FT187)</f>
        <v>0</v>
      </c>
      <c r="FU188" s="15" t="n">
        <f aca="false">IF(FU186&lt;FU187,FU186,FU187)</f>
        <v>0</v>
      </c>
      <c r="FV188" s="15" t="n">
        <f aca="false">IF(FV186&lt;FV187,FV186,FV187)</f>
        <v>0</v>
      </c>
      <c r="FW188" s="15" t="n">
        <f aca="false">IF(FW186&lt;FW187,FW186,FW187)</f>
        <v>0</v>
      </c>
      <c r="FX188" s="15" t="n">
        <f aca="false">IF(FX186&lt;FX187,FX186,FX187)</f>
        <v>0</v>
      </c>
      <c r="FY188" s="15" t="n">
        <f aca="false">IF(FY186&lt;FY187,FY186,FY187)</f>
        <v>0</v>
      </c>
      <c r="FZ188" s="15" t="n">
        <f aca="false">IF(FZ186&lt;FZ187,FZ186,FZ187)</f>
        <v>0</v>
      </c>
      <c r="GA188" s="15" t="n">
        <f aca="false">IF(GA186&lt;GA187,GA186,GA187)</f>
        <v>0</v>
      </c>
      <c r="GB188" s="15" t="n">
        <f aca="false">IF(GB186&lt;GB187,GB186,GB187)</f>
        <v>0</v>
      </c>
      <c r="GC188" s="15" t="n">
        <f aca="false">IF(GC186&lt;GC187,GC186,GC187)</f>
        <v>0</v>
      </c>
      <c r="GD188" s="15" t="n">
        <f aca="false">IF(GD186&lt;GD187,GD186,GD187)</f>
        <v>0</v>
      </c>
      <c r="GE188" s="15" t="n">
        <f aca="false">IF(GE186&lt;GE187,GE186,GE187)</f>
        <v>0</v>
      </c>
      <c r="GF188" s="15" t="n">
        <f aca="false">IF(GF186&lt;GF187,GF186,GF187)</f>
        <v>0</v>
      </c>
      <c r="GG188" s="15" t="n">
        <f aca="false">IF(GG186&lt;GG187,GG186,GG187)</f>
        <v>0</v>
      </c>
      <c r="GH188" s="15" t="n">
        <f aca="false">IF(GH186&lt;GH187,GH186,GH187)</f>
        <v>0</v>
      </c>
      <c r="GI188" s="15" t="n">
        <f aca="false">IF(GI186&lt;GI187,GI186,GI187)</f>
        <v>0</v>
      </c>
      <c r="GJ188" s="15" t="n">
        <f aca="false">IF(GJ186&lt;GJ187,GJ186,GJ187)</f>
        <v>0</v>
      </c>
      <c r="GK188" s="15" t="n">
        <f aca="false">IF(GK186&lt;GK187,GK186,GK187)</f>
        <v>0</v>
      </c>
      <c r="GL188" s="15" t="n">
        <f aca="false">IF(GL186&lt;GL187,GL186,GL187)</f>
        <v>0</v>
      </c>
      <c r="GM188" s="15" t="n">
        <f aca="false">IF(GM186&lt;GM187,GM186,GM187)</f>
        <v>0</v>
      </c>
      <c r="GN188" s="15" t="n">
        <f aca="false">IF(GN186&lt;GN187,GN186,GN187)</f>
        <v>0</v>
      </c>
      <c r="GO188" s="15" t="n">
        <f aca="false">IF(GO186&lt;GO187,GO186,GO187)</f>
        <v>0</v>
      </c>
      <c r="GP188" s="15" t="n">
        <f aca="false">IF(GP186&lt;GP187,GP186,GP187)</f>
        <v>0</v>
      </c>
    </row>
    <row r="189" customFormat="false" ht="6" hidden="true" customHeight="true" outlineLevel="0" collapsed="false">
      <c r="A189" s="1"/>
      <c r="B189" s="13"/>
      <c r="C189" s="10"/>
      <c r="D189" s="10"/>
      <c r="E189" s="61"/>
      <c r="F189" s="78"/>
      <c r="G189" s="61"/>
      <c r="H189" s="10"/>
      <c r="I189" s="10"/>
      <c r="AC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0" t="n">
        <f aca="false">FH$3^FH188</f>
        <v>1</v>
      </c>
      <c r="FI189" s="0" t="n">
        <f aca="false">FI$3^FI188*FH189</f>
        <v>1</v>
      </c>
      <c r="FJ189" s="0" t="n">
        <f aca="false">FJ$3^FJ188*FI189</f>
        <v>1</v>
      </c>
      <c r="FK189" s="0" t="n">
        <f aca="false">FK$3^FK188*FJ189</f>
        <v>1</v>
      </c>
      <c r="FL189" s="0" t="n">
        <f aca="false">FL$3^FL188*FK189</f>
        <v>1</v>
      </c>
      <c r="FM189" s="0" t="n">
        <f aca="false">FM$3^FM188*FL189</f>
        <v>1</v>
      </c>
      <c r="FN189" s="0" t="n">
        <f aca="false">FN$3^FN188*FM189</f>
        <v>1</v>
      </c>
      <c r="FO189" s="0" t="n">
        <f aca="false">FO$3^FO188*FN189</f>
        <v>1</v>
      </c>
      <c r="FP189" s="0" t="n">
        <f aca="false">FP$3^FP188*FO189</f>
        <v>1</v>
      </c>
      <c r="FQ189" s="0" t="n">
        <f aca="false">FQ$3^FQ188*FP189</f>
        <v>1</v>
      </c>
      <c r="FR189" s="0" t="n">
        <f aca="false">FR$3^FR188*FQ189</f>
        <v>1</v>
      </c>
      <c r="FS189" s="0" t="n">
        <f aca="false">FS$3^FS188*FR189</f>
        <v>1</v>
      </c>
      <c r="FT189" s="0" t="n">
        <f aca="false">FT$3^FT188*FS189</f>
        <v>1</v>
      </c>
      <c r="FU189" s="0" t="n">
        <f aca="false">FU$3^FU188*FT189</f>
        <v>1</v>
      </c>
      <c r="FV189" s="0" t="n">
        <f aca="false">FV$3^FV188*FU189</f>
        <v>1</v>
      </c>
      <c r="FW189" s="0" t="n">
        <f aca="false">FW$3^FW188*FV189</f>
        <v>1</v>
      </c>
      <c r="FX189" s="0" t="n">
        <f aca="false">FX$3^FX188*FW189</f>
        <v>1</v>
      </c>
      <c r="FY189" s="0" t="n">
        <f aca="false">FY$3^FY188*FX189</f>
        <v>1</v>
      </c>
      <c r="FZ189" s="0" t="n">
        <f aca="false">FZ$3^FZ188*FY189</f>
        <v>1</v>
      </c>
      <c r="GA189" s="0" t="n">
        <f aca="false">GA$3^GA188*FZ189</f>
        <v>1</v>
      </c>
      <c r="GB189" s="0" t="n">
        <f aca="false">GB$3^GB188*GA189</f>
        <v>1</v>
      </c>
      <c r="GC189" s="0" t="n">
        <f aca="false">GC$3^GC188*GB189</f>
        <v>1</v>
      </c>
      <c r="GD189" s="0" t="n">
        <f aca="false">GD$3^GD188*GC189</f>
        <v>1</v>
      </c>
      <c r="GE189" s="0" t="n">
        <f aca="false">GE$3^GE188*GD189</f>
        <v>1</v>
      </c>
      <c r="GF189" s="0" t="n">
        <f aca="false">GF$3^GF188*GE189</f>
        <v>1</v>
      </c>
      <c r="GG189" s="0" t="n">
        <f aca="false">GG$3^GG188*GF189</f>
        <v>1</v>
      </c>
      <c r="GH189" s="0" t="n">
        <f aca="false">GH$3^GH188*GG189</f>
        <v>1</v>
      </c>
      <c r="GI189" s="0" t="n">
        <f aca="false">GI$3^GI188*GH189</f>
        <v>1</v>
      </c>
      <c r="GJ189" s="0" t="n">
        <f aca="false">GJ$3^GJ188*GI189</f>
        <v>1</v>
      </c>
      <c r="GK189" s="0" t="n">
        <f aca="false">GK$3^GK188*GJ189</f>
        <v>1</v>
      </c>
      <c r="GL189" s="0" t="n">
        <f aca="false">GL$3^GL188*GK189</f>
        <v>1</v>
      </c>
      <c r="GM189" s="0" t="n">
        <f aca="false">GM$3^GM188*GL189</f>
        <v>1</v>
      </c>
      <c r="GN189" s="0" t="n">
        <f aca="false">GN$3^GN188*GM189</f>
        <v>1</v>
      </c>
      <c r="GO189" s="0" t="n">
        <f aca="false">GO$3^GO188*GN189</f>
        <v>1</v>
      </c>
      <c r="GP189" s="0" t="n">
        <f aca="false">GP$3^GP188*GO189</f>
        <v>1</v>
      </c>
      <c r="GQ189" s="0" t="n">
        <f aca="false">GP189</f>
        <v>1</v>
      </c>
    </row>
    <row r="190" customFormat="false" ht="8.25" hidden="false" customHeight="true" outlineLevel="0" collapsed="false">
      <c r="A190" s="1"/>
      <c r="B190" s="13"/>
      <c r="C190" s="10"/>
      <c r="D190" s="10"/>
      <c r="E190" s="61"/>
      <c r="F190" s="78"/>
      <c r="G190" s="61"/>
      <c r="H190" s="10"/>
      <c r="I190" s="10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</row>
    <row r="191" customFormat="false" ht="19.5" hidden="false" customHeight="true" outlineLevel="0" collapsed="false">
      <c r="A191" s="1"/>
      <c r="B191" s="10" t="str">
        <f aca="false">HD191</f>
        <v>17  47/50  -  16  19/39</v>
      </c>
      <c r="C191" s="10"/>
      <c r="D191" s="10"/>
      <c r="E191" s="61" t="s">
        <v>16</v>
      </c>
      <c r="F191" s="66" t="str">
        <f aca="false">HM191</f>
        <v>1  883/1950</v>
      </c>
      <c r="G191" s="73"/>
      <c r="H191" s="10"/>
      <c r="I191" s="10" t="n">
        <f aca="false">R191+K191</f>
        <v>8</v>
      </c>
      <c r="K191" s="4" t="n">
        <v>2</v>
      </c>
      <c r="Q191" s="4" t="n">
        <f aca="false">Q178+1</f>
        <v>15</v>
      </c>
      <c r="R191" s="4" t="n">
        <f aca="false">INT(0.5+(R$2/17*(Q191-1)))+O$2</f>
        <v>6</v>
      </c>
      <c r="T191" s="0" t="n">
        <f aca="false">R191</f>
        <v>6</v>
      </c>
      <c r="U191" s="0" t="n">
        <f aca="false">IF(R191=2,1,IF(R191=3,1,IF(R191=4,2,IF(R191=5,4,IF(R191=6,7,IF(R191=7,11,IF(R191=8,20,IF(R191=9,30,50))))))))</f>
        <v>7</v>
      </c>
      <c r="V191" s="0" t="n">
        <f aca="false">IF(R191=2,2,IF(R191=3,3,IF(R191=4,5,IF(R191=5,9,IF(R191=6,20,IF(R191=7,35,IF(R191=8,60,IF(R191=9,100,150))))))))</f>
        <v>20</v>
      </c>
      <c r="W191" s="0" t="n">
        <f aca="false">IF(R191=2,5,IF(R191=3,7,IF(R191=4,9,IF(R191=5,14,IF(R191=6,19,IF(R191=7,24,IF(R191=8,29,IF(R191=9,34,39))))))))</f>
        <v>19</v>
      </c>
      <c r="X191" s="0" t="n">
        <f aca="false">IF(R191=2,9,IF(R191=3,19,IF(R191=4,29,IF(R191=5,44,IF(R191=6,54,IF(R191=7,69,IF(R191=8,84,IF(R191=9,99,124))))))))</f>
        <v>54</v>
      </c>
      <c r="Y191" s="0" t="n">
        <f aca="false">IF(R191=2,6,IF(R191=3,8,IF(R191=4,10,IF(R191=5,15,IF(R191=6,20,IF(R191=7,25,IF(R191=8,30,IF(R191=9,35,40))))))))</f>
        <v>20</v>
      </c>
      <c r="Z191" s="0" t="n">
        <f aca="false">IF(R191=2,10,IF(R191=3,20,IF(R191=4,30,IF(R191=5,45,IF(R191=6,55,IF(R191=7,70,IF(R191=8,85,IF(R191=9,100,125))))))))</f>
        <v>55</v>
      </c>
      <c r="AA191" s="0" t="s">
        <v>105</v>
      </c>
      <c r="AB191" s="15" t="n">
        <f aca="true">INT((RAND()*(V191-(AB195+1))+AB195+1))</f>
        <v>17</v>
      </c>
      <c r="AC191" s="15" t="n">
        <f aca="true">INT((RAND()*(X191-W191+1)+W191))</f>
        <v>47</v>
      </c>
      <c r="AD191" s="0" t="n">
        <f aca="false">AC191-AC192*(AB192-AB191)</f>
        <v>47</v>
      </c>
      <c r="AE191" s="0" t="n">
        <v>256</v>
      </c>
      <c r="AF191" s="15" t="n">
        <f aca="false">IF(AD191/AE191=INT(AD191/AE191),1,0)</f>
        <v>0</v>
      </c>
      <c r="AG191" s="15" t="n">
        <f aca="false">IF(AF191=0,AD191,AD191/AE191)</f>
        <v>47</v>
      </c>
      <c r="AH191" s="15" t="n">
        <v>16</v>
      </c>
      <c r="AI191" s="15" t="n">
        <f aca="false">IF(AG191/AH191=INT(AG191/AH191),1,0)</f>
        <v>0</v>
      </c>
      <c r="AJ191" s="15" t="n">
        <f aca="false">IF(AI191=0,AG191,AG191/AH191)</f>
        <v>47</v>
      </c>
      <c r="AK191" s="15" t="n">
        <v>4</v>
      </c>
      <c r="AL191" s="15" t="n">
        <f aca="false">IF(AJ191/AK191=INT(AJ191/AK191),1,0)</f>
        <v>0</v>
      </c>
      <c r="AM191" s="15" t="n">
        <f aca="false">IF(AL191=0,AJ191,AJ191/AK191)</f>
        <v>47</v>
      </c>
      <c r="AN191" s="15" t="n">
        <v>2</v>
      </c>
      <c r="AO191" s="15" t="n">
        <f aca="false">IF(AM191/AN191=INT(AM191/AN191),1,0)</f>
        <v>0</v>
      </c>
      <c r="AP191" s="15" t="n">
        <f aca="false">IF(AO191=0,AM191,AM191/AN191)</f>
        <v>47</v>
      </c>
      <c r="AQ191" s="15" t="n">
        <v>81</v>
      </c>
      <c r="AR191" s="15" t="n">
        <f aca="false">IF(AP191/AQ191=INT(AP191/AQ191),1,0)</f>
        <v>0</v>
      </c>
      <c r="AS191" s="15" t="n">
        <f aca="false">IF(AR191=0,AP191,AP191/AQ191)</f>
        <v>47</v>
      </c>
      <c r="AT191" s="15" t="n">
        <v>9</v>
      </c>
      <c r="AU191" s="15" t="n">
        <f aca="false">IF(AS191/AT191=INT(AS191/AT191),1,0)</f>
        <v>0</v>
      </c>
      <c r="AV191" s="15" t="n">
        <f aca="false">IF(AU191=0,AS191,AS191/AT191)</f>
        <v>47</v>
      </c>
      <c r="AW191" s="15" t="n">
        <v>3</v>
      </c>
      <c r="AX191" s="15" t="n">
        <f aca="false">IF(AV191/AW191=INT(AV191/AW191),1,0)</f>
        <v>0</v>
      </c>
      <c r="AY191" s="15" t="n">
        <f aca="false">IF(AX191=0,AV191,AV191/AW191)</f>
        <v>47</v>
      </c>
      <c r="AZ191" s="15" t="n">
        <v>25</v>
      </c>
      <c r="BA191" s="15" t="n">
        <f aca="false">IF(AY191/AZ191=INT(AY191/AZ191),1,0)</f>
        <v>0</v>
      </c>
      <c r="BB191" s="15" t="n">
        <f aca="false">IF(BA191=0,AY191,AY191/AZ191)</f>
        <v>47</v>
      </c>
      <c r="BC191" s="15" t="n">
        <v>5</v>
      </c>
      <c r="BD191" s="15" t="n">
        <f aca="false">IF(BB191/BC191=INT(BB191/BC191),1,0)</f>
        <v>0</v>
      </c>
      <c r="BE191" s="15" t="n">
        <f aca="false">IF(BD191=0,BB191,BB191/BC191)</f>
        <v>47</v>
      </c>
      <c r="BF191" s="15" t="n">
        <v>49</v>
      </c>
      <c r="BG191" s="15" t="n">
        <f aca="false">IF(BE191/BF191=INT(BE191/BF191),1,0)</f>
        <v>0</v>
      </c>
      <c r="BH191" s="15" t="n">
        <f aca="false">IF(BG191=0,BE191,BE191/BF191)</f>
        <v>47</v>
      </c>
      <c r="BI191" s="15" t="n">
        <v>7</v>
      </c>
      <c r="BJ191" s="15" t="n">
        <f aca="false">IF(BH191/BI191=INT(BH191/BI191),1,0)</f>
        <v>0</v>
      </c>
      <c r="BK191" s="15" t="n">
        <f aca="false">IF(BJ191=0,BH191,BH191/BI191)</f>
        <v>47</v>
      </c>
      <c r="BL191" s="15" t="n">
        <v>121</v>
      </c>
      <c r="BM191" s="15" t="n">
        <f aca="false">IF(BK191/BL191=INT(BK191/BL191),1,0)</f>
        <v>0</v>
      </c>
      <c r="BN191" s="15" t="n">
        <f aca="false">IF(BM191=0,BK191,BK191/BL191)</f>
        <v>47</v>
      </c>
      <c r="BO191" s="15" t="n">
        <v>11</v>
      </c>
      <c r="BP191" s="15" t="n">
        <f aca="false">IF(BN191/BO191=INT(BN191/BO191),1,0)</f>
        <v>0</v>
      </c>
      <c r="BQ191" s="15" t="n">
        <f aca="false">IF(BP191=0,BN191,BN191/BO191)</f>
        <v>47</v>
      </c>
      <c r="BR191" s="15" t="n">
        <v>169</v>
      </c>
      <c r="BS191" s="15" t="n">
        <f aca="false">IF(BQ191/BR191=INT(BQ191/BR191),1,0)</f>
        <v>0</v>
      </c>
      <c r="BT191" s="15" t="n">
        <f aca="false">IF(BS191=0,BQ191,BQ191/BR191)</f>
        <v>47</v>
      </c>
      <c r="BU191" s="15" t="n">
        <v>13</v>
      </c>
      <c r="BV191" s="15" t="n">
        <f aca="false">IF(BT191/BU191=INT(BT191/BU191),1,0)</f>
        <v>0</v>
      </c>
      <c r="BW191" s="15" t="n">
        <f aca="false">IF(BV191=0,BT191,BT191/BU191)</f>
        <v>47</v>
      </c>
      <c r="BX191" s="15" t="n">
        <v>17</v>
      </c>
      <c r="BY191" s="15" t="n">
        <f aca="false">IF(BW191/BX191=INT(BW191/BX191),1,0)</f>
        <v>0</v>
      </c>
      <c r="BZ191" s="15" t="n">
        <f aca="false">IF(BY191=0,BW191,BW191/BX191)</f>
        <v>47</v>
      </c>
      <c r="CA191" s="15" t="n">
        <v>19</v>
      </c>
      <c r="CB191" s="15" t="n">
        <f aca="false">IF(BZ191/CA191=INT(BZ191/CA191),1,0)</f>
        <v>0</v>
      </c>
      <c r="CC191" s="15" t="n">
        <f aca="false">IF(CB191=0,BZ191,BZ191/CA191)</f>
        <v>47</v>
      </c>
      <c r="CD191" s="15" t="n">
        <v>23</v>
      </c>
      <c r="CE191" s="15" t="n">
        <f aca="false">IF(CC191/CD191=INT(CC191/CD191),1,0)</f>
        <v>0</v>
      </c>
      <c r="CF191" s="15" t="n">
        <f aca="false">IF(CE191=0,CC191,CC191/CD191)</f>
        <v>47</v>
      </c>
      <c r="CG191" s="15" t="n">
        <v>29</v>
      </c>
      <c r="CH191" s="15" t="n">
        <f aca="false">IF(CF191/CG191=INT(CF191/CG191),1,0)</f>
        <v>0</v>
      </c>
      <c r="CI191" s="15" t="n">
        <f aca="false">IF(CH191=0,CF191,CF191/CG191)</f>
        <v>47</v>
      </c>
      <c r="CJ191" s="15" t="n">
        <v>31</v>
      </c>
      <c r="CK191" s="15" t="n">
        <f aca="false">IF(CI191/CJ191=INT(CI191/CJ191),1,0)</f>
        <v>0</v>
      </c>
      <c r="CL191" s="15" t="n">
        <f aca="false">IF(CK191=0,CI191,CI191/CJ191)</f>
        <v>47</v>
      </c>
      <c r="CM191" s="15" t="n">
        <v>37</v>
      </c>
      <c r="CN191" s="15" t="n">
        <f aca="false">IF(CL191/CM191=INT(CL191/CM191),1,0)</f>
        <v>0</v>
      </c>
      <c r="CO191" s="15" t="n">
        <f aca="false">IF(CN191=0,CL191,CL191/CM191)</f>
        <v>47</v>
      </c>
      <c r="CP191" s="15" t="n">
        <v>41</v>
      </c>
      <c r="CQ191" s="15" t="n">
        <f aca="false">IF(CO191/CP191=INT(CO191/CP191),1,0)</f>
        <v>0</v>
      </c>
      <c r="CR191" s="15" t="n">
        <f aca="false">IF(CQ191=0,CO191,CO191/CP191)</f>
        <v>47</v>
      </c>
      <c r="CS191" s="15" t="n">
        <v>43</v>
      </c>
      <c r="CT191" s="15" t="n">
        <f aca="false">IF(CR191/CS191=INT(CR191/CS191),1,0)</f>
        <v>0</v>
      </c>
      <c r="CU191" s="15" t="n">
        <f aca="false">IF(CT191=0,CR191,CR191/CS191)</f>
        <v>47</v>
      </c>
      <c r="CV191" s="15" t="n">
        <v>47</v>
      </c>
      <c r="CW191" s="15" t="n">
        <f aca="false">IF(CU191/CV191=INT(CU191/CV191),1,0)</f>
        <v>1</v>
      </c>
      <c r="CX191" s="15" t="n">
        <f aca="false">IF(CW191=0,CU191,CU191/CV191)</f>
        <v>1</v>
      </c>
      <c r="CY191" s="15" t="n">
        <v>53</v>
      </c>
      <c r="CZ191" s="15" t="n">
        <f aca="false">IF(CX191/CY191=INT(CX191/CY191),1,0)</f>
        <v>0</v>
      </c>
      <c r="DA191" s="15" t="n">
        <f aca="false">IF(CZ191=0,CX191,CX191/CY191)</f>
        <v>1</v>
      </c>
      <c r="DB191" s="15" t="n">
        <v>59</v>
      </c>
      <c r="DC191" s="15" t="n">
        <f aca="false">IF(DA191/DB191=INT(DA191/DB191),1,0)</f>
        <v>0</v>
      </c>
      <c r="DD191" s="15" t="n">
        <f aca="false">IF(DC191=0,DA191,DA191/DB191)</f>
        <v>1</v>
      </c>
      <c r="DE191" s="15" t="n">
        <v>61</v>
      </c>
      <c r="DF191" s="15" t="n">
        <f aca="false">IF(DD191/DE191=INT(DD191/DE191),1,0)</f>
        <v>0</v>
      </c>
      <c r="DG191" s="15" t="n">
        <f aca="false">IF(DF191=0,DD191,DD191/DE191)</f>
        <v>1</v>
      </c>
      <c r="DH191" s="15" t="n">
        <v>67</v>
      </c>
      <c r="DI191" s="15" t="n">
        <f aca="false">IF(DG191/DH191=INT(DG191/DH191),1,0)</f>
        <v>0</v>
      </c>
      <c r="DJ191" s="15" t="n">
        <f aca="false">IF(DI191=0,DG191,DG191/DH191)</f>
        <v>1</v>
      </c>
      <c r="DK191" s="15" t="n">
        <v>71</v>
      </c>
      <c r="DL191" s="15" t="n">
        <f aca="false">IF(DJ191/DK191=INT(DJ191/DK191),1,0)</f>
        <v>0</v>
      </c>
      <c r="DM191" s="15" t="n">
        <f aca="false">IF(DL191=0,DJ191,DJ191/DK191)</f>
        <v>1</v>
      </c>
      <c r="DN191" s="15" t="n">
        <v>73</v>
      </c>
      <c r="DO191" s="15" t="n">
        <f aca="false">IF(DM191/DN191=INT(DM191/DN191),1,0)</f>
        <v>0</v>
      </c>
      <c r="DP191" s="15" t="n">
        <f aca="false">IF(DO191=0,DM191,DM191/DN191)</f>
        <v>1</v>
      </c>
      <c r="DQ191" s="15" t="n">
        <v>79</v>
      </c>
      <c r="DR191" s="15" t="n">
        <f aca="false">IF(DP191/DQ191=INT(DP191/DQ191),1,0)</f>
        <v>0</v>
      </c>
      <c r="DS191" s="15" t="n">
        <f aca="false">IF(DR191=0,DP191,DP191/DQ191)</f>
        <v>1</v>
      </c>
      <c r="DT191" s="15" t="n">
        <v>83</v>
      </c>
      <c r="DU191" s="15" t="n">
        <f aca="false">IF(DS191/DT191=INT(DS191/DT191),1,0)</f>
        <v>0</v>
      </c>
      <c r="DV191" s="15" t="n">
        <f aca="false">IF(DU191=0,DS191,DS191/DT191)</f>
        <v>1</v>
      </c>
      <c r="DW191" s="15" t="n">
        <v>89</v>
      </c>
      <c r="DX191" s="15" t="n">
        <f aca="false">IF(DV191/DW191=INT(DV191/DW191),1,0)</f>
        <v>0</v>
      </c>
      <c r="DY191" s="15" t="n">
        <f aca="false">IF(DX191=0,DV191,DV191/DW191)</f>
        <v>1</v>
      </c>
      <c r="DZ191" s="15" t="n">
        <v>97</v>
      </c>
      <c r="EA191" s="15" t="n">
        <f aca="false">IF(DY191/DZ191=INT(DY191/DZ191),1,0)</f>
        <v>0</v>
      </c>
      <c r="EB191" s="15" t="n">
        <f aca="false">IF(EA191=0,DY191,DY191/DZ191)</f>
        <v>1</v>
      </c>
      <c r="EC191" s="15" t="n">
        <v>101</v>
      </c>
      <c r="ED191" s="15" t="n">
        <f aca="false">IF(EB191/EC191=INT(EB191/EC191),1,0)</f>
        <v>0</v>
      </c>
      <c r="EE191" s="15" t="n">
        <f aca="false">IF(ED191=0,EB191,EB191/EC191)</f>
        <v>1</v>
      </c>
      <c r="EF191" s="15" t="n">
        <v>103</v>
      </c>
      <c r="EG191" s="15" t="n">
        <f aca="false">IF(EE191/EF191=INT(EE191/EF191),1,0)</f>
        <v>0</v>
      </c>
      <c r="EH191" s="15" t="n">
        <f aca="false">IF(EG191=0,EE191,EE191/EF191)</f>
        <v>1</v>
      </c>
      <c r="EI191" s="15" t="n">
        <v>107</v>
      </c>
      <c r="EJ191" s="15" t="n">
        <f aca="false">IF(EH191/EI191=INT(EH191/EI191),1,0)</f>
        <v>0</v>
      </c>
      <c r="EK191" s="15" t="n">
        <f aca="false">IF(EJ191=0,EH191,EH191/EI191)</f>
        <v>1</v>
      </c>
      <c r="EL191" s="15" t="n">
        <v>109</v>
      </c>
      <c r="EM191" s="15" t="n">
        <f aca="false">IF(EK191/EL191=INT(EK191/EL191),1,0)</f>
        <v>0</v>
      </c>
      <c r="EN191" s="15" t="n">
        <f aca="false">IF(EM191=0,EK191,EK191/EL191)</f>
        <v>1</v>
      </c>
      <c r="EO191" s="15" t="n">
        <v>113</v>
      </c>
      <c r="EP191" s="15" t="n">
        <f aca="false">IF(EN191/EO191=INT(EN191/EO191),1,0)</f>
        <v>0</v>
      </c>
      <c r="EQ191" s="15" t="n">
        <f aca="false">IF(EP191=0,EN191,EN191/EO191)</f>
        <v>1</v>
      </c>
      <c r="ER191" s="15" t="n">
        <v>127</v>
      </c>
      <c r="ES191" s="15" t="n">
        <f aca="false">IF(EQ191/ER191=INT(EQ191/ER191),1,0)</f>
        <v>0</v>
      </c>
      <c r="ET191" s="15" t="n">
        <f aca="false">IF(ES191=0,EQ191,EQ191/ER191)</f>
        <v>1</v>
      </c>
      <c r="EU191" s="15" t="n">
        <v>131</v>
      </c>
      <c r="EV191" s="15" t="n">
        <f aca="false">IF(ET191/EU191=INT(ET191/EU191),1,0)</f>
        <v>0</v>
      </c>
      <c r="EW191" s="15" t="n">
        <f aca="false">IF(EV191=0,ET191,ET191/EU191)</f>
        <v>1</v>
      </c>
      <c r="EX191" s="15" t="n">
        <v>137</v>
      </c>
      <c r="EY191" s="15" t="n">
        <f aca="false">IF(EW191/EX191=INT(EW191/EX191),1,0)</f>
        <v>0</v>
      </c>
      <c r="EZ191" s="15" t="n">
        <f aca="false">IF(EY191=0,EW191,EW191/EX191)</f>
        <v>1</v>
      </c>
      <c r="FA191" s="15" t="n">
        <v>139</v>
      </c>
      <c r="FB191" s="15" t="n">
        <f aca="false">IF(EZ191/FA191=INT(EZ191/FA191),1,0)</f>
        <v>0</v>
      </c>
      <c r="FC191" s="15" t="n">
        <f aca="false">IF(FB191=0,EZ191,EZ191/FA191)</f>
        <v>1</v>
      </c>
      <c r="FD191" s="15" t="n">
        <v>149</v>
      </c>
      <c r="FE191" s="15" t="n">
        <f aca="false">IF(FC191/FD191=INT(FC191/FD191),1,0)</f>
        <v>0</v>
      </c>
      <c r="FF191" s="15" t="n">
        <f aca="false">IF(FE191=0,FC191,FC191/FD191)</f>
        <v>1</v>
      </c>
      <c r="FG191" s="15"/>
      <c r="FH191" s="15" t="n">
        <f aca="false">8*AF191+4*AI191+2*AL191+AO191</f>
        <v>0</v>
      </c>
      <c r="FI191" s="15" t="n">
        <f aca="false">4*AR191+2*AU191+AX191</f>
        <v>0</v>
      </c>
      <c r="FJ191" s="15" t="n">
        <f aca="false">2*BA191+BD191</f>
        <v>0</v>
      </c>
      <c r="FK191" s="15" t="n">
        <f aca="false">2*BG191+BJ191</f>
        <v>0</v>
      </c>
      <c r="FL191" s="15" t="n">
        <f aca="false">2*BM191+BP191</f>
        <v>0</v>
      </c>
      <c r="FM191" s="15" t="n">
        <f aca="false">2*BS191+BV191</f>
        <v>0</v>
      </c>
      <c r="FN191" s="15" t="n">
        <f aca="false">BY191</f>
        <v>0</v>
      </c>
      <c r="FO191" s="15" t="n">
        <f aca="false">CB191</f>
        <v>0</v>
      </c>
      <c r="FP191" s="15" t="n">
        <f aca="false">CE191</f>
        <v>0</v>
      </c>
      <c r="FQ191" s="15" t="n">
        <f aca="false">CH191</f>
        <v>0</v>
      </c>
      <c r="FR191" s="15" t="n">
        <f aca="false">CK191</f>
        <v>0</v>
      </c>
      <c r="FS191" s="0" t="n">
        <f aca="false">CN191</f>
        <v>0</v>
      </c>
      <c r="FT191" s="0" t="n">
        <f aca="false">CQ191</f>
        <v>0</v>
      </c>
      <c r="FU191" s="0" t="n">
        <f aca="false">CT191</f>
        <v>0</v>
      </c>
      <c r="FV191" s="0" t="n">
        <f aca="false">CW191</f>
        <v>1</v>
      </c>
      <c r="FW191" s="0" t="n">
        <f aca="false">CZ191</f>
        <v>0</v>
      </c>
      <c r="FX191" s="0" t="n">
        <f aca="false">DC191</f>
        <v>0</v>
      </c>
      <c r="FY191" s="0" t="n">
        <f aca="false">DF191</f>
        <v>0</v>
      </c>
      <c r="FZ191" s="0" t="n">
        <f aca="false">DI191</f>
        <v>0</v>
      </c>
      <c r="GA191" s="0" t="n">
        <f aca="false">DL191</f>
        <v>0</v>
      </c>
      <c r="GB191" s="0" t="n">
        <f aca="false">DO191</f>
        <v>0</v>
      </c>
      <c r="GC191" s="0" t="n">
        <f aca="false">DR191</f>
        <v>0</v>
      </c>
      <c r="GD191" s="0" t="n">
        <f aca="false">DU191</f>
        <v>0</v>
      </c>
      <c r="GE191" s="0" t="n">
        <f aca="false">DX191</f>
        <v>0</v>
      </c>
      <c r="GF191" s="0" t="n">
        <f aca="false">EA191</f>
        <v>0</v>
      </c>
      <c r="GG191" s="0" t="n">
        <f aca="false">ED191</f>
        <v>0</v>
      </c>
      <c r="GH191" s="0" t="n">
        <f aca="false">EG191</f>
        <v>0</v>
      </c>
      <c r="GI191" s="0" t="n">
        <f aca="false">EJ191</f>
        <v>0</v>
      </c>
      <c r="GJ191" s="0" t="n">
        <f aca="false">EM191</f>
        <v>0</v>
      </c>
      <c r="GK191" s="0" t="n">
        <f aca="false">EP191</f>
        <v>0</v>
      </c>
      <c r="GL191" s="0" t="n">
        <f aca="false">ES191</f>
        <v>0</v>
      </c>
      <c r="GM191" s="0" t="n">
        <f aca="false">EV191</f>
        <v>0</v>
      </c>
      <c r="GN191" s="0" t="n">
        <f aca="false">EY191</f>
        <v>0</v>
      </c>
      <c r="GO191" s="0" t="n">
        <f aca="false">FB191</f>
        <v>0</v>
      </c>
      <c r="GP191" s="0" t="n">
        <f aca="false">FE191</f>
        <v>0</v>
      </c>
      <c r="GQ191" s="0" t="n">
        <f aca="false">AD191</f>
        <v>47</v>
      </c>
      <c r="GR191" s="0" t="n">
        <f aca="false">GQ191/GQ194</f>
        <v>47</v>
      </c>
      <c r="GT191" s="0" t="n">
        <f aca="false">GR191*GR196-GR192*GR195</f>
        <v>883</v>
      </c>
      <c r="GU191" s="0" t="n">
        <f aca="false">GT191+GR192*GT192*GR196</f>
        <v>883</v>
      </c>
      <c r="GV191" s="0" t="s">
        <v>86</v>
      </c>
      <c r="GX191" s="0" t="n">
        <f aca="false">AB192</f>
        <v>17</v>
      </c>
      <c r="GY191" s="0" t="n">
        <f aca="false">GR191</f>
        <v>47</v>
      </c>
      <c r="GZ191" s="0" t="n">
        <f aca="false">GR192</f>
        <v>50</v>
      </c>
      <c r="HA191" s="0" t="n">
        <f aca="false">AB196</f>
        <v>16</v>
      </c>
      <c r="HB191" s="0" t="n">
        <f aca="false">GR195</f>
        <v>19</v>
      </c>
      <c r="HC191" s="0" t="n">
        <f aca="false">GR196</f>
        <v>39</v>
      </c>
      <c r="HD191" s="0" t="str">
        <f aca="false">GX191&amp;"  "&amp;GY191&amp;"/"&amp;GZ191&amp;"  -  "&amp;HA191&amp;"  "&amp;HB191&amp;"/"&amp;HC191</f>
        <v>17  47/50  -  16  19/39</v>
      </c>
      <c r="HG191" s="0" t="n">
        <f aca="false">AB200</f>
        <v>1</v>
      </c>
      <c r="HH191" s="0" t="n">
        <f aca="false">GR199</f>
        <v>883</v>
      </c>
      <c r="HI191" s="0" t="n">
        <f aca="false">GR200</f>
        <v>1950</v>
      </c>
      <c r="HJ191" s="0" t="str">
        <f aca="false">HG191&amp;"  "&amp;HH191&amp;"/"&amp;HI191</f>
        <v>1  883/1950</v>
      </c>
      <c r="HK191" s="0" t="str">
        <f aca="false">"   "&amp;HH191&amp;"/"&amp;HI191</f>
        <v>   883/1950</v>
      </c>
      <c r="HL191" s="0" t="str">
        <f aca="false">HG191&amp;"   "</f>
        <v>1   </v>
      </c>
      <c r="HM191" s="0" t="str">
        <f aca="false">IF(HG191=0,HK191,IF(HH191=0,HL191,IF(HH191+HG191=0,"0   ",HJ191)))</f>
        <v>1  883/1950</v>
      </c>
    </row>
    <row r="192" customFormat="false" ht="6" hidden="true" customHeight="true" outlineLevel="0" collapsed="false">
      <c r="A192" s="1"/>
      <c r="B192" s="13"/>
      <c r="C192" s="10"/>
      <c r="D192" s="10"/>
      <c r="E192" s="61"/>
      <c r="F192" s="78"/>
      <c r="G192" s="61"/>
      <c r="H192" s="10"/>
      <c r="I192" s="10"/>
      <c r="AB192" s="0" t="n">
        <f aca="false">AB191+INT(AC191/AC192)</f>
        <v>17</v>
      </c>
      <c r="AC192" s="15" t="n">
        <f aca="true">IF(Y191&gt;AC191,INT((RAND()*(Z191-Y191+1)+Y191)),INT((RAND()*(Z191-AC191)+AC191+1)))</f>
        <v>50</v>
      </c>
      <c r="AD192" s="0" t="n">
        <f aca="false">AC192</f>
        <v>50</v>
      </c>
      <c r="AE192" s="0" t="n">
        <v>256</v>
      </c>
      <c r="AF192" s="15" t="n">
        <f aca="false">IF(AD192/AE192=INT(AD192/AE192),1,0)</f>
        <v>0</v>
      </c>
      <c r="AG192" s="15" t="n">
        <f aca="false">IF(AF192=0,AD192,AD192/AE192)</f>
        <v>50</v>
      </c>
      <c r="AH192" s="15" t="n">
        <v>16</v>
      </c>
      <c r="AI192" s="15" t="n">
        <f aca="false">IF(AG192/AH192=INT(AG192/AH192),1,0)</f>
        <v>0</v>
      </c>
      <c r="AJ192" s="15" t="n">
        <f aca="false">IF(AI192=0,AG192,AG192/AH192)</f>
        <v>50</v>
      </c>
      <c r="AK192" s="15" t="n">
        <v>4</v>
      </c>
      <c r="AL192" s="15" t="n">
        <f aca="false">IF(AJ192/AK192=INT(AJ192/AK192),1,0)</f>
        <v>0</v>
      </c>
      <c r="AM192" s="15" t="n">
        <f aca="false">IF(AL192=0,AJ192,AJ192/AK192)</f>
        <v>50</v>
      </c>
      <c r="AN192" s="15" t="n">
        <v>2</v>
      </c>
      <c r="AO192" s="15" t="n">
        <f aca="false">IF(AM192/AN192=INT(AM192/AN192),1,0)</f>
        <v>1</v>
      </c>
      <c r="AP192" s="15" t="n">
        <f aca="false">IF(AO192=0,AM192,AM192/AN192)</f>
        <v>25</v>
      </c>
      <c r="AQ192" s="15" t="n">
        <v>81</v>
      </c>
      <c r="AR192" s="15" t="n">
        <f aca="false">IF(AP192/AQ192=INT(AP192/AQ192),1,0)</f>
        <v>0</v>
      </c>
      <c r="AS192" s="15" t="n">
        <f aca="false">IF(AR192=0,AP192,AP192/AQ192)</f>
        <v>25</v>
      </c>
      <c r="AT192" s="15" t="n">
        <v>9</v>
      </c>
      <c r="AU192" s="15" t="n">
        <f aca="false">IF(AS192/AT192=INT(AS192/AT192),1,0)</f>
        <v>0</v>
      </c>
      <c r="AV192" s="15" t="n">
        <f aca="false">IF(AU192=0,AS192,AS192/AT192)</f>
        <v>25</v>
      </c>
      <c r="AW192" s="15" t="n">
        <v>3</v>
      </c>
      <c r="AX192" s="15" t="n">
        <f aca="false">IF(AV192/AW192=INT(AV192/AW192),1,0)</f>
        <v>0</v>
      </c>
      <c r="AY192" s="15" t="n">
        <f aca="false">IF(AX192=0,AV192,AV192/AW192)</f>
        <v>25</v>
      </c>
      <c r="AZ192" s="15" t="n">
        <v>25</v>
      </c>
      <c r="BA192" s="15" t="n">
        <f aca="false">IF(AY192/AZ192=INT(AY192/AZ192),1,0)</f>
        <v>1</v>
      </c>
      <c r="BB192" s="15" t="n">
        <f aca="false">IF(BA192=0,AY192,AY192/AZ192)</f>
        <v>1</v>
      </c>
      <c r="BC192" s="15" t="n">
        <v>5</v>
      </c>
      <c r="BD192" s="15" t="n">
        <f aca="false">IF(BB192/BC192=INT(BB192/BC192),1,0)</f>
        <v>0</v>
      </c>
      <c r="BE192" s="15" t="n">
        <f aca="false">IF(BD192=0,BB192,BB192/BC192)</f>
        <v>1</v>
      </c>
      <c r="BF192" s="15" t="n">
        <v>49</v>
      </c>
      <c r="BG192" s="15" t="n">
        <f aca="false">IF(BE192/BF192=INT(BE192/BF192),1,0)</f>
        <v>0</v>
      </c>
      <c r="BH192" s="15" t="n">
        <f aca="false">IF(BG192=0,BE192,BE192/BF192)</f>
        <v>1</v>
      </c>
      <c r="BI192" s="15" t="n">
        <v>7</v>
      </c>
      <c r="BJ192" s="15" t="n">
        <f aca="false">IF(BH192/BI192=INT(BH192/BI192),1,0)</f>
        <v>0</v>
      </c>
      <c r="BK192" s="15" t="n">
        <f aca="false">IF(BJ192=0,BH192,BH192/BI192)</f>
        <v>1</v>
      </c>
      <c r="BL192" s="15" t="n">
        <v>121</v>
      </c>
      <c r="BM192" s="15" t="n">
        <f aca="false">IF(BK192/BL192=INT(BK192/BL192),1,0)</f>
        <v>0</v>
      </c>
      <c r="BN192" s="15" t="n">
        <f aca="false">IF(BM192=0,BK192,BK192/BL192)</f>
        <v>1</v>
      </c>
      <c r="BO192" s="15" t="n">
        <v>11</v>
      </c>
      <c r="BP192" s="15" t="n">
        <f aca="false">IF(BN192/BO192=INT(BN192/BO192),1,0)</f>
        <v>0</v>
      </c>
      <c r="BQ192" s="15" t="n">
        <f aca="false">IF(BP192=0,BN192,BN192/BO192)</f>
        <v>1</v>
      </c>
      <c r="BR192" s="15" t="n">
        <v>169</v>
      </c>
      <c r="BS192" s="15" t="n">
        <f aca="false">IF(BQ192/BR192=INT(BQ192/BR192),1,0)</f>
        <v>0</v>
      </c>
      <c r="BT192" s="15" t="n">
        <f aca="false">IF(BS192=0,BQ192,BQ192/BR192)</f>
        <v>1</v>
      </c>
      <c r="BU192" s="15" t="n">
        <v>13</v>
      </c>
      <c r="BV192" s="15" t="n">
        <f aca="false">IF(BT192/BU192=INT(BT192/BU192),1,0)</f>
        <v>0</v>
      </c>
      <c r="BW192" s="15" t="n">
        <f aca="false">IF(BV192=0,BT192,BT192/BU192)</f>
        <v>1</v>
      </c>
      <c r="BX192" s="15" t="n">
        <v>17</v>
      </c>
      <c r="BY192" s="15" t="n">
        <f aca="false">IF(BW192/BX192=INT(BW192/BX192),1,0)</f>
        <v>0</v>
      </c>
      <c r="BZ192" s="15" t="n">
        <f aca="false">IF(BY192=0,BW192,BW192/BX192)</f>
        <v>1</v>
      </c>
      <c r="CA192" s="15" t="n">
        <v>19</v>
      </c>
      <c r="CB192" s="15" t="n">
        <f aca="false">IF(BZ192/CA192=INT(BZ192/CA192),1,0)</f>
        <v>0</v>
      </c>
      <c r="CC192" s="15" t="n">
        <f aca="false">IF(CB192=0,BZ192,BZ192/CA192)</f>
        <v>1</v>
      </c>
      <c r="CD192" s="15" t="n">
        <v>23</v>
      </c>
      <c r="CE192" s="15" t="n">
        <f aca="false">IF(CC192/CD192=INT(CC192/CD192),1,0)</f>
        <v>0</v>
      </c>
      <c r="CF192" s="15" t="n">
        <f aca="false">IF(CE192=0,CC192,CC192/CD192)</f>
        <v>1</v>
      </c>
      <c r="CG192" s="15" t="n">
        <v>29</v>
      </c>
      <c r="CH192" s="15" t="n">
        <f aca="false">IF(CF192/CG192=INT(CF192/CG192),1,0)</f>
        <v>0</v>
      </c>
      <c r="CI192" s="15" t="n">
        <f aca="false">IF(CH192=0,CF192,CF192/CG192)</f>
        <v>1</v>
      </c>
      <c r="CJ192" s="15" t="n">
        <v>31</v>
      </c>
      <c r="CK192" s="15" t="n">
        <f aca="false">IF(CI192/CJ192=INT(CI192/CJ192),1,0)</f>
        <v>0</v>
      </c>
      <c r="CL192" s="15" t="n">
        <f aca="false">IF(CK192=0,CI192,CI192/CJ192)</f>
        <v>1</v>
      </c>
      <c r="CM192" s="15" t="n">
        <v>37</v>
      </c>
      <c r="CN192" s="15" t="n">
        <f aca="false">IF(CL192/CM192=INT(CL192/CM192),1,0)</f>
        <v>0</v>
      </c>
      <c r="CO192" s="15" t="n">
        <f aca="false">IF(CN192=0,CL192,CL192/CM192)</f>
        <v>1</v>
      </c>
      <c r="CP192" s="15" t="n">
        <v>41</v>
      </c>
      <c r="CQ192" s="15" t="n">
        <f aca="false">IF(CO192/CP192=INT(CO192/CP192),1,0)</f>
        <v>0</v>
      </c>
      <c r="CR192" s="15" t="n">
        <f aca="false">IF(CQ192=0,CO192,CO192/CP192)</f>
        <v>1</v>
      </c>
      <c r="CS192" s="15" t="n">
        <v>43</v>
      </c>
      <c r="CT192" s="15" t="n">
        <f aca="false">IF(CR192/CS192=INT(CR192/CS192),1,0)</f>
        <v>0</v>
      </c>
      <c r="CU192" s="15" t="n">
        <f aca="false">IF(CT192=0,CR192,CR192/CS192)</f>
        <v>1</v>
      </c>
      <c r="CV192" s="15" t="n">
        <v>47</v>
      </c>
      <c r="CW192" s="15" t="n">
        <f aca="false">IF(CU192/CV192=INT(CU192/CV192),1,0)</f>
        <v>0</v>
      </c>
      <c r="CX192" s="15" t="n">
        <f aca="false">IF(CW192=0,CU192,CU192/CV192)</f>
        <v>1</v>
      </c>
      <c r="CY192" s="15" t="n">
        <v>53</v>
      </c>
      <c r="CZ192" s="15" t="n">
        <f aca="false">IF(CX192/CY192=INT(CX192/CY192),1,0)</f>
        <v>0</v>
      </c>
      <c r="DA192" s="15" t="n">
        <f aca="false">IF(CZ192=0,CX192,CX192/CY192)</f>
        <v>1</v>
      </c>
      <c r="DB192" s="15" t="n">
        <v>59</v>
      </c>
      <c r="DC192" s="15" t="n">
        <f aca="false">IF(DA192/DB192=INT(DA192/DB192),1,0)</f>
        <v>0</v>
      </c>
      <c r="DD192" s="15" t="n">
        <f aca="false">IF(DC192=0,DA192,DA192/DB192)</f>
        <v>1</v>
      </c>
      <c r="DE192" s="15" t="n">
        <v>61</v>
      </c>
      <c r="DF192" s="15" t="n">
        <f aca="false">IF(DD192/DE192=INT(DD192/DE192),1,0)</f>
        <v>0</v>
      </c>
      <c r="DG192" s="15" t="n">
        <f aca="false">IF(DF192=0,DD192,DD192/DE192)</f>
        <v>1</v>
      </c>
      <c r="DH192" s="15" t="n">
        <v>67</v>
      </c>
      <c r="DI192" s="15" t="n">
        <f aca="false">IF(DG192/DH192=INT(DG192/DH192),1,0)</f>
        <v>0</v>
      </c>
      <c r="DJ192" s="15" t="n">
        <f aca="false">IF(DI192=0,DG192,DG192/DH192)</f>
        <v>1</v>
      </c>
      <c r="DK192" s="15" t="n">
        <v>71</v>
      </c>
      <c r="DL192" s="15" t="n">
        <f aca="false">IF(DJ192/DK192=INT(DJ192/DK192),1,0)</f>
        <v>0</v>
      </c>
      <c r="DM192" s="15" t="n">
        <f aca="false">IF(DL192=0,DJ192,DJ192/DK192)</f>
        <v>1</v>
      </c>
      <c r="DN192" s="15" t="n">
        <v>73</v>
      </c>
      <c r="DO192" s="15" t="n">
        <f aca="false">IF(DM192/DN192=INT(DM192/DN192),1,0)</f>
        <v>0</v>
      </c>
      <c r="DP192" s="15" t="n">
        <f aca="false">IF(DO192=0,DM192,DM192/DN192)</f>
        <v>1</v>
      </c>
      <c r="DQ192" s="15" t="n">
        <v>79</v>
      </c>
      <c r="DR192" s="15" t="n">
        <f aca="false">IF(DP192/DQ192=INT(DP192/DQ192),1,0)</f>
        <v>0</v>
      </c>
      <c r="DS192" s="15" t="n">
        <f aca="false">IF(DR192=0,DP192,DP192/DQ192)</f>
        <v>1</v>
      </c>
      <c r="DT192" s="15" t="n">
        <v>83</v>
      </c>
      <c r="DU192" s="15" t="n">
        <f aca="false">IF(DS192/DT192=INT(DS192/DT192),1,0)</f>
        <v>0</v>
      </c>
      <c r="DV192" s="15" t="n">
        <f aca="false">IF(DU192=0,DS192,DS192/DT192)</f>
        <v>1</v>
      </c>
      <c r="DW192" s="15" t="n">
        <v>89</v>
      </c>
      <c r="DX192" s="15" t="n">
        <f aca="false">IF(DV192/DW192=INT(DV192/DW192),1,0)</f>
        <v>0</v>
      </c>
      <c r="DY192" s="15" t="n">
        <f aca="false">IF(DX192=0,DV192,DV192/DW192)</f>
        <v>1</v>
      </c>
      <c r="DZ192" s="15" t="n">
        <v>97</v>
      </c>
      <c r="EA192" s="15" t="n">
        <f aca="false">IF(DY192/DZ192=INT(DY192/DZ192),1,0)</f>
        <v>0</v>
      </c>
      <c r="EB192" s="15" t="n">
        <f aca="false">IF(EA192=0,DY192,DY192/DZ192)</f>
        <v>1</v>
      </c>
      <c r="EC192" s="15" t="n">
        <v>101</v>
      </c>
      <c r="ED192" s="15" t="n">
        <f aca="false">IF(EB192/EC192=INT(EB192/EC192),1,0)</f>
        <v>0</v>
      </c>
      <c r="EE192" s="15" t="n">
        <f aca="false">IF(ED192=0,EB192,EB192/EC192)</f>
        <v>1</v>
      </c>
      <c r="EF192" s="15" t="n">
        <v>103</v>
      </c>
      <c r="EG192" s="15" t="n">
        <f aca="false">IF(EE192/EF192=INT(EE192/EF192),1,0)</f>
        <v>0</v>
      </c>
      <c r="EH192" s="15" t="n">
        <f aca="false">IF(EG192=0,EE192,EE192/EF192)</f>
        <v>1</v>
      </c>
      <c r="EI192" s="15" t="n">
        <v>107</v>
      </c>
      <c r="EJ192" s="15" t="n">
        <f aca="false">IF(EH192/EI192=INT(EH192/EI192),1,0)</f>
        <v>0</v>
      </c>
      <c r="EK192" s="15" t="n">
        <f aca="false">IF(EJ192=0,EH192,EH192/EI192)</f>
        <v>1</v>
      </c>
      <c r="EL192" s="15" t="n">
        <v>109</v>
      </c>
      <c r="EM192" s="15" t="n">
        <f aca="false">IF(EK192/EL192=INT(EK192/EL192),1,0)</f>
        <v>0</v>
      </c>
      <c r="EN192" s="15" t="n">
        <f aca="false">IF(EM192=0,EK192,EK192/EL192)</f>
        <v>1</v>
      </c>
      <c r="EO192" s="15" t="n">
        <v>113</v>
      </c>
      <c r="EP192" s="15" t="n">
        <f aca="false">IF(EN192/EO192=INT(EN192/EO192),1,0)</f>
        <v>0</v>
      </c>
      <c r="EQ192" s="15" t="n">
        <f aca="false">IF(EP192=0,EN192,EN192/EO192)</f>
        <v>1</v>
      </c>
      <c r="ER192" s="15" t="n">
        <v>127</v>
      </c>
      <c r="ES192" s="15" t="n">
        <f aca="false">IF(EQ192/ER192=INT(EQ192/ER192),1,0)</f>
        <v>0</v>
      </c>
      <c r="ET192" s="15" t="n">
        <f aca="false">IF(ES192=0,EQ192,EQ192/ER192)</f>
        <v>1</v>
      </c>
      <c r="EU192" s="15" t="n">
        <v>131</v>
      </c>
      <c r="EV192" s="15" t="n">
        <f aca="false">IF(ET192/EU192=INT(ET192/EU192),1,0)</f>
        <v>0</v>
      </c>
      <c r="EW192" s="15" t="n">
        <f aca="false">IF(EV192=0,ET192,ET192/EU192)</f>
        <v>1</v>
      </c>
      <c r="EX192" s="15" t="n">
        <v>137</v>
      </c>
      <c r="EY192" s="15" t="n">
        <f aca="false">IF(EW192/EX192=INT(EW192/EX192),1,0)</f>
        <v>0</v>
      </c>
      <c r="EZ192" s="15" t="n">
        <f aca="false">IF(EY192=0,EW192,EW192/EX192)</f>
        <v>1</v>
      </c>
      <c r="FA192" s="15" t="n">
        <v>139</v>
      </c>
      <c r="FB192" s="15" t="n">
        <f aca="false">IF(EZ192/FA192=INT(EZ192/FA192),1,0)</f>
        <v>0</v>
      </c>
      <c r="FC192" s="15" t="n">
        <f aca="false">IF(FB192=0,EZ192,EZ192/FA192)</f>
        <v>1</v>
      </c>
      <c r="FD192" s="15" t="n">
        <v>149</v>
      </c>
      <c r="FE192" s="15" t="n">
        <f aca="false">IF(FC192/FD192=INT(FC192/FD192),1,0)</f>
        <v>0</v>
      </c>
      <c r="FF192" s="15" t="n">
        <f aca="false">IF(FE192=0,FC192,FC192/FD192)</f>
        <v>1</v>
      </c>
      <c r="FG192" s="15"/>
      <c r="FH192" s="15" t="n">
        <f aca="false">8*AF192+4*AI192+2*AL192+AO192</f>
        <v>1</v>
      </c>
      <c r="FI192" s="15" t="n">
        <f aca="false">4*AR192+2*AU192+AX192</f>
        <v>0</v>
      </c>
      <c r="FJ192" s="15" t="n">
        <f aca="false">2*BA192+BD192</f>
        <v>2</v>
      </c>
      <c r="FK192" s="15" t="n">
        <f aca="false">2*BG192+BJ192</f>
        <v>0</v>
      </c>
      <c r="FL192" s="15" t="n">
        <f aca="false">2*BM192+BP192</f>
        <v>0</v>
      </c>
      <c r="FM192" s="15" t="n">
        <f aca="false">2*BS192+BV192</f>
        <v>0</v>
      </c>
      <c r="FN192" s="15" t="n">
        <f aca="false">BY192</f>
        <v>0</v>
      </c>
      <c r="FO192" s="15" t="n">
        <f aca="false">CB192</f>
        <v>0</v>
      </c>
      <c r="FP192" s="15" t="n">
        <f aca="false">CE192</f>
        <v>0</v>
      </c>
      <c r="FQ192" s="15" t="n">
        <f aca="false">CH192</f>
        <v>0</v>
      </c>
      <c r="FR192" s="15" t="n">
        <f aca="false">CK192</f>
        <v>0</v>
      </c>
      <c r="FS192" s="0" t="n">
        <f aca="false">CN192</f>
        <v>0</v>
      </c>
      <c r="FT192" s="0" t="n">
        <f aca="false">CQ192</f>
        <v>0</v>
      </c>
      <c r="FU192" s="0" t="n">
        <f aca="false">CT192</f>
        <v>0</v>
      </c>
      <c r="FV192" s="0" t="n">
        <f aca="false">CW192</f>
        <v>0</v>
      </c>
      <c r="FW192" s="0" t="n">
        <f aca="false">CZ192</f>
        <v>0</v>
      </c>
      <c r="FX192" s="0" t="n">
        <f aca="false">DC192</f>
        <v>0</v>
      </c>
      <c r="FY192" s="0" t="n">
        <f aca="false">DF192</f>
        <v>0</v>
      </c>
      <c r="FZ192" s="0" t="n">
        <f aca="false">DI192</f>
        <v>0</v>
      </c>
      <c r="GA192" s="0" t="n">
        <f aca="false">DL192</f>
        <v>0</v>
      </c>
      <c r="GB192" s="0" t="n">
        <f aca="false">DO192</f>
        <v>0</v>
      </c>
      <c r="GC192" s="0" t="n">
        <f aca="false">DR192</f>
        <v>0</v>
      </c>
      <c r="GD192" s="0" t="n">
        <f aca="false">DU192</f>
        <v>0</v>
      </c>
      <c r="GE192" s="0" t="n">
        <f aca="false">DX192</f>
        <v>0</v>
      </c>
      <c r="GF192" s="0" t="n">
        <f aca="false">EA192</f>
        <v>0</v>
      </c>
      <c r="GG192" s="0" t="n">
        <f aca="false">ED192</f>
        <v>0</v>
      </c>
      <c r="GH192" s="0" t="n">
        <f aca="false">EG192</f>
        <v>0</v>
      </c>
      <c r="GI192" s="0" t="n">
        <f aca="false">EJ192</f>
        <v>0</v>
      </c>
      <c r="GJ192" s="0" t="n">
        <f aca="false">EM192</f>
        <v>0</v>
      </c>
      <c r="GK192" s="0" t="n">
        <f aca="false">EP192</f>
        <v>0</v>
      </c>
      <c r="GL192" s="0" t="n">
        <f aca="false">ES192</f>
        <v>0</v>
      </c>
      <c r="GM192" s="0" t="n">
        <f aca="false">EV192</f>
        <v>0</v>
      </c>
      <c r="GN192" s="0" t="n">
        <f aca="false">EY192</f>
        <v>0</v>
      </c>
      <c r="GO192" s="0" t="n">
        <f aca="false">FB192</f>
        <v>0</v>
      </c>
      <c r="GP192" s="0" t="n">
        <f aca="false">FE192</f>
        <v>0</v>
      </c>
      <c r="GQ192" s="0" t="n">
        <f aca="false">AD192</f>
        <v>50</v>
      </c>
      <c r="GR192" s="0" t="n">
        <f aca="false">GQ192/GQ194</f>
        <v>50</v>
      </c>
      <c r="GT192" s="0" t="n">
        <f aca="false">IF(GT191&lt;0,1,0)</f>
        <v>0</v>
      </c>
      <c r="GU192" s="0" t="n">
        <f aca="false">GR192*GR196</f>
        <v>1950</v>
      </c>
      <c r="GV192" s="0" t="s">
        <v>87</v>
      </c>
    </row>
    <row r="193" customFormat="false" ht="5.25" hidden="true" customHeight="true" outlineLevel="0" collapsed="false">
      <c r="A193" s="1"/>
      <c r="B193" s="13"/>
      <c r="C193" s="10"/>
      <c r="D193" s="10"/>
      <c r="E193" s="61"/>
      <c r="F193" s="78"/>
      <c r="G193" s="61"/>
      <c r="H193" s="10"/>
      <c r="I193" s="10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 t="n">
        <f aca="false">IF(FH191&lt;FH192,FH191,FH192)</f>
        <v>0</v>
      </c>
      <c r="FI193" s="15" t="n">
        <f aca="false">IF(FI191&lt;FI192,FI191,FI192)</f>
        <v>0</v>
      </c>
      <c r="FJ193" s="15" t="n">
        <f aca="false">IF(FJ191&lt;FJ192,FJ191,FJ192)</f>
        <v>0</v>
      </c>
      <c r="FK193" s="15" t="n">
        <f aca="false">IF(FK191&lt;FK192,FK191,FK192)</f>
        <v>0</v>
      </c>
      <c r="FL193" s="15" t="n">
        <f aca="false">IF(FL191&lt;FL192,FL191,FL192)</f>
        <v>0</v>
      </c>
      <c r="FM193" s="15" t="n">
        <f aca="false">IF(FM191&lt;FM192,FM191,FM192)</f>
        <v>0</v>
      </c>
      <c r="FN193" s="15" t="n">
        <f aca="false">IF(FN191&lt;FN192,FN191,FN192)</f>
        <v>0</v>
      </c>
      <c r="FO193" s="15" t="n">
        <f aca="false">IF(FO191&lt;FO192,FO191,FO192)</f>
        <v>0</v>
      </c>
      <c r="FP193" s="15" t="n">
        <f aca="false">IF(FP191&lt;FP192,FP191,FP192)</f>
        <v>0</v>
      </c>
      <c r="FQ193" s="15" t="n">
        <f aca="false">IF(FQ191&lt;FQ192,FQ191,FQ192)</f>
        <v>0</v>
      </c>
      <c r="FR193" s="15" t="n">
        <f aca="false">IF(FR191&lt;FR192,FR191,FR192)</f>
        <v>0</v>
      </c>
      <c r="FS193" s="15" t="n">
        <f aca="false">IF(FS191&lt;FS192,FS191,FS192)</f>
        <v>0</v>
      </c>
      <c r="FT193" s="15" t="n">
        <f aca="false">IF(FT191&lt;FT192,FT191,FT192)</f>
        <v>0</v>
      </c>
      <c r="FU193" s="15" t="n">
        <f aca="false">IF(FU191&lt;FU192,FU191,FU192)</f>
        <v>0</v>
      </c>
      <c r="FV193" s="15" t="n">
        <f aca="false">IF(FV191&lt;FV192,FV191,FV192)</f>
        <v>0</v>
      </c>
      <c r="FW193" s="15" t="n">
        <f aca="false">IF(FW191&lt;FW192,FW191,FW192)</f>
        <v>0</v>
      </c>
      <c r="FX193" s="15" t="n">
        <f aca="false">IF(FX191&lt;FX192,FX191,FX192)</f>
        <v>0</v>
      </c>
      <c r="FY193" s="15" t="n">
        <f aca="false">IF(FY191&lt;FY192,FY191,FY192)</f>
        <v>0</v>
      </c>
      <c r="FZ193" s="15" t="n">
        <f aca="false">IF(FZ191&lt;FZ192,FZ191,FZ192)</f>
        <v>0</v>
      </c>
      <c r="GA193" s="15" t="n">
        <f aca="false">IF(GA191&lt;GA192,GA191,GA192)</f>
        <v>0</v>
      </c>
      <c r="GB193" s="15" t="n">
        <f aca="false">IF(GB191&lt;GB192,GB191,GB192)</f>
        <v>0</v>
      </c>
      <c r="GC193" s="15" t="n">
        <f aca="false">IF(GC191&lt;GC192,GC191,GC192)</f>
        <v>0</v>
      </c>
      <c r="GD193" s="15" t="n">
        <f aca="false">IF(GD191&lt;GD192,GD191,GD192)</f>
        <v>0</v>
      </c>
      <c r="GE193" s="15" t="n">
        <f aca="false">IF(GE191&lt;GE192,GE191,GE192)</f>
        <v>0</v>
      </c>
      <c r="GF193" s="15" t="n">
        <f aca="false">IF(GF191&lt;GF192,GF191,GF192)</f>
        <v>0</v>
      </c>
      <c r="GG193" s="15" t="n">
        <f aca="false">IF(GG191&lt;GG192,GG191,GG192)</f>
        <v>0</v>
      </c>
      <c r="GH193" s="15" t="n">
        <f aca="false">IF(GH191&lt;GH192,GH191,GH192)</f>
        <v>0</v>
      </c>
      <c r="GI193" s="15" t="n">
        <f aca="false">IF(GI191&lt;GI192,GI191,GI192)</f>
        <v>0</v>
      </c>
      <c r="GJ193" s="15" t="n">
        <f aca="false">IF(GJ191&lt;GJ192,GJ191,GJ192)</f>
        <v>0</v>
      </c>
      <c r="GK193" s="15" t="n">
        <f aca="false">IF(GK191&lt;GK192,GK191,GK192)</f>
        <v>0</v>
      </c>
      <c r="GL193" s="15" t="n">
        <f aca="false">IF(GL191&lt;GL192,GL191,GL192)</f>
        <v>0</v>
      </c>
      <c r="GM193" s="15" t="n">
        <f aca="false">IF(GM191&lt;GM192,GM191,GM192)</f>
        <v>0</v>
      </c>
      <c r="GN193" s="15" t="n">
        <f aca="false">IF(GN191&lt;GN192,GN191,GN192)</f>
        <v>0</v>
      </c>
      <c r="GO193" s="15" t="n">
        <f aca="false">IF(GO191&lt;GO192,GO191,GO192)</f>
        <v>0</v>
      </c>
      <c r="GP193" s="15" t="n">
        <f aca="false">IF(GP191&lt;GP192,GP191,GP192)</f>
        <v>0</v>
      </c>
      <c r="GU193" s="0" t="n">
        <f aca="false">AB192-AB196-GT192</f>
        <v>1</v>
      </c>
      <c r="GV193" s="0" t="s">
        <v>85</v>
      </c>
    </row>
    <row r="194" customFormat="false" ht="6" hidden="true" customHeight="true" outlineLevel="0" collapsed="false">
      <c r="A194" s="1"/>
      <c r="B194" s="13"/>
      <c r="C194" s="10"/>
      <c r="D194" s="10"/>
      <c r="E194" s="61"/>
      <c r="F194" s="78"/>
      <c r="G194" s="61"/>
      <c r="H194" s="10"/>
      <c r="I194" s="10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0" t="n">
        <f aca="false">FH$3^FH193</f>
        <v>1</v>
      </c>
      <c r="FI194" s="0" t="n">
        <f aca="false">FI$3^FI193*FH194</f>
        <v>1</v>
      </c>
      <c r="FJ194" s="0" t="n">
        <f aca="false">FJ$3^FJ193*FI194</f>
        <v>1</v>
      </c>
      <c r="FK194" s="0" t="n">
        <f aca="false">FK$3^FK193*FJ194</f>
        <v>1</v>
      </c>
      <c r="FL194" s="0" t="n">
        <f aca="false">FL$3^FL193*FK194</f>
        <v>1</v>
      </c>
      <c r="FM194" s="0" t="n">
        <f aca="false">FM$3^FM193*FL194</f>
        <v>1</v>
      </c>
      <c r="FN194" s="0" t="n">
        <f aca="false">FN$3^FN193*FM194</f>
        <v>1</v>
      </c>
      <c r="FO194" s="0" t="n">
        <f aca="false">FO$3^FO193*FN194</f>
        <v>1</v>
      </c>
      <c r="FP194" s="0" t="n">
        <f aca="false">FP$3^FP193*FO194</f>
        <v>1</v>
      </c>
      <c r="FQ194" s="0" t="n">
        <f aca="false">FQ$3^FQ193*FP194</f>
        <v>1</v>
      </c>
      <c r="FR194" s="0" t="n">
        <f aca="false">FR$3^FR193*FQ194</f>
        <v>1</v>
      </c>
      <c r="FS194" s="0" t="n">
        <f aca="false">FS$3^FS193*FR194</f>
        <v>1</v>
      </c>
      <c r="FT194" s="0" t="n">
        <f aca="false">FT$3^FT193*FS194</f>
        <v>1</v>
      </c>
      <c r="FU194" s="0" t="n">
        <f aca="false">FU$3^FU193*FT194</f>
        <v>1</v>
      </c>
      <c r="FV194" s="0" t="n">
        <f aca="false">FV$3^FV193*FU194</f>
        <v>1</v>
      </c>
      <c r="FW194" s="0" t="n">
        <f aca="false">FW$3^FW193*FV194</f>
        <v>1</v>
      </c>
      <c r="FX194" s="0" t="n">
        <f aca="false">FX$3^FX193*FW194</f>
        <v>1</v>
      </c>
      <c r="FY194" s="0" t="n">
        <f aca="false">FY$3^FY193*FX194</f>
        <v>1</v>
      </c>
      <c r="FZ194" s="0" t="n">
        <f aca="false">FZ$3^FZ193*FY194</f>
        <v>1</v>
      </c>
      <c r="GA194" s="0" t="n">
        <f aca="false">GA$3^GA193*FZ194</f>
        <v>1</v>
      </c>
      <c r="GB194" s="0" t="n">
        <f aca="false">GB$3^GB193*GA194</f>
        <v>1</v>
      </c>
      <c r="GC194" s="0" t="n">
        <f aca="false">GC$3^GC193*GB194</f>
        <v>1</v>
      </c>
      <c r="GD194" s="0" t="n">
        <f aca="false">GD$3^GD193*GC194</f>
        <v>1</v>
      </c>
      <c r="GE194" s="0" t="n">
        <f aca="false">GE$3^GE193*GD194</f>
        <v>1</v>
      </c>
      <c r="GF194" s="0" t="n">
        <f aca="false">GF$3^GF193*GE194</f>
        <v>1</v>
      </c>
      <c r="GG194" s="0" t="n">
        <f aca="false">GG$3^GG193*GF194</f>
        <v>1</v>
      </c>
      <c r="GH194" s="0" t="n">
        <f aca="false">GH$3^GH193*GG194</f>
        <v>1</v>
      </c>
      <c r="GI194" s="0" t="n">
        <f aca="false">GI$3^GI193*GH194</f>
        <v>1</v>
      </c>
      <c r="GJ194" s="0" t="n">
        <f aca="false">GJ$3^GJ193*GI194</f>
        <v>1</v>
      </c>
      <c r="GK194" s="0" t="n">
        <f aca="false">GK$3^GK193*GJ194</f>
        <v>1</v>
      </c>
      <c r="GL194" s="0" t="n">
        <f aca="false">GL$3^GL193*GK194</f>
        <v>1</v>
      </c>
      <c r="GM194" s="0" t="n">
        <f aca="false">GM$3^GM193*GL194</f>
        <v>1</v>
      </c>
      <c r="GN194" s="0" t="n">
        <f aca="false">GN$3^GN193*GM194</f>
        <v>1</v>
      </c>
      <c r="GO194" s="0" t="n">
        <f aca="false">GO$3^GO193*GN194</f>
        <v>1</v>
      </c>
      <c r="GP194" s="0" t="n">
        <f aca="false">GP$3^GP193*GO194</f>
        <v>1</v>
      </c>
      <c r="GQ194" s="0" t="n">
        <f aca="false">GP194</f>
        <v>1</v>
      </c>
    </row>
    <row r="195" customFormat="false" ht="6" hidden="true" customHeight="true" outlineLevel="0" collapsed="false">
      <c r="A195" s="1"/>
      <c r="B195" s="13"/>
      <c r="C195" s="10"/>
      <c r="D195" s="10"/>
      <c r="E195" s="61"/>
      <c r="F195" s="78"/>
      <c r="G195" s="61"/>
      <c r="H195" s="10"/>
      <c r="I195" s="10"/>
      <c r="AA195" s="0" t="s">
        <v>106</v>
      </c>
      <c r="AB195" s="15" t="n">
        <f aca="true">INT((RAND()*(V191-U191)+U191))</f>
        <v>16</v>
      </c>
      <c r="AC195" s="15" t="n">
        <f aca="true">INT((RAND()*(X191-W191+1)+W191))</f>
        <v>19</v>
      </c>
      <c r="AD195" s="0" t="n">
        <f aca="false">AC195-AC196*(AB196-AB195)</f>
        <v>19</v>
      </c>
      <c r="AE195" s="0" t="n">
        <v>256</v>
      </c>
      <c r="AF195" s="15" t="n">
        <f aca="false">IF(AD195/AE195=INT(AD195/AE195),1,0)</f>
        <v>0</v>
      </c>
      <c r="AG195" s="15" t="n">
        <f aca="false">IF(AF195=0,AD195,AD195/AE195)</f>
        <v>19</v>
      </c>
      <c r="AH195" s="15" t="n">
        <v>16</v>
      </c>
      <c r="AI195" s="15" t="n">
        <f aca="false">IF(AG195/AH195=INT(AG195/AH195),1,0)</f>
        <v>0</v>
      </c>
      <c r="AJ195" s="15" t="n">
        <f aca="false">IF(AI195=0,AG195,AG195/AH195)</f>
        <v>19</v>
      </c>
      <c r="AK195" s="15" t="n">
        <v>4</v>
      </c>
      <c r="AL195" s="15" t="n">
        <f aca="false">IF(AJ195/AK195=INT(AJ195/AK195),1,0)</f>
        <v>0</v>
      </c>
      <c r="AM195" s="15" t="n">
        <f aca="false">IF(AL195=0,AJ195,AJ195/AK195)</f>
        <v>19</v>
      </c>
      <c r="AN195" s="15" t="n">
        <v>2</v>
      </c>
      <c r="AO195" s="15" t="n">
        <f aca="false">IF(AM195/AN195=INT(AM195/AN195),1,0)</f>
        <v>0</v>
      </c>
      <c r="AP195" s="15" t="n">
        <f aca="false">IF(AO195=0,AM195,AM195/AN195)</f>
        <v>19</v>
      </c>
      <c r="AQ195" s="15" t="n">
        <v>81</v>
      </c>
      <c r="AR195" s="15" t="n">
        <f aca="false">IF(AP195/AQ195=INT(AP195/AQ195),1,0)</f>
        <v>0</v>
      </c>
      <c r="AS195" s="15" t="n">
        <f aca="false">IF(AR195=0,AP195,AP195/AQ195)</f>
        <v>19</v>
      </c>
      <c r="AT195" s="15" t="n">
        <v>9</v>
      </c>
      <c r="AU195" s="15" t="n">
        <f aca="false">IF(AS195/AT195=INT(AS195/AT195),1,0)</f>
        <v>0</v>
      </c>
      <c r="AV195" s="15" t="n">
        <f aca="false">IF(AU195=0,AS195,AS195/AT195)</f>
        <v>19</v>
      </c>
      <c r="AW195" s="15" t="n">
        <v>3</v>
      </c>
      <c r="AX195" s="15" t="n">
        <f aca="false">IF(AV195/AW195=INT(AV195/AW195),1,0)</f>
        <v>0</v>
      </c>
      <c r="AY195" s="15" t="n">
        <f aca="false">IF(AX195=0,AV195,AV195/AW195)</f>
        <v>19</v>
      </c>
      <c r="AZ195" s="15" t="n">
        <v>25</v>
      </c>
      <c r="BA195" s="15" t="n">
        <f aca="false">IF(AY195/AZ195=INT(AY195/AZ195),1,0)</f>
        <v>0</v>
      </c>
      <c r="BB195" s="15" t="n">
        <f aca="false">IF(BA195=0,AY195,AY195/AZ195)</f>
        <v>19</v>
      </c>
      <c r="BC195" s="15" t="n">
        <v>5</v>
      </c>
      <c r="BD195" s="15" t="n">
        <f aca="false">IF(BB195/BC195=INT(BB195/BC195),1,0)</f>
        <v>0</v>
      </c>
      <c r="BE195" s="15" t="n">
        <f aca="false">IF(BD195=0,BB195,BB195/BC195)</f>
        <v>19</v>
      </c>
      <c r="BF195" s="15" t="n">
        <v>49</v>
      </c>
      <c r="BG195" s="15" t="n">
        <f aca="false">IF(BE195/BF195=INT(BE195/BF195),1,0)</f>
        <v>0</v>
      </c>
      <c r="BH195" s="15" t="n">
        <f aca="false">IF(BG195=0,BE195,BE195/BF195)</f>
        <v>19</v>
      </c>
      <c r="BI195" s="15" t="n">
        <v>7</v>
      </c>
      <c r="BJ195" s="15" t="n">
        <f aca="false">IF(BH195/BI195=INT(BH195/BI195),1,0)</f>
        <v>0</v>
      </c>
      <c r="BK195" s="15" t="n">
        <f aca="false">IF(BJ195=0,BH195,BH195/BI195)</f>
        <v>19</v>
      </c>
      <c r="BL195" s="15" t="n">
        <v>121</v>
      </c>
      <c r="BM195" s="15" t="n">
        <f aca="false">IF(BK195/BL195=INT(BK195/BL195),1,0)</f>
        <v>0</v>
      </c>
      <c r="BN195" s="15" t="n">
        <f aca="false">IF(BM195=0,BK195,BK195/BL195)</f>
        <v>19</v>
      </c>
      <c r="BO195" s="15" t="n">
        <v>11</v>
      </c>
      <c r="BP195" s="15" t="n">
        <f aca="false">IF(BN195/BO195=INT(BN195/BO195),1,0)</f>
        <v>0</v>
      </c>
      <c r="BQ195" s="15" t="n">
        <f aca="false">IF(BP195=0,BN195,BN195/BO195)</f>
        <v>19</v>
      </c>
      <c r="BR195" s="15" t="n">
        <v>169</v>
      </c>
      <c r="BS195" s="15" t="n">
        <f aca="false">IF(BQ195/BR195=INT(BQ195/BR195),1,0)</f>
        <v>0</v>
      </c>
      <c r="BT195" s="15" t="n">
        <f aca="false">IF(BS195=0,BQ195,BQ195/BR195)</f>
        <v>19</v>
      </c>
      <c r="BU195" s="15" t="n">
        <v>13</v>
      </c>
      <c r="BV195" s="15" t="n">
        <f aca="false">IF(BT195/BU195=INT(BT195/BU195),1,0)</f>
        <v>0</v>
      </c>
      <c r="BW195" s="15" t="n">
        <f aca="false">IF(BV195=0,BT195,BT195/BU195)</f>
        <v>19</v>
      </c>
      <c r="BX195" s="15" t="n">
        <v>17</v>
      </c>
      <c r="BY195" s="15" t="n">
        <f aca="false">IF(BW195/BX195=INT(BW195/BX195),1,0)</f>
        <v>0</v>
      </c>
      <c r="BZ195" s="15" t="n">
        <f aca="false">IF(BY195=0,BW195,BW195/BX195)</f>
        <v>19</v>
      </c>
      <c r="CA195" s="15" t="n">
        <v>19</v>
      </c>
      <c r="CB195" s="15" t="n">
        <f aca="false">IF(BZ195/CA195=INT(BZ195/CA195),1,0)</f>
        <v>1</v>
      </c>
      <c r="CC195" s="15" t="n">
        <f aca="false">IF(CB195=0,BZ195,BZ195/CA195)</f>
        <v>1</v>
      </c>
      <c r="CD195" s="15" t="n">
        <v>23</v>
      </c>
      <c r="CE195" s="15" t="n">
        <f aca="false">IF(CC195/CD195=INT(CC195/CD195),1,0)</f>
        <v>0</v>
      </c>
      <c r="CF195" s="15" t="n">
        <f aca="false">IF(CE195=0,CC195,CC195/CD195)</f>
        <v>1</v>
      </c>
      <c r="CG195" s="15" t="n">
        <v>29</v>
      </c>
      <c r="CH195" s="15" t="n">
        <f aca="false">IF(CF195/CG195=INT(CF195/CG195),1,0)</f>
        <v>0</v>
      </c>
      <c r="CI195" s="15" t="n">
        <f aca="false">IF(CH195=0,CF195,CF195/CG195)</f>
        <v>1</v>
      </c>
      <c r="CJ195" s="15" t="n">
        <v>31</v>
      </c>
      <c r="CK195" s="15" t="n">
        <f aca="false">IF(CI195/CJ195=INT(CI195/CJ195),1,0)</f>
        <v>0</v>
      </c>
      <c r="CL195" s="15" t="n">
        <f aca="false">IF(CK195=0,CI195,CI195/CJ195)</f>
        <v>1</v>
      </c>
      <c r="CM195" s="15" t="n">
        <v>37</v>
      </c>
      <c r="CN195" s="15" t="n">
        <f aca="false">IF(CL195/CM195=INT(CL195/CM195),1,0)</f>
        <v>0</v>
      </c>
      <c r="CO195" s="15" t="n">
        <f aca="false">IF(CN195=0,CL195,CL195/CM195)</f>
        <v>1</v>
      </c>
      <c r="CP195" s="15" t="n">
        <v>41</v>
      </c>
      <c r="CQ195" s="15" t="n">
        <f aca="false">IF(CO195/CP195=INT(CO195/CP195),1,0)</f>
        <v>0</v>
      </c>
      <c r="CR195" s="15" t="n">
        <f aca="false">IF(CQ195=0,CO195,CO195/CP195)</f>
        <v>1</v>
      </c>
      <c r="CS195" s="15" t="n">
        <v>43</v>
      </c>
      <c r="CT195" s="15" t="n">
        <f aca="false">IF(CR195/CS195=INT(CR195/CS195),1,0)</f>
        <v>0</v>
      </c>
      <c r="CU195" s="15" t="n">
        <f aca="false">IF(CT195=0,CR195,CR195/CS195)</f>
        <v>1</v>
      </c>
      <c r="CV195" s="15" t="n">
        <v>47</v>
      </c>
      <c r="CW195" s="15" t="n">
        <f aca="false">IF(CU195/CV195=INT(CU195/CV195),1,0)</f>
        <v>0</v>
      </c>
      <c r="CX195" s="15" t="n">
        <f aca="false">IF(CW195=0,CU195,CU195/CV195)</f>
        <v>1</v>
      </c>
      <c r="CY195" s="15" t="n">
        <v>53</v>
      </c>
      <c r="CZ195" s="15" t="n">
        <f aca="false">IF(CX195/CY195=INT(CX195/CY195),1,0)</f>
        <v>0</v>
      </c>
      <c r="DA195" s="15" t="n">
        <f aca="false">IF(CZ195=0,CX195,CX195/CY195)</f>
        <v>1</v>
      </c>
      <c r="DB195" s="15" t="n">
        <v>59</v>
      </c>
      <c r="DC195" s="15" t="n">
        <f aca="false">IF(DA195/DB195=INT(DA195/DB195),1,0)</f>
        <v>0</v>
      </c>
      <c r="DD195" s="15" t="n">
        <f aca="false">IF(DC195=0,DA195,DA195/DB195)</f>
        <v>1</v>
      </c>
      <c r="DE195" s="15" t="n">
        <v>61</v>
      </c>
      <c r="DF195" s="15" t="n">
        <f aca="false">IF(DD195/DE195=INT(DD195/DE195),1,0)</f>
        <v>0</v>
      </c>
      <c r="DG195" s="15" t="n">
        <f aca="false">IF(DF195=0,DD195,DD195/DE195)</f>
        <v>1</v>
      </c>
      <c r="DH195" s="15" t="n">
        <v>67</v>
      </c>
      <c r="DI195" s="15" t="n">
        <f aca="false">IF(DG195/DH195=INT(DG195/DH195),1,0)</f>
        <v>0</v>
      </c>
      <c r="DJ195" s="15" t="n">
        <f aca="false">IF(DI195=0,DG195,DG195/DH195)</f>
        <v>1</v>
      </c>
      <c r="DK195" s="15" t="n">
        <v>71</v>
      </c>
      <c r="DL195" s="15" t="n">
        <f aca="false">IF(DJ195/DK195=INT(DJ195/DK195),1,0)</f>
        <v>0</v>
      </c>
      <c r="DM195" s="15" t="n">
        <f aca="false">IF(DL195=0,DJ195,DJ195/DK195)</f>
        <v>1</v>
      </c>
      <c r="DN195" s="15" t="n">
        <v>73</v>
      </c>
      <c r="DO195" s="15" t="n">
        <f aca="false">IF(DM195/DN195=INT(DM195/DN195),1,0)</f>
        <v>0</v>
      </c>
      <c r="DP195" s="15" t="n">
        <f aca="false">IF(DO195=0,DM195,DM195/DN195)</f>
        <v>1</v>
      </c>
      <c r="DQ195" s="15" t="n">
        <v>79</v>
      </c>
      <c r="DR195" s="15" t="n">
        <f aca="false">IF(DP195/DQ195=INT(DP195/DQ195),1,0)</f>
        <v>0</v>
      </c>
      <c r="DS195" s="15" t="n">
        <f aca="false">IF(DR195=0,DP195,DP195/DQ195)</f>
        <v>1</v>
      </c>
      <c r="DT195" s="15" t="n">
        <v>83</v>
      </c>
      <c r="DU195" s="15" t="n">
        <f aca="false">IF(DS195/DT195=INT(DS195/DT195),1,0)</f>
        <v>0</v>
      </c>
      <c r="DV195" s="15" t="n">
        <f aca="false">IF(DU195=0,DS195,DS195/DT195)</f>
        <v>1</v>
      </c>
      <c r="DW195" s="15" t="n">
        <v>89</v>
      </c>
      <c r="DX195" s="15" t="n">
        <f aca="false">IF(DV195/DW195=INT(DV195/DW195),1,0)</f>
        <v>0</v>
      </c>
      <c r="DY195" s="15" t="n">
        <f aca="false">IF(DX195=0,DV195,DV195/DW195)</f>
        <v>1</v>
      </c>
      <c r="DZ195" s="15" t="n">
        <v>97</v>
      </c>
      <c r="EA195" s="15" t="n">
        <f aca="false">IF(DY195/DZ195=INT(DY195/DZ195),1,0)</f>
        <v>0</v>
      </c>
      <c r="EB195" s="15" t="n">
        <f aca="false">IF(EA195=0,DY195,DY195/DZ195)</f>
        <v>1</v>
      </c>
      <c r="EC195" s="15" t="n">
        <v>101</v>
      </c>
      <c r="ED195" s="15" t="n">
        <f aca="false">IF(EB195/EC195=INT(EB195/EC195),1,0)</f>
        <v>0</v>
      </c>
      <c r="EE195" s="15" t="n">
        <f aca="false">IF(ED195=0,EB195,EB195/EC195)</f>
        <v>1</v>
      </c>
      <c r="EF195" s="15" t="n">
        <v>103</v>
      </c>
      <c r="EG195" s="15" t="n">
        <f aca="false">IF(EE195/EF195=INT(EE195/EF195),1,0)</f>
        <v>0</v>
      </c>
      <c r="EH195" s="15" t="n">
        <f aca="false">IF(EG195=0,EE195,EE195/EF195)</f>
        <v>1</v>
      </c>
      <c r="EI195" s="15" t="n">
        <v>107</v>
      </c>
      <c r="EJ195" s="15" t="n">
        <f aca="false">IF(EH195/EI195=INT(EH195/EI195),1,0)</f>
        <v>0</v>
      </c>
      <c r="EK195" s="15" t="n">
        <f aca="false">IF(EJ195=0,EH195,EH195/EI195)</f>
        <v>1</v>
      </c>
      <c r="EL195" s="15" t="n">
        <v>109</v>
      </c>
      <c r="EM195" s="15" t="n">
        <f aca="false">IF(EK195/EL195=INT(EK195/EL195),1,0)</f>
        <v>0</v>
      </c>
      <c r="EN195" s="15" t="n">
        <f aca="false">IF(EM195=0,EK195,EK195/EL195)</f>
        <v>1</v>
      </c>
      <c r="EO195" s="15" t="n">
        <v>113</v>
      </c>
      <c r="EP195" s="15" t="n">
        <f aca="false">IF(EN195/EO195=INT(EN195/EO195),1,0)</f>
        <v>0</v>
      </c>
      <c r="EQ195" s="15" t="n">
        <f aca="false">IF(EP195=0,EN195,EN195/EO195)</f>
        <v>1</v>
      </c>
      <c r="ER195" s="15" t="n">
        <v>127</v>
      </c>
      <c r="ES195" s="15" t="n">
        <f aca="false">IF(EQ195/ER195=INT(EQ195/ER195),1,0)</f>
        <v>0</v>
      </c>
      <c r="ET195" s="15" t="n">
        <f aca="false">IF(ES195=0,EQ195,EQ195/ER195)</f>
        <v>1</v>
      </c>
      <c r="EU195" s="15" t="n">
        <v>131</v>
      </c>
      <c r="EV195" s="15" t="n">
        <f aca="false">IF(ET195/EU195=INT(ET195/EU195),1,0)</f>
        <v>0</v>
      </c>
      <c r="EW195" s="15" t="n">
        <f aca="false">IF(EV195=0,ET195,ET195/EU195)</f>
        <v>1</v>
      </c>
      <c r="EX195" s="15" t="n">
        <v>137</v>
      </c>
      <c r="EY195" s="15" t="n">
        <f aca="false">IF(EW195/EX195=INT(EW195/EX195),1,0)</f>
        <v>0</v>
      </c>
      <c r="EZ195" s="15" t="n">
        <f aca="false">IF(EY195=0,EW195,EW195/EX195)</f>
        <v>1</v>
      </c>
      <c r="FA195" s="15" t="n">
        <v>139</v>
      </c>
      <c r="FB195" s="15" t="n">
        <f aca="false">IF(EZ195/FA195=INT(EZ195/FA195),1,0)</f>
        <v>0</v>
      </c>
      <c r="FC195" s="15" t="n">
        <f aca="false">IF(FB195=0,EZ195,EZ195/FA195)</f>
        <v>1</v>
      </c>
      <c r="FD195" s="15" t="n">
        <v>149</v>
      </c>
      <c r="FE195" s="15" t="n">
        <f aca="false">IF(FC195/FD195=INT(FC195/FD195),1,0)</f>
        <v>0</v>
      </c>
      <c r="FF195" s="15" t="n">
        <f aca="false">IF(FE195=0,FC195,FC195/FD195)</f>
        <v>1</v>
      </c>
      <c r="FG195" s="15"/>
      <c r="FH195" s="15" t="n">
        <f aca="false">8*AF195+4*AI195+2*AL195+AO195</f>
        <v>0</v>
      </c>
      <c r="FI195" s="15" t="n">
        <f aca="false">4*AR195+2*AU195+AX195</f>
        <v>0</v>
      </c>
      <c r="FJ195" s="15" t="n">
        <f aca="false">2*BA195+BD195</f>
        <v>0</v>
      </c>
      <c r="FK195" s="15" t="n">
        <f aca="false">2*BG195+BJ195</f>
        <v>0</v>
      </c>
      <c r="FL195" s="15" t="n">
        <f aca="false">2*BM195+BP195</f>
        <v>0</v>
      </c>
      <c r="FM195" s="15" t="n">
        <f aca="false">2*BS195+BV195</f>
        <v>0</v>
      </c>
      <c r="FN195" s="15" t="n">
        <f aca="false">BY195</f>
        <v>0</v>
      </c>
      <c r="FO195" s="15" t="n">
        <f aca="false">CB195</f>
        <v>1</v>
      </c>
      <c r="FP195" s="15" t="n">
        <f aca="false">CE195</f>
        <v>0</v>
      </c>
      <c r="FQ195" s="15" t="n">
        <f aca="false">CH195</f>
        <v>0</v>
      </c>
      <c r="FR195" s="15" t="n">
        <f aca="false">CK195</f>
        <v>0</v>
      </c>
      <c r="FS195" s="0" t="n">
        <f aca="false">CN195</f>
        <v>0</v>
      </c>
      <c r="FT195" s="0" t="n">
        <f aca="false">CQ195</f>
        <v>0</v>
      </c>
      <c r="FU195" s="0" t="n">
        <f aca="false">CT195</f>
        <v>0</v>
      </c>
      <c r="FV195" s="0" t="n">
        <f aca="false">CW195</f>
        <v>0</v>
      </c>
      <c r="FW195" s="0" t="n">
        <f aca="false">CZ195</f>
        <v>0</v>
      </c>
      <c r="FX195" s="0" t="n">
        <f aca="false">DC195</f>
        <v>0</v>
      </c>
      <c r="FY195" s="0" t="n">
        <f aca="false">DF195</f>
        <v>0</v>
      </c>
      <c r="FZ195" s="0" t="n">
        <f aca="false">DI195</f>
        <v>0</v>
      </c>
      <c r="GA195" s="0" t="n">
        <f aca="false">DL195</f>
        <v>0</v>
      </c>
      <c r="GB195" s="0" t="n">
        <f aca="false">DO195</f>
        <v>0</v>
      </c>
      <c r="GC195" s="0" t="n">
        <f aca="false">DR195</f>
        <v>0</v>
      </c>
      <c r="GD195" s="0" t="n">
        <f aca="false">DU195</f>
        <v>0</v>
      </c>
      <c r="GE195" s="0" t="n">
        <f aca="false">DX195</f>
        <v>0</v>
      </c>
      <c r="GF195" s="0" t="n">
        <f aca="false">EA195</f>
        <v>0</v>
      </c>
      <c r="GG195" s="0" t="n">
        <f aca="false">ED195</f>
        <v>0</v>
      </c>
      <c r="GH195" s="0" t="n">
        <f aca="false">EG195</f>
        <v>0</v>
      </c>
      <c r="GI195" s="0" t="n">
        <f aca="false">EJ195</f>
        <v>0</v>
      </c>
      <c r="GJ195" s="0" t="n">
        <f aca="false">EM195</f>
        <v>0</v>
      </c>
      <c r="GK195" s="0" t="n">
        <f aca="false">EP195</f>
        <v>0</v>
      </c>
      <c r="GL195" s="0" t="n">
        <f aca="false">ES195</f>
        <v>0</v>
      </c>
      <c r="GM195" s="0" t="n">
        <f aca="false">EV195</f>
        <v>0</v>
      </c>
      <c r="GN195" s="0" t="n">
        <f aca="false">EY195</f>
        <v>0</v>
      </c>
      <c r="GO195" s="0" t="n">
        <f aca="false">FB195</f>
        <v>0</v>
      </c>
      <c r="GP195" s="0" t="n">
        <f aca="false">FE195</f>
        <v>0</v>
      </c>
      <c r="GQ195" s="0" t="n">
        <f aca="false">AD195</f>
        <v>19</v>
      </c>
      <c r="GR195" s="0" t="n">
        <f aca="false">GQ195/GQ198</f>
        <v>19</v>
      </c>
    </row>
    <row r="196" customFormat="false" ht="6" hidden="true" customHeight="true" outlineLevel="0" collapsed="false">
      <c r="A196" s="1"/>
      <c r="B196" s="13"/>
      <c r="C196" s="10"/>
      <c r="D196" s="10"/>
      <c r="E196" s="61"/>
      <c r="F196" s="78"/>
      <c r="G196" s="61"/>
      <c r="H196" s="10"/>
      <c r="I196" s="10"/>
      <c r="AB196" s="0" t="n">
        <f aca="false">AB195+INT(AC195/AC196)</f>
        <v>16</v>
      </c>
      <c r="AC196" s="15" t="n">
        <f aca="true">IF(Y191&gt;AC195,INT((RAND()*(Z191-Y191+1)+Y191)),INT((RAND()*(Z191-AC195)+AC195+1)))</f>
        <v>39</v>
      </c>
      <c r="AD196" s="0" t="n">
        <f aca="false">AC196</f>
        <v>39</v>
      </c>
      <c r="AE196" s="0" t="n">
        <v>256</v>
      </c>
      <c r="AF196" s="15" t="n">
        <f aca="false">IF(AD196/AE196=INT(AD196/AE196),1,0)</f>
        <v>0</v>
      </c>
      <c r="AG196" s="15" t="n">
        <f aca="false">IF(AF196=0,AD196,AD196/AE196)</f>
        <v>39</v>
      </c>
      <c r="AH196" s="15" t="n">
        <v>16</v>
      </c>
      <c r="AI196" s="15" t="n">
        <f aca="false">IF(AG196/AH196=INT(AG196/AH196),1,0)</f>
        <v>0</v>
      </c>
      <c r="AJ196" s="15" t="n">
        <f aca="false">IF(AI196=0,AG196,AG196/AH196)</f>
        <v>39</v>
      </c>
      <c r="AK196" s="15" t="n">
        <v>4</v>
      </c>
      <c r="AL196" s="15" t="n">
        <f aca="false">IF(AJ196/AK196=INT(AJ196/AK196),1,0)</f>
        <v>0</v>
      </c>
      <c r="AM196" s="15" t="n">
        <f aca="false">IF(AL196=0,AJ196,AJ196/AK196)</f>
        <v>39</v>
      </c>
      <c r="AN196" s="15" t="n">
        <v>2</v>
      </c>
      <c r="AO196" s="15" t="n">
        <f aca="false">IF(AM196/AN196=INT(AM196/AN196),1,0)</f>
        <v>0</v>
      </c>
      <c r="AP196" s="15" t="n">
        <f aca="false">IF(AO196=0,AM196,AM196/AN196)</f>
        <v>39</v>
      </c>
      <c r="AQ196" s="15" t="n">
        <v>81</v>
      </c>
      <c r="AR196" s="15" t="n">
        <f aca="false">IF(AP196/AQ196=INT(AP196/AQ196),1,0)</f>
        <v>0</v>
      </c>
      <c r="AS196" s="15" t="n">
        <f aca="false">IF(AR196=0,AP196,AP196/AQ196)</f>
        <v>39</v>
      </c>
      <c r="AT196" s="15" t="n">
        <v>9</v>
      </c>
      <c r="AU196" s="15" t="n">
        <f aca="false">IF(AS196/AT196=INT(AS196/AT196),1,0)</f>
        <v>0</v>
      </c>
      <c r="AV196" s="15" t="n">
        <f aca="false">IF(AU196=0,AS196,AS196/AT196)</f>
        <v>39</v>
      </c>
      <c r="AW196" s="15" t="n">
        <v>3</v>
      </c>
      <c r="AX196" s="15" t="n">
        <f aca="false">IF(AV196/AW196=INT(AV196/AW196),1,0)</f>
        <v>1</v>
      </c>
      <c r="AY196" s="15" t="n">
        <f aca="false">IF(AX196=0,AV196,AV196/AW196)</f>
        <v>13</v>
      </c>
      <c r="AZ196" s="15" t="n">
        <v>25</v>
      </c>
      <c r="BA196" s="15" t="n">
        <f aca="false">IF(AY196/AZ196=INT(AY196/AZ196),1,0)</f>
        <v>0</v>
      </c>
      <c r="BB196" s="15" t="n">
        <f aca="false">IF(BA196=0,AY196,AY196/AZ196)</f>
        <v>13</v>
      </c>
      <c r="BC196" s="15" t="n">
        <v>5</v>
      </c>
      <c r="BD196" s="15" t="n">
        <f aca="false">IF(BB196/BC196=INT(BB196/BC196),1,0)</f>
        <v>0</v>
      </c>
      <c r="BE196" s="15" t="n">
        <f aca="false">IF(BD196=0,BB196,BB196/BC196)</f>
        <v>13</v>
      </c>
      <c r="BF196" s="15" t="n">
        <v>49</v>
      </c>
      <c r="BG196" s="15" t="n">
        <f aca="false">IF(BE196/BF196=INT(BE196/BF196),1,0)</f>
        <v>0</v>
      </c>
      <c r="BH196" s="15" t="n">
        <f aca="false">IF(BG196=0,BE196,BE196/BF196)</f>
        <v>13</v>
      </c>
      <c r="BI196" s="15" t="n">
        <v>7</v>
      </c>
      <c r="BJ196" s="15" t="n">
        <f aca="false">IF(BH196/BI196=INT(BH196/BI196),1,0)</f>
        <v>0</v>
      </c>
      <c r="BK196" s="15" t="n">
        <f aca="false">IF(BJ196=0,BH196,BH196/BI196)</f>
        <v>13</v>
      </c>
      <c r="BL196" s="15" t="n">
        <v>121</v>
      </c>
      <c r="BM196" s="15" t="n">
        <f aca="false">IF(BK196/BL196=INT(BK196/BL196),1,0)</f>
        <v>0</v>
      </c>
      <c r="BN196" s="15" t="n">
        <f aca="false">IF(BM196=0,BK196,BK196/BL196)</f>
        <v>13</v>
      </c>
      <c r="BO196" s="15" t="n">
        <v>11</v>
      </c>
      <c r="BP196" s="15" t="n">
        <f aca="false">IF(BN196/BO196=INT(BN196/BO196),1,0)</f>
        <v>0</v>
      </c>
      <c r="BQ196" s="15" t="n">
        <f aca="false">IF(BP196=0,BN196,BN196/BO196)</f>
        <v>13</v>
      </c>
      <c r="BR196" s="15" t="n">
        <v>169</v>
      </c>
      <c r="BS196" s="15" t="n">
        <f aca="false">IF(BQ196/BR196=INT(BQ196/BR196),1,0)</f>
        <v>0</v>
      </c>
      <c r="BT196" s="15" t="n">
        <f aca="false">IF(BS196=0,BQ196,BQ196/BR196)</f>
        <v>13</v>
      </c>
      <c r="BU196" s="15" t="n">
        <v>13</v>
      </c>
      <c r="BV196" s="15" t="n">
        <f aca="false">IF(BT196/BU196=INT(BT196/BU196),1,0)</f>
        <v>1</v>
      </c>
      <c r="BW196" s="15" t="n">
        <f aca="false">IF(BV196=0,BT196,BT196/BU196)</f>
        <v>1</v>
      </c>
      <c r="BX196" s="15" t="n">
        <v>17</v>
      </c>
      <c r="BY196" s="15" t="n">
        <f aca="false">IF(BW196/BX196=INT(BW196/BX196),1,0)</f>
        <v>0</v>
      </c>
      <c r="BZ196" s="15" t="n">
        <f aca="false">IF(BY196=0,BW196,BW196/BX196)</f>
        <v>1</v>
      </c>
      <c r="CA196" s="15" t="n">
        <v>19</v>
      </c>
      <c r="CB196" s="15" t="n">
        <f aca="false">IF(BZ196/CA196=INT(BZ196/CA196),1,0)</f>
        <v>0</v>
      </c>
      <c r="CC196" s="15" t="n">
        <f aca="false">IF(CB196=0,BZ196,BZ196/CA196)</f>
        <v>1</v>
      </c>
      <c r="CD196" s="15" t="n">
        <v>23</v>
      </c>
      <c r="CE196" s="15" t="n">
        <f aca="false">IF(CC196/CD196=INT(CC196/CD196),1,0)</f>
        <v>0</v>
      </c>
      <c r="CF196" s="15" t="n">
        <f aca="false">IF(CE196=0,CC196,CC196/CD196)</f>
        <v>1</v>
      </c>
      <c r="CG196" s="15" t="n">
        <v>29</v>
      </c>
      <c r="CH196" s="15" t="n">
        <f aca="false">IF(CF196/CG196=INT(CF196/CG196),1,0)</f>
        <v>0</v>
      </c>
      <c r="CI196" s="15" t="n">
        <f aca="false">IF(CH196=0,CF196,CF196/CG196)</f>
        <v>1</v>
      </c>
      <c r="CJ196" s="15" t="n">
        <v>31</v>
      </c>
      <c r="CK196" s="15" t="n">
        <f aca="false">IF(CI196/CJ196=INT(CI196/CJ196),1,0)</f>
        <v>0</v>
      </c>
      <c r="CL196" s="15" t="n">
        <f aca="false">IF(CK196=0,CI196,CI196/CJ196)</f>
        <v>1</v>
      </c>
      <c r="CM196" s="15" t="n">
        <v>37</v>
      </c>
      <c r="CN196" s="15" t="n">
        <f aca="false">IF(CL196/CM196=INT(CL196/CM196),1,0)</f>
        <v>0</v>
      </c>
      <c r="CO196" s="15" t="n">
        <f aca="false">IF(CN196=0,CL196,CL196/CM196)</f>
        <v>1</v>
      </c>
      <c r="CP196" s="15" t="n">
        <v>41</v>
      </c>
      <c r="CQ196" s="15" t="n">
        <f aca="false">IF(CO196/CP196=INT(CO196/CP196),1,0)</f>
        <v>0</v>
      </c>
      <c r="CR196" s="15" t="n">
        <f aca="false">IF(CQ196=0,CO196,CO196/CP196)</f>
        <v>1</v>
      </c>
      <c r="CS196" s="15" t="n">
        <v>43</v>
      </c>
      <c r="CT196" s="15" t="n">
        <f aca="false">IF(CR196/CS196=INT(CR196/CS196),1,0)</f>
        <v>0</v>
      </c>
      <c r="CU196" s="15" t="n">
        <f aca="false">IF(CT196=0,CR196,CR196/CS196)</f>
        <v>1</v>
      </c>
      <c r="CV196" s="15" t="n">
        <v>47</v>
      </c>
      <c r="CW196" s="15" t="n">
        <f aca="false">IF(CU196/CV196=INT(CU196/CV196),1,0)</f>
        <v>0</v>
      </c>
      <c r="CX196" s="15" t="n">
        <f aca="false">IF(CW196=0,CU196,CU196/CV196)</f>
        <v>1</v>
      </c>
      <c r="CY196" s="15" t="n">
        <v>53</v>
      </c>
      <c r="CZ196" s="15" t="n">
        <f aca="false">IF(CX196/CY196=INT(CX196/CY196),1,0)</f>
        <v>0</v>
      </c>
      <c r="DA196" s="15" t="n">
        <f aca="false">IF(CZ196=0,CX196,CX196/CY196)</f>
        <v>1</v>
      </c>
      <c r="DB196" s="15" t="n">
        <v>59</v>
      </c>
      <c r="DC196" s="15" t="n">
        <f aca="false">IF(DA196/DB196=INT(DA196/DB196),1,0)</f>
        <v>0</v>
      </c>
      <c r="DD196" s="15" t="n">
        <f aca="false">IF(DC196=0,DA196,DA196/DB196)</f>
        <v>1</v>
      </c>
      <c r="DE196" s="15" t="n">
        <v>61</v>
      </c>
      <c r="DF196" s="15" t="n">
        <f aca="false">IF(DD196/DE196=INT(DD196/DE196),1,0)</f>
        <v>0</v>
      </c>
      <c r="DG196" s="15" t="n">
        <f aca="false">IF(DF196=0,DD196,DD196/DE196)</f>
        <v>1</v>
      </c>
      <c r="DH196" s="15" t="n">
        <v>67</v>
      </c>
      <c r="DI196" s="15" t="n">
        <f aca="false">IF(DG196/DH196=INT(DG196/DH196),1,0)</f>
        <v>0</v>
      </c>
      <c r="DJ196" s="15" t="n">
        <f aca="false">IF(DI196=0,DG196,DG196/DH196)</f>
        <v>1</v>
      </c>
      <c r="DK196" s="15" t="n">
        <v>71</v>
      </c>
      <c r="DL196" s="15" t="n">
        <f aca="false">IF(DJ196/DK196=INT(DJ196/DK196),1,0)</f>
        <v>0</v>
      </c>
      <c r="DM196" s="15" t="n">
        <f aca="false">IF(DL196=0,DJ196,DJ196/DK196)</f>
        <v>1</v>
      </c>
      <c r="DN196" s="15" t="n">
        <v>73</v>
      </c>
      <c r="DO196" s="15" t="n">
        <f aca="false">IF(DM196/DN196=INT(DM196/DN196),1,0)</f>
        <v>0</v>
      </c>
      <c r="DP196" s="15" t="n">
        <f aca="false">IF(DO196=0,DM196,DM196/DN196)</f>
        <v>1</v>
      </c>
      <c r="DQ196" s="15" t="n">
        <v>79</v>
      </c>
      <c r="DR196" s="15" t="n">
        <f aca="false">IF(DP196/DQ196=INT(DP196/DQ196),1,0)</f>
        <v>0</v>
      </c>
      <c r="DS196" s="15" t="n">
        <f aca="false">IF(DR196=0,DP196,DP196/DQ196)</f>
        <v>1</v>
      </c>
      <c r="DT196" s="15" t="n">
        <v>83</v>
      </c>
      <c r="DU196" s="15" t="n">
        <f aca="false">IF(DS196/DT196=INT(DS196/DT196),1,0)</f>
        <v>0</v>
      </c>
      <c r="DV196" s="15" t="n">
        <f aca="false">IF(DU196=0,DS196,DS196/DT196)</f>
        <v>1</v>
      </c>
      <c r="DW196" s="15" t="n">
        <v>89</v>
      </c>
      <c r="DX196" s="15" t="n">
        <f aca="false">IF(DV196/DW196=INT(DV196/DW196),1,0)</f>
        <v>0</v>
      </c>
      <c r="DY196" s="15" t="n">
        <f aca="false">IF(DX196=0,DV196,DV196/DW196)</f>
        <v>1</v>
      </c>
      <c r="DZ196" s="15" t="n">
        <v>97</v>
      </c>
      <c r="EA196" s="15" t="n">
        <f aca="false">IF(DY196/DZ196=INT(DY196/DZ196),1,0)</f>
        <v>0</v>
      </c>
      <c r="EB196" s="15" t="n">
        <f aca="false">IF(EA196=0,DY196,DY196/DZ196)</f>
        <v>1</v>
      </c>
      <c r="EC196" s="15" t="n">
        <v>101</v>
      </c>
      <c r="ED196" s="15" t="n">
        <f aca="false">IF(EB196/EC196=INT(EB196/EC196),1,0)</f>
        <v>0</v>
      </c>
      <c r="EE196" s="15" t="n">
        <f aca="false">IF(ED196=0,EB196,EB196/EC196)</f>
        <v>1</v>
      </c>
      <c r="EF196" s="15" t="n">
        <v>103</v>
      </c>
      <c r="EG196" s="15" t="n">
        <f aca="false">IF(EE196/EF196=INT(EE196/EF196),1,0)</f>
        <v>0</v>
      </c>
      <c r="EH196" s="15" t="n">
        <f aca="false">IF(EG196=0,EE196,EE196/EF196)</f>
        <v>1</v>
      </c>
      <c r="EI196" s="15" t="n">
        <v>107</v>
      </c>
      <c r="EJ196" s="15" t="n">
        <f aca="false">IF(EH196/EI196=INT(EH196/EI196),1,0)</f>
        <v>0</v>
      </c>
      <c r="EK196" s="15" t="n">
        <f aca="false">IF(EJ196=0,EH196,EH196/EI196)</f>
        <v>1</v>
      </c>
      <c r="EL196" s="15" t="n">
        <v>109</v>
      </c>
      <c r="EM196" s="15" t="n">
        <f aca="false">IF(EK196/EL196=INT(EK196/EL196),1,0)</f>
        <v>0</v>
      </c>
      <c r="EN196" s="15" t="n">
        <f aca="false">IF(EM196=0,EK196,EK196/EL196)</f>
        <v>1</v>
      </c>
      <c r="EO196" s="15" t="n">
        <v>113</v>
      </c>
      <c r="EP196" s="15" t="n">
        <f aca="false">IF(EN196/EO196=INT(EN196/EO196),1,0)</f>
        <v>0</v>
      </c>
      <c r="EQ196" s="15" t="n">
        <f aca="false">IF(EP196=0,EN196,EN196/EO196)</f>
        <v>1</v>
      </c>
      <c r="ER196" s="15" t="n">
        <v>127</v>
      </c>
      <c r="ES196" s="15" t="n">
        <f aca="false">IF(EQ196/ER196=INT(EQ196/ER196),1,0)</f>
        <v>0</v>
      </c>
      <c r="ET196" s="15" t="n">
        <f aca="false">IF(ES196=0,EQ196,EQ196/ER196)</f>
        <v>1</v>
      </c>
      <c r="EU196" s="15" t="n">
        <v>131</v>
      </c>
      <c r="EV196" s="15" t="n">
        <f aca="false">IF(ET196/EU196=INT(ET196/EU196),1,0)</f>
        <v>0</v>
      </c>
      <c r="EW196" s="15" t="n">
        <f aca="false">IF(EV196=0,ET196,ET196/EU196)</f>
        <v>1</v>
      </c>
      <c r="EX196" s="15" t="n">
        <v>137</v>
      </c>
      <c r="EY196" s="15" t="n">
        <f aca="false">IF(EW196/EX196=INT(EW196/EX196),1,0)</f>
        <v>0</v>
      </c>
      <c r="EZ196" s="15" t="n">
        <f aca="false">IF(EY196=0,EW196,EW196/EX196)</f>
        <v>1</v>
      </c>
      <c r="FA196" s="15" t="n">
        <v>139</v>
      </c>
      <c r="FB196" s="15" t="n">
        <f aca="false">IF(EZ196/FA196=INT(EZ196/FA196),1,0)</f>
        <v>0</v>
      </c>
      <c r="FC196" s="15" t="n">
        <f aca="false">IF(FB196=0,EZ196,EZ196/FA196)</f>
        <v>1</v>
      </c>
      <c r="FD196" s="15" t="n">
        <v>149</v>
      </c>
      <c r="FE196" s="15" t="n">
        <f aca="false">IF(FC196/FD196=INT(FC196/FD196),1,0)</f>
        <v>0</v>
      </c>
      <c r="FF196" s="15" t="n">
        <f aca="false">IF(FE196=0,FC196,FC196/FD196)</f>
        <v>1</v>
      </c>
      <c r="FG196" s="15"/>
      <c r="FH196" s="15" t="n">
        <f aca="false">8*AF196+4*AI196+2*AL196+AO196</f>
        <v>0</v>
      </c>
      <c r="FI196" s="15" t="n">
        <f aca="false">4*AR196+2*AU196+AX196</f>
        <v>1</v>
      </c>
      <c r="FJ196" s="15" t="n">
        <f aca="false">2*BA196+BD196</f>
        <v>0</v>
      </c>
      <c r="FK196" s="15" t="n">
        <f aca="false">2*BG196+BJ196</f>
        <v>0</v>
      </c>
      <c r="FL196" s="15" t="n">
        <f aca="false">2*BM196+BP196</f>
        <v>0</v>
      </c>
      <c r="FM196" s="15" t="n">
        <f aca="false">2*BS196+BV196</f>
        <v>1</v>
      </c>
      <c r="FN196" s="15" t="n">
        <f aca="false">BY196</f>
        <v>0</v>
      </c>
      <c r="FO196" s="15" t="n">
        <f aca="false">CB196</f>
        <v>0</v>
      </c>
      <c r="FP196" s="15" t="n">
        <f aca="false">CE196</f>
        <v>0</v>
      </c>
      <c r="FQ196" s="15" t="n">
        <f aca="false">CH196</f>
        <v>0</v>
      </c>
      <c r="FR196" s="15" t="n">
        <f aca="false">CK196</f>
        <v>0</v>
      </c>
      <c r="FS196" s="0" t="n">
        <f aca="false">CN196</f>
        <v>0</v>
      </c>
      <c r="FT196" s="0" t="n">
        <f aca="false">CQ196</f>
        <v>0</v>
      </c>
      <c r="FU196" s="0" t="n">
        <f aca="false">CT196</f>
        <v>0</v>
      </c>
      <c r="FV196" s="0" t="n">
        <f aca="false">CW196</f>
        <v>0</v>
      </c>
      <c r="FW196" s="0" t="n">
        <f aca="false">CZ196</f>
        <v>0</v>
      </c>
      <c r="FX196" s="0" t="n">
        <f aca="false">DC196</f>
        <v>0</v>
      </c>
      <c r="FY196" s="0" t="n">
        <f aca="false">DF196</f>
        <v>0</v>
      </c>
      <c r="FZ196" s="0" t="n">
        <f aca="false">DI196</f>
        <v>0</v>
      </c>
      <c r="GA196" s="0" t="n">
        <f aca="false">DL196</f>
        <v>0</v>
      </c>
      <c r="GB196" s="0" t="n">
        <f aca="false">DO196</f>
        <v>0</v>
      </c>
      <c r="GC196" s="0" t="n">
        <f aca="false">DR196</f>
        <v>0</v>
      </c>
      <c r="GD196" s="0" t="n">
        <f aca="false">DU196</f>
        <v>0</v>
      </c>
      <c r="GE196" s="0" t="n">
        <f aca="false">DX196</f>
        <v>0</v>
      </c>
      <c r="GF196" s="0" t="n">
        <f aca="false">EA196</f>
        <v>0</v>
      </c>
      <c r="GG196" s="0" t="n">
        <f aca="false">ED196</f>
        <v>0</v>
      </c>
      <c r="GH196" s="0" t="n">
        <f aca="false">EG196</f>
        <v>0</v>
      </c>
      <c r="GI196" s="0" t="n">
        <f aca="false">EJ196</f>
        <v>0</v>
      </c>
      <c r="GJ196" s="0" t="n">
        <f aca="false">EM196</f>
        <v>0</v>
      </c>
      <c r="GK196" s="0" t="n">
        <f aca="false">EP196</f>
        <v>0</v>
      </c>
      <c r="GL196" s="0" t="n">
        <f aca="false">ES196</f>
        <v>0</v>
      </c>
      <c r="GM196" s="0" t="n">
        <f aca="false">EV196</f>
        <v>0</v>
      </c>
      <c r="GN196" s="0" t="n">
        <f aca="false">EY196</f>
        <v>0</v>
      </c>
      <c r="GO196" s="0" t="n">
        <f aca="false">FB196</f>
        <v>0</v>
      </c>
      <c r="GP196" s="0" t="n">
        <f aca="false">FE196</f>
        <v>0</v>
      </c>
      <c r="GQ196" s="0" t="n">
        <f aca="false">AD196</f>
        <v>39</v>
      </c>
      <c r="GR196" s="0" t="n">
        <f aca="false">GQ196/GQ198</f>
        <v>39</v>
      </c>
    </row>
    <row r="197" customFormat="false" ht="6" hidden="true" customHeight="true" outlineLevel="0" collapsed="false">
      <c r="A197" s="1"/>
      <c r="B197" s="13"/>
      <c r="C197" s="10"/>
      <c r="D197" s="10"/>
      <c r="E197" s="61"/>
      <c r="F197" s="78"/>
      <c r="G197" s="61"/>
      <c r="H197" s="10"/>
      <c r="I197" s="10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 t="n">
        <f aca="false">IF(FH195&lt;FH196,FH195,FH196)</f>
        <v>0</v>
      </c>
      <c r="FI197" s="15" t="n">
        <f aca="false">IF(FI195&lt;FI196,FI195,FI196)</f>
        <v>0</v>
      </c>
      <c r="FJ197" s="15" t="n">
        <f aca="false">IF(FJ195&lt;FJ196,FJ195,FJ196)</f>
        <v>0</v>
      </c>
      <c r="FK197" s="15" t="n">
        <f aca="false">IF(FK195&lt;FK196,FK195,FK196)</f>
        <v>0</v>
      </c>
      <c r="FL197" s="15" t="n">
        <f aca="false">IF(FL195&lt;FL196,FL195,FL196)</f>
        <v>0</v>
      </c>
      <c r="FM197" s="15" t="n">
        <f aca="false">IF(FM195&lt;FM196,FM195,FM196)</f>
        <v>0</v>
      </c>
      <c r="FN197" s="15" t="n">
        <f aca="false">IF(FN195&lt;FN196,FN195,FN196)</f>
        <v>0</v>
      </c>
      <c r="FO197" s="15" t="n">
        <f aca="false">IF(FO195&lt;FO196,FO195,FO196)</f>
        <v>0</v>
      </c>
      <c r="FP197" s="15" t="n">
        <f aca="false">IF(FP195&lt;FP196,FP195,FP196)</f>
        <v>0</v>
      </c>
      <c r="FQ197" s="15" t="n">
        <f aca="false">IF(FQ195&lt;FQ196,FQ195,FQ196)</f>
        <v>0</v>
      </c>
      <c r="FR197" s="15" t="n">
        <f aca="false">IF(FR195&lt;FR196,FR195,FR196)</f>
        <v>0</v>
      </c>
      <c r="FS197" s="15" t="n">
        <f aca="false">IF(FS195&lt;FS196,FS195,FS196)</f>
        <v>0</v>
      </c>
      <c r="FT197" s="15" t="n">
        <f aca="false">IF(FT195&lt;FT196,FT195,FT196)</f>
        <v>0</v>
      </c>
      <c r="FU197" s="15" t="n">
        <f aca="false">IF(FU195&lt;FU196,FU195,FU196)</f>
        <v>0</v>
      </c>
      <c r="FV197" s="15" t="n">
        <f aca="false">IF(FV195&lt;FV196,FV195,FV196)</f>
        <v>0</v>
      </c>
      <c r="FW197" s="15" t="n">
        <f aca="false">IF(FW195&lt;FW196,FW195,FW196)</f>
        <v>0</v>
      </c>
      <c r="FX197" s="15" t="n">
        <f aca="false">IF(FX195&lt;FX196,FX195,FX196)</f>
        <v>0</v>
      </c>
      <c r="FY197" s="15" t="n">
        <f aca="false">IF(FY195&lt;FY196,FY195,FY196)</f>
        <v>0</v>
      </c>
      <c r="FZ197" s="15" t="n">
        <f aca="false">IF(FZ195&lt;FZ196,FZ195,FZ196)</f>
        <v>0</v>
      </c>
      <c r="GA197" s="15" t="n">
        <f aca="false">IF(GA195&lt;GA196,GA195,GA196)</f>
        <v>0</v>
      </c>
      <c r="GB197" s="15" t="n">
        <f aca="false">IF(GB195&lt;GB196,GB195,GB196)</f>
        <v>0</v>
      </c>
      <c r="GC197" s="15" t="n">
        <f aca="false">IF(GC195&lt;GC196,GC195,GC196)</f>
        <v>0</v>
      </c>
      <c r="GD197" s="15" t="n">
        <f aca="false">IF(GD195&lt;GD196,GD195,GD196)</f>
        <v>0</v>
      </c>
      <c r="GE197" s="15" t="n">
        <f aca="false">IF(GE195&lt;GE196,GE195,GE196)</f>
        <v>0</v>
      </c>
      <c r="GF197" s="15" t="n">
        <f aca="false">IF(GF195&lt;GF196,GF195,GF196)</f>
        <v>0</v>
      </c>
      <c r="GG197" s="15" t="n">
        <f aca="false">IF(GG195&lt;GG196,GG195,GG196)</f>
        <v>0</v>
      </c>
      <c r="GH197" s="15" t="n">
        <f aca="false">IF(GH195&lt;GH196,GH195,GH196)</f>
        <v>0</v>
      </c>
      <c r="GI197" s="15" t="n">
        <f aca="false">IF(GI195&lt;GI196,GI195,GI196)</f>
        <v>0</v>
      </c>
      <c r="GJ197" s="15" t="n">
        <f aca="false">IF(GJ195&lt;GJ196,GJ195,GJ196)</f>
        <v>0</v>
      </c>
      <c r="GK197" s="15" t="n">
        <f aca="false">IF(GK195&lt;GK196,GK195,GK196)</f>
        <v>0</v>
      </c>
      <c r="GL197" s="15" t="n">
        <f aca="false">IF(GL195&lt;GL196,GL195,GL196)</f>
        <v>0</v>
      </c>
      <c r="GM197" s="15" t="n">
        <f aca="false">IF(GM195&lt;GM196,GM195,GM196)</f>
        <v>0</v>
      </c>
      <c r="GN197" s="15" t="n">
        <f aca="false">IF(GN195&lt;GN196,GN195,GN196)</f>
        <v>0</v>
      </c>
      <c r="GO197" s="15" t="n">
        <f aca="false">IF(GO195&lt;GO196,GO195,GO196)</f>
        <v>0</v>
      </c>
      <c r="GP197" s="15" t="n">
        <f aca="false">IF(GP195&lt;GP196,GP195,GP196)</f>
        <v>0</v>
      </c>
    </row>
    <row r="198" customFormat="false" ht="6" hidden="true" customHeight="true" outlineLevel="0" collapsed="false">
      <c r="A198" s="1"/>
      <c r="B198" s="13"/>
      <c r="C198" s="10"/>
      <c r="D198" s="10"/>
      <c r="E198" s="61"/>
      <c r="F198" s="78"/>
      <c r="G198" s="61"/>
      <c r="H198" s="10"/>
      <c r="I198" s="10"/>
      <c r="AC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0" t="n">
        <f aca="false">FH$3^FH197</f>
        <v>1</v>
      </c>
      <c r="FI198" s="0" t="n">
        <f aca="false">FI$3^FI197*FH198</f>
        <v>1</v>
      </c>
      <c r="FJ198" s="0" t="n">
        <f aca="false">FJ$3^FJ197*FI198</f>
        <v>1</v>
      </c>
      <c r="FK198" s="0" t="n">
        <f aca="false">FK$3^FK197*FJ198</f>
        <v>1</v>
      </c>
      <c r="FL198" s="0" t="n">
        <f aca="false">FL$3^FL197*FK198</f>
        <v>1</v>
      </c>
      <c r="FM198" s="0" t="n">
        <f aca="false">FM$3^FM197*FL198</f>
        <v>1</v>
      </c>
      <c r="FN198" s="0" t="n">
        <f aca="false">FN$3^FN197*FM198</f>
        <v>1</v>
      </c>
      <c r="FO198" s="0" t="n">
        <f aca="false">FO$3^FO197*FN198</f>
        <v>1</v>
      </c>
      <c r="FP198" s="0" t="n">
        <f aca="false">FP$3^FP197*FO198</f>
        <v>1</v>
      </c>
      <c r="FQ198" s="0" t="n">
        <f aca="false">FQ$3^FQ197*FP198</f>
        <v>1</v>
      </c>
      <c r="FR198" s="0" t="n">
        <f aca="false">FR$3^FR197*FQ198</f>
        <v>1</v>
      </c>
      <c r="FS198" s="0" t="n">
        <f aca="false">FS$3^FS197*FR198</f>
        <v>1</v>
      </c>
      <c r="FT198" s="0" t="n">
        <f aca="false">FT$3^FT197*FS198</f>
        <v>1</v>
      </c>
      <c r="FU198" s="0" t="n">
        <f aca="false">FU$3^FU197*FT198</f>
        <v>1</v>
      </c>
      <c r="FV198" s="0" t="n">
        <f aca="false">FV$3^FV197*FU198</f>
        <v>1</v>
      </c>
      <c r="FW198" s="0" t="n">
        <f aca="false">FW$3^FW197*FV198</f>
        <v>1</v>
      </c>
      <c r="FX198" s="0" t="n">
        <f aca="false">FX$3^FX197*FW198</f>
        <v>1</v>
      </c>
      <c r="FY198" s="0" t="n">
        <f aca="false">FY$3^FY197*FX198</f>
        <v>1</v>
      </c>
      <c r="FZ198" s="0" t="n">
        <f aca="false">FZ$3^FZ197*FY198</f>
        <v>1</v>
      </c>
      <c r="GA198" s="0" t="n">
        <f aca="false">GA$3^GA197*FZ198</f>
        <v>1</v>
      </c>
      <c r="GB198" s="0" t="n">
        <f aca="false">GB$3^GB197*GA198</f>
        <v>1</v>
      </c>
      <c r="GC198" s="0" t="n">
        <f aca="false">GC$3^GC197*GB198</f>
        <v>1</v>
      </c>
      <c r="GD198" s="0" t="n">
        <f aca="false">GD$3^GD197*GC198</f>
        <v>1</v>
      </c>
      <c r="GE198" s="0" t="n">
        <f aca="false">GE$3^GE197*GD198</f>
        <v>1</v>
      </c>
      <c r="GF198" s="0" t="n">
        <f aca="false">GF$3^GF197*GE198</f>
        <v>1</v>
      </c>
      <c r="GG198" s="0" t="n">
        <f aca="false">GG$3^GG197*GF198</f>
        <v>1</v>
      </c>
      <c r="GH198" s="0" t="n">
        <f aca="false">GH$3^GH197*GG198</f>
        <v>1</v>
      </c>
      <c r="GI198" s="0" t="n">
        <f aca="false">GI$3^GI197*GH198</f>
        <v>1</v>
      </c>
      <c r="GJ198" s="0" t="n">
        <f aca="false">GJ$3^GJ197*GI198</f>
        <v>1</v>
      </c>
      <c r="GK198" s="0" t="n">
        <f aca="false">GK$3^GK197*GJ198</f>
        <v>1</v>
      </c>
      <c r="GL198" s="0" t="n">
        <f aca="false">GL$3^GL197*GK198</f>
        <v>1</v>
      </c>
      <c r="GM198" s="0" t="n">
        <f aca="false">GM$3^GM197*GL198</f>
        <v>1</v>
      </c>
      <c r="GN198" s="0" t="n">
        <f aca="false">GN$3^GN197*GM198</f>
        <v>1</v>
      </c>
      <c r="GO198" s="0" t="n">
        <f aca="false">GO$3^GO197*GN198</f>
        <v>1</v>
      </c>
      <c r="GP198" s="0" t="n">
        <f aca="false">GP$3^GP197*GO198</f>
        <v>1</v>
      </c>
      <c r="GQ198" s="0" t="n">
        <f aca="false">GP198</f>
        <v>1</v>
      </c>
    </row>
    <row r="199" customFormat="false" ht="6" hidden="true" customHeight="true" outlineLevel="0" collapsed="false">
      <c r="A199" s="1"/>
      <c r="B199" s="13"/>
      <c r="C199" s="10"/>
      <c r="D199" s="10"/>
      <c r="E199" s="61"/>
      <c r="F199" s="78"/>
      <c r="G199" s="61"/>
      <c r="H199" s="10"/>
      <c r="I199" s="10"/>
      <c r="AA199" s="0" t="s">
        <v>65</v>
      </c>
      <c r="AB199" s="15" t="n">
        <f aca="false">GU193</f>
        <v>1</v>
      </c>
      <c r="AC199" s="15" t="n">
        <f aca="false">GU191</f>
        <v>883</v>
      </c>
      <c r="AD199" s="0" t="n">
        <f aca="false">AC199-AC200*(AB200-AB199)</f>
        <v>883</v>
      </c>
      <c r="AE199" s="0" t="n">
        <v>256</v>
      </c>
      <c r="AF199" s="15" t="n">
        <f aca="false">IF(AD199/AE199=INT(AD199/AE199),1,0)</f>
        <v>0</v>
      </c>
      <c r="AG199" s="15" t="n">
        <f aca="false">IF(AF199=0,AD199,AD199/AE199)</f>
        <v>883</v>
      </c>
      <c r="AH199" s="15" t="n">
        <v>16</v>
      </c>
      <c r="AI199" s="15" t="n">
        <f aca="false">IF(AG199/AH199=INT(AG199/AH199),1,0)</f>
        <v>0</v>
      </c>
      <c r="AJ199" s="15" t="n">
        <f aca="false">IF(AI199=0,AG199,AG199/AH199)</f>
        <v>883</v>
      </c>
      <c r="AK199" s="15" t="n">
        <v>4</v>
      </c>
      <c r="AL199" s="15" t="n">
        <f aca="false">IF(AJ199/AK199=INT(AJ199/AK199),1,0)</f>
        <v>0</v>
      </c>
      <c r="AM199" s="15" t="n">
        <f aca="false">IF(AL199=0,AJ199,AJ199/AK199)</f>
        <v>883</v>
      </c>
      <c r="AN199" s="15" t="n">
        <v>2</v>
      </c>
      <c r="AO199" s="15" t="n">
        <f aca="false">IF(AM199/AN199=INT(AM199/AN199),1,0)</f>
        <v>0</v>
      </c>
      <c r="AP199" s="15" t="n">
        <f aca="false">IF(AO199=0,AM199,AM199/AN199)</f>
        <v>883</v>
      </c>
      <c r="AQ199" s="15" t="n">
        <v>81</v>
      </c>
      <c r="AR199" s="15" t="n">
        <f aca="false">IF(AP199/AQ199=INT(AP199/AQ199),1,0)</f>
        <v>0</v>
      </c>
      <c r="AS199" s="15" t="n">
        <f aca="false">IF(AR199=0,AP199,AP199/AQ199)</f>
        <v>883</v>
      </c>
      <c r="AT199" s="15" t="n">
        <v>9</v>
      </c>
      <c r="AU199" s="15" t="n">
        <f aca="false">IF(AS199/AT199=INT(AS199/AT199),1,0)</f>
        <v>0</v>
      </c>
      <c r="AV199" s="15" t="n">
        <f aca="false">IF(AU199=0,AS199,AS199/AT199)</f>
        <v>883</v>
      </c>
      <c r="AW199" s="15" t="n">
        <v>3</v>
      </c>
      <c r="AX199" s="15" t="n">
        <f aca="false">IF(AV199/AW199=INT(AV199/AW199),1,0)</f>
        <v>0</v>
      </c>
      <c r="AY199" s="15" t="n">
        <f aca="false">IF(AX199=0,AV199,AV199/AW199)</f>
        <v>883</v>
      </c>
      <c r="AZ199" s="15" t="n">
        <v>25</v>
      </c>
      <c r="BA199" s="15" t="n">
        <f aca="false">IF(AY199/AZ199=INT(AY199/AZ199),1,0)</f>
        <v>0</v>
      </c>
      <c r="BB199" s="15" t="n">
        <f aca="false">IF(BA199=0,AY199,AY199/AZ199)</f>
        <v>883</v>
      </c>
      <c r="BC199" s="15" t="n">
        <v>5</v>
      </c>
      <c r="BD199" s="15" t="n">
        <f aca="false">IF(BB199/BC199=INT(BB199/BC199),1,0)</f>
        <v>0</v>
      </c>
      <c r="BE199" s="15" t="n">
        <f aca="false">IF(BD199=0,BB199,BB199/BC199)</f>
        <v>883</v>
      </c>
      <c r="BF199" s="15" t="n">
        <v>49</v>
      </c>
      <c r="BG199" s="15" t="n">
        <f aca="false">IF(BE199/BF199=INT(BE199/BF199),1,0)</f>
        <v>0</v>
      </c>
      <c r="BH199" s="15" t="n">
        <f aca="false">IF(BG199=0,BE199,BE199/BF199)</f>
        <v>883</v>
      </c>
      <c r="BI199" s="15" t="n">
        <v>7</v>
      </c>
      <c r="BJ199" s="15" t="n">
        <f aca="false">IF(BH199/BI199=INT(BH199/BI199),1,0)</f>
        <v>0</v>
      </c>
      <c r="BK199" s="15" t="n">
        <f aca="false">IF(BJ199=0,BH199,BH199/BI199)</f>
        <v>883</v>
      </c>
      <c r="BL199" s="15" t="n">
        <v>121</v>
      </c>
      <c r="BM199" s="15" t="n">
        <f aca="false">IF(BK199/BL199=INT(BK199/BL199),1,0)</f>
        <v>0</v>
      </c>
      <c r="BN199" s="15" t="n">
        <f aca="false">IF(BM199=0,BK199,BK199/BL199)</f>
        <v>883</v>
      </c>
      <c r="BO199" s="15" t="n">
        <v>11</v>
      </c>
      <c r="BP199" s="15" t="n">
        <f aca="false">IF(BN199/BO199=INT(BN199/BO199),1,0)</f>
        <v>0</v>
      </c>
      <c r="BQ199" s="15" t="n">
        <f aca="false">IF(BP199=0,BN199,BN199/BO199)</f>
        <v>883</v>
      </c>
      <c r="BR199" s="15" t="n">
        <v>169</v>
      </c>
      <c r="BS199" s="15" t="n">
        <f aca="false">IF(BQ199/BR199=INT(BQ199/BR199),1,0)</f>
        <v>0</v>
      </c>
      <c r="BT199" s="15" t="n">
        <f aca="false">IF(BS199=0,BQ199,BQ199/BR199)</f>
        <v>883</v>
      </c>
      <c r="BU199" s="15" t="n">
        <v>13</v>
      </c>
      <c r="BV199" s="15" t="n">
        <f aca="false">IF(BT199/BU199=INT(BT199/BU199),1,0)</f>
        <v>0</v>
      </c>
      <c r="BW199" s="15" t="n">
        <f aca="false">IF(BV199=0,BT199,BT199/BU199)</f>
        <v>883</v>
      </c>
      <c r="BX199" s="15" t="n">
        <v>17</v>
      </c>
      <c r="BY199" s="15" t="n">
        <f aca="false">IF(BW199/BX199=INT(BW199/BX199),1,0)</f>
        <v>0</v>
      </c>
      <c r="BZ199" s="15" t="n">
        <f aca="false">IF(BY199=0,BW199,BW199/BX199)</f>
        <v>883</v>
      </c>
      <c r="CA199" s="15" t="n">
        <v>19</v>
      </c>
      <c r="CB199" s="15" t="n">
        <f aca="false">IF(BZ199/CA199=INT(BZ199/CA199),1,0)</f>
        <v>0</v>
      </c>
      <c r="CC199" s="15" t="n">
        <f aca="false">IF(CB199=0,BZ199,BZ199/CA199)</f>
        <v>883</v>
      </c>
      <c r="CD199" s="15" t="n">
        <v>23</v>
      </c>
      <c r="CE199" s="15" t="n">
        <f aca="false">IF(CC199/CD199=INT(CC199/CD199),1,0)</f>
        <v>0</v>
      </c>
      <c r="CF199" s="15" t="n">
        <f aca="false">IF(CE199=0,CC199,CC199/CD199)</f>
        <v>883</v>
      </c>
      <c r="CG199" s="15" t="n">
        <v>29</v>
      </c>
      <c r="CH199" s="15" t="n">
        <f aca="false">IF(CF199/CG199=INT(CF199/CG199),1,0)</f>
        <v>0</v>
      </c>
      <c r="CI199" s="15" t="n">
        <f aca="false">IF(CH199=0,CF199,CF199/CG199)</f>
        <v>883</v>
      </c>
      <c r="CJ199" s="15" t="n">
        <v>31</v>
      </c>
      <c r="CK199" s="15" t="n">
        <f aca="false">IF(CI199/CJ199=INT(CI199/CJ199),1,0)</f>
        <v>0</v>
      </c>
      <c r="CL199" s="15" t="n">
        <f aca="false">IF(CK199=0,CI199,CI199/CJ199)</f>
        <v>883</v>
      </c>
      <c r="CM199" s="15" t="n">
        <v>37</v>
      </c>
      <c r="CN199" s="15" t="n">
        <f aca="false">IF(CL199/CM199=INT(CL199/CM199),1,0)</f>
        <v>0</v>
      </c>
      <c r="CO199" s="15" t="n">
        <f aca="false">IF(CN199=0,CL199,CL199/CM199)</f>
        <v>883</v>
      </c>
      <c r="CP199" s="15" t="n">
        <v>41</v>
      </c>
      <c r="CQ199" s="15" t="n">
        <f aca="false">IF(CO199/CP199=INT(CO199/CP199),1,0)</f>
        <v>0</v>
      </c>
      <c r="CR199" s="15" t="n">
        <f aca="false">IF(CQ199=0,CO199,CO199/CP199)</f>
        <v>883</v>
      </c>
      <c r="CS199" s="15" t="n">
        <v>43</v>
      </c>
      <c r="CT199" s="15" t="n">
        <f aca="false">IF(CR199/CS199=INT(CR199/CS199),1,0)</f>
        <v>0</v>
      </c>
      <c r="CU199" s="15" t="n">
        <f aca="false">IF(CT199=0,CR199,CR199/CS199)</f>
        <v>883</v>
      </c>
      <c r="CV199" s="15" t="n">
        <v>47</v>
      </c>
      <c r="CW199" s="15" t="n">
        <f aca="false">IF(CU199/CV199=INT(CU199/CV199),1,0)</f>
        <v>0</v>
      </c>
      <c r="CX199" s="15" t="n">
        <f aca="false">IF(CW199=0,CU199,CU199/CV199)</f>
        <v>883</v>
      </c>
      <c r="CY199" s="15" t="n">
        <v>53</v>
      </c>
      <c r="CZ199" s="15" t="n">
        <f aca="false">IF(CX199/CY199=INT(CX199/CY199),1,0)</f>
        <v>0</v>
      </c>
      <c r="DA199" s="15" t="n">
        <f aca="false">IF(CZ199=0,CX199,CX199/CY199)</f>
        <v>883</v>
      </c>
      <c r="DB199" s="15" t="n">
        <v>59</v>
      </c>
      <c r="DC199" s="15" t="n">
        <f aca="false">IF(DA199/DB199=INT(DA199/DB199),1,0)</f>
        <v>0</v>
      </c>
      <c r="DD199" s="15" t="n">
        <f aca="false">IF(DC199=0,DA199,DA199/DB199)</f>
        <v>883</v>
      </c>
      <c r="DE199" s="15" t="n">
        <v>61</v>
      </c>
      <c r="DF199" s="15" t="n">
        <f aca="false">IF(DD199/DE199=INT(DD199/DE199),1,0)</f>
        <v>0</v>
      </c>
      <c r="DG199" s="15" t="n">
        <f aca="false">IF(DF199=0,DD199,DD199/DE199)</f>
        <v>883</v>
      </c>
      <c r="DH199" s="15" t="n">
        <v>67</v>
      </c>
      <c r="DI199" s="15" t="n">
        <f aca="false">IF(DG199/DH199=INT(DG199/DH199),1,0)</f>
        <v>0</v>
      </c>
      <c r="DJ199" s="15" t="n">
        <f aca="false">IF(DI199=0,DG199,DG199/DH199)</f>
        <v>883</v>
      </c>
      <c r="DK199" s="15" t="n">
        <v>71</v>
      </c>
      <c r="DL199" s="15" t="n">
        <f aca="false">IF(DJ199/DK199=INT(DJ199/DK199),1,0)</f>
        <v>0</v>
      </c>
      <c r="DM199" s="15" t="n">
        <f aca="false">IF(DL199=0,DJ199,DJ199/DK199)</f>
        <v>883</v>
      </c>
      <c r="DN199" s="15" t="n">
        <v>73</v>
      </c>
      <c r="DO199" s="15" t="n">
        <f aca="false">IF(DM199/DN199=INT(DM199/DN199),1,0)</f>
        <v>0</v>
      </c>
      <c r="DP199" s="15" t="n">
        <f aca="false">IF(DO199=0,DM199,DM199/DN199)</f>
        <v>883</v>
      </c>
      <c r="DQ199" s="15" t="n">
        <v>79</v>
      </c>
      <c r="DR199" s="15" t="n">
        <f aca="false">IF(DP199/DQ199=INT(DP199/DQ199),1,0)</f>
        <v>0</v>
      </c>
      <c r="DS199" s="15" t="n">
        <f aca="false">IF(DR199=0,DP199,DP199/DQ199)</f>
        <v>883</v>
      </c>
      <c r="DT199" s="15" t="n">
        <v>83</v>
      </c>
      <c r="DU199" s="15" t="n">
        <f aca="false">IF(DS199/DT199=INT(DS199/DT199),1,0)</f>
        <v>0</v>
      </c>
      <c r="DV199" s="15" t="n">
        <f aca="false">IF(DU199=0,DS199,DS199/DT199)</f>
        <v>883</v>
      </c>
      <c r="DW199" s="15" t="n">
        <v>89</v>
      </c>
      <c r="DX199" s="15" t="n">
        <f aca="false">IF(DV199/DW199=INT(DV199/DW199),1,0)</f>
        <v>0</v>
      </c>
      <c r="DY199" s="15" t="n">
        <f aca="false">IF(DX199=0,DV199,DV199/DW199)</f>
        <v>883</v>
      </c>
      <c r="DZ199" s="15" t="n">
        <v>97</v>
      </c>
      <c r="EA199" s="15" t="n">
        <f aca="false">IF(DY199/DZ199=INT(DY199/DZ199),1,0)</f>
        <v>0</v>
      </c>
      <c r="EB199" s="15" t="n">
        <f aca="false">IF(EA199=0,DY199,DY199/DZ199)</f>
        <v>883</v>
      </c>
      <c r="EC199" s="15" t="n">
        <v>101</v>
      </c>
      <c r="ED199" s="15" t="n">
        <f aca="false">IF(EB199/EC199=INT(EB199/EC199),1,0)</f>
        <v>0</v>
      </c>
      <c r="EE199" s="15" t="n">
        <f aca="false">IF(ED199=0,EB199,EB199/EC199)</f>
        <v>883</v>
      </c>
      <c r="EF199" s="15" t="n">
        <v>103</v>
      </c>
      <c r="EG199" s="15" t="n">
        <f aca="false">IF(EE199/EF199=INT(EE199/EF199),1,0)</f>
        <v>0</v>
      </c>
      <c r="EH199" s="15" t="n">
        <f aca="false">IF(EG199=0,EE199,EE199/EF199)</f>
        <v>883</v>
      </c>
      <c r="EI199" s="15" t="n">
        <v>107</v>
      </c>
      <c r="EJ199" s="15" t="n">
        <f aca="false">IF(EH199/EI199=INT(EH199/EI199),1,0)</f>
        <v>0</v>
      </c>
      <c r="EK199" s="15" t="n">
        <f aca="false">IF(EJ199=0,EH199,EH199/EI199)</f>
        <v>883</v>
      </c>
      <c r="EL199" s="15" t="n">
        <v>109</v>
      </c>
      <c r="EM199" s="15" t="n">
        <f aca="false">IF(EK199/EL199=INT(EK199/EL199),1,0)</f>
        <v>0</v>
      </c>
      <c r="EN199" s="15" t="n">
        <f aca="false">IF(EM199=0,EK199,EK199/EL199)</f>
        <v>883</v>
      </c>
      <c r="EO199" s="15" t="n">
        <v>113</v>
      </c>
      <c r="EP199" s="15" t="n">
        <f aca="false">IF(EN199/EO199=INT(EN199/EO199),1,0)</f>
        <v>0</v>
      </c>
      <c r="EQ199" s="15" t="n">
        <f aca="false">IF(EP199=0,EN199,EN199/EO199)</f>
        <v>883</v>
      </c>
      <c r="ER199" s="15" t="n">
        <v>127</v>
      </c>
      <c r="ES199" s="15" t="n">
        <f aca="false">IF(EQ199/ER199=INT(EQ199/ER199),1,0)</f>
        <v>0</v>
      </c>
      <c r="ET199" s="15" t="n">
        <f aca="false">IF(ES199=0,EQ199,EQ199/ER199)</f>
        <v>883</v>
      </c>
      <c r="EU199" s="15" t="n">
        <v>131</v>
      </c>
      <c r="EV199" s="15" t="n">
        <f aca="false">IF(ET199/EU199=INT(ET199/EU199),1,0)</f>
        <v>0</v>
      </c>
      <c r="EW199" s="15" t="n">
        <f aca="false">IF(EV199=0,ET199,ET199/EU199)</f>
        <v>883</v>
      </c>
      <c r="EX199" s="15" t="n">
        <v>137</v>
      </c>
      <c r="EY199" s="15" t="n">
        <f aca="false">IF(EW199/EX199=INT(EW199/EX199),1,0)</f>
        <v>0</v>
      </c>
      <c r="EZ199" s="15" t="n">
        <f aca="false">IF(EY199=0,EW199,EW199/EX199)</f>
        <v>883</v>
      </c>
      <c r="FA199" s="15" t="n">
        <v>139</v>
      </c>
      <c r="FB199" s="15" t="n">
        <f aca="false">IF(EZ199/FA199=INT(EZ199/FA199),1,0)</f>
        <v>0</v>
      </c>
      <c r="FC199" s="15" t="n">
        <f aca="false">IF(FB199=0,EZ199,EZ199/FA199)</f>
        <v>883</v>
      </c>
      <c r="FD199" s="15" t="n">
        <v>149</v>
      </c>
      <c r="FE199" s="15" t="n">
        <f aca="false">IF(FC199/FD199=INT(FC199/FD199),1,0)</f>
        <v>0</v>
      </c>
      <c r="FF199" s="15" t="n">
        <f aca="false">IF(FE199=0,FC199,FC199/FD199)</f>
        <v>883</v>
      </c>
      <c r="FG199" s="15"/>
      <c r="FH199" s="15" t="n">
        <f aca="false">8*AF199+4*AI199+2*AL199+AO199</f>
        <v>0</v>
      </c>
      <c r="FI199" s="15" t="n">
        <f aca="false">4*AR199+2*AU199+AX199</f>
        <v>0</v>
      </c>
      <c r="FJ199" s="15" t="n">
        <f aca="false">2*BA199+BD199</f>
        <v>0</v>
      </c>
      <c r="FK199" s="15" t="n">
        <f aca="false">2*BG199+BJ199</f>
        <v>0</v>
      </c>
      <c r="FL199" s="15" t="n">
        <f aca="false">2*BM199+BP199</f>
        <v>0</v>
      </c>
      <c r="FM199" s="15" t="n">
        <f aca="false">2*BS199+BV199</f>
        <v>0</v>
      </c>
      <c r="FN199" s="15" t="n">
        <f aca="false">BY199</f>
        <v>0</v>
      </c>
      <c r="FO199" s="15" t="n">
        <f aca="false">CB199</f>
        <v>0</v>
      </c>
      <c r="FP199" s="15" t="n">
        <f aca="false">CE199</f>
        <v>0</v>
      </c>
      <c r="FQ199" s="15" t="n">
        <f aca="false">CH199</f>
        <v>0</v>
      </c>
      <c r="FR199" s="15" t="n">
        <f aca="false">CK199</f>
        <v>0</v>
      </c>
      <c r="FS199" s="0" t="n">
        <f aca="false">CN199</f>
        <v>0</v>
      </c>
      <c r="FT199" s="0" t="n">
        <f aca="false">CQ199</f>
        <v>0</v>
      </c>
      <c r="FU199" s="0" t="n">
        <f aca="false">CT199</f>
        <v>0</v>
      </c>
      <c r="FV199" s="0" t="n">
        <f aca="false">CW199</f>
        <v>0</v>
      </c>
      <c r="FW199" s="0" t="n">
        <f aca="false">CZ199</f>
        <v>0</v>
      </c>
      <c r="FX199" s="0" t="n">
        <f aca="false">DC199</f>
        <v>0</v>
      </c>
      <c r="FY199" s="0" t="n">
        <f aca="false">DF199</f>
        <v>0</v>
      </c>
      <c r="FZ199" s="0" t="n">
        <f aca="false">DI199</f>
        <v>0</v>
      </c>
      <c r="GA199" s="0" t="n">
        <f aca="false">DL199</f>
        <v>0</v>
      </c>
      <c r="GB199" s="0" t="n">
        <f aca="false">DO199</f>
        <v>0</v>
      </c>
      <c r="GC199" s="0" t="n">
        <f aca="false">DR199</f>
        <v>0</v>
      </c>
      <c r="GD199" s="0" t="n">
        <f aca="false">DU199</f>
        <v>0</v>
      </c>
      <c r="GE199" s="0" t="n">
        <f aca="false">DX199</f>
        <v>0</v>
      </c>
      <c r="GF199" s="0" t="n">
        <f aca="false">EA199</f>
        <v>0</v>
      </c>
      <c r="GG199" s="0" t="n">
        <f aca="false">ED199</f>
        <v>0</v>
      </c>
      <c r="GH199" s="0" t="n">
        <f aca="false">EG199</f>
        <v>0</v>
      </c>
      <c r="GI199" s="0" t="n">
        <f aca="false">EJ199</f>
        <v>0</v>
      </c>
      <c r="GJ199" s="0" t="n">
        <f aca="false">EM199</f>
        <v>0</v>
      </c>
      <c r="GK199" s="0" t="n">
        <f aca="false">EP199</f>
        <v>0</v>
      </c>
      <c r="GL199" s="0" t="n">
        <f aca="false">ES199</f>
        <v>0</v>
      </c>
      <c r="GM199" s="0" t="n">
        <f aca="false">EV199</f>
        <v>0</v>
      </c>
      <c r="GN199" s="0" t="n">
        <f aca="false">EY199</f>
        <v>0</v>
      </c>
      <c r="GO199" s="0" t="n">
        <f aca="false">FB199</f>
        <v>0</v>
      </c>
      <c r="GP199" s="0" t="n">
        <f aca="false">FE199</f>
        <v>0</v>
      </c>
      <c r="GQ199" s="0" t="n">
        <f aca="false">AD199</f>
        <v>883</v>
      </c>
      <c r="GR199" s="0" t="n">
        <f aca="false">GQ199/GQ202</f>
        <v>883</v>
      </c>
    </row>
    <row r="200" customFormat="false" ht="6" hidden="true" customHeight="true" outlineLevel="0" collapsed="false">
      <c r="A200" s="1"/>
      <c r="B200" s="13"/>
      <c r="C200" s="10"/>
      <c r="D200" s="10"/>
      <c r="E200" s="61"/>
      <c r="F200" s="78"/>
      <c r="G200" s="61"/>
      <c r="H200" s="10"/>
      <c r="I200" s="10"/>
      <c r="AB200" s="0" t="n">
        <f aca="false">AB199+INT(AC199/AC200)</f>
        <v>1</v>
      </c>
      <c r="AC200" s="15" t="n">
        <f aca="false">GU192</f>
        <v>1950</v>
      </c>
      <c r="AD200" s="0" t="n">
        <f aca="false">AC200</f>
        <v>1950</v>
      </c>
      <c r="AE200" s="0" t="n">
        <v>256</v>
      </c>
      <c r="AF200" s="15" t="n">
        <f aca="false">IF(AD200/AE200=INT(AD200/AE200),1,0)</f>
        <v>0</v>
      </c>
      <c r="AG200" s="15" t="n">
        <f aca="false">IF(AF200=0,AD200,AD200/AE200)</f>
        <v>1950</v>
      </c>
      <c r="AH200" s="15" t="n">
        <v>16</v>
      </c>
      <c r="AI200" s="15" t="n">
        <f aca="false">IF(AG200/AH200=INT(AG200/AH200),1,0)</f>
        <v>0</v>
      </c>
      <c r="AJ200" s="15" t="n">
        <f aca="false">IF(AI200=0,AG200,AG200/AH200)</f>
        <v>1950</v>
      </c>
      <c r="AK200" s="15" t="n">
        <v>4</v>
      </c>
      <c r="AL200" s="15" t="n">
        <f aca="false">IF(AJ200/AK200=INT(AJ200/AK200),1,0)</f>
        <v>0</v>
      </c>
      <c r="AM200" s="15" t="n">
        <f aca="false">IF(AL200=0,AJ200,AJ200/AK200)</f>
        <v>1950</v>
      </c>
      <c r="AN200" s="15" t="n">
        <v>2</v>
      </c>
      <c r="AO200" s="15" t="n">
        <f aca="false">IF(AM200/AN200=INT(AM200/AN200),1,0)</f>
        <v>1</v>
      </c>
      <c r="AP200" s="15" t="n">
        <f aca="false">IF(AO200=0,AM200,AM200/AN200)</f>
        <v>975</v>
      </c>
      <c r="AQ200" s="15" t="n">
        <v>81</v>
      </c>
      <c r="AR200" s="15" t="n">
        <f aca="false">IF(AP200/AQ200=INT(AP200/AQ200),1,0)</f>
        <v>0</v>
      </c>
      <c r="AS200" s="15" t="n">
        <f aca="false">IF(AR200=0,AP200,AP200/AQ200)</f>
        <v>975</v>
      </c>
      <c r="AT200" s="15" t="n">
        <v>9</v>
      </c>
      <c r="AU200" s="15" t="n">
        <f aca="false">IF(AS200/AT200=INT(AS200/AT200),1,0)</f>
        <v>0</v>
      </c>
      <c r="AV200" s="15" t="n">
        <f aca="false">IF(AU200=0,AS200,AS200/AT200)</f>
        <v>975</v>
      </c>
      <c r="AW200" s="15" t="n">
        <v>3</v>
      </c>
      <c r="AX200" s="15" t="n">
        <f aca="false">IF(AV200/AW200=INT(AV200/AW200),1,0)</f>
        <v>1</v>
      </c>
      <c r="AY200" s="15" t="n">
        <f aca="false">IF(AX200=0,AV200,AV200/AW200)</f>
        <v>325</v>
      </c>
      <c r="AZ200" s="15" t="n">
        <v>25</v>
      </c>
      <c r="BA200" s="15" t="n">
        <f aca="false">IF(AY200/AZ200=INT(AY200/AZ200),1,0)</f>
        <v>1</v>
      </c>
      <c r="BB200" s="15" t="n">
        <f aca="false">IF(BA200=0,AY200,AY200/AZ200)</f>
        <v>13</v>
      </c>
      <c r="BC200" s="15" t="n">
        <v>5</v>
      </c>
      <c r="BD200" s="15" t="n">
        <f aca="false">IF(BB200/BC200=INT(BB200/BC200),1,0)</f>
        <v>0</v>
      </c>
      <c r="BE200" s="15" t="n">
        <f aca="false">IF(BD200=0,BB200,BB200/BC200)</f>
        <v>13</v>
      </c>
      <c r="BF200" s="15" t="n">
        <v>49</v>
      </c>
      <c r="BG200" s="15" t="n">
        <f aca="false">IF(BE200/BF200=INT(BE200/BF200),1,0)</f>
        <v>0</v>
      </c>
      <c r="BH200" s="15" t="n">
        <f aca="false">IF(BG200=0,BE200,BE200/BF200)</f>
        <v>13</v>
      </c>
      <c r="BI200" s="15" t="n">
        <v>7</v>
      </c>
      <c r="BJ200" s="15" t="n">
        <f aca="false">IF(BH200/BI200=INT(BH200/BI200),1,0)</f>
        <v>0</v>
      </c>
      <c r="BK200" s="15" t="n">
        <f aca="false">IF(BJ200=0,BH200,BH200/BI200)</f>
        <v>13</v>
      </c>
      <c r="BL200" s="15" t="n">
        <v>121</v>
      </c>
      <c r="BM200" s="15" t="n">
        <f aca="false">IF(BK200/BL200=INT(BK200/BL200),1,0)</f>
        <v>0</v>
      </c>
      <c r="BN200" s="15" t="n">
        <f aca="false">IF(BM200=0,BK200,BK200/BL200)</f>
        <v>13</v>
      </c>
      <c r="BO200" s="15" t="n">
        <v>11</v>
      </c>
      <c r="BP200" s="15" t="n">
        <f aca="false">IF(BN200/BO200=INT(BN200/BO200),1,0)</f>
        <v>0</v>
      </c>
      <c r="BQ200" s="15" t="n">
        <f aca="false">IF(BP200=0,BN200,BN200/BO200)</f>
        <v>13</v>
      </c>
      <c r="BR200" s="15" t="n">
        <v>169</v>
      </c>
      <c r="BS200" s="15" t="n">
        <f aca="false">IF(BQ200/BR200=INT(BQ200/BR200),1,0)</f>
        <v>0</v>
      </c>
      <c r="BT200" s="15" t="n">
        <f aca="false">IF(BS200=0,BQ200,BQ200/BR200)</f>
        <v>13</v>
      </c>
      <c r="BU200" s="15" t="n">
        <v>13</v>
      </c>
      <c r="BV200" s="15" t="n">
        <f aca="false">IF(BT200/BU200=INT(BT200/BU200),1,0)</f>
        <v>1</v>
      </c>
      <c r="BW200" s="15" t="n">
        <f aca="false">IF(BV200=0,BT200,BT200/BU200)</f>
        <v>1</v>
      </c>
      <c r="BX200" s="15" t="n">
        <v>17</v>
      </c>
      <c r="BY200" s="15" t="n">
        <f aca="false">IF(BW200/BX200=INT(BW200/BX200),1,0)</f>
        <v>0</v>
      </c>
      <c r="BZ200" s="15" t="n">
        <f aca="false">IF(BY200=0,BW200,BW200/BX200)</f>
        <v>1</v>
      </c>
      <c r="CA200" s="15" t="n">
        <v>19</v>
      </c>
      <c r="CB200" s="15" t="n">
        <f aca="false">IF(BZ200/CA200=INT(BZ200/CA200),1,0)</f>
        <v>0</v>
      </c>
      <c r="CC200" s="15" t="n">
        <f aca="false">IF(CB200=0,BZ200,BZ200/CA200)</f>
        <v>1</v>
      </c>
      <c r="CD200" s="15" t="n">
        <v>23</v>
      </c>
      <c r="CE200" s="15" t="n">
        <f aca="false">IF(CC200/CD200=INT(CC200/CD200),1,0)</f>
        <v>0</v>
      </c>
      <c r="CF200" s="15" t="n">
        <f aca="false">IF(CE200=0,CC200,CC200/CD200)</f>
        <v>1</v>
      </c>
      <c r="CG200" s="15" t="n">
        <v>29</v>
      </c>
      <c r="CH200" s="15" t="n">
        <f aca="false">IF(CF200/CG200=INT(CF200/CG200),1,0)</f>
        <v>0</v>
      </c>
      <c r="CI200" s="15" t="n">
        <f aca="false">IF(CH200=0,CF200,CF200/CG200)</f>
        <v>1</v>
      </c>
      <c r="CJ200" s="15" t="n">
        <v>31</v>
      </c>
      <c r="CK200" s="15" t="n">
        <f aca="false">IF(CI200/CJ200=INT(CI200/CJ200),1,0)</f>
        <v>0</v>
      </c>
      <c r="CL200" s="15" t="n">
        <f aca="false">IF(CK200=0,CI200,CI200/CJ200)</f>
        <v>1</v>
      </c>
      <c r="CM200" s="15" t="n">
        <v>37</v>
      </c>
      <c r="CN200" s="15" t="n">
        <f aca="false">IF(CL200/CM200=INT(CL200/CM200),1,0)</f>
        <v>0</v>
      </c>
      <c r="CO200" s="15" t="n">
        <f aca="false">IF(CN200=0,CL200,CL200/CM200)</f>
        <v>1</v>
      </c>
      <c r="CP200" s="15" t="n">
        <v>41</v>
      </c>
      <c r="CQ200" s="15" t="n">
        <f aca="false">IF(CO200/CP200=INT(CO200/CP200),1,0)</f>
        <v>0</v>
      </c>
      <c r="CR200" s="15" t="n">
        <f aca="false">IF(CQ200=0,CO200,CO200/CP200)</f>
        <v>1</v>
      </c>
      <c r="CS200" s="15" t="n">
        <v>43</v>
      </c>
      <c r="CT200" s="15" t="n">
        <f aca="false">IF(CR200/CS200=INT(CR200/CS200),1,0)</f>
        <v>0</v>
      </c>
      <c r="CU200" s="15" t="n">
        <f aca="false">IF(CT200=0,CR200,CR200/CS200)</f>
        <v>1</v>
      </c>
      <c r="CV200" s="15" t="n">
        <v>47</v>
      </c>
      <c r="CW200" s="15" t="n">
        <f aca="false">IF(CU200/CV200=INT(CU200/CV200),1,0)</f>
        <v>0</v>
      </c>
      <c r="CX200" s="15" t="n">
        <f aca="false">IF(CW200=0,CU200,CU200/CV200)</f>
        <v>1</v>
      </c>
      <c r="CY200" s="15" t="n">
        <v>53</v>
      </c>
      <c r="CZ200" s="15" t="n">
        <f aca="false">IF(CX200/CY200=INT(CX200/CY200),1,0)</f>
        <v>0</v>
      </c>
      <c r="DA200" s="15" t="n">
        <f aca="false">IF(CZ200=0,CX200,CX200/CY200)</f>
        <v>1</v>
      </c>
      <c r="DB200" s="15" t="n">
        <v>59</v>
      </c>
      <c r="DC200" s="15" t="n">
        <f aca="false">IF(DA200/DB200=INT(DA200/DB200),1,0)</f>
        <v>0</v>
      </c>
      <c r="DD200" s="15" t="n">
        <f aca="false">IF(DC200=0,DA200,DA200/DB200)</f>
        <v>1</v>
      </c>
      <c r="DE200" s="15" t="n">
        <v>61</v>
      </c>
      <c r="DF200" s="15" t="n">
        <f aca="false">IF(DD200/DE200=INT(DD200/DE200),1,0)</f>
        <v>0</v>
      </c>
      <c r="DG200" s="15" t="n">
        <f aca="false">IF(DF200=0,DD200,DD200/DE200)</f>
        <v>1</v>
      </c>
      <c r="DH200" s="15" t="n">
        <v>67</v>
      </c>
      <c r="DI200" s="15" t="n">
        <f aca="false">IF(DG200/DH200=INT(DG200/DH200),1,0)</f>
        <v>0</v>
      </c>
      <c r="DJ200" s="15" t="n">
        <f aca="false">IF(DI200=0,DG200,DG200/DH200)</f>
        <v>1</v>
      </c>
      <c r="DK200" s="15" t="n">
        <v>71</v>
      </c>
      <c r="DL200" s="15" t="n">
        <f aca="false">IF(DJ200/DK200=INT(DJ200/DK200),1,0)</f>
        <v>0</v>
      </c>
      <c r="DM200" s="15" t="n">
        <f aca="false">IF(DL200=0,DJ200,DJ200/DK200)</f>
        <v>1</v>
      </c>
      <c r="DN200" s="15" t="n">
        <v>73</v>
      </c>
      <c r="DO200" s="15" t="n">
        <f aca="false">IF(DM200/DN200=INT(DM200/DN200),1,0)</f>
        <v>0</v>
      </c>
      <c r="DP200" s="15" t="n">
        <f aca="false">IF(DO200=0,DM200,DM200/DN200)</f>
        <v>1</v>
      </c>
      <c r="DQ200" s="15" t="n">
        <v>79</v>
      </c>
      <c r="DR200" s="15" t="n">
        <f aca="false">IF(DP200/DQ200=INT(DP200/DQ200),1,0)</f>
        <v>0</v>
      </c>
      <c r="DS200" s="15" t="n">
        <f aca="false">IF(DR200=0,DP200,DP200/DQ200)</f>
        <v>1</v>
      </c>
      <c r="DT200" s="15" t="n">
        <v>83</v>
      </c>
      <c r="DU200" s="15" t="n">
        <f aca="false">IF(DS200/DT200=INT(DS200/DT200),1,0)</f>
        <v>0</v>
      </c>
      <c r="DV200" s="15" t="n">
        <f aca="false">IF(DU200=0,DS200,DS200/DT200)</f>
        <v>1</v>
      </c>
      <c r="DW200" s="15" t="n">
        <v>89</v>
      </c>
      <c r="DX200" s="15" t="n">
        <f aca="false">IF(DV200/DW200=INT(DV200/DW200),1,0)</f>
        <v>0</v>
      </c>
      <c r="DY200" s="15" t="n">
        <f aca="false">IF(DX200=0,DV200,DV200/DW200)</f>
        <v>1</v>
      </c>
      <c r="DZ200" s="15" t="n">
        <v>97</v>
      </c>
      <c r="EA200" s="15" t="n">
        <f aca="false">IF(DY200/DZ200=INT(DY200/DZ200),1,0)</f>
        <v>0</v>
      </c>
      <c r="EB200" s="15" t="n">
        <f aca="false">IF(EA200=0,DY200,DY200/DZ200)</f>
        <v>1</v>
      </c>
      <c r="EC200" s="15" t="n">
        <v>101</v>
      </c>
      <c r="ED200" s="15" t="n">
        <f aca="false">IF(EB200/EC200=INT(EB200/EC200),1,0)</f>
        <v>0</v>
      </c>
      <c r="EE200" s="15" t="n">
        <f aca="false">IF(ED200=0,EB200,EB200/EC200)</f>
        <v>1</v>
      </c>
      <c r="EF200" s="15" t="n">
        <v>103</v>
      </c>
      <c r="EG200" s="15" t="n">
        <f aca="false">IF(EE200/EF200=INT(EE200/EF200),1,0)</f>
        <v>0</v>
      </c>
      <c r="EH200" s="15" t="n">
        <f aca="false">IF(EG200=0,EE200,EE200/EF200)</f>
        <v>1</v>
      </c>
      <c r="EI200" s="15" t="n">
        <v>107</v>
      </c>
      <c r="EJ200" s="15" t="n">
        <f aca="false">IF(EH200/EI200=INT(EH200/EI200),1,0)</f>
        <v>0</v>
      </c>
      <c r="EK200" s="15" t="n">
        <f aca="false">IF(EJ200=0,EH200,EH200/EI200)</f>
        <v>1</v>
      </c>
      <c r="EL200" s="15" t="n">
        <v>109</v>
      </c>
      <c r="EM200" s="15" t="n">
        <f aca="false">IF(EK200/EL200=INT(EK200/EL200),1,0)</f>
        <v>0</v>
      </c>
      <c r="EN200" s="15" t="n">
        <f aca="false">IF(EM200=0,EK200,EK200/EL200)</f>
        <v>1</v>
      </c>
      <c r="EO200" s="15" t="n">
        <v>113</v>
      </c>
      <c r="EP200" s="15" t="n">
        <f aca="false">IF(EN200/EO200=INT(EN200/EO200),1,0)</f>
        <v>0</v>
      </c>
      <c r="EQ200" s="15" t="n">
        <f aca="false">IF(EP200=0,EN200,EN200/EO200)</f>
        <v>1</v>
      </c>
      <c r="ER200" s="15" t="n">
        <v>127</v>
      </c>
      <c r="ES200" s="15" t="n">
        <f aca="false">IF(EQ200/ER200=INT(EQ200/ER200),1,0)</f>
        <v>0</v>
      </c>
      <c r="ET200" s="15" t="n">
        <f aca="false">IF(ES200=0,EQ200,EQ200/ER200)</f>
        <v>1</v>
      </c>
      <c r="EU200" s="15" t="n">
        <v>131</v>
      </c>
      <c r="EV200" s="15" t="n">
        <f aca="false">IF(ET200/EU200=INT(ET200/EU200),1,0)</f>
        <v>0</v>
      </c>
      <c r="EW200" s="15" t="n">
        <f aca="false">IF(EV200=0,ET200,ET200/EU200)</f>
        <v>1</v>
      </c>
      <c r="EX200" s="15" t="n">
        <v>137</v>
      </c>
      <c r="EY200" s="15" t="n">
        <f aca="false">IF(EW200/EX200=INT(EW200/EX200),1,0)</f>
        <v>0</v>
      </c>
      <c r="EZ200" s="15" t="n">
        <f aca="false">IF(EY200=0,EW200,EW200/EX200)</f>
        <v>1</v>
      </c>
      <c r="FA200" s="15" t="n">
        <v>139</v>
      </c>
      <c r="FB200" s="15" t="n">
        <f aca="false">IF(EZ200/FA200=INT(EZ200/FA200),1,0)</f>
        <v>0</v>
      </c>
      <c r="FC200" s="15" t="n">
        <f aca="false">IF(FB200=0,EZ200,EZ200/FA200)</f>
        <v>1</v>
      </c>
      <c r="FD200" s="15" t="n">
        <v>149</v>
      </c>
      <c r="FE200" s="15" t="n">
        <f aca="false">IF(FC200/FD200=INT(FC200/FD200),1,0)</f>
        <v>0</v>
      </c>
      <c r="FF200" s="15" t="n">
        <f aca="false">IF(FE200=0,FC200,FC200/FD200)</f>
        <v>1</v>
      </c>
      <c r="FG200" s="15"/>
      <c r="FH200" s="15" t="n">
        <f aca="false">8*AF200+4*AI200+2*AL200+AO200</f>
        <v>1</v>
      </c>
      <c r="FI200" s="15" t="n">
        <f aca="false">4*AR200+2*AU200+AX200</f>
        <v>1</v>
      </c>
      <c r="FJ200" s="15" t="n">
        <f aca="false">2*BA200+BD200</f>
        <v>2</v>
      </c>
      <c r="FK200" s="15" t="n">
        <f aca="false">2*BG200+BJ200</f>
        <v>0</v>
      </c>
      <c r="FL200" s="15" t="n">
        <f aca="false">2*BM200+BP200</f>
        <v>0</v>
      </c>
      <c r="FM200" s="15" t="n">
        <f aca="false">2*BS200+BV200</f>
        <v>1</v>
      </c>
      <c r="FN200" s="15" t="n">
        <f aca="false">BY200</f>
        <v>0</v>
      </c>
      <c r="FO200" s="15" t="n">
        <f aca="false">CB200</f>
        <v>0</v>
      </c>
      <c r="FP200" s="15" t="n">
        <f aca="false">CE200</f>
        <v>0</v>
      </c>
      <c r="FQ200" s="15" t="n">
        <f aca="false">CH200</f>
        <v>0</v>
      </c>
      <c r="FR200" s="15" t="n">
        <f aca="false">CK200</f>
        <v>0</v>
      </c>
      <c r="FS200" s="0" t="n">
        <f aca="false">CN200</f>
        <v>0</v>
      </c>
      <c r="FT200" s="0" t="n">
        <f aca="false">CQ200</f>
        <v>0</v>
      </c>
      <c r="FU200" s="0" t="n">
        <f aca="false">CT200</f>
        <v>0</v>
      </c>
      <c r="FV200" s="0" t="n">
        <f aca="false">CW200</f>
        <v>0</v>
      </c>
      <c r="FW200" s="0" t="n">
        <f aca="false">CZ200</f>
        <v>0</v>
      </c>
      <c r="FX200" s="0" t="n">
        <f aca="false">DC200</f>
        <v>0</v>
      </c>
      <c r="FY200" s="0" t="n">
        <f aca="false">DF200</f>
        <v>0</v>
      </c>
      <c r="FZ200" s="0" t="n">
        <f aca="false">DI200</f>
        <v>0</v>
      </c>
      <c r="GA200" s="0" t="n">
        <f aca="false">DL200</f>
        <v>0</v>
      </c>
      <c r="GB200" s="0" t="n">
        <f aca="false">DO200</f>
        <v>0</v>
      </c>
      <c r="GC200" s="0" t="n">
        <f aca="false">DR200</f>
        <v>0</v>
      </c>
      <c r="GD200" s="0" t="n">
        <f aca="false">DU200</f>
        <v>0</v>
      </c>
      <c r="GE200" s="0" t="n">
        <f aca="false">DX200</f>
        <v>0</v>
      </c>
      <c r="GF200" s="0" t="n">
        <f aca="false">EA200</f>
        <v>0</v>
      </c>
      <c r="GG200" s="0" t="n">
        <f aca="false">ED200</f>
        <v>0</v>
      </c>
      <c r="GH200" s="0" t="n">
        <f aca="false">EG200</f>
        <v>0</v>
      </c>
      <c r="GI200" s="0" t="n">
        <f aca="false">EJ200</f>
        <v>0</v>
      </c>
      <c r="GJ200" s="0" t="n">
        <f aca="false">EM200</f>
        <v>0</v>
      </c>
      <c r="GK200" s="0" t="n">
        <f aca="false">EP200</f>
        <v>0</v>
      </c>
      <c r="GL200" s="0" t="n">
        <f aca="false">ES200</f>
        <v>0</v>
      </c>
      <c r="GM200" s="0" t="n">
        <f aca="false">EV200</f>
        <v>0</v>
      </c>
      <c r="GN200" s="0" t="n">
        <f aca="false">EY200</f>
        <v>0</v>
      </c>
      <c r="GO200" s="0" t="n">
        <f aca="false">FB200</f>
        <v>0</v>
      </c>
      <c r="GP200" s="0" t="n">
        <f aca="false">FE200</f>
        <v>0</v>
      </c>
      <c r="GQ200" s="0" t="n">
        <f aca="false">AD200</f>
        <v>1950</v>
      </c>
      <c r="GR200" s="0" t="n">
        <f aca="false">GQ200/GQ202</f>
        <v>1950</v>
      </c>
    </row>
    <row r="201" customFormat="false" ht="6" hidden="true" customHeight="true" outlineLevel="0" collapsed="false">
      <c r="A201" s="1"/>
      <c r="B201" s="13"/>
      <c r="C201" s="10"/>
      <c r="D201" s="10"/>
      <c r="E201" s="61"/>
      <c r="F201" s="78"/>
      <c r="G201" s="61"/>
      <c r="H201" s="10"/>
      <c r="I201" s="10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 t="n">
        <f aca="false">IF(FH199&lt;FH200,FH199,FH200)</f>
        <v>0</v>
      </c>
      <c r="FI201" s="15" t="n">
        <f aca="false">IF(FI199&lt;FI200,FI199,FI200)</f>
        <v>0</v>
      </c>
      <c r="FJ201" s="15" t="n">
        <f aca="false">IF(FJ199&lt;FJ200,FJ199,FJ200)</f>
        <v>0</v>
      </c>
      <c r="FK201" s="15" t="n">
        <f aca="false">IF(FK199&lt;FK200,FK199,FK200)</f>
        <v>0</v>
      </c>
      <c r="FL201" s="15" t="n">
        <f aca="false">IF(FL199&lt;FL200,FL199,FL200)</f>
        <v>0</v>
      </c>
      <c r="FM201" s="15" t="n">
        <f aca="false">IF(FM199&lt;FM200,FM199,FM200)</f>
        <v>0</v>
      </c>
      <c r="FN201" s="15" t="n">
        <f aca="false">IF(FN199&lt;FN200,FN199,FN200)</f>
        <v>0</v>
      </c>
      <c r="FO201" s="15" t="n">
        <f aca="false">IF(FO199&lt;FO200,FO199,FO200)</f>
        <v>0</v>
      </c>
      <c r="FP201" s="15" t="n">
        <f aca="false">IF(FP199&lt;FP200,FP199,FP200)</f>
        <v>0</v>
      </c>
      <c r="FQ201" s="15" t="n">
        <f aca="false">IF(FQ199&lt;FQ200,FQ199,FQ200)</f>
        <v>0</v>
      </c>
      <c r="FR201" s="15" t="n">
        <f aca="false">IF(FR199&lt;FR200,FR199,FR200)</f>
        <v>0</v>
      </c>
      <c r="FS201" s="15" t="n">
        <f aca="false">IF(FS199&lt;FS200,FS199,FS200)</f>
        <v>0</v>
      </c>
      <c r="FT201" s="15" t="n">
        <f aca="false">IF(FT199&lt;FT200,FT199,FT200)</f>
        <v>0</v>
      </c>
      <c r="FU201" s="15" t="n">
        <f aca="false">IF(FU199&lt;FU200,FU199,FU200)</f>
        <v>0</v>
      </c>
      <c r="FV201" s="15" t="n">
        <f aca="false">IF(FV199&lt;FV200,FV199,FV200)</f>
        <v>0</v>
      </c>
      <c r="FW201" s="15" t="n">
        <f aca="false">IF(FW199&lt;FW200,FW199,FW200)</f>
        <v>0</v>
      </c>
      <c r="FX201" s="15" t="n">
        <f aca="false">IF(FX199&lt;FX200,FX199,FX200)</f>
        <v>0</v>
      </c>
      <c r="FY201" s="15" t="n">
        <f aca="false">IF(FY199&lt;FY200,FY199,FY200)</f>
        <v>0</v>
      </c>
      <c r="FZ201" s="15" t="n">
        <f aca="false">IF(FZ199&lt;FZ200,FZ199,FZ200)</f>
        <v>0</v>
      </c>
      <c r="GA201" s="15" t="n">
        <f aca="false">IF(GA199&lt;GA200,GA199,GA200)</f>
        <v>0</v>
      </c>
      <c r="GB201" s="15" t="n">
        <f aca="false">IF(GB199&lt;GB200,GB199,GB200)</f>
        <v>0</v>
      </c>
      <c r="GC201" s="15" t="n">
        <f aca="false">IF(GC199&lt;GC200,GC199,GC200)</f>
        <v>0</v>
      </c>
      <c r="GD201" s="15" t="n">
        <f aca="false">IF(GD199&lt;GD200,GD199,GD200)</f>
        <v>0</v>
      </c>
      <c r="GE201" s="15" t="n">
        <f aca="false">IF(GE199&lt;GE200,GE199,GE200)</f>
        <v>0</v>
      </c>
      <c r="GF201" s="15" t="n">
        <f aca="false">IF(GF199&lt;GF200,GF199,GF200)</f>
        <v>0</v>
      </c>
      <c r="GG201" s="15" t="n">
        <f aca="false">IF(GG199&lt;GG200,GG199,GG200)</f>
        <v>0</v>
      </c>
      <c r="GH201" s="15" t="n">
        <f aca="false">IF(GH199&lt;GH200,GH199,GH200)</f>
        <v>0</v>
      </c>
      <c r="GI201" s="15" t="n">
        <f aca="false">IF(GI199&lt;GI200,GI199,GI200)</f>
        <v>0</v>
      </c>
      <c r="GJ201" s="15" t="n">
        <f aca="false">IF(GJ199&lt;GJ200,GJ199,GJ200)</f>
        <v>0</v>
      </c>
      <c r="GK201" s="15" t="n">
        <f aca="false">IF(GK199&lt;GK200,GK199,GK200)</f>
        <v>0</v>
      </c>
      <c r="GL201" s="15" t="n">
        <f aca="false">IF(GL199&lt;GL200,GL199,GL200)</f>
        <v>0</v>
      </c>
      <c r="GM201" s="15" t="n">
        <f aca="false">IF(GM199&lt;GM200,GM199,GM200)</f>
        <v>0</v>
      </c>
      <c r="GN201" s="15" t="n">
        <f aca="false">IF(GN199&lt;GN200,GN199,GN200)</f>
        <v>0</v>
      </c>
      <c r="GO201" s="15" t="n">
        <f aca="false">IF(GO199&lt;GO200,GO199,GO200)</f>
        <v>0</v>
      </c>
      <c r="GP201" s="15" t="n">
        <f aca="false">IF(GP199&lt;GP200,GP199,GP200)</f>
        <v>0</v>
      </c>
    </row>
    <row r="202" customFormat="false" ht="6" hidden="true" customHeight="true" outlineLevel="0" collapsed="false">
      <c r="A202" s="1"/>
      <c r="B202" s="13"/>
      <c r="C202" s="10"/>
      <c r="D202" s="10"/>
      <c r="E202" s="61"/>
      <c r="F202" s="78"/>
      <c r="G202" s="61"/>
      <c r="H202" s="10"/>
      <c r="I202" s="10"/>
      <c r="AC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0" t="n">
        <f aca="false">FH$3^FH201</f>
        <v>1</v>
      </c>
      <c r="FI202" s="0" t="n">
        <f aca="false">FI$3^FI201*FH202</f>
        <v>1</v>
      </c>
      <c r="FJ202" s="0" t="n">
        <f aca="false">FJ$3^FJ201*FI202</f>
        <v>1</v>
      </c>
      <c r="FK202" s="0" t="n">
        <f aca="false">FK$3^FK201*FJ202</f>
        <v>1</v>
      </c>
      <c r="FL202" s="0" t="n">
        <f aca="false">FL$3^FL201*FK202</f>
        <v>1</v>
      </c>
      <c r="FM202" s="0" t="n">
        <f aca="false">FM$3^FM201*FL202</f>
        <v>1</v>
      </c>
      <c r="FN202" s="0" t="n">
        <f aca="false">FN$3^FN201*FM202</f>
        <v>1</v>
      </c>
      <c r="FO202" s="0" t="n">
        <f aca="false">FO$3^FO201*FN202</f>
        <v>1</v>
      </c>
      <c r="FP202" s="0" t="n">
        <f aca="false">FP$3^FP201*FO202</f>
        <v>1</v>
      </c>
      <c r="FQ202" s="0" t="n">
        <f aca="false">FQ$3^FQ201*FP202</f>
        <v>1</v>
      </c>
      <c r="FR202" s="0" t="n">
        <f aca="false">FR$3^FR201*FQ202</f>
        <v>1</v>
      </c>
      <c r="FS202" s="0" t="n">
        <f aca="false">FS$3^FS201*FR202</f>
        <v>1</v>
      </c>
      <c r="FT202" s="0" t="n">
        <f aca="false">FT$3^FT201*FS202</f>
        <v>1</v>
      </c>
      <c r="FU202" s="0" t="n">
        <f aca="false">FU$3^FU201*FT202</f>
        <v>1</v>
      </c>
      <c r="FV202" s="0" t="n">
        <f aca="false">FV$3^FV201*FU202</f>
        <v>1</v>
      </c>
      <c r="FW202" s="0" t="n">
        <f aca="false">FW$3^FW201*FV202</f>
        <v>1</v>
      </c>
      <c r="FX202" s="0" t="n">
        <f aca="false">FX$3^FX201*FW202</f>
        <v>1</v>
      </c>
      <c r="FY202" s="0" t="n">
        <f aca="false">FY$3^FY201*FX202</f>
        <v>1</v>
      </c>
      <c r="FZ202" s="0" t="n">
        <f aca="false">FZ$3^FZ201*FY202</f>
        <v>1</v>
      </c>
      <c r="GA202" s="0" t="n">
        <f aca="false">GA$3^GA201*FZ202</f>
        <v>1</v>
      </c>
      <c r="GB202" s="0" t="n">
        <f aca="false">GB$3^GB201*GA202</f>
        <v>1</v>
      </c>
      <c r="GC202" s="0" t="n">
        <f aca="false">GC$3^GC201*GB202</f>
        <v>1</v>
      </c>
      <c r="GD202" s="0" t="n">
        <f aca="false">GD$3^GD201*GC202</f>
        <v>1</v>
      </c>
      <c r="GE202" s="0" t="n">
        <f aca="false">GE$3^GE201*GD202</f>
        <v>1</v>
      </c>
      <c r="GF202" s="0" t="n">
        <f aca="false">GF$3^GF201*GE202</f>
        <v>1</v>
      </c>
      <c r="GG202" s="0" t="n">
        <f aca="false">GG$3^GG201*GF202</f>
        <v>1</v>
      </c>
      <c r="GH202" s="0" t="n">
        <f aca="false">GH$3^GH201*GG202</f>
        <v>1</v>
      </c>
      <c r="GI202" s="0" t="n">
        <f aca="false">GI$3^GI201*GH202</f>
        <v>1</v>
      </c>
      <c r="GJ202" s="0" t="n">
        <f aca="false">GJ$3^GJ201*GI202</f>
        <v>1</v>
      </c>
      <c r="GK202" s="0" t="n">
        <f aca="false">GK$3^GK201*GJ202</f>
        <v>1</v>
      </c>
      <c r="GL202" s="0" t="n">
        <f aca="false">GL$3^GL201*GK202</f>
        <v>1</v>
      </c>
      <c r="GM202" s="0" t="n">
        <f aca="false">GM$3^GM201*GL202</f>
        <v>1</v>
      </c>
      <c r="GN202" s="0" t="n">
        <f aca="false">GN$3^GN201*GM202</f>
        <v>1</v>
      </c>
      <c r="GO202" s="0" t="n">
        <f aca="false">GO$3^GO201*GN202</f>
        <v>1</v>
      </c>
      <c r="GP202" s="0" t="n">
        <f aca="false">GP$3^GP201*GO202</f>
        <v>1</v>
      </c>
      <c r="GQ202" s="0" t="n">
        <f aca="false">GP202</f>
        <v>1</v>
      </c>
    </row>
    <row r="203" customFormat="false" ht="8.25" hidden="false" customHeight="true" outlineLevel="0" collapsed="false">
      <c r="A203" s="1"/>
      <c r="B203" s="13"/>
      <c r="C203" s="10"/>
      <c r="D203" s="10"/>
      <c r="E203" s="61"/>
      <c r="F203" s="78"/>
      <c r="G203" s="61"/>
      <c r="H203" s="10"/>
      <c r="I203" s="10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</row>
    <row r="204" customFormat="false" ht="19.5" hidden="false" customHeight="true" outlineLevel="0" collapsed="false">
      <c r="A204" s="1"/>
      <c r="B204" s="10" t="str">
        <f aca="false">HD204</f>
        <v>18  25/48  -  17  41/47</v>
      </c>
      <c r="C204" s="10"/>
      <c r="D204" s="10"/>
      <c r="E204" s="61" t="s">
        <v>16</v>
      </c>
      <c r="F204" s="66" t="str">
        <f aca="false">HM204</f>
        <v>   1463/2256</v>
      </c>
      <c r="G204" s="73"/>
      <c r="H204" s="10"/>
      <c r="I204" s="10" t="n">
        <f aca="false">R204+K204</f>
        <v>8</v>
      </c>
      <c r="K204" s="4" t="n">
        <v>2</v>
      </c>
      <c r="Q204" s="4" t="n">
        <f aca="false">Q191+1</f>
        <v>16</v>
      </c>
      <c r="R204" s="4" t="n">
        <f aca="false">INT(0.5+(R$2/17*(Q204-1)))+O$2</f>
        <v>6</v>
      </c>
      <c r="T204" s="0" t="n">
        <f aca="false">R204</f>
        <v>6</v>
      </c>
      <c r="U204" s="0" t="n">
        <f aca="false">IF(R204=2,1,IF(R204=3,1,IF(R204=4,2,IF(R204=5,4,IF(R204=6,7,IF(R204=7,11,IF(R204=8,20,IF(R204=9,30,50))))))))</f>
        <v>7</v>
      </c>
      <c r="V204" s="0" t="n">
        <f aca="false">IF(R204=2,2,IF(R204=3,3,IF(R204=4,5,IF(R204=5,9,IF(R204=6,20,IF(R204=7,35,IF(R204=8,60,IF(R204=9,100,150))))))))</f>
        <v>20</v>
      </c>
      <c r="W204" s="0" t="n">
        <f aca="false">IF(R204=2,5,IF(R204=3,7,IF(R204=4,9,IF(R204=5,14,IF(R204=6,19,IF(R204=7,24,IF(R204=8,29,IF(R204=9,34,39))))))))</f>
        <v>19</v>
      </c>
      <c r="X204" s="0" t="n">
        <f aca="false">IF(R204=2,9,IF(R204=3,19,IF(R204=4,29,IF(R204=5,44,IF(R204=6,54,IF(R204=7,69,IF(R204=8,84,IF(R204=9,99,124))))))))</f>
        <v>54</v>
      </c>
      <c r="Y204" s="0" t="n">
        <f aca="false">IF(R204=2,6,IF(R204=3,8,IF(R204=4,10,IF(R204=5,15,IF(R204=6,20,IF(R204=7,25,IF(R204=8,30,IF(R204=9,35,40))))))))</f>
        <v>20</v>
      </c>
      <c r="Z204" s="0" t="n">
        <f aca="false">IF(R204=2,10,IF(R204=3,20,IF(R204=4,30,IF(R204=5,45,IF(R204=6,55,IF(R204=7,70,IF(R204=8,85,IF(R204=9,100,125))))))))</f>
        <v>55</v>
      </c>
      <c r="AA204" s="0" t="s">
        <v>105</v>
      </c>
      <c r="AB204" s="15" t="n">
        <f aca="true">INT((RAND()*(V204-(AB208+1))+AB208+1))</f>
        <v>18</v>
      </c>
      <c r="AC204" s="15" t="n">
        <f aca="true">INT((RAND()*(X204-W204+1)+W204))</f>
        <v>25</v>
      </c>
      <c r="AD204" s="0" t="n">
        <f aca="false">AC204-AC205*(AB205-AB204)</f>
        <v>25</v>
      </c>
      <c r="AE204" s="0" t="n">
        <v>256</v>
      </c>
      <c r="AF204" s="15" t="n">
        <f aca="false">IF(AD204/AE204=INT(AD204/AE204),1,0)</f>
        <v>0</v>
      </c>
      <c r="AG204" s="15" t="n">
        <f aca="false">IF(AF204=0,AD204,AD204/AE204)</f>
        <v>25</v>
      </c>
      <c r="AH204" s="15" t="n">
        <v>16</v>
      </c>
      <c r="AI204" s="15" t="n">
        <f aca="false">IF(AG204/AH204=INT(AG204/AH204),1,0)</f>
        <v>0</v>
      </c>
      <c r="AJ204" s="15" t="n">
        <f aca="false">IF(AI204=0,AG204,AG204/AH204)</f>
        <v>25</v>
      </c>
      <c r="AK204" s="15" t="n">
        <v>4</v>
      </c>
      <c r="AL204" s="15" t="n">
        <f aca="false">IF(AJ204/AK204=INT(AJ204/AK204),1,0)</f>
        <v>0</v>
      </c>
      <c r="AM204" s="15" t="n">
        <f aca="false">IF(AL204=0,AJ204,AJ204/AK204)</f>
        <v>25</v>
      </c>
      <c r="AN204" s="15" t="n">
        <v>2</v>
      </c>
      <c r="AO204" s="15" t="n">
        <f aca="false">IF(AM204/AN204=INT(AM204/AN204),1,0)</f>
        <v>0</v>
      </c>
      <c r="AP204" s="15" t="n">
        <f aca="false">IF(AO204=0,AM204,AM204/AN204)</f>
        <v>25</v>
      </c>
      <c r="AQ204" s="15" t="n">
        <v>81</v>
      </c>
      <c r="AR204" s="15" t="n">
        <f aca="false">IF(AP204/AQ204=INT(AP204/AQ204),1,0)</f>
        <v>0</v>
      </c>
      <c r="AS204" s="15" t="n">
        <f aca="false">IF(AR204=0,AP204,AP204/AQ204)</f>
        <v>25</v>
      </c>
      <c r="AT204" s="15" t="n">
        <v>9</v>
      </c>
      <c r="AU204" s="15" t="n">
        <f aca="false">IF(AS204/AT204=INT(AS204/AT204),1,0)</f>
        <v>0</v>
      </c>
      <c r="AV204" s="15" t="n">
        <f aca="false">IF(AU204=0,AS204,AS204/AT204)</f>
        <v>25</v>
      </c>
      <c r="AW204" s="15" t="n">
        <v>3</v>
      </c>
      <c r="AX204" s="15" t="n">
        <f aca="false">IF(AV204/AW204=INT(AV204/AW204),1,0)</f>
        <v>0</v>
      </c>
      <c r="AY204" s="15" t="n">
        <f aca="false">IF(AX204=0,AV204,AV204/AW204)</f>
        <v>25</v>
      </c>
      <c r="AZ204" s="15" t="n">
        <v>25</v>
      </c>
      <c r="BA204" s="15" t="n">
        <f aca="false">IF(AY204/AZ204=INT(AY204/AZ204),1,0)</f>
        <v>1</v>
      </c>
      <c r="BB204" s="15" t="n">
        <f aca="false">IF(BA204=0,AY204,AY204/AZ204)</f>
        <v>1</v>
      </c>
      <c r="BC204" s="15" t="n">
        <v>5</v>
      </c>
      <c r="BD204" s="15" t="n">
        <f aca="false">IF(BB204/BC204=INT(BB204/BC204),1,0)</f>
        <v>0</v>
      </c>
      <c r="BE204" s="15" t="n">
        <f aca="false">IF(BD204=0,BB204,BB204/BC204)</f>
        <v>1</v>
      </c>
      <c r="BF204" s="15" t="n">
        <v>49</v>
      </c>
      <c r="BG204" s="15" t="n">
        <f aca="false">IF(BE204/BF204=INT(BE204/BF204),1,0)</f>
        <v>0</v>
      </c>
      <c r="BH204" s="15" t="n">
        <f aca="false">IF(BG204=0,BE204,BE204/BF204)</f>
        <v>1</v>
      </c>
      <c r="BI204" s="15" t="n">
        <v>7</v>
      </c>
      <c r="BJ204" s="15" t="n">
        <f aca="false">IF(BH204/BI204=INT(BH204/BI204),1,0)</f>
        <v>0</v>
      </c>
      <c r="BK204" s="15" t="n">
        <f aca="false">IF(BJ204=0,BH204,BH204/BI204)</f>
        <v>1</v>
      </c>
      <c r="BL204" s="15" t="n">
        <v>121</v>
      </c>
      <c r="BM204" s="15" t="n">
        <f aca="false">IF(BK204/BL204=INT(BK204/BL204),1,0)</f>
        <v>0</v>
      </c>
      <c r="BN204" s="15" t="n">
        <f aca="false">IF(BM204=0,BK204,BK204/BL204)</f>
        <v>1</v>
      </c>
      <c r="BO204" s="15" t="n">
        <v>11</v>
      </c>
      <c r="BP204" s="15" t="n">
        <f aca="false">IF(BN204/BO204=INT(BN204/BO204),1,0)</f>
        <v>0</v>
      </c>
      <c r="BQ204" s="15" t="n">
        <f aca="false">IF(BP204=0,BN204,BN204/BO204)</f>
        <v>1</v>
      </c>
      <c r="BR204" s="15" t="n">
        <v>169</v>
      </c>
      <c r="BS204" s="15" t="n">
        <f aca="false">IF(BQ204/BR204=INT(BQ204/BR204),1,0)</f>
        <v>0</v>
      </c>
      <c r="BT204" s="15" t="n">
        <f aca="false">IF(BS204=0,BQ204,BQ204/BR204)</f>
        <v>1</v>
      </c>
      <c r="BU204" s="15" t="n">
        <v>13</v>
      </c>
      <c r="BV204" s="15" t="n">
        <f aca="false">IF(BT204/BU204=INT(BT204/BU204),1,0)</f>
        <v>0</v>
      </c>
      <c r="BW204" s="15" t="n">
        <f aca="false">IF(BV204=0,BT204,BT204/BU204)</f>
        <v>1</v>
      </c>
      <c r="BX204" s="15" t="n">
        <v>17</v>
      </c>
      <c r="BY204" s="15" t="n">
        <f aca="false">IF(BW204/BX204=INT(BW204/BX204),1,0)</f>
        <v>0</v>
      </c>
      <c r="BZ204" s="15" t="n">
        <f aca="false">IF(BY204=0,BW204,BW204/BX204)</f>
        <v>1</v>
      </c>
      <c r="CA204" s="15" t="n">
        <v>19</v>
      </c>
      <c r="CB204" s="15" t="n">
        <f aca="false">IF(BZ204/CA204=INT(BZ204/CA204),1,0)</f>
        <v>0</v>
      </c>
      <c r="CC204" s="15" t="n">
        <f aca="false">IF(CB204=0,BZ204,BZ204/CA204)</f>
        <v>1</v>
      </c>
      <c r="CD204" s="15" t="n">
        <v>23</v>
      </c>
      <c r="CE204" s="15" t="n">
        <f aca="false">IF(CC204/CD204=INT(CC204/CD204),1,0)</f>
        <v>0</v>
      </c>
      <c r="CF204" s="15" t="n">
        <f aca="false">IF(CE204=0,CC204,CC204/CD204)</f>
        <v>1</v>
      </c>
      <c r="CG204" s="15" t="n">
        <v>29</v>
      </c>
      <c r="CH204" s="15" t="n">
        <f aca="false">IF(CF204/CG204=INT(CF204/CG204),1,0)</f>
        <v>0</v>
      </c>
      <c r="CI204" s="15" t="n">
        <f aca="false">IF(CH204=0,CF204,CF204/CG204)</f>
        <v>1</v>
      </c>
      <c r="CJ204" s="15" t="n">
        <v>31</v>
      </c>
      <c r="CK204" s="15" t="n">
        <f aca="false">IF(CI204/CJ204=INT(CI204/CJ204),1,0)</f>
        <v>0</v>
      </c>
      <c r="CL204" s="15" t="n">
        <f aca="false">IF(CK204=0,CI204,CI204/CJ204)</f>
        <v>1</v>
      </c>
      <c r="CM204" s="15" t="n">
        <v>37</v>
      </c>
      <c r="CN204" s="15" t="n">
        <f aca="false">IF(CL204/CM204=INT(CL204/CM204),1,0)</f>
        <v>0</v>
      </c>
      <c r="CO204" s="15" t="n">
        <f aca="false">IF(CN204=0,CL204,CL204/CM204)</f>
        <v>1</v>
      </c>
      <c r="CP204" s="15" t="n">
        <v>41</v>
      </c>
      <c r="CQ204" s="15" t="n">
        <f aca="false">IF(CO204/CP204=INT(CO204/CP204),1,0)</f>
        <v>0</v>
      </c>
      <c r="CR204" s="15" t="n">
        <f aca="false">IF(CQ204=0,CO204,CO204/CP204)</f>
        <v>1</v>
      </c>
      <c r="CS204" s="15" t="n">
        <v>43</v>
      </c>
      <c r="CT204" s="15" t="n">
        <f aca="false">IF(CR204/CS204=INT(CR204/CS204),1,0)</f>
        <v>0</v>
      </c>
      <c r="CU204" s="15" t="n">
        <f aca="false">IF(CT204=0,CR204,CR204/CS204)</f>
        <v>1</v>
      </c>
      <c r="CV204" s="15" t="n">
        <v>47</v>
      </c>
      <c r="CW204" s="15" t="n">
        <f aca="false">IF(CU204/CV204=INT(CU204/CV204),1,0)</f>
        <v>0</v>
      </c>
      <c r="CX204" s="15" t="n">
        <f aca="false">IF(CW204=0,CU204,CU204/CV204)</f>
        <v>1</v>
      </c>
      <c r="CY204" s="15" t="n">
        <v>53</v>
      </c>
      <c r="CZ204" s="15" t="n">
        <f aca="false">IF(CX204/CY204=INT(CX204/CY204),1,0)</f>
        <v>0</v>
      </c>
      <c r="DA204" s="15" t="n">
        <f aca="false">IF(CZ204=0,CX204,CX204/CY204)</f>
        <v>1</v>
      </c>
      <c r="DB204" s="15" t="n">
        <v>59</v>
      </c>
      <c r="DC204" s="15" t="n">
        <f aca="false">IF(DA204/DB204=INT(DA204/DB204),1,0)</f>
        <v>0</v>
      </c>
      <c r="DD204" s="15" t="n">
        <f aca="false">IF(DC204=0,DA204,DA204/DB204)</f>
        <v>1</v>
      </c>
      <c r="DE204" s="15" t="n">
        <v>61</v>
      </c>
      <c r="DF204" s="15" t="n">
        <f aca="false">IF(DD204/DE204=INT(DD204/DE204),1,0)</f>
        <v>0</v>
      </c>
      <c r="DG204" s="15" t="n">
        <f aca="false">IF(DF204=0,DD204,DD204/DE204)</f>
        <v>1</v>
      </c>
      <c r="DH204" s="15" t="n">
        <v>67</v>
      </c>
      <c r="DI204" s="15" t="n">
        <f aca="false">IF(DG204/DH204=INT(DG204/DH204),1,0)</f>
        <v>0</v>
      </c>
      <c r="DJ204" s="15" t="n">
        <f aca="false">IF(DI204=0,DG204,DG204/DH204)</f>
        <v>1</v>
      </c>
      <c r="DK204" s="15" t="n">
        <v>71</v>
      </c>
      <c r="DL204" s="15" t="n">
        <f aca="false">IF(DJ204/DK204=INT(DJ204/DK204),1,0)</f>
        <v>0</v>
      </c>
      <c r="DM204" s="15" t="n">
        <f aca="false">IF(DL204=0,DJ204,DJ204/DK204)</f>
        <v>1</v>
      </c>
      <c r="DN204" s="15" t="n">
        <v>73</v>
      </c>
      <c r="DO204" s="15" t="n">
        <f aca="false">IF(DM204/DN204=INT(DM204/DN204),1,0)</f>
        <v>0</v>
      </c>
      <c r="DP204" s="15" t="n">
        <f aca="false">IF(DO204=0,DM204,DM204/DN204)</f>
        <v>1</v>
      </c>
      <c r="DQ204" s="15" t="n">
        <v>79</v>
      </c>
      <c r="DR204" s="15" t="n">
        <f aca="false">IF(DP204/DQ204=INT(DP204/DQ204),1,0)</f>
        <v>0</v>
      </c>
      <c r="DS204" s="15" t="n">
        <f aca="false">IF(DR204=0,DP204,DP204/DQ204)</f>
        <v>1</v>
      </c>
      <c r="DT204" s="15" t="n">
        <v>83</v>
      </c>
      <c r="DU204" s="15" t="n">
        <f aca="false">IF(DS204/DT204=INT(DS204/DT204),1,0)</f>
        <v>0</v>
      </c>
      <c r="DV204" s="15" t="n">
        <f aca="false">IF(DU204=0,DS204,DS204/DT204)</f>
        <v>1</v>
      </c>
      <c r="DW204" s="15" t="n">
        <v>89</v>
      </c>
      <c r="DX204" s="15" t="n">
        <f aca="false">IF(DV204/DW204=INT(DV204/DW204),1,0)</f>
        <v>0</v>
      </c>
      <c r="DY204" s="15" t="n">
        <f aca="false">IF(DX204=0,DV204,DV204/DW204)</f>
        <v>1</v>
      </c>
      <c r="DZ204" s="15" t="n">
        <v>97</v>
      </c>
      <c r="EA204" s="15" t="n">
        <f aca="false">IF(DY204/DZ204=INT(DY204/DZ204),1,0)</f>
        <v>0</v>
      </c>
      <c r="EB204" s="15" t="n">
        <f aca="false">IF(EA204=0,DY204,DY204/DZ204)</f>
        <v>1</v>
      </c>
      <c r="EC204" s="15" t="n">
        <v>101</v>
      </c>
      <c r="ED204" s="15" t="n">
        <f aca="false">IF(EB204/EC204=INT(EB204/EC204),1,0)</f>
        <v>0</v>
      </c>
      <c r="EE204" s="15" t="n">
        <f aca="false">IF(ED204=0,EB204,EB204/EC204)</f>
        <v>1</v>
      </c>
      <c r="EF204" s="15" t="n">
        <v>103</v>
      </c>
      <c r="EG204" s="15" t="n">
        <f aca="false">IF(EE204/EF204=INT(EE204/EF204),1,0)</f>
        <v>0</v>
      </c>
      <c r="EH204" s="15" t="n">
        <f aca="false">IF(EG204=0,EE204,EE204/EF204)</f>
        <v>1</v>
      </c>
      <c r="EI204" s="15" t="n">
        <v>107</v>
      </c>
      <c r="EJ204" s="15" t="n">
        <f aca="false">IF(EH204/EI204=INT(EH204/EI204),1,0)</f>
        <v>0</v>
      </c>
      <c r="EK204" s="15" t="n">
        <f aca="false">IF(EJ204=0,EH204,EH204/EI204)</f>
        <v>1</v>
      </c>
      <c r="EL204" s="15" t="n">
        <v>109</v>
      </c>
      <c r="EM204" s="15" t="n">
        <f aca="false">IF(EK204/EL204=INT(EK204/EL204),1,0)</f>
        <v>0</v>
      </c>
      <c r="EN204" s="15" t="n">
        <f aca="false">IF(EM204=0,EK204,EK204/EL204)</f>
        <v>1</v>
      </c>
      <c r="EO204" s="15" t="n">
        <v>113</v>
      </c>
      <c r="EP204" s="15" t="n">
        <f aca="false">IF(EN204/EO204=INT(EN204/EO204),1,0)</f>
        <v>0</v>
      </c>
      <c r="EQ204" s="15" t="n">
        <f aca="false">IF(EP204=0,EN204,EN204/EO204)</f>
        <v>1</v>
      </c>
      <c r="ER204" s="15" t="n">
        <v>127</v>
      </c>
      <c r="ES204" s="15" t="n">
        <f aca="false">IF(EQ204/ER204=INT(EQ204/ER204),1,0)</f>
        <v>0</v>
      </c>
      <c r="ET204" s="15" t="n">
        <f aca="false">IF(ES204=0,EQ204,EQ204/ER204)</f>
        <v>1</v>
      </c>
      <c r="EU204" s="15" t="n">
        <v>131</v>
      </c>
      <c r="EV204" s="15" t="n">
        <f aca="false">IF(ET204/EU204=INT(ET204/EU204),1,0)</f>
        <v>0</v>
      </c>
      <c r="EW204" s="15" t="n">
        <f aca="false">IF(EV204=0,ET204,ET204/EU204)</f>
        <v>1</v>
      </c>
      <c r="EX204" s="15" t="n">
        <v>137</v>
      </c>
      <c r="EY204" s="15" t="n">
        <f aca="false">IF(EW204/EX204=INT(EW204/EX204),1,0)</f>
        <v>0</v>
      </c>
      <c r="EZ204" s="15" t="n">
        <f aca="false">IF(EY204=0,EW204,EW204/EX204)</f>
        <v>1</v>
      </c>
      <c r="FA204" s="15" t="n">
        <v>139</v>
      </c>
      <c r="FB204" s="15" t="n">
        <f aca="false">IF(EZ204/FA204=INT(EZ204/FA204),1,0)</f>
        <v>0</v>
      </c>
      <c r="FC204" s="15" t="n">
        <f aca="false">IF(FB204=0,EZ204,EZ204/FA204)</f>
        <v>1</v>
      </c>
      <c r="FD204" s="15" t="n">
        <v>149</v>
      </c>
      <c r="FE204" s="15" t="n">
        <f aca="false">IF(FC204/FD204=INT(FC204/FD204),1,0)</f>
        <v>0</v>
      </c>
      <c r="FF204" s="15" t="n">
        <f aca="false">IF(FE204=0,FC204,FC204/FD204)</f>
        <v>1</v>
      </c>
      <c r="FG204" s="15"/>
      <c r="FH204" s="15" t="n">
        <f aca="false">8*AF204+4*AI204+2*AL204+AO204</f>
        <v>0</v>
      </c>
      <c r="FI204" s="15" t="n">
        <f aca="false">4*AR204+2*AU204+AX204</f>
        <v>0</v>
      </c>
      <c r="FJ204" s="15" t="n">
        <f aca="false">2*BA204+BD204</f>
        <v>2</v>
      </c>
      <c r="FK204" s="15" t="n">
        <f aca="false">2*BG204+BJ204</f>
        <v>0</v>
      </c>
      <c r="FL204" s="15" t="n">
        <f aca="false">2*BM204+BP204</f>
        <v>0</v>
      </c>
      <c r="FM204" s="15" t="n">
        <f aca="false">2*BS204+BV204</f>
        <v>0</v>
      </c>
      <c r="FN204" s="15" t="n">
        <f aca="false">BY204</f>
        <v>0</v>
      </c>
      <c r="FO204" s="15" t="n">
        <f aca="false">CB204</f>
        <v>0</v>
      </c>
      <c r="FP204" s="15" t="n">
        <f aca="false">CE204</f>
        <v>0</v>
      </c>
      <c r="FQ204" s="15" t="n">
        <f aca="false">CH204</f>
        <v>0</v>
      </c>
      <c r="FR204" s="15" t="n">
        <f aca="false">CK204</f>
        <v>0</v>
      </c>
      <c r="FS204" s="0" t="n">
        <f aca="false">CN204</f>
        <v>0</v>
      </c>
      <c r="FT204" s="0" t="n">
        <f aca="false">CQ204</f>
        <v>0</v>
      </c>
      <c r="FU204" s="0" t="n">
        <f aca="false">CT204</f>
        <v>0</v>
      </c>
      <c r="FV204" s="0" t="n">
        <f aca="false">CW204</f>
        <v>0</v>
      </c>
      <c r="FW204" s="0" t="n">
        <f aca="false">CZ204</f>
        <v>0</v>
      </c>
      <c r="FX204" s="0" t="n">
        <f aca="false">DC204</f>
        <v>0</v>
      </c>
      <c r="FY204" s="0" t="n">
        <f aca="false">DF204</f>
        <v>0</v>
      </c>
      <c r="FZ204" s="0" t="n">
        <f aca="false">DI204</f>
        <v>0</v>
      </c>
      <c r="GA204" s="0" t="n">
        <f aca="false">DL204</f>
        <v>0</v>
      </c>
      <c r="GB204" s="0" t="n">
        <f aca="false">DO204</f>
        <v>0</v>
      </c>
      <c r="GC204" s="0" t="n">
        <f aca="false">DR204</f>
        <v>0</v>
      </c>
      <c r="GD204" s="0" t="n">
        <f aca="false">DU204</f>
        <v>0</v>
      </c>
      <c r="GE204" s="0" t="n">
        <f aca="false">DX204</f>
        <v>0</v>
      </c>
      <c r="GF204" s="0" t="n">
        <f aca="false">EA204</f>
        <v>0</v>
      </c>
      <c r="GG204" s="0" t="n">
        <f aca="false">ED204</f>
        <v>0</v>
      </c>
      <c r="GH204" s="0" t="n">
        <f aca="false">EG204</f>
        <v>0</v>
      </c>
      <c r="GI204" s="0" t="n">
        <f aca="false">EJ204</f>
        <v>0</v>
      </c>
      <c r="GJ204" s="0" t="n">
        <f aca="false">EM204</f>
        <v>0</v>
      </c>
      <c r="GK204" s="0" t="n">
        <f aca="false">EP204</f>
        <v>0</v>
      </c>
      <c r="GL204" s="0" t="n">
        <f aca="false">ES204</f>
        <v>0</v>
      </c>
      <c r="GM204" s="0" t="n">
        <f aca="false">EV204</f>
        <v>0</v>
      </c>
      <c r="GN204" s="0" t="n">
        <f aca="false">EY204</f>
        <v>0</v>
      </c>
      <c r="GO204" s="0" t="n">
        <f aca="false">FB204</f>
        <v>0</v>
      </c>
      <c r="GP204" s="0" t="n">
        <f aca="false">FE204</f>
        <v>0</v>
      </c>
      <c r="GQ204" s="0" t="n">
        <f aca="false">AD204</f>
        <v>25</v>
      </c>
      <c r="GR204" s="0" t="n">
        <f aca="false">GQ204/GQ207</f>
        <v>25</v>
      </c>
      <c r="GT204" s="0" t="n">
        <f aca="false">GR204*GR209-GR205*GR208</f>
        <v>-793</v>
      </c>
      <c r="GU204" s="0" t="n">
        <f aca="false">GT204+GR205*GT205*GR209</f>
        <v>1463</v>
      </c>
      <c r="GV204" s="0" t="s">
        <v>86</v>
      </c>
      <c r="GX204" s="0" t="n">
        <f aca="false">AB205</f>
        <v>18</v>
      </c>
      <c r="GY204" s="0" t="n">
        <f aca="false">GR204</f>
        <v>25</v>
      </c>
      <c r="GZ204" s="0" t="n">
        <f aca="false">GR205</f>
        <v>48</v>
      </c>
      <c r="HA204" s="0" t="n">
        <f aca="false">AB209</f>
        <v>17</v>
      </c>
      <c r="HB204" s="0" t="n">
        <f aca="false">GR208</f>
        <v>41</v>
      </c>
      <c r="HC204" s="0" t="n">
        <f aca="false">GR209</f>
        <v>47</v>
      </c>
      <c r="HD204" s="0" t="str">
        <f aca="false">GX204&amp;"  "&amp;GY204&amp;"/"&amp;GZ204&amp;"  -  "&amp;HA204&amp;"  "&amp;HB204&amp;"/"&amp;HC204</f>
        <v>18  25/48  -  17  41/47</v>
      </c>
      <c r="HG204" s="0" t="n">
        <f aca="false">AB213</f>
        <v>0</v>
      </c>
      <c r="HH204" s="0" t="n">
        <f aca="false">GR212</f>
        <v>1463</v>
      </c>
      <c r="HI204" s="0" t="n">
        <f aca="false">GR213</f>
        <v>2256</v>
      </c>
      <c r="HJ204" s="0" t="str">
        <f aca="false">HG204&amp;"  "&amp;HH204&amp;"/"&amp;HI204</f>
        <v>0  1463/2256</v>
      </c>
      <c r="HK204" s="0" t="str">
        <f aca="false">"   "&amp;HH204&amp;"/"&amp;HI204</f>
        <v>   1463/2256</v>
      </c>
      <c r="HL204" s="0" t="str">
        <f aca="false">HG204&amp;"   "</f>
        <v>0   </v>
      </c>
      <c r="HM204" s="0" t="str">
        <f aca="false">IF(HG204=0,HK204,IF(HH204=0,HL204,IF(HH204+HG204=0,"0   ",HJ204)))</f>
        <v>   1463/2256</v>
      </c>
    </row>
    <row r="205" customFormat="false" ht="6" hidden="true" customHeight="true" outlineLevel="0" collapsed="false">
      <c r="A205" s="1"/>
      <c r="B205" s="13"/>
      <c r="C205" s="10"/>
      <c r="D205" s="10"/>
      <c r="E205" s="61"/>
      <c r="F205" s="78"/>
      <c r="G205" s="61"/>
      <c r="H205" s="10"/>
      <c r="I205" s="10"/>
      <c r="AB205" s="0" t="n">
        <f aca="false">AB204+INT(AC204/AC205)</f>
        <v>18</v>
      </c>
      <c r="AC205" s="15" t="n">
        <f aca="true">IF(Y204&gt;AC204,INT((RAND()*(Z204-Y204+1)+Y204)),INT((RAND()*(Z204-AC204)+AC204+1)))</f>
        <v>48</v>
      </c>
      <c r="AD205" s="0" t="n">
        <f aca="false">AC205</f>
        <v>48</v>
      </c>
      <c r="AE205" s="0" t="n">
        <v>256</v>
      </c>
      <c r="AF205" s="15" t="n">
        <f aca="false">IF(AD205/AE205=INT(AD205/AE205),1,0)</f>
        <v>0</v>
      </c>
      <c r="AG205" s="15" t="n">
        <f aca="false">IF(AF205=0,AD205,AD205/AE205)</f>
        <v>48</v>
      </c>
      <c r="AH205" s="15" t="n">
        <v>16</v>
      </c>
      <c r="AI205" s="15" t="n">
        <f aca="false">IF(AG205/AH205=INT(AG205/AH205),1,0)</f>
        <v>1</v>
      </c>
      <c r="AJ205" s="15" t="n">
        <f aca="false">IF(AI205=0,AG205,AG205/AH205)</f>
        <v>3</v>
      </c>
      <c r="AK205" s="15" t="n">
        <v>4</v>
      </c>
      <c r="AL205" s="15" t="n">
        <f aca="false">IF(AJ205/AK205=INT(AJ205/AK205),1,0)</f>
        <v>0</v>
      </c>
      <c r="AM205" s="15" t="n">
        <f aca="false">IF(AL205=0,AJ205,AJ205/AK205)</f>
        <v>3</v>
      </c>
      <c r="AN205" s="15" t="n">
        <v>2</v>
      </c>
      <c r="AO205" s="15" t="n">
        <f aca="false">IF(AM205/AN205=INT(AM205/AN205),1,0)</f>
        <v>0</v>
      </c>
      <c r="AP205" s="15" t="n">
        <f aca="false">IF(AO205=0,AM205,AM205/AN205)</f>
        <v>3</v>
      </c>
      <c r="AQ205" s="15" t="n">
        <v>81</v>
      </c>
      <c r="AR205" s="15" t="n">
        <f aca="false">IF(AP205/AQ205=INT(AP205/AQ205),1,0)</f>
        <v>0</v>
      </c>
      <c r="AS205" s="15" t="n">
        <f aca="false">IF(AR205=0,AP205,AP205/AQ205)</f>
        <v>3</v>
      </c>
      <c r="AT205" s="15" t="n">
        <v>9</v>
      </c>
      <c r="AU205" s="15" t="n">
        <f aca="false">IF(AS205/AT205=INT(AS205/AT205),1,0)</f>
        <v>0</v>
      </c>
      <c r="AV205" s="15" t="n">
        <f aca="false">IF(AU205=0,AS205,AS205/AT205)</f>
        <v>3</v>
      </c>
      <c r="AW205" s="15" t="n">
        <v>3</v>
      </c>
      <c r="AX205" s="15" t="n">
        <f aca="false">IF(AV205/AW205=INT(AV205/AW205),1,0)</f>
        <v>1</v>
      </c>
      <c r="AY205" s="15" t="n">
        <f aca="false">IF(AX205=0,AV205,AV205/AW205)</f>
        <v>1</v>
      </c>
      <c r="AZ205" s="15" t="n">
        <v>25</v>
      </c>
      <c r="BA205" s="15" t="n">
        <f aca="false">IF(AY205/AZ205=INT(AY205/AZ205),1,0)</f>
        <v>0</v>
      </c>
      <c r="BB205" s="15" t="n">
        <f aca="false">IF(BA205=0,AY205,AY205/AZ205)</f>
        <v>1</v>
      </c>
      <c r="BC205" s="15" t="n">
        <v>5</v>
      </c>
      <c r="BD205" s="15" t="n">
        <f aca="false">IF(BB205/BC205=INT(BB205/BC205),1,0)</f>
        <v>0</v>
      </c>
      <c r="BE205" s="15" t="n">
        <f aca="false">IF(BD205=0,BB205,BB205/BC205)</f>
        <v>1</v>
      </c>
      <c r="BF205" s="15" t="n">
        <v>49</v>
      </c>
      <c r="BG205" s="15" t="n">
        <f aca="false">IF(BE205/BF205=INT(BE205/BF205),1,0)</f>
        <v>0</v>
      </c>
      <c r="BH205" s="15" t="n">
        <f aca="false">IF(BG205=0,BE205,BE205/BF205)</f>
        <v>1</v>
      </c>
      <c r="BI205" s="15" t="n">
        <v>7</v>
      </c>
      <c r="BJ205" s="15" t="n">
        <f aca="false">IF(BH205/BI205=INT(BH205/BI205),1,0)</f>
        <v>0</v>
      </c>
      <c r="BK205" s="15" t="n">
        <f aca="false">IF(BJ205=0,BH205,BH205/BI205)</f>
        <v>1</v>
      </c>
      <c r="BL205" s="15" t="n">
        <v>121</v>
      </c>
      <c r="BM205" s="15" t="n">
        <f aca="false">IF(BK205/BL205=INT(BK205/BL205),1,0)</f>
        <v>0</v>
      </c>
      <c r="BN205" s="15" t="n">
        <f aca="false">IF(BM205=0,BK205,BK205/BL205)</f>
        <v>1</v>
      </c>
      <c r="BO205" s="15" t="n">
        <v>11</v>
      </c>
      <c r="BP205" s="15" t="n">
        <f aca="false">IF(BN205/BO205=INT(BN205/BO205),1,0)</f>
        <v>0</v>
      </c>
      <c r="BQ205" s="15" t="n">
        <f aca="false">IF(BP205=0,BN205,BN205/BO205)</f>
        <v>1</v>
      </c>
      <c r="BR205" s="15" t="n">
        <v>169</v>
      </c>
      <c r="BS205" s="15" t="n">
        <f aca="false">IF(BQ205/BR205=INT(BQ205/BR205),1,0)</f>
        <v>0</v>
      </c>
      <c r="BT205" s="15" t="n">
        <f aca="false">IF(BS205=0,BQ205,BQ205/BR205)</f>
        <v>1</v>
      </c>
      <c r="BU205" s="15" t="n">
        <v>13</v>
      </c>
      <c r="BV205" s="15" t="n">
        <f aca="false">IF(BT205/BU205=INT(BT205/BU205),1,0)</f>
        <v>0</v>
      </c>
      <c r="BW205" s="15" t="n">
        <f aca="false">IF(BV205=0,BT205,BT205/BU205)</f>
        <v>1</v>
      </c>
      <c r="BX205" s="15" t="n">
        <v>17</v>
      </c>
      <c r="BY205" s="15" t="n">
        <f aca="false">IF(BW205/BX205=INT(BW205/BX205),1,0)</f>
        <v>0</v>
      </c>
      <c r="BZ205" s="15" t="n">
        <f aca="false">IF(BY205=0,BW205,BW205/BX205)</f>
        <v>1</v>
      </c>
      <c r="CA205" s="15" t="n">
        <v>19</v>
      </c>
      <c r="CB205" s="15" t="n">
        <f aca="false">IF(BZ205/CA205=INT(BZ205/CA205),1,0)</f>
        <v>0</v>
      </c>
      <c r="CC205" s="15" t="n">
        <f aca="false">IF(CB205=0,BZ205,BZ205/CA205)</f>
        <v>1</v>
      </c>
      <c r="CD205" s="15" t="n">
        <v>23</v>
      </c>
      <c r="CE205" s="15" t="n">
        <f aca="false">IF(CC205/CD205=INT(CC205/CD205),1,0)</f>
        <v>0</v>
      </c>
      <c r="CF205" s="15" t="n">
        <f aca="false">IF(CE205=0,CC205,CC205/CD205)</f>
        <v>1</v>
      </c>
      <c r="CG205" s="15" t="n">
        <v>29</v>
      </c>
      <c r="CH205" s="15" t="n">
        <f aca="false">IF(CF205/CG205=INT(CF205/CG205),1,0)</f>
        <v>0</v>
      </c>
      <c r="CI205" s="15" t="n">
        <f aca="false">IF(CH205=0,CF205,CF205/CG205)</f>
        <v>1</v>
      </c>
      <c r="CJ205" s="15" t="n">
        <v>31</v>
      </c>
      <c r="CK205" s="15" t="n">
        <f aca="false">IF(CI205/CJ205=INT(CI205/CJ205),1,0)</f>
        <v>0</v>
      </c>
      <c r="CL205" s="15" t="n">
        <f aca="false">IF(CK205=0,CI205,CI205/CJ205)</f>
        <v>1</v>
      </c>
      <c r="CM205" s="15" t="n">
        <v>37</v>
      </c>
      <c r="CN205" s="15" t="n">
        <f aca="false">IF(CL205/CM205=INT(CL205/CM205),1,0)</f>
        <v>0</v>
      </c>
      <c r="CO205" s="15" t="n">
        <f aca="false">IF(CN205=0,CL205,CL205/CM205)</f>
        <v>1</v>
      </c>
      <c r="CP205" s="15" t="n">
        <v>41</v>
      </c>
      <c r="CQ205" s="15" t="n">
        <f aca="false">IF(CO205/CP205=INT(CO205/CP205),1,0)</f>
        <v>0</v>
      </c>
      <c r="CR205" s="15" t="n">
        <f aca="false">IF(CQ205=0,CO205,CO205/CP205)</f>
        <v>1</v>
      </c>
      <c r="CS205" s="15" t="n">
        <v>43</v>
      </c>
      <c r="CT205" s="15" t="n">
        <f aca="false">IF(CR205/CS205=INT(CR205/CS205),1,0)</f>
        <v>0</v>
      </c>
      <c r="CU205" s="15" t="n">
        <f aca="false">IF(CT205=0,CR205,CR205/CS205)</f>
        <v>1</v>
      </c>
      <c r="CV205" s="15" t="n">
        <v>47</v>
      </c>
      <c r="CW205" s="15" t="n">
        <f aca="false">IF(CU205/CV205=INT(CU205/CV205),1,0)</f>
        <v>0</v>
      </c>
      <c r="CX205" s="15" t="n">
        <f aca="false">IF(CW205=0,CU205,CU205/CV205)</f>
        <v>1</v>
      </c>
      <c r="CY205" s="15" t="n">
        <v>53</v>
      </c>
      <c r="CZ205" s="15" t="n">
        <f aca="false">IF(CX205/CY205=INT(CX205/CY205),1,0)</f>
        <v>0</v>
      </c>
      <c r="DA205" s="15" t="n">
        <f aca="false">IF(CZ205=0,CX205,CX205/CY205)</f>
        <v>1</v>
      </c>
      <c r="DB205" s="15" t="n">
        <v>59</v>
      </c>
      <c r="DC205" s="15" t="n">
        <f aca="false">IF(DA205/DB205=INT(DA205/DB205),1,0)</f>
        <v>0</v>
      </c>
      <c r="DD205" s="15" t="n">
        <f aca="false">IF(DC205=0,DA205,DA205/DB205)</f>
        <v>1</v>
      </c>
      <c r="DE205" s="15" t="n">
        <v>61</v>
      </c>
      <c r="DF205" s="15" t="n">
        <f aca="false">IF(DD205/DE205=INT(DD205/DE205),1,0)</f>
        <v>0</v>
      </c>
      <c r="DG205" s="15" t="n">
        <f aca="false">IF(DF205=0,DD205,DD205/DE205)</f>
        <v>1</v>
      </c>
      <c r="DH205" s="15" t="n">
        <v>67</v>
      </c>
      <c r="DI205" s="15" t="n">
        <f aca="false">IF(DG205/DH205=INT(DG205/DH205),1,0)</f>
        <v>0</v>
      </c>
      <c r="DJ205" s="15" t="n">
        <f aca="false">IF(DI205=0,DG205,DG205/DH205)</f>
        <v>1</v>
      </c>
      <c r="DK205" s="15" t="n">
        <v>71</v>
      </c>
      <c r="DL205" s="15" t="n">
        <f aca="false">IF(DJ205/DK205=INT(DJ205/DK205),1,0)</f>
        <v>0</v>
      </c>
      <c r="DM205" s="15" t="n">
        <f aca="false">IF(DL205=0,DJ205,DJ205/DK205)</f>
        <v>1</v>
      </c>
      <c r="DN205" s="15" t="n">
        <v>73</v>
      </c>
      <c r="DO205" s="15" t="n">
        <f aca="false">IF(DM205/DN205=INT(DM205/DN205),1,0)</f>
        <v>0</v>
      </c>
      <c r="DP205" s="15" t="n">
        <f aca="false">IF(DO205=0,DM205,DM205/DN205)</f>
        <v>1</v>
      </c>
      <c r="DQ205" s="15" t="n">
        <v>79</v>
      </c>
      <c r="DR205" s="15" t="n">
        <f aca="false">IF(DP205/DQ205=INT(DP205/DQ205),1,0)</f>
        <v>0</v>
      </c>
      <c r="DS205" s="15" t="n">
        <f aca="false">IF(DR205=0,DP205,DP205/DQ205)</f>
        <v>1</v>
      </c>
      <c r="DT205" s="15" t="n">
        <v>83</v>
      </c>
      <c r="DU205" s="15" t="n">
        <f aca="false">IF(DS205/DT205=INT(DS205/DT205),1,0)</f>
        <v>0</v>
      </c>
      <c r="DV205" s="15" t="n">
        <f aca="false">IF(DU205=0,DS205,DS205/DT205)</f>
        <v>1</v>
      </c>
      <c r="DW205" s="15" t="n">
        <v>89</v>
      </c>
      <c r="DX205" s="15" t="n">
        <f aca="false">IF(DV205/DW205=INT(DV205/DW205),1,0)</f>
        <v>0</v>
      </c>
      <c r="DY205" s="15" t="n">
        <f aca="false">IF(DX205=0,DV205,DV205/DW205)</f>
        <v>1</v>
      </c>
      <c r="DZ205" s="15" t="n">
        <v>97</v>
      </c>
      <c r="EA205" s="15" t="n">
        <f aca="false">IF(DY205/DZ205=INT(DY205/DZ205),1,0)</f>
        <v>0</v>
      </c>
      <c r="EB205" s="15" t="n">
        <f aca="false">IF(EA205=0,DY205,DY205/DZ205)</f>
        <v>1</v>
      </c>
      <c r="EC205" s="15" t="n">
        <v>101</v>
      </c>
      <c r="ED205" s="15" t="n">
        <f aca="false">IF(EB205/EC205=INT(EB205/EC205),1,0)</f>
        <v>0</v>
      </c>
      <c r="EE205" s="15" t="n">
        <f aca="false">IF(ED205=0,EB205,EB205/EC205)</f>
        <v>1</v>
      </c>
      <c r="EF205" s="15" t="n">
        <v>103</v>
      </c>
      <c r="EG205" s="15" t="n">
        <f aca="false">IF(EE205/EF205=INT(EE205/EF205),1,0)</f>
        <v>0</v>
      </c>
      <c r="EH205" s="15" t="n">
        <f aca="false">IF(EG205=0,EE205,EE205/EF205)</f>
        <v>1</v>
      </c>
      <c r="EI205" s="15" t="n">
        <v>107</v>
      </c>
      <c r="EJ205" s="15" t="n">
        <f aca="false">IF(EH205/EI205=INT(EH205/EI205),1,0)</f>
        <v>0</v>
      </c>
      <c r="EK205" s="15" t="n">
        <f aca="false">IF(EJ205=0,EH205,EH205/EI205)</f>
        <v>1</v>
      </c>
      <c r="EL205" s="15" t="n">
        <v>109</v>
      </c>
      <c r="EM205" s="15" t="n">
        <f aca="false">IF(EK205/EL205=INT(EK205/EL205),1,0)</f>
        <v>0</v>
      </c>
      <c r="EN205" s="15" t="n">
        <f aca="false">IF(EM205=0,EK205,EK205/EL205)</f>
        <v>1</v>
      </c>
      <c r="EO205" s="15" t="n">
        <v>113</v>
      </c>
      <c r="EP205" s="15" t="n">
        <f aca="false">IF(EN205/EO205=INT(EN205/EO205),1,0)</f>
        <v>0</v>
      </c>
      <c r="EQ205" s="15" t="n">
        <f aca="false">IF(EP205=0,EN205,EN205/EO205)</f>
        <v>1</v>
      </c>
      <c r="ER205" s="15" t="n">
        <v>127</v>
      </c>
      <c r="ES205" s="15" t="n">
        <f aca="false">IF(EQ205/ER205=INT(EQ205/ER205),1,0)</f>
        <v>0</v>
      </c>
      <c r="ET205" s="15" t="n">
        <f aca="false">IF(ES205=0,EQ205,EQ205/ER205)</f>
        <v>1</v>
      </c>
      <c r="EU205" s="15" t="n">
        <v>131</v>
      </c>
      <c r="EV205" s="15" t="n">
        <f aca="false">IF(ET205/EU205=INT(ET205/EU205),1,0)</f>
        <v>0</v>
      </c>
      <c r="EW205" s="15" t="n">
        <f aca="false">IF(EV205=0,ET205,ET205/EU205)</f>
        <v>1</v>
      </c>
      <c r="EX205" s="15" t="n">
        <v>137</v>
      </c>
      <c r="EY205" s="15" t="n">
        <f aca="false">IF(EW205/EX205=INT(EW205/EX205),1,0)</f>
        <v>0</v>
      </c>
      <c r="EZ205" s="15" t="n">
        <f aca="false">IF(EY205=0,EW205,EW205/EX205)</f>
        <v>1</v>
      </c>
      <c r="FA205" s="15" t="n">
        <v>139</v>
      </c>
      <c r="FB205" s="15" t="n">
        <f aca="false">IF(EZ205/FA205=INT(EZ205/FA205),1,0)</f>
        <v>0</v>
      </c>
      <c r="FC205" s="15" t="n">
        <f aca="false">IF(FB205=0,EZ205,EZ205/FA205)</f>
        <v>1</v>
      </c>
      <c r="FD205" s="15" t="n">
        <v>149</v>
      </c>
      <c r="FE205" s="15" t="n">
        <f aca="false">IF(FC205/FD205=INT(FC205/FD205),1,0)</f>
        <v>0</v>
      </c>
      <c r="FF205" s="15" t="n">
        <f aca="false">IF(FE205=0,FC205,FC205/FD205)</f>
        <v>1</v>
      </c>
      <c r="FG205" s="15"/>
      <c r="FH205" s="15" t="n">
        <f aca="false">8*AF205+4*AI205+2*AL205+AO205</f>
        <v>4</v>
      </c>
      <c r="FI205" s="15" t="n">
        <f aca="false">4*AR205+2*AU205+AX205</f>
        <v>1</v>
      </c>
      <c r="FJ205" s="15" t="n">
        <f aca="false">2*BA205+BD205</f>
        <v>0</v>
      </c>
      <c r="FK205" s="15" t="n">
        <f aca="false">2*BG205+BJ205</f>
        <v>0</v>
      </c>
      <c r="FL205" s="15" t="n">
        <f aca="false">2*BM205+BP205</f>
        <v>0</v>
      </c>
      <c r="FM205" s="15" t="n">
        <f aca="false">2*BS205+BV205</f>
        <v>0</v>
      </c>
      <c r="FN205" s="15" t="n">
        <f aca="false">BY205</f>
        <v>0</v>
      </c>
      <c r="FO205" s="15" t="n">
        <f aca="false">CB205</f>
        <v>0</v>
      </c>
      <c r="FP205" s="15" t="n">
        <f aca="false">CE205</f>
        <v>0</v>
      </c>
      <c r="FQ205" s="15" t="n">
        <f aca="false">CH205</f>
        <v>0</v>
      </c>
      <c r="FR205" s="15" t="n">
        <f aca="false">CK205</f>
        <v>0</v>
      </c>
      <c r="FS205" s="0" t="n">
        <f aca="false">CN205</f>
        <v>0</v>
      </c>
      <c r="FT205" s="0" t="n">
        <f aca="false">CQ205</f>
        <v>0</v>
      </c>
      <c r="FU205" s="0" t="n">
        <f aca="false">CT205</f>
        <v>0</v>
      </c>
      <c r="FV205" s="0" t="n">
        <f aca="false">CW205</f>
        <v>0</v>
      </c>
      <c r="FW205" s="0" t="n">
        <f aca="false">CZ205</f>
        <v>0</v>
      </c>
      <c r="FX205" s="0" t="n">
        <f aca="false">DC205</f>
        <v>0</v>
      </c>
      <c r="FY205" s="0" t="n">
        <f aca="false">DF205</f>
        <v>0</v>
      </c>
      <c r="FZ205" s="0" t="n">
        <f aca="false">DI205</f>
        <v>0</v>
      </c>
      <c r="GA205" s="0" t="n">
        <f aca="false">DL205</f>
        <v>0</v>
      </c>
      <c r="GB205" s="0" t="n">
        <f aca="false">DO205</f>
        <v>0</v>
      </c>
      <c r="GC205" s="0" t="n">
        <f aca="false">DR205</f>
        <v>0</v>
      </c>
      <c r="GD205" s="0" t="n">
        <f aca="false">DU205</f>
        <v>0</v>
      </c>
      <c r="GE205" s="0" t="n">
        <f aca="false">DX205</f>
        <v>0</v>
      </c>
      <c r="GF205" s="0" t="n">
        <f aca="false">EA205</f>
        <v>0</v>
      </c>
      <c r="GG205" s="0" t="n">
        <f aca="false">ED205</f>
        <v>0</v>
      </c>
      <c r="GH205" s="0" t="n">
        <f aca="false">EG205</f>
        <v>0</v>
      </c>
      <c r="GI205" s="0" t="n">
        <f aca="false">EJ205</f>
        <v>0</v>
      </c>
      <c r="GJ205" s="0" t="n">
        <f aca="false">EM205</f>
        <v>0</v>
      </c>
      <c r="GK205" s="0" t="n">
        <f aca="false">EP205</f>
        <v>0</v>
      </c>
      <c r="GL205" s="0" t="n">
        <f aca="false">ES205</f>
        <v>0</v>
      </c>
      <c r="GM205" s="0" t="n">
        <f aca="false">EV205</f>
        <v>0</v>
      </c>
      <c r="GN205" s="0" t="n">
        <f aca="false">EY205</f>
        <v>0</v>
      </c>
      <c r="GO205" s="0" t="n">
        <f aca="false">FB205</f>
        <v>0</v>
      </c>
      <c r="GP205" s="0" t="n">
        <f aca="false">FE205</f>
        <v>0</v>
      </c>
      <c r="GQ205" s="0" t="n">
        <f aca="false">AD205</f>
        <v>48</v>
      </c>
      <c r="GR205" s="0" t="n">
        <f aca="false">GQ205/GQ207</f>
        <v>48</v>
      </c>
      <c r="GT205" s="0" t="n">
        <f aca="false">IF(GT204&lt;0,1,0)</f>
        <v>1</v>
      </c>
      <c r="GU205" s="0" t="n">
        <f aca="false">GR205*GR209</f>
        <v>2256</v>
      </c>
      <c r="GV205" s="0" t="s">
        <v>87</v>
      </c>
    </row>
    <row r="206" customFormat="false" ht="5.25" hidden="true" customHeight="true" outlineLevel="0" collapsed="false">
      <c r="A206" s="1"/>
      <c r="B206" s="13"/>
      <c r="C206" s="10"/>
      <c r="D206" s="10"/>
      <c r="E206" s="61"/>
      <c r="F206" s="78"/>
      <c r="G206" s="61"/>
      <c r="H206" s="10"/>
      <c r="I206" s="10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 t="n">
        <f aca="false">IF(FH204&lt;FH205,FH204,FH205)</f>
        <v>0</v>
      </c>
      <c r="FI206" s="15" t="n">
        <f aca="false">IF(FI204&lt;FI205,FI204,FI205)</f>
        <v>0</v>
      </c>
      <c r="FJ206" s="15" t="n">
        <f aca="false">IF(FJ204&lt;FJ205,FJ204,FJ205)</f>
        <v>0</v>
      </c>
      <c r="FK206" s="15" t="n">
        <f aca="false">IF(FK204&lt;FK205,FK204,FK205)</f>
        <v>0</v>
      </c>
      <c r="FL206" s="15" t="n">
        <f aca="false">IF(FL204&lt;FL205,FL204,FL205)</f>
        <v>0</v>
      </c>
      <c r="FM206" s="15" t="n">
        <f aca="false">IF(FM204&lt;FM205,FM204,FM205)</f>
        <v>0</v>
      </c>
      <c r="FN206" s="15" t="n">
        <f aca="false">IF(FN204&lt;FN205,FN204,FN205)</f>
        <v>0</v>
      </c>
      <c r="FO206" s="15" t="n">
        <f aca="false">IF(FO204&lt;FO205,FO204,FO205)</f>
        <v>0</v>
      </c>
      <c r="FP206" s="15" t="n">
        <f aca="false">IF(FP204&lt;FP205,FP204,FP205)</f>
        <v>0</v>
      </c>
      <c r="FQ206" s="15" t="n">
        <f aca="false">IF(FQ204&lt;FQ205,FQ204,FQ205)</f>
        <v>0</v>
      </c>
      <c r="FR206" s="15" t="n">
        <f aca="false">IF(FR204&lt;FR205,FR204,FR205)</f>
        <v>0</v>
      </c>
      <c r="FS206" s="15" t="n">
        <f aca="false">IF(FS204&lt;FS205,FS204,FS205)</f>
        <v>0</v>
      </c>
      <c r="FT206" s="15" t="n">
        <f aca="false">IF(FT204&lt;FT205,FT204,FT205)</f>
        <v>0</v>
      </c>
      <c r="FU206" s="15" t="n">
        <f aca="false">IF(FU204&lt;FU205,FU204,FU205)</f>
        <v>0</v>
      </c>
      <c r="FV206" s="15" t="n">
        <f aca="false">IF(FV204&lt;FV205,FV204,FV205)</f>
        <v>0</v>
      </c>
      <c r="FW206" s="15" t="n">
        <f aca="false">IF(FW204&lt;FW205,FW204,FW205)</f>
        <v>0</v>
      </c>
      <c r="FX206" s="15" t="n">
        <f aca="false">IF(FX204&lt;FX205,FX204,FX205)</f>
        <v>0</v>
      </c>
      <c r="FY206" s="15" t="n">
        <f aca="false">IF(FY204&lt;FY205,FY204,FY205)</f>
        <v>0</v>
      </c>
      <c r="FZ206" s="15" t="n">
        <f aca="false">IF(FZ204&lt;FZ205,FZ204,FZ205)</f>
        <v>0</v>
      </c>
      <c r="GA206" s="15" t="n">
        <f aca="false">IF(GA204&lt;GA205,GA204,GA205)</f>
        <v>0</v>
      </c>
      <c r="GB206" s="15" t="n">
        <f aca="false">IF(GB204&lt;GB205,GB204,GB205)</f>
        <v>0</v>
      </c>
      <c r="GC206" s="15" t="n">
        <f aca="false">IF(GC204&lt;GC205,GC204,GC205)</f>
        <v>0</v>
      </c>
      <c r="GD206" s="15" t="n">
        <f aca="false">IF(GD204&lt;GD205,GD204,GD205)</f>
        <v>0</v>
      </c>
      <c r="GE206" s="15" t="n">
        <f aca="false">IF(GE204&lt;GE205,GE204,GE205)</f>
        <v>0</v>
      </c>
      <c r="GF206" s="15" t="n">
        <f aca="false">IF(GF204&lt;GF205,GF204,GF205)</f>
        <v>0</v>
      </c>
      <c r="GG206" s="15" t="n">
        <f aca="false">IF(GG204&lt;GG205,GG204,GG205)</f>
        <v>0</v>
      </c>
      <c r="GH206" s="15" t="n">
        <f aca="false">IF(GH204&lt;GH205,GH204,GH205)</f>
        <v>0</v>
      </c>
      <c r="GI206" s="15" t="n">
        <f aca="false">IF(GI204&lt;GI205,GI204,GI205)</f>
        <v>0</v>
      </c>
      <c r="GJ206" s="15" t="n">
        <f aca="false">IF(GJ204&lt;GJ205,GJ204,GJ205)</f>
        <v>0</v>
      </c>
      <c r="GK206" s="15" t="n">
        <f aca="false">IF(GK204&lt;GK205,GK204,GK205)</f>
        <v>0</v>
      </c>
      <c r="GL206" s="15" t="n">
        <f aca="false">IF(GL204&lt;GL205,GL204,GL205)</f>
        <v>0</v>
      </c>
      <c r="GM206" s="15" t="n">
        <f aca="false">IF(GM204&lt;GM205,GM204,GM205)</f>
        <v>0</v>
      </c>
      <c r="GN206" s="15" t="n">
        <f aca="false">IF(GN204&lt;GN205,GN204,GN205)</f>
        <v>0</v>
      </c>
      <c r="GO206" s="15" t="n">
        <f aca="false">IF(GO204&lt;GO205,GO204,GO205)</f>
        <v>0</v>
      </c>
      <c r="GP206" s="15" t="n">
        <f aca="false">IF(GP204&lt;GP205,GP204,GP205)</f>
        <v>0</v>
      </c>
      <c r="GU206" s="0" t="n">
        <f aca="false">AB205-AB209-GT205</f>
        <v>0</v>
      </c>
      <c r="GV206" s="0" t="s">
        <v>85</v>
      </c>
    </row>
    <row r="207" customFormat="false" ht="6" hidden="true" customHeight="true" outlineLevel="0" collapsed="false">
      <c r="A207" s="1"/>
      <c r="B207" s="13"/>
      <c r="C207" s="10"/>
      <c r="D207" s="10"/>
      <c r="E207" s="61"/>
      <c r="F207" s="78"/>
      <c r="G207" s="61"/>
      <c r="H207" s="10"/>
      <c r="I207" s="10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0" t="n">
        <f aca="false">FH$3^FH206</f>
        <v>1</v>
      </c>
      <c r="FI207" s="0" t="n">
        <f aca="false">FI$3^FI206*FH207</f>
        <v>1</v>
      </c>
      <c r="FJ207" s="0" t="n">
        <f aca="false">FJ$3^FJ206*FI207</f>
        <v>1</v>
      </c>
      <c r="FK207" s="0" t="n">
        <f aca="false">FK$3^FK206*FJ207</f>
        <v>1</v>
      </c>
      <c r="FL207" s="0" t="n">
        <f aca="false">FL$3^FL206*FK207</f>
        <v>1</v>
      </c>
      <c r="FM207" s="0" t="n">
        <f aca="false">FM$3^FM206*FL207</f>
        <v>1</v>
      </c>
      <c r="FN207" s="0" t="n">
        <f aca="false">FN$3^FN206*FM207</f>
        <v>1</v>
      </c>
      <c r="FO207" s="0" t="n">
        <f aca="false">FO$3^FO206*FN207</f>
        <v>1</v>
      </c>
      <c r="FP207" s="0" t="n">
        <f aca="false">FP$3^FP206*FO207</f>
        <v>1</v>
      </c>
      <c r="FQ207" s="0" t="n">
        <f aca="false">FQ$3^FQ206*FP207</f>
        <v>1</v>
      </c>
      <c r="FR207" s="0" t="n">
        <f aca="false">FR$3^FR206*FQ207</f>
        <v>1</v>
      </c>
      <c r="FS207" s="0" t="n">
        <f aca="false">FS$3^FS206*FR207</f>
        <v>1</v>
      </c>
      <c r="FT207" s="0" t="n">
        <f aca="false">FT$3^FT206*FS207</f>
        <v>1</v>
      </c>
      <c r="FU207" s="0" t="n">
        <f aca="false">FU$3^FU206*FT207</f>
        <v>1</v>
      </c>
      <c r="FV207" s="0" t="n">
        <f aca="false">FV$3^FV206*FU207</f>
        <v>1</v>
      </c>
      <c r="FW207" s="0" t="n">
        <f aca="false">FW$3^FW206*FV207</f>
        <v>1</v>
      </c>
      <c r="FX207" s="0" t="n">
        <f aca="false">FX$3^FX206*FW207</f>
        <v>1</v>
      </c>
      <c r="FY207" s="0" t="n">
        <f aca="false">FY$3^FY206*FX207</f>
        <v>1</v>
      </c>
      <c r="FZ207" s="0" t="n">
        <f aca="false">FZ$3^FZ206*FY207</f>
        <v>1</v>
      </c>
      <c r="GA207" s="0" t="n">
        <f aca="false">GA$3^GA206*FZ207</f>
        <v>1</v>
      </c>
      <c r="GB207" s="0" t="n">
        <f aca="false">GB$3^GB206*GA207</f>
        <v>1</v>
      </c>
      <c r="GC207" s="0" t="n">
        <f aca="false">GC$3^GC206*GB207</f>
        <v>1</v>
      </c>
      <c r="GD207" s="0" t="n">
        <f aca="false">GD$3^GD206*GC207</f>
        <v>1</v>
      </c>
      <c r="GE207" s="0" t="n">
        <f aca="false">GE$3^GE206*GD207</f>
        <v>1</v>
      </c>
      <c r="GF207" s="0" t="n">
        <f aca="false">GF$3^GF206*GE207</f>
        <v>1</v>
      </c>
      <c r="GG207" s="0" t="n">
        <f aca="false">GG$3^GG206*GF207</f>
        <v>1</v>
      </c>
      <c r="GH207" s="0" t="n">
        <f aca="false">GH$3^GH206*GG207</f>
        <v>1</v>
      </c>
      <c r="GI207" s="0" t="n">
        <f aca="false">GI$3^GI206*GH207</f>
        <v>1</v>
      </c>
      <c r="GJ207" s="0" t="n">
        <f aca="false">GJ$3^GJ206*GI207</f>
        <v>1</v>
      </c>
      <c r="GK207" s="0" t="n">
        <f aca="false">GK$3^GK206*GJ207</f>
        <v>1</v>
      </c>
      <c r="GL207" s="0" t="n">
        <f aca="false">GL$3^GL206*GK207</f>
        <v>1</v>
      </c>
      <c r="GM207" s="0" t="n">
        <f aca="false">GM$3^GM206*GL207</f>
        <v>1</v>
      </c>
      <c r="GN207" s="0" t="n">
        <f aca="false">GN$3^GN206*GM207</f>
        <v>1</v>
      </c>
      <c r="GO207" s="0" t="n">
        <f aca="false">GO$3^GO206*GN207</f>
        <v>1</v>
      </c>
      <c r="GP207" s="0" t="n">
        <f aca="false">GP$3^GP206*GO207</f>
        <v>1</v>
      </c>
      <c r="GQ207" s="0" t="n">
        <f aca="false">GP207</f>
        <v>1</v>
      </c>
    </row>
    <row r="208" customFormat="false" ht="6" hidden="true" customHeight="true" outlineLevel="0" collapsed="false">
      <c r="A208" s="1"/>
      <c r="B208" s="13"/>
      <c r="C208" s="10"/>
      <c r="D208" s="10"/>
      <c r="E208" s="61"/>
      <c r="F208" s="78"/>
      <c r="G208" s="61"/>
      <c r="H208" s="10"/>
      <c r="I208" s="10"/>
      <c r="AA208" s="0" t="s">
        <v>106</v>
      </c>
      <c r="AB208" s="15" t="n">
        <f aca="true">INT((RAND()*(V204-U204)+U204))</f>
        <v>17</v>
      </c>
      <c r="AC208" s="15" t="n">
        <f aca="true">INT((RAND()*(X204-W204+1)+W204))</f>
        <v>41</v>
      </c>
      <c r="AD208" s="0" t="n">
        <f aca="false">AC208-AC209*(AB209-AB208)</f>
        <v>41</v>
      </c>
      <c r="AE208" s="0" t="n">
        <v>256</v>
      </c>
      <c r="AF208" s="15" t="n">
        <f aca="false">IF(AD208/AE208=INT(AD208/AE208),1,0)</f>
        <v>0</v>
      </c>
      <c r="AG208" s="15" t="n">
        <f aca="false">IF(AF208=0,AD208,AD208/AE208)</f>
        <v>41</v>
      </c>
      <c r="AH208" s="15" t="n">
        <v>16</v>
      </c>
      <c r="AI208" s="15" t="n">
        <f aca="false">IF(AG208/AH208=INT(AG208/AH208),1,0)</f>
        <v>0</v>
      </c>
      <c r="AJ208" s="15" t="n">
        <f aca="false">IF(AI208=0,AG208,AG208/AH208)</f>
        <v>41</v>
      </c>
      <c r="AK208" s="15" t="n">
        <v>4</v>
      </c>
      <c r="AL208" s="15" t="n">
        <f aca="false">IF(AJ208/AK208=INT(AJ208/AK208),1,0)</f>
        <v>0</v>
      </c>
      <c r="AM208" s="15" t="n">
        <f aca="false">IF(AL208=0,AJ208,AJ208/AK208)</f>
        <v>41</v>
      </c>
      <c r="AN208" s="15" t="n">
        <v>2</v>
      </c>
      <c r="AO208" s="15" t="n">
        <f aca="false">IF(AM208/AN208=INT(AM208/AN208),1,0)</f>
        <v>0</v>
      </c>
      <c r="AP208" s="15" t="n">
        <f aca="false">IF(AO208=0,AM208,AM208/AN208)</f>
        <v>41</v>
      </c>
      <c r="AQ208" s="15" t="n">
        <v>81</v>
      </c>
      <c r="AR208" s="15" t="n">
        <f aca="false">IF(AP208/AQ208=INT(AP208/AQ208),1,0)</f>
        <v>0</v>
      </c>
      <c r="AS208" s="15" t="n">
        <f aca="false">IF(AR208=0,AP208,AP208/AQ208)</f>
        <v>41</v>
      </c>
      <c r="AT208" s="15" t="n">
        <v>9</v>
      </c>
      <c r="AU208" s="15" t="n">
        <f aca="false">IF(AS208/AT208=INT(AS208/AT208),1,0)</f>
        <v>0</v>
      </c>
      <c r="AV208" s="15" t="n">
        <f aca="false">IF(AU208=0,AS208,AS208/AT208)</f>
        <v>41</v>
      </c>
      <c r="AW208" s="15" t="n">
        <v>3</v>
      </c>
      <c r="AX208" s="15" t="n">
        <f aca="false">IF(AV208/AW208=INT(AV208/AW208),1,0)</f>
        <v>0</v>
      </c>
      <c r="AY208" s="15" t="n">
        <f aca="false">IF(AX208=0,AV208,AV208/AW208)</f>
        <v>41</v>
      </c>
      <c r="AZ208" s="15" t="n">
        <v>25</v>
      </c>
      <c r="BA208" s="15" t="n">
        <f aca="false">IF(AY208/AZ208=INT(AY208/AZ208),1,0)</f>
        <v>0</v>
      </c>
      <c r="BB208" s="15" t="n">
        <f aca="false">IF(BA208=0,AY208,AY208/AZ208)</f>
        <v>41</v>
      </c>
      <c r="BC208" s="15" t="n">
        <v>5</v>
      </c>
      <c r="BD208" s="15" t="n">
        <f aca="false">IF(BB208/BC208=INT(BB208/BC208),1,0)</f>
        <v>0</v>
      </c>
      <c r="BE208" s="15" t="n">
        <f aca="false">IF(BD208=0,BB208,BB208/BC208)</f>
        <v>41</v>
      </c>
      <c r="BF208" s="15" t="n">
        <v>49</v>
      </c>
      <c r="BG208" s="15" t="n">
        <f aca="false">IF(BE208/BF208=INT(BE208/BF208),1,0)</f>
        <v>0</v>
      </c>
      <c r="BH208" s="15" t="n">
        <f aca="false">IF(BG208=0,BE208,BE208/BF208)</f>
        <v>41</v>
      </c>
      <c r="BI208" s="15" t="n">
        <v>7</v>
      </c>
      <c r="BJ208" s="15" t="n">
        <f aca="false">IF(BH208/BI208=INT(BH208/BI208),1,0)</f>
        <v>0</v>
      </c>
      <c r="BK208" s="15" t="n">
        <f aca="false">IF(BJ208=0,BH208,BH208/BI208)</f>
        <v>41</v>
      </c>
      <c r="BL208" s="15" t="n">
        <v>121</v>
      </c>
      <c r="BM208" s="15" t="n">
        <f aca="false">IF(BK208/BL208=INT(BK208/BL208),1,0)</f>
        <v>0</v>
      </c>
      <c r="BN208" s="15" t="n">
        <f aca="false">IF(BM208=0,BK208,BK208/BL208)</f>
        <v>41</v>
      </c>
      <c r="BO208" s="15" t="n">
        <v>11</v>
      </c>
      <c r="BP208" s="15" t="n">
        <f aca="false">IF(BN208/BO208=INT(BN208/BO208),1,0)</f>
        <v>0</v>
      </c>
      <c r="BQ208" s="15" t="n">
        <f aca="false">IF(BP208=0,BN208,BN208/BO208)</f>
        <v>41</v>
      </c>
      <c r="BR208" s="15" t="n">
        <v>169</v>
      </c>
      <c r="BS208" s="15" t="n">
        <f aca="false">IF(BQ208/BR208=INT(BQ208/BR208),1,0)</f>
        <v>0</v>
      </c>
      <c r="BT208" s="15" t="n">
        <f aca="false">IF(BS208=0,BQ208,BQ208/BR208)</f>
        <v>41</v>
      </c>
      <c r="BU208" s="15" t="n">
        <v>13</v>
      </c>
      <c r="BV208" s="15" t="n">
        <f aca="false">IF(BT208/BU208=INT(BT208/BU208),1,0)</f>
        <v>0</v>
      </c>
      <c r="BW208" s="15" t="n">
        <f aca="false">IF(BV208=0,BT208,BT208/BU208)</f>
        <v>41</v>
      </c>
      <c r="BX208" s="15" t="n">
        <v>17</v>
      </c>
      <c r="BY208" s="15" t="n">
        <f aca="false">IF(BW208/BX208=INT(BW208/BX208),1,0)</f>
        <v>0</v>
      </c>
      <c r="BZ208" s="15" t="n">
        <f aca="false">IF(BY208=0,BW208,BW208/BX208)</f>
        <v>41</v>
      </c>
      <c r="CA208" s="15" t="n">
        <v>19</v>
      </c>
      <c r="CB208" s="15" t="n">
        <f aca="false">IF(BZ208/CA208=INT(BZ208/CA208),1,0)</f>
        <v>0</v>
      </c>
      <c r="CC208" s="15" t="n">
        <f aca="false">IF(CB208=0,BZ208,BZ208/CA208)</f>
        <v>41</v>
      </c>
      <c r="CD208" s="15" t="n">
        <v>23</v>
      </c>
      <c r="CE208" s="15" t="n">
        <f aca="false">IF(CC208/CD208=INT(CC208/CD208),1,0)</f>
        <v>0</v>
      </c>
      <c r="CF208" s="15" t="n">
        <f aca="false">IF(CE208=0,CC208,CC208/CD208)</f>
        <v>41</v>
      </c>
      <c r="CG208" s="15" t="n">
        <v>29</v>
      </c>
      <c r="CH208" s="15" t="n">
        <f aca="false">IF(CF208/CG208=INT(CF208/CG208),1,0)</f>
        <v>0</v>
      </c>
      <c r="CI208" s="15" t="n">
        <f aca="false">IF(CH208=0,CF208,CF208/CG208)</f>
        <v>41</v>
      </c>
      <c r="CJ208" s="15" t="n">
        <v>31</v>
      </c>
      <c r="CK208" s="15" t="n">
        <f aca="false">IF(CI208/CJ208=INT(CI208/CJ208),1,0)</f>
        <v>0</v>
      </c>
      <c r="CL208" s="15" t="n">
        <f aca="false">IF(CK208=0,CI208,CI208/CJ208)</f>
        <v>41</v>
      </c>
      <c r="CM208" s="15" t="n">
        <v>37</v>
      </c>
      <c r="CN208" s="15" t="n">
        <f aca="false">IF(CL208/CM208=INT(CL208/CM208),1,0)</f>
        <v>0</v>
      </c>
      <c r="CO208" s="15" t="n">
        <f aca="false">IF(CN208=0,CL208,CL208/CM208)</f>
        <v>41</v>
      </c>
      <c r="CP208" s="15" t="n">
        <v>41</v>
      </c>
      <c r="CQ208" s="15" t="n">
        <f aca="false">IF(CO208/CP208=INT(CO208/CP208),1,0)</f>
        <v>1</v>
      </c>
      <c r="CR208" s="15" t="n">
        <f aca="false">IF(CQ208=0,CO208,CO208/CP208)</f>
        <v>1</v>
      </c>
      <c r="CS208" s="15" t="n">
        <v>43</v>
      </c>
      <c r="CT208" s="15" t="n">
        <f aca="false">IF(CR208/CS208=INT(CR208/CS208),1,0)</f>
        <v>0</v>
      </c>
      <c r="CU208" s="15" t="n">
        <f aca="false">IF(CT208=0,CR208,CR208/CS208)</f>
        <v>1</v>
      </c>
      <c r="CV208" s="15" t="n">
        <v>47</v>
      </c>
      <c r="CW208" s="15" t="n">
        <f aca="false">IF(CU208/CV208=INT(CU208/CV208),1,0)</f>
        <v>0</v>
      </c>
      <c r="CX208" s="15" t="n">
        <f aca="false">IF(CW208=0,CU208,CU208/CV208)</f>
        <v>1</v>
      </c>
      <c r="CY208" s="15" t="n">
        <v>53</v>
      </c>
      <c r="CZ208" s="15" t="n">
        <f aca="false">IF(CX208/CY208=INT(CX208/CY208),1,0)</f>
        <v>0</v>
      </c>
      <c r="DA208" s="15" t="n">
        <f aca="false">IF(CZ208=0,CX208,CX208/CY208)</f>
        <v>1</v>
      </c>
      <c r="DB208" s="15" t="n">
        <v>59</v>
      </c>
      <c r="DC208" s="15" t="n">
        <f aca="false">IF(DA208/DB208=INT(DA208/DB208),1,0)</f>
        <v>0</v>
      </c>
      <c r="DD208" s="15" t="n">
        <f aca="false">IF(DC208=0,DA208,DA208/DB208)</f>
        <v>1</v>
      </c>
      <c r="DE208" s="15" t="n">
        <v>61</v>
      </c>
      <c r="DF208" s="15" t="n">
        <f aca="false">IF(DD208/DE208=INT(DD208/DE208),1,0)</f>
        <v>0</v>
      </c>
      <c r="DG208" s="15" t="n">
        <f aca="false">IF(DF208=0,DD208,DD208/DE208)</f>
        <v>1</v>
      </c>
      <c r="DH208" s="15" t="n">
        <v>67</v>
      </c>
      <c r="DI208" s="15" t="n">
        <f aca="false">IF(DG208/DH208=INT(DG208/DH208),1,0)</f>
        <v>0</v>
      </c>
      <c r="DJ208" s="15" t="n">
        <f aca="false">IF(DI208=0,DG208,DG208/DH208)</f>
        <v>1</v>
      </c>
      <c r="DK208" s="15" t="n">
        <v>71</v>
      </c>
      <c r="DL208" s="15" t="n">
        <f aca="false">IF(DJ208/DK208=INT(DJ208/DK208),1,0)</f>
        <v>0</v>
      </c>
      <c r="DM208" s="15" t="n">
        <f aca="false">IF(DL208=0,DJ208,DJ208/DK208)</f>
        <v>1</v>
      </c>
      <c r="DN208" s="15" t="n">
        <v>73</v>
      </c>
      <c r="DO208" s="15" t="n">
        <f aca="false">IF(DM208/DN208=INT(DM208/DN208),1,0)</f>
        <v>0</v>
      </c>
      <c r="DP208" s="15" t="n">
        <f aca="false">IF(DO208=0,DM208,DM208/DN208)</f>
        <v>1</v>
      </c>
      <c r="DQ208" s="15" t="n">
        <v>79</v>
      </c>
      <c r="DR208" s="15" t="n">
        <f aca="false">IF(DP208/DQ208=INT(DP208/DQ208),1,0)</f>
        <v>0</v>
      </c>
      <c r="DS208" s="15" t="n">
        <f aca="false">IF(DR208=0,DP208,DP208/DQ208)</f>
        <v>1</v>
      </c>
      <c r="DT208" s="15" t="n">
        <v>83</v>
      </c>
      <c r="DU208" s="15" t="n">
        <f aca="false">IF(DS208/DT208=INT(DS208/DT208),1,0)</f>
        <v>0</v>
      </c>
      <c r="DV208" s="15" t="n">
        <f aca="false">IF(DU208=0,DS208,DS208/DT208)</f>
        <v>1</v>
      </c>
      <c r="DW208" s="15" t="n">
        <v>89</v>
      </c>
      <c r="DX208" s="15" t="n">
        <f aca="false">IF(DV208/DW208=INT(DV208/DW208),1,0)</f>
        <v>0</v>
      </c>
      <c r="DY208" s="15" t="n">
        <f aca="false">IF(DX208=0,DV208,DV208/DW208)</f>
        <v>1</v>
      </c>
      <c r="DZ208" s="15" t="n">
        <v>97</v>
      </c>
      <c r="EA208" s="15" t="n">
        <f aca="false">IF(DY208/DZ208=INT(DY208/DZ208),1,0)</f>
        <v>0</v>
      </c>
      <c r="EB208" s="15" t="n">
        <f aca="false">IF(EA208=0,DY208,DY208/DZ208)</f>
        <v>1</v>
      </c>
      <c r="EC208" s="15" t="n">
        <v>101</v>
      </c>
      <c r="ED208" s="15" t="n">
        <f aca="false">IF(EB208/EC208=INT(EB208/EC208),1,0)</f>
        <v>0</v>
      </c>
      <c r="EE208" s="15" t="n">
        <f aca="false">IF(ED208=0,EB208,EB208/EC208)</f>
        <v>1</v>
      </c>
      <c r="EF208" s="15" t="n">
        <v>103</v>
      </c>
      <c r="EG208" s="15" t="n">
        <f aca="false">IF(EE208/EF208=INT(EE208/EF208),1,0)</f>
        <v>0</v>
      </c>
      <c r="EH208" s="15" t="n">
        <f aca="false">IF(EG208=0,EE208,EE208/EF208)</f>
        <v>1</v>
      </c>
      <c r="EI208" s="15" t="n">
        <v>107</v>
      </c>
      <c r="EJ208" s="15" t="n">
        <f aca="false">IF(EH208/EI208=INT(EH208/EI208),1,0)</f>
        <v>0</v>
      </c>
      <c r="EK208" s="15" t="n">
        <f aca="false">IF(EJ208=0,EH208,EH208/EI208)</f>
        <v>1</v>
      </c>
      <c r="EL208" s="15" t="n">
        <v>109</v>
      </c>
      <c r="EM208" s="15" t="n">
        <f aca="false">IF(EK208/EL208=INT(EK208/EL208),1,0)</f>
        <v>0</v>
      </c>
      <c r="EN208" s="15" t="n">
        <f aca="false">IF(EM208=0,EK208,EK208/EL208)</f>
        <v>1</v>
      </c>
      <c r="EO208" s="15" t="n">
        <v>113</v>
      </c>
      <c r="EP208" s="15" t="n">
        <f aca="false">IF(EN208/EO208=INT(EN208/EO208),1,0)</f>
        <v>0</v>
      </c>
      <c r="EQ208" s="15" t="n">
        <f aca="false">IF(EP208=0,EN208,EN208/EO208)</f>
        <v>1</v>
      </c>
      <c r="ER208" s="15" t="n">
        <v>127</v>
      </c>
      <c r="ES208" s="15" t="n">
        <f aca="false">IF(EQ208/ER208=INT(EQ208/ER208),1,0)</f>
        <v>0</v>
      </c>
      <c r="ET208" s="15" t="n">
        <f aca="false">IF(ES208=0,EQ208,EQ208/ER208)</f>
        <v>1</v>
      </c>
      <c r="EU208" s="15" t="n">
        <v>131</v>
      </c>
      <c r="EV208" s="15" t="n">
        <f aca="false">IF(ET208/EU208=INT(ET208/EU208),1,0)</f>
        <v>0</v>
      </c>
      <c r="EW208" s="15" t="n">
        <f aca="false">IF(EV208=0,ET208,ET208/EU208)</f>
        <v>1</v>
      </c>
      <c r="EX208" s="15" t="n">
        <v>137</v>
      </c>
      <c r="EY208" s="15" t="n">
        <f aca="false">IF(EW208/EX208=INT(EW208/EX208),1,0)</f>
        <v>0</v>
      </c>
      <c r="EZ208" s="15" t="n">
        <f aca="false">IF(EY208=0,EW208,EW208/EX208)</f>
        <v>1</v>
      </c>
      <c r="FA208" s="15" t="n">
        <v>139</v>
      </c>
      <c r="FB208" s="15" t="n">
        <f aca="false">IF(EZ208/FA208=INT(EZ208/FA208),1,0)</f>
        <v>0</v>
      </c>
      <c r="FC208" s="15" t="n">
        <f aca="false">IF(FB208=0,EZ208,EZ208/FA208)</f>
        <v>1</v>
      </c>
      <c r="FD208" s="15" t="n">
        <v>149</v>
      </c>
      <c r="FE208" s="15" t="n">
        <f aca="false">IF(FC208/FD208=INT(FC208/FD208),1,0)</f>
        <v>0</v>
      </c>
      <c r="FF208" s="15" t="n">
        <f aca="false">IF(FE208=0,FC208,FC208/FD208)</f>
        <v>1</v>
      </c>
      <c r="FG208" s="15"/>
      <c r="FH208" s="15" t="n">
        <f aca="false">8*AF208+4*AI208+2*AL208+AO208</f>
        <v>0</v>
      </c>
      <c r="FI208" s="15" t="n">
        <f aca="false">4*AR208+2*AU208+AX208</f>
        <v>0</v>
      </c>
      <c r="FJ208" s="15" t="n">
        <f aca="false">2*BA208+BD208</f>
        <v>0</v>
      </c>
      <c r="FK208" s="15" t="n">
        <f aca="false">2*BG208+BJ208</f>
        <v>0</v>
      </c>
      <c r="FL208" s="15" t="n">
        <f aca="false">2*BM208+BP208</f>
        <v>0</v>
      </c>
      <c r="FM208" s="15" t="n">
        <f aca="false">2*BS208+BV208</f>
        <v>0</v>
      </c>
      <c r="FN208" s="15" t="n">
        <f aca="false">BY208</f>
        <v>0</v>
      </c>
      <c r="FO208" s="15" t="n">
        <f aca="false">CB208</f>
        <v>0</v>
      </c>
      <c r="FP208" s="15" t="n">
        <f aca="false">CE208</f>
        <v>0</v>
      </c>
      <c r="FQ208" s="15" t="n">
        <f aca="false">CH208</f>
        <v>0</v>
      </c>
      <c r="FR208" s="15" t="n">
        <f aca="false">CK208</f>
        <v>0</v>
      </c>
      <c r="FS208" s="0" t="n">
        <f aca="false">CN208</f>
        <v>0</v>
      </c>
      <c r="FT208" s="0" t="n">
        <f aca="false">CQ208</f>
        <v>1</v>
      </c>
      <c r="FU208" s="0" t="n">
        <f aca="false">CT208</f>
        <v>0</v>
      </c>
      <c r="FV208" s="0" t="n">
        <f aca="false">CW208</f>
        <v>0</v>
      </c>
      <c r="FW208" s="0" t="n">
        <f aca="false">CZ208</f>
        <v>0</v>
      </c>
      <c r="FX208" s="0" t="n">
        <f aca="false">DC208</f>
        <v>0</v>
      </c>
      <c r="FY208" s="0" t="n">
        <f aca="false">DF208</f>
        <v>0</v>
      </c>
      <c r="FZ208" s="0" t="n">
        <f aca="false">DI208</f>
        <v>0</v>
      </c>
      <c r="GA208" s="0" t="n">
        <f aca="false">DL208</f>
        <v>0</v>
      </c>
      <c r="GB208" s="0" t="n">
        <f aca="false">DO208</f>
        <v>0</v>
      </c>
      <c r="GC208" s="0" t="n">
        <f aca="false">DR208</f>
        <v>0</v>
      </c>
      <c r="GD208" s="0" t="n">
        <f aca="false">DU208</f>
        <v>0</v>
      </c>
      <c r="GE208" s="0" t="n">
        <f aca="false">DX208</f>
        <v>0</v>
      </c>
      <c r="GF208" s="0" t="n">
        <f aca="false">EA208</f>
        <v>0</v>
      </c>
      <c r="GG208" s="0" t="n">
        <f aca="false">ED208</f>
        <v>0</v>
      </c>
      <c r="GH208" s="0" t="n">
        <f aca="false">EG208</f>
        <v>0</v>
      </c>
      <c r="GI208" s="0" t="n">
        <f aca="false">EJ208</f>
        <v>0</v>
      </c>
      <c r="GJ208" s="0" t="n">
        <f aca="false">EM208</f>
        <v>0</v>
      </c>
      <c r="GK208" s="0" t="n">
        <f aca="false">EP208</f>
        <v>0</v>
      </c>
      <c r="GL208" s="0" t="n">
        <f aca="false">ES208</f>
        <v>0</v>
      </c>
      <c r="GM208" s="0" t="n">
        <f aca="false">EV208</f>
        <v>0</v>
      </c>
      <c r="GN208" s="0" t="n">
        <f aca="false">EY208</f>
        <v>0</v>
      </c>
      <c r="GO208" s="0" t="n">
        <f aca="false">FB208</f>
        <v>0</v>
      </c>
      <c r="GP208" s="0" t="n">
        <f aca="false">FE208</f>
        <v>0</v>
      </c>
      <c r="GQ208" s="0" t="n">
        <f aca="false">AD208</f>
        <v>41</v>
      </c>
      <c r="GR208" s="0" t="n">
        <f aca="false">GQ208/GQ211</f>
        <v>41</v>
      </c>
    </row>
    <row r="209" customFormat="false" ht="6" hidden="true" customHeight="true" outlineLevel="0" collapsed="false">
      <c r="A209" s="1"/>
      <c r="B209" s="13"/>
      <c r="C209" s="10"/>
      <c r="D209" s="10"/>
      <c r="E209" s="61"/>
      <c r="F209" s="78"/>
      <c r="G209" s="61"/>
      <c r="H209" s="10"/>
      <c r="I209" s="10"/>
      <c r="AB209" s="0" t="n">
        <f aca="false">AB208+INT(AC208/AC209)</f>
        <v>17</v>
      </c>
      <c r="AC209" s="15" t="n">
        <f aca="true">IF(Y204&gt;AC208,INT((RAND()*(Z204-Y204+1)+Y204)),INT((RAND()*(Z204-AC208)+AC208+1)))</f>
        <v>47</v>
      </c>
      <c r="AD209" s="0" t="n">
        <f aca="false">AC209</f>
        <v>47</v>
      </c>
      <c r="AE209" s="0" t="n">
        <v>256</v>
      </c>
      <c r="AF209" s="15" t="n">
        <f aca="false">IF(AD209/AE209=INT(AD209/AE209),1,0)</f>
        <v>0</v>
      </c>
      <c r="AG209" s="15" t="n">
        <f aca="false">IF(AF209=0,AD209,AD209/AE209)</f>
        <v>47</v>
      </c>
      <c r="AH209" s="15" t="n">
        <v>16</v>
      </c>
      <c r="AI209" s="15" t="n">
        <f aca="false">IF(AG209/AH209=INT(AG209/AH209),1,0)</f>
        <v>0</v>
      </c>
      <c r="AJ209" s="15" t="n">
        <f aca="false">IF(AI209=0,AG209,AG209/AH209)</f>
        <v>47</v>
      </c>
      <c r="AK209" s="15" t="n">
        <v>4</v>
      </c>
      <c r="AL209" s="15" t="n">
        <f aca="false">IF(AJ209/AK209=INT(AJ209/AK209),1,0)</f>
        <v>0</v>
      </c>
      <c r="AM209" s="15" t="n">
        <f aca="false">IF(AL209=0,AJ209,AJ209/AK209)</f>
        <v>47</v>
      </c>
      <c r="AN209" s="15" t="n">
        <v>2</v>
      </c>
      <c r="AO209" s="15" t="n">
        <f aca="false">IF(AM209/AN209=INT(AM209/AN209),1,0)</f>
        <v>0</v>
      </c>
      <c r="AP209" s="15" t="n">
        <f aca="false">IF(AO209=0,AM209,AM209/AN209)</f>
        <v>47</v>
      </c>
      <c r="AQ209" s="15" t="n">
        <v>81</v>
      </c>
      <c r="AR209" s="15" t="n">
        <f aca="false">IF(AP209/AQ209=INT(AP209/AQ209),1,0)</f>
        <v>0</v>
      </c>
      <c r="AS209" s="15" t="n">
        <f aca="false">IF(AR209=0,AP209,AP209/AQ209)</f>
        <v>47</v>
      </c>
      <c r="AT209" s="15" t="n">
        <v>9</v>
      </c>
      <c r="AU209" s="15" t="n">
        <f aca="false">IF(AS209/AT209=INT(AS209/AT209),1,0)</f>
        <v>0</v>
      </c>
      <c r="AV209" s="15" t="n">
        <f aca="false">IF(AU209=0,AS209,AS209/AT209)</f>
        <v>47</v>
      </c>
      <c r="AW209" s="15" t="n">
        <v>3</v>
      </c>
      <c r="AX209" s="15" t="n">
        <f aca="false">IF(AV209/AW209=INT(AV209/AW209),1,0)</f>
        <v>0</v>
      </c>
      <c r="AY209" s="15" t="n">
        <f aca="false">IF(AX209=0,AV209,AV209/AW209)</f>
        <v>47</v>
      </c>
      <c r="AZ209" s="15" t="n">
        <v>25</v>
      </c>
      <c r="BA209" s="15" t="n">
        <f aca="false">IF(AY209/AZ209=INT(AY209/AZ209),1,0)</f>
        <v>0</v>
      </c>
      <c r="BB209" s="15" t="n">
        <f aca="false">IF(BA209=0,AY209,AY209/AZ209)</f>
        <v>47</v>
      </c>
      <c r="BC209" s="15" t="n">
        <v>5</v>
      </c>
      <c r="BD209" s="15" t="n">
        <f aca="false">IF(BB209/BC209=INT(BB209/BC209),1,0)</f>
        <v>0</v>
      </c>
      <c r="BE209" s="15" t="n">
        <f aca="false">IF(BD209=0,BB209,BB209/BC209)</f>
        <v>47</v>
      </c>
      <c r="BF209" s="15" t="n">
        <v>49</v>
      </c>
      <c r="BG209" s="15" t="n">
        <f aca="false">IF(BE209/BF209=INT(BE209/BF209),1,0)</f>
        <v>0</v>
      </c>
      <c r="BH209" s="15" t="n">
        <f aca="false">IF(BG209=0,BE209,BE209/BF209)</f>
        <v>47</v>
      </c>
      <c r="BI209" s="15" t="n">
        <v>7</v>
      </c>
      <c r="BJ209" s="15" t="n">
        <f aca="false">IF(BH209/BI209=INT(BH209/BI209),1,0)</f>
        <v>0</v>
      </c>
      <c r="BK209" s="15" t="n">
        <f aca="false">IF(BJ209=0,BH209,BH209/BI209)</f>
        <v>47</v>
      </c>
      <c r="BL209" s="15" t="n">
        <v>121</v>
      </c>
      <c r="BM209" s="15" t="n">
        <f aca="false">IF(BK209/BL209=INT(BK209/BL209),1,0)</f>
        <v>0</v>
      </c>
      <c r="BN209" s="15" t="n">
        <f aca="false">IF(BM209=0,BK209,BK209/BL209)</f>
        <v>47</v>
      </c>
      <c r="BO209" s="15" t="n">
        <v>11</v>
      </c>
      <c r="BP209" s="15" t="n">
        <f aca="false">IF(BN209/BO209=INT(BN209/BO209),1,0)</f>
        <v>0</v>
      </c>
      <c r="BQ209" s="15" t="n">
        <f aca="false">IF(BP209=0,BN209,BN209/BO209)</f>
        <v>47</v>
      </c>
      <c r="BR209" s="15" t="n">
        <v>169</v>
      </c>
      <c r="BS209" s="15" t="n">
        <f aca="false">IF(BQ209/BR209=INT(BQ209/BR209),1,0)</f>
        <v>0</v>
      </c>
      <c r="BT209" s="15" t="n">
        <f aca="false">IF(BS209=0,BQ209,BQ209/BR209)</f>
        <v>47</v>
      </c>
      <c r="BU209" s="15" t="n">
        <v>13</v>
      </c>
      <c r="BV209" s="15" t="n">
        <f aca="false">IF(BT209/BU209=INT(BT209/BU209),1,0)</f>
        <v>0</v>
      </c>
      <c r="BW209" s="15" t="n">
        <f aca="false">IF(BV209=0,BT209,BT209/BU209)</f>
        <v>47</v>
      </c>
      <c r="BX209" s="15" t="n">
        <v>17</v>
      </c>
      <c r="BY209" s="15" t="n">
        <f aca="false">IF(BW209/BX209=INT(BW209/BX209),1,0)</f>
        <v>0</v>
      </c>
      <c r="BZ209" s="15" t="n">
        <f aca="false">IF(BY209=0,BW209,BW209/BX209)</f>
        <v>47</v>
      </c>
      <c r="CA209" s="15" t="n">
        <v>19</v>
      </c>
      <c r="CB209" s="15" t="n">
        <f aca="false">IF(BZ209/CA209=INT(BZ209/CA209),1,0)</f>
        <v>0</v>
      </c>
      <c r="CC209" s="15" t="n">
        <f aca="false">IF(CB209=0,BZ209,BZ209/CA209)</f>
        <v>47</v>
      </c>
      <c r="CD209" s="15" t="n">
        <v>23</v>
      </c>
      <c r="CE209" s="15" t="n">
        <f aca="false">IF(CC209/CD209=INT(CC209/CD209),1,0)</f>
        <v>0</v>
      </c>
      <c r="CF209" s="15" t="n">
        <f aca="false">IF(CE209=0,CC209,CC209/CD209)</f>
        <v>47</v>
      </c>
      <c r="CG209" s="15" t="n">
        <v>29</v>
      </c>
      <c r="CH209" s="15" t="n">
        <f aca="false">IF(CF209/CG209=INT(CF209/CG209),1,0)</f>
        <v>0</v>
      </c>
      <c r="CI209" s="15" t="n">
        <f aca="false">IF(CH209=0,CF209,CF209/CG209)</f>
        <v>47</v>
      </c>
      <c r="CJ209" s="15" t="n">
        <v>31</v>
      </c>
      <c r="CK209" s="15" t="n">
        <f aca="false">IF(CI209/CJ209=INT(CI209/CJ209),1,0)</f>
        <v>0</v>
      </c>
      <c r="CL209" s="15" t="n">
        <f aca="false">IF(CK209=0,CI209,CI209/CJ209)</f>
        <v>47</v>
      </c>
      <c r="CM209" s="15" t="n">
        <v>37</v>
      </c>
      <c r="CN209" s="15" t="n">
        <f aca="false">IF(CL209/CM209=INT(CL209/CM209),1,0)</f>
        <v>0</v>
      </c>
      <c r="CO209" s="15" t="n">
        <f aca="false">IF(CN209=0,CL209,CL209/CM209)</f>
        <v>47</v>
      </c>
      <c r="CP209" s="15" t="n">
        <v>41</v>
      </c>
      <c r="CQ209" s="15" t="n">
        <f aca="false">IF(CO209/CP209=INT(CO209/CP209),1,0)</f>
        <v>0</v>
      </c>
      <c r="CR209" s="15" t="n">
        <f aca="false">IF(CQ209=0,CO209,CO209/CP209)</f>
        <v>47</v>
      </c>
      <c r="CS209" s="15" t="n">
        <v>43</v>
      </c>
      <c r="CT209" s="15" t="n">
        <f aca="false">IF(CR209/CS209=INT(CR209/CS209),1,0)</f>
        <v>0</v>
      </c>
      <c r="CU209" s="15" t="n">
        <f aca="false">IF(CT209=0,CR209,CR209/CS209)</f>
        <v>47</v>
      </c>
      <c r="CV209" s="15" t="n">
        <v>47</v>
      </c>
      <c r="CW209" s="15" t="n">
        <f aca="false">IF(CU209/CV209=INT(CU209/CV209),1,0)</f>
        <v>1</v>
      </c>
      <c r="CX209" s="15" t="n">
        <f aca="false">IF(CW209=0,CU209,CU209/CV209)</f>
        <v>1</v>
      </c>
      <c r="CY209" s="15" t="n">
        <v>53</v>
      </c>
      <c r="CZ209" s="15" t="n">
        <f aca="false">IF(CX209/CY209=INT(CX209/CY209),1,0)</f>
        <v>0</v>
      </c>
      <c r="DA209" s="15" t="n">
        <f aca="false">IF(CZ209=0,CX209,CX209/CY209)</f>
        <v>1</v>
      </c>
      <c r="DB209" s="15" t="n">
        <v>59</v>
      </c>
      <c r="DC209" s="15" t="n">
        <f aca="false">IF(DA209/DB209=INT(DA209/DB209),1,0)</f>
        <v>0</v>
      </c>
      <c r="DD209" s="15" t="n">
        <f aca="false">IF(DC209=0,DA209,DA209/DB209)</f>
        <v>1</v>
      </c>
      <c r="DE209" s="15" t="n">
        <v>61</v>
      </c>
      <c r="DF209" s="15" t="n">
        <f aca="false">IF(DD209/DE209=INT(DD209/DE209),1,0)</f>
        <v>0</v>
      </c>
      <c r="DG209" s="15" t="n">
        <f aca="false">IF(DF209=0,DD209,DD209/DE209)</f>
        <v>1</v>
      </c>
      <c r="DH209" s="15" t="n">
        <v>67</v>
      </c>
      <c r="DI209" s="15" t="n">
        <f aca="false">IF(DG209/DH209=INT(DG209/DH209),1,0)</f>
        <v>0</v>
      </c>
      <c r="DJ209" s="15" t="n">
        <f aca="false">IF(DI209=0,DG209,DG209/DH209)</f>
        <v>1</v>
      </c>
      <c r="DK209" s="15" t="n">
        <v>71</v>
      </c>
      <c r="DL209" s="15" t="n">
        <f aca="false">IF(DJ209/DK209=INT(DJ209/DK209),1,0)</f>
        <v>0</v>
      </c>
      <c r="DM209" s="15" t="n">
        <f aca="false">IF(DL209=0,DJ209,DJ209/DK209)</f>
        <v>1</v>
      </c>
      <c r="DN209" s="15" t="n">
        <v>73</v>
      </c>
      <c r="DO209" s="15" t="n">
        <f aca="false">IF(DM209/DN209=INT(DM209/DN209),1,0)</f>
        <v>0</v>
      </c>
      <c r="DP209" s="15" t="n">
        <f aca="false">IF(DO209=0,DM209,DM209/DN209)</f>
        <v>1</v>
      </c>
      <c r="DQ209" s="15" t="n">
        <v>79</v>
      </c>
      <c r="DR209" s="15" t="n">
        <f aca="false">IF(DP209/DQ209=INT(DP209/DQ209),1,0)</f>
        <v>0</v>
      </c>
      <c r="DS209" s="15" t="n">
        <f aca="false">IF(DR209=0,DP209,DP209/DQ209)</f>
        <v>1</v>
      </c>
      <c r="DT209" s="15" t="n">
        <v>83</v>
      </c>
      <c r="DU209" s="15" t="n">
        <f aca="false">IF(DS209/DT209=INT(DS209/DT209),1,0)</f>
        <v>0</v>
      </c>
      <c r="DV209" s="15" t="n">
        <f aca="false">IF(DU209=0,DS209,DS209/DT209)</f>
        <v>1</v>
      </c>
      <c r="DW209" s="15" t="n">
        <v>89</v>
      </c>
      <c r="DX209" s="15" t="n">
        <f aca="false">IF(DV209/DW209=INT(DV209/DW209),1,0)</f>
        <v>0</v>
      </c>
      <c r="DY209" s="15" t="n">
        <f aca="false">IF(DX209=0,DV209,DV209/DW209)</f>
        <v>1</v>
      </c>
      <c r="DZ209" s="15" t="n">
        <v>97</v>
      </c>
      <c r="EA209" s="15" t="n">
        <f aca="false">IF(DY209/DZ209=INT(DY209/DZ209),1,0)</f>
        <v>0</v>
      </c>
      <c r="EB209" s="15" t="n">
        <f aca="false">IF(EA209=0,DY209,DY209/DZ209)</f>
        <v>1</v>
      </c>
      <c r="EC209" s="15" t="n">
        <v>101</v>
      </c>
      <c r="ED209" s="15" t="n">
        <f aca="false">IF(EB209/EC209=INT(EB209/EC209),1,0)</f>
        <v>0</v>
      </c>
      <c r="EE209" s="15" t="n">
        <f aca="false">IF(ED209=0,EB209,EB209/EC209)</f>
        <v>1</v>
      </c>
      <c r="EF209" s="15" t="n">
        <v>103</v>
      </c>
      <c r="EG209" s="15" t="n">
        <f aca="false">IF(EE209/EF209=INT(EE209/EF209),1,0)</f>
        <v>0</v>
      </c>
      <c r="EH209" s="15" t="n">
        <f aca="false">IF(EG209=0,EE209,EE209/EF209)</f>
        <v>1</v>
      </c>
      <c r="EI209" s="15" t="n">
        <v>107</v>
      </c>
      <c r="EJ209" s="15" t="n">
        <f aca="false">IF(EH209/EI209=INT(EH209/EI209),1,0)</f>
        <v>0</v>
      </c>
      <c r="EK209" s="15" t="n">
        <f aca="false">IF(EJ209=0,EH209,EH209/EI209)</f>
        <v>1</v>
      </c>
      <c r="EL209" s="15" t="n">
        <v>109</v>
      </c>
      <c r="EM209" s="15" t="n">
        <f aca="false">IF(EK209/EL209=INT(EK209/EL209),1,0)</f>
        <v>0</v>
      </c>
      <c r="EN209" s="15" t="n">
        <f aca="false">IF(EM209=0,EK209,EK209/EL209)</f>
        <v>1</v>
      </c>
      <c r="EO209" s="15" t="n">
        <v>113</v>
      </c>
      <c r="EP209" s="15" t="n">
        <f aca="false">IF(EN209/EO209=INT(EN209/EO209),1,0)</f>
        <v>0</v>
      </c>
      <c r="EQ209" s="15" t="n">
        <f aca="false">IF(EP209=0,EN209,EN209/EO209)</f>
        <v>1</v>
      </c>
      <c r="ER209" s="15" t="n">
        <v>127</v>
      </c>
      <c r="ES209" s="15" t="n">
        <f aca="false">IF(EQ209/ER209=INT(EQ209/ER209),1,0)</f>
        <v>0</v>
      </c>
      <c r="ET209" s="15" t="n">
        <f aca="false">IF(ES209=0,EQ209,EQ209/ER209)</f>
        <v>1</v>
      </c>
      <c r="EU209" s="15" t="n">
        <v>131</v>
      </c>
      <c r="EV209" s="15" t="n">
        <f aca="false">IF(ET209/EU209=INT(ET209/EU209),1,0)</f>
        <v>0</v>
      </c>
      <c r="EW209" s="15" t="n">
        <f aca="false">IF(EV209=0,ET209,ET209/EU209)</f>
        <v>1</v>
      </c>
      <c r="EX209" s="15" t="n">
        <v>137</v>
      </c>
      <c r="EY209" s="15" t="n">
        <f aca="false">IF(EW209/EX209=INT(EW209/EX209),1,0)</f>
        <v>0</v>
      </c>
      <c r="EZ209" s="15" t="n">
        <f aca="false">IF(EY209=0,EW209,EW209/EX209)</f>
        <v>1</v>
      </c>
      <c r="FA209" s="15" t="n">
        <v>139</v>
      </c>
      <c r="FB209" s="15" t="n">
        <f aca="false">IF(EZ209/FA209=INT(EZ209/FA209),1,0)</f>
        <v>0</v>
      </c>
      <c r="FC209" s="15" t="n">
        <f aca="false">IF(FB209=0,EZ209,EZ209/FA209)</f>
        <v>1</v>
      </c>
      <c r="FD209" s="15" t="n">
        <v>149</v>
      </c>
      <c r="FE209" s="15" t="n">
        <f aca="false">IF(FC209/FD209=INT(FC209/FD209),1,0)</f>
        <v>0</v>
      </c>
      <c r="FF209" s="15" t="n">
        <f aca="false">IF(FE209=0,FC209,FC209/FD209)</f>
        <v>1</v>
      </c>
      <c r="FG209" s="15"/>
      <c r="FH209" s="15" t="n">
        <f aca="false">8*AF209+4*AI209+2*AL209+AO209</f>
        <v>0</v>
      </c>
      <c r="FI209" s="15" t="n">
        <f aca="false">4*AR209+2*AU209+AX209</f>
        <v>0</v>
      </c>
      <c r="FJ209" s="15" t="n">
        <f aca="false">2*BA209+BD209</f>
        <v>0</v>
      </c>
      <c r="FK209" s="15" t="n">
        <f aca="false">2*BG209+BJ209</f>
        <v>0</v>
      </c>
      <c r="FL209" s="15" t="n">
        <f aca="false">2*BM209+BP209</f>
        <v>0</v>
      </c>
      <c r="FM209" s="15" t="n">
        <f aca="false">2*BS209+BV209</f>
        <v>0</v>
      </c>
      <c r="FN209" s="15" t="n">
        <f aca="false">BY209</f>
        <v>0</v>
      </c>
      <c r="FO209" s="15" t="n">
        <f aca="false">CB209</f>
        <v>0</v>
      </c>
      <c r="FP209" s="15" t="n">
        <f aca="false">CE209</f>
        <v>0</v>
      </c>
      <c r="FQ209" s="15" t="n">
        <f aca="false">CH209</f>
        <v>0</v>
      </c>
      <c r="FR209" s="15" t="n">
        <f aca="false">CK209</f>
        <v>0</v>
      </c>
      <c r="FS209" s="0" t="n">
        <f aca="false">CN209</f>
        <v>0</v>
      </c>
      <c r="FT209" s="0" t="n">
        <f aca="false">CQ209</f>
        <v>0</v>
      </c>
      <c r="FU209" s="0" t="n">
        <f aca="false">CT209</f>
        <v>0</v>
      </c>
      <c r="FV209" s="0" t="n">
        <f aca="false">CW209</f>
        <v>1</v>
      </c>
      <c r="FW209" s="0" t="n">
        <f aca="false">CZ209</f>
        <v>0</v>
      </c>
      <c r="FX209" s="0" t="n">
        <f aca="false">DC209</f>
        <v>0</v>
      </c>
      <c r="FY209" s="0" t="n">
        <f aca="false">DF209</f>
        <v>0</v>
      </c>
      <c r="FZ209" s="0" t="n">
        <f aca="false">DI209</f>
        <v>0</v>
      </c>
      <c r="GA209" s="0" t="n">
        <f aca="false">DL209</f>
        <v>0</v>
      </c>
      <c r="GB209" s="0" t="n">
        <f aca="false">DO209</f>
        <v>0</v>
      </c>
      <c r="GC209" s="0" t="n">
        <f aca="false">DR209</f>
        <v>0</v>
      </c>
      <c r="GD209" s="0" t="n">
        <f aca="false">DU209</f>
        <v>0</v>
      </c>
      <c r="GE209" s="0" t="n">
        <f aca="false">DX209</f>
        <v>0</v>
      </c>
      <c r="GF209" s="0" t="n">
        <f aca="false">EA209</f>
        <v>0</v>
      </c>
      <c r="GG209" s="0" t="n">
        <f aca="false">ED209</f>
        <v>0</v>
      </c>
      <c r="GH209" s="0" t="n">
        <f aca="false">EG209</f>
        <v>0</v>
      </c>
      <c r="GI209" s="0" t="n">
        <f aca="false">EJ209</f>
        <v>0</v>
      </c>
      <c r="GJ209" s="0" t="n">
        <f aca="false">EM209</f>
        <v>0</v>
      </c>
      <c r="GK209" s="0" t="n">
        <f aca="false">EP209</f>
        <v>0</v>
      </c>
      <c r="GL209" s="0" t="n">
        <f aca="false">ES209</f>
        <v>0</v>
      </c>
      <c r="GM209" s="0" t="n">
        <f aca="false">EV209</f>
        <v>0</v>
      </c>
      <c r="GN209" s="0" t="n">
        <f aca="false">EY209</f>
        <v>0</v>
      </c>
      <c r="GO209" s="0" t="n">
        <f aca="false">FB209</f>
        <v>0</v>
      </c>
      <c r="GP209" s="0" t="n">
        <f aca="false">FE209</f>
        <v>0</v>
      </c>
      <c r="GQ209" s="0" t="n">
        <f aca="false">AD209</f>
        <v>47</v>
      </c>
      <c r="GR209" s="0" t="n">
        <f aca="false">GQ209/GQ211</f>
        <v>47</v>
      </c>
    </row>
    <row r="210" customFormat="false" ht="6" hidden="true" customHeight="true" outlineLevel="0" collapsed="false">
      <c r="A210" s="1"/>
      <c r="B210" s="13"/>
      <c r="C210" s="10"/>
      <c r="D210" s="10"/>
      <c r="E210" s="61"/>
      <c r="F210" s="78"/>
      <c r="G210" s="61"/>
      <c r="H210" s="10"/>
      <c r="I210" s="10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 t="n">
        <f aca="false">IF(FH208&lt;FH209,FH208,FH209)</f>
        <v>0</v>
      </c>
      <c r="FI210" s="15" t="n">
        <f aca="false">IF(FI208&lt;FI209,FI208,FI209)</f>
        <v>0</v>
      </c>
      <c r="FJ210" s="15" t="n">
        <f aca="false">IF(FJ208&lt;FJ209,FJ208,FJ209)</f>
        <v>0</v>
      </c>
      <c r="FK210" s="15" t="n">
        <f aca="false">IF(FK208&lt;FK209,FK208,FK209)</f>
        <v>0</v>
      </c>
      <c r="FL210" s="15" t="n">
        <f aca="false">IF(FL208&lt;FL209,FL208,FL209)</f>
        <v>0</v>
      </c>
      <c r="FM210" s="15" t="n">
        <f aca="false">IF(FM208&lt;FM209,FM208,FM209)</f>
        <v>0</v>
      </c>
      <c r="FN210" s="15" t="n">
        <f aca="false">IF(FN208&lt;FN209,FN208,FN209)</f>
        <v>0</v>
      </c>
      <c r="FO210" s="15" t="n">
        <f aca="false">IF(FO208&lt;FO209,FO208,FO209)</f>
        <v>0</v>
      </c>
      <c r="FP210" s="15" t="n">
        <f aca="false">IF(FP208&lt;FP209,FP208,FP209)</f>
        <v>0</v>
      </c>
      <c r="FQ210" s="15" t="n">
        <f aca="false">IF(FQ208&lt;FQ209,FQ208,FQ209)</f>
        <v>0</v>
      </c>
      <c r="FR210" s="15" t="n">
        <f aca="false">IF(FR208&lt;FR209,FR208,FR209)</f>
        <v>0</v>
      </c>
      <c r="FS210" s="15" t="n">
        <f aca="false">IF(FS208&lt;FS209,FS208,FS209)</f>
        <v>0</v>
      </c>
      <c r="FT210" s="15" t="n">
        <f aca="false">IF(FT208&lt;FT209,FT208,FT209)</f>
        <v>0</v>
      </c>
      <c r="FU210" s="15" t="n">
        <f aca="false">IF(FU208&lt;FU209,FU208,FU209)</f>
        <v>0</v>
      </c>
      <c r="FV210" s="15" t="n">
        <f aca="false">IF(FV208&lt;FV209,FV208,FV209)</f>
        <v>0</v>
      </c>
      <c r="FW210" s="15" t="n">
        <f aca="false">IF(FW208&lt;FW209,FW208,FW209)</f>
        <v>0</v>
      </c>
      <c r="FX210" s="15" t="n">
        <f aca="false">IF(FX208&lt;FX209,FX208,FX209)</f>
        <v>0</v>
      </c>
      <c r="FY210" s="15" t="n">
        <f aca="false">IF(FY208&lt;FY209,FY208,FY209)</f>
        <v>0</v>
      </c>
      <c r="FZ210" s="15" t="n">
        <f aca="false">IF(FZ208&lt;FZ209,FZ208,FZ209)</f>
        <v>0</v>
      </c>
      <c r="GA210" s="15" t="n">
        <f aca="false">IF(GA208&lt;GA209,GA208,GA209)</f>
        <v>0</v>
      </c>
      <c r="GB210" s="15" t="n">
        <f aca="false">IF(GB208&lt;GB209,GB208,GB209)</f>
        <v>0</v>
      </c>
      <c r="GC210" s="15" t="n">
        <f aca="false">IF(GC208&lt;GC209,GC208,GC209)</f>
        <v>0</v>
      </c>
      <c r="GD210" s="15" t="n">
        <f aca="false">IF(GD208&lt;GD209,GD208,GD209)</f>
        <v>0</v>
      </c>
      <c r="GE210" s="15" t="n">
        <f aca="false">IF(GE208&lt;GE209,GE208,GE209)</f>
        <v>0</v>
      </c>
      <c r="GF210" s="15" t="n">
        <f aca="false">IF(GF208&lt;GF209,GF208,GF209)</f>
        <v>0</v>
      </c>
      <c r="GG210" s="15" t="n">
        <f aca="false">IF(GG208&lt;GG209,GG208,GG209)</f>
        <v>0</v>
      </c>
      <c r="GH210" s="15" t="n">
        <f aca="false">IF(GH208&lt;GH209,GH208,GH209)</f>
        <v>0</v>
      </c>
      <c r="GI210" s="15" t="n">
        <f aca="false">IF(GI208&lt;GI209,GI208,GI209)</f>
        <v>0</v>
      </c>
      <c r="GJ210" s="15" t="n">
        <f aca="false">IF(GJ208&lt;GJ209,GJ208,GJ209)</f>
        <v>0</v>
      </c>
      <c r="GK210" s="15" t="n">
        <f aca="false">IF(GK208&lt;GK209,GK208,GK209)</f>
        <v>0</v>
      </c>
      <c r="GL210" s="15" t="n">
        <f aca="false">IF(GL208&lt;GL209,GL208,GL209)</f>
        <v>0</v>
      </c>
      <c r="GM210" s="15" t="n">
        <f aca="false">IF(GM208&lt;GM209,GM208,GM209)</f>
        <v>0</v>
      </c>
      <c r="GN210" s="15" t="n">
        <f aca="false">IF(GN208&lt;GN209,GN208,GN209)</f>
        <v>0</v>
      </c>
      <c r="GO210" s="15" t="n">
        <f aca="false">IF(GO208&lt;GO209,GO208,GO209)</f>
        <v>0</v>
      </c>
      <c r="GP210" s="15" t="n">
        <f aca="false">IF(GP208&lt;GP209,GP208,GP209)</f>
        <v>0</v>
      </c>
    </row>
    <row r="211" customFormat="false" ht="6" hidden="true" customHeight="true" outlineLevel="0" collapsed="false">
      <c r="A211" s="1"/>
      <c r="B211" s="13"/>
      <c r="C211" s="10"/>
      <c r="D211" s="10"/>
      <c r="E211" s="61"/>
      <c r="F211" s="78"/>
      <c r="G211" s="61"/>
      <c r="H211" s="10"/>
      <c r="I211" s="10"/>
      <c r="AC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0" t="n">
        <f aca="false">FH$3^FH210</f>
        <v>1</v>
      </c>
      <c r="FI211" s="0" t="n">
        <f aca="false">FI$3^FI210*FH211</f>
        <v>1</v>
      </c>
      <c r="FJ211" s="0" t="n">
        <f aca="false">FJ$3^FJ210*FI211</f>
        <v>1</v>
      </c>
      <c r="FK211" s="0" t="n">
        <f aca="false">FK$3^FK210*FJ211</f>
        <v>1</v>
      </c>
      <c r="FL211" s="0" t="n">
        <f aca="false">FL$3^FL210*FK211</f>
        <v>1</v>
      </c>
      <c r="FM211" s="0" t="n">
        <f aca="false">FM$3^FM210*FL211</f>
        <v>1</v>
      </c>
      <c r="FN211" s="0" t="n">
        <f aca="false">FN$3^FN210*FM211</f>
        <v>1</v>
      </c>
      <c r="FO211" s="0" t="n">
        <f aca="false">FO$3^FO210*FN211</f>
        <v>1</v>
      </c>
      <c r="FP211" s="0" t="n">
        <f aca="false">FP$3^FP210*FO211</f>
        <v>1</v>
      </c>
      <c r="FQ211" s="0" t="n">
        <f aca="false">FQ$3^FQ210*FP211</f>
        <v>1</v>
      </c>
      <c r="FR211" s="0" t="n">
        <f aca="false">FR$3^FR210*FQ211</f>
        <v>1</v>
      </c>
      <c r="FS211" s="0" t="n">
        <f aca="false">FS$3^FS210*FR211</f>
        <v>1</v>
      </c>
      <c r="FT211" s="0" t="n">
        <f aca="false">FT$3^FT210*FS211</f>
        <v>1</v>
      </c>
      <c r="FU211" s="0" t="n">
        <f aca="false">FU$3^FU210*FT211</f>
        <v>1</v>
      </c>
      <c r="FV211" s="0" t="n">
        <f aca="false">FV$3^FV210*FU211</f>
        <v>1</v>
      </c>
      <c r="FW211" s="0" t="n">
        <f aca="false">FW$3^FW210*FV211</f>
        <v>1</v>
      </c>
      <c r="FX211" s="0" t="n">
        <f aca="false">FX$3^FX210*FW211</f>
        <v>1</v>
      </c>
      <c r="FY211" s="0" t="n">
        <f aca="false">FY$3^FY210*FX211</f>
        <v>1</v>
      </c>
      <c r="FZ211" s="0" t="n">
        <f aca="false">FZ$3^FZ210*FY211</f>
        <v>1</v>
      </c>
      <c r="GA211" s="0" t="n">
        <f aca="false">GA$3^GA210*FZ211</f>
        <v>1</v>
      </c>
      <c r="GB211" s="0" t="n">
        <f aca="false">GB$3^GB210*GA211</f>
        <v>1</v>
      </c>
      <c r="GC211" s="0" t="n">
        <f aca="false">GC$3^GC210*GB211</f>
        <v>1</v>
      </c>
      <c r="GD211" s="0" t="n">
        <f aca="false">GD$3^GD210*GC211</f>
        <v>1</v>
      </c>
      <c r="GE211" s="0" t="n">
        <f aca="false">GE$3^GE210*GD211</f>
        <v>1</v>
      </c>
      <c r="GF211" s="0" t="n">
        <f aca="false">GF$3^GF210*GE211</f>
        <v>1</v>
      </c>
      <c r="GG211" s="0" t="n">
        <f aca="false">GG$3^GG210*GF211</f>
        <v>1</v>
      </c>
      <c r="GH211" s="0" t="n">
        <f aca="false">GH$3^GH210*GG211</f>
        <v>1</v>
      </c>
      <c r="GI211" s="0" t="n">
        <f aca="false">GI$3^GI210*GH211</f>
        <v>1</v>
      </c>
      <c r="GJ211" s="0" t="n">
        <f aca="false">GJ$3^GJ210*GI211</f>
        <v>1</v>
      </c>
      <c r="GK211" s="0" t="n">
        <f aca="false">GK$3^GK210*GJ211</f>
        <v>1</v>
      </c>
      <c r="GL211" s="0" t="n">
        <f aca="false">GL$3^GL210*GK211</f>
        <v>1</v>
      </c>
      <c r="GM211" s="0" t="n">
        <f aca="false">GM$3^GM210*GL211</f>
        <v>1</v>
      </c>
      <c r="GN211" s="0" t="n">
        <f aca="false">GN$3^GN210*GM211</f>
        <v>1</v>
      </c>
      <c r="GO211" s="0" t="n">
        <f aca="false">GO$3^GO210*GN211</f>
        <v>1</v>
      </c>
      <c r="GP211" s="0" t="n">
        <f aca="false">GP$3^GP210*GO211</f>
        <v>1</v>
      </c>
      <c r="GQ211" s="0" t="n">
        <f aca="false">GP211</f>
        <v>1</v>
      </c>
    </row>
    <row r="212" customFormat="false" ht="6" hidden="true" customHeight="true" outlineLevel="0" collapsed="false">
      <c r="A212" s="1"/>
      <c r="B212" s="13"/>
      <c r="C212" s="10"/>
      <c r="D212" s="10"/>
      <c r="E212" s="61"/>
      <c r="F212" s="78"/>
      <c r="G212" s="61"/>
      <c r="H212" s="10"/>
      <c r="I212" s="10"/>
      <c r="AA212" s="0" t="s">
        <v>65</v>
      </c>
      <c r="AB212" s="15" t="n">
        <f aca="false">GU206</f>
        <v>0</v>
      </c>
      <c r="AC212" s="15" t="n">
        <f aca="false">GU204</f>
        <v>1463</v>
      </c>
      <c r="AD212" s="0" t="n">
        <f aca="false">AC212-AC213*(AB213-AB212)</f>
        <v>1463</v>
      </c>
      <c r="AE212" s="0" t="n">
        <v>256</v>
      </c>
      <c r="AF212" s="15" t="n">
        <f aca="false">IF(AD212/AE212=INT(AD212/AE212),1,0)</f>
        <v>0</v>
      </c>
      <c r="AG212" s="15" t="n">
        <f aca="false">IF(AF212=0,AD212,AD212/AE212)</f>
        <v>1463</v>
      </c>
      <c r="AH212" s="15" t="n">
        <v>16</v>
      </c>
      <c r="AI212" s="15" t="n">
        <f aca="false">IF(AG212/AH212=INT(AG212/AH212),1,0)</f>
        <v>0</v>
      </c>
      <c r="AJ212" s="15" t="n">
        <f aca="false">IF(AI212=0,AG212,AG212/AH212)</f>
        <v>1463</v>
      </c>
      <c r="AK212" s="15" t="n">
        <v>4</v>
      </c>
      <c r="AL212" s="15" t="n">
        <f aca="false">IF(AJ212/AK212=INT(AJ212/AK212),1,0)</f>
        <v>0</v>
      </c>
      <c r="AM212" s="15" t="n">
        <f aca="false">IF(AL212=0,AJ212,AJ212/AK212)</f>
        <v>1463</v>
      </c>
      <c r="AN212" s="15" t="n">
        <v>2</v>
      </c>
      <c r="AO212" s="15" t="n">
        <f aca="false">IF(AM212/AN212=INT(AM212/AN212),1,0)</f>
        <v>0</v>
      </c>
      <c r="AP212" s="15" t="n">
        <f aca="false">IF(AO212=0,AM212,AM212/AN212)</f>
        <v>1463</v>
      </c>
      <c r="AQ212" s="15" t="n">
        <v>81</v>
      </c>
      <c r="AR212" s="15" t="n">
        <f aca="false">IF(AP212/AQ212=INT(AP212/AQ212),1,0)</f>
        <v>0</v>
      </c>
      <c r="AS212" s="15" t="n">
        <f aca="false">IF(AR212=0,AP212,AP212/AQ212)</f>
        <v>1463</v>
      </c>
      <c r="AT212" s="15" t="n">
        <v>9</v>
      </c>
      <c r="AU212" s="15" t="n">
        <f aca="false">IF(AS212/AT212=INT(AS212/AT212),1,0)</f>
        <v>0</v>
      </c>
      <c r="AV212" s="15" t="n">
        <f aca="false">IF(AU212=0,AS212,AS212/AT212)</f>
        <v>1463</v>
      </c>
      <c r="AW212" s="15" t="n">
        <v>3</v>
      </c>
      <c r="AX212" s="15" t="n">
        <f aca="false">IF(AV212/AW212=INT(AV212/AW212),1,0)</f>
        <v>0</v>
      </c>
      <c r="AY212" s="15" t="n">
        <f aca="false">IF(AX212=0,AV212,AV212/AW212)</f>
        <v>1463</v>
      </c>
      <c r="AZ212" s="15" t="n">
        <v>25</v>
      </c>
      <c r="BA212" s="15" t="n">
        <f aca="false">IF(AY212/AZ212=INT(AY212/AZ212),1,0)</f>
        <v>0</v>
      </c>
      <c r="BB212" s="15" t="n">
        <f aca="false">IF(BA212=0,AY212,AY212/AZ212)</f>
        <v>1463</v>
      </c>
      <c r="BC212" s="15" t="n">
        <v>5</v>
      </c>
      <c r="BD212" s="15" t="n">
        <f aca="false">IF(BB212/BC212=INT(BB212/BC212),1,0)</f>
        <v>0</v>
      </c>
      <c r="BE212" s="15" t="n">
        <f aca="false">IF(BD212=0,BB212,BB212/BC212)</f>
        <v>1463</v>
      </c>
      <c r="BF212" s="15" t="n">
        <v>49</v>
      </c>
      <c r="BG212" s="15" t="n">
        <f aca="false">IF(BE212/BF212=INT(BE212/BF212),1,0)</f>
        <v>0</v>
      </c>
      <c r="BH212" s="15" t="n">
        <f aca="false">IF(BG212=0,BE212,BE212/BF212)</f>
        <v>1463</v>
      </c>
      <c r="BI212" s="15" t="n">
        <v>7</v>
      </c>
      <c r="BJ212" s="15" t="n">
        <f aca="false">IF(BH212/BI212=INT(BH212/BI212),1,0)</f>
        <v>1</v>
      </c>
      <c r="BK212" s="15" t="n">
        <f aca="false">IF(BJ212=0,BH212,BH212/BI212)</f>
        <v>209</v>
      </c>
      <c r="BL212" s="15" t="n">
        <v>121</v>
      </c>
      <c r="BM212" s="15" t="n">
        <f aca="false">IF(BK212/BL212=INT(BK212/BL212),1,0)</f>
        <v>0</v>
      </c>
      <c r="BN212" s="15" t="n">
        <f aca="false">IF(BM212=0,BK212,BK212/BL212)</f>
        <v>209</v>
      </c>
      <c r="BO212" s="15" t="n">
        <v>11</v>
      </c>
      <c r="BP212" s="15" t="n">
        <f aca="false">IF(BN212/BO212=INT(BN212/BO212),1,0)</f>
        <v>1</v>
      </c>
      <c r="BQ212" s="15" t="n">
        <f aca="false">IF(BP212=0,BN212,BN212/BO212)</f>
        <v>19</v>
      </c>
      <c r="BR212" s="15" t="n">
        <v>169</v>
      </c>
      <c r="BS212" s="15" t="n">
        <f aca="false">IF(BQ212/BR212=INT(BQ212/BR212),1,0)</f>
        <v>0</v>
      </c>
      <c r="BT212" s="15" t="n">
        <f aca="false">IF(BS212=0,BQ212,BQ212/BR212)</f>
        <v>19</v>
      </c>
      <c r="BU212" s="15" t="n">
        <v>13</v>
      </c>
      <c r="BV212" s="15" t="n">
        <f aca="false">IF(BT212/BU212=INT(BT212/BU212),1,0)</f>
        <v>0</v>
      </c>
      <c r="BW212" s="15" t="n">
        <f aca="false">IF(BV212=0,BT212,BT212/BU212)</f>
        <v>19</v>
      </c>
      <c r="BX212" s="15" t="n">
        <v>17</v>
      </c>
      <c r="BY212" s="15" t="n">
        <f aca="false">IF(BW212/BX212=INT(BW212/BX212),1,0)</f>
        <v>0</v>
      </c>
      <c r="BZ212" s="15" t="n">
        <f aca="false">IF(BY212=0,BW212,BW212/BX212)</f>
        <v>19</v>
      </c>
      <c r="CA212" s="15" t="n">
        <v>19</v>
      </c>
      <c r="CB212" s="15" t="n">
        <f aca="false">IF(BZ212/CA212=INT(BZ212/CA212),1,0)</f>
        <v>1</v>
      </c>
      <c r="CC212" s="15" t="n">
        <f aca="false">IF(CB212=0,BZ212,BZ212/CA212)</f>
        <v>1</v>
      </c>
      <c r="CD212" s="15" t="n">
        <v>23</v>
      </c>
      <c r="CE212" s="15" t="n">
        <f aca="false">IF(CC212/CD212=INT(CC212/CD212),1,0)</f>
        <v>0</v>
      </c>
      <c r="CF212" s="15" t="n">
        <f aca="false">IF(CE212=0,CC212,CC212/CD212)</f>
        <v>1</v>
      </c>
      <c r="CG212" s="15" t="n">
        <v>29</v>
      </c>
      <c r="CH212" s="15" t="n">
        <f aca="false">IF(CF212/CG212=INT(CF212/CG212),1,0)</f>
        <v>0</v>
      </c>
      <c r="CI212" s="15" t="n">
        <f aca="false">IF(CH212=0,CF212,CF212/CG212)</f>
        <v>1</v>
      </c>
      <c r="CJ212" s="15" t="n">
        <v>31</v>
      </c>
      <c r="CK212" s="15" t="n">
        <f aca="false">IF(CI212/CJ212=INT(CI212/CJ212),1,0)</f>
        <v>0</v>
      </c>
      <c r="CL212" s="15" t="n">
        <f aca="false">IF(CK212=0,CI212,CI212/CJ212)</f>
        <v>1</v>
      </c>
      <c r="CM212" s="15" t="n">
        <v>37</v>
      </c>
      <c r="CN212" s="15" t="n">
        <f aca="false">IF(CL212/CM212=INT(CL212/CM212),1,0)</f>
        <v>0</v>
      </c>
      <c r="CO212" s="15" t="n">
        <f aca="false">IF(CN212=0,CL212,CL212/CM212)</f>
        <v>1</v>
      </c>
      <c r="CP212" s="15" t="n">
        <v>41</v>
      </c>
      <c r="CQ212" s="15" t="n">
        <f aca="false">IF(CO212/CP212=INT(CO212/CP212),1,0)</f>
        <v>0</v>
      </c>
      <c r="CR212" s="15" t="n">
        <f aca="false">IF(CQ212=0,CO212,CO212/CP212)</f>
        <v>1</v>
      </c>
      <c r="CS212" s="15" t="n">
        <v>43</v>
      </c>
      <c r="CT212" s="15" t="n">
        <f aca="false">IF(CR212/CS212=INT(CR212/CS212),1,0)</f>
        <v>0</v>
      </c>
      <c r="CU212" s="15" t="n">
        <f aca="false">IF(CT212=0,CR212,CR212/CS212)</f>
        <v>1</v>
      </c>
      <c r="CV212" s="15" t="n">
        <v>47</v>
      </c>
      <c r="CW212" s="15" t="n">
        <f aca="false">IF(CU212/CV212=INT(CU212/CV212),1,0)</f>
        <v>0</v>
      </c>
      <c r="CX212" s="15" t="n">
        <f aca="false">IF(CW212=0,CU212,CU212/CV212)</f>
        <v>1</v>
      </c>
      <c r="CY212" s="15" t="n">
        <v>53</v>
      </c>
      <c r="CZ212" s="15" t="n">
        <f aca="false">IF(CX212/CY212=INT(CX212/CY212),1,0)</f>
        <v>0</v>
      </c>
      <c r="DA212" s="15" t="n">
        <f aca="false">IF(CZ212=0,CX212,CX212/CY212)</f>
        <v>1</v>
      </c>
      <c r="DB212" s="15" t="n">
        <v>59</v>
      </c>
      <c r="DC212" s="15" t="n">
        <f aca="false">IF(DA212/DB212=INT(DA212/DB212),1,0)</f>
        <v>0</v>
      </c>
      <c r="DD212" s="15" t="n">
        <f aca="false">IF(DC212=0,DA212,DA212/DB212)</f>
        <v>1</v>
      </c>
      <c r="DE212" s="15" t="n">
        <v>61</v>
      </c>
      <c r="DF212" s="15" t="n">
        <f aca="false">IF(DD212/DE212=INT(DD212/DE212),1,0)</f>
        <v>0</v>
      </c>
      <c r="DG212" s="15" t="n">
        <f aca="false">IF(DF212=0,DD212,DD212/DE212)</f>
        <v>1</v>
      </c>
      <c r="DH212" s="15" t="n">
        <v>67</v>
      </c>
      <c r="DI212" s="15" t="n">
        <f aca="false">IF(DG212/DH212=INT(DG212/DH212),1,0)</f>
        <v>0</v>
      </c>
      <c r="DJ212" s="15" t="n">
        <f aca="false">IF(DI212=0,DG212,DG212/DH212)</f>
        <v>1</v>
      </c>
      <c r="DK212" s="15" t="n">
        <v>71</v>
      </c>
      <c r="DL212" s="15" t="n">
        <f aca="false">IF(DJ212/DK212=INT(DJ212/DK212),1,0)</f>
        <v>0</v>
      </c>
      <c r="DM212" s="15" t="n">
        <f aca="false">IF(DL212=0,DJ212,DJ212/DK212)</f>
        <v>1</v>
      </c>
      <c r="DN212" s="15" t="n">
        <v>73</v>
      </c>
      <c r="DO212" s="15" t="n">
        <f aca="false">IF(DM212/DN212=INT(DM212/DN212),1,0)</f>
        <v>0</v>
      </c>
      <c r="DP212" s="15" t="n">
        <f aca="false">IF(DO212=0,DM212,DM212/DN212)</f>
        <v>1</v>
      </c>
      <c r="DQ212" s="15" t="n">
        <v>79</v>
      </c>
      <c r="DR212" s="15" t="n">
        <f aca="false">IF(DP212/DQ212=INT(DP212/DQ212),1,0)</f>
        <v>0</v>
      </c>
      <c r="DS212" s="15" t="n">
        <f aca="false">IF(DR212=0,DP212,DP212/DQ212)</f>
        <v>1</v>
      </c>
      <c r="DT212" s="15" t="n">
        <v>83</v>
      </c>
      <c r="DU212" s="15" t="n">
        <f aca="false">IF(DS212/DT212=INT(DS212/DT212),1,0)</f>
        <v>0</v>
      </c>
      <c r="DV212" s="15" t="n">
        <f aca="false">IF(DU212=0,DS212,DS212/DT212)</f>
        <v>1</v>
      </c>
      <c r="DW212" s="15" t="n">
        <v>89</v>
      </c>
      <c r="DX212" s="15" t="n">
        <f aca="false">IF(DV212/DW212=INT(DV212/DW212),1,0)</f>
        <v>0</v>
      </c>
      <c r="DY212" s="15" t="n">
        <f aca="false">IF(DX212=0,DV212,DV212/DW212)</f>
        <v>1</v>
      </c>
      <c r="DZ212" s="15" t="n">
        <v>97</v>
      </c>
      <c r="EA212" s="15" t="n">
        <f aca="false">IF(DY212/DZ212=INT(DY212/DZ212),1,0)</f>
        <v>0</v>
      </c>
      <c r="EB212" s="15" t="n">
        <f aca="false">IF(EA212=0,DY212,DY212/DZ212)</f>
        <v>1</v>
      </c>
      <c r="EC212" s="15" t="n">
        <v>101</v>
      </c>
      <c r="ED212" s="15" t="n">
        <f aca="false">IF(EB212/EC212=INT(EB212/EC212),1,0)</f>
        <v>0</v>
      </c>
      <c r="EE212" s="15" t="n">
        <f aca="false">IF(ED212=0,EB212,EB212/EC212)</f>
        <v>1</v>
      </c>
      <c r="EF212" s="15" t="n">
        <v>103</v>
      </c>
      <c r="EG212" s="15" t="n">
        <f aca="false">IF(EE212/EF212=INT(EE212/EF212),1,0)</f>
        <v>0</v>
      </c>
      <c r="EH212" s="15" t="n">
        <f aca="false">IF(EG212=0,EE212,EE212/EF212)</f>
        <v>1</v>
      </c>
      <c r="EI212" s="15" t="n">
        <v>107</v>
      </c>
      <c r="EJ212" s="15" t="n">
        <f aca="false">IF(EH212/EI212=INT(EH212/EI212),1,0)</f>
        <v>0</v>
      </c>
      <c r="EK212" s="15" t="n">
        <f aca="false">IF(EJ212=0,EH212,EH212/EI212)</f>
        <v>1</v>
      </c>
      <c r="EL212" s="15" t="n">
        <v>109</v>
      </c>
      <c r="EM212" s="15" t="n">
        <f aca="false">IF(EK212/EL212=INT(EK212/EL212),1,0)</f>
        <v>0</v>
      </c>
      <c r="EN212" s="15" t="n">
        <f aca="false">IF(EM212=0,EK212,EK212/EL212)</f>
        <v>1</v>
      </c>
      <c r="EO212" s="15" t="n">
        <v>113</v>
      </c>
      <c r="EP212" s="15" t="n">
        <f aca="false">IF(EN212/EO212=INT(EN212/EO212),1,0)</f>
        <v>0</v>
      </c>
      <c r="EQ212" s="15" t="n">
        <f aca="false">IF(EP212=0,EN212,EN212/EO212)</f>
        <v>1</v>
      </c>
      <c r="ER212" s="15" t="n">
        <v>127</v>
      </c>
      <c r="ES212" s="15" t="n">
        <f aca="false">IF(EQ212/ER212=INT(EQ212/ER212),1,0)</f>
        <v>0</v>
      </c>
      <c r="ET212" s="15" t="n">
        <f aca="false">IF(ES212=0,EQ212,EQ212/ER212)</f>
        <v>1</v>
      </c>
      <c r="EU212" s="15" t="n">
        <v>131</v>
      </c>
      <c r="EV212" s="15" t="n">
        <f aca="false">IF(ET212/EU212=INT(ET212/EU212),1,0)</f>
        <v>0</v>
      </c>
      <c r="EW212" s="15" t="n">
        <f aca="false">IF(EV212=0,ET212,ET212/EU212)</f>
        <v>1</v>
      </c>
      <c r="EX212" s="15" t="n">
        <v>137</v>
      </c>
      <c r="EY212" s="15" t="n">
        <f aca="false">IF(EW212/EX212=INT(EW212/EX212),1,0)</f>
        <v>0</v>
      </c>
      <c r="EZ212" s="15" t="n">
        <f aca="false">IF(EY212=0,EW212,EW212/EX212)</f>
        <v>1</v>
      </c>
      <c r="FA212" s="15" t="n">
        <v>139</v>
      </c>
      <c r="FB212" s="15" t="n">
        <f aca="false">IF(EZ212/FA212=INT(EZ212/FA212),1,0)</f>
        <v>0</v>
      </c>
      <c r="FC212" s="15" t="n">
        <f aca="false">IF(FB212=0,EZ212,EZ212/FA212)</f>
        <v>1</v>
      </c>
      <c r="FD212" s="15" t="n">
        <v>149</v>
      </c>
      <c r="FE212" s="15" t="n">
        <f aca="false">IF(FC212/FD212=INT(FC212/FD212),1,0)</f>
        <v>0</v>
      </c>
      <c r="FF212" s="15" t="n">
        <f aca="false">IF(FE212=0,FC212,FC212/FD212)</f>
        <v>1</v>
      </c>
      <c r="FG212" s="15"/>
      <c r="FH212" s="15" t="n">
        <f aca="false">8*AF212+4*AI212+2*AL212+AO212</f>
        <v>0</v>
      </c>
      <c r="FI212" s="15" t="n">
        <f aca="false">4*AR212+2*AU212+AX212</f>
        <v>0</v>
      </c>
      <c r="FJ212" s="15" t="n">
        <f aca="false">2*BA212+BD212</f>
        <v>0</v>
      </c>
      <c r="FK212" s="15" t="n">
        <f aca="false">2*BG212+BJ212</f>
        <v>1</v>
      </c>
      <c r="FL212" s="15" t="n">
        <f aca="false">2*BM212+BP212</f>
        <v>1</v>
      </c>
      <c r="FM212" s="15" t="n">
        <f aca="false">2*BS212+BV212</f>
        <v>0</v>
      </c>
      <c r="FN212" s="15" t="n">
        <f aca="false">BY212</f>
        <v>0</v>
      </c>
      <c r="FO212" s="15" t="n">
        <f aca="false">CB212</f>
        <v>1</v>
      </c>
      <c r="FP212" s="15" t="n">
        <f aca="false">CE212</f>
        <v>0</v>
      </c>
      <c r="FQ212" s="15" t="n">
        <f aca="false">CH212</f>
        <v>0</v>
      </c>
      <c r="FR212" s="15" t="n">
        <f aca="false">CK212</f>
        <v>0</v>
      </c>
      <c r="FS212" s="0" t="n">
        <f aca="false">CN212</f>
        <v>0</v>
      </c>
      <c r="FT212" s="0" t="n">
        <f aca="false">CQ212</f>
        <v>0</v>
      </c>
      <c r="FU212" s="0" t="n">
        <f aca="false">CT212</f>
        <v>0</v>
      </c>
      <c r="FV212" s="0" t="n">
        <f aca="false">CW212</f>
        <v>0</v>
      </c>
      <c r="FW212" s="0" t="n">
        <f aca="false">CZ212</f>
        <v>0</v>
      </c>
      <c r="FX212" s="0" t="n">
        <f aca="false">DC212</f>
        <v>0</v>
      </c>
      <c r="FY212" s="0" t="n">
        <f aca="false">DF212</f>
        <v>0</v>
      </c>
      <c r="FZ212" s="0" t="n">
        <f aca="false">DI212</f>
        <v>0</v>
      </c>
      <c r="GA212" s="0" t="n">
        <f aca="false">DL212</f>
        <v>0</v>
      </c>
      <c r="GB212" s="0" t="n">
        <f aca="false">DO212</f>
        <v>0</v>
      </c>
      <c r="GC212" s="0" t="n">
        <f aca="false">DR212</f>
        <v>0</v>
      </c>
      <c r="GD212" s="0" t="n">
        <f aca="false">DU212</f>
        <v>0</v>
      </c>
      <c r="GE212" s="0" t="n">
        <f aca="false">DX212</f>
        <v>0</v>
      </c>
      <c r="GF212" s="0" t="n">
        <f aca="false">EA212</f>
        <v>0</v>
      </c>
      <c r="GG212" s="0" t="n">
        <f aca="false">ED212</f>
        <v>0</v>
      </c>
      <c r="GH212" s="0" t="n">
        <f aca="false">EG212</f>
        <v>0</v>
      </c>
      <c r="GI212" s="0" t="n">
        <f aca="false">EJ212</f>
        <v>0</v>
      </c>
      <c r="GJ212" s="0" t="n">
        <f aca="false">EM212</f>
        <v>0</v>
      </c>
      <c r="GK212" s="0" t="n">
        <f aca="false">EP212</f>
        <v>0</v>
      </c>
      <c r="GL212" s="0" t="n">
        <f aca="false">ES212</f>
        <v>0</v>
      </c>
      <c r="GM212" s="0" t="n">
        <f aca="false">EV212</f>
        <v>0</v>
      </c>
      <c r="GN212" s="0" t="n">
        <f aca="false">EY212</f>
        <v>0</v>
      </c>
      <c r="GO212" s="0" t="n">
        <f aca="false">FB212</f>
        <v>0</v>
      </c>
      <c r="GP212" s="0" t="n">
        <f aca="false">FE212</f>
        <v>0</v>
      </c>
      <c r="GQ212" s="0" t="n">
        <f aca="false">AD212</f>
        <v>1463</v>
      </c>
      <c r="GR212" s="0" t="n">
        <f aca="false">GQ212/GQ215</f>
        <v>1463</v>
      </c>
    </row>
    <row r="213" customFormat="false" ht="6" hidden="true" customHeight="true" outlineLevel="0" collapsed="false">
      <c r="A213" s="1"/>
      <c r="B213" s="13"/>
      <c r="C213" s="10"/>
      <c r="D213" s="10"/>
      <c r="E213" s="61"/>
      <c r="F213" s="78"/>
      <c r="G213" s="61"/>
      <c r="H213" s="10"/>
      <c r="I213" s="10"/>
      <c r="AB213" s="0" t="n">
        <f aca="false">AB212+INT(AC212/AC213)</f>
        <v>0</v>
      </c>
      <c r="AC213" s="15" t="n">
        <f aca="false">GU205</f>
        <v>2256</v>
      </c>
      <c r="AD213" s="0" t="n">
        <f aca="false">AC213</f>
        <v>2256</v>
      </c>
      <c r="AE213" s="0" t="n">
        <v>256</v>
      </c>
      <c r="AF213" s="15" t="n">
        <f aca="false">IF(AD213/AE213=INT(AD213/AE213),1,0)</f>
        <v>0</v>
      </c>
      <c r="AG213" s="15" t="n">
        <f aca="false">IF(AF213=0,AD213,AD213/AE213)</f>
        <v>2256</v>
      </c>
      <c r="AH213" s="15" t="n">
        <v>16</v>
      </c>
      <c r="AI213" s="15" t="n">
        <f aca="false">IF(AG213/AH213=INT(AG213/AH213),1,0)</f>
        <v>1</v>
      </c>
      <c r="AJ213" s="15" t="n">
        <f aca="false">IF(AI213=0,AG213,AG213/AH213)</f>
        <v>141</v>
      </c>
      <c r="AK213" s="15" t="n">
        <v>4</v>
      </c>
      <c r="AL213" s="15" t="n">
        <f aca="false">IF(AJ213/AK213=INT(AJ213/AK213),1,0)</f>
        <v>0</v>
      </c>
      <c r="AM213" s="15" t="n">
        <f aca="false">IF(AL213=0,AJ213,AJ213/AK213)</f>
        <v>141</v>
      </c>
      <c r="AN213" s="15" t="n">
        <v>2</v>
      </c>
      <c r="AO213" s="15" t="n">
        <f aca="false">IF(AM213/AN213=INT(AM213/AN213),1,0)</f>
        <v>0</v>
      </c>
      <c r="AP213" s="15" t="n">
        <f aca="false">IF(AO213=0,AM213,AM213/AN213)</f>
        <v>141</v>
      </c>
      <c r="AQ213" s="15" t="n">
        <v>81</v>
      </c>
      <c r="AR213" s="15" t="n">
        <f aca="false">IF(AP213/AQ213=INT(AP213/AQ213),1,0)</f>
        <v>0</v>
      </c>
      <c r="AS213" s="15" t="n">
        <f aca="false">IF(AR213=0,AP213,AP213/AQ213)</f>
        <v>141</v>
      </c>
      <c r="AT213" s="15" t="n">
        <v>9</v>
      </c>
      <c r="AU213" s="15" t="n">
        <f aca="false">IF(AS213/AT213=INT(AS213/AT213),1,0)</f>
        <v>0</v>
      </c>
      <c r="AV213" s="15" t="n">
        <f aca="false">IF(AU213=0,AS213,AS213/AT213)</f>
        <v>141</v>
      </c>
      <c r="AW213" s="15" t="n">
        <v>3</v>
      </c>
      <c r="AX213" s="15" t="n">
        <f aca="false">IF(AV213/AW213=INT(AV213/AW213),1,0)</f>
        <v>1</v>
      </c>
      <c r="AY213" s="15" t="n">
        <f aca="false">IF(AX213=0,AV213,AV213/AW213)</f>
        <v>47</v>
      </c>
      <c r="AZ213" s="15" t="n">
        <v>25</v>
      </c>
      <c r="BA213" s="15" t="n">
        <f aca="false">IF(AY213/AZ213=INT(AY213/AZ213),1,0)</f>
        <v>0</v>
      </c>
      <c r="BB213" s="15" t="n">
        <f aca="false">IF(BA213=0,AY213,AY213/AZ213)</f>
        <v>47</v>
      </c>
      <c r="BC213" s="15" t="n">
        <v>5</v>
      </c>
      <c r="BD213" s="15" t="n">
        <f aca="false">IF(BB213/BC213=INT(BB213/BC213),1,0)</f>
        <v>0</v>
      </c>
      <c r="BE213" s="15" t="n">
        <f aca="false">IF(BD213=0,BB213,BB213/BC213)</f>
        <v>47</v>
      </c>
      <c r="BF213" s="15" t="n">
        <v>49</v>
      </c>
      <c r="BG213" s="15" t="n">
        <f aca="false">IF(BE213/BF213=INT(BE213/BF213),1,0)</f>
        <v>0</v>
      </c>
      <c r="BH213" s="15" t="n">
        <f aca="false">IF(BG213=0,BE213,BE213/BF213)</f>
        <v>47</v>
      </c>
      <c r="BI213" s="15" t="n">
        <v>7</v>
      </c>
      <c r="BJ213" s="15" t="n">
        <f aca="false">IF(BH213/BI213=INT(BH213/BI213),1,0)</f>
        <v>0</v>
      </c>
      <c r="BK213" s="15" t="n">
        <f aca="false">IF(BJ213=0,BH213,BH213/BI213)</f>
        <v>47</v>
      </c>
      <c r="BL213" s="15" t="n">
        <v>121</v>
      </c>
      <c r="BM213" s="15" t="n">
        <f aca="false">IF(BK213/BL213=INT(BK213/BL213),1,0)</f>
        <v>0</v>
      </c>
      <c r="BN213" s="15" t="n">
        <f aca="false">IF(BM213=0,BK213,BK213/BL213)</f>
        <v>47</v>
      </c>
      <c r="BO213" s="15" t="n">
        <v>11</v>
      </c>
      <c r="BP213" s="15" t="n">
        <f aca="false">IF(BN213/BO213=INT(BN213/BO213),1,0)</f>
        <v>0</v>
      </c>
      <c r="BQ213" s="15" t="n">
        <f aca="false">IF(BP213=0,BN213,BN213/BO213)</f>
        <v>47</v>
      </c>
      <c r="BR213" s="15" t="n">
        <v>169</v>
      </c>
      <c r="BS213" s="15" t="n">
        <f aca="false">IF(BQ213/BR213=INT(BQ213/BR213),1,0)</f>
        <v>0</v>
      </c>
      <c r="BT213" s="15" t="n">
        <f aca="false">IF(BS213=0,BQ213,BQ213/BR213)</f>
        <v>47</v>
      </c>
      <c r="BU213" s="15" t="n">
        <v>13</v>
      </c>
      <c r="BV213" s="15" t="n">
        <f aca="false">IF(BT213/BU213=INT(BT213/BU213),1,0)</f>
        <v>0</v>
      </c>
      <c r="BW213" s="15" t="n">
        <f aca="false">IF(BV213=0,BT213,BT213/BU213)</f>
        <v>47</v>
      </c>
      <c r="BX213" s="15" t="n">
        <v>17</v>
      </c>
      <c r="BY213" s="15" t="n">
        <f aca="false">IF(BW213/BX213=INT(BW213/BX213),1,0)</f>
        <v>0</v>
      </c>
      <c r="BZ213" s="15" t="n">
        <f aca="false">IF(BY213=0,BW213,BW213/BX213)</f>
        <v>47</v>
      </c>
      <c r="CA213" s="15" t="n">
        <v>19</v>
      </c>
      <c r="CB213" s="15" t="n">
        <f aca="false">IF(BZ213/CA213=INT(BZ213/CA213),1,0)</f>
        <v>0</v>
      </c>
      <c r="CC213" s="15" t="n">
        <f aca="false">IF(CB213=0,BZ213,BZ213/CA213)</f>
        <v>47</v>
      </c>
      <c r="CD213" s="15" t="n">
        <v>23</v>
      </c>
      <c r="CE213" s="15" t="n">
        <f aca="false">IF(CC213/CD213=INT(CC213/CD213),1,0)</f>
        <v>0</v>
      </c>
      <c r="CF213" s="15" t="n">
        <f aca="false">IF(CE213=0,CC213,CC213/CD213)</f>
        <v>47</v>
      </c>
      <c r="CG213" s="15" t="n">
        <v>29</v>
      </c>
      <c r="CH213" s="15" t="n">
        <f aca="false">IF(CF213/CG213=INT(CF213/CG213),1,0)</f>
        <v>0</v>
      </c>
      <c r="CI213" s="15" t="n">
        <f aca="false">IF(CH213=0,CF213,CF213/CG213)</f>
        <v>47</v>
      </c>
      <c r="CJ213" s="15" t="n">
        <v>31</v>
      </c>
      <c r="CK213" s="15" t="n">
        <f aca="false">IF(CI213/CJ213=INT(CI213/CJ213),1,0)</f>
        <v>0</v>
      </c>
      <c r="CL213" s="15" t="n">
        <f aca="false">IF(CK213=0,CI213,CI213/CJ213)</f>
        <v>47</v>
      </c>
      <c r="CM213" s="15" t="n">
        <v>37</v>
      </c>
      <c r="CN213" s="15" t="n">
        <f aca="false">IF(CL213/CM213=INT(CL213/CM213),1,0)</f>
        <v>0</v>
      </c>
      <c r="CO213" s="15" t="n">
        <f aca="false">IF(CN213=0,CL213,CL213/CM213)</f>
        <v>47</v>
      </c>
      <c r="CP213" s="15" t="n">
        <v>41</v>
      </c>
      <c r="CQ213" s="15" t="n">
        <f aca="false">IF(CO213/CP213=INT(CO213/CP213),1,0)</f>
        <v>0</v>
      </c>
      <c r="CR213" s="15" t="n">
        <f aca="false">IF(CQ213=0,CO213,CO213/CP213)</f>
        <v>47</v>
      </c>
      <c r="CS213" s="15" t="n">
        <v>43</v>
      </c>
      <c r="CT213" s="15" t="n">
        <f aca="false">IF(CR213/CS213=INT(CR213/CS213),1,0)</f>
        <v>0</v>
      </c>
      <c r="CU213" s="15" t="n">
        <f aca="false">IF(CT213=0,CR213,CR213/CS213)</f>
        <v>47</v>
      </c>
      <c r="CV213" s="15" t="n">
        <v>47</v>
      </c>
      <c r="CW213" s="15" t="n">
        <f aca="false">IF(CU213/CV213=INT(CU213/CV213),1,0)</f>
        <v>1</v>
      </c>
      <c r="CX213" s="15" t="n">
        <f aca="false">IF(CW213=0,CU213,CU213/CV213)</f>
        <v>1</v>
      </c>
      <c r="CY213" s="15" t="n">
        <v>53</v>
      </c>
      <c r="CZ213" s="15" t="n">
        <f aca="false">IF(CX213/CY213=INT(CX213/CY213),1,0)</f>
        <v>0</v>
      </c>
      <c r="DA213" s="15" t="n">
        <f aca="false">IF(CZ213=0,CX213,CX213/CY213)</f>
        <v>1</v>
      </c>
      <c r="DB213" s="15" t="n">
        <v>59</v>
      </c>
      <c r="DC213" s="15" t="n">
        <f aca="false">IF(DA213/DB213=INT(DA213/DB213),1,0)</f>
        <v>0</v>
      </c>
      <c r="DD213" s="15" t="n">
        <f aca="false">IF(DC213=0,DA213,DA213/DB213)</f>
        <v>1</v>
      </c>
      <c r="DE213" s="15" t="n">
        <v>61</v>
      </c>
      <c r="DF213" s="15" t="n">
        <f aca="false">IF(DD213/DE213=INT(DD213/DE213),1,0)</f>
        <v>0</v>
      </c>
      <c r="DG213" s="15" t="n">
        <f aca="false">IF(DF213=0,DD213,DD213/DE213)</f>
        <v>1</v>
      </c>
      <c r="DH213" s="15" t="n">
        <v>67</v>
      </c>
      <c r="DI213" s="15" t="n">
        <f aca="false">IF(DG213/DH213=INT(DG213/DH213),1,0)</f>
        <v>0</v>
      </c>
      <c r="DJ213" s="15" t="n">
        <f aca="false">IF(DI213=0,DG213,DG213/DH213)</f>
        <v>1</v>
      </c>
      <c r="DK213" s="15" t="n">
        <v>71</v>
      </c>
      <c r="DL213" s="15" t="n">
        <f aca="false">IF(DJ213/DK213=INT(DJ213/DK213),1,0)</f>
        <v>0</v>
      </c>
      <c r="DM213" s="15" t="n">
        <f aca="false">IF(DL213=0,DJ213,DJ213/DK213)</f>
        <v>1</v>
      </c>
      <c r="DN213" s="15" t="n">
        <v>73</v>
      </c>
      <c r="DO213" s="15" t="n">
        <f aca="false">IF(DM213/DN213=INT(DM213/DN213),1,0)</f>
        <v>0</v>
      </c>
      <c r="DP213" s="15" t="n">
        <f aca="false">IF(DO213=0,DM213,DM213/DN213)</f>
        <v>1</v>
      </c>
      <c r="DQ213" s="15" t="n">
        <v>79</v>
      </c>
      <c r="DR213" s="15" t="n">
        <f aca="false">IF(DP213/DQ213=INT(DP213/DQ213),1,0)</f>
        <v>0</v>
      </c>
      <c r="DS213" s="15" t="n">
        <f aca="false">IF(DR213=0,DP213,DP213/DQ213)</f>
        <v>1</v>
      </c>
      <c r="DT213" s="15" t="n">
        <v>83</v>
      </c>
      <c r="DU213" s="15" t="n">
        <f aca="false">IF(DS213/DT213=INT(DS213/DT213),1,0)</f>
        <v>0</v>
      </c>
      <c r="DV213" s="15" t="n">
        <f aca="false">IF(DU213=0,DS213,DS213/DT213)</f>
        <v>1</v>
      </c>
      <c r="DW213" s="15" t="n">
        <v>89</v>
      </c>
      <c r="DX213" s="15" t="n">
        <f aca="false">IF(DV213/DW213=INT(DV213/DW213),1,0)</f>
        <v>0</v>
      </c>
      <c r="DY213" s="15" t="n">
        <f aca="false">IF(DX213=0,DV213,DV213/DW213)</f>
        <v>1</v>
      </c>
      <c r="DZ213" s="15" t="n">
        <v>97</v>
      </c>
      <c r="EA213" s="15" t="n">
        <f aca="false">IF(DY213/DZ213=INT(DY213/DZ213),1,0)</f>
        <v>0</v>
      </c>
      <c r="EB213" s="15" t="n">
        <f aca="false">IF(EA213=0,DY213,DY213/DZ213)</f>
        <v>1</v>
      </c>
      <c r="EC213" s="15" t="n">
        <v>101</v>
      </c>
      <c r="ED213" s="15" t="n">
        <f aca="false">IF(EB213/EC213=INT(EB213/EC213),1,0)</f>
        <v>0</v>
      </c>
      <c r="EE213" s="15" t="n">
        <f aca="false">IF(ED213=0,EB213,EB213/EC213)</f>
        <v>1</v>
      </c>
      <c r="EF213" s="15" t="n">
        <v>103</v>
      </c>
      <c r="EG213" s="15" t="n">
        <f aca="false">IF(EE213/EF213=INT(EE213/EF213),1,0)</f>
        <v>0</v>
      </c>
      <c r="EH213" s="15" t="n">
        <f aca="false">IF(EG213=0,EE213,EE213/EF213)</f>
        <v>1</v>
      </c>
      <c r="EI213" s="15" t="n">
        <v>107</v>
      </c>
      <c r="EJ213" s="15" t="n">
        <f aca="false">IF(EH213/EI213=INT(EH213/EI213),1,0)</f>
        <v>0</v>
      </c>
      <c r="EK213" s="15" t="n">
        <f aca="false">IF(EJ213=0,EH213,EH213/EI213)</f>
        <v>1</v>
      </c>
      <c r="EL213" s="15" t="n">
        <v>109</v>
      </c>
      <c r="EM213" s="15" t="n">
        <f aca="false">IF(EK213/EL213=INT(EK213/EL213),1,0)</f>
        <v>0</v>
      </c>
      <c r="EN213" s="15" t="n">
        <f aca="false">IF(EM213=0,EK213,EK213/EL213)</f>
        <v>1</v>
      </c>
      <c r="EO213" s="15" t="n">
        <v>113</v>
      </c>
      <c r="EP213" s="15" t="n">
        <f aca="false">IF(EN213/EO213=INT(EN213/EO213),1,0)</f>
        <v>0</v>
      </c>
      <c r="EQ213" s="15" t="n">
        <f aca="false">IF(EP213=0,EN213,EN213/EO213)</f>
        <v>1</v>
      </c>
      <c r="ER213" s="15" t="n">
        <v>127</v>
      </c>
      <c r="ES213" s="15" t="n">
        <f aca="false">IF(EQ213/ER213=INT(EQ213/ER213),1,0)</f>
        <v>0</v>
      </c>
      <c r="ET213" s="15" t="n">
        <f aca="false">IF(ES213=0,EQ213,EQ213/ER213)</f>
        <v>1</v>
      </c>
      <c r="EU213" s="15" t="n">
        <v>131</v>
      </c>
      <c r="EV213" s="15" t="n">
        <f aca="false">IF(ET213/EU213=INT(ET213/EU213),1,0)</f>
        <v>0</v>
      </c>
      <c r="EW213" s="15" t="n">
        <f aca="false">IF(EV213=0,ET213,ET213/EU213)</f>
        <v>1</v>
      </c>
      <c r="EX213" s="15" t="n">
        <v>137</v>
      </c>
      <c r="EY213" s="15" t="n">
        <f aca="false">IF(EW213/EX213=INT(EW213/EX213),1,0)</f>
        <v>0</v>
      </c>
      <c r="EZ213" s="15" t="n">
        <f aca="false">IF(EY213=0,EW213,EW213/EX213)</f>
        <v>1</v>
      </c>
      <c r="FA213" s="15" t="n">
        <v>139</v>
      </c>
      <c r="FB213" s="15" t="n">
        <f aca="false">IF(EZ213/FA213=INT(EZ213/FA213),1,0)</f>
        <v>0</v>
      </c>
      <c r="FC213" s="15" t="n">
        <f aca="false">IF(FB213=0,EZ213,EZ213/FA213)</f>
        <v>1</v>
      </c>
      <c r="FD213" s="15" t="n">
        <v>149</v>
      </c>
      <c r="FE213" s="15" t="n">
        <f aca="false">IF(FC213/FD213=INT(FC213/FD213),1,0)</f>
        <v>0</v>
      </c>
      <c r="FF213" s="15" t="n">
        <f aca="false">IF(FE213=0,FC213,FC213/FD213)</f>
        <v>1</v>
      </c>
      <c r="FG213" s="15"/>
      <c r="FH213" s="15" t="n">
        <f aca="false">8*AF213+4*AI213+2*AL213+AO213</f>
        <v>4</v>
      </c>
      <c r="FI213" s="15" t="n">
        <f aca="false">4*AR213+2*AU213+AX213</f>
        <v>1</v>
      </c>
      <c r="FJ213" s="15" t="n">
        <f aca="false">2*BA213+BD213</f>
        <v>0</v>
      </c>
      <c r="FK213" s="15" t="n">
        <f aca="false">2*BG213+BJ213</f>
        <v>0</v>
      </c>
      <c r="FL213" s="15" t="n">
        <f aca="false">2*BM213+BP213</f>
        <v>0</v>
      </c>
      <c r="FM213" s="15" t="n">
        <f aca="false">2*BS213+BV213</f>
        <v>0</v>
      </c>
      <c r="FN213" s="15" t="n">
        <f aca="false">BY213</f>
        <v>0</v>
      </c>
      <c r="FO213" s="15" t="n">
        <f aca="false">CB213</f>
        <v>0</v>
      </c>
      <c r="FP213" s="15" t="n">
        <f aca="false">CE213</f>
        <v>0</v>
      </c>
      <c r="FQ213" s="15" t="n">
        <f aca="false">CH213</f>
        <v>0</v>
      </c>
      <c r="FR213" s="15" t="n">
        <f aca="false">CK213</f>
        <v>0</v>
      </c>
      <c r="FS213" s="0" t="n">
        <f aca="false">CN213</f>
        <v>0</v>
      </c>
      <c r="FT213" s="0" t="n">
        <f aca="false">CQ213</f>
        <v>0</v>
      </c>
      <c r="FU213" s="0" t="n">
        <f aca="false">CT213</f>
        <v>0</v>
      </c>
      <c r="FV213" s="0" t="n">
        <f aca="false">CW213</f>
        <v>1</v>
      </c>
      <c r="FW213" s="0" t="n">
        <f aca="false">CZ213</f>
        <v>0</v>
      </c>
      <c r="FX213" s="0" t="n">
        <f aca="false">DC213</f>
        <v>0</v>
      </c>
      <c r="FY213" s="0" t="n">
        <f aca="false">DF213</f>
        <v>0</v>
      </c>
      <c r="FZ213" s="0" t="n">
        <f aca="false">DI213</f>
        <v>0</v>
      </c>
      <c r="GA213" s="0" t="n">
        <f aca="false">DL213</f>
        <v>0</v>
      </c>
      <c r="GB213" s="0" t="n">
        <f aca="false">DO213</f>
        <v>0</v>
      </c>
      <c r="GC213" s="0" t="n">
        <f aca="false">DR213</f>
        <v>0</v>
      </c>
      <c r="GD213" s="0" t="n">
        <f aca="false">DU213</f>
        <v>0</v>
      </c>
      <c r="GE213" s="0" t="n">
        <f aca="false">DX213</f>
        <v>0</v>
      </c>
      <c r="GF213" s="0" t="n">
        <f aca="false">EA213</f>
        <v>0</v>
      </c>
      <c r="GG213" s="0" t="n">
        <f aca="false">ED213</f>
        <v>0</v>
      </c>
      <c r="GH213" s="0" t="n">
        <f aca="false">EG213</f>
        <v>0</v>
      </c>
      <c r="GI213" s="0" t="n">
        <f aca="false">EJ213</f>
        <v>0</v>
      </c>
      <c r="GJ213" s="0" t="n">
        <f aca="false">EM213</f>
        <v>0</v>
      </c>
      <c r="GK213" s="0" t="n">
        <f aca="false">EP213</f>
        <v>0</v>
      </c>
      <c r="GL213" s="0" t="n">
        <f aca="false">ES213</f>
        <v>0</v>
      </c>
      <c r="GM213" s="0" t="n">
        <f aca="false">EV213</f>
        <v>0</v>
      </c>
      <c r="GN213" s="0" t="n">
        <f aca="false">EY213</f>
        <v>0</v>
      </c>
      <c r="GO213" s="0" t="n">
        <f aca="false">FB213</f>
        <v>0</v>
      </c>
      <c r="GP213" s="0" t="n">
        <f aca="false">FE213</f>
        <v>0</v>
      </c>
      <c r="GQ213" s="0" t="n">
        <f aca="false">AD213</f>
        <v>2256</v>
      </c>
      <c r="GR213" s="0" t="n">
        <f aca="false">GQ213/GQ215</f>
        <v>2256</v>
      </c>
    </row>
    <row r="214" customFormat="false" ht="6" hidden="true" customHeight="true" outlineLevel="0" collapsed="false">
      <c r="A214" s="1"/>
      <c r="B214" s="13"/>
      <c r="C214" s="10"/>
      <c r="D214" s="10"/>
      <c r="E214" s="61"/>
      <c r="F214" s="78"/>
      <c r="G214" s="61"/>
      <c r="H214" s="10"/>
      <c r="I214" s="10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 t="n">
        <f aca="false">IF(FH212&lt;FH213,FH212,FH213)</f>
        <v>0</v>
      </c>
      <c r="FI214" s="15" t="n">
        <f aca="false">IF(FI212&lt;FI213,FI212,FI213)</f>
        <v>0</v>
      </c>
      <c r="FJ214" s="15" t="n">
        <f aca="false">IF(FJ212&lt;FJ213,FJ212,FJ213)</f>
        <v>0</v>
      </c>
      <c r="FK214" s="15" t="n">
        <f aca="false">IF(FK212&lt;FK213,FK212,FK213)</f>
        <v>0</v>
      </c>
      <c r="FL214" s="15" t="n">
        <f aca="false">IF(FL212&lt;FL213,FL212,FL213)</f>
        <v>0</v>
      </c>
      <c r="FM214" s="15" t="n">
        <f aca="false">IF(FM212&lt;FM213,FM212,FM213)</f>
        <v>0</v>
      </c>
      <c r="FN214" s="15" t="n">
        <f aca="false">IF(FN212&lt;FN213,FN212,FN213)</f>
        <v>0</v>
      </c>
      <c r="FO214" s="15" t="n">
        <f aca="false">IF(FO212&lt;FO213,FO212,FO213)</f>
        <v>0</v>
      </c>
      <c r="FP214" s="15" t="n">
        <f aca="false">IF(FP212&lt;FP213,FP212,FP213)</f>
        <v>0</v>
      </c>
      <c r="FQ214" s="15" t="n">
        <f aca="false">IF(FQ212&lt;FQ213,FQ212,FQ213)</f>
        <v>0</v>
      </c>
      <c r="FR214" s="15" t="n">
        <f aca="false">IF(FR212&lt;FR213,FR212,FR213)</f>
        <v>0</v>
      </c>
      <c r="FS214" s="15" t="n">
        <f aca="false">IF(FS212&lt;FS213,FS212,FS213)</f>
        <v>0</v>
      </c>
      <c r="FT214" s="15" t="n">
        <f aca="false">IF(FT212&lt;FT213,FT212,FT213)</f>
        <v>0</v>
      </c>
      <c r="FU214" s="15" t="n">
        <f aca="false">IF(FU212&lt;FU213,FU212,FU213)</f>
        <v>0</v>
      </c>
      <c r="FV214" s="15" t="n">
        <f aca="false">IF(FV212&lt;FV213,FV212,FV213)</f>
        <v>0</v>
      </c>
      <c r="FW214" s="15" t="n">
        <f aca="false">IF(FW212&lt;FW213,FW212,FW213)</f>
        <v>0</v>
      </c>
      <c r="FX214" s="15" t="n">
        <f aca="false">IF(FX212&lt;FX213,FX212,FX213)</f>
        <v>0</v>
      </c>
      <c r="FY214" s="15" t="n">
        <f aca="false">IF(FY212&lt;FY213,FY212,FY213)</f>
        <v>0</v>
      </c>
      <c r="FZ214" s="15" t="n">
        <f aca="false">IF(FZ212&lt;FZ213,FZ212,FZ213)</f>
        <v>0</v>
      </c>
      <c r="GA214" s="15" t="n">
        <f aca="false">IF(GA212&lt;GA213,GA212,GA213)</f>
        <v>0</v>
      </c>
      <c r="GB214" s="15" t="n">
        <f aca="false">IF(GB212&lt;GB213,GB212,GB213)</f>
        <v>0</v>
      </c>
      <c r="GC214" s="15" t="n">
        <f aca="false">IF(GC212&lt;GC213,GC212,GC213)</f>
        <v>0</v>
      </c>
      <c r="GD214" s="15" t="n">
        <f aca="false">IF(GD212&lt;GD213,GD212,GD213)</f>
        <v>0</v>
      </c>
      <c r="GE214" s="15" t="n">
        <f aca="false">IF(GE212&lt;GE213,GE212,GE213)</f>
        <v>0</v>
      </c>
      <c r="GF214" s="15" t="n">
        <f aca="false">IF(GF212&lt;GF213,GF212,GF213)</f>
        <v>0</v>
      </c>
      <c r="GG214" s="15" t="n">
        <f aca="false">IF(GG212&lt;GG213,GG212,GG213)</f>
        <v>0</v>
      </c>
      <c r="GH214" s="15" t="n">
        <f aca="false">IF(GH212&lt;GH213,GH212,GH213)</f>
        <v>0</v>
      </c>
      <c r="GI214" s="15" t="n">
        <f aca="false">IF(GI212&lt;GI213,GI212,GI213)</f>
        <v>0</v>
      </c>
      <c r="GJ214" s="15" t="n">
        <f aca="false">IF(GJ212&lt;GJ213,GJ212,GJ213)</f>
        <v>0</v>
      </c>
      <c r="GK214" s="15" t="n">
        <f aca="false">IF(GK212&lt;GK213,GK212,GK213)</f>
        <v>0</v>
      </c>
      <c r="GL214" s="15" t="n">
        <f aca="false">IF(GL212&lt;GL213,GL212,GL213)</f>
        <v>0</v>
      </c>
      <c r="GM214" s="15" t="n">
        <f aca="false">IF(GM212&lt;GM213,GM212,GM213)</f>
        <v>0</v>
      </c>
      <c r="GN214" s="15" t="n">
        <f aca="false">IF(GN212&lt;GN213,GN212,GN213)</f>
        <v>0</v>
      </c>
      <c r="GO214" s="15" t="n">
        <f aca="false">IF(GO212&lt;GO213,GO212,GO213)</f>
        <v>0</v>
      </c>
      <c r="GP214" s="15" t="n">
        <f aca="false">IF(GP212&lt;GP213,GP212,GP213)</f>
        <v>0</v>
      </c>
    </row>
    <row r="215" customFormat="false" ht="6" hidden="true" customHeight="true" outlineLevel="0" collapsed="false">
      <c r="A215" s="1"/>
      <c r="B215" s="13"/>
      <c r="C215" s="10"/>
      <c r="D215" s="10"/>
      <c r="E215" s="61"/>
      <c r="F215" s="78"/>
      <c r="G215" s="61"/>
      <c r="H215" s="10"/>
      <c r="I215" s="10"/>
      <c r="AC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0" t="n">
        <f aca="false">FH$3^FH214</f>
        <v>1</v>
      </c>
      <c r="FI215" s="0" t="n">
        <f aca="false">FI$3^FI214*FH215</f>
        <v>1</v>
      </c>
      <c r="FJ215" s="0" t="n">
        <f aca="false">FJ$3^FJ214*FI215</f>
        <v>1</v>
      </c>
      <c r="FK215" s="0" t="n">
        <f aca="false">FK$3^FK214*FJ215</f>
        <v>1</v>
      </c>
      <c r="FL215" s="0" t="n">
        <f aca="false">FL$3^FL214*FK215</f>
        <v>1</v>
      </c>
      <c r="FM215" s="0" t="n">
        <f aca="false">FM$3^FM214*FL215</f>
        <v>1</v>
      </c>
      <c r="FN215" s="0" t="n">
        <f aca="false">FN$3^FN214*FM215</f>
        <v>1</v>
      </c>
      <c r="FO215" s="0" t="n">
        <f aca="false">FO$3^FO214*FN215</f>
        <v>1</v>
      </c>
      <c r="FP215" s="0" t="n">
        <f aca="false">FP$3^FP214*FO215</f>
        <v>1</v>
      </c>
      <c r="FQ215" s="0" t="n">
        <f aca="false">FQ$3^FQ214*FP215</f>
        <v>1</v>
      </c>
      <c r="FR215" s="0" t="n">
        <f aca="false">FR$3^FR214*FQ215</f>
        <v>1</v>
      </c>
      <c r="FS215" s="0" t="n">
        <f aca="false">FS$3^FS214*FR215</f>
        <v>1</v>
      </c>
      <c r="FT215" s="0" t="n">
        <f aca="false">FT$3^FT214*FS215</f>
        <v>1</v>
      </c>
      <c r="FU215" s="0" t="n">
        <f aca="false">FU$3^FU214*FT215</f>
        <v>1</v>
      </c>
      <c r="FV215" s="0" t="n">
        <f aca="false">FV$3^FV214*FU215</f>
        <v>1</v>
      </c>
      <c r="FW215" s="0" t="n">
        <f aca="false">FW$3^FW214*FV215</f>
        <v>1</v>
      </c>
      <c r="FX215" s="0" t="n">
        <f aca="false">FX$3^FX214*FW215</f>
        <v>1</v>
      </c>
      <c r="FY215" s="0" t="n">
        <f aca="false">FY$3^FY214*FX215</f>
        <v>1</v>
      </c>
      <c r="FZ215" s="0" t="n">
        <f aca="false">FZ$3^FZ214*FY215</f>
        <v>1</v>
      </c>
      <c r="GA215" s="0" t="n">
        <f aca="false">GA$3^GA214*FZ215</f>
        <v>1</v>
      </c>
      <c r="GB215" s="0" t="n">
        <f aca="false">GB$3^GB214*GA215</f>
        <v>1</v>
      </c>
      <c r="GC215" s="0" t="n">
        <f aca="false">GC$3^GC214*GB215</f>
        <v>1</v>
      </c>
      <c r="GD215" s="0" t="n">
        <f aca="false">GD$3^GD214*GC215</f>
        <v>1</v>
      </c>
      <c r="GE215" s="0" t="n">
        <f aca="false">GE$3^GE214*GD215</f>
        <v>1</v>
      </c>
      <c r="GF215" s="0" t="n">
        <f aca="false">GF$3^GF214*GE215</f>
        <v>1</v>
      </c>
      <c r="GG215" s="0" t="n">
        <f aca="false">GG$3^GG214*GF215</f>
        <v>1</v>
      </c>
      <c r="GH215" s="0" t="n">
        <f aca="false">GH$3^GH214*GG215</f>
        <v>1</v>
      </c>
      <c r="GI215" s="0" t="n">
        <f aca="false">GI$3^GI214*GH215</f>
        <v>1</v>
      </c>
      <c r="GJ215" s="0" t="n">
        <f aca="false">GJ$3^GJ214*GI215</f>
        <v>1</v>
      </c>
      <c r="GK215" s="0" t="n">
        <f aca="false">GK$3^GK214*GJ215</f>
        <v>1</v>
      </c>
      <c r="GL215" s="0" t="n">
        <f aca="false">GL$3^GL214*GK215</f>
        <v>1</v>
      </c>
      <c r="GM215" s="0" t="n">
        <f aca="false">GM$3^GM214*GL215</f>
        <v>1</v>
      </c>
      <c r="GN215" s="0" t="n">
        <f aca="false">GN$3^GN214*GM215</f>
        <v>1</v>
      </c>
      <c r="GO215" s="0" t="n">
        <f aca="false">GO$3^GO214*GN215</f>
        <v>1</v>
      </c>
      <c r="GP215" s="0" t="n">
        <f aca="false">GP$3^GP214*GO215</f>
        <v>1</v>
      </c>
      <c r="GQ215" s="0" t="n">
        <f aca="false">GP215</f>
        <v>1</v>
      </c>
    </row>
    <row r="216" customFormat="false" ht="8.25" hidden="false" customHeight="true" outlineLevel="0" collapsed="false">
      <c r="A216" s="1"/>
      <c r="B216" s="13"/>
      <c r="C216" s="10"/>
      <c r="D216" s="10"/>
      <c r="E216" s="61"/>
      <c r="F216" s="78"/>
      <c r="G216" s="61"/>
      <c r="H216" s="10"/>
      <c r="I216" s="10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</row>
    <row r="217" customFormat="false" ht="19.5" hidden="false" customHeight="true" outlineLevel="0" collapsed="false">
      <c r="A217" s="1"/>
      <c r="B217" s="10" t="str">
        <f aca="false">HD217</f>
        <v>33  22/23  -  29  64/69</v>
      </c>
      <c r="C217" s="10"/>
      <c r="D217" s="10"/>
      <c r="E217" s="61" t="s">
        <v>16</v>
      </c>
      <c r="F217" s="66" t="str">
        <f aca="false">HM217</f>
        <v>4  2/69</v>
      </c>
      <c r="G217" s="73"/>
      <c r="H217" s="10"/>
      <c r="I217" s="10" t="n">
        <f aca="false">R217+K217</f>
        <v>9</v>
      </c>
      <c r="K217" s="4" t="n">
        <v>2</v>
      </c>
      <c r="Q217" s="4" t="n">
        <f aca="false">Q204+1</f>
        <v>17</v>
      </c>
      <c r="R217" s="4" t="n">
        <f aca="false">INT(0.5+(R$2/17*(Q217-1)))+O$2</f>
        <v>7</v>
      </c>
      <c r="T217" s="0" t="n">
        <f aca="false">R217</f>
        <v>7</v>
      </c>
      <c r="U217" s="0" t="n">
        <f aca="false">IF(R217=2,1,IF(R217=3,1,IF(R217=4,2,IF(R217=5,4,IF(R217=6,7,IF(R217=7,11,IF(R217=8,20,IF(R217=9,30,50))))))))</f>
        <v>11</v>
      </c>
      <c r="V217" s="0" t="n">
        <f aca="false">IF(R217=2,2,IF(R217=3,3,IF(R217=4,5,IF(R217=5,9,IF(R217=6,20,IF(R217=7,35,IF(R217=8,60,IF(R217=9,100,150))))))))</f>
        <v>35</v>
      </c>
      <c r="W217" s="0" t="n">
        <f aca="false">IF(R217=2,5,IF(R217=3,7,IF(R217=4,9,IF(R217=5,14,IF(R217=6,19,IF(R217=7,24,IF(R217=8,29,IF(R217=9,34,39))))))))</f>
        <v>24</v>
      </c>
      <c r="X217" s="0" t="n">
        <f aca="false">IF(R217=2,9,IF(R217=3,19,IF(R217=4,29,IF(R217=5,44,IF(R217=6,54,IF(R217=7,69,IF(R217=8,84,IF(R217=9,99,124))))))))</f>
        <v>69</v>
      </c>
      <c r="Y217" s="0" t="n">
        <f aca="false">IF(R217=2,6,IF(R217=3,8,IF(R217=4,10,IF(R217=5,15,IF(R217=6,20,IF(R217=7,25,IF(R217=8,30,IF(R217=9,35,40))))))))</f>
        <v>25</v>
      </c>
      <c r="Z217" s="0" t="n">
        <f aca="false">IF(R217=2,10,IF(R217=3,20,IF(R217=4,30,IF(R217=5,45,IF(R217=6,55,IF(R217=7,70,IF(R217=8,85,IF(R217=9,100,125))))))))</f>
        <v>70</v>
      </c>
      <c r="AA217" s="0" t="s">
        <v>105</v>
      </c>
      <c r="AB217" s="15" t="n">
        <f aca="true">INT((RAND()*(V217-(AB221+1))+AB221+1))</f>
        <v>33</v>
      </c>
      <c r="AC217" s="15" t="n">
        <f aca="true">INT((RAND()*(X217-W217+1)+W217))</f>
        <v>44</v>
      </c>
      <c r="AD217" s="0" t="n">
        <f aca="false">AC217-AC218*(AB218-AB217)</f>
        <v>44</v>
      </c>
      <c r="AE217" s="0" t="n">
        <v>256</v>
      </c>
      <c r="AF217" s="15" t="n">
        <f aca="false">IF(AD217/AE217=INT(AD217/AE217),1,0)</f>
        <v>0</v>
      </c>
      <c r="AG217" s="15" t="n">
        <f aca="false">IF(AF217=0,AD217,AD217/AE217)</f>
        <v>44</v>
      </c>
      <c r="AH217" s="15" t="n">
        <v>16</v>
      </c>
      <c r="AI217" s="15" t="n">
        <f aca="false">IF(AG217/AH217=INT(AG217/AH217),1,0)</f>
        <v>0</v>
      </c>
      <c r="AJ217" s="15" t="n">
        <f aca="false">IF(AI217=0,AG217,AG217/AH217)</f>
        <v>44</v>
      </c>
      <c r="AK217" s="15" t="n">
        <v>4</v>
      </c>
      <c r="AL217" s="15" t="n">
        <f aca="false">IF(AJ217/AK217=INT(AJ217/AK217),1,0)</f>
        <v>1</v>
      </c>
      <c r="AM217" s="15" t="n">
        <f aca="false">IF(AL217=0,AJ217,AJ217/AK217)</f>
        <v>11</v>
      </c>
      <c r="AN217" s="15" t="n">
        <v>2</v>
      </c>
      <c r="AO217" s="15" t="n">
        <f aca="false">IF(AM217/AN217=INT(AM217/AN217),1,0)</f>
        <v>0</v>
      </c>
      <c r="AP217" s="15" t="n">
        <f aca="false">IF(AO217=0,AM217,AM217/AN217)</f>
        <v>11</v>
      </c>
      <c r="AQ217" s="15" t="n">
        <v>81</v>
      </c>
      <c r="AR217" s="15" t="n">
        <f aca="false">IF(AP217/AQ217=INT(AP217/AQ217),1,0)</f>
        <v>0</v>
      </c>
      <c r="AS217" s="15" t="n">
        <f aca="false">IF(AR217=0,AP217,AP217/AQ217)</f>
        <v>11</v>
      </c>
      <c r="AT217" s="15" t="n">
        <v>9</v>
      </c>
      <c r="AU217" s="15" t="n">
        <f aca="false">IF(AS217/AT217=INT(AS217/AT217),1,0)</f>
        <v>0</v>
      </c>
      <c r="AV217" s="15" t="n">
        <f aca="false">IF(AU217=0,AS217,AS217/AT217)</f>
        <v>11</v>
      </c>
      <c r="AW217" s="15" t="n">
        <v>3</v>
      </c>
      <c r="AX217" s="15" t="n">
        <f aca="false">IF(AV217/AW217=INT(AV217/AW217),1,0)</f>
        <v>0</v>
      </c>
      <c r="AY217" s="15" t="n">
        <f aca="false">IF(AX217=0,AV217,AV217/AW217)</f>
        <v>11</v>
      </c>
      <c r="AZ217" s="15" t="n">
        <v>25</v>
      </c>
      <c r="BA217" s="15" t="n">
        <f aca="false">IF(AY217/AZ217=INT(AY217/AZ217),1,0)</f>
        <v>0</v>
      </c>
      <c r="BB217" s="15" t="n">
        <f aca="false">IF(BA217=0,AY217,AY217/AZ217)</f>
        <v>11</v>
      </c>
      <c r="BC217" s="15" t="n">
        <v>5</v>
      </c>
      <c r="BD217" s="15" t="n">
        <f aca="false">IF(BB217/BC217=INT(BB217/BC217),1,0)</f>
        <v>0</v>
      </c>
      <c r="BE217" s="15" t="n">
        <f aca="false">IF(BD217=0,BB217,BB217/BC217)</f>
        <v>11</v>
      </c>
      <c r="BF217" s="15" t="n">
        <v>49</v>
      </c>
      <c r="BG217" s="15" t="n">
        <f aca="false">IF(BE217/BF217=INT(BE217/BF217),1,0)</f>
        <v>0</v>
      </c>
      <c r="BH217" s="15" t="n">
        <f aca="false">IF(BG217=0,BE217,BE217/BF217)</f>
        <v>11</v>
      </c>
      <c r="BI217" s="15" t="n">
        <v>7</v>
      </c>
      <c r="BJ217" s="15" t="n">
        <f aca="false">IF(BH217/BI217=INT(BH217/BI217),1,0)</f>
        <v>0</v>
      </c>
      <c r="BK217" s="15" t="n">
        <f aca="false">IF(BJ217=0,BH217,BH217/BI217)</f>
        <v>11</v>
      </c>
      <c r="BL217" s="15" t="n">
        <v>121</v>
      </c>
      <c r="BM217" s="15" t="n">
        <f aca="false">IF(BK217/BL217=INT(BK217/BL217),1,0)</f>
        <v>0</v>
      </c>
      <c r="BN217" s="15" t="n">
        <f aca="false">IF(BM217=0,BK217,BK217/BL217)</f>
        <v>11</v>
      </c>
      <c r="BO217" s="15" t="n">
        <v>11</v>
      </c>
      <c r="BP217" s="15" t="n">
        <f aca="false">IF(BN217/BO217=INT(BN217/BO217),1,0)</f>
        <v>1</v>
      </c>
      <c r="BQ217" s="15" t="n">
        <f aca="false">IF(BP217=0,BN217,BN217/BO217)</f>
        <v>1</v>
      </c>
      <c r="BR217" s="15" t="n">
        <v>169</v>
      </c>
      <c r="BS217" s="15" t="n">
        <f aca="false">IF(BQ217/BR217=INT(BQ217/BR217),1,0)</f>
        <v>0</v>
      </c>
      <c r="BT217" s="15" t="n">
        <f aca="false">IF(BS217=0,BQ217,BQ217/BR217)</f>
        <v>1</v>
      </c>
      <c r="BU217" s="15" t="n">
        <v>13</v>
      </c>
      <c r="BV217" s="15" t="n">
        <f aca="false">IF(BT217/BU217=INT(BT217/BU217),1,0)</f>
        <v>0</v>
      </c>
      <c r="BW217" s="15" t="n">
        <f aca="false">IF(BV217=0,BT217,BT217/BU217)</f>
        <v>1</v>
      </c>
      <c r="BX217" s="15" t="n">
        <v>17</v>
      </c>
      <c r="BY217" s="15" t="n">
        <f aca="false">IF(BW217/BX217=INT(BW217/BX217),1,0)</f>
        <v>0</v>
      </c>
      <c r="BZ217" s="15" t="n">
        <f aca="false">IF(BY217=0,BW217,BW217/BX217)</f>
        <v>1</v>
      </c>
      <c r="CA217" s="15" t="n">
        <v>19</v>
      </c>
      <c r="CB217" s="15" t="n">
        <f aca="false">IF(BZ217/CA217=INT(BZ217/CA217),1,0)</f>
        <v>0</v>
      </c>
      <c r="CC217" s="15" t="n">
        <f aca="false">IF(CB217=0,BZ217,BZ217/CA217)</f>
        <v>1</v>
      </c>
      <c r="CD217" s="15" t="n">
        <v>23</v>
      </c>
      <c r="CE217" s="15" t="n">
        <f aca="false">IF(CC217/CD217=INT(CC217/CD217),1,0)</f>
        <v>0</v>
      </c>
      <c r="CF217" s="15" t="n">
        <f aca="false">IF(CE217=0,CC217,CC217/CD217)</f>
        <v>1</v>
      </c>
      <c r="CG217" s="15" t="n">
        <v>29</v>
      </c>
      <c r="CH217" s="15" t="n">
        <f aca="false">IF(CF217/CG217=INT(CF217/CG217),1,0)</f>
        <v>0</v>
      </c>
      <c r="CI217" s="15" t="n">
        <f aca="false">IF(CH217=0,CF217,CF217/CG217)</f>
        <v>1</v>
      </c>
      <c r="CJ217" s="15" t="n">
        <v>31</v>
      </c>
      <c r="CK217" s="15" t="n">
        <f aca="false">IF(CI217/CJ217=INT(CI217/CJ217),1,0)</f>
        <v>0</v>
      </c>
      <c r="CL217" s="15" t="n">
        <f aca="false">IF(CK217=0,CI217,CI217/CJ217)</f>
        <v>1</v>
      </c>
      <c r="CM217" s="15" t="n">
        <v>37</v>
      </c>
      <c r="CN217" s="15" t="n">
        <f aca="false">IF(CL217/CM217=INT(CL217/CM217),1,0)</f>
        <v>0</v>
      </c>
      <c r="CO217" s="15" t="n">
        <f aca="false">IF(CN217=0,CL217,CL217/CM217)</f>
        <v>1</v>
      </c>
      <c r="CP217" s="15" t="n">
        <v>41</v>
      </c>
      <c r="CQ217" s="15" t="n">
        <f aca="false">IF(CO217/CP217=INT(CO217/CP217),1,0)</f>
        <v>0</v>
      </c>
      <c r="CR217" s="15" t="n">
        <f aca="false">IF(CQ217=0,CO217,CO217/CP217)</f>
        <v>1</v>
      </c>
      <c r="CS217" s="15" t="n">
        <v>43</v>
      </c>
      <c r="CT217" s="15" t="n">
        <f aca="false">IF(CR217/CS217=INT(CR217/CS217),1,0)</f>
        <v>0</v>
      </c>
      <c r="CU217" s="15" t="n">
        <f aca="false">IF(CT217=0,CR217,CR217/CS217)</f>
        <v>1</v>
      </c>
      <c r="CV217" s="15" t="n">
        <v>47</v>
      </c>
      <c r="CW217" s="15" t="n">
        <f aca="false">IF(CU217/CV217=INT(CU217/CV217),1,0)</f>
        <v>0</v>
      </c>
      <c r="CX217" s="15" t="n">
        <f aca="false">IF(CW217=0,CU217,CU217/CV217)</f>
        <v>1</v>
      </c>
      <c r="CY217" s="15" t="n">
        <v>53</v>
      </c>
      <c r="CZ217" s="15" t="n">
        <f aca="false">IF(CX217/CY217=INT(CX217/CY217),1,0)</f>
        <v>0</v>
      </c>
      <c r="DA217" s="15" t="n">
        <f aca="false">IF(CZ217=0,CX217,CX217/CY217)</f>
        <v>1</v>
      </c>
      <c r="DB217" s="15" t="n">
        <v>59</v>
      </c>
      <c r="DC217" s="15" t="n">
        <f aca="false">IF(DA217/DB217=INT(DA217/DB217),1,0)</f>
        <v>0</v>
      </c>
      <c r="DD217" s="15" t="n">
        <f aca="false">IF(DC217=0,DA217,DA217/DB217)</f>
        <v>1</v>
      </c>
      <c r="DE217" s="15" t="n">
        <v>61</v>
      </c>
      <c r="DF217" s="15" t="n">
        <f aca="false">IF(DD217/DE217=INT(DD217/DE217),1,0)</f>
        <v>0</v>
      </c>
      <c r="DG217" s="15" t="n">
        <f aca="false">IF(DF217=0,DD217,DD217/DE217)</f>
        <v>1</v>
      </c>
      <c r="DH217" s="15" t="n">
        <v>67</v>
      </c>
      <c r="DI217" s="15" t="n">
        <f aca="false">IF(DG217/DH217=INT(DG217/DH217),1,0)</f>
        <v>0</v>
      </c>
      <c r="DJ217" s="15" t="n">
        <f aca="false">IF(DI217=0,DG217,DG217/DH217)</f>
        <v>1</v>
      </c>
      <c r="DK217" s="15" t="n">
        <v>71</v>
      </c>
      <c r="DL217" s="15" t="n">
        <f aca="false">IF(DJ217/DK217=INT(DJ217/DK217),1,0)</f>
        <v>0</v>
      </c>
      <c r="DM217" s="15" t="n">
        <f aca="false">IF(DL217=0,DJ217,DJ217/DK217)</f>
        <v>1</v>
      </c>
      <c r="DN217" s="15" t="n">
        <v>73</v>
      </c>
      <c r="DO217" s="15" t="n">
        <f aca="false">IF(DM217/DN217=INT(DM217/DN217),1,0)</f>
        <v>0</v>
      </c>
      <c r="DP217" s="15" t="n">
        <f aca="false">IF(DO217=0,DM217,DM217/DN217)</f>
        <v>1</v>
      </c>
      <c r="DQ217" s="15" t="n">
        <v>79</v>
      </c>
      <c r="DR217" s="15" t="n">
        <f aca="false">IF(DP217/DQ217=INT(DP217/DQ217),1,0)</f>
        <v>0</v>
      </c>
      <c r="DS217" s="15" t="n">
        <f aca="false">IF(DR217=0,DP217,DP217/DQ217)</f>
        <v>1</v>
      </c>
      <c r="DT217" s="15" t="n">
        <v>83</v>
      </c>
      <c r="DU217" s="15" t="n">
        <f aca="false">IF(DS217/DT217=INT(DS217/DT217),1,0)</f>
        <v>0</v>
      </c>
      <c r="DV217" s="15" t="n">
        <f aca="false">IF(DU217=0,DS217,DS217/DT217)</f>
        <v>1</v>
      </c>
      <c r="DW217" s="15" t="n">
        <v>89</v>
      </c>
      <c r="DX217" s="15" t="n">
        <f aca="false">IF(DV217/DW217=INT(DV217/DW217),1,0)</f>
        <v>0</v>
      </c>
      <c r="DY217" s="15" t="n">
        <f aca="false">IF(DX217=0,DV217,DV217/DW217)</f>
        <v>1</v>
      </c>
      <c r="DZ217" s="15" t="n">
        <v>97</v>
      </c>
      <c r="EA217" s="15" t="n">
        <f aca="false">IF(DY217/DZ217=INT(DY217/DZ217),1,0)</f>
        <v>0</v>
      </c>
      <c r="EB217" s="15" t="n">
        <f aca="false">IF(EA217=0,DY217,DY217/DZ217)</f>
        <v>1</v>
      </c>
      <c r="EC217" s="15" t="n">
        <v>101</v>
      </c>
      <c r="ED217" s="15" t="n">
        <f aca="false">IF(EB217/EC217=INT(EB217/EC217),1,0)</f>
        <v>0</v>
      </c>
      <c r="EE217" s="15" t="n">
        <f aca="false">IF(ED217=0,EB217,EB217/EC217)</f>
        <v>1</v>
      </c>
      <c r="EF217" s="15" t="n">
        <v>103</v>
      </c>
      <c r="EG217" s="15" t="n">
        <f aca="false">IF(EE217/EF217=INT(EE217/EF217),1,0)</f>
        <v>0</v>
      </c>
      <c r="EH217" s="15" t="n">
        <f aca="false">IF(EG217=0,EE217,EE217/EF217)</f>
        <v>1</v>
      </c>
      <c r="EI217" s="15" t="n">
        <v>107</v>
      </c>
      <c r="EJ217" s="15" t="n">
        <f aca="false">IF(EH217/EI217=INT(EH217/EI217),1,0)</f>
        <v>0</v>
      </c>
      <c r="EK217" s="15" t="n">
        <f aca="false">IF(EJ217=0,EH217,EH217/EI217)</f>
        <v>1</v>
      </c>
      <c r="EL217" s="15" t="n">
        <v>109</v>
      </c>
      <c r="EM217" s="15" t="n">
        <f aca="false">IF(EK217/EL217=INT(EK217/EL217),1,0)</f>
        <v>0</v>
      </c>
      <c r="EN217" s="15" t="n">
        <f aca="false">IF(EM217=0,EK217,EK217/EL217)</f>
        <v>1</v>
      </c>
      <c r="EO217" s="15" t="n">
        <v>113</v>
      </c>
      <c r="EP217" s="15" t="n">
        <f aca="false">IF(EN217/EO217=INT(EN217/EO217),1,0)</f>
        <v>0</v>
      </c>
      <c r="EQ217" s="15" t="n">
        <f aca="false">IF(EP217=0,EN217,EN217/EO217)</f>
        <v>1</v>
      </c>
      <c r="ER217" s="15" t="n">
        <v>127</v>
      </c>
      <c r="ES217" s="15" t="n">
        <f aca="false">IF(EQ217/ER217=INT(EQ217/ER217),1,0)</f>
        <v>0</v>
      </c>
      <c r="ET217" s="15" t="n">
        <f aca="false">IF(ES217=0,EQ217,EQ217/ER217)</f>
        <v>1</v>
      </c>
      <c r="EU217" s="15" t="n">
        <v>131</v>
      </c>
      <c r="EV217" s="15" t="n">
        <f aca="false">IF(ET217/EU217=INT(ET217/EU217),1,0)</f>
        <v>0</v>
      </c>
      <c r="EW217" s="15" t="n">
        <f aca="false">IF(EV217=0,ET217,ET217/EU217)</f>
        <v>1</v>
      </c>
      <c r="EX217" s="15" t="n">
        <v>137</v>
      </c>
      <c r="EY217" s="15" t="n">
        <f aca="false">IF(EW217/EX217=INT(EW217/EX217),1,0)</f>
        <v>0</v>
      </c>
      <c r="EZ217" s="15" t="n">
        <f aca="false">IF(EY217=0,EW217,EW217/EX217)</f>
        <v>1</v>
      </c>
      <c r="FA217" s="15" t="n">
        <v>139</v>
      </c>
      <c r="FB217" s="15" t="n">
        <f aca="false">IF(EZ217/FA217=INT(EZ217/FA217),1,0)</f>
        <v>0</v>
      </c>
      <c r="FC217" s="15" t="n">
        <f aca="false">IF(FB217=0,EZ217,EZ217/FA217)</f>
        <v>1</v>
      </c>
      <c r="FD217" s="15" t="n">
        <v>149</v>
      </c>
      <c r="FE217" s="15" t="n">
        <f aca="false">IF(FC217/FD217=INT(FC217/FD217),1,0)</f>
        <v>0</v>
      </c>
      <c r="FF217" s="15" t="n">
        <f aca="false">IF(FE217=0,FC217,FC217/FD217)</f>
        <v>1</v>
      </c>
      <c r="FG217" s="15"/>
      <c r="FH217" s="15" t="n">
        <f aca="false">8*AF217+4*AI217+2*AL217+AO217</f>
        <v>2</v>
      </c>
      <c r="FI217" s="15" t="n">
        <f aca="false">4*AR217+2*AU217+AX217</f>
        <v>0</v>
      </c>
      <c r="FJ217" s="15" t="n">
        <f aca="false">2*BA217+BD217</f>
        <v>0</v>
      </c>
      <c r="FK217" s="15" t="n">
        <f aca="false">2*BG217+BJ217</f>
        <v>0</v>
      </c>
      <c r="FL217" s="15" t="n">
        <f aca="false">2*BM217+BP217</f>
        <v>1</v>
      </c>
      <c r="FM217" s="15" t="n">
        <f aca="false">2*BS217+BV217</f>
        <v>0</v>
      </c>
      <c r="FN217" s="15" t="n">
        <f aca="false">BY217</f>
        <v>0</v>
      </c>
      <c r="FO217" s="15" t="n">
        <f aca="false">CB217</f>
        <v>0</v>
      </c>
      <c r="FP217" s="15" t="n">
        <f aca="false">CE217</f>
        <v>0</v>
      </c>
      <c r="FQ217" s="15" t="n">
        <f aca="false">CH217</f>
        <v>0</v>
      </c>
      <c r="FR217" s="15" t="n">
        <f aca="false">CK217</f>
        <v>0</v>
      </c>
      <c r="FS217" s="0" t="n">
        <f aca="false">CN217</f>
        <v>0</v>
      </c>
      <c r="FT217" s="0" t="n">
        <f aca="false">CQ217</f>
        <v>0</v>
      </c>
      <c r="FU217" s="0" t="n">
        <f aca="false">CT217</f>
        <v>0</v>
      </c>
      <c r="FV217" s="0" t="n">
        <f aca="false">CW217</f>
        <v>0</v>
      </c>
      <c r="FW217" s="0" t="n">
        <f aca="false">CZ217</f>
        <v>0</v>
      </c>
      <c r="FX217" s="0" t="n">
        <f aca="false">DC217</f>
        <v>0</v>
      </c>
      <c r="FY217" s="0" t="n">
        <f aca="false">DF217</f>
        <v>0</v>
      </c>
      <c r="FZ217" s="0" t="n">
        <f aca="false">DI217</f>
        <v>0</v>
      </c>
      <c r="GA217" s="0" t="n">
        <f aca="false">DL217</f>
        <v>0</v>
      </c>
      <c r="GB217" s="0" t="n">
        <f aca="false">DO217</f>
        <v>0</v>
      </c>
      <c r="GC217" s="0" t="n">
        <f aca="false">DR217</f>
        <v>0</v>
      </c>
      <c r="GD217" s="0" t="n">
        <f aca="false">DU217</f>
        <v>0</v>
      </c>
      <c r="GE217" s="0" t="n">
        <f aca="false">DX217</f>
        <v>0</v>
      </c>
      <c r="GF217" s="0" t="n">
        <f aca="false">EA217</f>
        <v>0</v>
      </c>
      <c r="GG217" s="0" t="n">
        <f aca="false">ED217</f>
        <v>0</v>
      </c>
      <c r="GH217" s="0" t="n">
        <f aca="false">EG217</f>
        <v>0</v>
      </c>
      <c r="GI217" s="0" t="n">
        <f aca="false">EJ217</f>
        <v>0</v>
      </c>
      <c r="GJ217" s="0" t="n">
        <f aca="false">EM217</f>
        <v>0</v>
      </c>
      <c r="GK217" s="0" t="n">
        <f aca="false">EP217</f>
        <v>0</v>
      </c>
      <c r="GL217" s="0" t="n">
        <f aca="false">ES217</f>
        <v>0</v>
      </c>
      <c r="GM217" s="0" t="n">
        <f aca="false">EV217</f>
        <v>0</v>
      </c>
      <c r="GN217" s="0" t="n">
        <f aca="false">EY217</f>
        <v>0</v>
      </c>
      <c r="GO217" s="0" t="n">
        <f aca="false">FB217</f>
        <v>0</v>
      </c>
      <c r="GP217" s="0" t="n">
        <f aca="false">FE217</f>
        <v>0</v>
      </c>
      <c r="GQ217" s="0" t="n">
        <f aca="false">AD217</f>
        <v>44</v>
      </c>
      <c r="GR217" s="0" t="n">
        <f aca="false">GQ217/GQ220</f>
        <v>22</v>
      </c>
      <c r="GT217" s="0" t="n">
        <f aca="false">GR217*GR222-GR218*GR221</f>
        <v>46</v>
      </c>
      <c r="GU217" s="0" t="n">
        <f aca="false">GT217+GR218*GT218*GR222</f>
        <v>46</v>
      </c>
      <c r="GV217" s="0" t="s">
        <v>86</v>
      </c>
      <c r="GX217" s="0" t="n">
        <f aca="false">AB218</f>
        <v>33</v>
      </c>
      <c r="GY217" s="0" t="n">
        <f aca="false">GR217</f>
        <v>22</v>
      </c>
      <c r="GZ217" s="0" t="n">
        <f aca="false">GR218</f>
        <v>23</v>
      </c>
      <c r="HA217" s="0" t="n">
        <f aca="false">AB222</f>
        <v>29</v>
      </c>
      <c r="HB217" s="0" t="n">
        <f aca="false">GR221</f>
        <v>64</v>
      </c>
      <c r="HC217" s="0" t="n">
        <f aca="false">GR222</f>
        <v>69</v>
      </c>
      <c r="HD217" s="0" t="str">
        <f aca="false">GX217&amp;"  "&amp;GY217&amp;"/"&amp;GZ217&amp;"  -  "&amp;HA217&amp;"  "&amp;HB217&amp;"/"&amp;HC217</f>
        <v>33  22/23  -  29  64/69</v>
      </c>
      <c r="HG217" s="0" t="n">
        <f aca="false">AB226</f>
        <v>4</v>
      </c>
      <c r="HH217" s="0" t="n">
        <f aca="false">GR225</f>
        <v>2</v>
      </c>
      <c r="HI217" s="0" t="n">
        <f aca="false">GR226</f>
        <v>69</v>
      </c>
      <c r="HJ217" s="0" t="str">
        <f aca="false">HG217&amp;"  "&amp;HH217&amp;"/"&amp;HI217</f>
        <v>4  2/69</v>
      </c>
      <c r="HK217" s="0" t="str">
        <f aca="false">"   "&amp;HH217&amp;"/"&amp;HI217</f>
        <v>   2/69</v>
      </c>
      <c r="HL217" s="0" t="str">
        <f aca="false">HG217&amp;"   "</f>
        <v>4   </v>
      </c>
      <c r="HM217" s="0" t="str">
        <f aca="false">IF(HG217=0,HK217,IF(HH217=0,HL217,IF(HH217+HG217=0,"0   ",HJ217)))</f>
        <v>4  2/69</v>
      </c>
    </row>
    <row r="218" customFormat="false" ht="6" hidden="true" customHeight="true" outlineLevel="0" collapsed="false">
      <c r="A218" s="1"/>
      <c r="B218" s="13"/>
      <c r="C218" s="10"/>
      <c r="D218" s="10"/>
      <c r="E218" s="61"/>
      <c r="F218" s="78"/>
      <c r="G218" s="61"/>
      <c r="H218" s="10"/>
      <c r="I218" s="10"/>
      <c r="AB218" s="0" t="n">
        <f aca="false">AB217+INT(AC217/AC218)</f>
        <v>33</v>
      </c>
      <c r="AC218" s="15" t="n">
        <f aca="true">IF(Y217&gt;AC217,INT((RAND()*(Z217-Y217+1)+Y217)),INT((RAND()*(Z217-AC217)+AC217+1)))</f>
        <v>46</v>
      </c>
      <c r="AD218" s="0" t="n">
        <f aca="false">AC218</f>
        <v>46</v>
      </c>
      <c r="AE218" s="0" t="n">
        <v>256</v>
      </c>
      <c r="AF218" s="15" t="n">
        <f aca="false">IF(AD218/AE218=INT(AD218/AE218),1,0)</f>
        <v>0</v>
      </c>
      <c r="AG218" s="15" t="n">
        <f aca="false">IF(AF218=0,AD218,AD218/AE218)</f>
        <v>46</v>
      </c>
      <c r="AH218" s="15" t="n">
        <v>16</v>
      </c>
      <c r="AI218" s="15" t="n">
        <f aca="false">IF(AG218/AH218=INT(AG218/AH218),1,0)</f>
        <v>0</v>
      </c>
      <c r="AJ218" s="15" t="n">
        <f aca="false">IF(AI218=0,AG218,AG218/AH218)</f>
        <v>46</v>
      </c>
      <c r="AK218" s="15" t="n">
        <v>4</v>
      </c>
      <c r="AL218" s="15" t="n">
        <f aca="false">IF(AJ218/AK218=INT(AJ218/AK218),1,0)</f>
        <v>0</v>
      </c>
      <c r="AM218" s="15" t="n">
        <f aca="false">IF(AL218=0,AJ218,AJ218/AK218)</f>
        <v>46</v>
      </c>
      <c r="AN218" s="15" t="n">
        <v>2</v>
      </c>
      <c r="AO218" s="15" t="n">
        <f aca="false">IF(AM218/AN218=INT(AM218/AN218),1,0)</f>
        <v>1</v>
      </c>
      <c r="AP218" s="15" t="n">
        <f aca="false">IF(AO218=0,AM218,AM218/AN218)</f>
        <v>23</v>
      </c>
      <c r="AQ218" s="15" t="n">
        <v>81</v>
      </c>
      <c r="AR218" s="15" t="n">
        <f aca="false">IF(AP218/AQ218=INT(AP218/AQ218),1,0)</f>
        <v>0</v>
      </c>
      <c r="AS218" s="15" t="n">
        <f aca="false">IF(AR218=0,AP218,AP218/AQ218)</f>
        <v>23</v>
      </c>
      <c r="AT218" s="15" t="n">
        <v>9</v>
      </c>
      <c r="AU218" s="15" t="n">
        <f aca="false">IF(AS218/AT218=INT(AS218/AT218),1,0)</f>
        <v>0</v>
      </c>
      <c r="AV218" s="15" t="n">
        <f aca="false">IF(AU218=0,AS218,AS218/AT218)</f>
        <v>23</v>
      </c>
      <c r="AW218" s="15" t="n">
        <v>3</v>
      </c>
      <c r="AX218" s="15" t="n">
        <f aca="false">IF(AV218/AW218=INT(AV218/AW218),1,0)</f>
        <v>0</v>
      </c>
      <c r="AY218" s="15" t="n">
        <f aca="false">IF(AX218=0,AV218,AV218/AW218)</f>
        <v>23</v>
      </c>
      <c r="AZ218" s="15" t="n">
        <v>25</v>
      </c>
      <c r="BA218" s="15" t="n">
        <f aca="false">IF(AY218/AZ218=INT(AY218/AZ218),1,0)</f>
        <v>0</v>
      </c>
      <c r="BB218" s="15" t="n">
        <f aca="false">IF(BA218=0,AY218,AY218/AZ218)</f>
        <v>23</v>
      </c>
      <c r="BC218" s="15" t="n">
        <v>5</v>
      </c>
      <c r="BD218" s="15" t="n">
        <f aca="false">IF(BB218/BC218=INT(BB218/BC218),1,0)</f>
        <v>0</v>
      </c>
      <c r="BE218" s="15" t="n">
        <f aca="false">IF(BD218=0,BB218,BB218/BC218)</f>
        <v>23</v>
      </c>
      <c r="BF218" s="15" t="n">
        <v>49</v>
      </c>
      <c r="BG218" s="15" t="n">
        <f aca="false">IF(BE218/BF218=INT(BE218/BF218),1,0)</f>
        <v>0</v>
      </c>
      <c r="BH218" s="15" t="n">
        <f aca="false">IF(BG218=0,BE218,BE218/BF218)</f>
        <v>23</v>
      </c>
      <c r="BI218" s="15" t="n">
        <v>7</v>
      </c>
      <c r="BJ218" s="15" t="n">
        <f aca="false">IF(BH218/BI218=INT(BH218/BI218),1,0)</f>
        <v>0</v>
      </c>
      <c r="BK218" s="15" t="n">
        <f aca="false">IF(BJ218=0,BH218,BH218/BI218)</f>
        <v>23</v>
      </c>
      <c r="BL218" s="15" t="n">
        <v>121</v>
      </c>
      <c r="BM218" s="15" t="n">
        <f aca="false">IF(BK218/BL218=INT(BK218/BL218),1,0)</f>
        <v>0</v>
      </c>
      <c r="BN218" s="15" t="n">
        <f aca="false">IF(BM218=0,BK218,BK218/BL218)</f>
        <v>23</v>
      </c>
      <c r="BO218" s="15" t="n">
        <v>11</v>
      </c>
      <c r="BP218" s="15" t="n">
        <f aca="false">IF(BN218/BO218=INT(BN218/BO218),1,0)</f>
        <v>0</v>
      </c>
      <c r="BQ218" s="15" t="n">
        <f aca="false">IF(BP218=0,BN218,BN218/BO218)</f>
        <v>23</v>
      </c>
      <c r="BR218" s="15" t="n">
        <v>169</v>
      </c>
      <c r="BS218" s="15" t="n">
        <f aca="false">IF(BQ218/BR218=INT(BQ218/BR218),1,0)</f>
        <v>0</v>
      </c>
      <c r="BT218" s="15" t="n">
        <f aca="false">IF(BS218=0,BQ218,BQ218/BR218)</f>
        <v>23</v>
      </c>
      <c r="BU218" s="15" t="n">
        <v>13</v>
      </c>
      <c r="BV218" s="15" t="n">
        <f aca="false">IF(BT218/BU218=INT(BT218/BU218),1,0)</f>
        <v>0</v>
      </c>
      <c r="BW218" s="15" t="n">
        <f aca="false">IF(BV218=0,BT218,BT218/BU218)</f>
        <v>23</v>
      </c>
      <c r="BX218" s="15" t="n">
        <v>17</v>
      </c>
      <c r="BY218" s="15" t="n">
        <f aca="false">IF(BW218/BX218=INT(BW218/BX218),1,0)</f>
        <v>0</v>
      </c>
      <c r="BZ218" s="15" t="n">
        <f aca="false">IF(BY218=0,BW218,BW218/BX218)</f>
        <v>23</v>
      </c>
      <c r="CA218" s="15" t="n">
        <v>19</v>
      </c>
      <c r="CB218" s="15" t="n">
        <f aca="false">IF(BZ218/CA218=INT(BZ218/CA218),1,0)</f>
        <v>0</v>
      </c>
      <c r="CC218" s="15" t="n">
        <f aca="false">IF(CB218=0,BZ218,BZ218/CA218)</f>
        <v>23</v>
      </c>
      <c r="CD218" s="15" t="n">
        <v>23</v>
      </c>
      <c r="CE218" s="15" t="n">
        <f aca="false">IF(CC218/CD218=INT(CC218/CD218),1,0)</f>
        <v>1</v>
      </c>
      <c r="CF218" s="15" t="n">
        <f aca="false">IF(CE218=0,CC218,CC218/CD218)</f>
        <v>1</v>
      </c>
      <c r="CG218" s="15" t="n">
        <v>29</v>
      </c>
      <c r="CH218" s="15" t="n">
        <f aca="false">IF(CF218/CG218=INT(CF218/CG218),1,0)</f>
        <v>0</v>
      </c>
      <c r="CI218" s="15" t="n">
        <f aca="false">IF(CH218=0,CF218,CF218/CG218)</f>
        <v>1</v>
      </c>
      <c r="CJ218" s="15" t="n">
        <v>31</v>
      </c>
      <c r="CK218" s="15" t="n">
        <f aca="false">IF(CI218/CJ218=INT(CI218/CJ218),1,0)</f>
        <v>0</v>
      </c>
      <c r="CL218" s="15" t="n">
        <f aca="false">IF(CK218=0,CI218,CI218/CJ218)</f>
        <v>1</v>
      </c>
      <c r="CM218" s="15" t="n">
        <v>37</v>
      </c>
      <c r="CN218" s="15" t="n">
        <f aca="false">IF(CL218/CM218=INT(CL218/CM218),1,0)</f>
        <v>0</v>
      </c>
      <c r="CO218" s="15" t="n">
        <f aca="false">IF(CN218=0,CL218,CL218/CM218)</f>
        <v>1</v>
      </c>
      <c r="CP218" s="15" t="n">
        <v>41</v>
      </c>
      <c r="CQ218" s="15" t="n">
        <f aca="false">IF(CO218/CP218=INT(CO218/CP218),1,0)</f>
        <v>0</v>
      </c>
      <c r="CR218" s="15" t="n">
        <f aca="false">IF(CQ218=0,CO218,CO218/CP218)</f>
        <v>1</v>
      </c>
      <c r="CS218" s="15" t="n">
        <v>43</v>
      </c>
      <c r="CT218" s="15" t="n">
        <f aca="false">IF(CR218/CS218=INT(CR218/CS218),1,0)</f>
        <v>0</v>
      </c>
      <c r="CU218" s="15" t="n">
        <f aca="false">IF(CT218=0,CR218,CR218/CS218)</f>
        <v>1</v>
      </c>
      <c r="CV218" s="15" t="n">
        <v>47</v>
      </c>
      <c r="CW218" s="15" t="n">
        <f aca="false">IF(CU218/CV218=INT(CU218/CV218),1,0)</f>
        <v>0</v>
      </c>
      <c r="CX218" s="15" t="n">
        <f aca="false">IF(CW218=0,CU218,CU218/CV218)</f>
        <v>1</v>
      </c>
      <c r="CY218" s="15" t="n">
        <v>53</v>
      </c>
      <c r="CZ218" s="15" t="n">
        <f aca="false">IF(CX218/CY218=INT(CX218/CY218),1,0)</f>
        <v>0</v>
      </c>
      <c r="DA218" s="15" t="n">
        <f aca="false">IF(CZ218=0,CX218,CX218/CY218)</f>
        <v>1</v>
      </c>
      <c r="DB218" s="15" t="n">
        <v>59</v>
      </c>
      <c r="DC218" s="15" t="n">
        <f aca="false">IF(DA218/DB218=INT(DA218/DB218),1,0)</f>
        <v>0</v>
      </c>
      <c r="DD218" s="15" t="n">
        <f aca="false">IF(DC218=0,DA218,DA218/DB218)</f>
        <v>1</v>
      </c>
      <c r="DE218" s="15" t="n">
        <v>61</v>
      </c>
      <c r="DF218" s="15" t="n">
        <f aca="false">IF(DD218/DE218=INT(DD218/DE218),1,0)</f>
        <v>0</v>
      </c>
      <c r="DG218" s="15" t="n">
        <f aca="false">IF(DF218=0,DD218,DD218/DE218)</f>
        <v>1</v>
      </c>
      <c r="DH218" s="15" t="n">
        <v>67</v>
      </c>
      <c r="DI218" s="15" t="n">
        <f aca="false">IF(DG218/DH218=INT(DG218/DH218),1,0)</f>
        <v>0</v>
      </c>
      <c r="DJ218" s="15" t="n">
        <f aca="false">IF(DI218=0,DG218,DG218/DH218)</f>
        <v>1</v>
      </c>
      <c r="DK218" s="15" t="n">
        <v>71</v>
      </c>
      <c r="DL218" s="15" t="n">
        <f aca="false">IF(DJ218/DK218=INT(DJ218/DK218),1,0)</f>
        <v>0</v>
      </c>
      <c r="DM218" s="15" t="n">
        <f aca="false">IF(DL218=0,DJ218,DJ218/DK218)</f>
        <v>1</v>
      </c>
      <c r="DN218" s="15" t="n">
        <v>73</v>
      </c>
      <c r="DO218" s="15" t="n">
        <f aca="false">IF(DM218/DN218=INT(DM218/DN218),1,0)</f>
        <v>0</v>
      </c>
      <c r="DP218" s="15" t="n">
        <f aca="false">IF(DO218=0,DM218,DM218/DN218)</f>
        <v>1</v>
      </c>
      <c r="DQ218" s="15" t="n">
        <v>79</v>
      </c>
      <c r="DR218" s="15" t="n">
        <f aca="false">IF(DP218/DQ218=INT(DP218/DQ218),1,0)</f>
        <v>0</v>
      </c>
      <c r="DS218" s="15" t="n">
        <f aca="false">IF(DR218=0,DP218,DP218/DQ218)</f>
        <v>1</v>
      </c>
      <c r="DT218" s="15" t="n">
        <v>83</v>
      </c>
      <c r="DU218" s="15" t="n">
        <f aca="false">IF(DS218/DT218=INT(DS218/DT218),1,0)</f>
        <v>0</v>
      </c>
      <c r="DV218" s="15" t="n">
        <f aca="false">IF(DU218=0,DS218,DS218/DT218)</f>
        <v>1</v>
      </c>
      <c r="DW218" s="15" t="n">
        <v>89</v>
      </c>
      <c r="DX218" s="15" t="n">
        <f aca="false">IF(DV218/DW218=INT(DV218/DW218),1,0)</f>
        <v>0</v>
      </c>
      <c r="DY218" s="15" t="n">
        <f aca="false">IF(DX218=0,DV218,DV218/DW218)</f>
        <v>1</v>
      </c>
      <c r="DZ218" s="15" t="n">
        <v>97</v>
      </c>
      <c r="EA218" s="15" t="n">
        <f aca="false">IF(DY218/DZ218=INT(DY218/DZ218),1,0)</f>
        <v>0</v>
      </c>
      <c r="EB218" s="15" t="n">
        <f aca="false">IF(EA218=0,DY218,DY218/DZ218)</f>
        <v>1</v>
      </c>
      <c r="EC218" s="15" t="n">
        <v>101</v>
      </c>
      <c r="ED218" s="15" t="n">
        <f aca="false">IF(EB218/EC218=INT(EB218/EC218),1,0)</f>
        <v>0</v>
      </c>
      <c r="EE218" s="15" t="n">
        <f aca="false">IF(ED218=0,EB218,EB218/EC218)</f>
        <v>1</v>
      </c>
      <c r="EF218" s="15" t="n">
        <v>103</v>
      </c>
      <c r="EG218" s="15" t="n">
        <f aca="false">IF(EE218/EF218=INT(EE218/EF218),1,0)</f>
        <v>0</v>
      </c>
      <c r="EH218" s="15" t="n">
        <f aca="false">IF(EG218=0,EE218,EE218/EF218)</f>
        <v>1</v>
      </c>
      <c r="EI218" s="15" t="n">
        <v>107</v>
      </c>
      <c r="EJ218" s="15" t="n">
        <f aca="false">IF(EH218/EI218=INT(EH218/EI218),1,0)</f>
        <v>0</v>
      </c>
      <c r="EK218" s="15" t="n">
        <f aca="false">IF(EJ218=0,EH218,EH218/EI218)</f>
        <v>1</v>
      </c>
      <c r="EL218" s="15" t="n">
        <v>109</v>
      </c>
      <c r="EM218" s="15" t="n">
        <f aca="false">IF(EK218/EL218=INT(EK218/EL218),1,0)</f>
        <v>0</v>
      </c>
      <c r="EN218" s="15" t="n">
        <f aca="false">IF(EM218=0,EK218,EK218/EL218)</f>
        <v>1</v>
      </c>
      <c r="EO218" s="15" t="n">
        <v>113</v>
      </c>
      <c r="EP218" s="15" t="n">
        <f aca="false">IF(EN218/EO218=INT(EN218/EO218),1,0)</f>
        <v>0</v>
      </c>
      <c r="EQ218" s="15" t="n">
        <f aca="false">IF(EP218=0,EN218,EN218/EO218)</f>
        <v>1</v>
      </c>
      <c r="ER218" s="15" t="n">
        <v>127</v>
      </c>
      <c r="ES218" s="15" t="n">
        <f aca="false">IF(EQ218/ER218=INT(EQ218/ER218),1,0)</f>
        <v>0</v>
      </c>
      <c r="ET218" s="15" t="n">
        <f aca="false">IF(ES218=0,EQ218,EQ218/ER218)</f>
        <v>1</v>
      </c>
      <c r="EU218" s="15" t="n">
        <v>131</v>
      </c>
      <c r="EV218" s="15" t="n">
        <f aca="false">IF(ET218/EU218=INT(ET218/EU218),1,0)</f>
        <v>0</v>
      </c>
      <c r="EW218" s="15" t="n">
        <f aca="false">IF(EV218=0,ET218,ET218/EU218)</f>
        <v>1</v>
      </c>
      <c r="EX218" s="15" t="n">
        <v>137</v>
      </c>
      <c r="EY218" s="15" t="n">
        <f aca="false">IF(EW218/EX218=INT(EW218/EX218),1,0)</f>
        <v>0</v>
      </c>
      <c r="EZ218" s="15" t="n">
        <f aca="false">IF(EY218=0,EW218,EW218/EX218)</f>
        <v>1</v>
      </c>
      <c r="FA218" s="15" t="n">
        <v>139</v>
      </c>
      <c r="FB218" s="15" t="n">
        <f aca="false">IF(EZ218/FA218=INT(EZ218/FA218),1,0)</f>
        <v>0</v>
      </c>
      <c r="FC218" s="15" t="n">
        <f aca="false">IF(FB218=0,EZ218,EZ218/FA218)</f>
        <v>1</v>
      </c>
      <c r="FD218" s="15" t="n">
        <v>149</v>
      </c>
      <c r="FE218" s="15" t="n">
        <f aca="false">IF(FC218/FD218=INT(FC218/FD218),1,0)</f>
        <v>0</v>
      </c>
      <c r="FF218" s="15" t="n">
        <f aca="false">IF(FE218=0,FC218,FC218/FD218)</f>
        <v>1</v>
      </c>
      <c r="FG218" s="15"/>
      <c r="FH218" s="15" t="n">
        <f aca="false">8*AF218+4*AI218+2*AL218+AO218</f>
        <v>1</v>
      </c>
      <c r="FI218" s="15" t="n">
        <f aca="false">4*AR218+2*AU218+AX218</f>
        <v>0</v>
      </c>
      <c r="FJ218" s="15" t="n">
        <f aca="false">2*BA218+BD218</f>
        <v>0</v>
      </c>
      <c r="FK218" s="15" t="n">
        <f aca="false">2*BG218+BJ218</f>
        <v>0</v>
      </c>
      <c r="FL218" s="15" t="n">
        <f aca="false">2*BM218+BP218</f>
        <v>0</v>
      </c>
      <c r="FM218" s="15" t="n">
        <f aca="false">2*BS218+BV218</f>
        <v>0</v>
      </c>
      <c r="FN218" s="15" t="n">
        <f aca="false">BY218</f>
        <v>0</v>
      </c>
      <c r="FO218" s="15" t="n">
        <f aca="false">CB218</f>
        <v>0</v>
      </c>
      <c r="FP218" s="15" t="n">
        <f aca="false">CE218</f>
        <v>1</v>
      </c>
      <c r="FQ218" s="15" t="n">
        <f aca="false">CH218</f>
        <v>0</v>
      </c>
      <c r="FR218" s="15" t="n">
        <f aca="false">CK218</f>
        <v>0</v>
      </c>
      <c r="FS218" s="0" t="n">
        <f aca="false">CN218</f>
        <v>0</v>
      </c>
      <c r="FT218" s="0" t="n">
        <f aca="false">CQ218</f>
        <v>0</v>
      </c>
      <c r="FU218" s="0" t="n">
        <f aca="false">CT218</f>
        <v>0</v>
      </c>
      <c r="FV218" s="0" t="n">
        <f aca="false">CW218</f>
        <v>0</v>
      </c>
      <c r="FW218" s="0" t="n">
        <f aca="false">CZ218</f>
        <v>0</v>
      </c>
      <c r="FX218" s="0" t="n">
        <f aca="false">DC218</f>
        <v>0</v>
      </c>
      <c r="FY218" s="0" t="n">
        <f aca="false">DF218</f>
        <v>0</v>
      </c>
      <c r="FZ218" s="0" t="n">
        <f aca="false">DI218</f>
        <v>0</v>
      </c>
      <c r="GA218" s="0" t="n">
        <f aca="false">DL218</f>
        <v>0</v>
      </c>
      <c r="GB218" s="0" t="n">
        <f aca="false">DO218</f>
        <v>0</v>
      </c>
      <c r="GC218" s="0" t="n">
        <f aca="false">DR218</f>
        <v>0</v>
      </c>
      <c r="GD218" s="0" t="n">
        <f aca="false">DU218</f>
        <v>0</v>
      </c>
      <c r="GE218" s="0" t="n">
        <f aca="false">DX218</f>
        <v>0</v>
      </c>
      <c r="GF218" s="0" t="n">
        <f aca="false">EA218</f>
        <v>0</v>
      </c>
      <c r="GG218" s="0" t="n">
        <f aca="false">ED218</f>
        <v>0</v>
      </c>
      <c r="GH218" s="0" t="n">
        <f aca="false">EG218</f>
        <v>0</v>
      </c>
      <c r="GI218" s="0" t="n">
        <f aca="false">EJ218</f>
        <v>0</v>
      </c>
      <c r="GJ218" s="0" t="n">
        <f aca="false">EM218</f>
        <v>0</v>
      </c>
      <c r="GK218" s="0" t="n">
        <f aca="false">EP218</f>
        <v>0</v>
      </c>
      <c r="GL218" s="0" t="n">
        <f aca="false">ES218</f>
        <v>0</v>
      </c>
      <c r="GM218" s="0" t="n">
        <f aca="false">EV218</f>
        <v>0</v>
      </c>
      <c r="GN218" s="0" t="n">
        <f aca="false">EY218</f>
        <v>0</v>
      </c>
      <c r="GO218" s="0" t="n">
        <f aca="false">FB218</f>
        <v>0</v>
      </c>
      <c r="GP218" s="0" t="n">
        <f aca="false">FE218</f>
        <v>0</v>
      </c>
      <c r="GQ218" s="0" t="n">
        <f aca="false">AD218</f>
        <v>46</v>
      </c>
      <c r="GR218" s="0" t="n">
        <f aca="false">GQ218/GQ220</f>
        <v>23</v>
      </c>
      <c r="GT218" s="0" t="n">
        <f aca="false">IF(GT217&lt;0,1,0)</f>
        <v>0</v>
      </c>
      <c r="GU218" s="0" t="n">
        <f aca="false">GR218*GR222</f>
        <v>1587</v>
      </c>
      <c r="GV218" s="0" t="s">
        <v>87</v>
      </c>
    </row>
    <row r="219" customFormat="false" ht="5.25" hidden="true" customHeight="true" outlineLevel="0" collapsed="false">
      <c r="A219" s="1"/>
      <c r="B219" s="13"/>
      <c r="C219" s="10"/>
      <c r="D219" s="10"/>
      <c r="E219" s="61"/>
      <c r="F219" s="78"/>
      <c r="G219" s="61"/>
      <c r="H219" s="10"/>
      <c r="I219" s="10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 t="n">
        <f aca="false">IF(FH217&lt;FH218,FH217,FH218)</f>
        <v>1</v>
      </c>
      <c r="FI219" s="15" t="n">
        <f aca="false">IF(FI217&lt;FI218,FI217,FI218)</f>
        <v>0</v>
      </c>
      <c r="FJ219" s="15" t="n">
        <f aca="false">IF(FJ217&lt;FJ218,FJ217,FJ218)</f>
        <v>0</v>
      </c>
      <c r="FK219" s="15" t="n">
        <f aca="false">IF(FK217&lt;FK218,FK217,FK218)</f>
        <v>0</v>
      </c>
      <c r="FL219" s="15" t="n">
        <f aca="false">IF(FL217&lt;FL218,FL217,FL218)</f>
        <v>0</v>
      </c>
      <c r="FM219" s="15" t="n">
        <f aca="false">IF(FM217&lt;FM218,FM217,FM218)</f>
        <v>0</v>
      </c>
      <c r="FN219" s="15" t="n">
        <f aca="false">IF(FN217&lt;FN218,FN217,FN218)</f>
        <v>0</v>
      </c>
      <c r="FO219" s="15" t="n">
        <f aca="false">IF(FO217&lt;FO218,FO217,FO218)</f>
        <v>0</v>
      </c>
      <c r="FP219" s="15" t="n">
        <f aca="false">IF(FP217&lt;FP218,FP217,FP218)</f>
        <v>0</v>
      </c>
      <c r="FQ219" s="15" t="n">
        <f aca="false">IF(FQ217&lt;FQ218,FQ217,FQ218)</f>
        <v>0</v>
      </c>
      <c r="FR219" s="15" t="n">
        <f aca="false">IF(FR217&lt;FR218,FR217,FR218)</f>
        <v>0</v>
      </c>
      <c r="FS219" s="15" t="n">
        <f aca="false">IF(FS217&lt;FS218,FS217,FS218)</f>
        <v>0</v>
      </c>
      <c r="FT219" s="15" t="n">
        <f aca="false">IF(FT217&lt;FT218,FT217,FT218)</f>
        <v>0</v>
      </c>
      <c r="FU219" s="15" t="n">
        <f aca="false">IF(FU217&lt;FU218,FU217,FU218)</f>
        <v>0</v>
      </c>
      <c r="FV219" s="15" t="n">
        <f aca="false">IF(FV217&lt;FV218,FV217,FV218)</f>
        <v>0</v>
      </c>
      <c r="FW219" s="15" t="n">
        <f aca="false">IF(FW217&lt;FW218,FW217,FW218)</f>
        <v>0</v>
      </c>
      <c r="FX219" s="15" t="n">
        <f aca="false">IF(FX217&lt;FX218,FX217,FX218)</f>
        <v>0</v>
      </c>
      <c r="FY219" s="15" t="n">
        <f aca="false">IF(FY217&lt;FY218,FY217,FY218)</f>
        <v>0</v>
      </c>
      <c r="FZ219" s="15" t="n">
        <f aca="false">IF(FZ217&lt;FZ218,FZ217,FZ218)</f>
        <v>0</v>
      </c>
      <c r="GA219" s="15" t="n">
        <f aca="false">IF(GA217&lt;GA218,GA217,GA218)</f>
        <v>0</v>
      </c>
      <c r="GB219" s="15" t="n">
        <f aca="false">IF(GB217&lt;GB218,GB217,GB218)</f>
        <v>0</v>
      </c>
      <c r="GC219" s="15" t="n">
        <f aca="false">IF(GC217&lt;GC218,GC217,GC218)</f>
        <v>0</v>
      </c>
      <c r="GD219" s="15" t="n">
        <f aca="false">IF(GD217&lt;GD218,GD217,GD218)</f>
        <v>0</v>
      </c>
      <c r="GE219" s="15" t="n">
        <f aca="false">IF(GE217&lt;GE218,GE217,GE218)</f>
        <v>0</v>
      </c>
      <c r="GF219" s="15" t="n">
        <f aca="false">IF(GF217&lt;GF218,GF217,GF218)</f>
        <v>0</v>
      </c>
      <c r="GG219" s="15" t="n">
        <f aca="false">IF(GG217&lt;GG218,GG217,GG218)</f>
        <v>0</v>
      </c>
      <c r="GH219" s="15" t="n">
        <f aca="false">IF(GH217&lt;GH218,GH217,GH218)</f>
        <v>0</v>
      </c>
      <c r="GI219" s="15" t="n">
        <f aca="false">IF(GI217&lt;GI218,GI217,GI218)</f>
        <v>0</v>
      </c>
      <c r="GJ219" s="15" t="n">
        <f aca="false">IF(GJ217&lt;GJ218,GJ217,GJ218)</f>
        <v>0</v>
      </c>
      <c r="GK219" s="15" t="n">
        <f aca="false">IF(GK217&lt;GK218,GK217,GK218)</f>
        <v>0</v>
      </c>
      <c r="GL219" s="15" t="n">
        <f aca="false">IF(GL217&lt;GL218,GL217,GL218)</f>
        <v>0</v>
      </c>
      <c r="GM219" s="15" t="n">
        <f aca="false">IF(GM217&lt;GM218,GM217,GM218)</f>
        <v>0</v>
      </c>
      <c r="GN219" s="15" t="n">
        <f aca="false">IF(GN217&lt;GN218,GN217,GN218)</f>
        <v>0</v>
      </c>
      <c r="GO219" s="15" t="n">
        <f aca="false">IF(GO217&lt;GO218,GO217,GO218)</f>
        <v>0</v>
      </c>
      <c r="GP219" s="15" t="n">
        <f aca="false">IF(GP217&lt;GP218,GP217,GP218)</f>
        <v>0</v>
      </c>
      <c r="GU219" s="0" t="n">
        <f aca="false">AB218-AB222-GT218</f>
        <v>4</v>
      </c>
      <c r="GV219" s="0" t="s">
        <v>85</v>
      </c>
    </row>
    <row r="220" customFormat="false" ht="6" hidden="true" customHeight="true" outlineLevel="0" collapsed="false">
      <c r="A220" s="1"/>
      <c r="B220" s="13"/>
      <c r="C220" s="10"/>
      <c r="D220" s="10"/>
      <c r="E220" s="61"/>
      <c r="F220" s="78"/>
      <c r="G220" s="61"/>
      <c r="H220" s="10"/>
      <c r="I220" s="10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0" t="n">
        <f aca="false">FH$3^FH219</f>
        <v>2</v>
      </c>
      <c r="FI220" s="0" t="n">
        <f aca="false">FI$3^FI219*FH220</f>
        <v>2</v>
      </c>
      <c r="FJ220" s="0" t="n">
        <f aca="false">FJ$3^FJ219*FI220</f>
        <v>2</v>
      </c>
      <c r="FK220" s="0" t="n">
        <f aca="false">FK$3^FK219*FJ220</f>
        <v>2</v>
      </c>
      <c r="FL220" s="0" t="n">
        <f aca="false">FL$3^FL219*FK220</f>
        <v>2</v>
      </c>
      <c r="FM220" s="0" t="n">
        <f aca="false">FM$3^FM219*FL220</f>
        <v>2</v>
      </c>
      <c r="FN220" s="0" t="n">
        <f aca="false">FN$3^FN219*FM220</f>
        <v>2</v>
      </c>
      <c r="FO220" s="0" t="n">
        <f aca="false">FO$3^FO219*FN220</f>
        <v>2</v>
      </c>
      <c r="FP220" s="0" t="n">
        <f aca="false">FP$3^FP219*FO220</f>
        <v>2</v>
      </c>
      <c r="FQ220" s="0" t="n">
        <f aca="false">FQ$3^FQ219*FP220</f>
        <v>2</v>
      </c>
      <c r="FR220" s="0" t="n">
        <f aca="false">FR$3^FR219*FQ220</f>
        <v>2</v>
      </c>
      <c r="FS220" s="0" t="n">
        <f aca="false">FS$3^FS219*FR220</f>
        <v>2</v>
      </c>
      <c r="FT220" s="0" t="n">
        <f aca="false">FT$3^FT219*FS220</f>
        <v>2</v>
      </c>
      <c r="FU220" s="0" t="n">
        <f aca="false">FU$3^FU219*FT220</f>
        <v>2</v>
      </c>
      <c r="FV220" s="0" t="n">
        <f aca="false">FV$3^FV219*FU220</f>
        <v>2</v>
      </c>
      <c r="FW220" s="0" t="n">
        <f aca="false">FW$3^FW219*FV220</f>
        <v>2</v>
      </c>
      <c r="FX220" s="0" t="n">
        <f aca="false">FX$3^FX219*FW220</f>
        <v>2</v>
      </c>
      <c r="FY220" s="0" t="n">
        <f aca="false">FY$3^FY219*FX220</f>
        <v>2</v>
      </c>
      <c r="FZ220" s="0" t="n">
        <f aca="false">FZ$3^FZ219*FY220</f>
        <v>2</v>
      </c>
      <c r="GA220" s="0" t="n">
        <f aca="false">GA$3^GA219*FZ220</f>
        <v>2</v>
      </c>
      <c r="GB220" s="0" t="n">
        <f aca="false">GB$3^GB219*GA220</f>
        <v>2</v>
      </c>
      <c r="GC220" s="0" t="n">
        <f aca="false">GC$3^GC219*GB220</f>
        <v>2</v>
      </c>
      <c r="GD220" s="0" t="n">
        <f aca="false">GD$3^GD219*GC220</f>
        <v>2</v>
      </c>
      <c r="GE220" s="0" t="n">
        <f aca="false">GE$3^GE219*GD220</f>
        <v>2</v>
      </c>
      <c r="GF220" s="0" t="n">
        <f aca="false">GF$3^GF219*GE220</f>
        <v>2</v>
      </c>
      <c r="GG220" s="0" t="n">
        <f aca="false">GG$3^GG219*GF220</f>
        <v>2</v>
      </c>
      <c r="GH220" s="0" t="n">
        <f aca="false">GH$3^GH219*GG220</f>
        <v>2</v>
      </c>
      <c r="GI220" s="0" t="n">
        <f aca="false">GI$3^GI219*GH220</f>
        <v>2</v>
      </c>
      <c r="GJ220" s="0" t="n">
        <f aca="false">GJ$3^GJ219*GI220</f>
        <v>2</v>
      </c>
      <c r="GK220" s="0" t="n">
        <f aca="false">GK$3^GK219*GJ220</f>
        <v>2</v>
      </c>
      <c r="GL220" s="0" t="n">
        <f aca="false">GL$3^GL219*GK220</f>
        <v>2</v>
      </c>
      <c r="GM220" s="0" t="n">
        <f aca="false">GM$3^GM219*GL220</f>
        <v>2</v>
      </c>
      <c r="GN220" s="0" t="n">
        <f aca="false">GN$3^GN219*GM220</f>
        <v>2</v>
      </c>
      <c r="GO220" s="0" t="n">
        <f aca="false">GO$3^GO219*GN220</f>
        <v>2</v>
      </c>
      <c r="GP220" s="0" t="n">
        <f aca="false">GP$3^GP219*GO220</f>
        <v>2</v>
      </c>
      <c r="GQ220" s="0" t="n">
        <f aca="false">GP220</f>
        <v>2</v>
      </c>
    </row>
    <row r="221" customFormat="false" ht="6" hidden="true" customHeight="true" outlineLevel="0" collapsed="false">
      <c r="A221" s="1"/>
      <c r="B221" s="13"/>
      <c r="C221" s="10"/>
      <c r="D221" s="10"/>
      <c r="E221" s="61"/>
      <c r="F221" s="78"/>
      <c r="G221" s="61"/>
      <c r="H221" s="10"/>
      <c r="I221" s="10"/>
      <c r="AA221" s="0" t="s">
        <v>106</v>
      </c>
      <c r="AB221" s="15" t="n">
        <f aca="true">INT((RAND()*(V217-U217)+U217))</f>
        <v>29</v>
      </c>
      <c r="AC221" s="15" t="n">
        <f aca="true">INT((RAND()*(X217-W217+1)+W217))</f>
        <v>64</v>
      </c>
      <c r="AD221" s="0" t="n">
        <f aca="false">AC221-AC222*(AB222-AB221)</f>
        <v>64</v>
      </c>
      <c r="AE221" s="0" t="n">
        <v>256</v>
      </c>
      <c r="AF221" s="15" t="n">
        <f aca="false">IF(AD221/AE221=INT(AD221/AE221),1,0)</f>
        <v>0</v>
      </c>
      <c r="AG221" s="15" t="n">
        <f aca="false">IF(AF221=0,AD221,AD221/AE221)</f>
        <v>64</v>
      </c>
      <c r="AH221" s="15" t="n">
        <v>16</v>
      </c>
      <c r="AI221" s="15" t="n">
        <f aca="false">IF(AG221/AH221=INT(AG221/AH221),1,0)</f>
        <v>1</v>
      </c>
      <c r="AJ221" s="15" t="n">
        <f aca="false">IF(AI221=0,AG221,AG221/AH221)</f>
        <v>4</v>
      </c>
      <c r="AK221" s="15" t="n">
        <v>4</v>
      </c>
      <c r="AL221" s="15" t="n">
        <f aca="false">IF(AJ221/AK221=INT(AJ221/AK221),1,0)</f>
        <v>1</v>
      </c>
      <c r="AM221" s="15" t="n">
        <f aca="false">IF(AL221=0,AJ221,AJ221/AK221)</f>
        <v>1</v>
      </c>
      <c r="AN221" s="15" t="n">
        <v>2</v>
      </c>
      <c r="AO221" s="15" t="n">
        <f aca="false">IF(AM221/AN221=INT(AM221/AN221),1,0)</f>
        <v>0</v>
      </c>
      <c r="AP221" s="15" t="n">
        <f aca="false">IF(AO221=0,AM221,AM221/AN221)</f>
        <v>1</v>
      </c>
      <c r="AQ221" s="15" t="n">
        <v>81</v>
      </c>
      <c r="AR221" s="15" t="n">
        <f aca="false">IF(AP221/AQ221=INT(AP221/AQ221),1,0)</f>
        <v>0</v>
      </c>
      <c r="AS221" s="15" t="n">
        <f aca="false">IF(AR221=0,AP221,AP221/AQ221)</f>
        <v>1</v>
      </c>
      <c r="AT221" s="15" t="n">
        <v>9</v>
      </c>
      <c r="AU221" s="15" t="n">
        <f aca="false">IF(AS221/AT221=INT(AS221/AT221),1,0)</f>
        <v>0</v>
      </c>
      <c r="AV221" s="15" t="n">
        <f aca="false">IF(AU221=0,AS221,AS221/AT221)</f>
        <v>1</v>
      </c>
      <c r="AW221" s="15" t="n">
        <v>3</v>
      </c>
      <c r="AX221" s="15" t="n">
        <f aca="false">IF(AV221/AW221=INT(AV221/AW221),1,0)</f>
        <v>0</v>
      </c>
      <c r="AY221" s="15" t="n">
        <f aca="false">IF(AX221=0,AV221,AV221/AW221)</f>
        <v>1</v>
      </c>
      <c r="AZ221" s="15" t="n">
        <v>25</v>
      </c>
      <c r="BA221" s="15" t="n">
        <f aca="false">IF(AY221/AZ221=INT(AY221/AZ221),1,0)</f>
        <v>0</v>
      </c>
      <c r="BB221" s="15" t="n">
        <f aca="false">IF(BA221=0,AY221,AY221/AZ221)</f>
        <v>1</v>
      </c>
      <c r="BC221" s="15" t="n">
        <v>5</v>
      </c>
      <c r="BD221" s="15" t="n">
        <f aca="false">IF(BB221/BC221=INT(BB221/BC221),1,0)</f>
        <v>0</v>
      </c>
      <c r="BE221" s="15" t="n">
        <f aca="false">IF(BD221=0,BB221,BB221/BC221)</f>
        <v>1</v>
      </c>
      <c r="BF221" s="15" t="n">
        <v>49</v>
      </c>
      <c r="BG221" s="15" t="n">
        <f aca="false">IF(BE221/BF221=INT(BE221/BF221),1,0)</f>
        <v>0</v>
      </c>
      <c r="BH221" s="15" t="n">
        <f aca="false">IF(BG221=0,BE221,BE221/BF221)</f>
        <v>1</v>
      </c>
      <c r="BI221" s="15" t="n">
        <v>7</v>
      </c>
      <c r="BJ221" s="15" t="n">
        <f aca="false">IF(BH221/BI221=INT(BH221/BI221),1,0)</f>
        <v>0</v>
      </c>
      <c r="BK221" s="15" t="n">
        <f aca="false">IF(BJ221=0,BH221,BH221/BI221)</f>
        <v>1</v>
      </c>
      <c r="BL221" s="15" t="n">
        <v>121</v>
      </c>
      <c r="BM221" s="15" t="n">
        <f aca="false">IF(BK221/BL221=INT(BK221/BL221),1,0)</f>
        <v>0</v>
      </c>
      <c r="BN221" s="15" t="n">
        <f aca="false">IF(BM221=0,BK221,BK221/BL221)</f>
        <v>1</v>
      </c>
      <c r="BO221" s="15" t="n">
        <v>11</v>
      </c>
      <c r="BP221" s="15" t="n">
        <f aca="false">IF(BN221/BO221=INT(BN221/BO221),1,0)</f>
        <v>0</v>
      </c>
      <c r="BQ221" s="15" t="n">
        <f aca="false">IF(BP221=0,BN221,BN221/BO221)</f>
        <v>1</v>
      </c>
      <c r="BR221" s="15" t="n">
        <v>169</v>
      </c>
      <c r="BS221" s="15" t="n">
        <f aca="false">IF(BQ221/BR221=INT(BQ221/BR221),1,0)</f>
        <v>0</v>
      </c>
      <c r="BT221" s="15" t="n">
        <f aca="false">IF(BS221=0,BQ221,BQ221/BR221)</f>
        <v>1</v>
      </c>
      <c r="BU221" s="15" t="n">
        <v>13</v>
      </c>
      <c r="BV221" s="15" t="n">
        <f aca="false">IF(BT221/BU221=INT(BT221/BU221),1,0)</f>
        <v>0</v>
      </c>
      <c r="BW221" s="15" t="n">
        <f aca="false">IF(BV221=0,BT221,BT221/BU221)</f>
        <v>1</v>
      </c>
      <c r="BX221" s="15" t="n">
        <v>17</v>
      </c>
      <c r="BY221" s="15" t="n">
        <f aca="false">IF(BW221/BX221=INT(BW221/BX221),1,0)</f>
        <v>0</v>
      </c>
      <c r="BZ221" s="15" t="n">
        <f aca="false">IF(BY221=0,BW221,BW221/BX221)</f>
        <v>1</v>
      </c>
      <c r="CA221" s="15" t="n">
        <v>19</v>
      </c>
      <c r="CB221" s="15" t="n">
        <f aca="false">IF(BZ221/CA221=INT(BZ221/CA221),1,0)</f>
        <v>0</v>
      </c>
      <c r="CC221" s="15" t="n">
        <f aca="false">IF(CB221=0,BZ221,BZ221/CA221)</f>
        <v>1</v>
      </c>
      <c r="CD221" s="15" t="n">
        <v>23</v>
      </c>
      <c r="CE221" s="15" t="n">
        <f aca="false">IF(CC221/CD221=INT(CC221/CD221),1,0)</f>
        <v>0</v>
      </c>
      <c r="CF221" s="15" t="n">
        <f aca="false">IF(CE221=0,CC221,CC221/CD221)</f>
        <v>1</v>
      </c>
      <c r="CG221" s="15" t="n">
        <v>29</v>
      </c>
      <c r="CH221" s="15" t="n">
        <f aca="false">IF(CF221/CG221=INT(CF221/CG221),1,0)</f>
        <v>0</v>
      </c>
      <c r="CI221" s="15" t="n">
        <f aca="false">IF(CH221=0,CF221,CF221/CG221)</f>
        <v>1</v>
      </c>
      <c r="CJ221" s="15" t="n">
        <v>31</v>
      </c>
      <c r="CK221" s="15" t="n">
        <f aca="false">IF(CI221/CJ221=INT(CI221/CJ221),1,0)</f>
        <v>0</v>
      </c>
      <c r="CL221" s="15" t="n">
        <f aca="false">IF(CK221=0,CI221,CI221/CJ221)</f>
        <v>1</v>
      </c>
      <c r="CM221" s="15" t="n">
        <v>37</v>
      </c>
      <c r="CN221" s="15" t="n">
        <f aca="false">IF(CL221/CM221=INT(CL221/CM221),1,0)</f>
        <v>0</v>
      </c>
      <c r="CO221" s="15" t="n">
        <f aca="false">IF(CN221=0,CL221,CL221/CM221)</f>
        <v>1</v>
      </c>
      <c r="CP221" s="15" t="n">
        <v>41</v>
      </c>
      <c r="CQ221" s="15" t="n">
        <f aca="false">IF(CO221/CP221=INT(CO221/CP221),1,0)</f>
        <v>0</v>
      </c>
      <c r="CR221" s="15" t="n">
        <f aca="false">IF(CQ221=0,CO221,CO221/CP221)</f>
        <v>1</v>
      </c>
      <c r="CS221" s="15" t="n">
        <v>43</v>
      </c>
      <c r="CT221" s="15" t="n">
        <f aca="false">IF(CR221/CS221=INT(CR221/CS221),1,0)</f>
        <v>0</v>
      </c>
      <c r="CU221" s="15" t="n">
        <f aca="false">IF(CT221=0,CR221,CR221/CS221)</f>
        <v>1</v>
      </c>
      <c r="CV221" s="15" t="n">
        <v>47</v>
      </c>
      <c r="CW221" s="15" t="n">
        <f aca="false">IF(CU221/CV221=INT(CU221/CV221),1,0)</f>
        <v>0</v>
      </c>
      <c r="CX221" s="15" t="n">
        <f aca="false">IF(CW221=0,CU221,CU221/CV221)</f>
        <v>1</v>
      </c>
      <c r="CY221" s="15" t="n">
        <v>53</v>
      </c>
      <c r="CZ221" s="15" t="n">
        <f aca="false">IF(CX221/CY221=INT(CX221/CY221),1,0)</f>
        <v>0</v>
      </c>
      <c r="DA221" s="15" t="n">
        <f aca="false">IF(CZ221=0,CX221,CX221/CY221)</f>
        <v>1</v>
      </c>
      <c r="DB221" s="15" t="n">
        <v>59</v>
      </c>
      <c r="DC221" s="15" t="n">
        <f aca="false">IF(DA221/DB221=INT(DA221/DB221),1,0)</f>
        <v>0</v>
      </c>
      <c r="DD221" s="15" t="n">
        <f aca="false">IF(DC221=0,DA221,DA221/DB221)</f>
        <v>1</v>
      </c>
      <c r="DE221" s="15" t="n">
        <v>61</v>
      </c>
      <c r="DF221" s="15" t="n">
        <f aca="false">IF(DD221/DE221=INT(DD221/DE221),1,0)</f>
        <v>0</v>
      </c>
      <c r="DG221" s="15" t="n">
        <f aca="false">IF(DF221=0,DD221,DD221/DE221)</f>
        <v>1</v>
      </c>
      <c r="DH221" s="15" t="n">
        <v>67</v>
      </c>
      <c r="DI221" s="15" t="n">
        <f aca="false">IF(DG221/DH221=INT(DG221/DH221),1,0)</f>
        <v>0</v>
      </c>
      <c r="DJ221" s="15" t="n">
        <f aca="false">IF(DI221=0,DG221,DG221/DH221)</f>
        <v>1</v>
      </c>
      <c r="DK221" s="15" t="n">
        <v>71</v>
      </c>
      <c r="DL221" s="15" t="n">
        <f aca="false">IF(DJ221/DK221=INT(DJ221/DK221),1,0)</f>
        <v>0</v>
      </c>
      <c r="DM221" s="15" t="n">
        <f aca="false">IF(DL221=0,DJ221,DJ221/DK221)</f>
        <v>1</v>
      </c>
      <c r="DN221" s="15" t="n">
        <v>73</v>
      </c>
      <c r="DO221" s="15" t="n">
        <f aca="false">IF(DM221/DN221=INT(DM221/DN221),1,0)</f>
        <v>0</v>
      </c>
      <c r="DP221" s="15" t="n">
        <f aca="false">IF(DO221=0,DM221,DM221/DN221)</f>
        <v>1</v>
      </c>
      <c r="DQ221" s="15" t="n">
        <v>79</v>
      </c>
      <c r="DR221" s="15" t="n">
        <f aca="false">IF(DP221/DQ221=INT(DP221/DQ221),1,0)</f>
        <v>0</v>
      </c>
      <c r="DS221" s="15" t="n">
        <f aca="false">IF(DR221=0,DP221,DP221/DQ221)</f>
        <v>1</v>
      </c>
      <c r="DT221" s="15" t="n">
        <v>83</v>
      </c>
      <c r="DU221" s="15" t="n">
        <f aca="false">IF(DS221/DT221=INT(DS221/DT221),1,0)</f>
        <v>0</v>
      </c>
      <c r="DV221" s="15" t="n">
        <f aca="false">IF(DU221=0,DS221,DS221/DT221)</f>
        <v>1</v>
      </c>
      <c r="DW221" s="15" t="n">
        <v>89</v>
      </c>
      <c r="DX221" s="15" t="n">
        <f aca="false">IF(DV221/DW221=INT(DV221/DW221),1,0)</f>
        <v>0</v>
      </c>
      <c r="DY221" s="15" t="n">
        <f aca="false">IF(DX221=0,DV221,DV221/DW221)</f>
        <v>1</v>
      </c>
      <c r="DZ221" s="15" t="n">
        <v>97</v>
      </c>
      <c r="EA221" s="15" t="n">
        <f aca="false">IF(DY221/DZ221=INT(DY221/DZ221),1,0)</f>
        <v>0</v>
      </c>
      <c r="EB221" s="15" t="n">
        <f aca="false">IF(EA221=0,DY221,DY221/DZ221)</f>
        <v>1</v>
      </c>
      <c r="EC221" s="15" t="n">
        <v>101</v>
      </c>
      <c r="ED221" s="15" t="n">
        <f aca="false">IF(EB221/EC221=INT(EB221/EC221),1,0)</f>
        <v>0</v>
      </c>
      <c r="EE221" s="15" t="n">
        <f aca="false">IF(ED221=0,EB221,EB221/EC221)</f>
        <v>1</v>
      </c>
      <c r="EF221" s="15" t="n">
        <v>103</v>
      </c>
      <c r="EG221" s="15" t="n">
        <f aca="false">IF(EE221/EF221=INT(EE221/EF221),1,0)</f>
        <v>0</v>
      </c>
      <c r="EH221" s="15" t="n">
        <f aca="false">IF(EG221=0,EE221,EE221/EF221)</f>
        <v>1</v>
      </c>
      <c r="EI221" s="15" t="n">
        <v>107</v>
      </c>
      <c r="EJ221" s="15" t="n">
        <f aca="false">IF(EH221/EI221=INT(EH221/EI221),1,0)</f>
        <v>0</v>
      </c>
      <c r="EK221" s="15" t="n">
        <f aca="false">IF(EJ221=0,EH221,EH221/EI221)</f>
        <v>1</v>
      </c>
      <c r="EL221" s="15" t="n">
        <v>109</v>
      </c>
      <c r="EM221" s="15" t="n">
        <f aca="false">IF(EK221/EL221=INT(EK221/EL221),1,0)</f>
        <v>0</v>
      </c>
      <c r="EN221" s="15" t="n">
        <f aca="false">IF(EM221=0,EK221,EK221/EL221)</f>
        <v>1</v>
      </c>
      <c r="EO221" s="15" t="n">
        <v>113</v>
      </c>
      <c r="EP221" s="15" t="n">
        <f aca="false">IF(EN221/EO221=INT(EN221/EO221),1,0)</f>
        <v>0</v>
      </c>
      <c r="EQ221" s="15" t="n">
        <f aca="false">IF(EP221=0,EN221,EN221/EO221)</f>
        <v>1</v>
      </c>
      <c r="ER221" s="15" t="n">
        <v>127</v>
      </c>
      <c r="ES221" s="15" t="n">
        <f aca="false">IF(EQ221/ER221=INT(EQ221/ER221),1,0)</f>
        <v>0</v>
      </c>
      <c r="ET221" s="15" t="n">
        <f aca="false">IF(ES221=0,EQ221,EQ221/ER221)</f>
        <v>1</v>
      </c>
      <c r="EU221" s="15" t="n">
        <v>131</v>
      </c>
      <c r="EV221" s="15" t="n">
        <f aca="false">IF(ET221/EU221=INT(ET221/EU221),1,0)</f>
        <v>0</v>
      </c>
      <c r="EW221" s="15" t="n">
        <f aca="false">IF(EV221=0,ET221,ET221/EU221)</f>
        <v>1</v>
      </c>
      <c r="EX221" s="15" t="n">
        <v>137</v>
      </c>
      <c r="EY221" s="15" t="n">
        <f aca="false">IF(EW221/EX221=INT(EW221/EX221),1,0)</f>
        <v>0</v>
      </c>
      <c r="EZ221" s="15" t="n">
        <f aca="false">IF(EY221=0,EW221,EW221/EX221)</f>
        <v>1</v>
      </c>
      <c r="FA221" s="15" t="n">
        <v>139</v>
      </c>
      <c r="FB221" s="15" t="n">
        <f aca="false">IF(EZ221/FA221=INT(EZ221/FA221),1,0)</f>
        <v>0</v>
      </c>
      <c r="FC221" s="15" t="n">
        <f aca="false">IF(FB221=0,EZ221,EZ221/FA221)</f>
        <v>1</v>
      </c>
      <c r="FD221" s="15" t="n">
        <v>149</v>
      </c>
      <c r="FE221" s="15" t="n">
        <f aca="false">IF(FC221/FD221=INT(FC221/FD221),1,0)</f>
        <v>0</v>
      </c>
      <c r="FF221" s="15" t="n">
        <f aca="false">IF(FE221=0,FC221,FC221/FD221)</f>
        <v>1</v>
      </c>
      <c r="FG221" s="15"/>
      <c r="FH221" s="15" t="n">
        <f aca="false">8*AF221+4*AI221+2*AL221+AO221</f>
        <v>6</v>
      </c>
      <c r="FI221" s="15" t="n">
        <f aca="false">4*AR221+2*AU221+AX221</f>
        <v>0</v>
      </c>
      <c r="FJ221" s="15" t="n">
        <f aca="false">2*BA221+BD221</f>
        <v>0</v>
      </c>
      <c r="FK221" s="15" t="n">
        <f aca="false">2*BG221+BJ221</f>
        <v>0</v>
      </c>
      <c r="FL221" s="15" t="n">
        <f aca="false">2*BM221+BP221</f>
        <v>0</v>
      </c>
      <c r="FM221" s="15" t="n">
        <f aca="false">2*BS221+BV221</f>
        <v>0</v>
      </c>
      <c r="FN221" s="15" t="n">
        <f aca="false">BY221</f>
        <v>0</v>
      </c>
      <c r="FO221" s="15" t="n">
        <f aca="false">CB221</f>
        <v>0</v>
      </c>
      <c r="FP221" s="15" t="n">
        <f aca="false">CE221</f>
        <v>0</v>
      </c>
      <c r="FQ221" s="15" t="n">
        <f aca="false">CH221</f>
        <v>0</v>
      </c>
      <c r="FR221" s="15" t="n">
        <f aca="false">CK221</f>
        <v>0</v>
      </c>
      <c r="FS221" s="0" t="n">
        <f aca="false">CN221</f>
        <v>0</v>
      </c>
      <c r="FT221" s="0" t="n">
        <f aca="false">CQ221</f>
        <v>0</v>
      </c>
      <c r="FU221" s="0" t="n">
        <f aca="false">CT221</f>
        <v>0</v>
      </c>
      <c r="FV221" s="0" t="n">
        <f aca="false">CW221</f>
        <v>0</v>
      </c>
      <c r="FW221" s="0" t="n">
        <f aca="false">CZ221</f>
        <v>0</v>
      </c>
      <c r="FX221" s="0" t="n">
        <f aca="false">DC221</f>
        <v>0</v>
      </c>
      <c r="FY221" s="0" t="n">
        <f aca="false">DF221</f>
        <v>0</v>
      </c>
      <c r="FZ221" s="0" t="n">
        <f aca="false">DI221</f>
        <v>0</v>
      </c>
      <c r="GA221" s="0" t="n">
        <f aca="false">DL221</f>
        <v>0</v>
      </c>
      <c r="GB221" s="0" t="n">
        <f aca="false">DO221</f>
        <v>0</v>
      </c>
      <c r="GC221" s="0" t="n">
        <f aca="false">DR221</f>
        <v>0</v>
      </c>
      <c r="GD221" s="0" t="n">
        <f aca="false">DU221</f>
        <v>0</v>
      </c>
      <c r="GE221" s="0" t="n">
        <f aca="false">DX221</f>
        <v>0</v>
      </c>
      <c r="GF221" s="0" t="n">
        <f aca="false">EA221</f>
        <v>0</v>
      </c>
      <c r="GG221" s="0" t="n">
        <f aca="false">ED221</f>
        <v>0</v>
      </c>
      <c r="GH221" s="0" t="n">
        <f aca="false">EG221</f>
        <v>0</v>
      </c>
      <c r="GI221" s="0" t="n">
        <f aca="false">EJ221</f>
        <v>0</v>
      </c>
      <c r="GJ221" s="0" t="n">
        <f aca="false">EM221</f>
        <v>0</v>
      </c>
      <c r="GK221" s="0" t="n">
        <f aca="false">EP221</f>
        <v>0</v>
      </c>
      <c r="GL221" s="0" t="n">
        <f aca="false">ES221</f>
        <v>0</v>
      </c>
      <c r="GM221" s="0" t="n">
        <f aca="false">EV221</f>
        <v>0</v>
      </c>
      <c r="GN221" s="0" t="n">
        <f aca="false">EY221</f>
        <v>0</v>
      </c>
      <c r="GO221" s="0" t="n">
        <f aca="false">FB221</f>
        <v>0</v>
      </c>
      <c r="GP221" s="0" t="n">
        <f aca="false">FE221</f>
        <v>0</v>
      </c>
      <c r="GQ221" s="0" t="n">
        <f aca="false">AD221</f>
        <v>64</v>
      </c>
      <c r="GR221" s="0" t="n">
        <f aca="false">GQ221/GQ224</f>
        <v>64</v>
      </c>
    </row>
    <row r="222" customFormat="false" ht="6" hidden="true" customHeight="true" outlineLevel="0" collapsed="false">
      <c r="A222" s="1"/>
      <c r="B222" s="13"/>
      <c r="C222" s="10"/>
      <c r="D222" s="10"/>
      <c r="E222" s="61"/>
      <c r="F222" s="78"/>
      <c r="G222" s="61"/>
      <c r="H222" s="10"/>
      <c r="I222" s="10"/>
      <c r="AB222" s="0" t="n">
        <f aca="false">AB221+INT(AC221/AC222)</f>
        <v>29</v>
      </c>
      <c r="AC222" s="15" t="n">
        <f aca="true">IF(Y217&gt;AC221,INT((RAND()*(Z217-Y217+1)+Y217)),INT((RAND()*(Z217-AC221)+AC221+1)))</f>
        <v>69</v>
      </c>
      <c r="AD222" s="0" t="n">
        <f aca="false">AC222</f>
        <v>69</v>
      </c>
      <c r="AE222" s="0" t="n">
        <v>256</v>
      </c>
      <c r="AF222" s="15" t="n">
        <f aca="false">IF(AD222/AE222=INT(AD222/AE222),1,0)</f>
        <v>0</v>
      </c>
      <c r="AG222" s="15" t="n">
        <f aca="false">IF(AF222=0,AD222,AD222/AE222)</f>
        <v>69</v>
      </c>
      <c r="AH222" s="15" t="n">
        <v>16</v>
      </c>
      <c r="AI222" s="15" t="n">
        <f aca="false">IF(AG222/AH222=INT(AG222/AH222),1,0)</f>
        <v>0</v>
      </c>
      <c r="AJ222" s="15" t="n">
        <f aca="false">IF(AI222=0,AG222,AG222/AH222)</f>
        <v>69</v>
      </c>
      <c r="AK222" s="15" t="n">
        <v>4</v>
      </c>
      <c r="AL222" s="15" t="n">
        <f aca="false">IF(AJ222/AK222=INT(AJ222/AK222),1,0)</f>
        <v>0</v>
      </c>
      <c r="AM222" s="15" t="n">
        <f aca="false">IF(AL222=0,AJ222,AJ222/AK222)</f>
        <v>69</v>
      </c>
      <c r="AN222" s="15" t="n">
        <v>2</v>
      </c>
      <c r="AO222" s="15" t="n">
        <f aca="false">IF(AM222/AN222=INT(AM222/AN222),1,0)</f>
        <v>0</v>
      </c>
      <c r="AP222" s="15" t="n">
        <f aca="false">IF(AO222=0,AM222,AM222/AN222)</f>
        <v>69</v>
      </c>
      <c r="AQ222" s="15" t="n">
        <v>81</v>
      </c>
      <c r="AR222" s="15" t="n">
        <f aca="false">IF(AP222/AQ222=INT(AP222/AQ222),1,0)</f>
        <v>0</v>
      </c>
      <c r="AS222" s="15" t="n">
        <f aca="false">IF(AR222=0,AP222,AP222/AQ222)</f>
        <v>69</v>
      </c>
      <c r="AT222" s="15" t="n">
        <v>9</v>
      </c>
      <c r="AU222" s="15" t="n">
        <f aca="false">IF(AS222/AT222=INT(AS222/AT222),1,0)</f>
        <v>0</v>
      </c>
      <c r="AV222" s="15" t="n">
        <f aca="false">IF(AU222=0,AS222,AS222/AT222)</f>
        <v>69</v>
      </c>
      <c r="AW222" s="15" t="n">
        <v>3</v>
      </c>
      <c r="AX222" s="15" t="n">
        <f aca="false">IF(AV222/AW222=INT(AV222/AW222),1,0)</f>
        <v>1</v>
      </c>
      <c r="AY222" s="15" t="n">
        <f aca="false">IF(AX222=0,AV222,AV222/AW222)</f>
        <v>23</v>
      </c>
      <c r="AZ222" s="15" t="n">
        <v>25</v>
      </c>
      <c r="BA222" s="15" t="n">
        <f aca="false">IF(AY222/AZ222=INT(AY222/AZ222),1,0)</f>
        <v>0</v>
      </c>
      <c r="BB222" s="15" t="n">
        <f aca="false">IF(BA222=0,AY222,AY222/AZ222)</f>
        <v>23</v>
      </c>
      <c r="BC222" s="15" t="n">
        <v>5</v>
      </c>
      <c r="BD222" s="15" t="n">
        <f aca="false">IF(BB222/BC222=INT(BB222/BC222),1,0)</f>
        <v>0</v>
      </c>
      <c r="BE222" s="15" t="n">
        <f aca="false">IF(BD222=0,BB222,BB222/BC222)</f>
        <v>23</v>
      </c>
      <c r="BF222" s="15" t="n">
        <v>49</v>
      </c>
      <c r="BG222" s="15" t="n">
        <f aca="false">IF(BE222/BF222=INT(BE222/BF222),1,0)</f>
        <v>0</v>
      </c>
      <c r="BH222" s="15" t="n">
        <f aca="false">IF(BG222=0,BE222,BE222/BF222)</f>
        <v>23</v>
      </c>
      <c r="BI222" s="15" t="n">
        <v>7</v>
      </c>
      <c r="BJ222" s="15" t="n">
        <f aca="false">IF(BH222/BI222=INT(BH222/BI222),1,0)</f>
        <v>0</v>
      </c>
      <c r="BK222" s="15" t="n">
        <f aca="false">IF(BJ222=0,BH222,BH222/BI222)</f>
        <v>23</v>
      </c>
      <c r="BL222" s="15" t="n">
        <v>121</v>
      </c>
      <c r="BM222" s="15" t="n">
        <f aca="false">IF(BK222/BL222=INT(BK222/BL222),1,0)</f>
        <v>0</v>
      </c>
      <c r="BN222" s="15" t="n">
        <f aca="false">IF(BM222=0,BK222,BK222/BL222)</f>
        <v>23</v>
      </c>
      <c r="BO222" s="15" t="n">
        <v>11</v>
      </c>
      <c r="BP222" s="15" t="n">
        <f aca="false">IF(BN222/BO222=INT(BN222/BO222),1,0)</f>
        <v>0</v>
      </c>
      <c r="BQ222" s="15" t="n">
        <f aca="false">IF(BP222=0,BN222,BN222/BO222)</f>
        <v>23</v>
      </c>
      <c r="BR222" s="15" t="n">
        <v>169</v>
      </c>
      <c r="BS222" s="15" t="n">
        <f aca="false">IF(BQ222/BR222=INT(BQ222/BR222),1,0)</f>
        <v>0</v>
      </c>
      <c r="BT222" s="15" t="n">
        <f aca="false">IF(BS222=0,BQ222,BQ222/BR222)</f>
        <v>23</v>
      </c>
      <c r="BU222" s="15" t="n">
        <v>13</v>
      </c>
      <c r="BV222" s="15" t="n">
        <f aca="false">IF(BT222/BU222=INT(BT222/BU222),1,0)</f>
        <v>0</v>
      </c>
      <c r="BW222" s="15" t="n">
        <f aca="false">IF(BV222=0,BT222,BT222/BU222)</f>
        <v>23</v>
      </c>
      <c r="BX222" s="15" t="n">
        <v>17</v>
      </c>
      <c r="BY222" s="15" t="n">
        <f aca="false">IF(BW222/BX222=INT(BW222/BX222),1,0)</f>
        <v>0</v>
      </c>
      <c r="BZ222" s="15" t="n">
        <f aca="false">IF(BY222=0,BW222,BW222/BX222)</f>
        <v>23</v>
      </c>
      <c r="CA222" s="15" t="n">
        <v>19</v>
      </c>
      <c r="CB222" s="15" t="n">
        <f aca="false">IF(BZ222/CA222=INT(BZ222/CA222),1,0)</f>
        <v>0</v>
      </c>
      <c r="CC222" s="15" t="n">
        <f aca="false">IF(CB222=0,BZ222,BZ222/CA222)</f>
        <v>23</v>
      </c>
      <c r="CD222" s="15" t="n">
        <v>23</v>
      </c>
      <c r="CE222" s="15" t="n">
        <f aca="false">IF(CC222/CD222=INT(CC222/CD222),1,0)</f>
        <v>1</v>
      </c>
      <c r="CF222" s="15" t="n">
        <f aca="false">IF(CE222=0,CC222,CC222/CD222)</f>
        <v>1</v>
      </c>
      <c r="CG222" s="15" t="n">
        <v>29</v>
      </c>
      <c r="CH222" s="15" t="n">
        <f aca="false">IF(CF222/CG222=INT(CF222/CG222),1,0)</f>
        <v>0</v>
      </c>
      <c r="CI222" s="15" t="n">
        <f aca="false">IF(CH222=0,CF222,CF222/CG222)</f>
        <v>1</v>
      </c>
      <c r="CJ222" s="15" t="n">
        <v>31</v>
      </c>
      <c r="CK222" s="15" t="n">
        <f aca="false">IF(CI222/CJ222=INT(CI222/CJ222),1,0)</f>
        <v>0</v>
      </c>
      <c r="CL222" s="15" t="n">
        <f aca="false">IF(CK222=0,CI222,CI222/CJ222)</f>
        <v>1</v>
      </c>
      <c r="CM222" s="15" t="n">
        <v>37</v>
      </c>
      <c r="CN222" s="15" t="n">
        <f aca="false">IF(CL222/CM222=INT(CL222/CM222),1,0)</f>
        <v>0</v>
      </c>
      <c r="CO222" s="15" t="n">
        <f aca="false">IF(CN222=0,CL222,CL222/CM222)</f>
        <v>1</v>
      </c>
      <c r="CP222" s="15" t="n">
        <v>41</v>
      </c>
      <c r="CQ222" s="15" t="n">
        <f aca="false">IF(CO222/CP222=INT(CO222/CP222),1,0)</f>
        <v>0</v>
      </c>
      <c r="CR222" s="15" t="n">
        <f aca="false">IF(CQ222=0,CO222,CO222/CP222)</f>
        <v>1</v>
      </c>
      <c r="CS222" s="15" t="n">
        <v>43</v>
      </c>
      <c r="CT222" s="15" t="n">
        <f aca="false">IF(CR222/CS222=INT(CR222/CS222),1,0)</f>
        <v>0</v>
      </c>
      <c r="CU222" s="15" t="n">
        <f aca="false">IF(CT222=0,CR222,CR222/CS222)</f>
        <v>1</v>
      </c>
      <c r="CV222" s="15" t="n">
        <v>47</v>
      </c>
      <c r="CW222" s="15" t="n">
        <f aca="false">IF(CU222/CV222=INT(CU222/CV222),1,0)</f>
        <v>0</v>
      </c>
      <c r="CX222" s="15" t="n">
        <f aca="false">IF(CW222=0,CU222,CU222/CV222)</f>
        <v>1</v>
      </c>
      <c r="CY222" s="15" t="n">
        <v>53</v>
      </c>
      <c r="CZ222" s="15" t="n">
        <f aca="false">IF(CX222/CY222=INT(CX222/CY222),1,0)</f>
        <v>0</v>
      </c>
      <c r="DA222" s="15" t="n">
        <f aca="false">IF(CZ222=0,CX222,CX222/CY222)</f>
        <v>1</v>
      </c>
      <c r="DB222" s="15" t="n">
        <v>59</v>
      </c>
      <c r="DC222" s="15" t="n">
        <f aca="false">IF(DA222/DB222=INT(DA222/DB222),1,0)</f>
        <v>0</v>
      </c>
      <c r="DD222" s="15" t="n">
        <f aca="false">IF(DC222=0,DA222,DA222/DB222)</f>
        <v>1</v>
      </c>
      <c r="DE222" s="15" t="n">
        <v>61</v>
      </c>
      <c r="DF222" s="15" t="n">
        <f aca="false">IF(DD222/DE222=INT(DD222/DE222),1,0)</f>
        <v>0</v>
      </c>
      <c r="DG222" s="15" t="n">
        <f aca="false">IF(DF222=0,DD222,DD222/DE222)</f>
        <v>1</v>
      </c>
      <c r="DH222" s="15" t="n">
        <v>67</v>
      </c>
      <c r="DI222" s="15" t="n">
        <f aca="false">IF(DG222/DH222=INT(DG222/DH222),1,0)</f>
        <v>0</v>
      </c>
      <c r="DJ222" s="15" t="n">
        <f aca="false">IF(DI222=0,DG222,DG222/DH222)</f>
        <v>1</v>
      </c>
      <c r="DK222" s="15" t="n">
        <v>71</v>
      </c>
      <c r="DL222" s="15" t="n">
        <f aca="false">IF(DJ222/DK222=INT(DJ222/DK222),1,0)</f>
        <v>0</v>
      </c>
      <c r="DM222" s="15" t="n">
        <f aca="false">IF(DL222=0,DJ222,DJ222/DK222)</f>
        <v>1</v>
      </c>
      <c r="DN222" s="15" t="n">
        <v>73</v>
      </c>
      <c r="DO222" s="15" t="n">
        <f aca="false">IF(DM222/DN222=INT(DM222/DN222),1,0)</f>
        <v>0</v>
      </c>
      <c r="DP222" s="15" t="n">
        <f aca="false">IF(DO222=0,DM222,DM222/DN222)</f>
        <v>1</v>
      </c>
      <c r="DQ222" s="15" t="n">
        <v>79</v>
      </c>
      <c r="DR222" s="15" t="n">
        <f aca="false">IF(DP222/DQ222=INT(DP222/DQ222),1,0)</f>
        <v>0</v>
      </c>
      <c r="DS222" s="15" t="n">
        <f aca="false">IF(DR222=0,DP222,DP222/DQ222)</f>
        <v>1</v>
      </c>
      <c r="DT222" s="15" t="n">
        <v>83</v>
      </c>
      <c r="DU222" s="15" t="n">
        <f aca="false">IF(DS222/DT222=INT(DS222/DT222),1,0)</f>
        <v>0</v>
      </c>
      <c r="DV222" s="15" t="n">
        <f aca="false">IF(DU222=0,DS222,DS222/DT222)</f>
        <v>1</v>
      </c>
      <c r="DW222" s="15" t="n">
        <v>89</v>
      </c>
      <c r="DX222" s="15" t="n">
        <f aca="false">IF(DV222/DW222=INT(DV222/DW222),1,0)</f>
        <v>0</v>
      </c>
      <c r="DY222" s="15" t="n">
        <f aca="false">IF(DX222=0,DV222,DV222/DW222)</f>
        <v>1</v>
      </c>
      <c r="DZ222" s="15" t="n">
        <v>97</v>
      </c>
      <c r="EA222" s="15" t="n">
        <f aca="false">IF(DY222/DZ222=INT(DY222/DZ222),1,0)</f>
        <v>0</v>
      </c>
      <c r="EB222" s="15" t="n">
        <f aca="false">IF(EA222=0,DY222,DY222/DZ222)</f>
        <v>1</v>
      </c>
      <c r="EC222" s="15" t="n">
        <v>101</v>
      </c>
      <c r="ED222" s="15" t="n">
        <f aca="false">IF(EB222/EC222=INT(EB222/EC222),1,0)</f>
        <v>0</v>
      </c>
      <c r="EE222" s="15" t="n">
        <f aca="false">IF(ED222=0,EB222,EB222/EC222)</f>
        <v>1</v>
      </c>
      <c r="EF222" s="15" t="n">
        <v>103</v>
      </c>
      <c r="EG222" s="15" t="n">
        <f aca="false">IF(EE222/EF222=INT(EE222/EF222),1,0)</f>
        <v>0</v>
      </c>
      <c r="EH222" s="15" t="n">
        <f aca="false">IF(EG222=0,EE222,EE222/EF222)</f>
        <v>1</v>
      </c>
      <c r="EI222" s="15" t="n">
        <v>107</v>
      </c>
      <c r="EJ222" s="15" t="n">
        <f aca="false">IF(EH222/EI222=INT(EH222/EI222),1,0)</f>
        <v>0</v>
      </c>
      <c r="EK222" s="15" t="n">
        <f aca="false">IF(EJ222=0,EH222,EH222/EI222)</f>
        <v>1</v>
      </c>
      <c r="EL222" s="15" t="n">
        <v>109</v>
      </c>
      <c r="EM222" s="15" t="n">
        <f aca="false">IF(EK222/EL222=INT(EK222/EL222),1,0)</f>
        <v>0</v>
      </c>
      <c r="EN222" s="15" t="n">
        <f aca="false">IF(EM222=0,EK222,EK222/EL222)</f>
        <v>1</v>
      </c>
      <c r="EO222" s="15" t="n">
        <v>113</v>
      </c>
      <c r="EP222" s="15" t="n">
        <f aca="false">IF(EN222/EO222=INT(EN222/EO222),1,0)</f>
        <v>0</v>
      </c>
      <c r="EQ222" s="15" t="n">
        <f aca="false">IF(EP222=0,EN222,EN222/EO222)</f>
        <v>1</v>
      </c>
      <c r="ER222" s="15" t="n">
        <v>127</v>
      </c>
      <c r="ES222" s="15" t="n">
        <f aca="false">IF(EQ222/ER222=INT(EQ222/ER222),1,0)</f>
        <v>0</v>
      </c>
      <c r="ET222" s="15" t="n">
        <f aca="false">IF(ES222=0,EQ222,EQ222/ER222)</f>
        <v>1</v>
      </c>
      <c r="EU222" s="15" t="n">
        <v>131</v>
      </c>
      <c r="EV222" s="15" t="n">
        <f aca="false">IF(ET222/EU222=INT(ET222/EU222),1,0)</f>
        <v>0</v>
      </c>
      <c r="EW222" s="15" t="n">
        <f aca="false">IF(EV222=0,ET222,ET222/EU222)</f>
        <v>1</v>
      </c>
      <c r="EX222" s="15" t="n">
        <v>137</v>
      </c>
      <c r="EY222" s="15" t="n">
        <f aca="false">IF(EW222/EX222=INT(EW222/EX222),1,0)</f>
        <v>0</v>
      </c>
      <c r="EZ222" s="15" t="n">
        <f aca="false">IF(EY222=0,EW222,EW222/EX222)</f>
        <v>1</v>
      </c>
      <c r="FA222" s="15" t="n">
        <v>139</v>
      </c>
      <c r="FB222" s="15" t="n">
        <f aca="false">IF(EZ222/FA222=INT(EZ222/FA222),1,0)</f>
        <v>0</v>
      </c>
      <c r="FC222" s="15" t="n">
        <f aca="false">IF(FB222=0,EZ222,EZ222/FA222)</f>
        <v>1</v>
      </c>
      <c r="FD222" s="15" t="n">
        <v>149</v>
      </c>
      <c r="FE222" s="15" t="n">
        <f aca="false">IF(FC222/FD222=INT(FC222/FD222),1,0)</f>
        <v>0</v>
      </c>
      <c r="FF222" s="15" t="n">
        <f aca="false">IF(FE222=0,FC222,FC222/FD222)</f>
        <v>1</v>
      </c>
      <c r="FG222" s="15"/>
      <c r="FH222" s="15" t="n">
        <f aca="false">8*AF222+4*AI222+2*AL222+AO222</f>
        <v>0</v>
      </c>
      <c r="FI222" s="15" t="n">
        <f aca="false">4*AR222+2*AU222+AX222</f>
        <v>1</v>
      </c>
      <c r="FJ222" s="15" t="n">
        <f aca="false">2*BA222+BD222</f>
        <v>0</v>
      </c>
      <c r="FK222" s="15" t="n">
        <f aca="false">2*BG222+BJ222</f>
        <v>0</v>
      </c>
      <c r="FL222" s="15" t="n">
        <f aca="false">2*BM222+BP222</f>
        <v>0</v>
      </c>
      <c r="FM222" s="15" t="n">
        <f aca="false">2*BS222+BV222</f>
        <v>0</v>
      </c>
      <c r="FN222" s="15" t="n">
        <f aca="false">BY222</f>
        <v>0</v>
      </c>
      <c r="FO222" s="15" t="n">
        <f aca="false">CB222</f>
        <v>0</v>
      </c>
      <c r="FP222" s="15" t="n">
        <f aca="false">CE222</f>
        <v>1</v>
      </c>
      <c r="FQ222" s="15" t="n">
        <f aca="false">CH222</f>
        <v>0</v>
      </c>
      <c r="FR222" s="15" t="n">
        <f aca="false">CK222</f>
        <v>0</v>
      </c>
      <c r="FS222" s="0" t="n">
        <f aca="false">CN222</f>
        <v>0</v>
      </c>
      <c r="FT222" s="0" t="n">
        <f aca="false">CQ222</f>
        <v>0</v>
      </c>
      <c r="FU222" s="0" t="n">
        <f aca="false">CT222</f>
        <v>0</v>
      </c>
      <c r="FV222" s="0" t="n">
        <f aca="false">CW222</f>
        <v>0</v>
      </c>
      <c r="FW222" s="0" t="n">
        <f aca="false">CZ222</f>
        <v>0</v>
      </c>
      <c r="FX222" s="0" t="n">
        <f aca="false">DC222</f>
        <v>0</v>
      </c>
      <c r="FY222" s="0" t="n">
        <f aca="false">DF222</f>
        <v>0</v>
      </c>
      <c r="FZ222" s="0" t="n">
        <f aca="false">DI222</f>
        <v>0</v>
      </c>
      <c r="GA222" s="0" t="n">
        <f aca="false">DL222</f>
        <v>0</v>
      </c>
      <c r="GB222" s="0" t="n">
        <f aca="false">DO222</f>
        <v>0</v>
      </c>
      <c r="GC222" s="0" t="n">
        <f aca="false">DR222</f>
        <v>0</v>
      </c>
      <c r="GD222" s="0" t="n">
        <f aca="false">DU222</f>
        <v>0</v>
      </c>
      <c r="GE222" s="0" t="n">
        <f aca="false">DX222</f>
        <v>0</v>
      </c>
      <c r="GF222" s="0" t="n">
        <f aca="false">EA222</f>
        <v>0</v>
      </c>
      <c r="GG222" s="0" t="n">
        <f aca="false">ED222</f>
        <v>0</v>
      </c>
      <c r="GH222" s="0" t="n">
        <f aca="false">EG222</f>
        <v>0</v>
      </c>
      <c r="GI222" s="0" t="n">
        <f aca="false">EJ222</f>
        <v>0</v>
      </c>
      <c r="GJ222" s="0" t="n">
        <f aca="false">EM222</f>
        <v>0</v>
      </c>
      <c r="GK222" s="0" t="n">
        <f aca="false">EP222</f>
        <v>0</v>
      </c>
      <c r="GL222" s="0" t="n">
        <f aca="false">ES222</f>
        <v>0</v>
      </c>
      <c r="GM222" s="0" t="n">
        <f aca="false">EV222</f>
        <v>0</v>
      </c>
      <c r="GN222" s="0" t="n">
        <f aca="false">EY222</f>
        <v>0</v>
      </c>
      <c r="GO222" s="0" t="n">
        <f aca="false">FB222</f>
        <v>0</v>
      </c>
      <c r="GP222" s="0" t="n">
        <f aca="false">FE222</f>
        <v>0</v>
      </c>
      <c r="GQ222" s="0" t="n">
        <f aca="false">AD222</f>
        <v>69</v>
      </c>
      <c r="GR222" s="0" t="n">
        <f aca="false">GQ222/GQ224</f>
        <v>69</v>
      </c>
    </row>
    <row r="223" customFormat="false" ht="6" hidden="true" customHeight="true" outlineLevel="0" collapsed="false">
      <c r="A223" s="1"/>
      <c r="B223" s="13"/>
      <c r="C223" s="10"/>
      <c r="D223" s="10"/>
      <c r="E223" s="61"/>
      <c r="F223" s="78"/>
      <c r="G223" s="61"/>
      <c r="H223" s="10"/>
      <c r="I223" s="10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 t="n">
        <f aca="false">IF(FH221&lt;FH222,FH221,FH222)</f>
        <v>0</v>
      </c>
      <c r="FI223" s="15" t="n">
        <f aca="false">IF(FI221&lt;FI222,FI221,FI222)</f>
        <v>0</v>
      </c>
      <c r="FJ223" s="15" t="n">
        <f aca="false">IF(FJ221&lt;FJ222,FJ221,FJ222)</f>
        <v>0</v>
      </c>
      <c r="FK223" s="15" t="n">
        <f aca="false">IF(FK221&lt;FK222,FK221,FK222)</f>
        <v>0</v>
      </c>
      <c r="FL223" s="15" t="n">
        <f aca="false">IF(FL221&lt;FL222,FL221,FL222)</f>
        <v>0</v>
      </c>
      <c r="FM223" s="15" t="n">
        <f aca="false">IF(FM221&lt;FM222,FM221,FM222)</f>
        <v>0</v>
      </c>
      <c r="FN223" s="15" t="n">
        <f aca="false">IF(FN221&lt;FN222,FN221,FN222)</f>
        <v>0</v>
      </c>
      <c r="FO223" s="15" t="n">
        <f aca="false">IF(FO221&lt;FO222,FO221,FO222)</f>
        <v>0</v>
      </c>
      <c r="FP223" s="15" t="n">
        <f aca="false">IF(FP221&lt;FP222,FP221,FP222)</f>
        <v>0</v>
      </c>
      <c r="FQ223" s="15" t="n">
        <f aca="false">IF(FQ221&lt;FQ222,FQ221,FQ222)</f>
        <v>0</v>
      </c>
      <c r="FR223" s="15" t="n">
        <f aca="false">IF(FR221&lt;FR222,FR221,FR222)</f>
        <v>0</v>
      </c>
      <c r="FS223" s="15" t="n">
        <f aca="false">IF(FS221&lt;FS222,FS221,FS222)</f>
        <v>0</v>
      </c>
      <c r="FT223" s="15" t="n">
        <f aca="false">IF(FT221&lt;FT222,FT221,FT222)</f>
        <v>0</v>
      </c>
      <c r="FU223" s="15" t="n">
        <f aca="false">IF(FU221&lt;FU222,FU221,FU222)</f>
        <v>0</v>
      </c>
      <c r="FV223" s="15" t="n">
        <f aca="false">IF(FV221&lt;FV222,FV221,FV222)</f>
        <v>0</v>
      </c>
      <c r="FW223" s="15" t="n">
        <f aca="false">IF(FW221&lt;FW222,FW221,FW222)</f>
        <v>0</v>
      </c>
      <c r="FX223" s="15" t="n">
        <f aca="false">IF(FX221&lt;FX222,FX221,FX222)</f>
        <v>0</v>
      </c>
      <c r="FY223" s="15" t="n">
        <f aca="false">IF(FY221&lt;FY222,FY221,FY222)</f>
        <v>0</v>
      </c>
      <c r="FZ223" s="15" t="n">
        <f aca="false">IF(FZ221&lt;FZ222,FZ221,FZ222)</f>
        <v>0</v>
      </c>
      <c r="GA223" s="15" t="n">
        <f aca="false">IF(GA221&lt;GA222,GA221,GA222)</f>
        <v>0</v>
      </c>
      <c r="GB223" s="15" t="n">
        <f aca="false">IF(GB221&lt;GB222,GB221,GB222)</f>
        <v>0</v>
      </c>
      <c r="GC223" s="15" t="n">
        <f aca="false">IF(GC221&lt;GC222,GC221,GC222)</f>
        <v>0</v>
      </c>
      <c r="GD223" s="15" t="n">
        <f aca="false">IF(GD221&lt;GD222,GD221,GD222)</f>
        <v>0</v>
      </c>
      <c r="GE223" s="15" t="n">
        <f aca="false">IF(GE221&lt;GE222,GE221,GE222)</f>
        <v>0</v>
      </c>
      <c r="GF223" s="15" t="n">
        <f aca="false">IF(GF221&lt;GF222,GF221,GF222)</f>
        <v>0</v>
      </c>
      <c r="GG223" s="15" t="n">
        <f aca="false">IF(GG221&lt;GG222,GG221,GG222)</f>
        <v>0</v>
      </c>
      <c r="GH223" s="15" t="n">
        <f aca="false">IF(GH221&lt;GH222,GH221,GH222)</f>
        <v>0</v>
      </c>
      <c r="GI223" s="15" t="n">
        <f aca="false">IF(GI221&lt;GI222,GI221,GI222)</f>
        <v>0</v>
      </c>
      <c r="GJ223" s="15" t="n">
        <f aca="false">IF(GJ221&lt;GJ222,GJ221,GJ222)</f>
        <v>0</v>
      </c>
      <c r="GK223" s="15" t="n">
        <f aca="false">IF(GK221&lt;GK222,GK221,GK222)</f>
        <v>0</v>
      </c>
      <c r="GL223" s="15" t="n">
        <f aca="false">IF(GL221&lt;GL222,GL221,GL222)</f>
        <v>0</v>
      </c>
      <c r="GM223" s="15" t="n">
        <f aca="false">IF(GM221&lt;GM222,GM221,GM222)</f>
        <v>0</v>
      </c>
      <c r="GN223" s="15" t="n">
        <f aca="false">IF(GN221&lt;GN222,GN221,GN222)</f>
        <v>0</v>
      </c>
      <c r="GO223" s="15" t="n">
        <f aca="false">IF(GO221&lt;GO222,GO221,GO222)</f>
        <v>0</v>
      </c>
      <c r="GP223" s="15" t="n">
        <f aca="false">IF(GP221&lt;GP222,GP221,GP222)</f>
        <v>0</v>
      </c>
    </row>
    <row r="224" customFormat="false" ht="6" hidden="true" customHeight="true" outlineLevel="0" collapsed="false">
      <c r="A224" s="1"/>
      <c r="B224" s="13"/>
      <c r="C224" s="10"/>
      <c r="D224" s="10"/>
      <c r="E224" s="61"/>
      <c r="F224" s="78"/>
      <c r="G224" s="61"/>
      <c r="H224" s="10"/>
      <c r="I224" s="10"/>
      <c r="AC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0" t="n">
        <f aca="false">FH$3^FH223</f>
        <v>1</v>
      </c>
      <c r="FI224" s="0" t="n">
        <f aca="false">FI$3^FI223*FH224</f>
        <v>1</v>
      </c>
      <c r="FJ224" s="0" t="n">
        <f aca="false">FJ$3^FJ223*FI224</f>
        <v>1</v>
      </c>
      <c r="FK224" s="0" t="n">
        <f aca="false">FK$3^FK223*FJ224</f>
        <v>1</v>
      </c>
      <c r="FL224" s="0" t="n">
        <f aca="false">FL$3^FL223*FK224</f>
        <v>1</v>
      </c>
      <c r="FM224" s="0" t="n">
        <f aca="false">FM$3^FM223*FL224</f>
        <v>1</v>
      </c>
      <c r="FN224" s="0" t="n">
        <f aca="false">FN$3^FN223*FM224</f>
        <v>1</v>
      </c>
      <c r="FO224" s="0" t="n">
        <f aca="false">FO$3^FO223*FN224</f>
        <v>1</v>
      </c>
      <c r="FP224" s="0" t="n">
        <f aca="false">FP$3^FP223*FO224</f>
        <v>1</v>
      </c>
      <c r="FQ224" s="0" t="n">
        <f aca="false">FQ$3^FQ223*FP224</f>
        <v>1</v>
      </c>
      <c r="FR224" s="0" t="n">
        <f aca="false">FR$3^FR223*FQ224</f>
        <v>1</v>
      </c>
      <c r="FS224" s="0" t="n">
        <f aca="false">FS$3^FS223*FR224</f>
        <v>1</v>
      </c>
      <c r="FT224" s="0" t="n">
        <f aca="false">FT$3^FT223*FS224</f>
        <v>1</v>
      </c>
      <c r="FU224" s="0" t="n">
        <f aca="false">FU$3^FU223*FT224</f>
        <v>1</v>
      </c>
      <c r="FV224" s="0" t="n">
        <f aca="false">FV$3^FV223*FU224</f>
        <v>1</v>
      </c>
      <c r="FW224" s="0" t="n">
        <f aca="false">FW$3^FW223*FV224</f>
        <v>1</v>
      </c>
      <c r="FX224" s="0" t="n">
        <f aca="false">FX$3^FX223*FW224</f>
        <v>1</v>
      </c>
      <c r="FY224" s="0" t="n">
        <f aca="false">FY$3^FY223*FX224</f>
        <v>1</v>
      </c>
      <c r="FZ224" s="0" t="n">
        <f aca="false">FZ$3^FZ223*FY224</f>
        <v>1</v>
      </c>
      <c r="GA224" s="0" t="n">
        <f aca="false">GA$3^GA223*FZ224</f>
        <v>1</v>
      </c>
      <c r="GB224" s="0" t="n">
        <f aca="false">GB$3^GB223*GA224</f>
        <v>1</v>
      </c>
      <c r="GC224" s="0" t="n">
        <f aca="false">GC$3^GC223*GB224</f>
        <v>1</v>
      </c>
      <c r="GD224" s="0" t="n">
        <f aca="false">GD$3^GD223*GC224</f>
        <v>1</v>
      </c>
      <c r="GE224" s="0" t="n">
        <f aca="false">GE$3^GE223*GD224</f>
        <v>1</v>
      </c>
      <c r="GF224" s="0" t="n">
        <f aca="false">GF$3^GF223*GE224</f>
        <v>1</v>
      </c>
      <c r="GG224" s="0" t="n">
        <f aca="false">GG$3^GG223*GF224</f>
        <v>1</v>
      </c>
      <c r="GH224" s="0" t="n">
        <f aca="false">GH$3^GH223*GG224</f>
        <v>1</v>
      </c>
      <c r="GI224" s="0" t="n">
        <f aca="false">GI$3^GI223*GH224</f>
        <v>1</v>
      </c>
      <c r="GJ224" s="0" t="n">
        <f aca="false">GJ$3^GJ223*GI224</f>
        <v>1</v>
      </c>
      <c r="GK224" s="0" t="n">
        <f aca="false">GK$3^GK223*GJ224</f>
        <v>1</v>
      </c>
      <c r="GL224" s="0" t="n">
        <f aca="false">GL$3^GL223*GK224</f>
        <v>1</v>
      </c>
      <c r="GM224" s="0" t="n">
        <f aca="false">GM$3^GM223*GL224</f>
        <v>1</v>
      </c>
      <c r="GN224" s="0" t="n">
        <f aca="false">GN$3^GN223*GM224</f>
        <v>1</v>
      </c>
      <c r="GO224" s="0" t="n">
        <f aca="false">GO$3^GO223*GN224</f>
        <v>1</v>
      </c>
      <c r="GP224" s="0" t="n">
        <f aca="false">GP$3^GP223*GO224</f>
        <v>1</v>
      </c>
      <c r="GQ224" s="0" t="n">
        <f aca="false">GP224</f>
        <v>1</v>
      </c>
    </row>
    <row r="225" customFormat="false" ht="6" hidden="true" customHeight="true" outlineLevel="0" collapsed="false">
      <c r="A225" s="1"/>
      <c r="B225" s="13"/>
      <c r="C225" s="10"/>
      <c r="D225" s="10"/>
      <c r="E225" s="61"/>
      <c r="F225" s="78"/>
      <c r="G225" s="61"/>
      <c r="H225" s="10"/>
      <c r="I225" s="10"/>
      <c r="AA225" s="0" t="s">
        <v>65</v>
      </c>
      <c r="AB225" s="15" t="n">
        <f aca="false">GU219</f>
        <v>4</v>
      </c>
      <c r="AC225" s="15" t="n">
        <f aca="false">GU217</f>
        <v>46</v>
      </c>
      <c r="AD225" s="0" t="n">
        <f aca="false">AC225-AC226*(AB226-AB225)</f>
        <v>46</v>
      </c>
      <c r="AE225" s="0" t="n">
        <v>256</v>
      </c>
      <c r="AF225" s="15" t="n">
        <f aca="false">IF(AD225/AE225=INT(AD225/AE225),1,0)</f>
        <v>0</v>
      </c>
      <c r="AG225" s="15" t="n">
        <f aca="false">IF(AF225=0,AD225,AD225/AE225)</f>
        <v>46</v>
      </c>
      <c r="AH225" s="15" t="n">
        <v>16</v>
      </c>
      <c r="AI225" s="15" t="n">
        <f aca="false">IF(AG225/AH225=INT(AG225/AH225),1,0)</f>
        <v>0</v>
      </c>
      <c r="AJ225" s="15" t="n">
        <f aca="false">IF(AI225=0,AG225,AG225/AH225)</f>
        <v>46</v>
      </c>
      <c r="AK225" s="15" t="n">
        <v>4</v>
      </c>
      <c r="AL225" s="15" t="n">
        <f aca="false">IF(AJ225/AK225=INT(AJ225/AK225),1,0)</f>
        <v>0</v>
      </c>
      <c r="AM225" s="15" t="n">
        <f aca="false">IF(AL225=0,AJ225,AJ225/AK225)</f>
        <v>46</v>
      </c>
      <c r="AN225" s="15" t="n">
        <v>2</v>
      </c>
      <c r="AO225" s="15" t="n">
        <f aca="false">IF(AM225/AN225=INT(AM225/AN225),1,0)</f>
        <v>1</v>
      </c>
      <c r="AP225" s="15" t="n">
        <f aca="false">IF(AO225=0,AM225,AM225/AN225)</f>
        <v>23</v>
      </c>
      <c r="AQ225" s="15" t="n">
        <v>81</v>
      </c>
      <c r="AR225" s="15" t="n">
        <f aca="false">IF(AP225/AQ225=INT(AP225/AQ225),1,0)</f>
        <v>0</v>
      </c>
      <c r="AS225" s="15" t="n">
        <f aca="false">IF(AR225=0,AP225,AP225/AQ225)</f>
        <v>23</v>
      </c>
      <c r="AT225" s="15" t="n">
        <v>9</v>
      </c>
      <c r="AU225" s="15" t="n">
        <f aca="false">IF(AS225/AT225=INT(AS225/AT225),1,0)</f>
        <v>0</v>
      </c>
      <c r="AV225" s="15" t="n">
        <f aca="false">IF(AU225=0,AS225,AS225/AT225)</f>
        <v>23</v>
      </c>
      <c r="AW225" s="15" t="n">
        <v>3</v>
      </c>
      <c r="AX225" s="15" t="n">
        <f aca="false">IF(AV225/AW225=INT(AV225/AW225),1,0)</f>
        <v>0</v>
      </c>
      <c r="AY225" s="15" t="n">
        <f aca="false">IF(AX225=0,AV225,AV225/AW225)</f>
        <v>23</v>
      </c>
      <c r="AZ225" s="15" t="n">
        <v>25</v>
      </c>
      <c r="BA225" s="15" t="n">
        <f aca="false">IF(AY225/AZ225=INT(AY225/AZ225),1,0)</f>
        <v>0</v>
      </c>
      <c r="BB225" s="15" t="n">
        <f aca="false">IF(BA225=0,AY225,AY225/AZ225)</f>
        <v>23</v>
      </c>
      <c r="BC225" s="15" t="n">
        <v>5</v>
      </c>
      <c r="BD225" s="15" t="n">
        <f aca="false">IF(BB225/BC225=INT(BB225/BC225),1,0)</f>
        <v>0</v>
      </c>
      <c r="BE225" s="15" t="n">
        <f aca="false">IF(BD225=0,BB225,BB225/BC225)</f>
        <v>23</v>
      </c>
      <c r="BF225" s="15" t="n">
        <v>49</v>
      </c>
      <c r="BG225" s="15" t="n">
        <f aca="false">IF(BE225/BF225=INT(BE225/BF225),1,0)</f>
        <v>0</v>
      </c>
      <c r="BH225" s="15" t="n">
        <f aca="false">IF(BG225=0,BE225,BE225/BF225)</f>
        <v>23</v>
      </c>
      <c r="BI225" s="15" t="n">
        <v>7</v>
      </c>
      <c r="BJ225" s="15" t="n">
        <f aca="false">IF(BH225/BI225=INT(BH225/BI225),1,0)</f>
        <v>0</v>
      </c>
      <c r="BK225" s="15" t="n">
        <f aca="false">IF(BJ225=0,BH225,BH225/BI225)</f>
        <v>23</v>
      </c>
      <c r="BL225" s="15" t="n">
        <v>121</v>
      </c>
      <c r="BM225" s="15" t="n">
        <f aca="false">IF(BK225/BL225=INT(BK225/BL225),1,0)</f>
        <v>0</v>
      </c>
      <c r="BN225" s="15" t="n">
        <f aca="false">IF(BM225=0,BK225,BK225/BL225)</f>
        <v>23</v>
      </c>
      <c r="BO225" s="15" t="n">
        <v>11</v>
      </c>
      <c r="BP225" s="15" t="n">
        <f aca="false">IF(BN225/BO225=INT(BN225/BO225),1,0)</f>
        <v>0</v>
      </c>
      <c r="BQ225" s="15" t="n">
        <f aca="false">IF(BP225=0,BN225,BN225/BO225)</f>
        <v>23</v>
      </c>
      <c r="BR225" s="15" t="n">
        <v>169</v>
      </c>
      <c r="BS225" s="15" t="n">
        <f aca="false">IF(BQ225/BR225=INT(BQ225/BR225),1,0)</f>
        <v>0</v>
      </c>
      <c r="BT225" s="15" t="n">
        <f aca="false">IF(BS225=0,BQ225,BQ225/BR225)</f>
        <v>23</v>
      </c>
      <c r="BU225" s="15" t="n">
        <v>13</v>
      </c>
      <c r="BV225" s="15" t="n">
        <f aca="false">IF(BT225/BU225=INT(BT225/BU225),1,0)</f>
        <v>0</v>
      </c>
      <c r="BW225" s="15" t="n">
        <f aca="false">IF(BV225=0,BT225,BT225/BU225)</f>
        <v>23</v>
      </c>
      <c r="BX225" s="15" t="n">
        <v>17</v>
      </c>
      <c r="BY225" s="15" t="n">
        <f aca="false">IF(BW225/BX225=INT(BW225/BX225),1,0)</f>
        <v>0</v>
      </c>
      <c r="BZ225" s="15" t="n">
        <f aca="false">IF(BY225=0,BW225,BW225/BX225)</f>
        <v>23</v>
      </c>
      <c r="CA225" s="15" t="n">
        <v>19</v>
      </c>
      <c r="CB225" s="15" t="n">
        <f aca="false">IF(BZ225/CA225=INT(BZ225/CA225),1,0)</f>
        <v>0</v>
      </c>
      <c r="CC225" s="15" t="n">
        <f aca="false">IF(CB225=0,BZ225,BZ225/CA225)</f>
        <v>23</v>
      </c>
      <c r="CD225" s="15" t="n">
        <v>23</v>
      </c>
      <c r="CE225" s="15" t="n">
        <f aca="false">IF(CC225/CD225=INT(CC225/CD225),1,0)</f>
        <v>1</v>
      </c>
      <c r="CF225" s="15" t="n">
        <f aca="false">IF(CE225=0,CC225,CC225/CD225)</f>
        <v>1</v>
      </c>
      <c r="CG225" s="15" t="n">
        <v>29</v>
      </c>
      <c r="CH225" s="15" t="n">
        <f aca="false">IF(CF225/CG225=INT(CF225/CG225),1,0)</f>
        <v>0</v>
      </c>
      <c r="CI225" s="15" t="n">
        <f aca="false">IF(CH225=0,CF225,CF225/CG225)</f>
        <v>1</v>
      </c>
      <c r="CJ225" s="15" t="n">
        <v>31</v>
      </c>
      <c r="CK225" s="15" t="n">
        <f aca="false">IF(CI225/CJ225=INT(CI225/CJ225),1,0)</f>
        <v>0</v>
      </c>
      <c r="CL225" s="15" t="n">
        <f aca="false">IF(CK225=0,CI225,CI225/CJ225)</f>
        <v>1</v>
      </c>
      <c r="CM225" s="15" t="n">
        <v>37</v>
      </c>
      <c r="CN225" s="15" t="n">
        <f aca="false">IF(CL225/CM225=INT(CL225/CM225),1,0)</f>
        <v>0</v>
      </c>
      <c r="CO225" s="15" t="n">
        <f aca="false">IF(CN225=0,CL225,CL225/CM225)</f>
        <v>1</v>
      </c>
      <c r="CP225" s="15" t="n">
        <v>41</v>
      </c>
      <c r="CQ225" s="15" t="n">
        <f aca="false">IF(CO225/CP225=INT(CO225/CP225),1,0)</f>
        <v>0</v>
      </c>
      <c r="CR225" s="15" t="n">
        <f aca="false">IF(CQ225=0,CO225,CO225/CP225)</f>
        <v>1</v>
      </c>
      <c r="CS225" s="15" t="n">
        <v>43</v>
      </c>
      <c r="CT225" s="15" t="n">
        <f aca="false">IF(CR225/CS225=INT(CR225/CS225),1,0)</f>
        <v>0</v>
      </c>
      <c r="CU225" s="15" t="n">
        <f aca="false">IF(CT225=0,CR225,CR225/CS225)</f>
        <v>1</v>
      </c>
      <c r="CV225" s="15" t="n">
        <v>47</v>
      </c>
      <c r="CW225" s="15" t="n">
        <f aca="false">IF(CU225/CV225=INT(CU225/CV225),1,0)</f>
        <v>0</v>
      </c>
      <c r="CX225" s="15" t="n">
        <f aca="false">IF(CW225=0,CU225,CU225/CV225)</f>
        <v>1</v>
      </c>
      <c r="CY225" s="15" t="n">
        <v>53</v>
      </c>
      <c r="CZ225" s="15" t="n">
        <f aca="false">IF(CX225/CY225=INT(CX225/CY225),1,0)</f>
        <v>0</v>
      </c>
      <c r="DA225" s="15" t="n">
        <f aca="false">IF(CZ225=0,CX225,CX225/CY225)</f>
        <v>1</v>
      </c>
      <c r="DB225" s="15" t="n">
        <v>59</v>
      </c>
      <c r="DC225" s="15" t="n">
        <f aca="false">IF(DA225/DB225=INT(DA225/DB225),1,0)</f>
        <v>0</v>
      </c>
      <c r="DD225" s="15" t="n">
        <f aca="false">IF(DC225=0,DA225,DA225/DB225)</f>
        <v>1</v>
      </c>
      <c r="DE225" s="15" t="n">
        <v>61</v>
      </c>
      <c r="DF225" s="15" t="n">
        <f aca="false">IF(DD225/DE225=INT(DD225/DE225),1,0)</f>
        <v>0</v>
      </c>
      <c r="DG225" s="15" t="n">
        <f aca="false">IF(DF225=0,DD225,DD225/DE225)</f>
        <v>1</v>
      </c>
      <c r="DH225" s="15" t="n">
        <v>67</v>
      </c>
      <c r="DI225" s="15" t="n">
        <f aca="false">IF(DG225/DH225=INT(DG225/DH225),1,0)</f>
        <v>0</v>
      </c>
      <c r="DJ225" s="15" t="n">
        <f aca="false">IF(DI225=0,DG225,DG225/DH225)</f>
        <v>1</v>
      </c>
      <c r="DK225" s="15" t="n">
        <v>71</v>
      </c>
      <c r="DL225" s="15" t="n">
        <f aca="false">IF(DJ225/DK225=INT(DJ225/DK225),1,0)</f>
        <v>0</v>
      </c>
      <c r="DM225" s="15" t="n">
        <f aca="false">IF(DL225=0,DJ225,DJ225/DK225)</f>
        <v>1</v>
      </c>
      <c r="DN225" s="15" t="n">
        <v>73</v>
      </c>
      <c r="DO225" s="15" t="n">
        <f aca="false">IF(DM225/DN225=INT(DM225/DN225),1,0)</f>
        <v>0</v>
      </c>
      <c r="DP225" s="15" t="n">
        <f aca="false">IF(DO225=0,DM225,DM225/DN225)</f>
        <v>1</v>
      </c>
      <c r="DQ225" s="15" t="n">
        <v>79</v>
      </c>
      <c r="DR225" s="15" t="n">
        <f aca="false">IF(DP225/DQ225=INT(DP225/DQ225),1,0)</f>
        <v>0</v>
      </c>
      <c r="DS225" s="15" t="n">
        <f aca="false">IF(DR225=0,DP225,DP225/DQ225)</f>
        <v>1</v>
      </c>
      <c r="DT225" s="15" t="n">
        <v>83</v>
      </c>
      <c r="DU225" s="15" t="n">
        <f aca="false">IF(DS225/DT225=INT(DS225/DT225),1,0)</f>
        <v>0</v>
      </c>
      <c r="DV225" s="15" t="n">
        <f aca="false">IF(DU225=0,DS225,DS225/DT225)</f>
        <v>1</v>
      </c>
      <c r="DW225" s="15" t="n">
        <v>89</v>
      </c>
      <c r="DX225" s="15" t="n">
        <f aca="false">IF(DV225/DW225=INT(DV225/DW225),1,0)</f>
        <v>0</v>
      </c>
      <c r="DY225" s="15" t="n">
        <f aca="false">IF(DX225=0,DV225,DV225/DW225)</f>
        <v>1</v>
      </c>
      <c r="DZ225" s="15" t="n">
        <v>97</v>
      </c>
      <c r="EA225" s="15" t="n">
        <f aca="false">IF(DY225/DZ225=INT(DY225/DZ225),1,0)</f>
        <v>0</v>
      </c>
      <c r="EB225" s="15" t="n">
        <f aca="false">IF(EA225=0,DY225,DY225/DZ225)</f>
        <v>1</v>
      </c>
      <c r="EC225" s="15" t="n">
        <v>101</v>
      </c>
      <c r="ED225" s="15" t="n">
        <f aca="false">IF(EB225/EC225=INT(EB225/EC225),1,0)</f>
        <v>0</v>
      </c>
      <c r="EE225" s="15" t="n">
        <f aca="false">IF(ED225=0,EB225,EB225/EC225)</f>
        <v>1</v>
      </c>
      <c r="EF225" s="15" t="n">
        <v>103</v>
      </c>
      <c r="EG225" s="15" t="n">
        <f aca="false">IF(EE225/EF225=INT(EE225/EF225),1,0)</f>
        <v>0</v>
      </c>
      <c r="EH225" s="15" t="n">
        <f aca="false">IF(EG225=0,EE225,EE225/EF225)</f>
        <v>1</v>
      </c>
      <c r="EI225" s="15" t="n">
        <v>107</v>
      </c>
      <c r="EJ225" s="15" t="n">
        <f aca="false">IF(EH225/EI225=INT(EH225/EI225),1,0)</f>
        <v>0</v>
      </c>
      <c r="EK225" s="15" t="n">
        <f aca="false">IF(EJ225=0,EH225,EH225/EI225)</f>
        <v>1</v>
      </c>
      <c r="EL225" s="15" t="n">
        <v>109</v>
      </c>
      <c r="EM225" s="15" t="n">
        <f aca="false">IF(EK225/EL225=INT(EK225/EL225),1,0)</f>
        <v>0</v>
      </c>
      <c r="EN225" s="15" t="n">
        <f aca="false">IF(EM225=0,EK225,EK225/EL225)</f>
        <v>1</v>
      </c>
      <c r="EO225" s="15" t="n">
        <v>113</v>
      </c>
      <c r="EP225" s="15" t="n">
        <f aca="false">IF(EN225/EO225=INT(EN225/EO225),1,0)</f>
        <v>0</v>
      </c>
      <c r="EQ225" s="15" t="n">
        <f aca="false">IF(EP225=0,EN225,EN225/EO225)</f>
        <v>1</v>
      </c>
      <c r="ER225" s="15" t="n">
        <v>127</v>
      </c>
      <c r="ES225" s="15" t="n">
        <f aca="false">IF(EQ225/ER225=INT(EQ225/ER225),1,0)</f>
        <v>0</v>
      </c>
      <c r="ET225" s="15" t="n">
        <f aca="false">IF(ES225=0,EQ225,EQ225/ER225)</f>
        <v>1</v>
      </c>
      <c r="EU225" s="15" t="n">
        <v>131</v>
      </c>
      <c r="EV225" s="15" t="n">
        <f aca="false">IF(ET225/EU225=INT(ET225/EU225),1,0)</f>
        <v>0</v>
      </c>
      <c r="EW225" s="15" t="n">
        <f aca="false">IF(EV225=0,ET225,ET225/EU225)</f>
        <v>1</v>
      </c>
      <c r="EX225" s="15" t="n">
        <v>137</v>
      </c>
      <c r="EY225" s="15" t="n">
        <f aca="false">IF(EW225/EX225=INT(EW225/EX225),1,0)</f>
        <v>0</v>
      </c>
      <c r="EZ225" s="15" t="n">
        <f aca="false">IF(EY225=0,EW225,EW225/EX225)</f>
        <v>1</v>
      </c>
      <c r="FA225" s="15" t="n">
        <v>139</v>
      </c>
      <c r="FB225" s="15" t="n">
        <f aca="false">IF(EZ225/FA225=INT(EZ225/FA225),1,0)</f>
        <v>0</v>
      </c>
      <c r="FC225" s="15" t="n">
        <f aca="false">IF(FB225=0,EZ225,EZ225/FA225)</f>
        <v>1</v>
      </c>
      <c r="FD225" s="15" t="n">
        <v>149</v>
      </c>
      <c r="FE225" s="15" t="n">
        <f aca="false">IF(FC225/FD225=INT(FC225/FD225),1,0)</f>
        <v>0</v>
      </c>
      <c r="FF225" s="15" t="n">
        <f aca="false">IF(FE225=0,FC225,FC225/FD225)</f>
        <v>1</v>
      </c>
      <c r="FG225" s="15"/>
      <c r="FH225" s="15" t="n">
        <f aca="false">8*AF225+4*AI225+2*AL225+AO225</f>
        <v>1</v>
      </c>
      <c r="FI225" s="15" t="n">
        <f aca="false">4*AR225+2*AU225+AX225</f>
        <v>0</v>
      </c>
      <c r="FJ225" s="15" t="n">
        <f aca="false">2*BA225+BD225</f>
        <v>0</v>
      </c>
      <c r="FK225" s="15" t="n">
        <f aca="false">2*BG225+BJ225</f>
        <v>0</v>
      </c>
      <c r="FL225" s="15" t="n">
        <f aca="false">2*BM225+BP225</f>
        <v>0</v>
      </c>
      <c r="FM225" s="15" t="n">
        <f aca="false">2*BS225+BV225</f>
        <v>0</v>
      </c>
      <c r="FN225" s="15" t="n">
        <f aca="false">BY225</f>
        <v>0</v>
      </c>
      <c r="FO225" s="15" t="n">
        <f aca="false">CB225</f>
        <v>0</v>
      </c>
      <c r="FP225" s="15" t="n">
        <f aca="false">CE225</f>
        <v>1</v>
      </c>
      <c r="FQ225" s="15" t="n">
        <f aca="false">CH225</f>
        <v>0</v>
      </c>
      <c r="FR225" s="15" t="n">
        <f aca="false">CK225</f>
        <v>0</v>
      </c>
      <c r="FS225" s="0" t="n">
        <f aca="false">CN225</f>
        <v>0</v>
      </c>
      <c r="FT225" s="0" t="n">
        <f aca="false">CQ225</f>
        <v>0</v>
      </c>
      <c r="FU225" s="0" t="n">
        <f aca="false">CT225</f>
        <v>0</v>
      </c>
      <c r="FV225" s="0" t="n">
        <f aca="false">CW225</f>
        <v>0</v>
      </c>
      <c r="FW225" s="0" t="n">
        <f aca="false">CZ225</f>
        <v>0</v>
      </c>
      <c r="FX225" s="0" t="n">
        <f aca="false">DC225</f>
        <v>0</v>
      </c>
      <c r="FY225" s="0" t="n">
        <f aca="false">DF225</f>
        <v>0</v>
      </c>
      <c r="FZ225" s="0" t="n">
        <f aca="false">DI225</f>
        <v>0</v>
      </c>
      <c r="GA225" s="0" t="n">
        <f aca="false">DL225</f>
        <v>0</v>
      </c>
      <c r="GB225" s="0" t="n">
        <f aca="false">DO225</f>
        <v>0</v>
      </c>
      <c r="GC225" s="0" t="n">
        <f aca="false">DR225</f>
        <v>0</v>
      </c>
      <c r="GD225" s="0" t="n">
        <f aca="false">DU225</f>
        <v>0</v>
      </c>
      <c r="GE225" s="0" t="n">
        <f aca="false">DX225</f>
        <v>0</v>
      </c>
      <c r="GF225" s="0" t="n">
        <f aca="false">EA225</f>
        <v>0</v>
      </c>
      <c r="GG225" s="0" t="n">
        <f aca="false">ED225</f>
        <v>0</v>
      </c>
      <c r="GH225" s="0" t="n">
        <f aca="false">EG225</f>
        <v>0</v>
      </c>
      <c r="GI225" s="0" t="n">
        <f aca="false">EJ225</f>
        <v>0</v>
      </c>
      <c r="GJ225" s="0" t="n">
        <f aca="false">EM225</f>
        <v>0</v>
      </c>
      <c r="GK225" s="0" t="n">
        <f aca="false">EP225</f>
        <v>0</v>
      </c>
      <c r="GL225" s="0" t="n">
        <f aca="false">ES225</f>
        <v>0</v>
      </c>
      <c r="GM225" s="0" t="n">
        <f aca="false">EV225</f>
        <v>0</v>
      </c>
      <c r="GN225" s="0" t="n">
        <f aca="false">EY225</f>
        <v>0</v>
      </c>
      <c r="GO225" s="0" t="n">
        <f aca="false">FB225</f>
        <v>0</v>
      </c>
      <c r="GP225" s="0" t="n">
        <f aca="false">FE225</f>
        <v>0</v>
      </c>
      <c r="GQ225" s="0" t="n">
        <f aca="false">AD225</f>
        <v>46</v>
      </c>
      <c r="GR225" s="0" t="n">
        <f aca="false">GQ225/GQ228</f>
        <v>2</v>
      </c>
    </row>
    <row r="226" customFormat="false" ht="6" hidden="true" customHeight="true" outlineLevel="0" collapsed="false">
      <c r="A226" s="1"/>
      <c r="B226" s="13"/>
      <c r="C226" s="10"/>
      <c r="D226" s="10"/>
      <c r="E226" s="61"/>
      <c r="F226" s="78"/>
      <c r="G226" s="61"/>
      <c r="H226" s="10"/>
      <c r="I226" s="10"/>
      <c r="AB226" s="0" t="n">
        <f aca="false">AB225+INT(AC225/AC226)</f>
        <v>4</v>
      </c>
      <c r="AC226" s="15" t="n">
        <f aca="false">GU218</f>
        <v>1587</v>
      </c>
      <c r="AD226" s="0" t="n">
        <f aca="false">AC226</f>
        <v>1587</v>
      </c>
      <c r="AE226" s="0" t="n">
        <v>256</v>
      </c>
      <c r="AF226" s="15" t="n">
        <f aca="false">IF(AD226/AE226=INT(AD226/AE226),1,0)</f>
        <v>0</v>
      </c>
      <c r="AG226" s="15" t="n">
        <f aca="false">IF(AF226=0,AD226,AD226/AE226)</f>
        <v>1587</v>
      </c>
      <c r="AH226" s="15" t="n">
        <v>16</v>
      </c>
      <c r="AI226" s="15" t="n">
        <f aca="false">IF(AG226/AH226=INT(AG226/AH226),1,0)</f>
        <v>0</v>
      </c>
      <c r="AJ226" s="15" t="n">
        <f aca="false">IF(AI226=0,AG226,AG226/AH226)</f>
        <v>1587</v>
      </c>
      <c r="AK226" s="15" t="n">
        <v>4</v>
      </c>
      <c r="AL226" s="15" t="n">
        <f aca="false">IF(AJ226/AK226=INT(AJ226/AK226),1,0)</f>
        <v>0</v>
      </c>
      <c r="AM226" s="15" t="n">
        <f aca="false">IF(AL226=0,AJ226,AJ226/AK226)</f>
        <v>1587</v>
      </c>
      <c r="AN226" s="15" t="n">
        <v>2</v>
      </c>
      <c r="AO226" s="15" t="n">
        <f aca="false">IF(AM226/AN226=INT(AM226/AN226),1,0)</f>
        <v>0</v>
      </c>
      <c r="AP226" s="15" t="n">
        <f aca="false">IF(AO226=0,AM226,AM226/AN226)</f>
        <v>1587</v>
      </c>
      <c r="AQ226" s="15" t="n">
        <v>81</v>
      </c>
      <c r="AR226" s="15" t="n">
        <f aca="false">IF(AP226/AQ226=INT(AP226/AQ226),1,0)</f>
        <v>0</v>
      </c>
      <c r="AS226" s="15" t="n">
        <f aca="false">IF(AR226=0,AP226,AP226/AQ226)</f>
        <v>1587</v>
      </c>
      <c r="AT226" s="15" t="n">
        <v>9</v>
      </c>
      <c r="AU226" s="15" t="n">
        <f aca="false">IF(AS226/AT226=INT(AS226/AT226),1,0)</f>
        <v>0</v>
      </c>
      <c r="AV226" s="15" t="n">
        <f aca="false">IF(AU226=0,AS226,AS226/AT226)</f>
        <v>1587</v>
      </c>
      <c r="AW226" s="15" t="n">
        <v>3</v>
      </c>
      <c r="AX226" s="15" t="n">
        <f aca="false">IF(AV226/AW226=INT(AV226/AW226),1,0)</f>
        <v>1</v>
      </c>
      <c r="AY226" s="15" t="n">
        <f aca="false">IF(AX226=0,AV226,AV226/AW226)</f>
        <v>529</v>
      </c>
      <c r="AZ226" s="15" t="n">
        <v>25</v>
      </c>
      <c r="BA226" s="15" t="n">
        <f aca="false">IF(AY226/AZ226=INT(AY226/AZ226),1,0)</f>
        <v>0</v>
      </c>
      <c r="BB226" s="15" t="n">
        <f aca="false">IF(BA226=0,AY226,AY226/AZ226)</f>
        <v>529</v>
      </c>
      <c r="BC226" s="15" t="n">
        <v>5</v>
      </c>
      <c r="BD226" s="15" t="n">
        <f aca="false">IF(BB226/BC226=INT(BB226/BC226),1,0)</f>
        <v>0</v>
      </c>
      <c r="BE226" s="15" t="n">
        <f aca="false">IF(BD226=0,BB226,BB226/BC226)</f>
        <v>529</v>
      </c>
      <c r="BF226" s="15" t="n">
        <v>49</v>
      </c>
      <c r="BG226" s="15" t="n">
        <f aca="false">IF(BE226/BF226=INT(BE226/BF226),1,0)</f>
        <v>0</v>
      </c>
      <c r="BH226" s="15" t="n">
        <f aca="false">IF(BG226=0,BE226,BE226/BF226)</f>
        <v>529</v>
      </c>
      <c r="BI226" s="15" t="n">
        <v>7</v>
      </c>
      <c r="BJ226" s="15" t="n">
        <f aca="false">IF(BH226/BI226=INT(BH226/BI226),1,0)</f>
        <v>0</v>
      </c>
      <c r="BK226" s="15" t="n">
        <f aca="false">IF(BJ226=0,BH226,BH226/BI226)</f>
        <v>529</v>
      </c>
      <c r="BL226" s="15" t="n">
        <v>121</v>
      </c>
      <c r="BM226" s="15" t="n">
        <f aca="false">IF(BK226/BL226=INT(BK226/BL226),1,0)</f>
        <v>0</v>
      </c>
      <c r="BN226" s="15" t="n">
        <f aca="false">IF(BM226=0,BK226,BK226/BL226)</f>
        <v>529</v>
      </c>
      <c r="BO226" s="15" t="n">
        <v>11</v>
      </c>
      <c r="BP226" s="15" t="n">
        <f aca="false">IF(BN226/BO226=INT(BN226/BO226),1,0)</f>
        <v>0</v>
      </c>
      <c r="BQ226" s="15" t="n">
        <f aca="false">IF(BP226=0,BN226,BN226/BO226)</f>
        <v>529</v>
      </c>
      <c r="BR226" s="15" t="n">
        <v>169</v>
      </c>
      <c r="BS226" s="15" t="n">
        <f aca="false">IF(BQ226/BR226=INT(BQ226/BR226),1,0)</f>
        <v>0</v>
      </c>
      <c r="BT226" s="15" t="n">
        <f aca="false">IF(BS226=0,BQ226,BQ226/BR226)</f>
        <v>529</v>
      </c>
      <c r="BU226" s="15" t="n">
        <v>13</v>
      </c>
      <c r="BV226" s="15" t="n">
        <f aca="false">IF(BT226/BU226=INT(BT226/BU226),1,0)</f>
        <v>0</v>
      </c>
      <c r="BW226" s="15" t="n">
        <f aca="false">IF(BV226=0,BT226,BT226/BU226)</f>
        <v>529</v>
      </c>
      <c r="BX226" s="15" t="n">
        <v>17</v>
      </c>
      <c r="BY226" s="15" t="n">
        <f aca="false">IF(BW226/BX226=INT(BW226/BX226),1,0)</f>
        <v>0</v>
      </c>
      <c r="BZ226" s="15" t="n">
        <f aca="false">IF(BY226=0,BW226,BW226/BX226)</f>
        <v>529</v>
      </c>
      <c r="CA226" s="15" t="n">
        <v>19</v>
      </c>
      <c r="CB226" s="15" t="n">
        <f aca="false">IF(BZ226/CA226=INT(BZ226/CA226),1,0)</f>
        <v>0</v>
      </c>
      <c r="CC226" s="15" t="n">
        <f aca="false">IF(CB226=0,BZ226,BZ226/CA226)</f>
        <v>529</v>
      </c>
      <c r="CD226" s="15" t="n">
        <v>23</v>
      </c>
      <c r="CE226" s="15" t="n">
        <f aca="false">IF(CC226/CD226=INT(CC226/CD226),1,0)</f>
        <v>1</v>
      </c>
      <c r="CF226" s="15" t="n">
        <f aca="false">IF(CE226=0,CC226,CC226/CD226)</f>
        <v>23</v>
      </c>
      <c r="CG226" s="15" t="n">
        <v>29</v>
      </c>
      <c r="CH226" s="15" t="n">
        <f aca="false">IF(CF226/CG226=INT(CF226/CG226),1,0)</f>
        <v>0</v>
      </c>
      <c r="CI226" s="15" t="n">
        <f aca="false">IF(CH226=0,CF226,CF226/CG226)</f>
        <v>23</v>
      </c>
      <c r="CJ226" s="15" t="n">
        <v>31</v>
      </c>
      <c r="CK226" s="15" t="n">
        <f aca="false">IF(CI226/CJ226=INT(CI226/CJ226),1,0)</f>
        <v>0</v>
      </c>
      <c r="CL226" s="15" t="n">
        <f aca="false">IF(CK226=0,CI226,CI226/CJ226)</f>
        <v>23</v>
      </c>
      <c r="CM226" s="15" t="n">
        <v>37</v>
      </c>
      <c r="CN226" s="15" t="n">
        <f aca="false">IF(CL226/CM226=INT(CL226/CM226),1,0)</f>
        <v>0</v>
      </c>
      <c r="CO226" s="15" t="n">
        <f aca="false">IF(CN226=0,CL226,CL226/CM226)</f>
        <v>23</v>
      </c>
      <c r="CP226" s="15" t="n">
        <v>41</v>
      </c>
      <c r="CQ226" s="15" t="n">
        <f aca="false">IF(CO226/CP226=INT(CO226/CP226),1,0)</f>
        <v>0</v>
      </c>
      <c r="CR226" s="15" t="n">
        <f aca="false">IF(CQ226=0,CO226,CO226/CP226)</f>
        <v>23</v>
      </c>
      <c r="CS226" s="15" t="n">
        <v>43</v>
      </c>
      <c r="CT226" s="15" t="n">
        <f aca="false">IF(CR226/CS226=INT(CR226/CS226),1,0)</f>
        <v>0</v>
      </c>
      <c r="CU226" s="15" t="n">
        <f aca="false">IF(CT226=0,CR226,CR226/CS226)</f>
        <v>23</v>
      </c>
      <c r="CV226" s="15" t="n">
        <v>47</v>
      </c>
      <c r="CW226" s="15" t="n">
        <f aca="false">IF(CU226/CV226=INT(CU226/CV226),1,0)</f>
        <v>0</v>
      </c>
      <c r="CX226" s="15" t="n">
        <f aca="false">IF(CW226=0,CU226,CU226/CV226)</f>
        <v>23</v>
      </c>
      <c r="CY226" s="15" t="n">
        <v>53</v>
      </c>
      <c r="CZ226" s="15" t="n">
        <f aca="false">IF(CX226/CY226=INT(CX226/CY226),1,0)</f>
        <v>0</v>
      </c>
      <c r="DA226" s="15" t="n">
        <f aca="false">IF(CZ226=0,CX226,CX226/CY226)</f>
        <v>23</v>
      </c>
      <c r="DB226" s="15" t="n">
        <v>59</v>
      </c>
      <c r="DC226" s="15" t="n">
        <f aca="false">IF(DA226/DB226=INT(DA226/DB226),1,0)</f>
        <v>0</v>
      </c>
      <c r="DD226" s="15" t="n">
        <f aca="false">IF(DC226=0,DA226,DA226/DB226)</f>
        <v>23</v>
      </c>
      <c r="DE226" s="15" t="n">
        <v>61</v>
      </c>
      <c r="DF226" s="15" t="n">
        <f aca="false">IF(DD226/DE226=INT(DD226/DE226),1,0)</f>
        <v>0</v>
      </c>
      <c r="DG226" s="15" t="n">
        <f aca="false">IF(DF226=0,DD226,DD226/DE226)</f>
        <v>23</v>
      </c>
      <c r="DH226" s="15" t="n">
        <v>67</v>
      </c>
      <c r="DI226" s="15" t="n">
        <f aca="false">IF(DG226/DH226=INT(DG226/DH226),1,0)</f>
        <v>0</v>
      </c>
      <c r="DJ226" s="15" t="n">
        <f aca="false">IF(DI226=0,DG226,DG226/DH226)</f>
        <v>23</v>
      </c>
      <c r="DK226" s="15" t="n">
        <v>71</v>
      </c>
      <c r="DL226" s="15" t="n">
        <f aca="false">IF(DJ226/DK226=INT(DJ226/DK226),1,0)</f>
        <v>0</v>
      </c>
      <c r="DM226" s="15" t="n">
        <f aca="false">IF(DL226=0,DJ226,DJ226/DK226)</f>
        <v>23</v>
      </c>
      <c r="DN226" s="15" t="n">
        <v>73</v>
      </c>
      <c r="DO226" s="15" t="n">
        <f aca="false">IF(DM226/DN226=INT(DM226/DN226),1,0)</f>
        <v>0</v>
      </c>
      <c r="DP226" s="15" t="n">
        <f aca="false">IF(DO226=0,DM226,DM226/DN226)</f>
        <v>23</v>
      </c>
      <c r="DQ226" s="15" t="n">
        <v>79</v>
      </c>
      <c r="DR226" s="15" t="n">
        <f aca="false">IF(DP226/DQ226=INT(DP226/DQ226),1,0)</f>
        <v>0</v>
      </c>
      <c r="DS226" s="15" t="n">
        <f aca="false">IF(DR226=0,DP226,DP226/DQ226)</f>
        <v>23</v>
      </c>
      <c r="DT226" s="15" t="n">
        <v>83</v>
      </c>
      <c r="DU226" s="15" t="n">
        <f aca="false">IF(DS226/DT226=INT(DS226/DT226),1,0)</f>
        <v>0</v>
      </c>
      <c r="DV226" s="15" t="n">
        <f aca="false">IF(DU226=0,DS226,DS226/DT226)</f>
        <v>23</v>
      </c>
      <c r="DW226" s="15" t="n">
        <v>89</v>
      </c>
      <c r="DX226" s="15" t="n">
        <f aca="false">IF(DV226/DW226=INT(DV226/DW226),1,0)</f>
        <v>0</v>
      </c>
      <c r="DY226" s="15" t="n">
        <f aca="false">IF(DX226=0,DV226,DV226/DW226)</f>
        <v>23</v>
      </c>
      <c r="DZ226" s="15" t="n">
        <v>97</v>
      </c>
      <c r="EA226" s="15" t="n">
        <f aca="false">IF(DY226/DZ226=INT(DY226/DZ226),1,0)</f>
        <v>0</v>
      </c>
      <c r="EB226" s="15" t="n">
        <f aca="false">IF(EA226=0,DY226,DY226/DZ226)</f>
        <v>23</v>
      </c>
      <c r="EC226" s="15" t="n">
        <v>101</v>
      </c>
      <c r="ED226" s="15" t="n">
        <f aca="false">IF(EB226/EC226=INT(EB226/EC226),1,0)</f>
        <v>0</v>
      </c>
      <c r="EE226" s="15" t="n">
        <f aca="false">IF(ED226=0,EB226,EB226/EC226)</f>
        <v>23</v>
      </c>
      <c r="EF226" s="15" t="n">
        <v>103</v>
      </c>
      <c r="EG226" s="15" t="n">
        <f aca="false">IF(EE226/EF226=INT(EE226/EF226),1,0)</f>
        <v>0</v>
      </c>
      <c r="EH226" s="15" t="n">
        <f aca="false">IF(EG226=0,EE226,EE226/EF226)</f>
        <v>23</v>
      </c>
      <c r="EI226" s="15" t="n">
        <v>107</v>
      </c>
      <c r="EJ226" s="15" t="n">
        <f aca="false">IF(EH226/EI226=INT(EH226/EI226),1,0)</f>
        <v>0</v>
      </c>
      <c r="EK226" s="15" t="n">
        <f aca="false">IF(EJ226=0,EH226,EH226/EI226)</f>
        <v>23</v>
      </c>
      <c r="EL226" s="15" t="n">
        <v>109</v>
      </c>
      <c r="EM226" s="15" t="n">
        <f aca="false">IF(EK226/EL226=INT(EK226/EL226),1,0)</f>
        <v>0</v>
      </c>
      <c r="EN226" s="15" t="n">
        <f aca="false">IF(EM226=0,EK226,EK226/EL226)</f>
        <v>23</v>
      </c>
      <c r="EO226" s="15" t="n">
        <v>113</v>
      </c>
      <c r="EP226" s="15" t="n">
        <f aca="false">IF(EN226/EO226=INT(EN226/EO226),1,0)</f>
        <v>0</v>
      </c>
      <c r="EQ226" s="15" t="n">
        <f aca="false">IF(EP226=0,EN226,EN226/EO226)</f>
        <v>23</v>
      </c>
      <c r="ER226" s="15" t="n">
        <v>127</v>
      </c>
      <c r="ES226" s="15" t="n">
        <f aca="false">IF(EQ226/ER226=INT(EQ226/ER226),1,0)</f>
        <v>0</v>
      </c>
      <c r="ET226" s="15" t="n">
        <f aca="false">IF(ES226=0,EQ226,EQ226/ER226)</f>
        <v>23</v>
      </c>
      <c r="EU226" s="15" t="n">
        <v>131</v>
      </c>
      <c r="EV226" s="15" t="n">
        <f aca="false">IF(ET226/EU226=INT(ET226/EU226),1,0)</f>
        <v>0</v>
      </c>
      <c r="EW226" s="15" t="n">
        <f aca="false">IF(EV226=0,ET226,ET226/EU226)</f>
        <v>23</v>
      </c>
      <c r="EX226" s="15" t="n">
        <v>137</v>
      </c>
      <c r="EY226" s="15" t="n">
        <f aca="false">IF(EW226/EX226=INT(EW226/EX226),1,0)</f>
        <v>0</v>
      </c>
      <c r="EZ226" s="15" t="n">
        <f aca="false">IF(EY226=0,EW226,EW226/EX226)</f>
        <v>23</v>
      </c>
      <c r="FA226" s="15" t="n">
        <v>139</v>
      </c>
      <c r="FB226" s="15" t="n">
        <f aca="false">IF(EZ226/FA226=INT(EZ226/FA226),1,0)</f>
        <v>0</v>
      </c>
      <c r="FC226" s="15" t="n">
        <f aca="false">IF(FB226=0,EZ226,EZ226/FA226)</f>
        <v>23</v>
      </c>
      <c r="FD226" s="15" t="n">
        <v>149</v>
      </c>
      <c r="FE226" s="15" t="n">
        <f aca="false">IF(FC226/FD226=INT(FC226/FD226),1,0)</f>
        <v>0</v>
      </c>
      <c r="FF226" s="15" t="n">
        <f aca="false">IF(FE226=0,FC226,FC226/FD226)</f>
        <v>23</v>
      </c>
      <c r="FG226" s="15"/>
      <c r="FH226" s="15" t="n">
        <f aca="false">8*AF226+4*AI226+2*AL226+AO226</f>
        <v>0</v>
      </c>
      <c r="FI226" s="15" t="n">
        <f aca="false">4*AR226+2*AU226+AX226</f>
        <v>1</v>
      </c>
      <c r="FJ226" s="15" t="n">
        <f aca="false">2*BA226+BD226</f>
        <v>0</v>
      </c>
      <c r="FK226" s="15" t="n">
        <f aca="false">2*BG226+BJ226</f>
        <v>0</v>
      </c>
      <c r="FL226" s="15" t="n">
        <f aca="false">2*BM226+BP226</f>
        <v>0</v>
      </c>
      <c r="FM226" s="15" t="n">
        <f aca="false">2*BS226+BV226</f>
        <v>0</v>
      </c>
      <c r="FN226" s="15" t="n">
        <f aca="false">BY226</f>
        <v>0</v>
      </c>
      <c r="FO226" s="15" t="n">
        <f aca="false">CB226</f>
        <v>0</v>
      </c>
      <c r="FP226" s="15" t="n">
        <f aca="false">CE226</f>
        <v>1</v>
      </c>
      <c r="FQ226" s="15" t="n">
        <f aca="false">CH226</f>
        <v>0</v>
      </c>
      <c r="FR226" s="15" t="n">
        <f aca="false">CK226</f>
        <v>0</v>
      </c>
      <c r="FS226" s="0" t="n">
        <f aca="false">CN226</f>
        <v>0</v>
      </c>
      <c r="FT226" s="0" t="n">
        <f aca="false">CQ226</f>
        <v>0</v>
      </c>
      <c r="FU226" s="0" t="n">
        <f aca="false">CT226</f>
        <v>0</v>
      </c>
      <c r="FV226" s="0" t="n">
        <f aca="false">CW226</f>
        <v>0</v>
      </c>
      <c r="FW226" s="0" t="n">
        <f aca="false">CZ226</f>
        <v>0</v>
      </c>
      <c r="FX226" s="0" t="n">
        <f aca="false">DC226</f>
        <v>0</v>
      </c>
      <c r="FY226" s="0" t="n">
        <f aca="false">DF226</f>
        <v>0</v>
      </c>
      <c r="FZ226" s="0" t="n">
        <f aca="false">DI226</f>
        <v>0</v>
      </c>
      <c r="GA226" s="0" t="n">
        <f aca="false">DL226</f>
        <v>0</v>
      </c>
      <c r="GB226" s="0" t="n">
        <f aca="false">DO226</f>
        <v>0</v>
      </c>
      <c r="GC226" s="0" t="n">
        <f aca="false">DR226</f>
        <v>0</v>
      </c>
      <c r="GD226" s="0" t="n">
        <f aca="false">DU226</f>
        <v>0</v>
      </c>
      <c r="GE226" s="0" t="n">
        <f aca="false">DX226</f>
        <v>0</v>
      </c>
      <c r="GF226" s="0" t="n">
        <f aca="false">EA226</f>
        <v>0</v>
      </c>
      <c r="GG226" s="0" t="n">
        <f aca="false">ED226</f>
        <v>0</v>
      </c>
      <c r="GH226" s="0" t="n">
        <f aca="false">EG226</f>
        <v>0</v>
      </c>
      <c r="GI226" s="0" t="n">
        <f aca="false">EJ226</f>
        <v>0</v>
      </c>
      <c r="GJ226" s="0" t="n">
        <f aca="false">EM226</f>
        <v>0</v>
      </c>
      <c r="GK226" s="0" t="n">
        <f aca="false">EP226</f>
        <v>0</v>
      </c>
      <c r="GL226" s="0" t="n">
        <f aca="false">ES226</f>
        <v>0</v>
      </c>
      <c r="GM226" s="0" t="n">
        <f aca="false">EV226</f>
        <v>0</v>
      </c>
      <c r="GN226" s="0" t="n">
        <f aca="false">EY226</f>
        <v>0</v>
      </c>
      <c r="GO226" s="0" t="n">
        <f aca="false">FB226</f>
        <v>0</v>
      </c>
      <c r="GP226" s="0" t="n">
        <f aca="false">FE226</f>
        <v>0</v>
      </c>
      <c r="GQ226" s="0" t="n">
        <f aca="false">AD226</f>
        <v>1587</v>
      </c>
      <c r="GR226" s="0" t="n">
        <f aca="false">GQ226/GQ228</f>
        <v>69</v>
      </c>
    </row>
    <row r="227" customFormat="false" ht="6" hidden="true" customHeight="true" outlineLevel="0" collapsed="false">
      <c r="A227" s="1"/>
      <c r="B227" s="13"/>
      <c r="C227" s="10"/>
      <c r="D227" s="10"/>
      <c r="E227" s="61"/>
      <c r="F227" s="78"/>
      <c r="G227" s="61"/>
      <c r="H227" s="10"/>
      <c r="I227" s="10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 t="n">
        <f aca="false">IF(FH225&lt;FH226,FH225,FH226)</f>
        <v>0</v>
      </c>
      <c r="FI227" s="15" t="n">
        <f aca="false">IF(FI225&lt;FI226,FI225,FI226)</f>
        <v>0</v>
      </c>
      <c r="FJ227" s="15" t="n">
        <f aca="false">IF(FJ225&lt;FJ226,FJ225,FJ226)</f>
        <v>0</v>
      </c>
      <c r="FK227" s="15" t="n">
        <f aca="false">IF(FK225&lt;FK226,FK225,FK226)</f>
        <v>0</v>
      </c>
      <c r="FL227" s="15" t="n">
        <f aca="false">IF(FL225&lt;FL226,FL225,FL226)</f>
        <v>0</v>
      </c>
      <c r="FM227" s="15" t="n">
        <f aca="false">IF(FM225&lt;FM226,FM225,FM226)</f>
        <v>0</v>
      </c>
      <c r="FN227" s="15" t="n">
        <f aca="false">IF(FN225&lt;FN226,FN225,FN226)</f>
        <v>0</v>
      </c>
      <c r="FO227" s="15" t="n">
        <f aca="false">IF(FO225&lt;FO226,FO225,FO226)</f>
        <v>0</v>
      </c>
      <c r="FP227" s="15" t="n">
        <f aca="false">IF(FP225&lt;FP226,FP225,FP226)</f>
        <v>1</v>
      </c>
      <c r="FQ227" s="15" t="n">
        <f aca="false">IF(FQ225&lt;FQ226,FQ225,FQ226)</f>
        <v>0</v>
      </c>
      <c r="FR227" s="15" t="n">
        <f aca="false">IF(FR225&lt;FR226,FR225,FR226)</f>
        <v>0</v>
      </c>
      <c r="FS227" s="15" t="n">
        <f aca="false">IF(FS225&lt;FS226,FS225,FS226)</f>
        <v>0</v>
      </c>
      <c r="FT227" s="15" t="n">
        <f aca="false">IF(FT225&lt;FT226,FT225,FT226)</f>
        <v>0</v>
      </c>
      <c r="FU227" s="15" t="n">
        <f aca="false">IF(FU225&lt;FU226,FU225,FU226)</f>
        <v>0</v>
      </c>
      <c r="FV227" s="15" t="n">
        <f aca="false">IF(FV225&lt;FV226,FV225,FV226)</f>
        <v>0</v>
      </c>
      <c r="FW227" s="15" t="n">
        <f aca="false">IF(FW225&lt;FW226,FW225,FW226)</f>
        <v>0</v>
      </c>
      <c r="FX227" s="15" t="n">
        <f aca="false">IF(FX225&lt;FX226,FX225,FX226)</f>
        <v>0</v>
      </c>
      <c r="FY227" s="15" t="n">
        <f aca="false">IF(FY225&lt;FY226,FY225,FY226)</f>
        <v>0</v>
      </c>
      <c r="FZ227" s="15" t="n">
        <f aca="false">IF(FZ225&lt;FZ226,FZ225,FZ226)</f>
        <v>0</v>
      </c>
      <c r="GA227" s="15" t="n">
        <f aca="false">IF(GA225&lt;GA226,GA225,GA226)</f>
        <v>0</v>
      </c>
      <c r="GB227" s="15" t="n">
        <f aca="false">IF(GB225&lt;GB226,GB225,GB226)</f>
        <v>0</v>
      </c>
      <c r="GC227" s="15" t="n">
        <f aca="false">IF(GC225&lt;GC226,GC225,GC226)</f>
        <v>0</v>
      </c>
      <c r="GD227" s="15" t="n">
        <f aca="false">IF(GD225&lt;GD226,GD225,GD226)</f>
        <v>0</v>
      </c>
      <c r="GE227" s="15" t="n">
        <f aca="false">IF(GE225&lt;GE226,GE225,GE226)</f>
        <v>0</v>
      </c>
      <c r="GF227" s="15" t="n">
        <f aca="false">IF(GF225&lt;GF226,GF225,GF226)</f>
        <v>0</v>
      </c>
      <c r="GG227" s="15" t="n">
        <f aca="false">IF(GG225&lt;GG226,GG225,GG226)</f>
        <v>0</v>
      </c>
      <c r="GH227" s="15" t="n">
        <f aca="false">IF(GH225&lt;GH226,GH225,GH226)</f>
        <v>0</v>
      </c>
      <c r="GI227" s="15" t="n">
        <f aca="false">IF(GI225&lt;GI226,GI225,GI226)</f>
        <v>0</v>
      </c>
      <c r="GJ227" s="15" t="n">
        <f aca="false">IF(GJ225&lt;GJ226,GJ225,GJ226)</f>
        <v>0</v>
      </c>
      <c r="GK227" s="15" t="n">
        <f aca="false">IF(GK225&lt;GK226,GK225,GK226)</f>
        <v>0</v>
      </c>
      <c r="GL227" s="15" t="n">
        <f aca="false">IF(GL225&lt;GL226,GL225,GL226)</f>
        <v>0</v>
      </c>
      <c r="GM227" s="15" t="n">
        <f aca="false">IF(GM225&lt;GM226,GM225,GM226)</f>
        <v>0</v>
      </c>
      <c r="GN227" s="15" t="n">
        <f aca="false">IF(GN225&lt;GN226,GN225,GN226)</f>
        <v>0</v>
      </c>
      <c r="GO227" s="15" t="n">
        <f aca="false">IF(GO225&lt;GO226,GO225,GO226)</f>
        <v>0</v>
      </c>
      <c r="GP227" s="15" t="n">
        <f aca="false">IF(GP225&lt;GP226,GP225,GP226)</f>
        <v>0</v>
      </c>
    </row>
    <row r="228" customFormat="false" ht="6" hidden="true" customHeight="true" outlineLevel="0" collapsed="false">
      <c r="A228" s="1"/>
      <c r="B228" s="13"/>
      <c r="C228" s="10"/>
      <c r="D228" s="10"/>
      <c r="E228" s="61"/>
      <c r="F228" s="78"/>
      <c r="G228" s="61"/>
      <c r="H228" s="10"/>
      <c r="I228" s="10"/>
      <c r="AC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0" t="n">
        <f aca="false">FH$3^FH227</f>
        <v>1</v>
      </c>
      <c r="FI228" s="0" t="n">
        <f aca="false">FI$3^FI227*FH228</f>
        <v>1</v>
      </c>
      <c r="FJ228" s="0" t="n">
        <f aca="false">FJ$3^FJ227*FI228</f>
        <v>1</v>
      </c>
      <c r="FK228" s="0" t="n">
        <f aca="false">FK$3^FK227*FJ228</f>
        <v>1</v>
      </c>
      <c r="FL228" s="0" t="n">
        <f aca="false">FL$3^FL227*FK228</f>
        <v>1</v>
      </c>
      <c r="FM228" s="0" t="n">
        <f aca="false">FM$3^FM227*FL228</f>
        <v>1</v>
      </c>
      <c r="FN228" s="0" t="n">
        <f aca="false">FN$3^FN227*FM228</f>
        <v>1</v>
      </c>
      <c r="FO228" s="0" t="n">
        <f aca="false">FO$3^FO227*FN228</f>
        <v>1</v>
      </c>
      <c r="FP228" s="0" t="n">
        <f aca="false">FP$3^FP227*FO228</f>
        <v>23</v>
      </c>
      <c r="FQ228" s="0" t="n">
        <f aca="false">FQ$3^FQ227*FP228</f>
        <v>23</v>
      </c>
      <c r="FR228" s="0" t="n">
        <f aca="false">FR$3^FR227*FQ228</f>
        <v>23</v>
      </c>
      <c r="FS228" s="0" t="n">
        <f aca="false">FS$3^FS227*FR228</f>
        <v>23</v>
      </c>
      <c r="FT228" s="0" t="n">
        <f aca="false">FT$3^FT227*FS228</f>
        <v>23</v>
      </c>
      <c r="FU228" s="0" t="n">
        <f aca="false">FU$3^FU227*FT228</f>
        <v>23</v>
      </c>
      <c r="FV228" s="0" t="n">
        <f aca="false">FV$3^FV227*FU228</f>
        <v>23</v>
      </c>
      <c r="FW228" s="0" t="n">
        <f aca="false">FW$3^FW227*FV228</f>
        <v>23</v>
      </c>
      <c r="FX228" s="0" t="n">
        <f aca="false">FX$3^FX227*FW228</f>
        <v>23</v>
      </c>
      <c r="FY228" s="0" t="n">
        <f aca="false">FY$3^FY227*FX228</f>
        <v>23</v>
      </c>
      <c r="FZ228" s="0" t="n">
        <f aca="false">FZ$3^FZ227*FY228</f>
        <v>23</v>
      </c>
      <c r="GA228" s="0" t="n">
        <f aca="false">GA$3^GA227*FZ228</f>
        <v>23</v>
      </c>
      <c r="GB228" s="0" t="n">
        <f aca="false">GB$3^GB227*GA228</f>
        <v>23</v>
      </c>
      <c r="GC228" s="0" t="n">
        <f aca="false">GC$3^GC227*GB228</f>
        <v>23</v>
      </c>
      <c r="GD228" s="0" t="n">
        <f aca="false">GD$3^GD227*GC228</f>
        <v>23</v>
      </c>
      <c r="GE228" s="0" t="n">
        <f aca="false">GE$3^GE227*GD228</f>
        <v>23</v>
      </c>
      <c r="GF228" s="0" t="n">
        <f aca="false">GF$3^GF227*GE228</f>
        <v>23</v>
      </c>
      <c r="GG228" s="0" t="n">
        <f aca="false">GG$3^GG227*GF228</f>
        <v>23</v>
      </c>
      <c r="GH228" s="0" t="n">
        <f aca="false">GH$3^GH227*GG228</f>
        <v>23</v>
      </c>
      <c r="GI228" s="0" t="n">
        <f aca="false">GI$3^GI227*GH228</f>
        <v>23</v>
      </c>
      <c r="GJ228" s="0" t="n">
        <f aca="false">GJ$3^GJ227*GI228</f>
        <v>23</v>
      </c>
      <c r="GK228" s="0" t="n">
        <f aca="false">GK$3^GK227*GJ228</f>
        <v>23</v>
      </c>
      <c r="GL228" s="0" t="n">
        <f aca="false">GL$3^GL227*GK228</f>
        <v>23</v>
      </c>
      <c r="GM228" s="0" t="n">
        <f aca="false">GM$3^GM227*GL228</f>
        <v>23</v>
      </c>
      <c r="GN228" s="0" t="n">
        <f aca="false">GN$3^GN227*GM228</f>
        <v>23</v>
      </c>
      <c r="GO228" s="0" t="n">
        <f aca="false">GO$3^GO227*GN228</f>
        <v>23</v>
      </c>
      <c r="GP228" s="0" t="n">
        <f aca="false">GP$3^GP227*GO228</f>
        <v>23</v>
      </c>
      <c r="GQ228" s="0" t="n">
        <f aca="false">GP228</f>
        <v>23</v>
      </c>
    </row>
    <row r="229" customFormat="false" ht="8.25" hidden="false" customHeight="true" outlineLevel="0" collapsed="false">
      <c r="A229" s="1"/>
      <c r="B229" s="13"/>
      <c r="C229" s="10"/>
      <c r="D229" s="10"/>
      <c r="E229" s="61"/>
      <c r="F229" s="78"/>
      <c r="G229" s="61"/>
      <c r="H229" s="10"/>
      <c r="I229" s="10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</row>
    <row r="230" customFormat="false" ht="19.5" hidden="false" customHeight="true" outlineLevel="0" collapsed="false">
      <c r="A230" s="1"/>
      <c r="B230" s="10" t="str">
        <f aca="false">HD230</f>
        <v>19  49/57  -  11  7/8</v>
      </c>
      <c r="C230" s="10"/>
      <c r="D230" s="10"/>
      <c r="E230" s="61" t="s">
        <v>16</v>
      </c>
      <c r="F230" s="66" t="str">
        <f aca="false">HM230</f>
        <v>7  449/456</v>
      </c>
      <c r="G230" s="73"/>
      <c r="H230" s="10"/>
      <c r="I230" s="10" t="n">
        <f aca="false">R230+K230</f>
        <v>9</v>
      </c>
      <c r="K230" s="4" t="n">
        <v>2</v>
      </c>
      <c r="M230" s="17"/>
      <c r="N230" s="50"/>
      <c r="Q230" s="4" t="n">
        <f aca="false">Q217+1</f>
        <v>18</v>
      </c>
      <c r="R230" s="4" t="n">
        <f aca="false">INT(0.5+(R$2/17*(Q230-1)))+O$2</f>
        <v>7</v>
      </c>
      <c r="T230" s="0" t="n">
        <f aca="false">R230</f>
        <v>7</v>
      </c>
      <c r="U230" s="0" t="n">
        <f aca="false">IF(R230=2,1,IF(R230=3,1,IF(R230=4,2,IF(R230=5,4,IF(R230=6,7,IF(R230=7,11,IF(R230=8,20,IF(R230=9,30,50))))))))</f>
        <v>11</v>
      </c>
      <c r="V230" s="0" t="n">
        <f aca="false">IF(R230=2,2,IF(R230=3,3,IF(R230=4,5,IF(R230=5,9,IF(R230=6,20,IF(R230=7,35,IF(R230=8,60,IF(R230=9,100,150))))))))</f>
        <v>35</v>
      </c>
      <c r="W230" s="0" t="n">
        <f aca="false">IF(R230=2,5,IF(R230=3,7,IF(R230=4,9,IF(R230=5,14,IF(R230=6,19,IF(R230=7,24,IF(R230=8,29,IF(R230=9,34,39))))))))</f>
        <v>24</v>
      </c>
      <c r="X230" s="0" t="n">
        <f aca="false">IF(R230=2,9,IF(R230=3,19,IF(R230=4,29,IF(R230=5,44,IF(R230=6,54,IF(R230=7,69,IF(R230=8,84,IF(R230=9,99,124))))))))</f>
        <v>69</v>
      </c>
      <c r="Y230" s="0" t="n">
        <f aca="false">IF(R230=2,6,IF(R230=3,8,IF(R230=4,10,IF(R230=5,15,IF(R230=6,20,IF(R230=7,25,IF(R230=8,30,IF(R230=9,35,40))))))))</f>
        <v>25</v>
      </c>
      <c r="Z230" s="0" t="n">
        <f aca="false">IF(R230=2,10,IF(R230=3,20,IF(R230=4,30,IF(R230=5,45,IF(R230=6,55,IF(R230=7,70,IF(R230=8,85,IF(R230=9,100,125))))))))</f>
        <v>70</v>
      </c>
      <c r="AA230" s="0" t="s">
        <v>105</v>
      </c>
      <c r="AB230" s="15" t="n">
        <f aca="true">INT((RAND()*(V230-(AB234+1))+AB234+1))</f>
        <v>19</v>
      </c>
      <c r="AC230" s="15" t="n">
        <f aca="true">INT((RAND()*(X230-W230+1)+W230))</f>
        <v>49</v>
      </c>
      <c r="AD230" s="0" t="n">
        <f aca="false">AC230-AC231*(AB231-AB230)</f>
        <v>49</v>
      </c>
      <c r="AE230" s="0" t="n">
        <v>256</v>
      </c>
      <c r="AF230" s="15" t="n">
        <f aca="false">IF(AD230/AE230=INT(AD230/AE230),1,0)</f>
        <v>0</v>
      </c>
      <c r="AG230" s="15" t="n">
        <f aca="false">IF(AF230=0,AD230,AD230/AE230)</f>
        <v>49</v>
      </c>
      <c r="AH230" s="15" t="n">
        <v>16</v>
      </c>
      <c r="AI230" s="15" t="n">
        <f aca="false">IF(AG230/AH230=INT(AG230/AH230),1,0)</f>
        <v>0</v>
      </c>
      <c r="AJ230" s="15" t="n">
        <f aca="false">IF(AI230=0,AG230,AG230/AH230)</f>
        <v>49</v>
      </c>
      <c r="AK230" s="15" t="n">
        <v>4</v>
      </c>
      <c r="AL230" s="15" t="n">
        <f aca="false">IF(AJ230/AK230=INT(AJ230/AK230),1,0)</f>
        <v>0</v>
      </c>
      <c r="AM230" s="15" t="n">
        <f aca="false">IF(AL230=0,AJ230,AJ230/AK230)</f>
        <v>49</v>
      </c>
      <c r="AN230" s="15" t="n">
        <v>2</v>
      </c>
      <c r="AO230" s="15" t="n">
        <f aca="false">IF(AM230/AN230=INT(AM230/AN230),1,0)</f>
        <v>0</v>
      </c>
      <c r="AP230" s="15" t="n">
        <f aca="false">IF(AO230=0,AM230,AM230/AN230)</f>
        <v>49</v>
      </c>
      <c r="AQ230" s="15" t="n">
        <v>81</v>
      </c>
      <c r="AR230" s="15" t="n">
        <f aca="false">IF(AP230/AQ230=INT(AP230/AQ230),1,0)</f>
        <v>0</v>
      </c>
      <c r="AS230" s="15" t="n">
        <f aca="false">IF(AR230=0,AP230,AP230/AQ230)</f>
        <v>49</v>
      </c>
      <c r="AT230" s="15" t="n">
        <v>9</v>
      </c>
      <c r="AU230" s="15" t="n">
        <f aca="false">IF(AS230/AT230=INT(AS230/AT230),1,0)</f>
        <v>0</v>
      </c>
      <c r="AV230" s="15" t="n">
        <f aca="false">IF(AU230=0,AS230,AS230/AT230)</f>
        <v>49</v>
      </c>
      <c r="AW230" s="15" t="n">
        <v>3</v>
      </c>
      <c r="AX230" s="15" t="n">
        <f aca="false">IF(AV230/AW230=INT(AV230/AW230),1,0)</f>
        <v>0</v>
      </c>
      <c r="AY230" s="15" t="n">
        <f aca="false">IF(AX230=0,AV230,AV230/AW230)</f>
        <v>49</v>
      </c>
      <c r="AZ230" s="15" t="n">
        <v>25</v>
      </c>
      <c r="BA230" s="15" t="n">
        <f aca="false">IF(AY230/AZ230=INT(AY230/AZ230),1,0)</f>
        <v>0</v>
      </c>
      <c r="BB230" s="15" t="n">
        <f aca="false">IF(BA230=0,AY230,AY230/AZ230)</f>
        <v>49</v>
      </c>
      <c r="BC230" s="15" t="n">
        <v>5</v>
      </c>
      <c r="BD230" s="15" t="n">
        <f aca="false">IF(BB230/BC230=INT(BB230/BC230),1,0)</f>
        <v>0</v>
      </c>
      <c r="BE230" s="15" t="n">
        <f aca="false">IF(BD230=0,BB230,BB230/BC230)</f>
        <v>49</v>
      </c>
      <c r="BF230" s="15" t="n">
        <v>49</v>
      </c>
      <c r="BG230" s="15" t="n">
        <f aca="false">IF(BE230/BF230=INT(BE230/BF230),1,0)</f>
        <v>1</v>
      </c>
      <c r="BH230" s="15" t="n">
        <f aca="false">IF(BG230=0,BE230,BE230/BF230)</f>
        <v>1</v>
      </c>
      <c r="BI230" s="15" t="n">
        <v>7</v>
      </c>
      <c r="BJ230" s="15" t="n">
        <f aca="false">IF(BH230/BI230=INT(BH230/BI230),1,0)</f>
        <v>0</v>
      </c>
      <c r="BK230" s="15" t="n">
        <f aca="false">IF(BJ230=0,BH230,BH230/BI230)</f>
        <v>1</v>
      </c>
      <c r="BL230" s="15" t="n">
        <v>121</v>
      </c>
      <c r="BM230" s="15" t="n">
        <f aca="false">IF(BK230/BL230=INT(BK230/BL230),1,0)</f>
        <v>0</v>
      </c>
      <c r="BN230" s="15" t="n">
        <f aca="false">IF(BM230=0,BK230,BK230/BL230)</f>
        <v>1</v>
      </c>
      <c r="BO230" s="15" t="n">
        <v>11</v>
      </c>
      <c r="BP230" s="15" t="n">
        <f aca="false">IF(BN230/BO230=INT(BN230/BO230),1,0)</f>
        <v>0</v>
      </c>
      <c r="BQ230" s="15" t="n">
        <f aca="false">IF(BP230=0,BN230,BN230/BO230)</f>
        <v>1</v>
      </c>
      <c r="BR230" s="15" t="n">
        <v>169</v>
      </c>
      <c r="BS230" s="15" t="n">
        <f aca="false">IF(BQ230/BR230=INT(BQ230/BR230),1,0)</f>
        <v>0</v>
      </c>
      <c r="BT230" s="15" t="n">
        <f aca="false">IF(BS230=0,BQ230,BQ230/BR230)</f>
        <v>1</v>
      </c>
      <c r="BU230" s="15" t="n">
        <v>13</v>
      </c>
      <c r="BV230" s="15" t="n">
        <f aca="false">IF(BT230/BU230=INT(BT230/BU230),1,0)</f>
        <v>0</v>
      </c>
      <c r="BW230" s="15" t="n">
        <f aca="false">IF(BV230=0,BT230,BT230/BU230)</f>
        <v>1</v>
      </c>
      <c r="BX230" s="15" t="n">
        <v>17</v>
      </c>
      <c r="BY230" s="15" t="n">
        <f aca="false">IF(BW230/BX230=INT(BW230/BX230),1,0)</f>
        <v>0</v>
      </c>
      <c r="BZ230" s="15" t="n">
        <f aca="false">IF(BY230=0,BW230,BW230/BX230)</f>
        <v>1</v>
      </c>
      <c r="CA230" s="15" t="n">
        <v>19</v>
      </c>
      <c r="CB230" s="15" t="n">
        <f aca="false">IF(BZ230/CA230=INT(BZ230/CA230),1,0)</f>
        <v>0</v>
      </c>
      <c r="CC230" s="15" t="n">
        <f aca="false">IF(CB230=0,BZ230,BZ230/CA230)</f>
        <v>1</v>
      </c>
      <c r="CD230" s="15" t="n">
        <v>23</v>
      </c>
      <c r="CE230" s="15" t="n">
        <f aca="false">IF(CC230/CD230=INT(CC230/CD230),1,0)</f>
        <v>0</v>
      </c>
      <c r="CF230" s="15" t="n">
        <f aca="false">IF(CE230=0,CC230,CC230/CD230)</f>
        <v>1</v>
      </c>
      <c r="CG230" s="15" t="n">
        <v>29</v>
      </c>
      <c r="CH230" s="15" t="n">
        <f aca="false">IF(CF230/CG230=INT(CF230/CG230),1,0)</f>
        <v>0</v>
      </c>
      <c r="CI230" s="15" t="n">
        <f aca="false">IF(CH230=0,CF230,CF230/CG230)</f>
        <v>1</v>
      </c>
      <c r="CJ230" s="15" t="n">
        <v>31</v>
      </c>
      <c r="CK230" s="15" t="n">
        <f aca="false">IF(CI230/CJ230=INT(CI230/CJ230),1,0)</f>
        <v>0</v>
      </c>
      <c r="CL230" s="15" t="n">
        <f aca="false">IF(CK230=0,CI230,CI230/CJ230)</f>
        <v>1</v>
      </c>
      <c r="CM230" s="15" t="n">
        <v>37</v>
      </c>
      <c r="CN230" s="15" t="n">
        <f aca="false">IF(CL230/CM230=INT(CL230/CM230),1,0)</f>
        <v>0</v>
      </c>
      <c r="CO230" s="15" t="n">
        <f aca="false">IF(CN230=0,CL230,CL230/CM230)</f>
        <v>1</v>
      </c>
      <c r="CP230" s="15" t="n">
        <v>41</v>
      </c>
      <c r="CQ230" s="15" t="n">
        <f aca="false">IF(CO230/CP230=INT(CO230/CP230),1,0)</f>
        <v>0</v>
      </c>
      <c r="CR230" s="15" t="n">
        <f aca="false">IF(CQ230=0,CO230,CO230/CP230)</f>
        <v>1</v>
      </c>
      <c r="CS230" s="15" t="n">
        <v>43</v>
      </c>
      <c r="CT230" s="15" t="n">
        <f aca="false">IF(CR230/CS230=INT(CR230/CS230),1,0)</f>
        <v>0</v>
      </c>
      <c r="CU230" s="15" t="n">
        <f aca="false">IF(CT230=0,CR230,CR230/CS230)</f>
        <v>1</v>
      </c>
      <c r="CV230" s="15" t="n">
        <v>47</v>
      </c>
      <c r="CW230" s="15" t="n">
        <f aca="false">IF(CU230/CV230=INT(CU230/CV230),1,0)</f>
        <v>0</v>
      </c>
      <c r="CX230" s="15" t="n">
        <f aca="false">IF(CW230=0,CU230,CU230/CV230)</f>
        <v>1</v>
      </c>
      <c r="CY230" s="15" t="n">
        <v>53</v>
      </c>
      <c r="CZ230" s="15" t="n">
        <f aca="false">IF(CX230/CY230=INT(CX230/CY230),1,0)</f>
        <v>0</v>
      </c>
      <c r="DA230" s="15" t="n">
        <f aca="false">IF(CZ230=0,CX230,CX230/CY230)</f>
        <v>1</v>
      </c>
      <c r="DB230" s="15" t="n">
        <v>59</v>
      </c>
      <c r="DC230" s="15" t="n">
        <f aca="false">IF(DA230/DB230=INT(DA230/DB230),1,0)</f>
        <v>0</v>
      </c>
      <c r="DD230" s="15" t="n">
        <f aca="false">IF(DC230=0,DA230,DA230/DB230)</f>
        <v>1</v>
      </c>
      <c r="DE230" s="15" t="n">
        <v>61</v>
      </c>
      <c r="DF230" s="15" t="n">
        <f aca="false">IF(DD230/DE230=INT(DD230/DE230),1,0)</f>
        <v>0</v>
      </c>
      <c r="DG230" s="15" t="n">
        <f aca="false">IF(DF230=0,DD230,DD230/DE230)</f>
        <v>1</v>
      </c>
      <c r="DH230" s="15" t="n">
        <v>67</v>
      </c>
      <c r="DI230" s="15" t="n">
        <f aca="false">IF(DG230/DH230=INT(DG230/DH230),1,0)</f>
        <v>0</v>
      </c>
      <c r="DJ230" s="15" t="n">
        <f aca="false">IF(DI230=0,DG230,DG230/DH230)</f>
        <v>1</v>
      </c>
      <c r="DK230" s="15" t="n">
        <v>71</v>
      </c>
      <c r="DL230" s="15" t="n">
        <f aca="false">IF(DJ230/DK230=INT(DJ230/DK230),1,0)</f>
        <v>0</v>
      </c>
      <c r="DM230" s="15" t="n">
        <f aca="false">IF(DL230=0,DJ230,DJ230/DK230)</f>
        <v>1</v>
      </c>
      <c r="DN230" s="15" t="n">
        <v>73</v>
      </c>
      <c r="DO230" s="15" t="n">
        <f aca="false">IF(DM230/DN230=INT(DM230/DN230),1,0)</f>
        <v>0</v>
      </c>
      <c r="DP230" s="15" t="n">
        <f aca="false">IF(DO230=0,DM230,DM230/DN230)</f>
        <v>1</v>
      </c>
      <c r="DQ230" s="15" t="n">
        <v>79</v>
      </c>
      <c r="DR230" s="15" t="n">
        <f aca="false">IF(DP230/DQ230=INT(DP230/DQ230),1,0)</f>
        <v>0</v>
      </c>
      <c r="DS230" s="15" t="n">
        <f aca="false">IF(DR230=0,DP230,DP230/DQ230)</f>
        <v>1</v>
      </c>
      <c r="DT230" s="15" t="n">
        <v>83</v>
      </c>
      <c r="DU230" s="15" t="n">
        <f aca="false">IF(DS230/DT230=INT(DS230/DT230),1,0)</f>
        <v>0</v>
      </c>
      <c r="DV230" s="15" t="n">
        <f aca="false">IF(DU230=0,DS230,DS230/DT230)</f>
        <v>1</v>
      </c>
      <c r="DW230" s="15" t="n">
        <v>89</v>
      </c>
      <c r="DX230" s="15" t="n">
        <f aca="false">IF(DV230/DW230=INT(DV230/DW230),1,0)</f>
        <v>0</v>
      </c>
      <c r="DY230" s="15" t="n">
        <f aca="false">IF(DX230=0,DV230,DV230/DW230)</f>
        <v>1</v>
      </c>
      <c r="DZ230" s="15" t="n">
        <v>97</v>
      </c>
      <c r="EA230" s="15" t="n">
        <f aca="false">IF(DY230/DZ230=INT(DY230/DZ230),1,0)</f>
        <v>0</v>
      </c>
      <c r="EB230" s="15" t="n">
        <f aca="false">IF(EA230=0,DY230,DY230/DZ230)</f>
        <v>1</v>
      </c>
      <c r="EC230" s="15" t="n">
        <v>101</v>
      </c>
      <c r="ED230" s="15" t="n">
        <f aca="false">IF(EB230/EC230=INT(EB230/EC230),1,0)</f>
        <v>0</v>
      </c>
      <c r="EE230" s="15" t="n">
        <f aca="false">IF(ED230=0,EB230,EB230/EC230)</f>
        <v>1</v>
      </c>
      <c r="EF230" s="15" t="n">
        <v>103</v>
      </c>
      <c r="EG230" s="15" t="n">
        <f aca="false">IF(EE230/EF230=INT(EE230/EF230),1,0)</f>
        <v>0</v>
      </c>
      <c r="EH230" s="15" t="n">
        <f aca="false">IF(EG230=0,EE230,EE230/EF230)</f>
        <v>1</v>
      </c>
      <c r="EI230" s="15" t="n">
        <v>107</v>
      </c>
      <c r="EJ230" s="15" t="n">
        <f aca="false">IF(EH230/EI230=INT(EH230/EI230),1,0)</f>
        <v>0</v>
      </c>
      <c r="EK230" s="15" t="n">
        <f aca="false">IF(EJ230=0,EH230,EH230/EI230)</f>
        <v>1</v>
      </c>
      <c r="EL230" s="15" t="n">
        <v>109</v>
      </c>
      <c r="EM230" s="15" t="n">
        <f aca="false">IF(EK230/EL230=INT(EK230/EL230),1,0)</f>
        <v>0</v>
      </c>
      <c r="EN230" s="15" t="n">
        <f aca="false">IF(EM230=0,EK230,EK230/EL230)</f>
        <v>1</v>
      </c>
      <c r="EO230" s="15" t="n">
        <v>113</v>
      </c>
      <c r="EP230" s="15" t="n">
        <f aca="false">IF(EN230/EO230=INT(EN230/EO230),1,0)</f>
        <v>0</v>
      </c>
      <c r="EQ230" s="15" t="n">
        <f aca="false">IF(EP230=0,EN230,EN230/EO230)</f>
        <v>1</v>
      </c>
      <c r="ER230" s="15" t="n">
        <v>127</v>
      </c>
      <c r="ES230" s="15" t="n">
        <f aca="false">IF(EQ230/ER230=INT(EQ230/ER230),1,0)</f>
        <v>0</v>
      </c>
      <c r="ET230" s="15" t="n">
        <f aca="false">IF(ES230=0,EQ230,EQ230/ER230)</f>
        <v>1</v>
      </c>
      <c r="EU230" s="15" t="n">
        <v>131</v>
      </c>
      <c r="EV230" s="15" t="n">
        <f aca="false">IF(ET230/EU230=INT(ET230/EU230),1,0)</f>
        <v>0</v>
      </c>
      <c r="EW230" s="15" t="n">
        <f aca="false">IF(EV230=0,ET230,ET230/EU230)</f>
        <v>1</v>
      </c>
      <c r="EX230" s="15" t="n">
        <v>137</v>
      </c>
      <c r="EY230" s="15" t="n">
        <f aca="false">IF(EW230/EX230=INT(EW230/EX230),1,0)</f>
        <v>0</v>
      </c>
      <c r="EZ230" s="15" t="n">
        <f aca="false">IF(EY230=0,EW230,EW230/EX230)</f>
        <v>1</v>
      </c>
      <c r="FA230" s="15" t="n">
        <v>139</v>
      </c>
      <c r="FB230" s="15" t="n">
        <f aca="false">IF(EZ230/FA230=INT(EZ230/FA230),1,0)</f>
        <v>0</v>
      </c>
      <c r="FC230" s="15" t="n">
        <f aca="false">IF(FB230=0,EZ230,EZ230/FA230)</f>
        <v>1</v>
      </c>
      <c r="FD230" s="15" t="n">
        <v>149</v>
      </c>
      <c r="FE230" s="15" t="n">
        <f aca="false">IF(FC230/FD230=INT(FC230/FD230),1,0)</f>
        <v>0</v>
      </c>
      <c r="FF230" s="15" t="n">
        <f aca="false">IF(FE230=0,FC230,FC230/FD230)</f>
        <v>1</v>
      </c>
      <c r="FG230" s="15"/>
      <c r="FH230" s="15" t="n">
        <f aca="false">8*AF230+4*AI230+2*AL230+AO230</f>
        <v>0</v>
      </c>
      <c r="FI230" s="15" t="n">
        <f aca="false">4*AR230+2*AU230+AX230</f>
        <v>0</v>
      </c>
      <c r="FJ230" s="15" t="n">
        <f aca="false">2*BA230+BD230</f>
        <v>0</v>
      </c>
      <c r="FK230" s="15" t="n">
        <f aca="false">2*BG230+BJ230</f>
        <v>2</v>
      </c>
      <c r="FL230" s="15" t="n">
        <f aca="false">2*BM230+BP230</f>
        <v>0</v>
      </c>
      <c r="FM230" s="15" t="n">
        <f aca="false">2*BS230+BV230</f>
        <v>0</v>
      </c>
      <c r="FN230" s="15" t="n">
        <f aca="false">BY230</f>
        <v>0</v>
      </c>
      <c r="FO230" s="15" t="n">
        <f aca="false">CB230</f>
        <v>0</v>
      </c>
      <c r="FP230" s="15" t="n">
        <f aca="false">CE230</f>
        <v>0</v>
      </c>
      <c r="FQ230" s="15" t="n">
        <f aca="false">CH230</f>
        <v>0</v>
      </c>
      <c r="FR230" s="15" t="n">
        <f aca="false">CK230</f>
        <v>0</v>
      </c>
      <c r="FS230" s="0" t="n">
        <f aca="false">CN230</f>
        <v>0</v>
      </c>
      <c r="FT230" s="0" t="n">
        <f aca="false">CQ230</f>
        <v>0</v>
      </c>
      <c r="FU230" s="0" t="n">
        <f aca="false">CT230</f>
        <v>0</v>
      </c>
      <c r="FV230" s="0" t="n">
        <f aca="false">CW230</f>
        <v>0</v>
      </c>
      <c r="FW230" s="0" t="n">
        <f aca="false">CZ230</f>
        <v>0</v>
      </c>
      <c r="FX230" s="0" t="n">
        <f aca="false">DC230</f>
        <v>0</v>
      </c>
      <c r="FY230" s="0" t="n">
        <f aca="false">DF230</f>
        <v>0</v>
      </c>
      <c r="FZ230" s="0" t="n">
        <f aca="false">DI230</f>
        <v>0</v>
      </c>
      <c r="GA230" s="0" t="n">
        <f aca="false">DL230</f>
        <v>0</v>
      </c>
      <c r="GB230" s="0" t="n">
        <f aca="false">DO230</f>
        <v>0</v>
      </c>
      <c r="GC230" s="0" t="n">
        <f aca="false">DR230</f>
        <v>0</v>
      </c>
      <c r="GD230" s="0" t="n">
        <f aca="false">DU230</f>
        <v>0</v>
      </c>
      <c r="GE230" s="0" t="n">
        <f aca="false">DX230</f>
        <v>0</v>
      </c>
      <c r="GF230" s="0" t="n">
        <f aca="false">EA230</f>
        <v>0</v>
      </c>
      <c r="GG230" s="0" t="n">
        <f aca="false">ED230</f>
        <v>0</v>
      </c>
      <c r="GH230" s="0" t="n">
        <f aca="false">EG230</f>
        <v>0</v>
      </c>
      <c r="GI230" s="0" t="n">
        <f aca="false">EJ230</f>
        <v>0</v>
      </c>
      <c r="GJ230" s="0" t="n">
        <f aca="false">EM230</f>
        <v>0</v>
      </c>
      <c r="GK230" s="0" t="n">
        <f aca="false">EP230</f>
        <v>0</v>
      </c>
      <c r="GL230" s="0" t="n">
        <f aca="false">ES230</f>
        <v>0</v>
      </c>
      <c r="GM230" s="0" t="n">
        <f aca="false">EV230</f>
        <v>0</v>
      </c>
      <c r="GN230" s="0" t="n">
        <f aca="false">EY230</f>
        <v>0</v>
      </c>
      <c r="GO230" s="0" t="n">
        <f aca="false">FB230</f>
        <v>0</v>
      </c>
      <c r="GP230" s="0" t="n">
        <f aca="false">FE230</f>
        <v>0</v>
      </c>
      <c r="GQ230" s="0" t="n">
        <f aca="false">AD230</f>
        <v>49</v>
      </c>
      <c r="GR230" s="0" t="n">
        <f aca="false">GQ230/GQ233</f>
        <v>49</v>
      </c>
      <c r="GT230" s="0" t="n">
        <f aca="false">GR230*GR235-GR231*GR234</f>
        <v>-7</v>
      </c>
      <c r="GU230" s="0" t="n">
        <f aca="false">GT230+GR231*GT231*GR235</f>
        <v>449</v>
      </c>
      <c r="GV230" s="0" t="s">
        <v>86</v>
      </c>
      <c r="GX230" s="0" t="n">
        <f aca="false">AB231</f>
        <v>19</v>
      </c>
      <c r="GY230" s="0" t="n">
        <f aca="false">GR230</f>
        <v>49</v>
      </c>
      <c r="GZ230" s="0" t="n">
        <f aca="false">GR231</f>
        <v>57</v>
      </c>
      <c r="HA230" s="0" t="n">
        <f aca="false">AB235</f>
        <v>11</v>
      </c>
      <c r="HB230" s="0" t="n">
        <f aca="false">GR234</f>
        <v>7</v>
      </c>
      <c r="HC230" s="0" t="n">
        <f aca="false">GR235</f>
        <v>8</v>
      </c>
      <c r="HD230" s="0" t="str">
        <f aca="false">GX230&amp;"  "&amp;GY230&amp;"/"&amp;GZ230&amp;"  -  "&amp;HA230&amp;"  "&amp;HB230&amp;"/"&amp;HC230</f>
        <v>19  49/57  -  11  7/8</v>
      </c>
      <c r="HG230" s="0" t="n">
        <f aca="false">AB239</f>
        <v>7</v>
      </c>
      <c r="HH230" s="0" t="n">
        <f aca="false">GR238</f>
        <v>449</v>
      </c>
      <c r="HI230" s="0" t="n">
        <f aca="false">GR239</f>
        <v>456</v>
      </c>
      <c r="HJ230" s="0" t="str">
        <f aca="false">HG230&amp;"  "&amp;HH230&amp;"/"&amp;HI230</f>
        <v>7  449/456</v>
      </c>
      <c r="HK230" s="0" t="str">
        <f aca="false">"   "&amp;HH230&amp;"/"&amp;HI230</f>
        <v>   449/456</v>
      </c>
      <c r="HL230" s="0" t="str">
        <f aca="false">HG230&amp;"   "</f>
        <v>7   </v>
      </c>
      <c r="HM230" s="0" t="str">
        <f aca="false">IF(HG230=0,HK230,IF(HH230=0,HL230,IF(HH230+HG230=0,"0   ",HJ230)))</f>
        <v>7  449/456</v>
      </c>
    </row>
    <row r="231" customFormat="false" ht="6" hidden="true" customHeight="true" outlineLevel="0" collapsed="false">
      <c r="A231" s="1"/>
      <c r="B231" s="13"/>
      <c r="C231" s="10"/>
      <c r="D231" s="10"/>
      <c r="E231" s="61"/>
      <c r="F231" s="79"/>
      <c r="G231" s="61"/>
      <c r="H231" s="10"/>
      <c r="I231" s="10"/>
      <c r="N231" s="50"/>
      <c r="AB231" s="0" t="n">
        <f aca="false">AB230+INT(AC230/AC231)</f>
        <v>19</v>
      </c>
      <c r="AC231" s="15" t="n">
        <f aca="true">IF(Y230&gt;AC230,INT((RAND()*(Z230-Y230+1)+Y230)),INT((RAND()*(Z230-AC230)+AC230+1)))</f>
        <v>57</v>
      </c>
      <c r="AD231" s="0" t="n">
        <f aca="false">AC231</f>
        <v>57</v>
      </c>
      <c r="AE231" s="0" t="n">
        <v>256</v>
      </c>
      <c r="AF231" s="15" t="n">
        <f aca="false">IF(AD231/AE231=INT(AD231/AE231),1,0)</f>
        <v>0</v>
      </c>
      <c r="AG231" s="15" t="n">
        <f aca="false">IF(AF231=0,AD231,AD231/AE231)</f>
        <v>57</v>
      </c>
      <c r="AH231" s="15" t="n">
        <v>16</v>
      </c>
      <c r="AI231" s="15" t="n">
        <f aca="false">IF(AG231/AH231=INT(AG231/AH231),1,0)</f>
        <v>0</v>
      </c>
      <c r="AJ231" s="15" t="n">
        <f aca="false">IF(AI231=0,AG231,AG231/AH231)</f>
        <v>57</v>
      </c>
      <c r="AK231" s="15" t="n">
        <v>4</v>
      </c>
      <c r="AL231" s="15" t="n">
        <f aca="false">IF(AJ231/AK231=INT(AJ231/AK231),1,0)</f>
        <v>0</v>
      </c>
      <c r="AM231" s="15" t="n">
        <f aca="false">IF(AL231=0,AJ231,AJ231/AK231)</f>
        <v>57</v>
      </c>
      <c r="AN231" s="15" t="n">
        <v>2</v>
      </c>
      <c r="AO231" s="15" t="n">
        <f aca="false">IF(AM231/AN231=INT(AM231/AN231),1,0)</f>
        <v>0</v>
      </c>
      <c r="AP231" s="15" t="n">
        <f aca="false">IF(AO231=0,AM231,AM231/AN231)</f>
        <v>57</v>
      </c>
      <c r="AQ231" s="15" t="n">
        <v>81</v>
      </c>
      <c r="AR231" s="15" t="n">
        <f aca="false">IF(AP231/AQ231=INT(AP231/AQ231),1,0)</f>
        <v>0</v>
      </c>
      <c r="AS231" s="15" t="n">
        <f aca="false">IF(AR231=0,AP231,AP231/AQ231)</f>
        <v>57</v>
      </c>
      <c r="AT231" s="15" t="n">
        <v>9</v>
      </c>
      <c r="AU231" s="15" t="n">
        <f aca="false">IF(AS231/AT231=INT(AS231/AT231),1,0)</f>
        <v>0</v>
      </c>
      <c r="AV231" s="15" t="n">
        <f aca="false">IF(AU231=0,AS231,AS231/AT231)</f>
        <v>57</v>
      </c>
      <c r="AW231" s="15" t="n">
        <v>3</v>
      </c>
      <c r="AX231" s="15" t="n">
        <f aca="false">IF(AV231/AW231=INT(AV231/AW231),1,0)</f>
        <v>1</v>
      </c>
      <c r="AY231" s="15" t="n">
        <f aca="false">IF(AX231=0,AV231,AV231/AW231)</f>
        <v>19</v>
      </c>
      <c r="AZ231" s="15" t="n">
        <v>25</v>
      </c>
      <c r="BA231" s="15" t="n">
        <f aca="false">IF(AY231/AZ231=INT(AY231/AZ231),1,0)</f>
        <v>0</v>
      </c>
      <c r="BB231" s="15" t="n">
        <f aca="false">IF(BA231=0,AY231,AY231/AZ231)</f>
        <v>19</v>
      </c>
      <c r="BC231" s="15" t="n">
        <v>5</v>
      </c>
      <c r="BD231" s="15" t="n">
        <f aca="false">IF(BB231/BC231=INT(BB231/BC231),1,0)</f>
        <v>0</v>
      </c>
      <c r="BE231" s="15" t="n">
        <f aca="false">IF(BD231=0,BB231,BB231/BC231)</f>
        <v>19</v>
      </c>
      <c r="BF231" s="15" t="n">
        <v>49</v>
      </c>
      <c r="BG231" s="15" t="n">
        <f aca="false">IF(BE231/BF231=INT(BE231/BF231),1,0)</f>
        <v>0</v>
      </c>
      <c r="BH231" s="15" t="n">
        <f aca="false">IF(BG231=0,BE231,BE231/BF231)</f>
        <v>19</v>
      </c>
      <c r="BI231" s="15" t="n">
        <v>7</v>
      </c>
      <c r="BJ231" s="15" t="n">
        <f aca="false">IF(BH231/BI231=INT(BH231/BI231),1,0)</f>
        <v>0</v>
      </c>
      <c r="BK231" s="15" t="n">
        <f aca="false">IF(BJ231=0,BH231,BH231/BI231)</f>
        <v>19</v>
      </c>
      <c r="BL231" s="15" t="n">
        <v>121</v>
      </c>
      <c r="BM231" s="15" t="n">
        <f aca="false">IF(BK231/BL231=INT(BK231/BL231),1,0)</f>
        <v>0</v>
      </c>
      <c r="BN231" s="15" t="n">
        <f aca="false">IF(BM231=0,BK231,BK231/BL231)</f>
        <v>19</v>
      </c>
      <c r="BO231" s="15" t="n">
        <v>11</v>
      </c>
      <c r="BP231" s="15" t="n">
        <f aca="false">IF(BN231/BO231=INT(BN231/BO231),1,0)</f>
        <v>0</v>
      </c>
      <c r="BQ231" s="15" t="n">
        <f aca="false">IF(BP231=0,BN231,BN231/BO231)</f>
        <v>19</v>
      </c>
      <c r="BR231" s="15" t="n">
        <v>169</v>
      </c>
      <c r="BS231" s="15" t="n">
        <f aca="false">IF(BQ231/BR231=INT(BQ231/BR231),1,0)</f>
        <v>0</v>
      </c>
      <c r="BT231" s="15" t="n">
        <f aca="false">IF(BS231=0,BQ231,BQ231/BR231)</f>
        <v>19</v>
      </c>
      <c r="BU231" s="15" t="n">
        <v>13</v>
      </c>
      <c r="BV231" s="15" t="n">
        <f aca="false">IF(BT231/BU231=INT(BT231/BU231),1,0)</f>
        <v>0</v>
      </c>
      <c r="BW231" s="15" t="n">
        <f aca="false">IF(BV231=0,BT231,BT231/BU231)</f>
        <v>19</v>
      </c>
      <c r="BX231" s="15" t="n">
        <v>17</v>
      </c>
      <c r="BY231" s="15" t="n">
        <f aca="false">IF(BW231/BX231=INT(BW231/BX231),1,0)</f>
        <v>0</v>
      </c>
      <c r="BZ231" s="15" t="n">
        <f aca="false">IF(BY231=0,BW231,BW231/BX231)</f>
        <v>19</v>
      </c>
      <c r="CA231" s="15" t="n">
        <v>19</v>
      </c>
      <c r="CB231" s="15" t="n">
        <f aca="false">IF(BZ231/CA231=INT(BZ231/CA231),1,0)</f>
        <v>1</v>
      </c>
      <c r="CC231" s="15" t="n">
        <f aca="false">IF(CB231=0,BZ231,BZ231/CA231)</f>
        <v>1</v>
      </c>
      <c r="CD231" s="15" t="n">
        <v>23</v>
      </c>
      <c r="CE231" s="15" t="n">
        <f aca="false">IF(CC231/CD231=INT(CC231/CD231),1,0)</f>
        <v>0</v>
      </c>
      <c r="CF231" s="15" t="n">
        <f aca="false">IF(CE231=0,CC231,CC231/CD231)</f>
        <v>1</v>
      </c>
      <c r="CG231" s="15" t="n">
        <v>29</v>
      </c>
      <c r="CH231" s="15" t="n">
        <f aca="false">IF(CF231/CG231=INT(CF231/CG231),1,0)</f>
        <v>0</v>
      </c>
      <c r="CI231" s="15" t="n">
        <f aca="false">IF(CH231=0,CF231,CF231/CG231)</f>
        <v>1</v>
      </c>
      <c r="CJ231" s="15" t="n">
        <v>31</v>
      </c>
      <c r="CK231" s="15" t="n">
        <f aca="false">IF(CI231/CJ231=INT(CI231/CJ231),1,0)</f>
        <v>0</v>
      </c>
      <c r="CL231" s="15" t="n">
        <f aca="false">IF(CK231=0,CI231,CI231/CJ231)</f>
        <v>1</v>
      </c>
      <c r="CM231" s="15" t="n">
        <v>37</v>
      </c>
      <c r="CN231" s="15" t="n">
        <f aca="false">IF(CL231/CM231=INT(CL231/CM231),1,0)</f>
        <v>0</v>
      </c>
      <c r="CO231" s="15" t="n">
        <f aca="false">IF(CN231=0,CL231,CL231/CM231)</f>
        <v>1</v>
      </c>
      <c r="CP231" s="15" t="n">
        <v>41</v>
      </c>
      <c r="CQ231" s="15" t="n">
        <f aca="false">IF(CO231/CP231=INT(CO231/CP231),1,0)</f>
        <v>0</v>
      </c>
      <c r="CR231" s="15" t="n">
        <f aca="false">IF(CQ231=0,CO231,CO231/CP231)</f>
        <v>1</v>
      </c>
      <c r="CS231" s="15" t="n">
        <v>43</v>
      </c>
      <c r="CT231" s="15" t="n">
        <f aca="false">IF(CR231/CS231=INT(CR231/CS231),1,0)</f>
        <v>0</v>
      </c>
      <c r="CU231" s="15" t="n">
        <f aca="false">IF(CT231=0,CR231,CR231/CS231)</f>
        <v>1</v>
      </c>
      <c r="CV231" s="15" t="n">
        <v>47</v>
      </c>
      <c r="CW231" s="15" t="n">
        <f aca="false">IF(CU231/CV231=INT(CU231/CV231),1,0)</f>
        <v>0</v>
      </c>
      <c r="CX231" s="15" t="n">
        <f aca="false">IF(CW231=0,CU231,CU231/CV231)</f>
        <v>1</v>
      </c>
      <c r="CY231" s="15" t="n">
        <v>53</v>
      </c>
      <c r="CZ231" s="15" t="n">
        <f aca="false">IF(CX231/CY231=INT(CX231/CY231),1,0)</f>
        <v>0</v>
      </c>
      <c r="DA231" s="15" t="n">
        <f aca="false">IF(CZ231=0,CX231,CX231/CY231)</f>
        <v>1</v>
      </c>
      <c r="DB231" s="15" t="n">
        <v>59</v>
      </c>
      <c r="DC231" s="15" t="n">
        <f aca="false">IF(DA231/DB231=INT(DA231/DB231),1,0)</f>
        <v>0</v>
      </c>
      <c r="DD231" s="15" t="n">
        <f aca="false">IF(DC231=0,DA231,DA231/DB231)</f>
        <v>1</v>
      </c>
      <c r="DE231" s="15" t="n">
        <v>61</v>
      </c>
      <c r="DF231" s="15" t="n">
        <f aca="false">IF(DD231/DE231=INT(DD231/DE231),1,0)</f>
        <v>0</v>
      </c>
      <c r="DG231" s="15" t="n">
        <f aca="false">IF(DF231=0,DD231,DD231/DE231)</f>
        <v>1</v>
      </c>
      <c r="DH231" s="15" t="n">
        <v>67</v>
      </c>
      <c r="DI231" s="15" t="n">
        <f aca="false">IF(DG231/DH231=INT(DG231/DH231),1,0)</f>
        <v>0</v>
      </c>
      <c r="DJ231" s="15" t="n">
        <f aca="false">IF(DI231=0,DG231,DG231/DH231)</f>
        <v>1</v>
      </c>
      <c r="DK231" s="15" t="n">
        <v>71</v>
      </c>
      <c r="DL231" s="15" t="n">
        <f aca="false">IF(DJ231/DK231=INT(DJ231/DK231),1,0)</f>
        <v>0</v>
      </c>
      <c r="DM231" s="15" t="n">
        <f aca="false">IF(DL231=0,DJ231,DJ231/DK231)</f>
        <v>1</v>
      </c>
      <c r="DN231" s="15" t="n">
        <v>73</v>
      </c>
      <c r="DO231" s="15" t="n">
        <f aca="false">IF(DM231/DN231=INT(DM231/DN231),1,0)</f>
        <v>0</v>
      </c>
      <c r="DP231" s="15" t="n">
        <f aca="false">IF(DO231=0,DM231,DM231/DN231)</f>
        <v>1</v>
      </c>
      <c r="DQ231" s="15" t="n">
        <v>79</v>
      </c>
      <c r="DR231" s="15" t="n">
        <f aca="false">IF(DP231/DQ231=INT(DP231/DQ231),1,0)</f>
        <v>0</v>
      </c>
      <c r="DS231" s="15" t="n">
        <f aca="false">IF(DR231=0,DP231,DP231/DQ231)</f>
        <v>1</v>
      </c>
      <c r="DT231" s="15" t="n">
        <v>83</v>
      </c>
      <c r="DU231" s="15" t="n">
        <f aca="false">IF(DS231/DT231=INT(DS231/DT231),1,0)</f>
        <v>0</v>
      </c>
      <c r="DV231" s="15" t="n">
        <f aca="false">IF(DU231=0,DS231,DS231/DT231)</f>
        <v>1</v>
      </c>
      <c r="DW231" s="15" t="n">
        <v>89</v>
      </c>
      <c r="DX231" s="15" t="n">
        <f aca="false">IF(DV231/DW231=INT(DV231/DW231),1,0)</f>
        <v>0</v>
      </c>
      <c r="DY231" s="15" t="n">
        <f aca="false">IF(DX231=0,DV231,DV231/DW231)</f>
        <v>1</v>
      </c>
      <c r="DZ231" s="15" t="n">
        <v>97</v>
      </c>
      <c r="EA231" s="15" t="n">
        <f aca="false">IF(DY231/DZ231=INT(DY231/DZ231),1,0)</f>
        <v>0</v>
      </c>
      <c r="EB231" s="15" t="n">
        <f aca="false">IF(EA231=0,DY231,DY231/DZ231)</f>
        <v>1</v>
      </c>
      <c r="EC231" s="15" t="n">
        <v>101</v>
      </c>
      <c r="ED231" s="15" t="n">
        <f aca="false">IF(EB231/EC231=INT(EB231/EC231),1,0)</f>
        <v>0</v>
      </c>
      <c r="EE231" s="15" t="n">
        <f aca="false">IF(ED231=0,EB231,EB231/EC231)</f>
        <v>1</v>
      </c>
      <c r="EF231" s="15" t="n">
        <v>103</v>
      </c>
      <c r="EG231" s="15" t="n">
        <f aca="false">IF(EE231/EF231=INT(EE231/EF231),1,0)</f>
        <v>0</v>
      </c>
      <c r="EH231" s="15" t="n">
        <f aca="false">IF(EG231=0,EE231,EE231/EF231)</f>
        <v>1</v>
      </c>
      <c r="EI231" s="15" t="n">
        <v>107</v>
      </c>
      <c r="EJ231" s="15" t="n">
        <f aca="false">IF(EH231/EI231=INT(EH231/EI231),1,0)</f>
        <v>0</v>
      </c>
      <c r="EK231" s="15" t="n">
        <f aca="false">IF(EJ231=0,EH231,EH231/EI231)</f>
        <v>1</v>
      </c>
      <c r="EL231" s="15" t="n">
        <v>109</v>
      </c>
      <c r="EM231" s="15" t="n">
        <f aca="false">IF(EK231/EL231=INT(EK231/EL231),1,0)</f>
        <v>0</v>
      </c>
      <c r="EN231" s="15" t="n">
        <f aca="false">IF(EM231=0,EK231,EK231/EL231)</f>
        <v>1</v>
      </c>
      <c r="EO231" s="15" t="n">
        <v>113</v>
      </c>
      <c r="EP231" s="15" t="n">
        <f aca="false">IF(EN231/EO231=INT(EN231/EO231),1,0)</f>
        <v>0</v>
      </c>
      <c r="EQ231" s="15" t="n">
        <f aca="false">IF(EP231=0,EN231,EN231/EO231)</f>
        <v>1</v>
      </c>
      <c r="ER231" s="15" t="n">
        <v>127</v>
      </c>
      <c r="ES231" s="15" t="n">
        <f aca="false">IF(EQ231/ER231=INT(EQ231/ER231),1,0)</f>
        <v>0</v>
      </c>
      <c r="ET231" s="15" t="n">
        <f aca="false">IF(ES231=0,EQ231,EQ231/ER231)</f>
        <v>1</v>
      </c>
      <c r="EU231" s="15" t="n">
        <v>131</v>
      </c>
      <c r="EV231" s="15" t="n">
        <f aca="false">IF(ET231/EU231=INT(ET231/EU231),1,0)</f>
        <v>0</v>
      </c>
      <c r="EW231" s="15" t="n">
        <f aca="false">IF(EV231=0,ET231,ET231/EU231)</f>
        <v>1</v>
      </c>
      <c r="EX231" s="15" t="n">
        <v>137</v>
      </c>
      <c r="EY231" s="15" t="n">
        <f aca="false">IF(EW231/EX231=INT(EW231/EX231),1,0)</f>
        <v>0</v>
      </c>
      <c r="EZ231" s="15" t="n">
        <f aca="false">IF(EY231=0,EW231,EW231/EX231)</f>
        <v>1</v>
      </c>
      <c r="FA231" s="15" t="n">
        <v>139</v>
      </c>
      <c r="FB231" s="15" t="n">
        <f aca="false">IF(EZ231/FA231=INT(EZ231/FA231),1,0)</f>
        <v>0</v>
      </c>
      <c r="FC231" s="15" t="n">
        <f aca="false">IF(FB231=0,EZ231,EZ231/FA231)</f>
        <v>1</v>
      </c>
      <c r="FD231" s="15" t="n">
        <v>149</v>
      </c>
      <c r="FE231" s="15" t="n">
        <f aca="false">IF(FC231/FD231=INT(FC231/FD231),1,0)</f>
        <v>0</v>
      </c>
      <c r="FF231" s="15" t="n">
        <f aca="false">IF(FE231=0,FC231,FC231/FD231)</f>
        <v>1</v>
      </c>
      <c r="FG231" s="15"/>
      <c r="FH231" s="15" t="n">
        <f aca="false">8*AF231+4*AI231+2*AL231+AO231</f>
        <v>0</v>
      </c>
      <c r="FI231" s="15" t="n">
        <f aca="false">4*AR231+2*AU231+AX231</f>
        <v>1</v>
      </c>
      <c r="FJ231" s="15" t="n">
        <f aca="false">2*BA231+BD231</f>
        <v>0</v>
      </c>
      <c r="FK231" s="15" t="n">
        <f aca="false">2*BG231+BJ231</f>
        <v>0</v>
      </c>
      <c r="FL231" s="15" t="n">
        <f aca="false">2*BM231+BP231</f>
        <v>0</v>
      </c>
      <c r="FM231" s="15" t="n">
        <f aca="false">2*BS231+BV231</f>
        <v>0</v>
      </c>
      <c r="FN231" s="15" t="n">
        <f aca="false">BY231</f>
        <v>0</v>
      </c>
      <c r="FO231" s="15" t="n">
        <f aca="false">CB231</f>
        <v>1</v>
      </c>
      <c r="FP231" s="15" t="n">
        <f aca="false">CE231</f>
        <v>0</v>
      </c>
      <c r="FQ231" s="15" t="n">
        <f aca="false">CH231</f>
        <v>0</v>
      </c>
      <c r="FR231" s="15" t="n">
        <f aca="false">CK231</f>
        <v>0</v>
      </c>
      <c r="FS231" s="0" t="n">
        <f aca="false">CN231</f>
        <v>0</v>
      </c>
      <c r="FT231" s="0" t="n">
        <f aca="false">CQ231</f>
        <v>0</v>
      </c>
      <c r="FU231" s="0" t="n">
        <f aca="false">CT231</f>
        <v>0</v>
      </c>
      <c r="FV231" s="0" t="n">
        <f aca="false">CW231</f>
        <v>0</v>
      </c>
      <c r="FW231" s="0" t="n">
        <f aca="false">CZ231</f>
        <v>0</v>
      </c>
      <c r="FX231" s="0" t="n">
        <f aca="false">DC231</f>
        <v>0</v>
      </c>
      <c r="FY231" s="0" t="n">
        <f aca="false">DF231</f>
        <v>0</v>
      </c>
      <c r="FZ231" s="0" t="n">
        <f aca="false">DI231</f>
        <v>0</v>
      </c>
      <c r="GA231" s="0" t="n">
        <f aca="false">DL231</f>
        <v>0</v>
      </c>
      <c r="GB231" s="0" t="n">
        <f aca="false">DO231</f>
        <v>0</v>
      </c>
      <c r="GC231" s="0" t="n">
        <f aca="false">DR231</f>
        <v>0</v>
      </c>
      <c r="GD231" s="0" t="n">
        <f aca="false">DU231</f>
        <v>0</v>
      </c>
      <c r="GE231" s="0" t="n">
        <f aca="false">DX231</f>
        <v>0</v>
      </c>
      <c r="GF231" s="0" t="n">
        <f aca="false">EA231</f>
        <v>0</v>
      </c>
      <c r="GG231" s="0" t="n">
        <f aca="false">ED231</f>
        <v>0</v>
      </c>
      <c r="GH231" s="0" t="n">
        <f aca="false">EG231</f>
        <v>0</v>
      </c>
      <c r="GI231" s="0" t="n">
        <f aca="false">EJ231</f>
        <v>0</v>
      </c>
      <c r="GJ231" s="0" t="n">
        <f aca="false">EM231</f>
        <v>0</v>
      </c>
      <c r="GK231" s="0" t="n">
        <f aca="false">EP231</f>
        <v>0</v>
      </c>
      <c r="GL231" s="0" t="n">
        <f aca="false">ES231</f>
        <v>0</v>
      </c>
      <c r="GM231" s="0" t="n">
        <f aca="false">EV231</f>
        <v>0</v>
      </c>
      <c r="GN231" s="0" t="n">
        <f aca="false">EY231</f>
        <v>0</v>
      </c>
      <c r="GO231" s="0" t="n">
        <f aca="false">FB231</f>
        <v>0</v>
      </c>
      <c r="GP231" s="0" t="n">
        <f aca="false">FE231</f>
        <v>0</v>
      </c>
      <c r="GQ231" s="0" t="n">
        <f aca="false">AD231</f>
        <v>57</v>
      </c>
      <c r="GR231" s="0" t="n">
        <f aca="false">GQ231/GQ233</f>
        <v>57</v>
      </c>
      <c r="GT231" s="0" t="n">
        <f aca="false">IF(GT230&lt;0,1,0)</f>
        <v>1</v>
      </c>
      <c r="GU231" s="0" t="n">
        <f aca="false">GR231*GR235</f>
        <v>456</v>
      </c>
      <c r="GV231" s="0" t="s">
        <v>87</v>
      </c>
    </row>
    <row r="232" customFormat="false" ht="5.25" hidden="true" customHeight="true" outlineLevel="0" collapsed="false">
      <c r="A232" s="1"/>
      <c r="B232" s="13"/>
      <c r="C232" s="10"/>
      <c r="D232" s="10"/>
      <c r="E232" s="61"/>
      <c r="F232" s="79"/>
      <c r="G232" s="61"/>
      <c r="H232" s="10"/>
      <c r="I232" s="10"/>
      <c r="M232" s="17"/>
      <c r="N232" s="50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 t="n">
        <f aca="false">IF(FH230&lt;FH231,FH230,FH231)</f>
        <v>0</v>
      </c>
      <c r="FI232" s="15" t="n">
        <f aca="false">IF(FI230&lt;FI231,FI230,FI231)</f>
        <v>0</v>
      </c>
      <c r="FJ232" s="15" t="n">
        <f aca="false">IF(FJ230&lt;FJ231,FJ230,FJ231)</f>
        <v>0</v>
      </c>
      <c r="FK232" s="15" t="n">
        <f aca="false">IF(FK230&lt;FK231,FK230,FK231)</f>
        <v>0</v>
      </c>
      <c r="FL232" s="15" t="n">
        <f aca="false">IF(FL230&lt;FL231,FL230,FL231)</f>
        <v>0</v>
      </c>
      <c r="FM232" s="15" t="n">
        <f aca="false">IF(FM230&lt;FM231,FM230,FM231)</f>
        <v>0</v>
      </c>
      <c r="FN232" s="15" t="n">
        <f aca="false">IF(FN230&lt;FN231,FN230,FN231)</f>
        <v>0</v>
      </c>
      <c r="FO232" s="15" t="n">
        <f aca="false">IF(FO230&lt;FO231,FO230,FO231)</f>
        <v>0</v>
      </c>
      <c r="FP232" s="15" t="n">
        <f aca="false">IF(FP230&lt;FP231,FP230,FP231)</f>
        <v>0</v>
      </c>
      <c r="FQ232" s="15" t="n">
        <f aca="false">IF(FQ230&lt;FQ231,FQ230,FQ231)</f>
        <v>0</v>
      </c>
      <c r="FR232" s="15" t="n">
        <f aca="false">IF(FR230&lt;FR231,FR230,FR231)</f>
        <v>0</v>
      </c>
      <c r="FS232" s="15" t="n">
        <f aca="false">IF(FS230&lt;FS231,FS230,FS231)</f>
        <v>0</v>
      </c>
      <c r="FT232" s="15" t="n">
        <f aca="false">IF(FT230&lt;FT231,FT230,FT231)</f>
        <v>0</v>
      </c>
      <c r="FU232" s="15" t="n">
        <f aca="false">IF(FU230&lt;FU231,FU230,FU231)</f>
        <v>0</v>
      </c>
      <c r="FV232" s="15" t="n">
        <f aca="false">IF(FV230&lt;FV231,FV230,FV231)</f>
        <v>0</v>
      </c>
      <c r="FW232" s="15" t="n">
        <f aca="false">IF(FW230&lt;FW231,FW230,FW231)</f>
        <v>0</v>
      </c>
      <c r="FX232" s="15" t="n">
        <f aca="false">IF(FX230&lt;FX231,FX230,FX231)</f>
        <v>0</v>
      </c>
      <c r="FY232" s="15" t="n">
        <f aca="false">IF(FY230&lt;FY231,FY230,FY231)</f>
        <v>0</v>
      </c>
      <c r="FZ232" s="15" t="n">
        <f aca="false">IF(FZ230&lt;FZ231,FZ230,FZ231)</f>
        <v>0</v>
      </c>
      <c r="GA232" s="15" t="n">
        <f aca="false">IF(GA230&lt;GA231,GA230,GA231)</f>
        <v>0</v>
      </c>
      <c r="GB232" s="15" t="n">
        <f aca="false">IF(GB230&lt;GB231,GB230,GB231)</f>
        <v>0</v>
      </c>
      <c r="GC232" s="15" t="n">
        <f aca="false">IF(GC230&lt;GC231,GC230,GC231)</f>
        <v>0</v>
      </c>
      <c r="GD232" s="15" t="n">
        <f aca="false">IF(GD230&lt;GD231,GD230,GD231)</f>
        <v>0</v>
      </c>
      <c r="GE232" s="15" t="n">
        <f aca="false">IF(GE230&lt;GE231,GE230,GE231)</f>
        <v>0</v>
      </c>
      <c r="GF232" s="15" t="n">
        <f aca="false">IF(GF230&lt;GF231,GF230,GF231)</f>
        <v>0</v>
      </c>
      <c r="GG232" s="15" t="n">
        <f aca="false">IF(GG230&lt;GG231,GG230,GG231)</f>
        <v>0</v>
      </c>
      <c r="GH232" s="15" t="n">
        <f aca="false">IF(GH230&lt;GH231,GH230,GH231)</f>
        <v>0</v>
      </c>
      <c r="GI232" s="15" t="n">
        <f aca="false">IF(GI230&lt;GI231,GI230,GI231)</f>
        <v>0</v>
      </c>
      <c r="GJ232" s="15" t="n">
        <f aca="false">IF(GJ230&lt;GJ231,GJ230,GJ231)</f>
        <v>0</v>
      </c>
      <c r="GK232" s="15" t="n">
        <f aca="false">IF(GK230&lt;GK231,GK230,GK231)</f>
        <v>0</v>
      </c>
      <c r="GL232" s="15" t="n">
        <f aca="false">IF(GL230&lt;GL231,GL230,GL231)</f>
        <v>0</v>
      </c>
      <c r="GM232" s="15" t="n">
        <f aca="false">IF(GM230&lt;GM231,GM230,GM231)</f>
        <v>0</v>
      </c>
      <c r="GN232" s="15" t="n">
        <f aca="false">IF(GN230&lt;GN231,GN230,GN231)</f>
        <v>0</v>
      </c>
      <c r="GO232" s="15" t="n">
        <f aca="false">IF(GO230&lt;GO231,GO230,GO231)</f>
        <v>0</v>
      </c>
      <c r="GP232" s="15" t="n">
        <f aca="false">IF(GP230&lt;GP231,GP230,GP231)</f>
        <v>0</v>
      </c>
      <c r="GU232" s="0" t="n">
        <f aca="false">AB231-AB235-GT231</f>
        <v>7</v>
      </c>
      <c r="GV232" s="0" t="s">
        <v>85</v>
      </c>
    </row>
    <row r="233" customFormat="false" ht="6" hidden="true" customHeight="true" outlineLevel="0" collapsed="false">
      <c r="A233" s="1"/>
      <c r="B233" s="13"/>
      <c r="C233" s="10"/>
      <c r="D233" s="10"/>
      <c r="E233" s="61"/>
      <c r="F233" s="79"/>
      <c r="G233" s="61"/>
      <c r="H233" s="10"/>
      <c r="I233" s="10"/>
      <c r="M233" s="17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0" t="n">
        <f aca="false">FH$3^FH232</f>
        <v>1</v>
      </c>
      <c r="FI233" s="0" t="n">
        <f aca="false">FI$3^FI232*FH233</f>
        <v>1</v>
      </c>
      <c r="FJ233" s="0" t="n">
        <f aca="false">FJ$3^FJ232*FI233</f>
        <v>1</v>
      </c>
      <c r="FK233" s="0" t="n">
        <f aca="false">FK$3^FK232*FJ233</f>
        <v>1</v>
      </c>
      <c r="FL233" s="0" t="n">
        <f aca="false">FL$3^FL232*FK233</f>
        <v>1</v>
      </c>
      <c r="FM233" s="0" t="n">
        <f aca="false">FM$3^FM232*FL233</f>
        <v>1</v>
      </c>
      <c r="FN233" s="0" t="n">
        <f aca="false">FN$3^FN232*FM233</f>
        <v>1</v>
      </c>
      <c r="FO233" s="0" t="n">
        <f aca="false">FO$3^FO232*FN233</f>
        <v>1</v>
      </c>
      <c r="FP233" s="0" t="n">
        <f aca="false">FP$3^FP232*FO233</f>
        <v>1</v>
      </c>
      <c r="FQ233" s="0" t="n">
        <f aca="false">FQ$3^FQ232*FP233</f>
        <v>1</v>
      </c>
      <c r="FR233" s="0" t="n">
        <f aca="false">FR$3^FR232*FQ233</f>
        <v>1</v>
      </c>
      <c r="FS233" s="0" t="n">
        <f aca="false">FS$3^FS232*FR233</f>
        <v>1</v>
      </c>
      <c r="FT233" s="0" t="n">
        <f aca="false">FT$3^FT232*FS233</f>
        <v>1</v>
      </c>
      <c r="FU233" s="0" t="n">
        <f aca="false">FU$3^FU232*FT233</f>
        <v>1</v>
      </c>
      <c r="FV233" s="0" t="n">
        <f aca="false">FV$3^FV232*FU233</f>
        <v>1</v>
      </c>
      <c r="FW233" s="0" t="n">
        <f aca="false">FW$3^FW232*FV233</f>
        <v>1</v>
      </c>
      <c r="FX233" s="0" t="n">
        <f aca="false">FX$3^FX232*FW233</f>
        <v>1</v>
      </c>
      <c r="FY233" s="0" t="n">
        <f aca="false">FY$3^FY232*FX233</f>
        <v>1</v>
      </c>
      <c r="FZ233" s="0" t="n">
        <f aca="false">FZ$3^FZ232*FY233</f>
        <v>1</v>
      </c>
      <c r="GA233" s="0" t="n">
        <f aca="false">GA$3^GA232*FZ233</f>
        <v>1</v>
      </c>
      <c r="GB233" s="0" t="n">
        <f aca="false">GB$3^GB232*GA233</f>
        <v>1</v>
      </c>
      <c r="GC233" s="0" t="n">
        <f aca="false">GC$3^GC232*GB233</f>
        <v>1</v>
      </c>
      <c r="GD233" s="0" t="n">
        <f aca="false">GD$3^GD232*GC233</f>
        <v>1</v>
      </c>
      <c r="GE233" s="0" t="n">
        <f aca="false">GE$3^GE232*GD233</f>
        <v>1</v>
      </c>
      <c r="GF233" s="0" t="n">
        <f aca="false">GF$3^GF232*GE233</f>
        <v>1</v>
      </c>
      <c r="GG233" s="0" t="n">
        <f aca="false">GG$3^GG232*GF233</f>
        <v>1</v>
      </c>
      <c r="GH233" s="0" t="n">
        <f aca="false">GH$3^GH232*GG233</f>
        <v>1</v>
      </c>
      <c r="GI233" s="0" t="n">
        <f aca="false">GI$3^GI232*GH233</f>
        <v>1</v>
      </c>
      <c r="GJ233" s="0" t="n">
        <f aca="false">GJ$3^GJ232*GI233</f>
        <v>1</v>
      </c>
      <c r="GK233" s="0" t="n">
        <f aca="false">GK$3^GK232*GJ233</f>
        <v>1</v>
      </c>
      <c r="GL233" s="0" t="n">
        <f aca="false">GL$3^GL232*GK233</f>
        <v>1</v>
      </c>
      <c r="GM233" s="0" t="n">
        <f aca="false">GM$3^GM232*GL233</f>
        <v>1</v>
      </c>
      <c r="GN233" s="0" t="n">
        <f aca="false">GN$3^GN232*GM233</f>
        <v>1</v>
      </c>
      <c r="GO233" s="0" t="n">
        <f aca="false">GO$3^GO232*GN233</f>
        <v>1</v>
      </c>
      <c r="GP233" s="0" t="n">
        <f aca="false">GP$3^GP232*GO233</f>
        <v>1</v>
      </c>
      <c r="GQ233" s="0" t="n">
        <f aca="false">GP233</f>
        <v>1</v>
      </c>
    </row>
    <row r="234" customFormat="false" ht="6" hidden="true" customHeight="true" outlineLevel="0" collapsed="false">
      <c r="A234" s="1"/>
      <c r="B234" s="13"/>
      <c r="C234" s="10"/>
      <c r="D234" s="10"/>
      <c r="E234" s="61"/>
      <c r="F234" s="79"/>
      <c r="G234" s="61"/>
      <c r="H234" s="10"/>
      <c r="I234" s="10"/>
      <c r="M234" s="17"/>
      <c r="AA234" s="0" t="s">
        <v>106</v>
      </c>
      <c r="AB234" s="15" t="n">
        <f aca="true">INT((RAND()*(V230-U230)+U230))</f>
        <v>11</v>
      </c>
      <c r="AC234" s="15" t="n">
        <f aca="true">INT((RAND()*(X230-W230+1)+W230))</f>
        <v>49</v>
      </c>
      <c r="AD234" s="0" t="n">
        <f aca="false">AC234-AC235*(AB235-AB234)</f>
        <v>49</v>
      </c>
      <c r="AE234" s="0" t="n">
        <v>256</v>
      </c>
      <c r="AF234" s="15" t="n">
        <f aca="false">IF(AD234/AE234=INT(AD234/AE234),1,0)</f>
        <v>0</v>
      </c>
      <c r="AG234" s="15" t="n">
        <f aca="false">IF(AF234=0,AD234,AD234/AE234)</f>
        <v>49</v>
      </c>
      <c r="AH234" s="15" t="n">
        <v>16</v>
      </c>
      <c r="AI234" s="15" t="n">
        <f aca="false">IF(AG234/AH234=INT(AG234/AH234),1,0)</f>
        <v>0</v>
      </c>
      <c r="AJ234" s="15" t="n">
        <f aca="false">IF(AI234=0,AG234,AG234/AH234)</f>
        <v>49</v>
      </c>
      <c r="AK234" s="15" t="n">
        <v>4</v>
      </c>
      <c r="AL234" s="15" t="n">
        <f aca="false">IF(AJ234/AK234=INT(AJ234/AK234),1,0)</f>
        <v>0</v>
      </c>
      <c r="AM234" s="15" t="n">
        <f aca="false">IF(AL234=0,AJ234,AJ234/AK234)</f>
        <v>49</v>
      </c>
      <c r="AN234" s="15" t="n">
        <v>2</v>
      </c>
      <c r="AO234" s="15" t="n">
        <f aca="false">IF(AM234/AN234=INT(AM234/AN234),1,0)</f>
        <v>0</v>
      </c>
      <c r="AP234" s="15" t="n">
        <f aca="false">IF(AO234=0,AM234,AM234/AN234)</f>
        <v>49</v>
      </c>
      <c r="AQ234" s="15" t="n">
        <v>81</v>
      </c>
      <c r="AR234" s="15" t="n">
        <f aca="false">IF(AP234/AQ234=INT(AP234/AQ234),1,0)</f>
        <v>0</v>
      </c>
      <c r="AS234" s="15" t="n">
        <f aca="false">IF(AR234=0,AP234,AP234/AQ234)</f>
        <v>49</v>
      </c>
      <c r="AT234" s="15" t="n">
        <v>9</v>
      </c>
      <c r="AU234" s="15" t="n">
        <f aca="false">IF(AS234/AT234=INT(AS234/AT234),1,0)</f>
        <v>0</v>
      </c>
      <c r="AV234" s="15" t="n">
        <f aca="false">IF(AU234=0,AS234,AS234/AT234)</f>
        <v>49</v>
      </c>
      <c r="AW234" s="15" t="n">
        <v>3</v>
      </c>
      <c r="AX234" s="15" t="n">
        <f aca="false">IF(AV234/AW234=INT(AV234/AW234),1,0)</f>
        <v>0</v>
      </c>
      <c r="AY234" s="15" t="n">
        <f aca="false">IF(AX234=0,AV234,AV234/AW234)</f>
        <v>49</v>
      </c>
      <c r="AZ234" s="15" t="n">
        <v>25</v>
      </c>
      <c r="BA234" s="15" t="n">
        <f aca="false">IF(AY234/AZ234=INT(AY234/AZ234),1,0)</f>
        <v>0</v>
      </c>
      <c r="BB234" s="15" t="n">
        <f aca="false">IF(BA234=0,AY234,AY234/AZ234)</f>
        <v>49</v>
      </c>
      <c r="BC234" s="15" t="n">
        <v>5</v>
      </c>
      <c r="BD234" s="15" t="n">
        <f aca="false">IF(BB234/BC234=INT(BB234/BC234),1,0)</f>
        <v>0</v>
      </c>
      <c r="BE234" s="15" t="n">
        <f aca="false">IF(BD234=0,BB234,BB234/BC234)</f>
        <v>49</v>
      </c>
      <c r="BF234" s="15" t="n">
        <v>49</v>
      </c>
      <c r="BG234" s="15" t="n">
        <f aca="false">IF(BE234/BF234=INT(BE234/BF234),1,0)</f>
        <v>1</v>
      </c>
      <c r="BH234" s="15" t="n">
        <f aca="false">IF(BG234=0,BE234,BE234/BF234)</f>
        <v>1</v>
      </c>
      <c r="BI234" s="15" t="n">
        <v>7</v>
      </c>
      <c r="BJ234" s="15" t="n">
        <f aca="false">IF(BH234/BI234=INT(BH234/BI234),1,0)</f>
        <v>0</v>
      </c>
      <c r="BK234" s="15" t="n">
        <f aca="false">IF(BJ234=0,BH234,BH234/BI234)</f>
        <v>1</v>
      </c>
      <c r="BL234" s="15" t="n">
        <v>121</v>
      </c>
      <c r="BM234" s="15" t="n">
        <f aca="false">IF(BK234/BL234=INT(BK234/BL234),1,0)</f>
        <v>0</v>
      </c>
      <c r="BN234" s="15" t="n">
        <f aca="false">IF(BM234=0,BK234,BK234/BL234)</f>
        <v>1</v>
      </c>
      <c r="BO234" s="15" t="n">
        <v>11</v>
      </c>
      <c r="BP234" s="15" t="n">
        <f aca="false">IF(BN234/BO234=INT(BN234/BO234),1,0)</f>
        <v>0</v>
      </c>
      <c r="BQ234" s="15" t="n">
        <f aca="false">IF(BP234=0,BN234,BN234/BO234)</f>
        <v>1</v>
      </c>
      <c r="BR234" s="15" t="n">
        <v>169</v>
      </c>
      <c r="BS234" s="15" t="n">
        <f aca="false">IF(BQ234/BR234=INT(BQ234/BR234),1,0)</f>
        <v>0</v>
      </c>
      <c r="BT234" s="15" t="n">
        <f aca="false">IF(BS234=0,BQ234,BQ234/BR234)</f>
        <v>1</v>
      </c>
      <c r="BU234" s="15" t="n">
        <v>13</v>
      </c>
      <c r="BV234" s="15" t="n">
        <f aca="false">IF(BT234/BU234=INT(BT234/BU234),1,0)</f>
        <v>0</v>
      </c>
      <c r="BW234" s="15" t="n">
        <f aca="false">IF(BV234=0,BT234,BT234/BU234)</f>
        <v>1</v>
      </c>
      <c r="BX234" s="15" t="n">
        <v>17</v>
      </c>
      <c r="BY234" s="15" t="n">
        <f aca="false">IF(BW234/BX234=INT(BW234/BX234),1,0)</f>
        <v>0</v>
      </c>
      <c r="BZ234" s="15" t="n">
        <f aca="false">IF(BY234=0,BW234,BW234/BX234)</f>
        <v>1</v>
      </c>
      <c r="CA234" s="15" t="n">
        <v>19</v>
      </c>
      <c r="CB234" s="15" t="n">
        <f aca="false">IF(BZ234/CA234=INT(BZ234/CA234),1,0)</f>
        <v>0</v>
      </c>
      <c r="CC234" s="15" t="n">
        <f aca="false">IF(CB234=0,BZ234,BZ234/CA234)</f>
        <v>1</v>
      </c>
      <c r="CD234" s="15" t="n">
        <v>23</v>
      </c>
      <c r="CE234" s="15" t="n">
        <f aca="false">IF(CC234/CD234=INT(CC234/CD234),1,0)</f>
        <v>0</v>
      </c>
      <c r="CF234" s="15" t="n">
        <f aca="false">IF(CE234=0,CC234,CC234/CD234)</f>
        <v>1</v>
      </c>
      <c r="CG234" s="15" t="n">
        <v>29</v>
      </c>
      <c r="CH234" s="15" t="n">
        <f aca="false">IF(CF234/CG234=INT(CF234/CG234),1,0)</f>
        <v>0</v>
      </c>
      <c r="CI234" s="15" t="n">
        <f aca="false">IF(CH234=0,CF234,CF234/CG234)</f>
        <v>1</v>
      </c>
      <c r="CJ234" s="15" t="n">
        <v>31</v>
      </c>
      <c r="CK234" s="15" t="n">
        <f aca="false">IF(CI234/CJ234=INT(CI234/CJ234),1,0)</f>
        <v>0</v>
      </c>
      <c r="CL234" s="15" t="n">
        <f aca="false">IF(CK234=0,CI234,CI234/CJ234)</f>
        <v>1</v>
      </c>
      <c r="CM234" s="15" t="n">
        <v>37</v>
      </c>
      <c r="CN234" s="15" t="n">
        <f aca="false">IF(CL234/CM234=INT(CL234/CM234),1,0)</f>
        <v>0</v>
      </c>
      <c r="CO234" s="15" t="n">
        <f aca="false">IF(CN234=0,CL234,CL234/CM234)</f>
        <v>1</v>
      </c>
      <c r="CP234" s="15" t="n">
        <v>41</v>
      </c>
      <c r="CQ234" s="15" t="n">
        <f aca="false">IF(CO234/CP234=INT(CO234/CP234),1,0)</f>
        <v>0</v>
      </c>
      <c r="CR234" s="15" t="n">
        <f aca="false">IF(CQ234=0,CO234,CO234/CP234)</f>
        <v>1</v>
      </c>
      <c r="CS234" s="15" t="n">
        <v>43</v>
      </c>
      <c r="CT234" s="15" t="n">
        <f aca="false">IF(CR234/CS234=INT(CR234/CS234),1,0)</f>
        <v>0</v>
      </c>
      <c r="CU234" s="15" t="n">
        <f aca="false">IF(CT234=0,CR234,CR234/CS234)</f>
        <v>1</v>
      </c>
      <c r="CV234" s="15" t="n">
        <v>47</v>
      </c>
      <c r="CW234" s="15" t="n">
        <f aca="false">IF(CU234/CV234=INT(CU234/CV234),1,0)</f>
        <v>0</v>
      </c>
      <c r="CX234" s="15" t="n">
        <f aca="false">IF(CW234=0,CU234,CU234/CV234)</f>
        <v>1</v>
      </c>
      <c r="CY234" s="15" t="n">
        <v>53</v>
      </c>
      <c r="CZ234" s="15" t="n">
        <f aca="false">IF(CX234/CY234=INT(CX234/CY234),1,0)</f>
        <v>0</v>
      </c>
      <c r="DA234" s="15" t="n">
        <f aca="false">IF(CZ234=0,CX234,CX234/CY234)</f>
        <v>1</v>
      </c>
      <c r="DB234" s="15" t="n">
        <v>59</v>
      </c>
      <c r="DC234" s="15" t="n">
        <f aca="false">IF(DA234/DB234=INT(DA234/DB234),1,0)</f>
        <v>0</v>
      </c>
      <c r="DD234" s="15" t="n">
        <f aca="false">IF(DC234=0,DA234,DA234/DB234)</f>
        <v>1</v>
      </c>
      <c r="DE234" s="15" t="n">
        <v>61</v>
      </c>
      <c r="DF234" s="15" t="n">
        <f aca="false">IF(DD234/DE234=INT(DD234/DE234),1,0)</f>
        <v>0</v>
      </c>
      <c r="DG234" s="15" t="n">
        <f aca="false">IF(DF234=0,DD234,DD234/DE234)</f>
        <v>1</v>
      </c>
      <c r="DH234" s="15" t="n">
        <v>67</v>
      </c>
      <c r="DI234" s="15" t="n">
        <f aca="false">IF(DG234/DH234=INT(DG234/DH234),1,0)</f>
        <v>0</v>
      </c>
      <c r="DJ234" s="15" t="n">
        <f aca="false">IF(DI234=0,DG234,DG234/DH234)</f>
        <v>1</v>
      </c>
      <c r="DK234" s="15" t="n">
        <v>71</v>
      </c>
      <c r="DL234" s="15" t="n">
        <f aca="false">IF(DJ234/DK234=INT(DJ234/DK234),1,0)</f>
        <v>0</v>
      </c>
      <c r="DM234" s="15" t="n">
        <f aca="false">IF(DL234=0,DJ234,DJ234/DK234)</f>
        <v>1</v>
      </c>
      <c r="DN234" s="15" t="n">
        <v>73</v>
      </c>
      <c r="DO234" s="15" t="n">
        <f aca="false">IF(DM234/DN234=INT(DM234/DN234),1,0)</f>
        <v>0</v>
      </c>
      <c r="DP234" s="15" t="n">
        <f aca="false">IF(DO234=0,DM234,DM234/DN234)</f>
        <v>1</v>
      </c>
      <c r="DQ234" s="15" t="n">
        <v>79</v>
      </c>
      <c r="DR234" s="15" t="n">
        <f aca="false">IF(DP234/DQ234=INT(DP234/DQ234),1,0)</f>
        <v>0</v>
      </c>
      <c r="DS234" s="15" t="n">
        <f aca="false">IF(DR234=0,DP234,DP234/DQ234)</f>
        <v>1</v>
      </c>
      <c r="DT234" s="15" t="n">
        <v>83</v>
      </c>
      <c r="DU234" s="15" t="n">
        <f aca="false">IF(DS234/DT234=INT(DS234/DT234),1,0)</f>
        <v>0</v>
      </c>
      <c r="DV234" s="15" t="n">
        <f aca="false">IF(DU234=0,DS234,DS234/DT234)</f>
        <v>1</v>
      </c>
      <c r="DW234" s="15" t="n">
        <v>89</v>
      </c>
      <c r="DX234" s="15" t="n">
        <f aca="false">IF(DV234/DW234=INT(DV234/DW234),1,0)</f>
        <v>0</v>
      </c>
      <c r="DY234" s="15" t="n">
        <f aca="false">IF(DX234=0,DV234,DV234/DW234)</f>
        <v>1</v>
      </c>
      <c r="DZ234" s="15" t="n">
        <v>97</v>
      </c>
      <c r="EA234" s="15" t="n">
        <f aca="false">IF(DY234/DZ234=INT(DY234/DZ234),1,0)</f>
        <v>0</v>
      </c>
      <c r="EB234" s="15" t="n">
        <f aca="false">IF(EA234=0,DY234,DY234/DZ234)</f>
        <v>1</v>
      </c>
      <c r="EC234" s="15" t="n">
        <v>101</v>
      </c>
      <c r="ED234" s="15" t="n">
        <f aca="false">IF(EB234/EC234=INT(EB234/EC234),1,0)</f>
        <v>0</v>
      </c>
      <c r="EE234" s="15" t="n">
        <f aca="false">IF(ED234=0,EB234,EB234/EC234)</f>
        <v>1</v>
      </c>
      <c r="EF234" s="15" t="n">
        <v>103</v>
      </c>
      <c r="EG234" s="15" t="n">
        <f aca="false">IF(EE234/EF234=INT(EE234/EF234),1,0)</f>
        <v>0</v>
      </c>
      <c r="EH234" s="15" t="n">
        <f aca="false">IF(EG234=0,EE234,EE234/EF234)</f>
        <v>1</v>
      </c>
      <c r="EI234" s="15" t="n">
        <v>107</v>
      </c>
      <c r="EJ234" s="15" t="n">
        <f aca="false">IF(EH234/EI234=INT(EH234/EI234),1,0)</f>
        <v>0</v>
      </c>
      <c r="EK234" s="15" t="n">
        <f aca="false">IF(EJ234=0,EH234,EH234/EI234)</f>
        <v>1</v>
      </c>
      <c r="EL234" s="15" t="n">
        <v>109</v>
      </c>
      <c r="EM234" s="15" t="n">
        <f aca="false">IF(EK234/EL234=INT(EK234/EL234),1,0)</f>
        <v>0</v>
      </c>
      <c r="EN234" s="15" t="n">
        <f aca="false">IF(EM234=0,EK234,EK234/EL234)</f>
        <v>1</v>
      </c>
      <c r="EO234" s="15" t="n">
        <v>113</v>
      </c>
      <c r="EP234" s="15" t="n">
        <f aca="false">IF(EN234/EO234=INT(EN234/EO234),1,0)</f>
        <v>0</v>
      </c>
      <c r="EQ234" s="15" t="n">
        <f aca="false">IF(EP234=0,EN234,EN234/EO234)</f>
        <v>1</v>
      </c>
      <c r="ER234" s="15" t="n">
        <v>127</v>
      </c>
      <c r="ES234" s="15" t="n">
        <f aca="false">IF(EQ234/ER234=INT(EQ234/ER234),1,0)</f>
        <v>0</v>
      </c>
      <c r="ET234" s="15" t="n">
        <f aca="false">IF(ES234=0,EQ234,EQ234/ER234)</f>
        <v>1</v>
      </c>
      <c r="EU234" s="15" t="n">
        <v>131</v>
      </c>
      <c r="EV234" s="15" t="n">
        <f aca="false">IF(ET234/EU234=INT(ET234/EU234),1,0)</f>
        <v>0</v>
      </c>
      <c r="EW234" s="15" t="n">
        <f aca="false">IF(EV234=0,ET234,ET234/EU234)</f>
        <v>1</v>
      </c>
      <c r="EX234" s="15" t="n">
        <v>137</v>
      </c>
      <c r="EY234" s="15" t="n">
        <f aca="false">IF(EW234/EX234=INT(EW234/EX234),1,0)</f>
        <v>0</v>
      </c>
      <c r="EZ234" s="15" t="n">
        <f aca="false">IF(EY234=0,EW234,EW234/EX234)</f>
        <v>1</v>
      </c>
      <c r="FA234" s="15" t="n">
        <v>139</v>
      </c>
      <c r="FB234" s="15" t="n">
        <f aca="false">IF(EZ234/FA234=INT(EZ234/FA234),1,0)</f>
        <v>0</v>
      </c>
      <c r="FC234" s="15" t="n">
        <f aca="false">IF(FB234=0,EZ234,EZ234/FA234)</f>
        <v>1</v>
      </c>
      <c r="FD234" s="15" t="n">
        <v>149</v>
      </c>
      <c r="FE234" s="15" t="n">
        <f aca="false">IF(FC234/FD234=INT(FC234/FD234),1,0)</f>
        <v>0</v>
      </c>
      <c r="FF234" s="15" t="n">
        <f aca="false">IF(FE234=0,FC234,FC234/FD234)</f>
        <v>1</v>
      </c>
      <c r="FG234" s="15"/>
      <c r="FH234" s="15" t="n">
        <f aca="false">8*AF234+4*AI234+2*AL234+AO234</f>
        <v>0</v>
      </c>
      <c r="FI234" s="15" t="n">
        <f aca="false">4*AR234+2*AU234+AX234</f>
        <v>0</v>
      </c>
      <c r="FJ234" s="15" t="n">
        <f aca="false">2*BA234+BD234</f>
        <v>0</v>
      </c>
      <c r="FK234" s="15" t="n">
        <f aca="false">2*BG234+BJ234</f>
        <v>2</v>
      </c>
      <c r="FL234" s="15" t="n">
        <f aca="false">2*BM234+BP234</f>
        <v>0</v>
      </c>
      <c r="FM234" s="15" t="n">
        <f aca="false">2*BS234+BV234</f>
        <v>0</v>
      </c>
      <c r="FN234" s="15" t="n">
        <f aca="false">BY234</f>
        <v>0</v>
      </c>
      <c r="FO234" s="15" t="n">
        <f aca="false">CB234</f>
        <v>0</v>
      </c>
      <c r="FP234" s="15" t="n">
        <f aca="false">CE234</f>
        <v>0</v>
      </c>
      <c r="FQ234" s="15" t="n">
        <f aca="false">CH234</f>
        <v>0</v>
      </c>
      <c r="FR234" s="15" t="n">
        <f aca="false">CK234</f>
        <v>0</v>
      </c>
      <c r="FS234" s="0" t="n">
        <f aca="false">CN234</f>
        <v>0</v>
      </c>
      <c r="FT234" s="0" t="n">
        <f aca="false">CQ234</f>
        <v>0</v>
      </c>
      <c r="FU234" s="0" t="n">
        <f aca="false">CT234</f>
        <v>0</v>
      </c>
      <c r="FV234" s="0" t="n">
        <f aca="false">CW234</f>
        <v>0</v>
      </c>
      <c r="FW234" s="0" t="n">
        <f aca="false">CZ234</f>
        <v>0</v>
      </c>
      <c r="FX234" s="0" t="n">
        <f aca="false">DC234</f>
        <v>0</v>
      </c>
      <c r="FY234" s="0" t="n">
        <f aca="false">DF234</f>
        <v>0</v>
      </c>
      <c r="FZ234" s="0" t="n">
        <f aca="false">DI234</f>
        <v>0</v>
      </c>
      <c r="GA234" s="0" t="n">
        <f aca="false">DL234</f>
        <v>0</v>
      </c>
      <c r="GB234" s="0" t="n">
        <f aca="false">DO234</f>
        <v>0</v>
      </c>
      <c r="GC234" s="0" t="n">
        <f aca="false">DR234</f>
        <v>0</v>
      </c>
      <c r="GD234" s="0" t="n">
        <f aca="false">DU234</f>
        <v>0</v>
      </c>
      <c r="GE234" s="0" t="n">
        <f aca="false">DX234</f>
        <v>0</v>
      </c>
      <c r="GF234" s="0" t="n">
        <f aca="false">EA234</f>
        <v>0</v>
      </c>
      <c r="GG234" s="0" t="n">
        <f aca="false">ED234</f>
        <v>0</v>
      </c>
      <c r="GH234" s="0" t="n">
        <f aca="false">EG234</f>
        <v>0</v>
      </c>
      <c r="GI234" s="0" t="n">
        <f aca="false">EJ234</f>
        <v>0</v>
      </c>
      <c r="GJ234" s="0" t="n">
        <f aca="false">EM234</f>
        <v>0</v>
      </c>
      <c r="GK234" s="0" t="n">
        <f aca="false">EP234</f>
        <v>0</v>
      </c>
      <c r="GL234" s="0" t="n">
        <f aca="false">ES234</f>
        <v>0</v>
      </c>
      <c r="GM234" s="0" t="n">
        <f aca="false">EV234</f>
        <v>0</v>
      </c>
      <c r="GN234" s="0" t="n">
        <f aca="false">EY234</f>
        <v>0</v>
      </c>
      <c r="GO234" s="0" t="n">
        <f aca="false">FB234</f>
        <v>0</v>
      </c>
      <c r="GP234" s="0" t="n">
        <f aca="false">FE234</f>
        <v>0</v>
      </c>
      <c r="GQ234" s="0" t="n">
        <f aca="false">AD234</f>
        <v>49</v>
      </c>
      <c r="GR234" s="0" t="n">
        <f aca="false">GQ234/GQ237</f>
        <v>7</v>
      </c>
    </row>
    <row r="235" customFormat="false" ht="6" hidden="true" customHeight="true" outlineLevel="0" collapsed="false">
      <c r="A235" s="1"/>
      <c r="B235" s="13"/>
      <c r="C235" s="10"/>
      <c r="D235" s="10"/>
      <c r="E235" s="61"/>
      <c r="F235" s="79"/>
      <c r="G235" s="61"/>
      <c r="H235" s="10"/>
      <c r="I235" s="10"/>
      <c r="M235" s="17"/>
      <c r="AB235" s="0" t="n">
        <f aca="false">AB234+INT(AC234/AC235)</f>
        <v>11</v>
      </c>
      <c r="AC235" s="15" t="n">
        <f aca="true">IF(Y230&gt;AC234,INT((RAND()*(Z230-Y230+1)+Y230)),INT((RAND()*(Z230-AC234)+AC234+1)))</f>
        <v>56</v>
      </c>
      <c r="AD235" s="0" t="n">
        <f aca="false">AC235</f>
        <v>56</v>
      </c>
      <c r="AE235" s="0" t="n">
        <v>256</v>
      </c>
      <c r="AF235" s="15" t="n">
        <f aca="false">IF(AD235/AE235=INT(AD235/AE235),1,0)</f>
        <v>0</v>
      </c>
      <c r="AG235" s="15" t="n">
        <f aca="false">IF(AF235=0,AD235,AD235/AE235)</f>
        <v>56</v>
      </c>
      <c r="AH235" s="15" t="n">
        <v>16</v>
      </c>
      <c r="AI235" s="15" t="n">
        <f aca="false">IF(AG235/AH235=INT(AG235/AH235),1,0)</f>
        <v>0</v>
      </c>
      <c r="AJ235" s="15" t="n">
        <f aca="false">IF(AI235=0,AG235,AG235/AH235)</f>
        <v>56</v>
      </c>
      <c r="AK235" s="15" t="n">
        <v>4</v>
      </c>
      <c r="AL235" s="15" t="n">
        <f aca="false">IF(AJ235/AK235=INT(AJ235/AK235),1,0)</f>
        <v>1</v>
      </c>
      <c r="AM235" s="15" t="n">
        <f aca="false">IF(AL235=0,AJ235,AJ235/AK235)</f>
        <v>14</v>
      </c>
      <c r="AN235" s="15" t="n">
        <v>2</v>
      </c>
      <c r="AO235" s="15" t="n">
        <f aca="false">IF(AM235/AN235=INT(AM235/AN235),1,0)</f>
        <v>1</v>
      </c>
      <c r="AP235" s="15" t="n">
        <f aca="false">IF(AO235=0,AM235,AM235/AN235)</f>
        <v>7</v>
      </c>
      <c r="AQ235" s="15" t="n">
        <v>81</v>
      </c>
      <c r="AR235" s="15" t="n">
        <f aca="false">IF(AP235/AQ235=INT(AP235/AQ235),1,0)</f>
        <v>0</v>
      </c>
      <c r="AS235" s="15" t="n">
        <f aca="false">IF(AR235=0,AP235,AP235/AQ235)</f>
        <v>7</v>
      </c>
      <c r="AT235" s="15" t="n">
        <v>9</v>
      </c>
      <c r="AU235" s="15" t="n">
        <f aca="false">IF(AS235/AT235=INT(AS235/AT235),1,0)</f>
        <v>0</v>
      </c>
      <c r="AV235" s="15" t="n">
        <f aca="false">IF(AU235=0,AS235,AS235/AT235)</f>
        <v>7</v>
      </c>
      <c r="AW235" s="15" t="n">
        <v>3</v>
      </c>
      <c r="AX235" s="15" t="n">
        <f aca="false">IF(AV235/AW235=INT(AV235/AW235),1,0)</f>
        <v>0</v>
      </c>
      <c r="AY235" s="15" t="n">
        <f aca="false">IF(AX235=0,AV235,AV235/AW235)</f>
        <v>7</v>
      </c>
      <c r="AZ235" s="15" t="n">
        <v>25</v>
      </c>
      <c r="BA235" s="15" t="n">
        <f aca="false">IF(AY235/AZ235=INT(AY235/AZ235),1,0)</f>
        <v>0</v>
      </c>
      <c r="BB235" s="15" t="n">
        <f aca="false">IF(BA235=0,AY235,AY235/AZ235)</f>
        <v>7</v>
      </c>
      <c r="BC235" s="15" t="n">
        <v>5</v>
      </c>
      <c r="BD235" s="15" t="n">
        <f aca="false">IF(BB235/BC235=INT(BB235/BC235),1,0)</f>
        <v>0</v>
      </c>
      <c r="BE235" s="15" t="n">
        <f aca="false">IF(BD235=0,BB235,BB235/BC235)</f>
        <v>7</v>
      </c>
      <c r="BF235" s="15" t="n">
        <v>49</v>
      </c>
      <c r="BG235" s="15" t="n">
        <f aca="false">IF(BE235/BF235=INT(BE235/BF235),1,0)</f>
        <v>0</v>
      </c>
      <c r="BH235" s="15" t="n">
        <f aca="false">IF(BG235=0,BE235,BE235/BF235)</f>
        <v>7</v>
      </c>
      <c r="BI235" s="15" t="n">
        <v>7</v>
      </c>
      <c r="BJ235" s="15" t="n">
        <f aca="false">IF(BH235/BI235=INT(BH235/BI235),1,0)</f>
        <v>1</v>
      </c>
      <c r="BK235" s="15" t="n">
        <f aca="false">IF(BJ235=0,BH235,BH235/BI235)</f>
        <v>1</v>
      </c>
      <c r="BL235" s="15" t="n">
        <v>121</v>
      </c>
      <c r="BM235" s="15" t="n">
        <f aca="false">IF(BK235/BL235=INT(BK235/BL235),1,0)</f>
        <v>0</v>
      </c>
      <c r="BN235" s="15" t="n">
        <f aca="false">IF(BM235=0,BK235,BK235/BL235)</f>
        <v>1</v>
      </c>
      <c r="BO235" s="15" t="n">
        <v>11</v>
      </c>
      <c r="BP235" s="15" t="n">
        <f aca="false">IF(BN235/BO235=INT(BN235/BO235),1,0)</f>
        <v>0</v>
      </c>
      <c r="BQ235" s="15" t="n">
        <f aca="false">IF(BP235=0,BN235,BN235/BO235)</f>
        <v>1</v>
      </c>
      <c r="BR235" s="15" t="n">
        <v>169</v>
      </c>
      <c r="BS235" s="15" t="n">
        <f aca="false">IF(BQ235/BR235=INT(BQ235/BR235),1,0)</f>
        <v>0</v>
      </c>
      <c r="BT235" s="15" t="n">
        <f aca="false">IF(BS235=0,BQ235,BQ235/BR235)</f>
        <v>1</v>
      </c>
      <c r="BU235" s="15" t="n">
        <v>13</v>
      </c>
      <c r="BV235" s="15" t="n">
        <f aca="false">IF(BT235/BU235=INT(BT235/BU235),1,0)</f>
        <v>0</v>
      </c>
      <c r="BW235" s="15" t="n">
        <f aca="false">IF(BV235=0,BT235,BT235/BU235)</f>
        <v>1</v>
      </c>
      <c r="BX235" s="15" t="n">
        <v>17</v>
      </c>
      <c r="BY235" s="15" t="n">
        <f aca="false">IF(BW235/BX235=INT(BW235/BX235),1,0)</f>
        <v>0</v>
      </c>
      <c r="BZ235" s="15" t="n">
        <f aca="false">IF(BY235=0,BW235,BW235/BX235)</f>
        <v>1</v>
      </c>
      <c r="CA235" s="15" t="n">
        <v>19</v>
      </c>
      <c r="CB235" s="15" t="n">
        <f aca="false">IF(BZ235/CA235=INT(BZ235/CA235),1,0)</f>
        <v>0</v>
      </c>
      <c r="CC235" s="15" t="n">
        <f aca="false">IF(CB235=0,BZ235,BZ235/CA235)</f>
        <v>1</v>
      </c>
      <c r="CD235" s="15" t="n">
        <v>23</v>
      </c>
      <c r="CE235" s="15" t="n">
        <f aca="false">IF(CC235/CD235=INT(CC235/CD235),1,0)</f>
        <v>0</v>
      </c>
      <c r="CF235" s="15" t="n">
        <f aca="false">IF(CE235=0,CC235,CC235/CD235)</f>
        <v>1</v>
      </c>
      <c r="CG235" s="15" t="n">
        <v>29</v>
      </c>
      <c r="CH235" s="15" t="n">
        <f aca="false">IF(CF235/CG235=INT(CF235/CG235),1,0)</f>
        <v>0</v>
      </c>
      <c r="CI235" s="15" t="n">
        <f aca="false">IF(CH235=0,CF235,CF235/CG235)</f>
        <v>1</v>
      </c>
      <c r="CJ235" s="15" t="n">
        <v>31</v>
      </c>
      <c r="CK235" s="15" t="n">
        <f aca="false">IF(CI235/CJ235=INT(CI235/CJ235),1,0)</f>
        <v>0</v>
      </c>
      <c r="CL235" s="15" t="n">
        <f aca="false">IF(CK235=0,CI235,CI235/CJ235)</f>
        <v>1</v>
      </c>
      <c r="CM235" s="15" t="n">
        <v>37</v>
      </c>
      <c r="CN235" s="15" t="n">
        <f aca="false">IF(CL235/CM235=INT(CL235/CM235),1,0)</f>
        <v>0</v>
      </c>
      <c r="CO235" s="15" t="n">
        <f aca="false">IF(CN235=0,CL235,CL235/CM235)</f>
        <v>1</v>
      </c>
      <c r="CP235" s="15" t="n">
        <v>41</v>
      </c>
      <c r="CQ235" s="15" t="n">
        <f aca="false">IF(CO235/CP235=INT(CO235/CP235),1,0)</f>
        <v>0</v>
      </c>
      <c r="CR235" s="15" t="n">
        <f aca="false">IF(CQ235=0,CO235,CO235/CP235)</f>
        <v>1</v>
      </c>
      <c r="CS235" s="15" t="n">
        <v>43</v>
      </c>
      <c r="CT235" s="15" t="n">
        <f aca="false">IF(CR235/CS235=INT(CR235/CS235),1,0)</f>
        <v>0</v>
      </c>
      <c r="CU235" s="15" t="n">
        <f aca="false">IF(CT235=0,CR235,CR235/CS235)</f>
        <v>1</v>
      </c>
      <c r="CV235" s="15" t="n">
        <v>47</v>
      </c>
      <c r="CW235" s="15" t="n">
        <f aca="false">IF(CU235/CV235=INT(CU235/CV235),1,0)</f>
        <v>0</v>
      </c>
      <c r="CX235" s="15" t="n">
        <f aca="false">IF(CW235=0,CU235,CU235/CV235)</f>
        <v>1</v>
      </c>
      <c r="CY235" s="15" t="n">
        <v>53</v>
      </c>
      <c r="CZ235" s="15" t="n">
        <f aca="false">IF(CX235/CY235=INT(CX235/CY235),1,0)</f>
        <v>0</v>
      </c>
      <c r="DA235" s="15" t="n">
        <f aca="false">IF(CZ235=0,CX235,CX235/CY235)</f>
        <v>1</v>
      </c>
      <c r="DB235" s="15" t="n">
        <v>59</v>
      </c>
      <c r="DC235" s="15" t="n">
        <f aca="false">IF(DA235/DB235=INT(DA235/DB235),1,0)</f>
        <v>0</v>
      </c>
      <c r="DD235" s="15" t="n">
        <f aca="false">IF(DC235=0,DA235,DA235/DB235)</f>
        <v>1</v>
      </c>
      <c r="DE235" s="15" t="n">
        <v>61</v>
      </c>
      <c r="DF235" s="15" t="n">
        <f aca="false">IF(DD235/DE235=INT(DD235/DE235),1,0)</f>
        <v>0</v>
      </c>
      <c r="DG235" s="15" t="n">
        <f aca="false">IF(DF235=0,DD235,DD235/DE235)</f>
        <v>1</v>
      </c>
      <c r="DH235" s="15" t="n">
        <v>67</v>
      </c>
      <c r="DI235" s="15" t="n">
        <f aca="false">IF(DG235/DH235=INT(DG235/DH235),1,0)</f>
        <v>0</v>
      </c>
      <c r="DJ235" s="15" t="n">
        <f aca="false">IF(DI235=0,DG235,DG235/DH235)</f>
        <v>1</v>
      </c>
      <c r="DK235" s="15" t="n">
        <v>71</v>
      </c>
      <c r="DL235" s="15" t="n">
        <f aca="false">IF(DJ235/DK235=INT(DJ235/DK235),1,0)</f>
        <v>0</v>
      </c>
      <c r="DM235" s="15" t="n">
        <f aca="false">IF(DL235=0,DJ235,DJ235/DK235)</f>
        <v>1</v>
      </c>
      <c r="DN235" s="15" t="n">
        <v>73</v>
      </c>
      <c r="DO235" s="15" t="n">
        <f aca="false">IF(DM235/DN235=INT(DM235/DN235),1,0)</f>
        <v>0</v>
      </c>
      <c r="DP235" s="15" t="n">
        <f aca="false">IF(DO235=0,DM235,DM235/DN235)</f>
        <v>1</v>
      </c>
      <c r="DQ235" s="15" t="n">
        <v>79</v>
      </c>
      <c r="DR235" s="15" t="n">
        <f aca="false">IF(DP235/DQ235=INT(DP235/DQ235),1,0)</f>
        <v>0</v>
      </c>
      <c r="DS235" s="15" t="n">
        <f aca="false">IF(DR235=0,DP235,DP235/DQ235)</f>
        <v>1</v>
      </c>
      <c r="DT235" s="15" t="n">
        <v>83</v>
      </c>
      <c r="DU235" s="15" t="n">
        <f aca="false">IF(DS235/DT235=INT(DS235/DT235),1,0)</f>
        <v>0</v>
      </c>
      <c r="DV235" s="15" t="n">
        <f aca="false">IF(DU235=0,DS235,DS235/DT235)</f>
        <v>1</v>
      </c>
      <c r="DW235" s="15" t="n">
        <v>89</v>
      </c>
      <c r="DX235" s="15" t="n">
        <f aca="false">IF(DV235/DW235=INT(DV235/DW235),1,0)</f>
        <v>0</v>
      </c>
      <c r="DY235" s="15" t="n">
        <f aca="false">IF(DX235=0,DV235,DV235/DW235)</f>
        <v>1</v>
      </c>
      <c r="DZ235" s="15" t="n">
        <v>97</v>
      </c>
      <c r="EA235" s="15" t="n">
        <f aca="false">IF(DY235/DZ235=INT(DY235/DZ235),1,0)</f>
        <v>0</v>
      </c>
      <c r="EB235" s="15" t="n">
        <f aca="false">IF(EA235=0,DY235,DY235/DZ235)</f>
        <v>1</v>
      </c>
      <c r="EC235" s="15" t="n">
        <v>101</v>
      </c>
      <c r="ED235" s="15" t="n">
        <f aca="false">IF(EB235/EC235=INT(EB235/EC235),1,0)</f>
        <v>0</v>
      </c>
      <c r="EE235" s="15" t="n">
        <f aca="false">IF(ED235=0,EB235,EB235/EC235)</f>
        <v>1</v>
      </c>
      <c r="EF235" s="15" t="n">
        <v>103</v>
      </c>
      <c r="EG235" s="15" t="n">
        <f aca="false">IF(EE235/EF235=INT(EE235/EF235),1,0)</f>
        <v>0</v>
      </c>
      <c r="EH235" s="15" t="n">
        <f aca="false">IF(EG235=0,EE235,EE235/EF235)</f>
        <v>1</v>
      </c>
      <c r="EI235" s="15" t="n">
        <v>107</v>
      </c>
      <c r="EJ235" s="15" t="n">
        <f aca="false">IF(EH235/EI235=INT(EH235/EI235),1,0)</f>
        <v>0</v>
      </c>
      <c r="EK235" s="15" t="n">
        <f aca="false">IF(EJ235=0,EH235,EH235/EI235)</f>
        <v>1</v>
      </c>
      <c r="EL235" s="15" t="n">
        <v>109</v>
      </c>
      <c r="EM235" s="15" t="n">
        <f aca="false">IF(EK235/EL235=INT(EK235/EL235),1,0)</f>
        <v>0</v>
      </c>
      <c r="EN235" s="15" t="n">
        <f aca="false">IF(EM235=0,EK235,EK235/EL235)</f>
        <v>1</v>
      </c>
      <c r="EO235" s="15" t="n">
        <v>113</v>
      </c>
      <c r="EP235" s="15" t="n">
        <f aca="false">IF(EN235/EO235=INT(EN235/EO235),1,0)</f>
        <v>0</v>
      </c>
      <c r="EQ235" s="15" t="n">
        <f aca="false">IF(EP235=0,EN235,EN235/EO235)</f>
        <v>1</v>
      </c>
      <c r="ER235" s="15" t="n">
        <v>127</v>
      </c>
      <c r="ES235" s="15" t="n">
        <f aca="false">IF(EQ235/ER235=INT(EQ235/ER235),1,0)</f>
        <v>0</v>
      </c>
      <c r="ET235" s="15" t="n">
        <f aca="false">IF(ES235=0,EQ235,EQ235/ER235)</f>
        <v>1</v>
      </c>
      <c r="EU235" s="15" t="n">
        <v>131</v>
      </c>
      <c r="EV235" s="15" t="n">
        <f aca="false">IF(ET235/EU235=INT(ET235/EU235),1,0)</f>
        <v>0</v>
      </c>
      <c r="EW235" s="15" t="n">
        <f aca="false">IF(EV235=0,ET235,ET235/EU235)</f>
        <v>1</v>
      </c>
      <c r="EX235" s="15" t="n">
        <v>137</v>
      </c>
      <c r="EY235" s="15" t="n">
        <f aca="false">IF(EW235/EX235=INT(EW235/EX235),1,0)</f>
        <v>0</v>
      </c>
      <c r="EZ235" s="15" t="n">
        <f aca="false">IF(EY235=0,EW235,EW235/EX235)</f>
        <v>1</v>
      </c>
      <c r="FA235" s="15" t="n">
        <v>139</v>
      </c>
      <c r="FB235" s="15" t="n">
        <f aca="false">IF(EZ235/FA235=INT(EZ235/FA235),1,0)</f>
        <v>0</v>
      </c>
      <c r="FC235" s="15" t="n">
        <f aca="false">IF(FB235=0,EZ235,EZ235/FA235)</f>
        <v>1</v>
      </c>
      <c r="FD235" s="15" t="n">
        <v>149</v>
      </c>
      <c r="FE235" s="15" t="n">
        <f aca="false">IF(FC235/FD235=INT(FC235/FD235),1,0)</f>
        <v>0</v>
      </c>
      <c r="FF235" s="15" t="n">
        <f aca="false">IF(FE235=0,FC235,FC235/FD235)</f>
        <v>1</v>
      </c>
      <c r="FG235" s="15"/>
      <c r="FH235" s="15" t="n">
        <f aca="false">8*AF235+4*AI235+2*AL235+AO235</f>
        <v>3</v>
      </c>
      <c r="FI235" s="15" t="n">
        <f aca="false">4*AR235+2*AU235+AX235</f>
        <v>0</v>
      </c>
      <c r="FJ235" s="15" t="n">
        <f aca="false">2*BA235+BD235</f>
        <v>0</v>
      </c>
      <c r="FK235" s="15" t="n">
        <f aca="false">2*BG235+BJ235</f>
        <v>1</v>
      </c>
      <c r="FL235" s="15" t="n">
        <f aca="false">2*BM235+BP235</f>
        <v>0</v>
      </c>
      <c r="FM235" s="15" t="n">
        <f aca="false">2*BS235+BV235</f>
        <v>0</v>
      </c>
      <c r="FN235" s="15" t="n">
        <f aca="false">BY235</f>
        <v>0</v>
      </c>
      <c r="FO235" s="15" t="n">
        <f aca="false">CB235</f>
        <v>0</v>
      </c>
      <c r="FP235" s="15" t="n">
        <f aca="false">CE235</f>
        <v>0</v>
      </c>
      <c r="FQ235" s="15" t="n">
        <f aca="false">CH235</f>
        <v>0</v>
      </c>
      <c r="FR235" s="15" t="n">
        <f aca="false">CK235</f>
        <v>0</v>
      </c>
      <c r="FS235" s="0" t="n">
        <f aca="false">CN235</f>
        <v>0</v>
      </c>
      <c r="FT235" s="0" t="n">
        <f aca="false">CQ235</f>
        <v>0</v>
      </c>
      <c r="FU235" s="0" t="n">
        <f aca="false">CT235</f>
        <v>0</v>
      </c>
      <c r="FV235" s="0" t="n">
        <f aca="false">CW235</f>
        <v>0</v>
      </c>
      <c r="FW235" s="0" t="n">
        <f aca="false">CZ235</f>
        <v>0</v>
      </c>
      <c r="FX235" s="0" t="n">
        <f aca="false">DC235</f>
        <v>0</v>
      </c>
      <c r="FY235" s="0" t="n">
        <f aca="false">DF235</f>
        <v>0</v>
      </c>
      <c r="FZ235" s="0" t="n">
        <f aca="false">DI235</f>
        <v>0</v>
      </c>
      <c r="GA235" s="0" t="n">
        <f aca="false">DL235</f>
        <v>0</v>
      </c>
      <c r="GB235" s="0" t="n">
        <f aca="false">DO235</f>
        <v>0</v>
      </c>
      <c r="GC235" s="0" t="n">
        <f aca="false">DR235</f>
        <v>0</v>
      </c>
      <c r="GD235" s="0" t="n">
        <f aca="false">DU235</f>
        <v>0</v>
      </c>
      <c r="GE235" s="0" t="n">
        <f aca="false">DX235</f>
        <v>0</v>
      </c>
      <c r="GF235" s="0" t="n">
        <f aca="false">EA235</f>
        <v>0</v>
      </c>
      <c r="GG235" s="0" t="n">
        <f aca="false">ED235</f>
        <v>0</v>
      </c>
      <c r="GH235" s="0" t="n">
        <f aca="false">EG235</f>
        <v>0</v>
      </c>
      <c r="GI235" s="0" t="n">
        <f aca="false">EJ235</f>
        <v>0</v>
      </c>
      <c r="GJ235" s="0" t="n">
        <f aca="false">EM235</f>
        <v>0</v>
      </c>
      <c r="GK235" s="0" t="n">
        <f aca="false">EP235</f>
        <v>0</v>
      </c>
      <c r="GL235" s="0" t="n">
        <f aca="false">ES235</f>
        <v>0</v>
      </c>
      <c r="GM235" s="0" t="n">
        <f aca="false">EV235</f>
        <v>0</v>
      </c>
      <c r="GN235" s="0" t="n">
        <f aca="false">EY235</f>
        <v>0</v>
      </c>
      <c r="GO235" s="0" t="n">
        <f aca="false">FB235</f>
        <v>0</v>
      </c>
      <c r="GP235" s="0" t="n">
        <f aca="false">FE235</f>
        <v>0</v>
      </c>
      <c r="GQ235" s="0" t="n">
        <f aca="false">AD235</f>
        <v>56</v>
      </c>
      <c r="GR235" s="0" t="n">
        <f aca="false">GQ235/GQ237</f>
        <v>8</v>
      </c>
    </row>
    <row r="236" customFormat="false" ht="6" hidden="true" customHeight="true" outlineLevel="0" collapsed="false">
      <c r="A236" s="1"/>
      <c r="B236" s="13"/>
      <c r="C236" s="10"/>
      <c r="D236" s="10"/>
      <c r="E236" s="61"/>
      <c r="F236" s="79"/>
      <c r="G236" s="61"/>
      <c r="H236" s="10"/>
      <c r="I236" s="10"/>
      <c r="M236" s="17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 t="n">
        <f aca="false">IF(FH234&lt;FH235,FH234,FH235)</f>
        <v>0</v>
      </c>
      <c r="FI236" s="15" t="n">
        <f aca="false">IF(FI234&lt;FI235,FI234,FI235)</f>
        <v>0</v>
      </c>
      <c r="FJ236" s="15" t="n">
        <f aca="false">IF(FJ234&lt;FJ235,FJ234,FJ235)</f>
        <v>0</v>
      </c>
      <c r="FK236" s="15" t="n">
        <f aca="false">IF(FK234&lt;FK235,FK234,FK235)</f>
        <v>1</v>
      </c>
      <c r="FL236" s="15" t="n">
        <f aca="false">IF(FL234&lt;FL235,FL234,FL235)</f>
        <v>0</v>
      </c>
      <c r="FM236" s="15" t="n">
        <f aca="false">IF(FM234&lt;FM235,FM234,FM235)</f>
        <v>0</v>
      </c>
      <c r="FN236" s="15" t="n">
        <f aca="false">IF(FN234&lt;FN235,FN234,FN235)</f>
        <v>0</v>
      </c>
      <c r="FO236" s="15" t="n">
        <f aca="false">IF(FO234&lt;FO235,FO234,FO235)</f>
        <v>0</v>
      </c>
      <c r="FP236" s="15" t="n">
        <f aca="false">IF(FP234&lt;FP235,FP234,FP235)</f>
        <v>0</v>
      </c>
      <c r="FQ236" s="15" t="n">
        <f aca="false">IF(FQ234&lt;FQ235,FQ234,FQ235)</f>
        <v>0</v>
      </c>
      <c r="FR236" s="15" t="n">
        <f aca="false">IF(FR234&lt;FR235,FR234,FR235)</f>
        <v>0</v>
      </c>
      <c r="FS236" s="15" t="n">
        <f aca="false">IF(FS234&lt;FS235,FS234,FS235)</f>
        <v>0</v>
      </c>
      <c r="FT236" s="15" t="n">
        <f aca="false">IF(FT234&lt;FT235,FT234,FT235)</f>
        <v>0</v>
      </c>
      <c r="FU236" s="15" t="n">
        <f aca="false">IF(FU234&lt;FU235,FU234,FU235)</f>
        <v>0</v>
      </c>
      <c r="FV236" s="15" t="n">
        <f aca="false">IF(FV234&lt;FV235,FV234,FV235)</f>
        <v>0</v>
      </c>
      <c r="FW236" s="15" t="n">
        <f aca="false">IF(FW234&lt;FW235,FW234,FW235)</f>
        <v>0</v>
      </c>
      <c r="FX236" s="15" t="n">
        <f aca="false">IF(FX234&lt;FX235,FX234,FX235)</f>
        <v>0</v>
      </c>
      <c r="FY236" s="15" t="n">
        <f aca="false">IF(FY234&lt;FY235,FY234,FY235)</f>
        <v>0</v>
      </c>
      <c r="FZ236" s="15" t="n">
        <f aca="false">IF(FZ234&lt;FZ235,FZ234,FZ235)</f>
        <v>0</v>
      </c>
      <c r="GA236" s="15" t="n">
        <f aca="false">IF(GA234&lt;GA235,GA234,GA235)</f>
        <v>0</v>
      </c>
      <c r="GB236" s="15" t="n">
        <f aca="false">IF(GB234&lt;GB235,GB234,GB235)</f>
        <v>0</v>
      </c>
      <c r="GC236" s="15" t="n">
        <f aca="false">IF(GC234&lt;GC235,GC234,GC235)</f>
        <v>0</v>
      </c>
      <c r="GD236" s="15" t="n">
        <f aca="false">IF(GD234&lt;GD235,GD234,GD235)</f>
        <v>0</v>
      </c>
      <c r="GE236" s="15" t="n">
        <f aca="false">IF(GE234&lt;GE235,GE234,GE235)</f>
        <v>0</v>
      </c>
      <c r="GF236" s="15" t="n">
        <f aca="false">IF(GF234&lt;GF235,GF234,GF235)</f>
        <v>0</v>
      </c>
      <c r="GG236" s="15" t="n">
        <f aca="false">IF(GG234&lt;GG235,GG234,GG235)</f>
        <v>0</v>
      </c>
      <c r="GH236" s="15" t="n">
        <f aca="false">IF(GH234&lt;GH235,GH234,GH235)</f>
        <v>0</v>
      </c>
      <c r="GI236" s="15" t="n">
        <f aca="false">IF(GI234&lt;GI235,GI234,GI235)</f>
        <v>0</v>
      </c>
      <c r="GJ236" s="15" t="n">
        <f aca="false">IF(GJ234&lt;GJ235,GJ234,GJ235)</f>
        <v>0</v>
      </c>
      <c r="GK236" s="15" t="n">
        <f aca="false">IF(GK234&lt;GK235,GK234,GK235)</f>
        <v>0</v>
      </c>
      <c r="GL236" s="15" t="n">
        <f aca="false">IF(GL234&lt;GL235,GL234,GL235)</f>
        <v>0</v>
      </c>
      <c r="GM236" s="15" t="n">
        <f aca="false">IF(GM234&lt;GM235,GM234,GM235)</f>
        <v>0</v>
      </c>
      <c r="GN236" s="15" t="n">
        <f aca="false">IF(GN234&lt;GN235,GN234,GN235)</f>
        <v>0</v>
      </c>
      <c r="GO236" s="15" t="n">
        <f aca="false">IF(GO234&lt;GO235,GO234,GO235)</f>
        <v>0</v>
      </c>
      <c r="GP236" s="15" t="n">
        <f aca="false">IF(GP234&lt;GP235,GP234,GP235)</f>
        <v>0</v>
      </c>
    </row>
    <row r="237" customFormat="false" ht="6" hidden="true" customHeight="true" outlineLevel="0" collapsed="false">
      <c r="A237" s="1"/>
      <c r="B237" s="13"/>
      <c r="C237" s="10"/>
      <c r="D237" s="10"/>
      <c r="E237" s="61"/>
      <c r="F237" s="79"/>
      <c r="G237" s="61"/>
      <c r="H237" s="10"/>
      <c r="I237" s="10"/>
      <c r="M237" s="17"/>
      <c r="AC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0" t="n">
        <f aca="false">FH$3^FH236</f>
        <v>1</v>
      </c>
      <c r="FI237" s="0" t="n">
        <f aca="false">FI$3^FI236*FH237</f>
        <v>1</v>
      </c>
      <c r="FJ237" s="0" t="n">
        <f aca="false">FJ$3^FJ236*FI237</f>
        <v>1</v>
      </c>
      <c r="FK237" s="0" t="n">
        <f aca="false">FK$3^FK236*FJ237</f>
        <v>7</v>
      </c>
      <c r="FL237" s="0" t="n">
        <f aca="false">FL$3^FL236*FK237</f>
        <v>7</v>
      </c>
      <c r="FM237" s="0" t="n">
        <f aca="false">FM$3^FM236*FL237</f>
        <v>7</v>
      </c>
      <c r="FN237" s="0" t="n">
        <f aca="false">FN$3^FN236*FM237</f>
        <v>7</v>
      </c>
      <c r="FO237" s="0" t="n">
        <f aca="false">FO$3^FO236*FN237</f>
        <v>7</v>
      </c>
      <c r="FP237" s="0" t="n">
        <f aca="false">FP$3^FP236*FO237</f>
        <v>7</v>
      </c>
      <c r="FQ237" s="0" t="n">
        <f aca="false">FQ$3^FQ236*FP237</f>
        <v>7</v>
      </c>
      <c r="FR237" s="0" t="n">
        <f aca="false">FR$3^FR236*FQ237</f>
        <v>7</v>
      </c>
      <c r="FS237" s="0" t="n">
        <f aca="false">FS$3^FS236*FR237</f>
        <v>7</v>
      </c>
      <c r="FT237" s="0" t="n">
        <f aca="false">FT$3^FT236*FS237</f>
        <v>7</v>
      </c>
      <c r="FU237" s="0" t="n">
        <f aca="false">FU$3^FU236*FT237</f>
        <v>7</v>
      </c>
      <c r="FV237" s="0" t="n">
        <f aca="false">FV$3^FV236*FU237</f>
        <v>7</v>
      </c>
      <c r="FW237" s="0" t="n">
        <f aca="false">FW$3^FW236*FV237</f>
        <v>7</v>
      </c>
      <c r="FX237" s="0" t="n">
        <f aca="false">FX$3^FX236*FW237</f>
        <v>7</v>
      </c>
      <c r="FY237" s="0" t="n">
        <f aca="false">FY$3^FY236*FX237</f>
        <v>7</v>
      </c>
      <c r="FZ237" s="0" t="n">
        <f aca="false">FZ$3^FZ236*FY237</f>
        <v>7</v>
      </c>
      <c r="GA237" s="0" t="n">
        <f aca="false">GA$3^GA236*FZ237</f>
        <v>7</v>
      </c>
      <c r="GB237" s="0" t="n">
        <f aca="false">GB$3^GB236*GA237</f>
        <v>7</v>
      </c>
      <c r="GC237" s="0" t="n">
        <f aca="false">GC$3^GC236*GB237</f>
        <v>7</v>
      </c>
      <c r="GD237" s="0" t="n">
        <f aca="false">GD$3^GD236*GC237</f>
        <v>7</v>
      </c>
      <c r="GE237" s="0" t="n">
        <f aca="false">GE$3^GE236*GD237</f>
        <v>7</v>
      </c>
      <c r="GF237" s="0" t="n">
        <f aca="false">GF$3^GF236*GE237</f>
        <v>7</v>
      </c>
      <c r="GG237" s="0" t="n">
        <f aca="false">GG$3^GG236*GF237</f>
        <v>7</v>
      </c>
      <c r="GH237" s="0" t="n">
        <f aca="false">GH$3^GH236*GG237</f>
        <v>7</v>
      </c>
      <c r="GI237" s="0" t="n">
        <f aca="false">GI$3^GI236*GH237</f>
        <v>7</v>
      </c>
      <c r="GJ237" s="0" t="n">
        <f aca="false">GJ$3^GJ236*GI237</f>
        <v>7</v>
      </c>
      <c r="GK237" s="0" t="n">
        <f aca="false">GK$3^GK236*GJ237</f>
        <v>7</v>
      </c>
      <c r="GL237" s="0" t="n">
        <f aca="false">GL$3^GL236*GK237</f>
        <v>7</v>
      </c>
      <c r="GM237" s="0" t="n">
        <f aca="false">GM$3^GM236*GL237</f>
        <v>7</v>
      </c>
      <c r="GN237" s="0" t="n">
        <f aca="false">GN$3^GN236*GM237</f>
        <v>7</v>
      </c>
      <c r="GO237" s="0" t="n">
        <f aca="false">GO$3^GO236*GN237</f>
        <v>7</v>
      </c>
      <c r="GP237" s="0" t="n">
        <f aca="false">GP$3^GP236*GO237</f>
        <v>7</v>
      </c>
      <c r="GQ237" s="0" t="n">
        <f aca="false">GP237</f>
        <v>7</v>
      </c>
    </row>
    <row r="238" customFormat="false" ht="6" hidden="true" customHeight="true" outlineLevel="0" collapsed="false">
      <c r="A238" s="1"/>
      <c r="B238" s="13"/>
      <c r="C238" s="10"/>
      <c r="D238" s="10"/>
      <c r="E238" s="61"/>
      <c r="F238" s="79"/>
      <c r="G238" s="61"/>
      <c r="H238" s="10"/>
      <c r="I238" s="10"/>
      <c r="M238" s="17"/>
      <c r="AA238" s="0" t="s">
        <v>65</v>
      </c>
      <c r="AB238" s="15" t="n">
        <f aca="false">GU232</f>
        <v>7</v>
      </c>
      <c r="AC238" s="15" t="n">
        <f aca="false">GU230</f>
        <v>449</v>
      </c>
      <c r="AD238" s="0" t="n">
        <f aca="false">AC238-AC239*(AB239-AB238)</f>
        <v>449</v>
      </c>
      <c r="AE238" s="0" t="n">
        <v>256</v>
      </c>
      <c r="AF238" s="15" t="n">
        <f aca="false">IF(AD238/AE238=INT(AD238/AE238),1,0)</f>
        <v>0</v>
      </c>
      <c r="AG238" s="15" t="n">
        <f aca="false">IF(AF238=0,AD238,AD238/AE238)</f>
        <v>449</v>
      </c>
      <c r="AH238" s="15" t="n">
        <v>16</v>
      </c>
      <c r="AI238" s="15" t="n">
        <f aca="false">IF(AG238/AH238=INT(AG238/AH238),1,0)</f>
        <v>0</v>
      </c>
      <c r="AJ238" s="15" t="n">
        <f aca="false">IF(AI238=0,AG238,AG238/AH238)</f>
        <v>449</v>
      </c>
      <c r="AK238" s="15" t="n">
        <v>4</v>
      </c>
      <c r="AL238" s="15" t="n">
        <f aca="false">IF(AJ238/AK238=INT(AJ238/AK238),1,0)</f>
        <v>0</v>
      </c>
      <c r="AM238" s="15" t="n">
        <f aca="false">IF(AL238=0,AJ238,AJ238/AK238)</f>
        <v>449</v>
      </c>
      <c r="AN238" s="15" t="n">
        <v>2</v>
      </c>
      <c r="AO238" s="15" t="n">
        <f aca="false">IF(AM238/AN238=INT(AM238/AN238),1,0)</f>
        <v>0</v>
      </c>
      <c r="AP238" s="15" t="n">
        <f aca="false">IF(AO238=0,AM238,AM238/AN238)</f>
        <v>449</v>
      </c>
      <c r="AQ238" s="15" t="n">
        <v>81</v>
      </c>
      <c r="AR238" s="15" t="n">
        <f aca="false">IF(AP238/AQ238=INT(AP238/AQ238),1,0)</f>
        <v>0</v>
      </c>
      <c r="AS238" s="15" t="n">
        <f aca="false">IF(AR238=0,AP238,AP238/AQ238)</f>
        <v>449</v>
      </c>
      <c r="AT238" s="15" t="n">
        <v>9</v>
      </c>
      <c r="AU238" s="15" t="n">
        <f aca="false">IF(AS238/AT238=INT(AS238/AT238),1,0)</f>
        <v>0</v>
      </c>
      <c r="AV238" s="15" t="n">
        <f aca="false">IF(AU238=0,AS238,AS238/AT238)</f>
        <v>449</v>
      </c>
      <c r="AW238" s="15" t="n">
        <v>3</v>
      </c>
      <c r="AX238" s="15" t="n">
        <f aca="false">IF(AV238/AW238=INT(AV238/AW238),1,0)</f>
        <v>0</v>
      </c>
      <c r="AY238" s="15" t="n">
        <f aca="false">IF(AX238=0,AV238,AV238/AW238)</f>
        <v>449</v>
      </c>
      <c r="AZ238" s="15" t="n">
        <v>25</v>
      </c>
      <c r="BA238" s="15" t="n">
        <f aca="false">IF(AY238/AZ238=INT(AY238/AZ238),1,0)</f>
        <v>0</v>
      </c>
      <c r="BB238" s="15" t="n">
        <f aca="false">IF(BA238=0,AY238,AY238/AZ238)</f>
        <v>449</v>
      </c>
      <c r="BC238" s="15" t="n">
        <v>5</v>
      </c>
      <c r="BD238" s="15" t="n">
        <f aca="false">IF(BB238/BC238=INT(BB238/BC238),1,0)</f>
        <v>0</v>
      </c>
      <c r="BE238" s="15" t="n">
        <f aca="false">IF(BD238=0,BB238,BB238/BC238)</f>
        <v>449</v>
      </c>
      <c r="BF238" s="15" t="n">
        <v>49</v>
      </c>
      <c r="BG238" s="15" t="n">
        <f aca="false">IF(BE238/BF238=INT(BE238/BF238),1,0)</f>
        <v>0</v>
      </c>
      <c r="BH238" s="15" t="n">
        <f aca="false">IF(BG238=0,BE238,BE238/BF238)</f>
        <v>449</v>
      </c>
      <c r="BI238" s="15" t="n">
        <v>7</v>
      </c>
      <c r="BJ238" s="15" t="n">
        <f aca="false">IF(BH238/BI238=INT(BH238/BI238),1,0)</f>
        <v>0</v>
      </c>
      <c r="BK238" s="15" t="n">
        <f aca="false">IF(BJ238=0,BH238,BH238/BI238)</f>
        <v>449</v>
      </c>
      <c r="BL238" s="15" t="n">
        <v>121</v>
      </c>
      <c r="BM238" s="15" t="n">
        <f aca="false">IF(BK238/BL238=INT(BK238/BL238),1,0)</f>
        <v>0</v>
      </c>
      <c r="BN238" s="15" t="n">
        <f aca="false">IF(BM238=0,BK238,BK238/BL238)</f>
        <v>449</v>
      </c>
      <c r="BO238" s="15" t="n">
        <v>11</v>
      </c>
      <c r="BP238" s="15" t="n">
        <f aca="false">IF(BN238/BO238=INT(BN238/BO238),1,0)</f>
        <v>0</v>
      </c>
      <c r="BQ238" s="15" t="n">
        <f aca="false">IF(BP238=0,BN238,BN238/BO238)</f>
        <v>449</v>
      </c>
      <c r="BR238" s="15" t="n">
        <v>169</v>
      </c>
      <c r="BS238" s="15" t="n">
        <f aca="false">IF(BQ238/BR238=INT(BQ238/BR238),1,0)</f>
        <v>0</v>
      </c>
      <c r="BT238" s="15" t="n">
        <f aca="false">IF(BS238=0,BQ238,BQ238/BR238)</f>
        <v>449</v>
      </c>
      <c r="BU238" s="15" t="n">
        <v>13</v>
      </c>
      <c r="BV238" s="15" t="n">
        <f aca="false">IF(BT238/BU238=INT(BT238/BU238),1,0)</f>
        <v>0</v>
      </c>
      <c r="BW238" s="15" t="n">
        <f aca="false">IF(BV238=0,BT238,BT238/BU238)</f>
        <v>449</v>
      </c>
      <c r="BX238" s="15" t="n">
        <v>17</v>
      </c>
      <c r="BY238" s="15" t="n">
        <f aca="false">IF(BW238/BX238=INT(BW238/BX238),1,0)</f>
        <v>0</v>
      </c>
      <c r="BZ238" s="15" t="n">
        <f aca="false">IF(BY238=0,BW238,BW238/BX238)</f>
        <v>449</v>
      </c>
      <c r="CA238" s="15" t="n">
        <v>19</v>
      </c>
      <c r="CB238" s="15" t="n">
        <f aca="false">IF(BZ238/CA238=INT(BZ238/CA238),1,0)</f>
        <v>0</v>
      </c>
      <c r="CC238" s="15" t="n">
        <f aca="false">IF(CB238=0,BZ238,BZ238/CA238)</f>
        <v>449</v>
      </c>
      <c r="CD238" s="15" t="n">
        <v>23</v>
      </c>
      <c r="CE238" s="15" t="n">
        <f aca="false">IF(CC238/CD238=INT(CC238/CD238),1,0)</f>
        <v>0</v>
      </c>
      <c r="CF238" s="15" t="n">
        <f aca="false">IF(CE238=0,CC238,CC238/CD238)</f>
        <v>449</v>
      </c>
      <c r="CG238" s="15" t="n">
        <v>29</v>
      </c>
      <c r="CH238" s="15" t="n">
        <f aca="false">IF(CF238/CG238=INT(CF238/CG238),1,0)</f>
        <v>0</v>
      </c>
      <c r="CI238" s="15" t="n">
        <f aca="false">IF(CH238=0,CF238,CF238/CG238)</f>
        <v>449</v>
      </c>
      <c r="CJ238" s="15" t="n">
        <v>31</v>
      </c>
      <c r="CK238" s="15" t="n">
        <f aca="false">IF(CI238/CJ238=INT(CI238/CJ238),1,0)</f>
        <v>0</v>
      </c>
      <c r="CL238" s="15" t="n">
        <f aca="false">IF(CK238=0,CI238,CI238/CJ238)</f>
        <v>449</v>
      </c>
      <c r="CM238" s="15" t="n">
        <v>37</v>
      </c>
      <c r="CN238" s="15" t="n">
        <f aca="false">IF(CL238/CM238=INT(CL238/CM238),1,0)</f>
        <v>0</v>
      </c>
      <c r="CO238" s="15" t="n">
        <f aca="false">IF(CN238=0,CL238,CL238/CM238)</f>
        <v>449</v>
      </c>
      <c r="CP238" s="15" t="n">
        <v>41</v>
      </c>
      <c r="CQ238" s="15" t="n">
        <f aca="false">IF(CO238/CP238=INT(CO238/CP238),1,0)</f>
        <v>0</v>
      </c>
      <c r="CR238" s="15" t="n">
        <f aca="false">IF(CQ238=0,CO238,CO238/CP238)</f>
        <v>449</v>
      </c>
      <c r="CS238" s="15" t="n">
        <v>43</v>
      </c>
      <c r="CT238" s="15" t="n">
        <f aca="false">IF(CR238/CS238=INT(CR238/CS238),1,0)</f>
        <v>0</v>
      </c>
      <c r="CU238" s="15" t="n">
        <f aca="false">IF(CT238=0,CR238,CR238/CS238)</f>
        <v>449</v>
      </c>
      <c r="CV238" s="15" t="n">
        <v>47</v>
      </c>
      <c r="CW238" s="15" t="n">
        <f aca="false">IF(CU238/CV238=INT(CU238/CV238),1,0)</f>
        <v>0</v>
      </c>
      <c r="CX238" s="15" t="n">
        <f aca="false">IF(CW238=0,CU238,CU238/CV238)</f>
        <v>449</v>
      </c>
      <c r="CY238" s="15" t="n">
        <v>53</v>
      </c>
      <c r="CZ238" s="15" t="n">
        <f aca="false">IF(CX238/CY238=INT(CX238/CY238),1,0)</f>
        <v>0</v>
      </c>
      <c r="DA238" s="15" t="n">
        <f aca="false">IF(CZ238=0,CX238,CX238/CY238)</f>
        <v>449</v>
      </c>
      <c r="DB238" s="15" t="n">
        <v>59</v>
      </c>
      <c r="DC238" s="15" t="n">
        <f aca="false">IF(DA238/DB238=INT(DA238/DB238),1,0)</f>
        <v>0</v>
      </c>
      <c r="DD238" s="15" t="n">
        <f aca="false">IF(DC238=0,DA238,DA238/DB238)</f>
        <v>449</v>
      </c>
      <c r="DE238" s="15" t="n">
        <v>61</v>
      </c>
      <c r="DF238" s="15" t="n">
        <f aca="false">IF(DD238/DE238=INT(DD238/DE238),1,0)</f>
        <v>0</v>
      </c>
      <c r="DG238" s="15" t="n">
        <f aca="false">IF(DF238=0,DD238,DD238/DE238)</f>
        <v>449</v>
      </c>
      <c r="DH238" s="15" t="n">
        <v>67</v>
      </c>
      <c r="DI238" s="15" t="n">
        <f aca="false">IF(DG238/DH238=INT(DG238/DH238),1,0)</f>
        <v>0</v>
      </c>
      <c r="DJ238" s="15" t="n">
        <f aca="false">IF(DI238=0,DG238,DG238/DH238)</f>
        <v>449</v>
      </c>
      <c r="DK238" s="15" t="n">
        <v>71</v>
      </c>
      <c r="DL238" s="15" t="n">
        <f aca="false">IF(DJ238/DK238=INT(DJ238/DK238),1,0)</f>
        <v>0</v>
      </c>
      <c r="DM238" s="15" t="n">
        <f aca="false">IF(DL238=0,DJ238,DJ238/DK238)</f>
        <v>449</v>
      </c>
      <c r="DN238" s="15" t="n">
        <v>73</v>
      </c>
      <c r="DO238" s="15" t="n">
        <f aca="false">IF(DM238/DN238=INT(DM238/DN238),1,0)</f>
        <v>0</v>
      </c>
      <c r="DP238" s="15" t="n">
        <f aca="false">IF(DO238=0,DM238,DM238/DN238)</f>
        <v>449</v>
      </c>
      <c r="DQ238" s="15" t="n">
        <v>79</v>
      </c>
      <c r="DR238" s="15" t="n">
        <f aca="false">IF(DP238/DQ238=INT(DP238/DQ238),1,0)</f>
        <v>0</v>
      </c>
      <c r="DS238" s="15" t="n">
        <f aca="false">IF(DR238=0,DP238,DP238/DQ238)</f>
        <v>449</v>
      </c>
      <c r="DT238" s="15" t="n">
        <v>83</v>
      </c>
      <c r="DU238" s="15" t="n">
        <f aca="false">IF(DS238/DT238=INT(DS238/DT238),1,0)</f>
        <v>0</v>
      </c>
      <c r="DV238" s="15" t="n">
        <f aca="false">IF(DU238=0,DS238,DS238/DT238)</f>
        <v>449</v>
      </c>
      <c r="DW238" s="15" t="n">
        <v>89</v>
      </c>
      <c r="DX238" s="15" t="n">
        <f aca="false">IF(DV238/DW238=INT(DV238/DW238),1,0)</f>
        <v>0</v>
      </c>
      <c r="DY238" s="15" t="n">
        <f aca="false">IF(DX238=0,DV238,DV238/DW238)</f>
        <v>449</v>
      </c>
      <c r="DZ238" s="15" t="n">
        <v>97</v>
      </c>
      <c r="EA238" s="15" t="n">
        <f aca="false">IF(DY238/DZ238=INT(DY238/DZ238),1,0)</f>
        <v>0</v>
      </c>
      <c r="EB238" s="15" t="n">
        <f aca="false">IF(EA238=0,DY238,DY238/DZ238)</f>
        <v>449</v>
      </c>
      <c r="EC238" s="15" t="n">
        <v>101</v>
      </c>
      <c r="ED238" s="15" t="n">
        <f aca="false">IF(EB238/EC238=INT(EB238/EC238),1,0)</f>
        <v>0</v>
      </c>
      <c r="EE238" s="15" t="n">
        <f aca="false">IF(ED238=0,EB238,EB238/EC238)</f>
        <v>449</v>
      </c>
      <c r="EF238" s="15" t="n">
        <v>103</v>
      </c>
      <c r="EG238" s="15" t="n">
        <f aca="false">IF(EE238/EF238=INT(EE238/EF238),1,0)</f>
        <v>0</v>
      </c>
      <c r="EH238" s="15" t="n">
        <f aca="false">IF(EG238=0,EE238,EE238/EF238)</f>
        <v>449</v>
      </c>
      <c r="EI238" s="15" t="n">
        <v>107</v>
      </c>
      <c r="EJ238" s="15" t="n">
        <f aca="false">IF(EH238/EI238=INT(EH238/EI238),1,0)</f>
        <v>0</v>
      </c>
      <c r="EK238" s="15" t="n">
        <f aca="false">IF(EJ238=0,EH238,EH238/EI238)</f>
        <v>449</v>
      </c>
      <c r="EL238" s="15" t="n">
        <v>109</v>
      </c>
      <c r="EM238" s="15" t="n">
        <f aca="false">IF(EK238/EL238=INT(EK238/EL238),1,0)</f>
        <v>0</v>
      </c>
      <c r="EN238" s="15" t="n">
        <f aca="false">IF(EM238=0,EK238,EK238/EL238)</f>
        <v>449</v>
      </c>
      <c r="EO238" s="15" t="n">
        <v>113</v>
      </c>
      <c r="EP238" s="15" t="n">
        <f aca="false">IF(EN238/EO238=INT(EN238/EO238),1,0)</f>
        <v>0</v>
      </c>
      <c r="EQ238" s="15" t="n">
        <f aca="false">IF(EP238=0,EN238,EN238/EO238)</f>
        <v>449</v>
      </c>
      <c r="ER238" s="15" t="n">
        <v>127</v>
      </c>
      <c r="ES238" s="15" t="n">
        <f aca="false">IF(EQ238/ER238=INT(EQ238/ER238),1,0)</f>
        <v>0</v>
      </c>
      <c r="ET238" s="15" t="n">
        <f aca="false">IF(ES238=0,EQ238,EQ238/ER238)</f>
        <v>449</v>
      </c>
      <c r="EU238" s="15" t="n">
        <v>131</v>
      </c>
      <c r="EV238" s="15" t="n">
        <f aca="false">IF(ET238/EU238=INT(ET238/EU238),1,0)</f>
        <v>0</v>
      </c>
      <c r="EW238" s="15" t="n">
        <f aca="false">IF(EV238=0,ET238,ET238/EU238)</f>
        <v>449</v>
      </c>
      <c r="EX238" s="15" t="n">
        <v>137</v>
      </c>
      <c r="EY238" s="15" t="n">
        <f aca="false">IF(EW238/EX238=INT(EW238/EX238),1,0)</f>
        <v>0</v>
      </c>
      <c r="EZ238" s="15" t="n">
        <f aca="false">IF(EY238=0,EW238,EW238/EX238)</f>
        <v>449</v>
      </c>
      <c r="FA238" s="15" t="n">
        <v>139</v>
      </c>
      <c r="FB238" s="15" t="n">
        <f aca="false">IF(EZ238/FA238=INT(EZ238/FA238),1,0)</f>
        <v>0</v>
      </c>
      <c r="FC238" s="15" t="n">
        <f aca="false">IF(FB238=0,EZ238,EZ238/FA238)</f>
        <v>449</v>
      </c>
      <c r="FD238" s="15" t="n">
        <v>149</v>
      </c>
      <c r="FE238" s="15" t="n">
        <f aca="false">IF(FC238/FD238=INT(FC238/FD238),1,0)</f>
        <v>0</v>
      </c>
      <c r="FF238" s="15" t="n">
        <f aca="false">IF(FE238=0,FC238,FC238/FD238)</f>
        <v>449</v>
      </c>
      <c r="FG238" s="15"/>
      <c r="FH238" s="15" t="n">
        <f aca="false">8*AF238+4*AI238+2*AL238+AO238</f>
        <v>0</v>
      </c>
      <c r="FI238" s="15" t="n">
        <f aca="false">4*AR238+2*AU238+AX238</f>
        <v>0</v>
      </c>
      <c r="FJ238" s="15" t="n">
        <f aca="false">2*BA238+BD238</f>
        <v>0</v>
      </c>
      <c r="FK238" s="15" t="n">
        <f aca="false">2*BG238+BJ238</f>
        <v>0</v>
      </c>
      <c r="FL238" s="15" t="n">
        <f aca="false">2*BM238+BP238</f>
        <v>0</v>
      </c>
      <c r="FM238" s="15" t="n">
        <f aca="false">2*BS238+BV238</f>
        <v>0</v>
      </c>
      <c r="FN238" s="15" t="n">
        <f aca="false">BY238</f>
        <v>0</v>
      </c>
      <c r="FO238" s="15" t="n">
        <f aca="false">CB238</f>
        <v>0</v>
      </c>
      <c r="FP238" s="15" t="n">
        <f aca="false">CE238</f>
        <v>0</v>
      </c>
      <c r="FQ238" s="15" t="n">
        <f aca="false">CH238</f>
        <v>0</v>
      </c>
      <c r="FR238" s="15" t="n">
        <f aca="false">CK238</f>
        <v>0</v>
      </c>
      <c r="FS238" s="0" t="n">
        <f aca="false">CN238</f>
        <v>0</v>
      </c>
      <c r="FT238" s="0" t="n">
        <f aca="false">CQ238</f>
        <v>0</v>
      </c>
      <c r="FU238" s="0" t="n">
        <f aca="false">CT238</f>
        <v>0</v>
      </c>
      <c r="FV238" s="0" t="n">
        <f aca="false">CW238</f>
        <v>0</v>
      </c>
      <c r="FW238" s="0" t="n">
        <f aca="false">CZ238</f>
        <v>0</v>
      </c>
      <c r="FX238" s="0" t="n">
        <f aca="false">DC238</f>
        <v>0</v>
      </c>
      <c r="FY238" s="0" t="n">
        <f aca="false">DF238</f>
        <v>0</v>
      </c>
      <c r="FZ238" s="0" t="n">
        <f aca="false">DI238</f>
        <v>0</v>
      </c>
      <c r="GA238" s="0" t="n">
        <f aca="false">DL238</f>
        <v>0</v>
      </c>
      <c r="GB238" s="0" t="n">
        <f aca="false">DO238</f>
        <v>0</v>
      </c>
      <c r="GC238" s="0" t="n">
        <f aca="false">DR238</f>
        <v>0</v>
      </c>
      <c r="GD238" s="0" t="n">
        <f aca="false">DU238</f>
        <v>0</v>
      </c>
      <c r="GE238" s="0" t="n">
        <f aca="false">DX238</f>
        <v>0</v>
      </c>
      <c r="GF238" s="0" t="n">
        <f aca="false">EA238</f>
        <v>0</v>
      </c>
      <c r="GG238" s="0" t="n">
        <f aca="false">ED238</f>
        <v>0</v>
      </c>
      <c r="GH238" s="0" t="n">
        <f aca="false">EG238</f>
        <v>0</v>
      </c>
      <c r="GI238" s="0" t="n">
        <f aca="false">EJ238</f>
        <v>0</v>
      </c>
      <c r="GJ238" s="0" t="n">
        <f aca="false">EM238</f>
        <v>0</v>
      </c>
      <c r="GK238" s="0" t="n">
        <f aca="false">EP238</f>
        <v>0</v>
      </c>
      <c r="GL238" s="0" t="n">
        <f aca="false">ES238</f>
        <v>0</v>
      </c>
      <c r="GM238" s="0" t="n">
        <f aca="false">EV238</f>
        <v>0</v>
      </c>
      <c r="GN238" s="0" t="n">
        <f aca="false">EY238</f>
        <v>0</v>
      </c>
      <c r="GO238" s="0" t="n">
        <f aca="false">FB238</f>
        <v>0</v>
      </c>
      <c r="GP238" s="0" t="n">
        <f aca="false">FE238</f>
        <v>0</v>
      </c>
      <c r="GQ238" s="0" t="n">
        <f aca="false">AD238</f>
        <v>449</v>
      </c>
      <c r="GR238" s="0" t="n">
        <f aca="false">GQ238/GQ241</f>
        <v>449</v>
      </c>
    </row>
    <row r="239" customFormat="false" ht="6" hidden="true" customHeight="true" outlineLevel="0" collapsed="false">
      <c r="A239" s="1"/>
      <c r="B239" s="13"/>
      <c r="C239" s="10"/>
      <c r="D239" s="10"/>
      <c r="E239" s="61"/>
      <c r="F239" s="79"/>
      <c r="G239" s="61"/>
      <c r="H239" s="10"/>
      <c r="I239" s="10"/>
      <c r="M239" s="17"/>
      <c r="AB239" s="0" t="n">
        <f aca="false">AB238+INT(AC238/AC239)</f>
        <v>7</v>
      </c>
      <c r="AC239" s="15" t="n">
        <f aca="false">GU231</f>
        <v>456</v>
      </c>
      <c r="AD239" s="0" t="n">
        <f aca="false">AC239</f>
        <v>456</v>
      </c>
      <c r="AE239" s="0" t="n">
        <v>256</v>
      </c>
      <c r="AF239" s="15" t="n">
        <f aca="false">IF(AD239/AE239=INT(AD239/AE239),1,0)</f>
        <v>0</v>
      </c>
      <c r="AG239" s="15" t="n">
        <f aca="false">IF(AF239=0,AD239,AD239/AE239)</f>
        <v>456</v>
      </c>
      <c r="AH239" s="15" t="n">
        <v>16</v>
      </c>
      <c r="AI239" s="15" t="n">
        <f aca="false">IF(AG239/AH239=INT(AG239/AH239),1,0)</f>
        <v>0</v>
      </c>
      <c r="AJ239" s="15" t="n">
        <f aca="false">IF(AI239=0,AG239,AG239/AH239)</f>
        <v>456</v>
      </c>
      <c r="AK239" s="15" t="n">
        <v>4</v>
      </c>
      <c r="AL239" s="15" t="n">
        <f aca="false">IF(AJ239/AK239=INT(AJ239/AK239),1,0)</f>
        <v>1</v>
      </c>
      <c r="AM239" s="15" t="n">
        <f aca="false">IF(AL239=0,AJ239,AJ239/AK239)</f>
        <v>114</v>
      </c>
      <c r="AN239" s="15" t="n">
        <v>2</v>
      </c>
      <c r="AO239" s="15" t="n">
        <f aca="false">IF(AM239/AN239=INT(AM239/AN239),1,0)</f>
        <v>1</v>
      </c>
      <c r="AP239" s="15" t="n">
        <f aca="false">IF(AO239=0,AM239,AM239/AN239)</f>
        <v>57</v>
      </c>
      <c r="AQ239" s="15" t="n">
        <v>81</v>
      </c>
      <c r="AR239" s="15" t="n">
        <f aca="false">IF(AP239/AQ239=INT(AP239/AQ239),1,0)</f>
        <v>0</v>
      </c>
      <c r="AS239" s="15" t="n">
        <f aca="false">IF(AR239=0,AP239,AP239/AQ239)</f>
        <v>57</v>
      </c>
      <c r="AT239" s="15" t="n">
        <v>9</v>
      </c>
      <c r="AU239" s="15" t="n">
        <f aca="false">IF(AS239/AT239=INT(AS239/AT239),1,0)</f>
        <v>0</v>
      </c>
      <c r="AV239" s="15" t="n">
        <f aca="false">IF(AU239=0,AS239,AS239/AT239)</f>
        <v>57</v>
      </c>
      <c r="AW239" s="15" t="n">
        <v>3</v>
      </c>
      <c r="AX239" s="15" t="n">
        <f aca="false">IF(AV239/AW239=INT(AV239/AW239),1,0)</f>
        <v>1</v>
      </c>
      <c r="AY239" s="15" t="n">
        <f aca="false">IF(AX239=0,AV239,AV239/AW239)</f>
        <v>19</v>
      </c>
      <c r="AZ239" s="15" t="n">
        <v>25</v>
      </c>
      <c r="BA239" s="15" t="n">
        <f aca="false">IF(AY239/AZ239=INT(AY239/AZ239),1,0)</f>
        <v>0</v>
      </c>
      <c r="BB239" s="15" t="n">
        <f aca="false">IF(BA239=0,AY239,AY239/AZ239)</f>
        <v>19</v>
      </c>
      <c r="BC239" s="15" t="n">
        <v>5</v>
      </c>
      <c r="BD239" s="15" t="n">
        <f aca="false">IF(BB239/BC239=INT(BB239/BC239),1,0)</f>
        <v>0</v>
      </c>
      <c r="BE239" s="15" t="n">
        <f aca="false">IF(BD239=0,BB239,BB239/BC239)</f>
        <v>19</v>
      </c>
      <c r="BF239" s="15" t="n">
        <v>49</v>
      </c>
      <c r="BG239" s="15" t="n">
        <f aca="false">IF(BE239/BF239=INT(BE239/BF239),1,0)</f>
        <v>0</v>
      </c>
      <c r="BH239" s="15" t="n">
        <f aca="false">IF(BG239=0,BE239,BE239/BF239)</f>
        <v>19</v>
      </c>
      <c r="BI239" s="15" t="n">
        <v>7</v>
      </c>
      <c r="BJ239" s="15" t="n">
        <f aca="false">IF(BH239/BI239=INT(BH239/BI239),1,0)</f>
        <v>0</v>
      </c>
      <c r="BK239" s="15" t="n">
        <f aca="false">IF(BJ239=0,BH239,BH239/BI239)</f>
        <v>19</v>
      </c>
      <c r="BL239" s="15" t="n">
        <v>121</v>
      </c>
      <c r="BM239" s="15" t="n">
        <f aca="false">IF(BK239/BL239=INT(BK239/BL239),1,0)</f>
        <v>0</v>
      </c>
      <c r="BN239" s="15" t="n">
        <f aca="false">IF(BM239=0,BK239,BK239/BL239)</f>
        <v>19</v>
      </c>
      <c r="BO239" s="15" t="n">
        <v>11</v>
      </c>
      <c r="BP239" s="15" t="n">
        <f aca="false">IF(BN239/BO239=INT(BN239/BO239),1,0)</f>
        <v>0</v>
      </c>
      <c r="BQ239" s="15" t="n">
        <f aca="false">IF(BP239=0,BN239,BN239/BO239)</f>
        <v>19</v>
      </c>
      <c r="BR239" s="15" t="n">
        <v>169</v>
      </c>
      <c r="BS239" s="15" t="n">
        <f aca="false">IF(BQ239/BR239=INT(BQ239/BR239),1,0)</f>
        <v>0</v>
      </c>
      <c r="BT239" s="15" t="n">
        <f aca="false">IF(BS239=0,BQ239,BQ239/BR239)</f>
        <v>19</v>
      </c>
      <c r="BU239" s="15" t="n">
        <v>13</v>
      </c>
      <c r="BV239" s="15" t="n">
        <f aca="false">IF(BT239/BU239=INT(BT239/BU239),1,0)</f>
        <v>0</v>
      </c>
      <c r="BW239" s="15" t="n">
        <f aca="false">IF(BV239=0,BT239,BT239/BU239)</f>
        <v>19</v>
      </c>
      <c r="BX239" s="15" t="n">
        <v>17</v>
      </c>
      <c r="BY239" s="15" t="n">
        <f aca="false">IF(BW239/BX239=INT(BW239/BX239),1,0)</f>
        <v>0</v>
      </c>
      <c r="BZ239" s="15" t="n">
        <f aca="false">IF(BY239=0,BW239,BW239/BX239)</f>
        <v>19</v>
      </c>
      <c r="CA239" s="15" t="n">
        <v>19</v>
      </c>
      <c r="CB239" s="15" t="n">
        <f aca="false">IF(BZ239/CA239=INT(BZ239/CA239),1,0)</f>
        <v>1</v>
      </c>
      <c r="CC239" s="15" t="n">
        <f aca="false">IF(CB239=0,BZ239,BZ239/CA239)</f>
        <v>1</v>
      </c>
      <c r="CD239" s="15" t="n">
        <v>23</v>
      </c>
      <c r="CE239" s="15" t="n">
        <f aca="false">IF(CC239/CD239=INT(CC239/CD239),1,0)</f>
        <v>0</v>
      </c>
      <c r="CF239" s="15" t="n">
        <f aca="false">IF(CE239=0,CC239,CC239/CD239)</f>
        <v>1</v>
      </c>
      <c r="CG239" s="15" t="n">
        <v>29</v>
      </c>
      <c r="CH239" s="15" t="n">
        <f aca="false">IF(CF239/CG239=INT(CF239/CG239),1,0)</f>
        <v>0</v>
      </c>
      <c r="CI239" s="15" t="n">
        <f aca="false">IF(CH239=0,CF239,CF239/CG239)</f>
        <v>1</v>
      </c>
      <c r="CJ239" s="15" t="n">
        <v>31</v>
      </c>
      <c r="CK239" s="15" t="n">
        <f aca="false">IF(CI239/CJ239=INT(CI239/CJ239),1,0)</f>
        <v>0</v>
      </c>
      <c r="CL239" s="15" t="n">
        <f aca="false">IF(CK239=0,CI239,CI239/CJ239)</f>
        <v>1</v>
      </c>
      <c r="CM239" s="15" t="n">
        <v>37</v>
      </c>
      <c r="CN239" s="15" t="n">
        <f aca="false">IF(CL239/CM239=INT(CL239/CM239),1,0)</f>
        <v>0</v>
      </c>
      <c r="CO239" s="15" t="n">
        <f aca="false">IF(CN239=0,CL239,CL239/CM239)</f>
        <v>1</v>
      </c>
      <c r="CP239" s="15" t="n">
        <v>41</v>
      </c>
      <c r="CQ239" s="15" t="n">
        <f aca="false">IF(CO239/CP239=INT(CO239/CP239),1,0)</f>
        <v>0</v>
      </c>
      <c r="CR239" s="15" t="n">
        <f aca="false">IF(CQ239=0,CO239,CO239/CP239)</f>
        <v>1</v>
      </c>
      <c r="CS239" s="15" t="n">
        <v>43</v>
      </c>
      <c r="CT239" s="15" t="n">
        <f aca="false">IF(CR239/CS239=INT(CR239/CS239),1,0)</f>
        <v>0</v>
      </c>
      <c r="CU239" s="15" t="n">
        <f aca="false">IF(CT239=0,CR239,CR239/CS239)</f>
        <v>1</v>
      </c>
      <c r="CV239" s="15" t="n">
        <v>47</v>
      </c>
      <c r="CW239" s="15" t="n">
        <f aca="false">IF(CU239/CV239=INT(CU239/CV239),1,0)</f>
        <v>0</v>
      </c>
      <c r="CX239" s="15" t="n">
        <f aca="false">IF(CW239=0,CU239,CU239/CV239)</f>
        <v>1</v>
      </c>
      <c r="CY239" s="15" t="n">
        <v>53</v>
      </c>
      <c r="CZ239" s="15" t="n">
        <f aca="false">IF(CX239/CY239=INT(CX239/CY239),1,0)</f>
        <v>0</v>
      </c>
      <c r="DA239" s="15" t="n">
        <f aca="false">IF(CZ239=0,CX239,CX239/CY239)</f>
        <v>1</v>
      </c>
      <c r="DB239" s="15" t="n">
        <v>59</v>
      </c>
      <c r="DC239" s="15" t="n">
        <f aca="false">IF(DA239/DB239=INT(DA239/DB239),1,0)</f>
        <v>0</v>
      </c>
      <c r="DD239" s="15" t="n">
        <f aca="false">IF(DC239=0,DA239,DA239/DB239)</f>
        <v>1</v>
      </c>
      <c r="DE239" s="15" t="n">
        <v>61</v>
      </c>
      <c r="DF239" s="15" t="n">
        <f aca="false">IF(DD239/DE239=INT(DD239/DE239),1,0)</f>
        <v>0</v>
      </c>
      <c r="DG239" s="15" t="n">
        <f aca="false">IF(DF239=0,DD239,DD239/DE239)</f>
        <v>1</v>
      </c>
      <c r="DH239" s="15" t="n">
        <v>67</v>
      </c>
      <c r="DI239" s="15" t="n">
        <f aca="false">IF(DG239/DH239=INT(DG239/DH239),1,0)</f>
        <v>0</v>
      </c>
      <c r="DJ239" s="15" t="n">
        <f aca="false">IF(DI239=0,DG239,DG239/DH239)</f>
        <v>1</v>
      </c>
      <c r="DK239" s="15" t="n">
        <v>71</v>
      </c>
      <c r="DL239" s="15" t="n">
        <f aca="false">IF(DJ239/DK239=INT(DJ239/DK239),1,0)</f>
        <v>0</v>
      </c>
      <c r="DM239" s="15" t="n">
        <f aca="false">IF(DL239=0,DJ239,DJ239/DK239)</f>
        <v>1</v>
      </c>
      <c r="DN239" s="15" t="n">
        <v>73</v>
      </c>
      <c r="DO239" s="15" t="n">
        <f aca="false">IF(DM239/DN239=INT(DM239/DN239),1,0)</f>
        <v>0</v>
      </c>
      <c r="DP239" s="15" t="n">
        <f aca="false">IF(DO239=0,DM239,DM239/DN239)</f>
        <v>1</v>
      </c>
      <c r="DQ239" s="15" t="n">
        <v>79</v>
      </c>
      <c r="DR239" s="15" t="n">
        <f aca="false">IF(DP239/DQ239=INT(DP239/DQ239),1,0)</f>
        <v>0</v>
      </c>
      <c r="DS239" s="15" t="n">
        <f aca="false">IF(DR239=0,DP239,DP239/DQ239)</f>
        <v>1</v>
      </c>
      <c r="DT239" s="15" t="n">
        <v>83</v>
      </c>
      <c r="DU239" s="15" t="n">
        <f aca="false">IF(DS239/DT239=INT(DS239/DT239),1,0)</f>
        <v>0</v>
      </c>
      <c r="DV239" s="15" t="n">
        <f aca="false">IF(DU239=0,DS239,DS239/DT239)</f>
        <v>1</v>
      </c>
      <c r="DW239" s="15" t="n">
        <v>89</v>
      </c>
      <c r="DX239" s="15" t="n">
        <f aca="false">IF(DV239/DW239=INT(DV239/DW239),1,0)</f>
        <v>0</v>
      </c>
      <c r="DY239" s="15" t="n">
        <f aca="false">IF(DX239=0,DV239,DV239/DW239)</f>
        <v>1</v>
      </c>
      <c r="DZ239" s="15" t="n">
        <v>97</v>
      </c>
      <c r="EA239" s="15" t="n">
        <f aca="false">IF(DY239/DZ239=INT(DY239/DZ239),1,0)</f>
        <v>0</v>
      </c>
      <c r="EB239" s="15" t="n">
        <f aca="false">IF(EA239=0,DY239,DY239/DZ239)</f>
        <v>1</v>
      </c>
      <c r="EC239" s="15" t="n">
        <v>101</v>
      </c>
      <c r="ED239" s="15" t="n">
        <f aca="false">IF(EB239/EC239=INT(EB239/EC239),1,0)</f>
        <v>0</v>
      </c>
      <c r="EE239" s="15" t="n">
        <f aca="false">IF(ED239=0,EB239,EB239/EC239)</f>
        <v>1</v>
      </c>
      <c r="EF239" s="15" t="n">
        <v>103</v>
      </c>
      <c r="EG239" s="15" t="n">
        <f aca="false">IF(EE239/EF239=INT(EE239/EF239),1,0)</f>
        <v>0</v>
      </c>
      <c r="EH239" s="15" t="n">
        <f aca="false">IF(EG239=0,EE239,EE239/EF239)</f>
        <v>1</v>
      </c>
      <c r="EI239" s="15" t="n">
        <v>107</v>
      </c>
      <c r="EJ239" s="15" t="n">
        <f aca="false">IF(EH239/EI239=INT(EH239/EI239),1,0)</f>
        <v>0</v>
      </c>
      <c r="EK239" s="15" t="n">
        <f aca="false">IF(EJ239=0,EH239,EH239/EI239)</f>
        <v>1</v>
      </c>
      <c r="EL239" s="15" t="n">
        <v>109</v>
      </c>
      <c r="EM239" s="15" t="n">
        <f aca="false">IF(EK239/EL239=INT(EK239/EL239),1,0)</f>
        <v>0</v>
      </c>
      <c r="EN239" s="15" t="n">
        <f aca="false">IF(EM239=0,EK239,EK239/EL239)</f>
        <v>1</v>
      </c>
      <c r="EO239" s="15" t="n">
        <v>113</v>
      </c>
      <c r="EP239" s="15" t="n">
        <f aca="false">IF(EN239/EO239=INT(EN239/EO239),1,0)</f>
        <v>0</v>
      </c>
      <c r="EQ239" s="15" t="n">
        <f aca="false">IF(EP239=0,EN239,EN239/EO239)</f>
        <v>1</v>
      </c>
      <c r="ER239" s="15" t="n">
        <v>127</v>
      </c>
      <c r="ES239" s="15" t="n">
        <f aca="false">IF(EQ239/ER239=INT(EQ239/ER239),1,0)</f>
        <v>0</v>
      </c>
      <c r="ET239" s="15" t="n">
        <f aca="false">IF(ES239=0,EQ239,EQ239/ER239)</f>
        <v>1</v>
      </c>
      <c r="EU239" s="15" t="n">
        <v>131</v>
      </c>
      <c r="EV239" s="15" t="n">
        <f aca="false">IF(ET239/EU239=INT(ET239/EU239),1,0)</f>
        <v>0</v>
      </c>
      <c r="EW239" s="15" t="n">
        <f aca="false">IF(EV239=0,ET239,ET239/EU239)</f>
        <v>1</v>
      </c>
      <c r="EX239" s="15" t="n">
        <v>137</v>
      </c>
      <c r="EY239" s="15" t="n">
        <f aca="false">IF(EW239/EX239=INT(EW239/EX239),1,0)</f>
        <v>0</v>
      </c>
      <c r="EZ239" s="15" t="n">
        <f aca="false">IF(EY239=0,EW239,EW239/EX239)</f>
        <v>1</v>
      </c>
      <c r="FA239" s="15" t="n">
        <v>139</v>
      </c>
      <c r="FB239" s="15" t="n">
        <f aca="false">IF(EZ239/FA239=INT(EZ239/FA239),1,0)</f>
        <v>0</v>
      </c>
      <c r="FC239" s="15" t="n">
        <f aca="false">IF(FB239=0,EZ239,EZ239/FA239)</f>
        <v>1</v>
      </c>
      <c r="FD239" s="15" t="n">
        <v>149</v>
      </c>
      <c r="FE239" s="15" t="n">
        <f aca="false">IF(FC239/FD239=INT(FC239/FD239),1,0)</f>
        <v>0</v>
      </c>
      <c r="FF239" s="15" t="n">
        <f aca="false">IF(FE239=0,FC239,FC239/FD239)</f>
        <v>1</v>
      </c>
      <c r="FG239" s="15"/>
      <c r="FH239" s="15" t="n">
        <f aca="false">8*AF239+4*AI239+2*AL239+AO239</f>
        <v>3</v>
      </c>
      <c r="FI239" s="15" t="n">
        <f aca="false">4*AR239+2*AU239+AX239</f>
        <v>1</v>
      </c>
      <c r="FJ239" s="15" t="n">
        <f aca="false">2*BA239+BD239</f>
        <v>0</v>
      </c>
      <c r="FK239" s="15" t="n">
        <f aca="false">2*BG239+BJ239</f>
        <v>0</v>
      </c>
      <c r="FL239" s="15" t="n">
        <f aca="false">2*BM239+BP239</f>
        <v>0</v>
      </c>
      <c r="FM239" s="15" t="n">
        <f aca="false">2*BS239+BV239</f>
        <v>0</v>
      </c>
      <c r="FN239" s="15" t="n">
        <f aca="false">BY239</f>
        <v>0</v>
      </c>
      <c r="FO239" s="15" t="n">
        <f aca="false">CB239</f>
        <v>1</v>
      </c>
      <c r="FP239" s="15" t="n">
        <f aca="false">CE239</f>
        <v>0</v>
      </c>
      <c r="FQ239" s="15" t="n">
        <f aca="false">CH239</f>
        <v>0</v>
      </c>
      <c r="FR239" s="15" t="n">
        <f aca="false">CK239</f>
        <v>0</v>
      </c>
      <c r="FS239" s="0" t="n">
        <f aca="false">CN239</f>
        <v>0</v>
      </c>
      <c r="FT239" s="0" t="n">
        <f aca="false">CQ239</f>
        <v>0</v>
      </c>
      <c r="FU239" s="0" t="n">
        <f aca="false">CT239</f>
        <v>0</v>
      </c>
      <c r="FV239" s="0" t="n">
        <f aca="false">CW239</f>
        <v>0</v>
      </c>
      <c r="FW239" s="0" t="n">
        <f aca="false">CZ239</f>
        <v>0</v>
      </c>
      <c r="FX239" s="0" t="n">
        <f aca="false">DC239</f>
        <v>0</v>
      </c>
      <c r="FY239" s="0" t="n">
        <f aca="false">DF239</f>
        <v>0</v>
      </c>
      <c r="FZ239" s="0" t="n">
        <f aca="false">DI239</f>
        <v>0</v>
      </c>
      <c r="GA239" s="0" t="n">
        <f aca="false">DL239</f>
        <v>0</v>
      </c>
      <c r="GB239" s="0" t="n">
        <f aca="false">DO239</f>
        <v>0</v>
      </c>
      <c r="GC239" s="0" t="n">
        <f aca="false">DR239</f>
        <v>0</v>
      </c>
      <c r="GD239" s="0" t="n">
        <f aca="false">DU239</f>
        <v>0</v>
      </c>
      <c r="GE239" s="0" t="n">
        <f aca="false">DX239</f>
        <v>0</v>
      </c>
      <c r="GF239" s="0" t="n">
        <f aca="false">EA239</f>
        <v>0</v>
      </c>
      <c r="GG239" s="0" t="n">
        <f aca="false">ED239</f>
        <v>0</v>
      </c>
      <c r="GH239" s="0" t="n">
        <f aca="false">EG239</f>
        <v>0</v>
      </c>
      <c r="GI239" s="0" t="n">
        <f aca="false">EJ239</f>
        <v>0</v>
      </c>
      <c r="GJ239" s="0" t="n">
        <f aca="false">EM239</f>
        <v>0</v>
      </c>
      <c r="GK239" s="0" t="n">
        <f aca="false">EP239</f>
        <v>0</v>
      </c>
      <c r="GL239" s="0" t="n">
        <f aca="false">ES239</f>
        <v>0</v>
      </c>
      <c r="GM239" s="0" t="n">
        <f aca="false">EV239</f>
        <v>0</v>
      </c>
      <c r="GN239" s="0" t="n">
        <f aca="false">EY239</f>
        <v>0</v>
      </c>
      <c r="GO239" s="0" t="n">
        <f aca="false">FB239</f>
        <v>0</v>
      </c>
      <c r="GP239" s="0" t="n">
        <f aca="false">FE239</f>
        <v>0</v>
      </c>
      <c r="GQ239" s="0" t="n">
        <f aca="false">AD239</f>
        <v>456</v>
      </c>
      <c r="GR239" s="0" t="n">
        <f aca="false">GQ239/GQ241</f>
        <v>456</v>
      </c>
    </row>
    <row r="240" customFormat="false" ht="6" hidden="true" customHeight="true" outlineLevel="0" collapsed="false">
      <c r="A240" s="1"/>
      <c r="B240" s="13"/>
      <c r="C240" s="10"/>
      <c r="D240" s="10"/>
      <c r="E240" s="61"/>
      <c r="F240" s="79"/>
      <c r="G240" s="61"/>
      <c r="H240" s="10"/>
      <c r="I240" s="10"/>
      <c r="M240" s="17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 t="n">
        <f aca="false">IF(FH238&lt;FH239,FH238,FH239)</f>
        <v>0</v>
      </c>
      <c r="FI240" s="15" t="n">
        <f aca="false">IF(FI238&lt;FI239,FI238,FI239)</f>
        <v>0</v>
      </c>
      <c r="FJ240" s="15" t="n">
        <f aca="false">IF(FJ238&lt;FJ239,FJ238,FJ239)</f>
        <v>0</v>
      </c>
      <c r="FK240" s="15" t="n">
        <f aca="false">IF(FK238&lt;FK239,FK238,FK239)</f>
        <v>0</v>
      </c>
      <c r="FL240" s="15" t="n">
        <f aca="false">IF(FL238&lt;FL239,FL238,FL239)</f>
        <v>0</v>
      </c>
      <c r="FM240" s="15" t="n">
        <f aca="false">IF(FM238&lt;FM239,FM238,FM239)</f>
        <v>0</v>
      </c>
      <c r="FN240" s="15" t="n">
        <f aca="false">IF(FN238&lt;FN239,FN238,FN239)</f>
        <v>0</v>
      </c>
      <c r="FO240" s="15" t="n">
        <f aca="false">IF(FO238&lt;FO239,FO238,FO239)</f>
        <v>0</v>
      </c>
      <c r="FP240" s="15" t="n">
        <f aca="false">IF(FP238&lt;FP239,FP238,FP239)</f>
        <v>0</v>
      </c>
      <c r="FQ240" s="15" t="n">
        <f aca="false">IF(FQ238&lt;FQ239,FQ238,FQ239)</f>
        <v>0</v>
      </c>
      <c r="FR240" s="15" t="n">
        <f aca="false">IF(FR238&lt;FR239,FR238,FR239)</f>
        <v>0</v>
      </c>
      <c r="FS240" s="15" t="n">
        <f aca="false">IF(FS238&lt;FS239,FS238,FS239)</f>
        <v>0</v>
      </c>
      <c r="FT240" s="15" t="n">
        <f aca="false">IF(FT238&lt;FT239,FT238,FT239)</f>
        <v>0</v>
      </c>
      <c r="FU240" s="15" t="n">
        <f aca="false">IF(FU238&lt;FU239,FU238,FU239)</f>
        <v>0</v>
      </c>
      <c r="FV240" s="15" t="n">
        <f aca="false">IF(FV238&lt;FV239,FV238,FV239)</f>
        <v>0</v>
      </c>
      <c r="FW240" s="15" t="n">
        <f aca="false">IF(FW238&lt;FW239,FW238,FW239)</f>
        <v>0</v>
      </c>
      <c r="FX240" s="15" t="n">
        <f aca="false">IF(FX238&lt;FX239,FX238,FX239)</f>
        <v>0</v>
      </c>
      <c r="FY240" s="15" t="n">
        <f aca="false">IF(FY238&lt;FY239,FY238,FY239)</f>
        <v>0</v>
      </c>
      <c r="FZ240" s="15" t="n">
        <f aca="false">IF(FZ238&lt;FZ239,FZ238,FZ239)</f>
        <v>0</v>
      </c>
      <c r="GA240" s="15" t="n">
        <f aca="false">IF(GA238&lt;GA239,GA238,GA239)</f>
        <v>0</v>
      </c>
      <c r="GB240" s="15" t="n">
        <f aca="false">IF(GB238&lt;GB239,GB238,GB239)</f>
        <v>0</v>
      </c>
      <c r="GC240" s="15" t="n">
        <f aca="false">IF(GC238&lt;GC239,GC238,GC239)</f>
        <v>0</v>
      </c>
      <c r="GD240" s="15" t="n">
        <f aca="false">IF(GD238&lt;GD239,GD238,GD239)</f>
        <v>0</v>
      </c>
      <c r="GE240" s="15" t="n">
        <f aca="false">IF(GE238&lt;GE239,GE238,GE239)</f>
        <v>0</v>
      </c>
      <c r="GF240" s="15" t="n">
        <f aca="false">IF(GF238&lt;GF239,GF238,GF239)</f>
        <v>0</v>
      </c>
      <c r="GG240" s="15" t="n">
        <f aca="false">IF(GG238&lt;GG239,GG238,GG239)</f>
        <v>0</v>
      </c>
      <c r="GH240" s="15" t="n">
        <f aca="false">IF(GH238&lt;GH239,GH238,GH239)</f>
        <v>0</v>
      </c>
      <c r="GI240" s="15" t="n">
        <f aca="false">IF(GI238&lt;GI239,GI238,GI239)</f>
        <v>0</v>
      </c>
      <c r="GJ240" s="15" t="n">
        <f aca="false">IF(GJ238&lt;GJ239,GJ238,GJ239)</f>
        <v>0</v>
      </c>
      <c r="GK240" s="15" t="n">
        <f aca="false">IF(GK238&lt;GK239,GK238,GK239)</f>
        <v>0</v>
      </c>
      <c r="GL240" s="15" t="n">
        <f aca="false">IF(GL238&lt;GL239,GL238,GL239)</f>
        <v>0</v>
      </c>
      <c r="GM240" s="15" t="n">
        <f aca="false">IF(GM238&lt;GM239,GM238,GM239)</f>
        <v>0</v>
      </c>
      <c r="GN240" s="15" t="n">
        <f aca="false">IF(GN238&lt;GN239,GN238,GN239)</f>
        <v>0</v>
      </c>
      <c r="GO240" s="15" t="n">
        <f aca="false">IF(GO238&lt;GO239,GO238,GO239)</f>
        <v>0</v>
      </c>
      <c r="GP240" s="15" t="n">
        <f aca="false">IF(GP238&lt;GP239,GP238,GP239)</f>
        <v>0</v>
      </c>
    </row>
    <row r="241" customFormat="false" ht="6" hidden="true" customHeight="true" outlineLevel="0" collapsed="false">
      <c r="A241" s="1"/>
      <c r="B241" s="13"/>
      <c r="C241" s="10"/>
      <c r="D241" s="10"/>
      <c r="E241" s="61"/>
      <c r="F241" s="79"/>
      <c r="G241" s="61"/>
      <c r="H241" s="10"/>
      <c r="I241" s="10"/>
      <c r="M241" s="17"/>
      <c r="AC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0" t="n">
        <f aca="false">FH$3^FH240</f>
        <v>1</v>
      </c>
      <c r="FI241" s="0" t="n">
        <f aca="false">FI$3^FI240*FH241</f>
        <v>1</v>
      </c>
      <c r="FJ241" s="0" t="n">
        <f aca="false">FJ$3^FJ240*FI241</f>
        <v>1</v>
      </c>
      <c r="FK241" s="0" t="n">
        <f aca="false">FK$3^FK240*FJ241</f>
        <v>1</v>
      </c>
      <c r="FL241" s="0" t="n">
        <f aca="false">FL$3^FL240*FK241</f>
        <v>1</v>
      </c>
      <c r="FM241" s="0" t="n">
        <f aca="false">FM$3^FM240*FL241</f>
        <v>1</v>
      </c>
      <c r="FN241" s="0" t="n">
        <f aca="false">FN$3^FN240*FM241</f>
        <v>1</v>
      </c>
      <c r="FO241" s="0" t="n">
        <f aca="false">FO$3^FO240*FN241</f>
        <v>1</v>
      </c>
      <c r="FP241" s="0" t="n">
        <f aca="false">FP$3^FP240*FO241</f>
        <v>1</v>
      </c>
      <c r="FQ241" s="0" t="n">
        <f aca="false">FQ$3^FQ240*FP241</f>
        <v>1</v>
      </c>
      <c r="FR241" s="0" t="n">
        <f aca="false">FR$3^FR240*FQ241</f>
        <v>1</v>
      </c>
      <c r="FS241" s="0" t="n">
        <f aca="false">FS$3^FS240*FR241</f>
        <v>1</v>
      </c>
      <c r="FT241" s="0" t="n">
        <f aca="false">FT$3^FT240*FS241</f>
        <v>1</v>
      </c>
      <c r="FU241" s="0" t="n">
        <f aca="false">FU$3^FU240*FT241</f>
        <v>1</v>
      </c>
      <c r="FV241" s="0" t="n">
        <f aca="false">FV$3^FV240*FU241</f>
        <v>1</v>
      </c>
      <c r="FW241" s="0" t="n">
        <f aca="false">FW$3^FW240*FV241</f>
        <v>1</v>
      </c>
      <c r="FX241" s="0" t="n">
        <f aca="false">FX$3^FX240*FW241</f>
        <v>1</v>
      </c>
      <c r="FY241" s="0" t="n">
        <f aca="false">FY$3^FY240*FX241</f>
        <v>1</v>
      </c>
      <c r="FZ241" s="0" t="n">
        <f aca="false">FZ$3^FZ240*FY241</f>
        <v>1</v>
      </c>
      <c r="GA241" s="0" t="n">
        <f aca="false">GA$3^GA240*FZ241</f>
        <v>1</v>
      </c>
      <c r="GB241" s="0" t="n">
        <f aca="false">GB$3^GB240*GA241</f>
        <v>1</v>
      </c>
      <c r="GC241" s="0" t="n">
        <f aca="false">GC$3^GC240*GB241</f>
        <v>1</v>
      </c>
      <c r="GD241" s="0" t="n">
        <f aca="false">GD$3^GD240*GC241</f>
        <v>1</v>
      </c>
      <c r="GE241" s="0" t="n">
        <f aca="false">GE$3^GE240*GD241</f>
        <v>1</v>
      </c>
      <c r="GF241" s="0" t="n">
        <f aca="false">GF$3^GF240*GE241</f>
        <v>1</v>
      </c>
      <c r="GG241" s="0" t="n">
        <f aca="false">GG$3^GG240*GF241</f>
        <v>1</v>
      </c>
      <c r="GH241" s="0" t="n">
        <f aca="false">GH$3^GH240*GG241</f>
        <v>1</v>
      </c>
      <c r="GI241" s="0" t="n">
        <f aca="false">GI$3^GI240*GH241</f>
        <v>1</v>
      </c>
      <c r="GJ241" s="0" t="n">
        <f aca="false">GJ$3^GJ240*GI241</f>
        <v>1</v>
      </c>
      <c r="GK241" s="0" t="n">
        <f aca="false">GK$3^GK240*GJ241</f>
        <v>1</v>
      </c>
      <c r="GL241" s="0" t="n">
        <f aca="false">GL$3^GL240*GK241</f>
        <v>1</v>
      </c>
      <c r="GM241" s="0" t="n">
        <f aca="false">GM$3^GM240*GL241</f>
        <v>1</v>
      </c>
      <c r="GN241" s="0" t="n">
        <f aca="false">GN$3^GN240*GM241</f>
        <v>1</v>
      </c>
      <c r="GO241" s="0" t="n">
        <f aca="false">GO$3^GO240*GN241</f>
        <v>1</v>
      </c>
      <c r="GP241" s="0" t="n">
        <f aca="false">GP$3^GP240*GO241</f>
        <v>1</v>
      </c>
      <c r="GQ241" s="0" t="n">
        <f aca="false">GP241</f>
        <v>1</v>
      </c>
    </row>
    <row r="242" customFormat="false" ht="8.25" hidden="false" customHeight="true" outlineLevel="0" collapsed="false">
      <c r="A242" s="1"/>
      <c r="B242" s="13"/>
      <c r="C242" s="10"/>
      <c r="D242" s="10"/>
      <c r="E242" s="61"/>
      <c r="F242" s="79"/>
      <c r="G242" s="61"/>
      <c r="H242" s="10"/>
      <c r="I242" s="10"/>
      <c r="M242" s="17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</row>
    <row r="243" customFormat="false" ht="33.75" hidden="false" customHeight="true" outlineLevel="0" collapsed="false">
      <c r="A243" s="1"/>
      <c r="B243" s="10"/>
      <c r="C243" s="10"/>
      <c r="D243" s="10"/>
      <c r="E243" s="61"/>
      <c r="F243" s="10"/>
      <c r="G243" s="14" t="s">
        <v>119</v>
      </c>
      <c r="H243" s="10"/>
      <c r="I243" s="10" t="n">
        <f aca="false">SUM(I9:I242)</f>
        <v>108</v>
      </c>
    </row>
    <row r="244" customFormat="false" ht="3" hidden="false" customHeight="true" outlineLevel="0" collapsed="false">
      <c r="A244" s="0" t="s">
        <v>0</v>
      </c>
      <c r="J244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&amp;C&amp;20Juniors 1</oddHeader>
    <oddFooter>&amp;R&amp;24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LibreOffice/7.5.3.2$Windows_X86_64 LibreOffice_project/9f56dff12ba03b9acd7730a5a481eea045e468f3</Application>
  <AppVersion>15.0000</AppVersion>
  <Company>London Borough of Enfield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2007-12-03T19:01:49Z</dcterms:created>
  <dc:creator>training</dc:creator>
  <dc:description/>
  <dc:language>en-US</dc:language>
  <cp:lastModifiedBy>Daniel Timms</cp:lastModifiedBy>
  <cp:lastPrinted>2023-07-16T15:45:09Z</cp:lastPrinted>
  <dcterms:modified xsi:type="dcterms:W3CDTF">2023-09-06T02:13:58Z</dcterms:modified>
  <cp:revision>10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